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3.xml" ContentType="application/vnd.openxmlformats-officedocument.drawing+xml"/>
  <Override PartName="/xl/tables/table28.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defaultThemeVersion="166925"/>
  <mc:AlternateContent xmlns:mc="http://schemas.openxmlformats.org/markup-compatibility/2006">
    <mc:Choice Requires="x15">
      <x15ac:absPath xmlns:x15ac="http://schemas.microsoft.com/office/spreadsheetml/2010/11/ac" url="/Users/amaiarodriguez-sierra/Desktop/uni/1 año/2. cuatri/hojas de calculo/"/>
    </mc:Choice>
  </mc:AlternateContent>
  <xr:revisionPtr revIDLastSave="0" documentId="13_ncr:1_{F836315F-2EFE-4441-BAB4-8DDAC52F8D92}" xr6:coauthVersionLast="47" xr6:coauthVersionMax="47" xr10:uidLastSave="{00000000-0000-0000-0000-000000000000}"/>
  <bookViews>
    <workbookView xWindow="0" yWindow="500" windowWidth="23260" windowHeight="12580" xr2:uid="{00000000-000D-0000-FFFF-FFFF00000000}"/>
  </bookViews>
  <sheets>
    <sheet name="DASHBOARD" sheetId="7" r:id="rId1"/>
    <sheet name="movie_metadata" sheetId="1" r:id="rId2"/>
    <sheet name="Organization by genre" sheetId="2" r:id="rId3"/>
    <sheet name="TOP PER GENRE" sheetId="6" r:id="rId4"/>
    <sheet name="GENRE INFO" sheetId="3" r:id="rId5"/>
  </sheets>
  <definedNames>
    <definedName name="Slicer_country">#N/A</definedName>
    <definedName name="Slicer_director_name">#N/A</definedName>
    <definedName name="Slicer_Genre">#N/A</definedName>
    <definedName name="Slicer_title_year">#N/A</definedName>
  </definedNames>
  <calcPr calcId="191029"/>
  <pivotCaches>
    <pivotCache cacheId="2"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29" i="3" l="1" a="1"/>
  <c r="H29" i="3" s="1"/>
  <c r="H51" i="3" s="1"/>
  <c r="H16" i="3"/>
  <c r="R30" i="6"/>
  <c r="T30" i="6"/>
  <c r="G20" i="3"/>
  <c r="A14" i="7" l="1"/>
  <c r="A17" i="7" l="1"/>
  <c r="C17" i="7"/>
  <c r="E17" i="7"/>
  <c r="E20" i="7"/>
  <c r="A20" i="7"/>
  <c r="C20" i="7"/>
  <c r="E21" i="3"/>
  <c r="D21" i="3"/>
  <c r="E10" i="3"/>
  <c r="D10" i="3"/>
  <c r="E20" i="3"/>
  <c r="D20" i="3"/>
  <c r="E19" i="3"/>
  <c r="D19" i="3"/>
  <c r="E5" i="3"/>
  <c r="D5" i="3"/>
  <c r="E18" i="3"/>
  <c r="D18" i="3"/>
  <c r="E25" i="3"/>
  <c r="D25" i="3"/>
  <c r="E17" i="3"/>
  <c r="D17" i="3"/>
  <c r="E14" i="3"/>
  <c r="D14" i="3"/>
  <c r="E22" i="3"/>
  <c r="D22" i="3"/>
  <c r="E12" i="3"/>
  <c r="D12" i="3"/>
  <c r="E11" i="3"/>
  <c r="D11" i="3"/>
  <c r="E7" i="3"/>
  <c r="D7" i="3"/>
  <c r="E9" i="3"/>
  <c r="D9" i="3"/>
  <c r="E15" i="3"/>
  <c r="D15" i="3"/>
  <c r="E24" i="3"/>
  <c r="D24" i="3"/>
  <c r="E16" i="3"/>
  <c r="D16" i="3"/>
  <c r="C10" i="7" s="1"/>
  <c r="D13" i="3"/>
  <c r="D4" i="3"/>
  <c r="D23" i="3"/>
  <c r="E13" i="3"/>
  <c r="E23" i="3"/>
  <c r="E4" i="3"/>
  <c r="H25" i="3" s="1"/>
  <c r="E6" i="3"/>
  <c r="E8" i="3"/>
  <c r="D6" i="3"/>
  <c r="D8" i="3"/>
  <c r="C21" i="3"/>
  <c r="C10" i="3"/>
  <c r="C20" i="3"/>
  <c r="C19" i="3"/>
  <c r="C5" i="3"/>
  <c r="C18" i="3"/>
  <c r="C25" i="3"/>
  <c r="C17" i="3"/>
  <c r="C14" i="3"/>
  <c r="C22" i="3"/>
  <c r="C12" i="3"/>
  <c r="C11" i="3"/>
  <c r="C7" i="3"/>
  <c r="C9" i="3"/>
  <c r="C15" i="3"/>
  <c r="C24" i="3"/>
  <c r="C16" i="3"/>
  <c r="A10" i="7" s="1"/>
  <c r="C13" i="3"/>
  <c r="C23" i="3"/>
  <c r="C4" i="3"/>
  <c r="C6" i="3"/>
  <c r="C8" i="3"/>
  <c r="H11" i="3" l="1"/>
  <c r="E10"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<sst xmlns="http://schemas.openxmlformats.org/spreadsheetml/2006/main" count="134125" uniqueCount="24219">
  <si>
    <t>director_name</t>
  </si>
  <si>
    <t>num_critic_for_reviews</t>
  </si>
  <si>
    <t>duration</t>
  </si>
  <si>
    <t>director_facebook_likes</t>
  </si>
  <si>
    <t>actor_3_facebook_likes</t>
  </si>
  <si>
    <t>actor_2_name</t>
  </si>
  <si>
    <t>actor_1_facebook_likes</t>
  </si>
  <si>
    <t>gross</t>
  </si>
  <si>
    <t>genres</t>
  </si>
  <si>
    <t>actor_1_name</t>
  </si>
  <si>
    <t>movie_title</t>
  </si>
  <si>
    <t>num_voted_users</t>
  </si>
  <si>
    <t>cast_total_facebook_likes</t>
  </si>
  <si>
    <t>actor_3_name</t>
  </si>
  <si>
    <t>facenumber_in_poster</t>
  </si>
  <si>
    <t>plot_keywords</t>
  </si>
  <si>
    <t>movie_imdb_link</t>
  </si>
  <si>
    <t>num_user_for_reviews</t>
  </si>
  <si>
    <t>language</t>
  </si>
  <si>
    <t>country</t>
  </si>
  <si>
    <t>content_rating</t>
  </si>
  <si>
    <t>budget</t>
  </si>
  <si>
    <t>title_year</t>
  </si>
  <si>
    <t>actor_2_facebook_likes</t>
  </si>
  <si>
    <t>imdb_score</t>
  </si>
  <si>
    <t>aspect_ratio</t>
  </si>
  <si>
    <t>movie_facebook_likes</t>
  </si>
  <si>
    <t>Color</t>
  </si>
  <si>
    <t>James Cameron</t>
  </si>
  <si>
    <t>Joel David Moore</t>
  </si>
  <si>
    <t>Action|Adventure|Fantasy|Sci-Fi</t>
  </si>
  <si>
    <t>CCH Pounder</t>
  </si>
  <si>
    <t>Avatar </t>
  </si>
  <si>
    <t>Wes Studi</t>
  </si>
  <si>
    <t>avatar|future|marine|native|paraplegic</t>
  </si>
  <si>
    <t>http://www.imdb.com/title/tt0499549/?ref_=fn_tt_tt_1</t>
  </si>
  <si>
    <t>English</t>
  </si>
  <si>
    <t>USA</t>
  </si>
  <si>
    <t>PG-13</t>
  </si>
  <si>
    <t>Gore Verbinski</t>
  </si>
  <si>
    <t>Orlando Bloom</t>
  </si>
  <si>
    <t>Action|Adventure|Fantasy</t>
  </si>
  <si>
    <t>Johnny Depp</t>
  </si>
  <si>
    <t>Pirates of the Caribbean: At World's End </t>
  </si>
  <si>
    <t>Jack Davenport</t>
  </si>
  <si>
    <t>goddess|marriage ceremony|marriage proposal|pirate|singapore</t>
  </si>
  <si>
    <t>http://www.imdb.com/title/tt0449088/?ref_=fn_tt_tt_1</t>
  </si>
  <si>
    <t>Sam Mendes</t>
  </si>
  <si>
    <t>Rory Kinnear</t>
  </si>
  <si>
    <t>Action|Adventure|Thriller</t>
  </si>
  <si>
    <t>Christoph Waltz</t>
  </si>
  <si>
    <t>Spectre </t>
  </si>
  <si>
    <t>Stephanie Sigman</t>
  </si>
  <si>
    <t>bomb|espionage|sequel|spy|terrorist</t>
  </si>
  <si>
    <t>http://www.imdb.com/title/tt2379713/?ref_=fn_tt_tt_1</t>
  </si>
  <si>
    <t>UK</t>
  </si>
  <si>
    <t>Christopher Nolan</t>
  </si>
  <si>
    <t>Christian Bale</t>
  </si>
  <si>
    <t>Action|Thriller</t>
  </si>
  <si>
    <t>Tom Hardy</t>
  </si>
  <si>
    <t>The Dark Knight Rises </t>
  </si>
  <si>
    <t>Joseph Gordon-Levitt</t>
  </si>
  <si>
    <t>deception|imprisonment|lawlessness|police officer|terrorist plot</t>
  </si>
  <si>
    <t>http://www.imdb.com/title/tt1345836/?ref_=fn_tt_tt_1</t>
  </si>
  <si>
    <t>Doug Walker</t>
  </si>
  <si>
    <t>Rob Walker</t>
  </si>
  <si>
    <t>Documentary</t>
  </si>
  <si>
    <t xml:space="preserve">Star Wars: Episode VII - The Force Awakens             </t>
  </si>
  <si>
    <t>http://www.imdb.com/title/tt5289954/?ref_=fn_tt_tt_1</t>
  </si>
  <si>
    <t>Andrew Stanton</t>
  </si>
  <si>
    <t>Samantha Morton</t>
  </si>
  <si>
    <t>Action|Adventure|Sci-Fi</t>
  </si>
  <si>
    <t>Daryl Sabara</t>
  </si>
  <si>
    <t>John Carter </t>
  </si>
  <si>
    <t>Polly Walker</t>
  </si>
  <si>
    <t>alien|american civil war|male nipple|mars|princess</t>
  </si>
  <si>
    <t>http://www.imdb.com/title/tt0401729/?ref_=fn_tt_tt_1</t>
  </si>
  <si>
    <t>Sam Raimi</t>
  </si>
  <si>
    <t>James Franco</t>
  </si>
  <si>
    <t>Action|Adventure|Romance</t>
  </si>
  <si>
    <t>J.K. Simmons</t>
  </si>
  <si>
    <t>Spider-Man 3 </t>
  </si>
  <si>
    <t>Kirsten Dunst</t>
  </si>
  <si>
    <t>sandman|spider man|symbiote|venom|villain</t>
  </si>
  <si>
    <t>http://www.imdb.com/title/tt0413300/?ref_=fn_tt_tt_1</t>
  </si>
  <si>
    <t>Nathan Greno</t>
  </si>
  <si>
    <t>Donna Murphy</t>
  </si>
  <si>
    <t>Adventure|Animation|Comedy|Family|Fantasy|Musical|Romance</t>
  </si>
  <si>
    <t>Brad Garrett</t>
  </si>
  <si>
    <t>Tangled </t>
  </si>
  <si>
    <t>M.C. Gainey</t>
  </si>
  <si>
    <t>17th century|based on fairy tale|disney|flower|tower</t>
  </si>
  <si>
    <t>http://www.imdb.com/title/tt0398286/?ref_=fn_tt_tt_1</t>
  </si>
  <si>
    <t>PG</t>
  </si>
  <si>
    <t>Joss Whedon</t>
  </si>
  <si>
    <t>Robert Downey Jr.</t>
  </si>
  <si>
    <t>Chris Hemsworth</t>
  </si>
  <si>
    <t>Avengers: Age of Ultron </t>
  </si>
  <si>
    <t>Scarlett Johansson</t>
  </si>
  <si>
    <t>artificial intelligence|based on comic book|captain america|marvel cinematic universe|superhero</t>
  </si>
  <si>
    <t>http://www.imdb.com/title/tt2395427/?ref_=fn_tt_tt_1</t>
  </si>
  <si>
    <t>David Yates</t>
  </si>
  <si>
    <t>Daniel Radcliffe</t>
  </si>
  <si>
    <t>Adventure|Family|Fantasy|Mystery</t>
  </si>
  <si>
    <t>Alan Rickman</t>
  </si>
  <si>
    <t>Harry Potter and the Half-Blood Prince </t>
  </si>
  <si>
    <t>Rupert Grint</t>
  </si>
  <si>
    <t>blood|book|love|potion|professor</t>
  </si>
  <si>
    <t>http://www.imdb.com/title/tt0417741/?ref_=fn_tt_tt_1</t>
  </si>
  <si>
    <t>Zack Snyder</t>
  </si>
  <si>
    <t>Lauren Cohan</t>
  </si>
  <si>
    <t>Henry Cavill</t>
  </si>
  <si>
    <t>Batman v Superman: Dawn of Justice </t>
  </si>
  <si>
    <t>Alan D. Purwin</t>
  </si>
  <si>
    <t>based on comic book|batman|sequel to a reboot|superhero|superman</t>
  </si>
  <si>
    <t>http://www.imdb.com/title/tt2975590/?ref_=fn_tt_tt_1</t>
  </si>
  <si>
    <t>Bryan Singer</t>
  </si>
  <si>
    <t>Marlon Brando</t>
  </si>
  <si>
    <t>Kevin Spacey</t>
  </si>
  <si>
    <t>Superman Returns </t>
  </si>
  <si>
    <t>Frank Langella</t>
  </si>
  <si>
    <t>crystal|epic|lex luthor|lois lane|return to earth</t>
  </si>
  <si>
    <t>http://www.imdb.com/title/tt0348150/?ref_=fn_tt_tt_1</t>
  </si>
  <si>
    <t>Marc Forster</t>
  </si>
  <si>
    <t>Mathieu Amalric</t>
  </si>
  <si>
    <t>Action|Adventure</t>
  </si>
  <si>
    <t>Giancarlo Giannini</t>
  </si>
  <si>
    <t>Quantum of Solace </t>
  </si>
  <si>
    <t>action hero|attempted rape|bond girl|official james bond series|revenge</t>
  </si>
  <si>
    <t>http://www.imdb.com/title/tt0830515/?ref_=fn_tt_tt_1</t>
  </si>
  <si>
    <t>Pirates of the Caribbean: Dead Man's Chest </t>
  </si>
  <si>
    <t>box office hit|giant squid|heart|liar's dice|monster</t>
  </si>
  <si>
    <t>http://www.imdb.com/title/tt0383574/?ref_=fn_tt_tt_1</t>
  </si>
  <si>
    <t>Ruth Wilson</t>
  </si>
  <si>
    <t>Action|Adventure|Western</t>
  </si>
  <si>
    <t>The Lone Ranger </t>
  </si>
  <si>
    <t>Tom Wilkinson</t>
  </si>
  <si>
    <t>horse|outlaw|texas|texas ranger|train</t>
  </si>
  <si>
    <t>http://www.imdb.com/title/tt1210819/?ref_=fn_tt_tt_1</t>
  </si>
  <si>
    <t>Christopher Meloni</t>
  </si>
  <si>
    <t>Man of Steel </t>
  </si>
  <si>
    <t>Harry Lennix</t>
  </si>
  <si>
    <t>based on comic book|british actor playing american character|final battle|origin of hero|reboot</t>
  </si>
  <si>
    <t>http://www.imdb.com/title/tt0770828/?ref_=fn_tt_tt_1</t>
  </si>
  <si>
    <t>Andrew Adamson</t>
  </si>
  <si>
    <t>Pierfrancesco Favino</t>
  </si>
  <si>
    <t>Action|Adventure|Family|Fantasy</t>
  </si>
  <si>
    <t>Peter Dinklage</t>
  </si>
  <si>
    <t>The Chronicles of Narnia: Prince Caspian </t>
  </si>
  <si>
    <t>Damián Alcázar</t>
  </si>
  <si>
    <t>brother brother relationship|brother sister relationship|good versus evil|king|narnia</t>
  </si>
  <si>
    <t>http://www.imdb.com/title/tt0499448/?ref_=fn_tt_tt_1</t>
  </si>
  <si>
    <t>The Avengers </t>
  </si>
  <si>
    <t>alien invasion|assassin|battle|iron man|soldier</t>
  </si>
  <si>
    <t>http://www.imdb.com/title/tt0848228/?ref_=fn_tt_tt_1</t>
  </si>
  <si>
    <t>Rob Marshall</t>
  </si>
  <si>
    <t>Sam Claflin</t>
  </si>
  <si>
    <t>Pirates of the Caribbean: On Stranger Tides </t>
  </si>
  <si>
    <t>Stephen Graham</t>
  </si>
  <si>
    <t>blackbeard|captain|pirate|revenge|soldier</t>
  </si>
  <si>
    <t>http://www.imdb.com/title/tt1298650/?ref_=fn_tt_tt_1</t>
  </si>
  <si>
    <t>Barry Sonnenfeld</t>
  </si>
  <si>
    <t>Michael Stuhlbarg</t>
  </si>
  <si>
    <t>Action|Adventure|Comedy|Family|Fantasy|Sci-Fi</t>
  </si>
  <si>
    <t>Will Smith</t>
  </si>
  <si>
    <t>Men in Black 3 </t>
  </si>
  <si>
    <t>Nicole Scherzinger</t>
  </si>
  <si>
    <t>alien|criminal|m.i.b.|maximum security prison|prison</t>
  </si>
  <si>
    <t>http://www.imdb.com/title/tt1409024/?ref_=fn_tt_tt_1</t>
  </si>
  <si>
    <t>Peter Jackson</t>
  </si>
  <si>
    <t>Adam Brown</t>
  </si>
  <si>
    <t>Adventure|Fantasy</t>
  </si>
  <si>
    <t>Aidan Turner</t>
  </si>
  <si>
    <t>The Hobbit: The Battle of the Five Armies </t>
  </si>
  <si>
    <t>James Nesbitt</t>
  </si>
  <si>
    <t>army|elf|hobbit|middle earth|orc</t>
  </si>
  <si>
    <t>http://www.imdb.com/title/tt2310332/?ref_=fn_tt_tt_1</t>
  </si>
  <si>
    <t>New Zealand</t>
  </si>
  <si>
    <t>Marc Webb</t>
  </si>
  <si>
    <t>Andrew Garfield</t>
  </si>
  <si>
    <t>Emma Stone</t>
  </si>
  <si>
    <t>The Amazing Spider-Man </t>
  </si>
  <si>
    <t>Chris Zylka</t>
  </si>
  <si>
    <t>lizard|outcast|spider|spider man|teenager</t>
  </si>
  <si>
    <t>http://www.imdb.com/title/tt0948470/?ref_=fn_tt_tt_1</t>
  </si>
  <si>
    <t>Ridley Scott</t>
  </si>
  <si>
    <t>William Hurt</t>
  </si>
  <si>
    <t>Action|Adventure|Drama|History</t>
  </si>
  <si>
    <t>Mark Addy</t>
  </si>
  <si>
    <t>Robin Hood </t>
  </si>
  <si>
    <t>Scott Grimes</t>
  </si>
  <si>
    <t>1190s|archer|england|king of england|robin hood</t>
  </si>
  <si>
    <t>http://www.imdb.com/title/tt0955308/?ref_=fn_tt_tt_1</t>
  </si>
  <si>
    <t>The Hobbit: The Desolation of Smaug </t>
  </si>
  <si>
    <t>dwarf|elf|lake town|mountain|sword and sorcery</t>
  </si>
  <si>
    <t>http://www.imdb.com/title/tt1170358/?ref_=fn_tt_tt_1</t>
  </si>
  <si>
    <t>Chris Weitz</t>
  </si>
  <si>
    <t>Eva Green</t>
  </si>
  <si>
    <t>Adventure|Family|Fantasy</t>
  </si>
  <si>
    <t>Christopher Lee</t>
  </si>
  <si>
    <t>The Golden Compass </t>
  </si>
  <si>
    <t>Kristin Scott Thomas</t>
  </si>
  <si>
    <t>children|epic|friend|girl|quest</t>
  </si>
  <si>
    <t>http://www.imdb.com/title/tt0385752/?ref_=fn_tt_tt_1</t>
  </si>
  <si>
    <t>Thomas Kretschmann</t>
  </si>
  <si>
    <t>Action|Adventure|Drama|Romance</t>
  </si>
  <si>
    <t>Naomi Watts</t>
  </si>
  <si>
    <t>King Kong </t>
  </si>
  <si>
    <t>Evan Parke</t>
  </si>
  <si>
    <t>animal name in title|ape abducts a woman|gorilla|island|king kong</t>
  </si>
  <si>
    <t>http://www.imdb.com/title/tt0360717/?ref_=fn_tt_tt_1</t>
  </si>
  <si>
    <t>Kate Winslet</t>
  </si>
  <si>
    <t>Drama|Romance</t>
  </si>
  <si>
    <t>Leonardo DiCaprio</t>
  </si>
  <si>
    <t>Titanic </t>
  </si>
  <si>
    <t>Gloria Stuart</t>
  </si>
  <si>
    <t>artist|love|ship|titanic|wet</t>
  </si>
  <si>
    <t>http://www.imdb.com/title/tt0120338/?ref_=fn_tt_tt_1</t>
  </si>
  <si>
    <t>Anthony Russo</t>
  </si>
  <si>
    <t>Captain America: Civil War </t>
  </si>
  <si>
    <t>Chris Evans</t>
  </si>
  <si>
    <t>based on comic book|knife|marvel cinematic universe|returning character killed off|superhero</t>
  </si>
  <si>
    <t>http://www.imdb.com/title/tt3498820/?ref_=fn_tt_tt_1</t>
  </si>
  <si>
    <t>Peter Berg</t>
  </si>
  <si>
    <t>Alexander Skarsgård</t>
  </si>
  <si>
    <t>Action|Adventure|Sci-Fi|Thriller</t>
  </si>
  <si>
    <t>Liam Neeson</t>
  </si>
  <si>
    <t>Battleship </t>
  </si>
  <si>
    <t>Tadanobu Asano</t>
  </si>
  <si>
    <t>box office flop|hawaii|naval|oahu hawaii|ship</t>
  </si>
  <si>
    <t>http://www.imdb.com/title/tt1440129/?ref_=fn_tt_tt_1</t>
  </si>
  <si>
    <t>Colin Trevorrow</t>
  </si>
  <si>
    <t>Judy Greer</t>
  </si>
  <si>
    <t>Bryce Dallas Howard</t>
  </si>
  <si>
    <t>Jurassic World </t>
  </si>
  <si>
    <t>Omar Sy</t>
  </si>
  <si>
    <t>dinosaur|disaster film|experiment gone wrong|jurassic park|velociraptor</t>
  </si>
  <si>
    <t>http://www.imdb.com/title/tt0369610/?ref_=fn_tt_tt_1</t>
  </si>
  <si>
    <t>Helen McCrory</t>
  </si>
  <si>
    <t>Albert Finney</t>
  </si>
  <si>
    <t>Skyfall </t>
  </si>
  <si>
    <t>brawl|childhood home|computer cracker|intelligence agency|terrorist cell</t>
  </si>
  <si>
    <t>http://www.imdb.com/title/tt1074638/?ref_=fn_tt_tt_1</t>
  </si>
  <si>
    <t>Action|Adventure|Fantasy|Romance</t>
  </si>
  <si>
    <t>Spider-Man 2 </t>
  </si>
  <si>
    <t>death|doctor|scientist|super villain|tentacle</t>
  </si>
  <si>
    <t>http://www.imdb.com/title/tt0316654/?ref_=fn_tt_tt_1</t>
  </si>
  <si>
    <t>Shane Black</t>
  </si>
  <si>
    <t>Jon Favreau</t>
  </si>
  <si>
    <t>Iron Man 3 </t>
  </si>
  <si>
    <t>Don Cheadle</t>
  </si>
  <si>
    <t>armor|explosion|human bomb|missile attack|terrorist</t>
  </si>
  <si>
    <t>http://www.imdb.com/title/tt1300854/?ref_=fn_tt_tt_1</t>
  </si>
  <si>
    <t>Tim Burton</t>
  </si>
  <si>
    <t>Alice in Wonderland </t>
  </si>
  <si>
    <t>Anne Hathaway</t>
  </si>
  <si>
    <t>alice in wonderland|mistaking reality for dream|queen|shrinking|shrinking potion</t>
  </si>
  <si>
    <t>http://www.imdb.com/title/tt1014759/?ref_=fn_tt_tt_1</t>
  </si>
  <si>
    <t>Brett Ratner</t>
  </si>
  <si>
    <t>Kelsey Grammer</t>
  </si>
  <si>
    <t>Action|Adventure|Fantasy|Sci-Fi|Thriller</t>
  </si>
  <si>
    <t>Hugh Jackman</t>
  </si>
  <si>
    <t>X-Men: The Last Stand </t>
  </si>
  <si>
    <t>Daniel Cudmore</t>
  </si>
  <si>
    <t>battle|mutant|outrage|walking through a wall|x men</t>
  </si>
  <si>
    <t>http://www.imdb.com/title/tt0376994/?ref_=fn_tt_tt_1</t>
  </si>
  <si>
    <t>Canada</t>
  </si>
  <si>
    <t>Dan Scanlon</t>
  </si>
  <si>
    <t>Tyler Labine</t>
  </si>
  <si>
    <t>Adventure|Animation|Comedy|Family|Fantasy</t>
  </si>
  <si>
    <t>Steve Buscemi</t>
  </si>
  <si>
    <t>Monsters University </t>
  </si>
  <si>
    <t>Sean Hayes</t>
  </si>
  <si>
    <t>cheating|fraternity|monster|singing in a car|university</t>
  </si>
  <si>
    <t>http://www.imdb.com/title/tt1453405/?ref_=fn_tt_tt_1</t>
  </si>
  <si>
    <t>G</t>
  </si>
  <si>
    <t>Michael Bay</t>
  </si>
  <si>
    <t>Kevin Dunn</t>
  </si>
  <si>
    <t>Glenn Morshower</t>
  </si>
  <si>
    <t>Transformers: Revenge of the Fallen </t>
  </si>
  <si>
    <t>Ramon Rodriguez</t>
  </si>
  <si>
    <t>autobot|decepticon|machine|sun|symbol</t>
  </si>
  <si>
    <t>http://www.imdb.com/title/tt1055369/?ref_=fn_tt_tt_1</t>
  </si>
  <si>
    <t>Sophia Myles</t>
  </si>
  <si>
    <t>Bingbing Li</t>
  </si>
  <si>
    <t>Transformers: Age of Extinction </t>
  </si>
  <si>
    <t>blockbuster|bumblebee the character|semi truck and trailer|texas|truck</t>
  </si>
  <si>
    <t>http://www.imdb.com/title/tt2109248/?ref_=fn_tt_tt_1</t>
  </si>
  <si>
    <t>Mila Kunis</t>
  </si>
  <si>
    <t>Tim Holmes</t>
  </si>
  <si>
    <t>Oz the Great and Powerful </t>
  </si>
  <si>
    <t>circus|magic|magician|oz|witch</t>
  </si>
  <si>
    <t>http://www.imdb.com/title/tt1623205/?ref_=fn_tt_tt_1</t>
  </si>
  <si>
    <t>The Amazing Spider-Man 2 </t>
  </si>
  <si>
    <t>B.J. Novak</t>
  </si>
  <si>
    <t>costumed hero|death of girlfriend|masked vigilante|returning character killed off|teenager</t>
  </si>
  <si>
    <t>http://www.imdb.com/title/tt1872181/?ref_=fn_tt_tt_1</t>
  </si>
  <si>
    <t>Joseph Kosinski</t>
  </si>
  <si>
    <t>Olivia Wilde</t>
  </si>
  <si>
    <t>Jeff Bridges</t>
  </si>
  <si>
    <t>TRON: Legacy </t>
  </si>
  <si>
    <t>James Frain</t>
  </si>
  <si>
    <t>arcade|bridge|disappearance|escape|warrior</t>
  </si>
  <si>
    <t>http://www.imdb.com/title/tt1104001/?ref_=fn_tt_tt_1</t>
  </si>
  <si>
    <t>John Lasseter</t>
  </si>
  <si>
    <t>Adventure|Animation|Comedy|Family|Sport</t>
  </si>
  <si>
    <t>Joe Mantegna</t>
  </si>
  <si>
    <t>Cars 2 </t>
  </si>
  <si>
    <t>Eddie Izzard</t>
  </si>
  <si>
    <t>best friend|car race|conspiracy|gadget car|spy</t>
  </si>
  <si>
    <t>http://www.imdb.com/title/tt1216475/?ref_=fn_tt_tt_1</t>
  </si>
  <si>
    <t>Martin Campbell</t>
  </si>
  <si>
    <t>Temuera Morrison</t>
  </si>
  <si>
    <t>Ryan Reynolds</t>
  </si>
  <si>
    <t>Green Lantern </t>
  </si>
  <si>
    <t>Taika Waititi</t>
  </si>
  <si>
    <t>autopsy|lantern|planet|ring|test pilot</t>
  </si>
  <si>
    <t>http://www.imdb.com/title/tt1133985/?ref_=fn_tt_tt_1</t>
  </si>
  <si>
    <t>Lee Unkrich</t>
  </si>
  <si>
    <t>John Ratzenberger</t>
  </si>
  <si>
    <t>Tom Hanks</t>
  </si>
  <si>
    <t>Toy Story 3 </t>
  </si>
  <si>
    <t>Don Rickles</t>
  </si>
  <si>
    <t>college|day care|escape|teddy bear|toy</t>
  </si>
  <si>
    <t>http://www.imdb.com/title/tt0435761/?ref_=fn_tt_tt_1</t>
  </si>
  <si>
    <t>McG</t>
  </si>
  <si>
    <t>Terminator Salvation </t>
  </si>
  <si>
    <t>Common</t>
  </si>
  <si>
    <t>death row|future|machine|rescue|skynet</t>
  </si>
  <si>
    <t>http://www.imdb.com/title/tt0438488/?ref_=fn_tt_tt_1</t>
  </si>
  <si>
    <t>James Wan</t>
  </si>
  <si>
    <t>Paul Walker</t>
  </si>
  <si>
    <t>Action|Crime|Thriller</t>
  </si>
  <si>
    <t>Jason Statham</t>
  </si>
  <si>
    <t>Furious 7 </t>
  </si>
  <si>
    <t>Vin Diesel</t>
  </si>
  <si>
    <t>car falling off a cliff|hospital|revenge|star died before release|terrorist</t>
  </si>
  <si>
    <t>http://www.imdb.com/title/tt2820852/?ref_=fn_tt_tt_1</t>
  </si>
  <si>
    <t>Brad Pitt</t>
  </si>
  <si>
    <t>Action|Adventure|Horror|Sci-Fi|Thriller</t>
  </si>
  <si>
    <t>Peter Capaldi</t>
  </si>
  <si>
    <t>World War Z </t>
  </si>
  <si>
    <t>Mireille Enos</t>
  </si>
  <si>
    <t>chaos|disease|infection|pandemic|zombie</t>
  </si>
  <si>
    <t>http://www.imdb.com/title/tt0816711/?ref_=fn_tt_tt_1</t>
  </si>
  <si>
    <t>Jennifer Lawrence</t>
  </si>
  <si>
    <t>X-Men: Days of Future Past </t>
  </si>
  <si>
    <t>dystopia|super strength|supernatural power|time paradox|time travel</t>
  </si>
  <si>
    <t>http://www.imdb.com/title/tt1877832/?ref_=fn_tt_tt_1</t>
  </si>
  <si>
    <t>J.J. Abrams</t>
  </si>
  <si>
    <t>Bruce Greenwood</t>
  </si>
  <si>
    <t>Benedict Cumberbatch</t>
  </si>
  <si>
    <t>Star Trek Into Darkness </t>
  </si>
  <si>
    <t>Noel Clarke</t>
  </si>
  <si>
    <t>admiral|captain|manhunt|mission|space</t>
  </si>
  <si>
    <t>http://www.imdb.com/title/tt1408101/?ref_=fn_tt_tt_1</t>
  </si>
  <si>
    <t>Ewen Bremner</t>
  </si>
  <si>
    <t>Eddie Marsan</t>
  </si>
  <si>
    <t>Jack the Giant Slayer </t>
  </si>
  <si>
    <t>Ralph Brown</t>
  </si>
  <si>
    <t>bean|giant|king|no opening credits|princess</t>
  </si>
  <si>
    <t>http://www.imdb.com/title/tt1351685/?ref_=fn_tt_tt_1</t>
  </si>
  <si>
    <t>Baz Luhrmann</t>
  </si>
  <si>
    <t>Elizabeth Debicki</t>
  </si>
  <si>
    <t>The Great Gatsby </t>
  </si>
  <si>
    <t>Steve Bisley</t>
  </si>
  <si>
    <t>ingratitude|mansion|party|title appears in writing|tragedy</t>
  </si>
  <si>
    <t>http://www.imdb.com/title/tt1343092/?ref_=fn_tt_tt_1</t>
  </si>
  <si>
    <t>Australia</t>
  </si>
  <si>
    <t>Mike Newell</t>
  </si>
  <si>
    <t>Richard Coyle</t>
  </si>
  <si>
    <t>Jake Gyllenhaal</t>
  </si>
  <si>
    <t>Prince of Persia: The Sands of Time </t>
  </si>
  <si>
    <t>Reece Ritchie</t>
  </si>
  <si>
    <t>alamut|dagger|king|persia|princess</t>
  </si>
  <si>
    <t>http://www.imdb.com/title/tt0473075/?ref_=fn_tt_tt_1</t>
  </si>
  <si>
    <t>Guillermo del Toro</t>
  </si>
  <si>
    <t>Clifton Collins Jr.</t>
  </si>
  <si>
    <t>Charlie Hunnam</t>
  </si>
  <si>
    <t>Pacific Rim </t>
  </si>
  <si>
    <t>Larry Joe Campbell</t>
  </si>
  <si>
    <t>giant monster|kaiju|pilot|portal|robot</t>
  </si>
  <si>
    <t>http://www.imdb.com/title/tt1663662/?ref_=fn_tt_tt_1</t>
  </si>
  <si>
    <t>Lester Speight</t>
  </si>
  <si>
    <t>Transformers: Dark of the Moon </t>
  </si>
  <si>
    <t>autobot|decepticon|job interview|moon|spacecraft</t>
  </si>
  <si>
    <t>http://www.imdb.com/title/tt1399103/?ref_=fn_tt_tt_1</t>
  </si>
  <si>
    <t>Steven Spielberg</t>
  </si>
  <si>
    <t>Ray Winstone</t>
  </si>
  <si>
    <t>Harrison Ford</t>
  </si>
  <si>
    <t>Indiana Jones and the Kingdom of the Crystal Skull </t>
  </si>
  <si>
    <t>Jim Broadbent</t>
  </si>
  <si>
    <t>cult figure|femme fatale|indiana jones|unsubtitled foreign language|year 1957</t>
  </si>
  <si>
    <t>http://www.imdb.com/title/tt0367882/?ref_=fn_tt_tt_1</t>
  </si>
  <si>
    <t>Peter Sohn</t>
  </si>
  <si>
    <t>Jack McGraw</t>
  </si>
  <si>
    <t>A.J. Buckley</t>
  </si>
  <si>
    <t>The Good Dinosaur </t>
  </si>
  <si>
    <t>apatosaurus|asteroid|dinosaur|fear|river</t>
  </si>
  <si>
    <t>http://www.imdb.com/title/tt1979388/?ref_=fn_tt_tt_1</t>
  </si>
  <si>
    <t>Mark Andrews</t>
  </si>
  <si>
    <t>Kelly Macdonald</t>
  </si>
  <si>
    <t>Brave </t>
  </si>
  <si>
    <t>Julie Walters</t>
  </si>
  <si>
    <t>archery|coming of age|female warrior|princess|rebellious daughter</t>
  </si>
  <si>
    <t>http://www.imdb.com/title/tt1217209/?ref_=fn_tt_tt_1</t>
  </si>
  <si>
    <t>Justin Lin</t>
  </si>
  <si>
    <t>Melissa Roxburgh</t>
  </si>
  <si>
    <t>Sofia Boutella</t>
  </si>
  <si>
    <t>Star Trek Beyond </t>
  </si>
  <si>
    <t>Lydia Wilson</t>
  </si>
  <si>
    <t>hatred|sequel|space opera|star trek|third part</t>
  </si>
  <si>
    <t>http://www.imdb.com/title/tt2660888/?ref_=fn_tt_tt_1</t>
  </si>
  <si>
    <t>Fred Willard</t>
  </si>
  <si>
    <t>Adventure|Animation|Family|Sci-Fi</t>
  </si>
  <si>
    <t>WALL·E </t>
  </si>
  <si>
    <t>Jeff Garlin</t>
  </si>
  <si>
    <t>earth|obesity|plant|robot|soil</t>
  </si>
  <si>
    <t>http://www.imdb.com/title/tt0910970/?ref_=fn_tt_tt_1</t>
  </si>
  <si>
    <t>Dana Ivey</t>
  </si>
  <si>
    <t>Action|Comedy|Crime|Thriller</t>
  </si>
  <si>
    <t>Tzi Ma</t>
  </si>
  <si>
    <t>Rush Hour 3 </t>
  </si>
  <si>
    <t>Noémie Lenoir</t>
  </si>
  <si>
    <t>ambassador|assassination|chinese|french|triad</t>
  </si>
  <si>
    <t>http://www.imdb.com/title/tt0293564/?ref_=fn_tt_tt_1</t>
  </si>
  <si>
    <t>Roland Emmerich</t>
  </si>
  <si>
    <t>Liam James</t>
  </si>
  <si>
    <t>Oliver Platt</t>
  </si>
  <si>
    <t>2012 </t>
  </si>
  <si>
    <t>Tom McCarthy</t>
  </si>
  <si>
    <t>ark|catastrophe|geologist|president|writer</t>
  </si>
  <si>
    <t>http://www.imdb.com/title/tt1190080/?ref_=fn_tt_tt_1</t>
  </si>
  <si>
    <t>Robert Zemeckis</t>
  </si>
  <si>
    <t>Colin Firth</t>
  </si>
  <si>
    <t>Animation|Drama|Family|Fantasy</t>
  </si>
  <si>
    <t>Robin Wright</t>
  </si>
  <si>
    <t>A Christmas Carol </t>
  </si>
  <si>
    <t>Gary Oldman</t>
  </si>
  <si>
    <t>charles dickens|christmas|christmas eve|ghost|scrooge</t>
  </si>
  <si>
    <t>http://www.imdb.com/title/tt1067106/?ref_=fn_tt_tt_1</t>
  </si>
  <si>
    <t>Lana Wachowski</t>
  </si>
  <si>
    <t>Channing Tatum</t>
  </si>
  <si>
    <t>Jupiter Ascending </t>
  </si>
  <si>
    <t>Eddie Redmayne</t>
  </si>
  <si>
    <t>box office flop|critically bashed|planet earth|space opera|woman in bra and panties</t>
  </si>
  <si>
    <t>http://www.imdb.com/title/tt1617661/?ref_=fn_tt_tt_1</t>
  </si>
  <si>
    <t>The Legend of Tarzan </t>
  </si>
  <si>
    <t>Casper Crump</t>
  </si>
  <si>
    <t>africa|capture|jungle|male objectification|tarzan</t>
  </si>
  <si>
    <t>http://www.imdb.com/title/tt0918940/?ref_=fn_tt_tt_1</t>
  </si>
  <si>
    <t>Kiran Shah</t>
  </si>
  <si>
    <t>The Chronicles of Narnia: The Lion, the Witch and the Wardrobe </t>
  </si>
  <si>
    <t>Shane Rangi</t>
  </si>
  <si>
    <t>hide and seek|lion|magic|professor|snow</t>
  </si>
  <si>
    <t>http://www.imdb.com/title/tt0363771/?ref_=fn_tt_tt_1</t>
  </si>
  <si>
    <t>Michael Fassbender</t>
  </si>
  <si>
    <t>X-Men: Apocalypse </t>
  </si>
  <si>
    <t>Tye Sheridan</t>
  </si>
  <si>
    <t>mutant|superhero|superhero team|x men|year 1983</t>
  </si>
  <si>
    <t>http://www.imdb.com/title/tt3385516/?ref_=fn_tt_tt_1</t>
  </si>
  <si>
    <t>Heath Ledger</t>
  </si>
  <si>
    <t>Action|Crime|Drama|Thriller</t>
  </si>
  <si>
    <t>The Dark Knight </t>
  </si>
  <si>
    <t>Morgan Freeman</t>
  </si>
  <si>
    <t>based on comic book|dc comics|psychopath|star died before release|urban setting</t>
  </si>
  <si>
    <t>http://www.imdb.com/title/tt0468569/?ref_=fn_tt_tt_1</t>
  </si>
  <si>
    <t>Pete Docter</t>
  </si>
  <si>
    <t>Delroy Lindo</t>
  </si>
  <si>
    <t>Adventure|Animation|Comedy|Family</t>
  </si>
  <si>
    <t>Up </t>
  </si>
  <si>
    <t>Jess Harnell</t>
  </si>
  <si>
    <t>balloon|house|promise|retirement|skeleton</t>
  </si>
  <si>
    <t>http://www.imdb.com/title/tt1049413/?ref_=fn_tt_tt_1</t>
  </si>
  <si>
    <t>Rob Letterman</t>
  </si>
  <si>
    <t>Rainn Wilson</t>
  </si>
  <si>
    <t>Action|Adventure|Animation|Comedy|Family|Sci-Fi</t>
  </si>
  <si>
    <t>Amy Poehler</t>
  </si>
  <si>
    <t>Monsters vs. Aliens </t>
  </si>
  <si>
    <t>Stephen Colbert</t>
  </si>
  <si>
    <t>alien|alien invasion|alien space craft|giant|giantess</t>
  </si>
  <si>
    <t>http://www.imdb.com/title/tt0892782/?ref_=fn_tt_tt_1</t>
  </si>
  <si>
    <t>Iron Man </t>
  </si>
  <si>
    <t>afghanistan|billionaire|inventor|playboy|u.s. air force</t>
  </si>
  <si>
    <t>http://www.imdb.com/title/tt0371746/?ref_=fn_tt_tt_1</t>
  </si>
  <si>
    <t>Martin Scorsese</t>
  </si>
  <si>
    <t>Adventure|Drama|Family|Mystery</t>
  </si>
  <si>
    <t>Chloë Grace Moretz</t>
  </si>
  <si>
    <t>Hugo </t>
  </si>
  <si>
    <t>automaton|mechanical|railway station|steampunk|train</t>
  </si>
  <si>
    <t>http://www.imdb.com/title/tt0970179/?ref_=fn_tt_tt_1</t>
  </si>
  <si>
    <t>Salma Hayek</t>
  </si>
  <si>
    <t>Action|Comedy|Sci-Fi|Western</t>
  </si>
  <si>
    <t>Wild Wild West </t>
  </si>
  <si>
    <t>Bai Ling</t>
  </si>
  <si>
    <t>buddy movie|general|inventor|steampunk|utah</t>
  </si>
  <si>
    <t>http://www.imdb.com/title/tt0120891/?ref_=fn_tt_tt_1</t>
  </si>
  <si>
    <t>Rob Cohen</t>
  </si>
  <si>
    <t>Brendan Fraser</t>
  </si>
  <si>
    <t>Action|Adventure|Fantasy|Horror|Thriller</t>
  </si>
  <si>
    <t>Jet Li</t>
  </si>
  <si>
    <t>The Mummy: Tomb of the Dragon Emperor </t>
  </si>
  <si>
    <t>Russell Wong</t>
  </si>
  <si>
    <t>army|china|emperor|mummy|shangri la</t>
  </si>
  <si>
    <t>http://www.imdb.com/title/tt0859163/?ref_=fn_tt_tt_1</t>
  </si>
  <si>
    <t>David Ayer</t>
  </si>
  <si>
    <t>Robin Atkin Downes</t>
  </si>
  <si>
    <t>Action|Adventure|Comedy|Sci-Fi</t>
  </si>
  <si>
    <t>Suicide Squad </t>
  </si>
  <si>
    <t>Ike Barinholtz</t>
  </si>
  <si>
    <t>based on comic book|critically bashed|father daughter relationship|reference to superman|super villain</t>
  </si>
  <si>
    <t>http://www.imdb.com/title/tt1386697/?ref_=fn_tt_tt_1</t>
  </si>
  <si>
    <t>Tom Shadyac</t>
  </si>
  <si>
    <t>Comedy|Family|Fantasy</t>
  </si>
  <si>
    <t>Jimmy Bennett</t>
  </si>
  <si>
    <t>Evan Almighty </t>
  </si>
  <si>
    <t>Steve Carell</t>
  </si>
  <si>
    <t>ark|change|congressman|depiction of god|flood</t>
  </si>
  <si>
    <t>http://www.imdb.com/title/tt0413099/?ref_=fn_tt_tt_1</t>
  </si>
  <si>
    <t>Doug Liman</t>
  </si>
  <si>
    <t>Lara Pulver</t>
  </si>
  <si>
    <t>Tom Cruise</t>
  </si>
  <si>
    <t>Edge of Tomorrow </t>
  </si>
  <si>
    <t>Noah Taylor</t>
  </si>
  <si>
    <t>alien|combat|dying repeatedly|end of the world|time loop</t>
  </si>
  <si>
    <t>http://www.imdb.com/title/tt1631867/?ref_=fn_tt_tt_1</t>
  </si>
  <si>
    <t>Kevin Reynolds</t>
  </si>
  <si>
    <t>Rick Aviles</t>
  </si>
  <si>
    <t>Jeanne Tripplehorn</t>
  </si>
  <si>
    <t>Waterworld </t>
  </si>
  <si>
    <t>Zakes Mokae</t>
  </si>
  <si>
    <t>future|sail|sea|smoker|water</t>
  </si>
  <si>
    <t>http://www.imdb.com/title/tt0114898/?ref_=fn_tt_tt_1</t>
  </si>
  <si>
    <t>Stephen Sommers</t>
  </si>
  <si>
    <t>Dennis Quaid</t>
  </si>
  <si>
    <t>G.I. Joe: The Rise of Cobra </t>
  </si>
  <si>
    <t>Leo Howard</t>
  </si>
  <si>
    <t>cobra|gi joe|snake|train|warhead</t>
  </si>
  <si>
    <t>http://www.imdb.com/title/tt1046173/?ref_=fn_tt_tt_1</t>
  </si>
  <si>
    <t>Mindy Kaling</t>
  </si>
  <si>
    <t>Adventure|Animation|Comedy|Drama|Family|Fantasy</t>
  </si>
  <si>
    <t>Inside Out </t>
  </si>
  <si>
    <t>Phyllis Smith</t>
  </si>
  <si>
    <t>anger|joy|memory|running away|sadness</t>
  </si>
  <si>
    <t>http://www.imdb.com/title/tt2096673/?ref_=fn_tt_tt_1</t>
  </si>
  <si>
    <t>Bill Murray</t>
  </si>
  <si>
    <t>Adventure|Drama|Family|Fantasy</t>
  </si>
  <si>
    <t>The Jungle Book </t>
  </si>
  <si>
    <t>Garry Shandling</t>
  </si>
  <si>
    <t>fire|jungle|remake|tiger|wolf</t>
  </si>
  <si>
    <t>http://www.imdb.com/title/tt3040964/?ref_=fn_tt_tt_1</t>
  </si>
  <si>
    <t>Iron Man 2 </t>
  </si>
  <si>
    <t>hammer|military|monaco|revenge|tony stark</t>
  </si>
  <si>
    <t>http://www.imdb.com/title/tt1228705/?ref_=fn_tt_tt_1</t>
  </si>
  <si>
    <t>Rupert Sanders</t>
  </si>
  <si>
    <t>Kristen Stewart</t>
  </si>
  <si>
    <t>Action|Adventure|Drama|Fantasy</t>
  </si>
  <si>
    <t>Snow White and the Huntsman </t>
  </si>
  <si>
    <t>evil queen|fairy tale|magic|queen|snow white</t>
  </si>
  <si>
    <t>http://www.imdb.com/title/tt1735898/?ref_=fn_tt_tt_1</t>
  </si>
  <si>
    <t>Robert Stromberg</t>
  </si>
  <si>
    <t>Sharlto Copley</t>
  </si>
  <si>
    <t>Action|Adventure|Family|Fantasy|Romance</t>
  </si>
  <si>
    <t>Angelina Jolie Pitt</t>
  </si>
  <si>
    <t>Maleficent </t>
  </si>
  <si>
    <t>Sam Riley</t>
  </si>
  <si>
    <t>curse|dark fantasy|fairy|king|kingdom</t>
  </si>
  <si>
    <t>http://www.imdb.com/title/tt1587310/?ref_=fn_tt_tt_1</t>
  </si>
  <si>
    <t>Matt Reeves</t>
  </si>
  <si>
    <t>Action|Adventure|Drama|Sci-Fi</t>
  </si>
  <si>
    <t>Dawn of the Planet of the Apes </t>
  </si>
  <si>
    <t>Kodi Smit-McPhee</t>
  </si>
  <si>
    <t>ape|dam|leader|post apocalypse|sequel</t>
  </si>
  <si>
    <t>http://www.imdb.com/title/tt2103281/?ref_=fn_tt_tt_1</t>
  </si>
  <si>
    <t>Roland Joffé</t>
  </si>
  <si>
    <t>Alice Englert</t>
  </si>
  <si>
    <t>Action|Adventure|Romance|Sci-Fi</t>
  </si>
  <si>
    <t>Tamsin Egerton</t>
  </si>
  <si>
    <t>The Lovers </t>
  </si>
  <si>
    <t>Bipasha Basu</t>
  </si>
  <si>
    <t>1770s|british india|great barrier reef|india|ring</t>
  </si>
  <si>
    <t>http://www.imdb.com/title/tt1321869/?ref_=fn_tt_tt_1</t>
  </si>
  <si>
    <t>Belgium</t>
  </si>
  <si>
    <t>R</t>
  </si>
  <si>
    <t>Carl Rinsch</t>
  </si>
  <si>
    <t>Cary-Hiroyuki Tagawa</t>
  </si>
  <si>
    <t>Keanu Reeves</t>
  </si>
  <si>
    <t>47 Ronin </t>
  </si>
  <si>
    <t>Jin Akanishi</t>
  </si>
  <si>
    <t>box office flop|ronin|samurai|shogun|tournament</t>
  </si>
  <si>
    <t>http://www.imdb.com/title/tt1335975/?ref_=fn_tt_tt_1</t>
  </si>
  <si>
    <t>Captain America: The Winter Soldier </t>
  </si>
  <si>
    <t>Hayley Atwell</t>
  </si>
  <si>
    <t>conspiracy|heroism|megalomaniac|super soldier|world domination</t>
  </si>
  <si>
    <t>http://www.imdb.com/title/tt1843866/?ref_=fn_tt_tt_1</t>
  </si>
  <si>
    <t>Mike Mitchell</t>
  </si>
  <si>
    <t>Kathy Griffin</t>
  </si>
  <si>
    <t>Jon Hamm</t>
  </si>
  <si>
    <t>Shrek Forever After </t>
  </si>
  <si>
    <t>Mary Kay Place</t>
  </si>
  <si>
    <t>alternate world|fairy tale parody|female warrior|ogre|true love</t>
  </si>
  <si>
    <t>http://www.imdb.com/title/tt0892791/?ref_=fn_tt_tt_1</t>
  </si>
  <si>
    <t>Brad Bird</t>
  </si>
  <si>
    <t>Chris Bauer</t>
  </si>
  <si>
    <t>Action|Adventure|Family|Mystery|Sci-Fi</t>
  </si>
  <si>
    <t>Tomorrowland </t>
  </si>
  <si>
    <t>Thomas Robinson</t>
  </si>
  <si>
    <t>boy genius|futuristic city|inventor|teenage girl|time travel</t>
  </si>
  <si>
    <t>http://www.imdb.com/title/tt1964418/?ref_=fn_tt_tt_1</t>
  </si>
  <si>
    <t>Don Hall</t>
  </si>
  <si>
    <t>Daniel Henney</t>
  </si>
  <si>
    <t>Action|Adventure|Animation|Comedy|Drama|Family|Sci-Fi</t>
  </si>
  <si>
    <t>Damon Wayans Jr.</t>
  </si>
  <si>
    <t>Big Hero 6 </t>
  </si>
  <si>
    <t>Abraham Benrubi</t>
  </si>
  <si>
    <t>high tech|martial arts|masked man|robot|superhero</t>
  </si>
  <si>
    <t>http://www.imdb.com/title/tt2245084/?ref_=fn_tt_tt_1</t>
  </si>
  <si>
    <t>Rich Moore</t>
  </si>
  <si>
    <t>Sarah Silverman</t>
  </si>
  <si>
    <t>Adventure|Animation|Comedy|Family|Sci-Fi</t>
  </si>
  <si>
    <t>Jack McBrayer</t>
  </si>
  <si>
    <t>Wreck-It Ralph </t>
  </si>
  <si>
    <t>Joe Lo Truglio</t>
  </si>
  <si>
    <t>arcade|candy|glitch|king|medal</t>
  </si>
  <si>
    <t>http://www.imdb.com/title/tt1772341/?ref_=fn_tt_tt_1</t>
  </si>
  <si>
    <t>Eddie Deezen</t>
  </si>
  <si>
    <t>Adventure|Animation|Family|Fantasy</t>
  </si>
  <si>
    <t>The Polar Express </t>
  </si>
  <si>
    <t>Peter Scolari</t>
  </si>
  <si>
    <t>boy|christmas|christmas eve|north pole|train</t>
  </si>
  <si>
    <t>http://www.imdb.com/title/tt0338348/?ref_=fn_tt_tt_1</t>
  </si>
  <si>
    <t>Sela Ward</t>
  </si>
  <si>
    <t>Vivica A. Fox</t>
  </si>
  <si>
    <t>Independence Day: Resurgence </t>
  </si>
  <si>
    <t>Judd Hirsch</t>
  </si>
  <si>
    <t>alien|battle|defense|independence day|mothership</t>
  </si>
  <si>
    <t>http://www.imdb.com/title/tt1628841/?ref_=fn_tt_tt_1</t>
  </si>
  <si>
    <t>Dean DeBlois</t>
  </si>
  <si>
    <t>America Ferrera</t>
  </si>
  <si>
    <t>Gerard Butler</t>
  </si>
  <si>
    <t>How to Train Your Dragon </t>
  </si>
  <si>
    <t>Craig Ferguson</t>
  </si>
  <si>
    <t>dragon|island|training|viking|village</t>
  </si>
  <si>
    <t>http://www.imdb.com/title/tt0892769/?ref_=fn_tt_tt_1</t>
  </si>
  <si>
    <t>Jonathan Mostow</t>
  </si>
  <si>
    <t>Action|Sci-Fi</t>
  </si>
  <si>
    <t>Nick Stahl</t>
  </si>
  <si>
    <t>Terminator 3: Rise of the Machines </t>
  </si>
  <si>
    <t>Carolyn Hennesy</t>
  </si>
  <si>
    <t>drifter|exploding truck|future|machine|skynet</t>
  </si>
  <si>
    <t>http://www.imdb.com/title/tt0181852/?ref_=fn_tt_tt_1</t>
  </si>
  <si>
    <t>James Gunn</t>
  </si>
  <si>
    <t>Bradley Cooper</t>
  </si>
  <si>
    <t>Guardians of the Galaxy </t>
  </si>
  <si>
    <t>Djimon Hounsou</t>
  </si>
  <si>
    <t>bounty hunter|outer space|raccoon|talking animal|tree</t>
  </si>
  <si>
    <t>http://www.imdb.com/title/tt2015381/?ref_=fn_tt_tt_1</t>
  </si>
  <si>
    <t>Adventure|Drama|Sci-Fi</t>
  </si>
  <si>
    <t>Matthew McConaughey</t>
  </si>
  <si>
    <t>Interstellar </t>
  </si>
  <si>
    <t>Mackenzie Foy</t>
  </si>
  <si>
    <t>black hole|father daughter relationship|saving the world|space travel|wormhole</t>
  </si>
  <si>
    <t>http://www.imdb.com/title/tt0816692/?ref_=fn_tt_tt_1</t>
  </si>
  <si>
    <t>Inception </t>
  </si>
  <si>
    <t>ambiguous ending|corporate espionage|dream|subconscious|thief</t>
  </si>
  <si>
    <t>http://www.imdb.com/title/tt1375666/?ref_=fn_tt_tt_1</t>
  </si>
  <si>
    <t>Hideaki Anno</t>
  </si>
  <si>
    <t>Shin'ya Tsukamoto</t>
  </si>
  <si>
    <t>Action|Adventure|Drama|Horror|Sci-Fi</t>
  </si>
  <si>
    <t>Mark Chinnery</t>
  </si>
  <si>
    <t>Godzilla Resurgence </t>
  </si>
  <si>
    <t>Atsuko Maeda</t>
  </si>
  <si>
    <t>blood|godzilla|monster|sequel</t>
  </si>
  <si>
    <t>http://www.imdb.com/title/tt4262980/?ref_=fn_tt_tt_1</t>
  </si>
  <si>
    <t>Japanese</t>
  </si>
  <si>
    <t>Japan</t>
  </si>
  <si>
    <t>The Hobbit: An Unexpected Journey </t>
  </si>
  <si>
    <t>dragon|dwarf|hobbit|orc|wizard</t>
  </si>
  <si>
    <t>http://www.imdb.com/title/tt0903624/?ref_=fn_tt_tt_1</t>
  </si>
  <si>
    <t>The Fast and the Furious </t>
  </si>
  <si>
    <t>Jordana Brewster</t>
  </si>
  <si>
    <t>eighteen wheeler|illegal street racing|truck|trucker|undercover cop</t>
  </si>
  <si>
    <t>http://www.imdb.com/title/tt0232500/?ref_=fn_tt_tt_1</t>
  </si>
  <si>
    <t>David Fincher</t>
  </si>
  <si>
    <t>Jason Flemyng</t>
  </si>
  <si>
    <t>Drama|Fantasy|Romance</t>
  </si>
  <si>
    <t>The Curious Case of Benjamin Button </t>
  </si>
  <si>
    <t>Julia Ormond</t>
  </si>
  <si>
    <t>deformed baby|diary|lingerie slip|older man younger woman relationship|premature aging</t>
  </si>
  <si>
    <t>http://www.imdb.com/title/tt0421715/?ref_=fn_tt_tt_1</t>
  </si>
  <si>
    <t>Matthew Vaughn</t>
  </si>
  <si>
    <t>X-Men: First Class </t>
  </si>
  <si>
    <t>cia|cia agent|mutant|nuclear war|professor</t>
  </si>
  <si>
    <t>http://www.imdb.com/title/tt1270798/?ref_=fn_tt_tt_1</t>
  </si>
  <si>
    <t>Francis Lawrence</t>
  </si>
  <si>
    <t>Philip Seymour Hoffman</t>
  </si>
  <si>
    <t>Adventure|Sci-Fi</t>
  </si>
  <si>
    <t>The Hunger Games: Mockingjay - Part 2 </t>
  </si>
  <si>
    <t>Josh Hutcherson</t>
  </si>
  <si>
    <t>death of sister|dystopia|execution|rebellion|revolution</t>
  </si>
  <si>
    <t>http://www.imdb.com/title/tt1951266/?ref_=fn_tt_tt_1</t>
  </si>
  <si>
    <t>Jon Turteltaub</t>
  </si>
  <si>
    <t>Omar Benson Miller</t>
  </si>
  <si>
    <t>Nicolas Cage</t>
  </si>
  <si>
    <t>The Sorcerer's Apprentice </t>
  </si>
  <si>
    <t>Robert Capron</t>
  </si>
  <si>
    <t>chosen one|enchanted object|love|spell|training</t>
  </si>
  <si>
    <t>http://www.imdb.com/title/tt0963966/?ref_=fn_tt_tt_1</t>
  </si>
  <si>
    <t>Wolfgang Petersen</t>
  </si>
  <si>
    <t>Mike Vogel</t>
  </si>
  <si>
    <t>Action|Adventure|Drama|Thriller</t>
  </si>
  <si>
    <t>Poseidon </t>
  </si>
  <si>
    <t>Andre Braugher</t>
  </si>
  <si>
    <t>cruise|escape|ocean|passenger|water</t>
  </si>
  <si>
    <t>http://www.imdb.com/title/tt0409182/?ref_=fn_tt_tt_1</t>
  </si>
  <si>
    <t>James Bobin</t>
  </si>
  <si>
    <t>Alice Through the Looking Glass </t>
  </si>
  <si>
    <t>clock|dark fantasy|mad hatter|queen|sequel</t>
  </si>
  <si>
    <t>http://www.imdb.com/title/tt2567026/?ref_=fn_tt_tt_1</t>
  </si>
  <si>
    <t>Chris Miller</t>
  </si>
  <si>
    <t>Eric Idle</t>
  </si>
  <si>
    <t>Justin Timberlake</t>
  </si>
  <si>
    <t>Shrek the Third </t>
  </si>
  <si>
    <t>Rupert Everett</t>
  </si>
  <si>
    <t>disney spoof|fairy tale|prince|princess|tough guy</t>
  </si>
  <si>
    <t>http://www.imdb.com/title/tt0413267/?ref_=fn_tt_tt_1</t>
  </si>
  <si>
    <t>Duncan Jones</t>
  </si>
  <si>
    <t>Callum Rennie</t>
  </si>
  <si>
    <t>Dominic Cooper</t>
  </si>
  <si>
    <t>Warcraft </t>
  </si>
  <si>
    <t>Ruth Negga</t>
  </si>
  <si>
    <t>based on video game|fictional language|fictional war|orc|sword and sorcery</t>
  </si>
  <si>
    <t>http://www.imdb.com/title/tt0803096/?ref_=fn_tt_tt_1</t>
  </si>
  <si>
    <t>Alan Taylor</t>
  </si>
  <si>
    <t>Emilia Clarke</t>
  </si>
  <si>
    <t>Terminator Genisys </t>
  </si>
  <si>
    <t>Matt Smith</t>
  </si>
  <si>
    <t>alternate timeline|cyborg|future|robot|time machine</t>
  </si>
  <si>
    <t>http://www.imdb.com/title/tt1340138/?ref_=fn_tt_tt_1</t>
  </si>
  <si>
    <t>Michael Apted</t>
  </si>
  <si>
    <t>Bruce Spence</t>
  </si>
  <si>
    <t>The Chronicles of Narnia: The Voyage of the Dawn Treader </t>
  </si>
  <si>
    <t>Laura Brent</t>
  </si>
  <si>
    <t>dragon|king|mouse|quest|warrior</t>
  </si>
  <si>
    <t>http://www.imdb.com/title/tt0980970/?ref_=fn_tt_tt_1</t>
  </si>
  <si>
    <t xml:space="preserve"> Black and White</t>
  </si>
  <si>
    <t>Jaime King</t>
  </si>
  <si>
    <t>Action|Drama|History|Romance|War</t>
  </si>
  <si>
    <t>Jennifer Garner</t>
  </si>
  <si>
    <t>Pearl Harbor </t>
  </si>
  <si>
    <t>Mako</t>
  </si>
  <si>
    <t>air raid|black smoke|japanese military|japanese navy|sunday</t>
  </si>
  <si>
    <t>http://www.imdb.com/title/tt0213149/?ref_=fn_tt_tt_1</t>
  </si>
  <si>
    <t>Michael O'Neill</t>
  </si>
  <si>
    <t>Zack Ward</t>
  </si>
  <si>
    <t>Transformers </t>
  </si>
  <si>
    <t>alien contact|autobot|decepticon|robot vs. robot|teenage hero</t>
  </si>
  <si>
    <t>http://www.imdb.com/title/tt0418279/?ref_=fn_tt_tt_1</t>
  </si>
  <si>
    <t>Oliver Stone</t>
  </si>
  <si>
    <t>Action|Adventure|Biography|Drama|History|Romance|War</t>
  </si>
  <si>
    <t>Anthony Hopkins</t>
  </si>
  <si>
    <t>Alexander </t>
  </si>
  <si>
    <t>Brian Blessed</t>
  </si>
  <si>
    <t>ancient greece|conquest|greek|greek myth|king</t>
  </si>
  <si>
    <t>http://www.imdb.com/title/tt0346491/?ref_=fn_tt_tt_1</t>
  </si>
  <si>
    <t>Germany</t>
  </si>
  <si>
    <t>Robert Pattinson</t>
  </si>
  <si>
    <t>Harry Potter and the Order of the Phoenix </t>
  </si>
  <si>
    <t>Fiona Shaw</t>
  </si>
  <si>
    <t>battle|magic|school|teacher|wizard</t>
  </si>
  <si>
    <t>http://www.imdb.com/title/tt0373889/?ref_=fn_tt_tt_1</t>
  </si>
  <si>
    <t>Harry Potter and the Goblet of Fire </t>
  </si>
  <si>
    <t>fire|goblet|magic|tournament|wizard</t>
  </si>
  <si>
    <t>http://www.imdb.com/title/tt0330373/?ref_=fn_tt_tt_1</t>
  </si>
  <si>
    <t>Charlize Theron</t>
  </si>
  <si>
    <t>Action|Drama</t>
  </si>
  <si>
    <t>Hancock </t>
  </si>
  <si>
    <t>bully comeuppance|destruction|prison|superhero|tough girl</t>
  </si>
  <si>
    <t>http://www.imdb.com/title/tt0448157/?ref_=fn_tt_tt_1</t>
  </si>
  <si>
    <t>Alice Braga</t>
  </si>
  <si>
    <t>Drama|Horror|Sci-Fi</t>
  </si>
  <si>
    <t>I Am Legend </t>
  </si>
  <si>
    <t>Willow Smith</t>
  </si>
  <si>
    <t>new york city|pandemic|post apocalypse|survivalist|virus</t>
  </si>
  <si>
    <t>http://www.imdb.com/title/tt0480249/?ref_=fn_tt_tt_1</t>
  </si>
  <si>
    <t>Adventure|Comedy|Family|Fantasy</t>
  </si>
  <si>
    <t>Charlie and the Chocolate Factory </t>
  </si>
  <si>
    <t>David Kelly</t>
  </si>
  <si>
    <t>chocolate|diminution|miniaturization|physical flexability|ticket</t>
  </si>
  <si>
    <t>http://www.imdb.com/title/tt0367594/?ref_=fn_tt_tt_1</t>
  </si>
  <si>
    <t>Animation|Comedy|Family|Fantasy</t>
  </si>
  <si>
    <t>Janeane Garofalo</t>
  </si>
  <si>
    <t>Ratatouille </t>
  </si>
  <si>
    <t>Brian Dennehy</t>
  </si>
  <si>
    <t>chef|food|french|rat|restaurant</t>
  </si>
  <si>
    <t>http://www.imdb.com/title/tt0382932/?ref_=fn_tt_tt_1</t>
  </si>
  <si>
    <t>Batman Begins </t>
  </si>
  <si>
    <t>armored car|gangster|gotham|mixed martial arts|social decay</t>
  </si>
  <si>
    <t>http://www.imdb.com/title/tt0372784/?ref_=fn_tt_tt_1</t>
  </si>
  <si>
    <t>Eric Darnell</t>
  </si>
  <si>
    <t>Jada Pinkett Smith</t>
  </si>
  <si>
    <t>Action|Adventure|Animation|Comedy|Family</t>
  </si>
  <si>
    <t>Bernie Mac</t>
  </si>
  <si>
    <t>Madagascar: Escape 2 Africa </t>
  </si>
  <si>
    <t>Cedric the Entertainer</t>
  </si>
  <si>
    <t>africa|madagascar|new york city|sequel|zoo</t>
  </si>
  <si>
    <t>http://www.imdb.com/title/tt0479952/?ref_=fn_tt_tt_1</t>
  </si>
  <si>
    <t>Shawn Levy</t>
  </si>
  <si>
    <t>Rami Malek</t>
  </si>
  <si>
    <t>Robin Williams</t>
  </si>
  <si>
    <t>Night at the Museum: Battle of the Smithsonian </t>
  </si>
  <si>
    <t>Steve Coogan</t>
  </si>
  <si>
    <t>hdtv|motorcycle|museum|security guard|tyrannosaurus rex</t>
  </si>
  <si>
    <t>http://www.imdb.com/title/tt1078912/?ref_=fn_tt_tt_1</t>
  </si>
  <si>
    <t>Gavin Hood</t>
  </si>
  <si>
    <t>X-Men Origins: Wolverine </t>
  </si>
  <si>
    <t>Dominic Monaghan</t>
  </si>
  <si>
    <t>army|civil war|claw fight|commando|wolverine the character</t>
  </si>
  <si>
    <t>http://www.imdb.com/title/tt0458525/?ref_=fn_tt_tt_1</t>
  </si>
  <si>
    <t>Collin Chou</t>
  </si>
  <si>
    <t>Essie Davis</t>
  </si>
  <si>
    <t>The Matrix Revolutions </t>
  </si>
  <si>
    <t>Nona Gaye</t>
  </si>
  <si>
    <t>battle|epic|fight|future|machine</t>
  </si>
  <si>
    <t>http://www.imdb.com/title/tt0242653/?ref_=fn_tt_tt_1</t>
  </si>
  <si>
    <t>Chris Buck</t>
  </si>
  <si>
    <t>Maurice LaMarche</t>
  </si>
  <si>
    <t>Adventure|Animation|Comedy|Family|Fantasy|Musical</t>
  </si>
  <si>
    <t>Josh Gad</t>
  </si>
  <si>
    <t>Frozen </t>
  </si>
  <si>
    <t>Livvy Stubenrauch</t>
  </si>
  <si>
    <t>magic|sister love|sister sister relationship|snow|snowman</t>
  </si>
  <si>
    <t>http://www.imdb.com/title/tt2294629/?ref_=fn_tt_tt_1</t>
  </si>
  <si>
    <t>Daniel Bernhardt</t>
  </si>
  <si>
    <t>Steve Bastoni</t>
  </si>
  <si>
    <t>The Matrix Reloaded </t>
  </si>
  <si>
    <t>Helmut Bakaitis</t>
  </si>
  <si>
    <t>car motorcycle chase|one against many|oracle|prophecy|stylized violence</t>
  </si>
  <si>
    <t>http://www.imdb.com/title/tt0234215/?ref_=fn_tt_tt_1</t>
  </si>
  <si>
    <t>Natalie Portman</t>
  </si>
  <si>
    <t>Thor: The Dark World </t>
  </si>
  <si>
    <t>arrest|portal|thor|warrior|weapon</t>
  </si>
  <si>
    <t>http://www.imdb.com/title/tt1981115/?ref_=fn_tt_tt_1</t>
  </si>
  <si>
    <t>George Miller</t>
  </si>
  <si>
    <t>Mad Max: Fury Road </t>
  </si>
  <si>
    <t>Zoë Kravitz</t>
  </si>
  <si>
    <t>australia|desert|escape|on the run|post apocalypse</t>
  </si>
  <si>
    <t>http://www.imdb.com/title/tt1392190/?ref_=fn_tt_tt_1</t>
  </si>
  <si>
    <t>Ron Howard</t>
  </si>
  <si>
    <t>Ayelet Zurer</t>
  </si>
  <si>
    <t>Mystery|Thriller</t>
  </si>
  <si>
    <t>Angels &amp; Demons </t>
  </si>
  <si>
    <t>Armin Mueller-Stahl</t>
  </si>
  <si>
    <t>conclave|illuminati|murder|reference to bernini|reference to raphael</t>
  </si>
  <si>
    <t>http://www.imdb.com/title/tt0808151/?ref_=fn_tt_tt_1</t>
  </si>
  <si>
    <t>Kenneth Branagh</t>
  </si>
  <si>
    <t>Thor </t>
  </si>
  <si>
    <t>battle|marvel cinematic universe|scientist|thor|throne</t>
  </si>
  <si>
    <t>http://www.imdb.com/title/tt0800369/?ref_=fn_tt_tt_1</t>
  </si>
  <si>
    <t>Byron Howard</t>
  </si>
  <si>
    <t>Diedrich Bader</t>
  </si>
  <si>
    <t>Adventure|Animation|Comedy|Drama|Family</t>
  </si>
  <si>
    <t>Bolt </t>
  </si>
  <si>
    <t>James Lipton</t>
  </si>
  <si>
    <t>cat|dog|hamster|new york city|superpower</t>
  </si>
  <si>
    <t>http://www.imdb.com/title/tt0397892/?ref_=fn_tt_tt_1</t>
  </si>
  <si>
    <t>Hoyt Yeatman</t>
  </si>
  <si>
    <t>Piper Mackenzie Harris</t>
  </si>
  <si>
    <t>Action|Adventure|Animation|Comedy|Family|Fantasy|Sci-Fi</t>
  </si>
  <si>
    <t>Kelli Garner</t>
  </si>
  <si>
    <t>G-Force </t>
  </si>
  <si>
    <t>Niecy Nash</t>
  </si>
  <si>
    <t>fbi director|guinea pig|household appliance|secret agent|talking mouse</t>
  </si>
  <si>
    <t>http://www.imdb.com/title/tt0436339/?ref_=fn_tt_tt_1</t>
  </si>
  <si>
    <t>Jonathan Liebesman</t>
  </si>
  <si>
    <t>Edgar Ramírez</t>
  </si>
  <si>
    <t>Wrath of the Titans </t>
  </si>
  <si>
    <t>Lily James</t>
  </si>
  <si>
    <t>ares|hades|titan|underworld|zeus</t>
  </si>
  <si>
    <t>http://www.imdb.com/title/tt1646987/?ref_=fn_tt_tt_1</t>
  </si>
  <si>
    <t>Comedy|Fantasy|Horror</t>
  </si>
  <si>
    <t>Dark Shadows </t>
  </si>
  <si>
    <t>camera shot of feet|cartoon on tv|female stockinged feet|female stockinged soles|foot closeup</t>
  </si>
  <si>
    <t>http://www.imdb.com/title/tt1077368/?ref_=fn_tt_tt_1</t>
  </si>
  <si>
    <t>Christopher McQuarrie</t>
  </si>
  <si>
    <t>Jeremy Renner</t>
  </si>
  <si>
    <t>Mission: Impossible - Rogue Nation </t>
  </si>
  <si>
    <t>Sean Harris</t>
  </si>
  <si>
    <t>capture|computer hacker|mission|rogue agent|spy</t>
  </si>
  <si>
    <t>http://www.imdb.com/title/tt2381249/?ref_=fn_tt_tt_1</t>
  </si>
  <si>
    <t>China</t>
  </si>
  <si>
    <t>Joe Johnston</t>
  </si>
  <si>
    <t>Simon Merrells</t>
  </si>
  <si>
    <t>Drama|Fantasy|Horror|Thriller</t>
  </si>
  <si>
    <t>The Wolfman </t>
  </si>
  <si>
    <t>Art Malik</t>
  </si>
  <si>
    <t>asylum|death|full moon|transformation|werewolf</t>
  </si>
  <si>
    <t>http://www.imdb.com/title/tt0780653/?ref_=fn_tt_tt_1</t>
  </si>
  <si>
    <t>Steve Hickner</t>
  </si>
  <si>
    <t>Oprah Winfrey</t>
  </si>
  <si>
    <t>Matthew Broderick</t>
  </si>
  <si>
    <t>Bee Movie </t>
  </si>
  <si>
    <t>Rip Torn</t>
  </si>
  <si>
    <t>bee|dream sequence|egg|scatological humor|squashed bug</t>
  </si>
  <si>
    <t>http://www.imdb.com/title/tt0389790/?ref_=fn_tt_tt_1</t>
  </si>
  <si>
    <t>Jennifer Yuh Nelson</t>
  </si>
  <si>
    <t>Kung Fu Panda 2 </t>
  </si>
  <si>
    <t>Mike Bell</t>
  </si>
  <si>
    <t>china|kung fu|panda|peacock|tigress</t>
  </si>
  <si>
    <t>http://www.imdb.com/title/tt1302011/?ref_=fn_tt_tt_1</t>
  </si>
  <si>
    <t>M. Night Shyamalan</t>
  </si>
  <si>
    <t>Noah Ringer</t>
  </si>
  <si>
    <t>Seychelle Gabriel</t>
  </si>
  <si>
    <t>The Last Airbender </t>
  </si>
  <si>
    <t>Aasif Mandvi</t>
  </si>
  <si>
    <t>avatar|fire|kingdom|tribe|water</t>
  </si>
  <si>
    <t>http://www.imdb.com/title/tt0938283/?ref_=fn_tt_tt_1</t>
  </si>
  <si>
    <t>Mission: Impossible III </t>
  </si>
  <si>
    <t>arms dealer|fictional government agency|mission|rescue|vatican</t>
  </si>
  <si>
    <t>http://www.imdb.com/title/tt0317919/?ref_=fn_tt_tt_1</t>
  </si>
  <si>
    <t>Jake Weber</t>
  </si>
  <si>
    <t>Action|Drama|Thriller</t>
  </si>
  <si>
    <t>White House Down </t>
  </si>
  <si>
    <t>Matt Craven</t>
  </si>
  <si>
    <t>black u.s. president|president|secret service|tour|white house</t>
  </si>
  <si>
    <t>http://www.imdb.com/title/tt2334879/?ref_=fn_tt_tt_1</t>
  </si>
  <si>
    <t>Simon Wells</t>
  </si>
  <si>
    <t>Dan Fogler</t>
  </si>
  <si>
    <t>Elisabeth Harnois</t>
  </si>
  <si>
    <t>Mars Needs Moms </t>
  </si>
  <si>
    <t>Tom Everett Scott</t>
  </si>
  <si>
    <t>boy|martian|rescue|robot|sexism</t>
  </si>
  <si>
    <t>http://www.imdb.com/title/tt1305591/?ref_=fn_tt_tt_1</t>
  </si>
  <si>
    <t>David Bowers</t>
  </si>
  <si>
    <t>Flushed Away </t>
  </si>
  <si>
    <t>David Suchet</t>
  </si>
  <si>
    <t>boat|frog|rat|sewer|toad</t>
  </si>
  <si>
    <t>http://www.imdb.com/title/tt0424095/?ref_=fn_tt_tt_1</t>
  </si>
  <si>
    <t>Joe Wright</t>
  </si>
  <si>
    <t>Cara Delevingne</t>
  </si>
  <si>
    <t>Pan </t>
  </si>
  <si>
    <t>Nonso Anozie</t>
  </si>
  <si>
    <t>1940s|child hero|fantasy world|orphan|reference to peter pan</t>
  </si>
  <si>
    <t>http://www.imdb.com/title/tt3332064/?ref_=fn_tt_tt_1</t>
  </si>
  <si>
    <t>Rob Minkoff</t>
  </si>
  <si>
    <t>Zach Callison</t>
  </si>
  <si>
    <t>Ty Burrell</t>
  </si>
  <si>
    <t>Mr. Peabody &amp; Sherman </t>
  </si>
  <si>
    <t>Karan Brar</t>
  </si>
  <si>
    <t>dog|father son relationship|inventor|talking dog|time travel</t>
  </si>
  <si>
    <t>http://www.imdb.com/title/tt0864835/?ref_=fn_tt_tt_1</t>
  </si>
  <si>
    <t>Adventure</t>
  </si>
  <si>
    <t>Troy </t>
  </si>
  <si>
    <t>Julian Glover</t>
  </si>
  <si>
    <t>greek|mythology|prince|trojan|troy</t>
  </si>
  <si>
    <t>http://www.imdb.com/title/tt0332452/?ref_=fn_tt_tt_1</t>
  </si>
  <si>
    <t>Martin Short</t>
  </si>
  <si>
    <t>Madagascar 3: Europe's Most Wanted </t>
  </si>
  <si>
    <t>animal|circus|island name in title|lemur|penguin</t>
  </si>
  <si>
    <t>http://www.imdb.com/title/tt1277953/?ref_=fn_tt_tt_1</t>
  </si>
  <si>
    <t>Lee Tamahori</t>
  </si>
  <si>
    <t>Colin Salmon</t>
  </si>
  <si>
    <t>Toby Stephens</t>
  </si>
  <si>
    <t>Die Another Day </t>
  </si>
  <si>
    <t>Rick Yune</t>
  </si>
  <si>
    <t>catfight|clinic|colonel|diamond|patricide</t>
  </si>
  <si>
    <t>http://www.imdb.com/title/tt0246460/?ref_=fn_tt_tt_1</t>
  </si>
  <si>
    <t>Paul Feig</t>
  </si>
  <si>
    <t>Kate McKinnon</t>
  </si>
  <si>
    <t>Action|Comedy|Fantasy|Sci-Fi</t>
  </si>
  <si>
    <t>Ed Begley Jr.</t>
  </si>
  <si>
    <t>Ghostbusters </t>
  </si>
  <si>
    <t>Zach Woods</t>
  </si>
  <si>
    <t>ghost|ghostbuster|ghostbusters|male objectification|reboot</t>
  </si>
  <si>
    <t>http://www.imdb.com/title/tt1289401/?ref_=fn_tt_tt_1</t>
  </si>
  <si>
    <t>Bruce Willis</t>
  </si>
  <si>
    <t>Armageddon </t>
  </si>
  <si>
    <t>Will Patton</t>
  </si>
  <si>
    <t>asteroid|astronaut|bomb|meteorite|outer space</t>
  </si>
  <si>
    <t>http://www.imdb.com/title/tt0120591/?ref_=fn_tt_tt_1</t>
  </si>
  <si>
    <t>Rosario Dawson</t>
  </si>
  <si>
    <t>Action|Adventure|Comedy|Family|Fantasy|Mystery|Sci-Fi</t>
  </si>
  <si>
    <t>Men in Black II </t>
  </si>
  <si>
    <t>alien|lingerie|lingerie model|m.i.b.|pug</t>
  </si>
  <si>
    <t>http://www.imdb.com/title/tt0120912/?ref_=fn_tt_tt_1</t>
  </si>
  <si>
    <t>Action|Adventure|Animation|Fantasy</t>
  </si>
  <si>
    <t>Beowulf </t>
  </si>
  <si>
    <t>Sebastian Roché</t>
  </si>
  <si>
    <t>creature|demon|king|reward|warrior</t>
  </si>
  <si>
    <t>http://www.imdb.com/title/tt0442933/?ref_=fn_tt_tt_1</t>
  </si>
  <si>
    <t>Alessandro Carloni</t>
  </si>
  <si>
    <t>Kung Fu Panda 3 </t>
  </si>
  <si>
    <t>Wayne Knight</t>
  </si>
  <si>
    <t>china|kung fu|panda|pig|village</t>
  </si>
  <si>
    <t>http://www.imdb.com/title/tt2267968/?ref_=fn_tt_tt_1</t>
  </si>
  <si>
    <t>Mission: Impossible - Ghost Protocol </t>
  </si>
  <si>
    <t>Michael Nyqvist</t>
  </si>
  <si>
    <t>dubai|kremlin|race against time|russian|terrorist</t>
  </si>
  <si>
    <t>http://www.imdb.com/title/tt1229238/?ref_=fn_tt_tt_1</t>
  </si>
  <si>
    <t>Peter Ramsey</t>
  </si>
  <si>
    <t>Kamil McFadden</t>
  </si>
  <si>
    <t>Rise of the Guardians </t>
  </si>
  <si>
    <t>Khamani Griffin</t>
  </si>
  <si>
    <t>belief|box office hit|children|new york city|tooth</t>
  </si>
  <si>
    <t>http://www.imdb.com/title/tt1446192/?ref_=fn_tt_tt_1</t>
  </si>
  <si>
    <t>Dean Parisot</t>
  </si>
  <si>
    <t>Richard Burgi</t>
  </si>
  <si>
    <t>Comedy|Crime</t>
  </si>
  <si>
    <t>John Michael Higgins</t>
  </si>
  <si>
    <t>Fun with Dick and Jane </t>
  </si>
  <si>
    <t>David Herman</t>
  </si>
  <si>
    <t>animal abuse|ceo|heist|suburb|unemployment</t>
  </si>
  <si>
    <t>http://www.imdb.com/title/tt0369441/?ref_=fn_tt_tt_1</t>
  </si>
  <si>
    <t>Edward Zwick</t>
  </si>
  <si>
    <t>Tony Goldwyn</t>
  </si>
  <si>
    <t>Action|Drama|History|War</t>
  </si>
  <si>
    <t>The Last Samurai </t>
  </si>
  <si>
    <t>Chad Lindberg</t>
  </si>
  <si>
    <t>captain|emperor|honor|japan|samurai</t>
  </si>
  <si>
    <t>http://www.imdb.com/title/tt0325710/?ref_=fn_tt_tt_1</t>
  </si>
  <si>
    <t>María Valverde</t>
  </si>
  <si>
    <t>Action|Adventure|Drama</t>
  </si>
  <si>
    <t>Exodus: Gods and Kings </t>
  </si>
  <si>
    <t>Ben Mendelsohn</t>
  </si>
  <si>
    <t>egypt|exodus|moses|pharaoh|plague</t>
  </si>
  <si>
    <t>http://www.imdb.com/title/tt1528100/?ref_=fn_tt_tt_1</t>
  </si>
  <si>
    <t>Leonard Nimoy</t>
  </si>
  <si>
    <t>Star Trek </t>
  </si>
  <si>
    <t>box office hit|future|lifted by the throat|star trek|vulcan</t>
  </si>
  <si>
    <t>http://www.imdb.com/title/tt0796366/?ref_=fn_tt_tt_1</t>
  </si>
  <si>
    <t>Spider-Man </t>
  </si>
  <si>
    <t>evil|goblin|spider|spider man|superhero</t>
  </si>
  <si>
    <t>http://www.imdb.com/title/tt0145487/?ref_=fn_tt_tt_1</t>
  </si>
  <si>
    <t>Action|Adventure|Animation|Comedy|Family|Fantasy</t>
  </si>
  <si>
    <t>How to Train Your Dragon 2 </t>
  </si>
  <si>
    <t>dragon|father son relationship|husband wife relationship|mother son relationship|viking</t>
  </si>
  <si>
    <t>http://www.imdb.com/title/tt1646971/?ref_=fn_tt_tt_1</t>
  </si>
  <si>
    <t>Alex Proyas</t>
  </si>
  <si>
    <t>Elodie Yung</t>
  </si>
  <si>
    <t>Gods of Egypt </t>
  </si>
  <si>
    <t>Bryan Brown</t>
  </si>
  <si>
    <t>ancient egypt|egypt|egyptian|egyptian god|egyptian goddess</t>
  </si>
  <si>
    <t>http://www.imdb.com/title/tt2404233/?ref_=fn_tt_tt_1</t>
  </si>
  <si>
    <t>Joe Morton</t>
  </si>
  <si>
    <t>Sam Shepard</t>
  </si>
  <si>
    <t>Stealth </t>
  </si>
  <si>
    <t>Richard Roxburgh</t>
  </si>
  <si>
    <t>artificial intelligence|box office flop|fighter jet|navy|pilot</t>
  </si>
  <si>
    <t>http://www.imdb.com/title/tt0382992/?ref_=fn_tt_tt_1</t>
  </si>
  <si>
    <t>Billy Crudup</t>
  </si>
  <si>
    <t>Action|Drama|Mystery|Sci-Fi</t>
  </si>
  <si>
    <t>Matt Frewer</t>
  </si>
  <si>
    <t>Watchmen </t>
  </si>
  <si>
    <t>Stephen McHattie</t>
  </si>
  <si>
    <t>conspiracy|cynicism|false promise of the american dream|male full frontal nudity|male nudity</t>
  </si>
  <si>
    <t>http://www.imdb.com/title/tt0409459/?ref_=fn_tt_tt_1</t>
  </si>
  <si>
    <t>Richard Donner</t>
  </si>
  <si>
    <t>Rene Russo</t>
  </si>
  <si>
    <t>Lethal Weapon 4 </t>
  </si>
  <si>
    <t>Darlene Love</t>
  </si>
  <si>
    <t>kung fu|lapd|martial arts|private investigator|triad</t>
  </si>
  <si>
    <t>http://www.imdb.com/title/tt0122151/?ref_=fn_tt_tt_1</t>
  </si>
  <si>
    <t>Ang Lee</t>
  </si>
  <si>
    <t>Regi Davis</t>
  </si>
  <si>
    <t>Kevin Rankin</t>
  </si>
  <si>
    <t>Hulk </t>
  </si>
  <si>
    <t>Celia Weston</t>
  </si>
  <si>
    <t>1980s|c 130 hercules|monster|panzer|san francisco california</t>
  </si>
  <si>
    <t>http://www.imdb.com/title/tt0286716/?ref_=fn_tt_tt_1</t>
  </si>
  <si>
    <t>Jon M. Chu</t>
  </si>
  <si>
    <t>Dwayne Johnson</t>
  </si>
  <si>
    <t>G.I. Joe: Retaliation </t>
  </si>
  <si>
    <t>general|gi joe|martial arts|ninja|president</t>
  </si>
  <si>
    <t>http://www.imdb.com/title/tt1583421/?ref_=fn_tt_tt_1</t>
  </si>
  <si>
    <t>Breck Eisner</t>
  </si>
  <si>
    <t>Action|Adventure|Comedy|Thriller</t>
  </si>
  <si>
    <t>Sahara </t>
  </si>
  <si>
    <t>beach|civil war|desert|dictator|ship</t>
  </si>
  <si>
    <t>http://www.imdb.com/title/tt0318649/?ref_=fn_tt_tt_1</t>
  </si>
  <si>
    <t>Hironobu Sakaguchi</t>
  </si>
  <si>
    <t>Ming-Na Wen</t>
  </si>
  <si>
    <t>Action|Adventure|Animation|Fantasy|Romance|Sci-Fi</t>
  </si>
  <si>
    <t>Final Fantasy: The Spirits Within </t>
  </si>
  <si>
    <t>Jean Simmons</t>
  </si>
  <si>
    <t>general|military|scientist|soldier|year 2065</t>
  </si>
  <si>
    <t>http://www.imdb.com/title/tt0173840/?ref_=fn_tt_tt_1</t>
  </si>
  <si>
    <t>Captain America: The First Avenger </t>
  </si>
  <si>
    <t>arctic|captain america|scientist|tesseract|war bond</t>
  </si>
  <si>
    <t>http://www.imdb.com/title/tt0458339/?ref_=fn_tt_tt_1</t>
  </si>
  <si>
    <t>Maria Grazia Cucinotta</t>
  </si>
  <si>
    <t>The World Is Not Enough </t>
  </si>
  <si>
    <t>Desmond Llewelyn</t>
  </si>
  <si>
    <t>british|oil|scientist|terrorist|tycoon</t>
  </si>
  <si>
    <t>http://www.imdb.com/title/tt0143145/?ref_=fn_tt_tt_1</t>
  </si>
  <si>
    <t>Peter Weir</t>
  </si>
  <si>
    <t>Lee Ingleby</t>
  </si>
  <si>
    <t>Action|Adventure|Drama|History|War</t>
  </si>
  <si>
    <t>James D'Arcy</t>
  </si>
  <si>
    <t>Master and Commander: The Far Side of the World </t>
  </si>
  <si>
    <t>David Threlfall</t>
  </si>
  <si>
    <t>1800s|napoleonic wars|pursuit|royal navy|ship</t>
  </si>
  <si>
    <t>http://www.imdb.com/title/tt0311113/?ref_=fn_tt_tt_1</t>
  </si>
  <si>
    <t>Bill Condon</t>
  </si>
  <si>
    <t>Adventure|Drama|Fantasy|Romance</t>
  </si>
  <si>
    <t>The Twilight Saga: Breaking Dawn - Part 2 </t>
  </si>
  <si>
    <t>Taylor Lautner</t>
  </si>
  <si>
    <t>battle|friend|super strength|vampire|vision</t>
  </si>
  <si>
    <t>http://www.imdb.com/title/tt1673434/?ref_=fn_tt_tt_1</t>
  </si>
  <si>
    <t>Animation|Comedy|Family|Musical</t>
  </si>
  <si>
    <t>Happy Feet 2 </t>
  </si>
  <si>
    <t>3d|antarctica|krill|penguin|sequel</t>
  </si>
  <si>
    <t>http://www.imdb.com/title/tt1402488/?ref_=fn_tt_tt_1</t>
  </si>
  <si>
    <t>Louis Leterrier</t>
  </si>
  <si>
    <t>Peter Mensah</t>
  </si>
  <si>
    <t>The Incredible Hulk </t>
  </si>
  <si>
    <t>antidote|cure|hulk|marvel cinematic universe|opening action scene</t>
  </si>
  <si>
    <t>http://www.imdb.com/title/tt0800080/?ref_=fn_tt_tt_1</t>
  </si>
  <si>
    <t>Philip Michael Thomas</t>
  </si>
  <si>
    <t>Action|Crime|Drama|Mystery|Thriller</t>
  </si>
  <si>
    <t>Don Johnson</t>
  </si>
  <si>
    <t xml:space="preserve">Miami Vice             </t>
  </si>
  <si>
    <t>John Diehl</t>
  </si>
  <si>
    <t>cult tv|detective|drugs|police|undercover</t>
  </si>
  <si>
    <t>http://www.imdb.com/title/tt0086759/?ref_=fn_tt_tt_1</t>
  </si>
  <si>
    <t>TV-14</t>
  </si>
  <si>
    <t>Penelope Wilton</t>
  </si>
  <si>
    <t>Mark Rylance</t>
  </si>
  <si>
    <t>The BFG </t>
  </si>
  <si>
    <t>Rafe Spall</t>
  </si>
  <si>
    <t>cannibal|evil brother|giant|london england|queen</t>
  </si>
  <si>
    <t>http://www.imdb.com/title/tt3691740/?ref_=fn_tt_tt_1</t>
  </si>
  <si>
    <t>Alejandro G. Iñárritu</t>
  </si>
  <si>
    <t>Adventure|Drama|Thriller|Western</t>
  </si>
  <si>
    <t>The Revenant </t>
  </si>
  <si>
    <t>Lukas Haas</t>
  </si>
  <si>
    <t>bear attack|cauterizing a wound|native american|revenge|survival</t>
  </si>
  <si>
    <t>http://www.imdb.com/title/tt1663202/?ref_=fn_tt_tt_1</t>
  </si>
  <si>
    <t>David Soren</t>
  </si>
  <si>
    <t>Snoop Dogg</t>
  </si>
  <si>
    <t>Turbo </t>
  </si>
  <si>
    <t>Ben Schwartz</t>
  </si>
  <si>
    <t>accident|freak accident|race|snail|underdog</t>
  </si>
  <si>
    <t>http://www.imdb.com/title/tt1860353/?ref_=fn_tt_tt_1</t>
  </si>
  <si>
    <t>Adventure|Animation|Comedy|Family|Western</t>
  </si>
  <si>
    <t>Rango </t>
  </si>
  <si>
    <t>Stephen Root</t>
  </si>
  <si>
    <t>chameleon|lizard|sheriff|water|western town</t>
  </si>
  <si>
    <t>http://www.imdb.com/title/tt1192628/?ref_=fn_tt_tt_1</t>
  </si>
  <si>
    <t>Annet Mahendru</t>
  </si>
  <si>
    <t>Penguins of Madagascar </t>
  </si>
  <si>
    <t>Andy Richter</t>
  </si>
  <si>
    <t>little girl|park|spy|statue of liberty|television van</t>
  </si>
  <si>
    <t>http://www.imdb.com/title/tt1911658/?ref_=fn_tt_tt_1</t>
  </si>
  <si>
    <t>Paul Greengrass</t>
  </si>
  <si>
    <t>Action|Mystery|Thriller</t>
  </si>
  <si>
    <t>Matt Damon</t>
  </si>
  <si>
    <t>The Bourne Ultimatum </t>
  </si>
  <si>
    <t>action hero|cia|dark past|flashback|memory</t>
  </si>
  <si>
    <t>http://www.imdb.com/title/tt0440963/?ref_=fn_tt_tt_1</t>
  </si>
  <si>
    <t>Mark Osborne</t>
  </si>
  <si>
    <t>Kung Fu Panda </t>
  </si>
  <si>
    <t>kung fu|kung fu master|master|panda|snow leopard</t>
  </si>
  <si>
    <t>http://www.imdb.com/title/tt0441773/?ref_=fn_tt_tt_1</t>
  </si>
  <si>
    <t>Peyton Reed</t>
  </si>
  <si>
    <t>Ant-Man </t>
  </si>
  <si>
    <t>T.I.</t>
  </si>
  <si>
    <t>ant|chinatown san francisco|heist|sabotage|vault</t>
  </si>
  <si>
    <t>http://www.imdb.com/title/tt0478970/?ref_=fn_tt_tt_1</t>
  </si>
  <si>
    <t>Adventure|Sci-Fi|Thriller</t>
  </si>
  <si>
    <t>The Hunger Games: Catching Fire </t>
  </si>
  <si>
    <t>Sandra Ellis Lafferty</t>
  </si>
  <si>
    <t>president|snow|television|tour|uprising</t>
  </si>
  <si>
    <t>http://www.imdb.com/title/tt1951264/?ref_=fn_tt_tt_1</t>
  </si>
  <si>
    <t>Tim Johnson</t>
  </si>
  <si>
    <t>Matt Jones</t>
  </si>
  <si>
    <t>Adventure|Animation|Comedy|Family|Fantasy|Sci-Fi</t>
  </si>
  <si>
    <t>Jim Parsons</t>
  </si>
  <si>
    <t>Home </t>
  </si>
  <si>
    <t>April Winchell</t>
  </si>
  <si>
    <t>alien friendship|alien invasion|australia|flying car|mother daughter relationship</t>
  </si>
  <si>
    <t>http://www.imdb.com/title/tt2224026/?ref_=fn_tt_tt_1</t>
  </si>
  <si>
    <t>Lisa Ann Walter</t>
  </si>
  <si>
    <t>War of the Worlds </t>
  </si>
  <si>
    <t>Rick Gonzalez</t>
  </si>
  <si>
    <t>alien|fight|storm|survival|tripod</t>
  </si>
  <si>
    <t>http://www.imdb.com/title/tt0407304/?ref_=fn_tt_tt_1</t>
  </si>
  <si>
    <t>Henry Rollins</t>
  </si>
  <si>
    <t>Bad Boys II </t>
  </si>
  <si>
    <t>Jordi Mollà</t>
  </si>
  <si>
    <t>cuba|dea|drugs|money|undercover</t>
  </si>
  <si>
    <t>http://www.imdb.com/title/tt0172156/?ref_=fn_tt_tt_1</t>
  </si>
  <si>
    <t>Constance Marie</t>
  </si>
  <si>
    <t>Puss in Boots </t>
  </si>
  <si>
    <t>Amy Sedaris</t>
  </si>
  <si>
    <t>betrayal|egg|friend|goose|hero</t>
  </si>
  <si>
    <t>http://www.imdb.com/title/tt0448694/?ref_=fn_tt_tt_1</t>
  </si>
  <si>
    <t>Phillip Noyce</t>
  </si>
  <si>
    <t>Action|Crime|Mystery|Thriller</t>
  </si>
  <si>
    <t>Salt </t>
  </si>
  <si>
    <t>August Diehl</t>
  </si>
  <si>
    <t>cia|on the run|russian|russian spy|strong female lead</t>
  </si>
  <si>
    <t>http://www.imdb.com/title/tt0944835/?ref_=fn_tt_tt_1</t>
  </si>
  <si>
    <t>Darren Aronofsky</t>
  </si>
  <si>
    <t>Emma Watson</t>
  </si>
  <si>
    <t>Noah </t>
  </si>
  <si>
    <t>Logan Lerman</t>
  </si>
  <si>
    <t>ark|flood|noah's ark|water|wrath of god</t>
  </si>
  <si>
    <t>http://www.imdb.com/title/tt1959490/?ref_=fn_tt_tt_1</t>
  </si>
  <si>
    <t>Mackenzie Crook</t>
  </si>
  <si>
    <t>Action|Adventure|Family|Mystery</t>
  </si>
  <si>
    <t>Toby Jones</t>
  </si>
  <si>
    <t>The Adventures of Tintin </t>
  </si>
  <si>
    <t>Tony Curran</t>
  </si>
  <si>
    <t>captain|morocco|ship|tintin|treasure</t>
  </si>
  <si>
    <t>http://www.imdb.com/title/tt0983193/?ref_=fn_tt_tt_1</t>
  </si>
  <si>
    <t>Alfonso Cuarón</t>
  </si>
  <si>
    <t>Harry Potter and the Prisoner of Azkaban </t>
  </si>
  <si>
    <t>magic|muggle|serial killer|traitor|wizard</t>
  </si>
  <si>
    <t>http://www.imdb.com/title/tt0304141/?ref_=fn_tt_tt_1</t>
  </si>
  <si>
    <t>Adventure|Drama|Romance|War</t>
  </si>
  <si>
    <t>Australia </t>
  </si>
  <si>
    <t>Eddie Baroo</t>
  </si>
  <si>
    <t>australia|cattle|darwin|drover|japanese</t>
  </si>
  <si>
    <t>http://www.imdb.com/title/tt0455824/?ref_=fn_tt_tt_1</t>
  </si>
  <si>
    <t>After Earth </t>
  </si>
  <si>
    <t>box office flop|father son team|fear|race against time|real life father and son playing father and son</t>
  </si>
  <si>
    <t>http://www.imdb.com/title/tt1815862/?ref_=fn_tt_tt_1</t>
  </si>
  <si>
    <t>Eric Leighton</t>
  </si>
  <si>
    <t>D.B. Sweeney</t>
  </si>
  <si>
    <t>Adventure|Animation|Family|Thriller</t>
  </si>
  <si>
    <t>Alfre Woodard</t>
  </si>
  <si>
    <t>Dinosaur </t>
  </si>
  <si>
    <t>Della Reese</t>
  </si>
  <si>
    <t>egg|iguanodon|lemur|meteor|nesting grounds</t>
  </si>
  <si>
    <t>http://www.imdb.com/title/tt0130623/?ref_=fn_tt_tt_1</t>
  </si>
  <si>
    <t>Matt Birch</t>
  </si>
  <si>
    <t>Dave Legeno</t>
  </si>
  <si>
    <t>Action|Fantasy</t>
  </si>
  <si>
    <t>Harry Potter and the Deathly Hallows: Part II </t>
  </si>
  <si>
    <t>Ralph Ineson</t>
  </si>
  <si>
    <t>http://www.imdb.com/title/tt1680310/?ref_=fn_tt_tt_1</t>
  </si>
  <si>
    <t>Night at the Museum: Secret of the Tomb </t>
  </si>
  <si>
    <t>museum|museum of natural history manhattan new york city|night watchman|star died before release|tablet</t>
  </si>
  <si>
    <t>http://www.imdb.com/title/tt2692250/?ref_=fn_tt_tt_1</t>
  </si>
  <si>
    <t>Tom McGrath</t>
  </si>
  <si>
    <t>Action|Animation|Comedy|Family|Sci-Fi</t>
  </si>
  <si>
    <t>Megamind </t>
  </si>
  <si>
    <t>Will Ferrell</t>
  </si>
  <si>
    <t>battle|city|planet|prison|superhero</t>
  </si>
  <si>
    <t>http://www.imdb.com/title/tt1001526/?ref_=fn_tt_tt_1</t>
  </si>
  <si>
    <t>Chris Columbus</t>
  </si>
  <si>
    <t>Harry Potter and the Sorcerer's Stone </t>
  </si>
  <si>
    <t>Verne Troyer</t>
  </si>
  <si>
    <t>based on novel|birthday|evil wizard|quidditch|wizard</t>
  </si>
  <si>
    <t>http://www.imdb.com/title/tt0241527/?ref_=fn_tt_tt_1</t>
  </si>
  <si>
    <t>Robert Schwentke</t>
  </si>
  <si>
    <t>Action|Comedy|Fantasy</t>
  </si>
  <si>
    <t>R.I.P.D. </t>
  </si>
  <si>
    <t>Stephanie Szostak</t>
  </si>
  <si>
    <t>drug dealer|gold|partner|police|undead</t>
  </si>
  <si>
    <t>http://www.imdb.com/title/tt0790736/?ref_=fn_tt_tt_1</t>
  </si>
  <si>
    <t>Pirates of the Caribbean: The Curse of the Black Pearl </t>
  </si>
  <si>
    <t>caribbean|curse|governor|pirate|undead</t>
  </si>
  <si>
    <t>http://www.imdb.com/title/tt0325980/?ref_=fn_tt_tt_1</t>
  </si>
  <si>
    <t>Fantasy</t>
  </si>
  <si>
    <t>Harry Potter and the Deathly Hallows: Part I </t>
  </si>
  <si>
    <t>Alfred Enoch</t>
  </si>
  <si>
    <t>http://www.imdb.com/title/tt1571403/?ref_=fn_tt_tt_1</t>
  </si>
  <si>
    <t>The Hunger Games: Mockingjay - Part 1 </t>
  </si>
  <si>
    <t>based on young adult novel|manipulation|rebellion|symbol|uprising</t>
  </si>
  <si>
    <t>http://www.imdb.com/title/tt1951265/?ref_=fn_tt_tt_1</t>
  </si>
  <si>
    <t>Seth Gabel</t>
  </si>
  <si>
    <t>The Da Vinci Code </t>
  </si>
  <si>
    <t>Jürgen Prochnow</t>
  </si>
  <si>
    <t>based on supposedly true story|holy grail|mary magdalene|opus dei|secret</t>
  </si>
  <si>
    <t>http://www.imdb.com/title/tt0382625/?ref_=fn_tt_tt_1</t>
  </si>
  <si>
    <t>Carlos Saldanha</t>
  </si>
  <si>
    <t>Rachel Crow</t>
  </si>
  <si>
    <t>Adventure|Animation|Comedy|Family|Musical</t>
  </si>
  <si>
    <t>Miguel Ferrer</t>
  </si>
  <si>
    <t>Rio 2 </t>
  </si>
  <si>
    <t>Jeffrey Garcia</t>
  </si>
  <si>
    <t>amazon|bird|father in law|jungle|no opening credits</t>
  </si>
  <si>
    <t>http://www.imdb.com/title/tt2357291/?ref_=fn_tt_tt_1</t>
  </si>
  <si>
    <t>Bruce Davison</t>
  </si>
  <si>
    <t>X-Men 2 </t>
  </si>
  <si>
    <t>Aaron Stanford</t>
  </si>
  <si>
    <t>mutant|prison|professor|school|x men</t>
  </si>
  <si>
    <t>http://www.imdb.com/title/tt0290334/?ref_=fn_tt_tt_1</t>
  </si>
  <si>
    <t>Fast Five </t>
  </si>
  <si>
    <t>drug lord|drugs|federal agent|heist|police</t>
  </si>
  <si>
    <t>http://www.imdb.com/title/tt1596343/?ref_=fn_tt_tt_1</t>
  </si>
  <si>
    <t>Guy Ritchie</t>
  </si>
  <si>
    <t>Action|Adventure|Crime|Mystery|Thriller</t>
  </si>
  <si>
    <t>Sherlock Holmes: A Game of Shadows </t>
  </si>
  <si>
    <t>Paul Anderson</t>
  </si>
  <si>
    <t>factory|gypsy|investigation|sherlock holmes|train</t>
  </si>
  <si>
    <t>http://www.imdb.com/title/tt1515091/?ref_=fn_tt_tt_1</t>
  </si>
  <si>
    <t>Clash of the Titans </t>
  </si>
  <si>
    <t>Alexa Davalos</t>
  </si>
  <si>
    <t>famous line|hand to hand combat|kraken|rape|zeus</t>
  </si>
  <si>
    <t>http://www.imdb.com/title/tt0800320/?ref_=fn_tt_tt_1</t>
  </si>
  <si>
    <t>Paul Verhoeven</t>
  </si>
  <si>
    <t>Rachel Ticotin</t>
  </si>
  <si>
    <t>Ronny Cox</t>
  </si>
  <si>
    <t>Total Recall </t>
  </si>
  <si>
    <t>Marshall Bell</t>
  </si>
  <si>
    <t>ambiguous ending|false memory|implanted memory|memory|space colony</t>
  </si>
  <si>
    <t>http://www.imdb.com/title/tt0100802/?ref_=fn_tt_tt_1</t>
  </si>
  <si>
    <t>John McTiernan</t>
  </si>
  <si>
    <t>Vladimir Kulich</t>
  </si>
  <si>
    <t>Action|Adventure|History</t>
  </si>
  <si>
    <t>The 13th Warrior </t>
  </si>
  <si>
    <t>Clive Russell</t>
  </si>
  <si>
    <t>arab|battle|combat|viking|warrior</t>
  </si>
  <si>
    <t>http://www.imdb.com/title/tt0120657/?ref_=fn_tt_tt_1</t>
  </si>
  <si>
    <t>Tony Gilroy</t>
  </si>
  <si>
    <t>Scott Glenn</t>
  </si>
  <si>
    <t>The Bourne Legacy </t>
  </si>
  <si>
    <t>Stacy Keach</t>
  </si>
  <si>
    <t>assassin|cia|drone|pill|wolf</t>
  </si>
  <si>
    <t>http://www.imdb.com/title/tt1194173/?ref_=fn_tt_tt_1</t>
  </si>
  <si>
    <t>Joel Schumacher</t>
  </si>
  <si>
    <t>Action</t>
  </si>
  <si>
    <t>Michael Gough</t>
  </si>
  <si>
    <t>Batman &amp; Robin </t>
  </si>
  <si>
    <t>John Glover</t>
  </si>
  <si>
    <t>butler|critically bashed|cure|freeze|gotham</t>
  </si>
  <si>
    <t>http://www.imdb.com/title/tt0118688/?ref_=fn_tt_tt_1</t>
  </si>
  <si>
    <t>T.J. Thyne</t>
  </si>
  <si>
    <t>Clint Howard</t>
  </si>
  <si>
    <t>How the Grinch Stole Christmas </t>
  </si>
  <si>
    <t>Molly Shannon</t>
  </si>
  <si>
    <t>box office hit|christmas|materialism|public humiliation|snowflake</t>
  </si>
  <si>
    <t>http://www.imdb.com/title/tt0170016/?ref_=fn_tt_tt_1</t>
  </si>
  <si>
    <t>The Day After Tomorrow </t>
  </si>
  <si>
    <t>climate|end of the world|global warming|natural disaster|weather</t>
  </si>
  <si>
    <t>http://www.imdb.com/title/tt0319262/?ref_=fn_tt_tt_1</t>
  </si>
  <si>
    <t>John Woo</t>
  </si>
  <si>
    <t>Dougray Scott</t>
  </si>
  <si>
    <t>Mission: Impossible II </t>
  </si>
  <si>
    <t>cure|mission|terrorist|thief|virus</t>
  </si>
  <si>
    <t>http://www.imdb.com/title/tt0120755/?ref_=fn_tt_tt_1</t>
  </si>
  <si>
    <t>Mary Elizabeth Mastrantonio</t>
  </si>
  <si>
    <t>Karen Allen</t>
  </si>
  <si>
    <t>The Perfect Storm </t>
  </si>
  <si>
    <t>Bob Gunton</t>
  </si>
  <si>
    <t>death|fish|fishing|sea|storm</t>
  </si>
  <si>
    <t>http://www.imdb.com/title/tt0177971/?ref_=fn_tt_tt_1</t>
  </si>
  <si>
    <t>Tim Story</t>
  </si>
  <si>
    <t>Ioan Gruffudd</t>
  </si>
  <si>
    <t>Fantastic 4: Rise of the Silver Surfer </t>
  </si>
  <si>
    <t>fantastic four|space|strong female character|strong female lead|superheroine</t>
  </si>
  <si>
    <t>http://www.imdb.com/title/tt0486576/?ref_=fn_tt_tt_1</t>
  </si>
  <si>
    <t>Adventure|Drama|Fantasy</t>
  </si>
  <si>
    <t>Suraj Sharma</t>
  </si>
  <si>
    <t>Life of Pi </t>
  </si>
  <si>
    <t>Tabu</t>
  </si>
  <si>
    <t>animal|faith|india|journey|tiger</t>
  </si>
  <si>
    <t>http://www.imdb.com/title/tt0454876/?ref_=fn_tt_tt_1</t>
  </si>
  <si>
    <t>Mark Steven Johnson</t>
  </si>
  <si>
    <t>Matt Long</t>
  </si>
  <si>
    <t>Action|Fantasy|Thriller</t>
  </si>
  <si>
    <t>Ghost Rider </t>
  </si>
  <si>
    <t>Peter Fonda</t>
  </si>
  <si>
    <t>blackheart|devil|father|ghost|mephistopheles</t>
  </si>
  <si>
    <t>http://www.imdb.com/title/tt0259324/?ref_=fn_tt_tt_1</t>
  </si>
  <si>
    <t>Riz Ahmed</t>
  </si>
  <si>
    <t>Jason Bourne </t>
  </si>
  <si>
    <t>Ato Essandoh</t>
  </si>
  <si>
    <t>black ops|chase|cia|cia agent|repeated scene</t>
  </si>
  <si>
    <t>http://www.imdb.com/title/tt4196776/?ref_=fn_tt_tt_1</t>
  </si>
  <si>
    <t>Action|Adventure|Comedy|Crime</t>
  </si>
  <si>
    <t>Demi Moore</t>
  </si>
  <si>
    <t>Charlie's Angels: Full Throttle </t>
  </si>
  <si>
    <t>Justin Theroux</t>
  </si>
  <si>
    <t>fbi|murder|ring|witness protection|witness protection program</t>
  </si>
  <si>
    <t>http://www.imdb.com/title/tt0305357/?ref_=fn_tt_tt_1</t>
  </si>
  <si>
    <t>Adventure|Mystery|Sci-Fi</t>
  </si>
  <si>
    <t>Prometheus </t>
  </si>
  <si>
    <t>cave painting|medical scanner|planet|pregnant with an alien fetus|suspended animation</t>
  </si>
  <si>
    <t>http://www.imdb.com/title/tt1446714/?ref_=fn_tt_tt_1</t>
  </si>
  <si>
    <t>Nathan Lane</t>
  </si>
  <si>
    <t>Stuart Little 2 </t>
  </si>
  <si>
    <t>Melanie Griffith</t>
  </si>
  <si>
    <t>anthropomorphic mouse|falcon|marshmallow|second part|soccer</t>
  </si>
  <si>
    <t>http://www.imdb.com/title/tt0243585/?ref_=fn_tt_tt_1</t>
  </si>
  <si>
    <t>Neill Blomkamp</t>
  </si>
  <si>
    <t>Action|Drama|Sci-Fi|Thriller</t>
  </si>
  <si>
    <t>Elysium </t>
  </si>
  <si>
    <t>christ figure|class differences|messiah|saviour|social commentary</t>
  </si>
  <si>
    <t>http://www.imdb.com/title/tt1535108/?ref_=fn_tt_tt_1</t>
  </si>
  <si>
    <t>David Twohy</t>
  </si>
  <si>
    <t>The Chronicles of Riddick </t>
  </si>
  <si>
    <t>Christina Cox</t>
  </si>
  <si>
    <t>bounty hunter|escape|necromonger|planet|warrior</t>
  </si>
  <si>
    <t>http://www.imdb.com/title/tt0296572/?ref_=fn_tt_tt_1</t>
  </si>
  <si>
    <t>José Padilha</t>
  </si>
  <si>
    <t>Abbie Cornish</t>
  </si>
  <si>
    <t>Action|Crime|Sci-Fi|Thriller</t>
  </si>
  <si>
    <t>RoboCop </t>
  </si>
  <si>
    <t>Jennifer Ehle</t>
  </si>
  <si>
    <t>law enforcement|police|robocop|robot|technology</t>
  </si>
  <si>
    <t>http://www.imdb.com/title/tt1234721/?ref_=fn_tt_tt_1</t>
  </si>
  <si>
    <t>Kick Gurry</t>
  </si>
  <si>
    <t>Action|Family|Sport</t>
  </si>
  <si>
    <t>Scott Porter</t>
  </si>
  <si>
    <t>Speed Racer </t>
  </si>
  <si>
    <t>Nicholas Elia</t>
  </si>
  <si>
    <t>based on anime|based on cartoon|gadget car|racer|speed</t>
  </si>
  <si>
    <t>http://www.imdb.com/title/tt0811080/?ref_=fn_tt_tt_1</t>
  </si>
  <si>
    <t>James L. Brooks</t>
  </si>
  <si>
    <t>Domenick Lombardozzi</t>
  </si>
  <si>
    <t>Comedy|Drama|Romance</t>
  </si>
  <si>
    <t>Shelley Conn</t>
  </si>
  <si>
    <t>How Do You Know </t>
  </si>
  <si>
    <t>Teyonah Parris</t>
  </si>
  <si>
    <t>embarrassment|falling in love|love|love triangle|revelation</t>
  </si>
  <si>
    <t>http://www.imdb.com/title/tt1341188/?ref_=fn_tt_tt_1</t>
  </si>
  <si>
    <t>James Mangold</t>
  </si>
  <si>
    <t>Marc Blucas</t>
  </si>
  <si>
    <t>Action|Comedy|Romance</t>
  </si>
  <si>
    <t>Knight and Day </t>
  </si>
  <si>
    <t>chase|fbi|garage|spy|surveillance</t>
  </si>
  <si>
    <t>http://www.imdb.com/title/tt1013743/?ref_=fn_tt_tt_1</t>
  </si>
  <si>
    <t>Action|Adventure|Mystery|Sci-Fi</t>
  </si>
  <si>
    <t>Oblivion </t>
  </si>
  <si>
    <t>Zoë Bell</t>
  </si>
  <si>
    <t>cabin in the woods|drone|flying through a thunderstorm|post apocalypse|sex in a pool</t>
  </si>
  <si>
    <t>http://www.imdb.com/title/tt1483013/?ref_=fn_tt_tt_1</t>
  </si>
  <si>
    <t>George Lucas</t>
  </si>
  <si>
    <t>Star Wars: Episode III - Revenge of the Sith </t>
  </si>
  <si>
    <t>Hayden Christensen</t>
  </si>
  <si>
    <t>elongated cry of no|friends become enemies|kicked in the butt|robotic midwife|vision</t>
  </si>
  <si>
    <t>http://www.imdb.com/title/tt0121766/?ref_=fn_tt_tt_1</t>
  </si>
  <si>
    <t>Star Wars: Episode II - Attack of the Clones </t>
  </si>
  <si>
    <t>martial arts|murdered before giving protagonist information|part computer animation|prequel|prequel to cult film</t>
  </si>
  <si>
    <t>http://www.imdb.com/title/tt0121765/?ref_=fn_tt_tt_1</t>
  </si>
  <si>
    <t>Monsters, Inc. </t>
  </si>
  <si>
    <t>James Coburn</t>
  </si>
  <si>
    <t>friend|little girl|monster|rival|scream</t>
  </si>
  <si>
    <t>http://www.imdb.com/title/tt0198781/?ref_=fn_tt_tt_1</t>
  </si>
  <si>
    <t>Tao Okamoto</t>
  </si>
  <si>
    <t>The Wolverine </t>
  </si>
  <si>
    <t>Rila Fukushima</t>
  </si>
  <si>
    <t>healing power|marvel comics|mecha|regeneration|self healing</t>
  </si>
  <si>
    <t>http://www.imdb.com/title/tt1430132/?ref_=fn_tt_tt_1</t>
  </si>
  <si>
    <t>Star Wars: Episode I - The Phantom Menace </t>
  </si>
  <si>
    <t>Ian McDiarmid</t>
  </si>
  <si>
    <t>alien|character says i have a bad feeling about this|hand to hand combat|seven word title|wilhelm scream</t>
  </si>
  <si>
    <t>http://www.imdb.com/title/tt0120915/?ref_=fn_tt_tt_1</t>
  </si>
  <si>
    <t>Kirk De Micco</t>
  </si>
  <si>
    <t>The Croods </t>
  </si>
  <si>
    <t>cave|caveman|journey|strict father|survival</t>
  </si>
  <si>
    <t>http://www.imdb.com/title/tt0481499/?ref_=fn_tt_tt_1</t>
  </si>
  <si>
    <t>Frédéric Forestier</t>
  </si>
  <si>
    <t>Santiago Segura</t>
  </si>
  <si>
    <t>Alain Delon</t>
  </si>
  <si>
    <t>Asterix at the Olympic Games </t>
  </si>
  <si>
    <t>Vanessa Hessler</t>
  </si>
  <si>
    <t>1st century b.c.|lightsaber|local blockbuster|magical potion|potion</t>
  </si>
  <si>
    <t>http://www.imdb.com/title/tt0463872/?ref_=fn_tt_tt_1</t>
  </si>
  <si>
    <t>French</t>
  </si>
  <si>
    <t>France</t>
  </si>
  <si>
    <t>Roger Willie</t>
  </si>
  <si>
    <t>Action|Drama|War</t>
  </si>
  <si>
    <t>Windtalkers </t>
  </si>
  <si>
    <t>Noah Emmerich</t>
  </si>
  <si>
    <t>code|duty|steel helmet|u.s. marine|u.s. soldier</t>
  </si>
  <si>
    <t>http://www.imdb.com/title/tt0245562/?ref_=fn_tt_tt_1</t>
  </si>
  <si>
    <t>Cedric Nicolas-Troyan</t>
  </si>
  <si>
    <t>The Huntsman: Winter's War </t>
  </si>
  <si>
    <t>based on fairy tale|dark fantasy|fairy tale|second part|sequel</t>
  </si>
  <si>
    <t>http://www.imdb.com/title/tt2381991/?ref_=fn_tt_tt_1</t>
  </si>
  <si>
    <t>Danny Woodburn</t>
  </si>
  <si>
    <t>Noel Fisher</t>
  </si>
  <si>
    <t>Teenage Mutant Ninja Turtles </t>
  </si>
  <si>
    <t>Jeremy Howard</t>
  </si>
  <si>
    <t>18 wheeler|mutant|ninja|sewer|turtle</t>
  </si>
  <si>
    <t>http://www.imdb.com/title/tt1291150/?ref_=fn_tt_tt_1</t>
  </si>
  <si>
    <t>Basher Savage</t>
  </si>
  <si>
    <t>Adventure|Drama|Sci-Fi|Thriller</t>
  </si>
  <si>
    <t>Phaldut Sharma</t>
  </si>
  <si>
    <t>Gravity </t>
  </si>
  <si>
    <t>Amy Warren</t>
  </si>
  <si>
    <t>box office hit|long take|sole survivor|space|space station</t>
  </si>
  <si>
    <t>http://www.imdb.com/title/tt1454468/?ref_=fn_tt_tt_1</t>
  </si>
  <si>
    <t>Roger Donaldson</t>
  </si>
  <si>
    <t>Grant Heslov</t>
  </si>
  <si>
    <t>Jamie Renée Smith</t>
  </si>
  <si>
    <t>Dante's Peak </t>
  </si>
  <si>
    <t>ash|escape|lava|mayor|volcano</t>
  </si>
  <si>
    <t>http://www.imdb.com/title/tt0118928/?ref_=fn_tt_tt_1</t>
  </si>
  <si>
    <t>Dave Green</t>
  </si>
  <si>
    <t>Stephen Amell</t>
  </si>
  <si>
    <t>Teenage Mutant Ninja Turtles: Out of the Shadows </t>
  </si>
  <si>
    <t>based on comic book|brother brother relationship|rat|sequel|turtle</t>
  </si>
  <si>
    <t>http://www.imdb.com/title/tt3949660/?ref_=fn_tt_tt_1</t>
  </si>
  <si>
    <t>Josh Trank</t>
  </si>
  <si>
    <t>Reg E. Cathey</t>
  </si>
  <si>
    <t>Tim Blake Nelson</t>
  </si>
  <si>
    <t>Fantastic Four </t>
  </si>
  <si>
    <t>Tim Heidecker</t>
  </si>
  <si>
    <t>box office flop|critically bashed|portal|teleportation|troubled production</t>
  </si>
  <si>
    <t>http://www.imdb.com/title/tt1502712/?ref_=fn_tt_tt_1</t>
  </si>
  <si>
    <t>Action|Adventure|Comedy|Family|Fantasy</t>
  </si>
  <si>
    <t>Night at the Museum </t>
  </si>
  <si>
    <t>chaos|museum|museum of natural history|night watchman|watchman</t>
  </si>
  <si>
    <t>http://www.imdb.com/title/tt0477347/?ref_=fn_tt_tt_1</t>
  </si>
  <si>
    <t>Brad Peyton</t>
  </si>
  <si>
    <t>San Andreas </t>
  </si>
  <si>
    <t>Archie Panjabi</t>
  </si>
  <si>
    <t>disaster movie|earthquake|journey|natural disaster|san andreas fault</t>
  </si>
  <si>
    <t>http://www.imdb.com/title/tt2126355/?ref_=fn_tt_tt_1</t>
  </si>
  <si>
    <t>Roger Spottiswoode</t>
  </si>
  <si>
    <t>Vincent Schiavelli</t>
  </si>
  <si>
    <t>Tomorrow Never Dies </t>
  </si>
  <si>
    <t>Joe Don Baker</t>
  </si>
  <si>
    <t>ex boyfriend ex girlfriend relationship|media tycoon|megalomaniac|official james bond series|world war three</t>
  </si>
  <si>
    <t>http://www.imdb.com/title/tt0120347/?ref_=fn_tt_tt_1</t>
  </si>
  <si>
    <t>Adam Baldwin</t>
  </si>
  <si>
    <t>The Patriot </t>
  </si>
  <si>
    <t>american revolution|british|french|hero|standoff</t>
  </si>
  <si>
    <t>http://www.imdb.com/title/tt0187393/?ref_=fn_tt_tt_1</t>
  </si>
  <si>
    <t>Steven Soderbergh</t>
  </si>
  <si>
    <t>Julia Roberts</t>
  </si>
  <si>
    <t>Crime|Thriller</t>
  </si>
  <si>
    <t>Ocean's Twelve </t>
  </si>
  <si>
    <t>Mini Anden</t>
  </si>
  <si>
    <t>father daughter relationship|heist|pretending to be pregnant|sequel|thief</t>
  </si>
  <si>
    <t>http://www.imdb.com/title/tt0349903/?ref_=fn_tt_tt_1</t>
  </si>
  <si>
    <t>Action|Comedy|Crime|Romance|Thriller</t>
  </si>
  <si>
    <t>Mr. &amp; Mrs. Smith </t>
  </si>
  <si>
    <t>Stephanie March</t>
  </si>
  <si>
    <t>assassin|marriage|secret agent|suburb|target</t>
  </si>
  <si>
    <t>http://www.imdb.com/title/tt0356910/?ref_=fn_tt_tt_1</t>
  </si>
  <si>
    <t>Theo James</t>
  </si>
  <si>
    <t>Insurgent </t>
  </si>
  <si>
    <t>Mekhi Phifer</t>
  </si>
  <si>
    <t>action heroine|falling from height|mind control|trainhopping|truth serum</t>
  </si>
  <si>
    <t>http://www.imdb.com/title/tt2908446/?ref_=fn_tt_tt_1</t>
  </si>
  <si>
    <t>Adam Scott</t>
  </si>
  <si>
    <t>Biography|Drama</t>
  </si>
  <si>
    <t>The Aviator </t>
  </si>
  <si>
    <t>Frances Conroy</t>
  </si>
  <si>
    <t>1920s|aviation|fight|spruce goose|test flight</t>
  </si>
  <si>
    <t>http://www.imdb.com/title/tt0338751/?ref_=fn_tt_tt_1</t>
  </si>
  <si>
    <t>Catherine Tate</t>
  </si>
  <si>
    <t>James Corden</t>
  </si>
  <si>
    <t>Gulliver's Travels </t>
  </si>
  <si>
    <t>Olly Alexander</t>
  </si>
  <si>
    <t>bermuda triangle|box office hit|shipwrecked|travel|travel writer</t>
  </si>
  <si>
    <t>http://www.imdb.com/title/tt1320261/?ref_=fn_tt_tt_1</t>
  </si>
  <si>
    <t>Michel Gondry</t>
  </si>
  <si>
    <t>Action|Comedy|Crime|Sci-Fi|Thriller</t>
  </si>
  <si>
    <t>The Green Hornet </t>
  </si>
  <si>
    <t>Chad L. Coleman</t>
  </si>
  <si>
    <t>heir|kung fu|party|playboy|superhero</t>
  </si>
  <si>
    <t>http://www.imdb.com/title/tt0990407/?ref_=fn_tt_tt_1</t>
  </si>
  <si>
    <t>Dirk Benedict</t>
  </si>
  <si>
    <t>Action|Adventure|Crime</t>
  </si>
  <si>
    <t>George Peppard</t>
  </si>
  <si>
    <t xml:space="preserve">The A-Team             </t>
  </si>
  <si>
    <t>Dwight Schultz</t>
  </si>
  <si>
    <t>1980s|cult tv|famous opening theme|good versus evil|hero for hire</t>
  </si>
  <si>
    <t>http://www.imdb.com/title/tt0084967/?ref_=fn_tt_tt_1</t>
  </si>
  <si>
    <t>TV-PG</t>
  </si>
  <si>
    <t>Noam Murro</t>
  </si>
  <si>
    <t>Sullivan Stapleton</t>
  </si>
  <si>
    <t>Action|Drama|Fantasy|War</t>
  </si>
  <si>
    <t>300: Rise of an Empire </t>
  </si>
  <si>
    <t>army|commander|female rear nudity|greek|navy</t>
  </si>
  <si>
    <t>http://www.imdb.com/title/tt1253863/?ref_=fn_tt_tt_1</t>
  </si>
  <si>
    <t>Raja Gosnell</t>
  </si>
  <si>
    <t>Tim Gunn</t>
  </si>
  <si>
    <t>Mahadeo Shivraj</t>
  </si>
  <si>
    <t>The Smurfs </t>
  </si>
  <si>
    <t>Madison McKinley</t>
  </si>
  <si>
    <t>blue|new york|new york city|no opening credits|smurf</t>
  </si>
  <si>
    <t>http://www.imdb.com/title/tt0472181/?ref_=fn_tt_tt_1</t>
  </si>
  <si>
    <t>Will Finn</t>
  </si>
  <si>
    <t>Roseanne Barr</t>
  </si>
  <si>
    <t>Animation|Comedy|Family|Music|Western</t>
  </si>
  <si>
    <t>Home on the Range </t>
  </si>
  <si>
    <t>G.W. Bailey</t>
  </si>
  <si>
    <t>cattle|cow|dairy farm|farm|rustler</t>
  </si>
  <si>
    <t>http://www.imdb.com/title/tt0299172/?ref_=fn_tt_tt_1</t>
  </si>
  <si>
    <t>Action|Adventure|Mystery|Sci-Fi|Thriller</t>
  </si>
  <si>
    <t>Allegiant </t>
  </si>
  <si>
    <t>based on young adult novel|dystopia|genetic experimentation|strong female character|strong female lead</t>
  </si>
  <si>
    <t>http://www.imdb.com/title/tt3410834/?ref_=fn_tt_tt_1</t>
  </si>
  <si>
    <t>Torey Michael Adkins</t>
  </si>
  <si>
    <t>Action|Drama|Sci-Fi|Sport</t>
  </si>
  <si>
    <t>Real Steel </t>
  </si>
  <si>
    <t>Olga Fonda</t>
  </si>
  <si>
    <t>arena|boxing|boxing movie|robot|robot battle</t>
  </si>
  <si>
    <t>http://www.imdb.com/title/tt0433035/?ref_=fn_tt_tt_1</t>
  </si>
  <si>
    <t>Nancy O'Dell</t>
  </si>
  <si>
    <t>Jacob Tremblay</t>
  </si>
  <si>
    <t>The Smurfs 2 </t>
  </si>
  <si>
    <t>Vanessa Matsui</t>
  </si>
  <si>
    <t>based on cartoon|box office hit|no opening credits|sequel|smurf</t>
  </si>
  <si>
    <t>http://www.imdb.com/title/tt2017020/?ref_=fn_tt_tt_1</t>
  </si>
  <si>
    <t>Jan de Bont</t>
  </si>
  <si>
    <t>Action|Crime|Romance|Thriller</t>
  </si>
  <si>
    <t>Jason Patric</t>
  </si>
  <si>
    <t>Speed 2: Cruise Control </t>
  </si>
  <si>
    <t>Lois Chiles</t>
  </si>
  <si>
    <t>collision course|computer|cruise|diamonds|ship run aground</t>
  </si>
  <si>
    <t>http://www.imdb.com/title/tt0120179/?ref_=fn_tt_tt_1</t>
  </si>
  <si>
    <t>Moises Arias</t>
  </si>
  <si>
    <t>Ender's Game </t>
  </si>
  <si>
    <t>Aramis Knight</t>
  </si>
  <si>
    <t>alien|future|manipulation|simulation|training</t>
  </si>
  <si>
    <t>http://www.imdb.com/title/tt1731141/?ref_=fn_tt_tt_1</t>
  </si>
  <si>
    <t>Len Wiseman</t>
  </si>
  <si>
    <t>Jonathan Sadowski</t>
  </si>
  <si>
    <t>Live Free or Die Hard </t>
  </si>
  <si>
    <t>Cyril Raffaelli</t>
  </si>
  <si>
    <t>fbi|hacker|independence day|police|terrorist</t>
  </si>
  <si>
    <t>http://www.imdb.com/title/tt0337978/?ref_=fn_tt_tt_1</t>
  </si>
  <si>
    <t>The Lord of the Rings: The Fellowship of the Ring </t>
  </si>
  <si>
    <t>Billy Boyd</t>
  </si>
  <si>
    <t>elf|hobbit|middle earth|quest|ring</t>
  </si>
  <si>
    <t>http://www.imdb.com/title/tt0120737/?ref_=fn_tt_tt_1</t>
  </si>
  <si>
    <t>Frank Coraci</t>
  </si>
  <si>
    <t>Action|Adventure|Comedy</t>
  </si>
  <si>
    <t>Around the World in 80 Days </t>
  </si>
  <si>
    <t>Cécile De France</t>
  </si>
  <si>
    <t>19th century|around the world|inventor|martial arts|train</t>
  </si>
  <si>
    <t>http://www.imdb.com/title/tt0327437/?ref_=fn_tt_tt_1</t>
  </si>
  <si>
    <t>Michael Mann</t>
  </si>
  <si>
    <t>Biography|Drama|Sport</t>
  </si>
  <si>
    <t>Ali </t>
  </si>
  <si>
    <t>african american protagonist|african americans|boxing gym|gym|rumble in the jungle</t>
  </si>
  <si>
    <t>http://www.imdb.com/title/tt0248667/?ref_=fn_tt_tt_1</t>
  </si>
  <si>
    <t>Bo Welch</t>
  </si>
  <si>
    <t>Kelly Preston</t>
  </si>
  <si>
    <t>The Cat in the Hat </t>
  </si>
  <si>
    <t>Spencer Breslin</t>
  </si>
  <si>
    <t>based on cult comic book|cat|home alone|imagination|talking cat</t>
  </si>
  <si>
    <t>http://www.imdb.com/title/tt0312528/?ref_=fn_tt_tt_1</t>
  </si>
  <si>
    <t>Action|Mystery|Sci-Fi|Thriller</t>
  </si>
  <si>
    <t>I, Robot </t>
  </si>
  <si>
    <t>Chi McBride</t>
  </si>
  <si>
    <t>humanoid robot|man versus machine|prosthetic limb|robot as pathos|robot vs. robot</t>
  </si>
  <si>
    <t>http://www.imdb.com/title/tt0343818/?ref_=fn_tt_tt_1</t>
  </si>
  <si>
    <t>Kingdom of Heaven </t>
  </si>
  <si>
    <t>Philip Glenister</t>
  </si>
  <si>
    <t>12th century|crusader|jerusalem|knight|medieval times</t>
  </si>
  <si>
    <t>http://www.imdb.com/title/tt0320661/?ref_=fn_tt_tt_1</t>
  </si>
  <si>
    <t>Chazz Palminteri</t>
  </si>
  <si>
    <t>Stuart Little </t>
  </si>
  <si>
    <t>Jeffrey Jones</t>
  </si>
  <si>
    <t>box office hit|cat|first part|mouse|orphanage</t>
  </si>
  <si>
    <t>http://www.imdb.com/title/tt0164912/?ref_=fn_tt_tt_1</t>
  </si>
  <si>
    <t>Ron Clements</t>
  </si>
  <si>
    <t>Jenifer Lewis</t>
  </si>
  <si>
    <t>Animation|Family|Fantasy|Musical|Romance</t>
  </si>
  <si>
    <t>The Princess and the Frog </t>
  </si>
  <si>
    <t>Anika Noni Rose</t>
  </si>
  <si>
    <t>amphibian|dream|frog|frog prince|waitress</t>
  </si>
  <si>
    <t>http://www.imdb.com/title/tt0780521/?ref_=fn_tt_tt_1</t>
  </si>
  <si>
    <t>Donald Glover</t>
  </si>
  <si>
    <t>The Martian </t>
  </si>
  <si>
    <t>Benedict Wong</t>
  </si>
  <si>
    <t>astronaut|international cooperation|left for dead|nasa|space habitat</t>
  </si>
  <si>
    <t>http://www.imdb.com/title/tt3659388/?ref_=fn_tt_tt_1</t>
  </si>
  <si>
    <t>Christopher Barnard</t>
  </si>
  <si>
    <t>Comedy</t>
  </si>
  <si>
    <t>Mathew Buck</t>
  </si>
  <si>
    <t xml:space="preserve">10,000 B.C.             </t>
  </si>
  <si>
    <t>http://www.imdb.com/title/tt1869849/?ref_=fn_tt_tt_1</t>
  </si>
  <si>
    <t>Action|Adventure|Romance|Sci-Fi|Thriller</t>
  </si>
  <si>
    <t>The Island </t>
  </si>
  <si>
    <t>clone|environment|escape|island|lottery</t>
  </si>
  <si>
    <t>http://www.imdb.com/title/tt0399201/?ref_=fn_tt_tt_1</t>
  </si>
  <si>
    <t>Peter Chelsom</t>
  </si>
  <si>
    <t>Warren Beatty</t>
  </si>
  <si>
    <t>Comedy|Romance</t>
  </si>
  <si>
    <t>Del Zamora</t>
  </si>
  <si>
    <t>Town &amp; Country </t>
  </si>
  <si>
    <t>anniversary|architect|cellist|friend|hardware store</t>
  </si>
  <si>
    <t>http://www.imdb.com/title/tt0141907/?ref_=fn_tt_tt_1</t>
  </si>
  <si>
    <t>New Line</t>
  </si>
  <si>
    <t>Dominic Sena</t>
  </si>
  <si>
    <t>Gone in Sixty Seconds </t>
  </si>
  <si>
    <t>Robert Duvall</t>
  </si>
  <si>
    <t>auto theft|brother|car|theft|thief</t>
  </si>
  <si>
    <t>http://www.imdb.com/title/tt0187078/?ref_=fn_tt_tt_1</t>
  </si>
  <si>
    <t>Connie Nielsen</t>
  </si>
  <si>
    <t>Action|Drama|Romance</t>
  </si>
  <si>
    <t>Gladiator </t>
  </si>
  <si>
    <t>Oliver Reed</t>
  </si>
  <si>
    <t>battlefield|blood|combat|gladiator|roman empire</t>
  </si>
  <si>
    <t>http://www.imdb.com/title/tt0172495/?ref_=fn_tt_tt_1</t>
  </si>
  <si>
    <t>Frank Grillo</t>
  </si>
  <si>
    <t>Minority Report </t>
  </si>
  <si>
    <t>Jessica Capshaw</t>
  </si>
  <si>
    <t>future|murder|neo noir|washington d.c.|year 2054</t>
  </si>
  <si>
    <t>http://www.imdb.com/title/tt0181689/?ref_=fn_tt_tt_1</t>
  </si>
  <si>
    <t>Harry Potter and the Chamber of Secrets </t>
  </si>
  <si>
    <t>bildungsroman|flying broom|invisibility cloak|monster|wizardry</t>
  </si>
  <si>
    <t>http://www.imdb.com/title/tt0295297/?ref_=fn_tt_tt_1</t>
  </si>
  <si>
    <t>Tobias Menzies</t>
  </si>
  <si>
    <t>Casino Royale </t>
  </si>
  <si>
    <t>Ivana Milicevic</t>
  </si>
  <si>
    <t>casino|espionage|free running|james bond|terrorist</t>
  </si>
  <si>
    <t>http://www.imdb.com/title/tt0381061/?ref_=fn_tt_tt_1</t>
  </si>
  <si>
    <t>Estella Warren</t>
  </si>
  <si>
    <t>Planet of the Apes </t>
  </si>
  <si>
    <t>Erick Avari</t>
  </si>
  <si>
    <t>astronaut|cage|planet|wilhelm scream|year 2029</t>
  </si>
  <si>
    <t>http://www.imdb.com/title/tt0133152/?ref_=fn_tt_tt_1</t>
  </si>
  <si>
    <t>Jenette Goldstein</t>
  </si>
  <si>
    <t>Terminator 2: Judgment Day </t>
  </si>
  <si>
    <t>S. Epatha Merkerson</t>
  </si>
  <si>
    <t>future|liquid metal|multiple cameos|sexy woman|time travel</t>
  </si>
  <si>
    <t>http://www.imdb.com/title/tt0103064/?ref_=fn_tt_tt_1</t>
  </si>
  <si>
    <t>Biography|Crime|Drama|History|Romance</t>
  </si>
  <si>
    <t>Public Enemies </t>
  </si>
  <si>
    <t>1930s|bank|celebrity criminal|fbi|public enemy number one</t>
  </si>
  <si>
    <t>http://www.imdb.com/title/tt1152836/?ref_=fn_tt_tt_1</t>
  </si>
  <si>
    <t>Ruby Dee</t>
  </si>
  <si>
    <t>Biography|Crime|Drama</t>
  </si>
  <si>
    <t>Denzel Washington</t>
  </si>
  <si>
    <t>American Gangster </t>
  </si>
  <si>
    <t>RZA</t>
  </si>
  <si>
    <t>death|heroin|popcorn|smuggling|vietnam</t>
  </si>
  <si>
    <t>http://www.imdb.com/title/tt0765429/?ref_=fn_tt_tt_1</t>
  </si>
  <si>
    <t>Tia Carrere</t>
  </si>
  <si>
    <t>Action|Comedy|Thriller</t>
  </si>
  <si>
    <t>Jamie Lee Curtis</t>
  </si>
  <si>
    <t>True Lies </t>
  </si>
  <si>
    <t>Tom Arnold</t>
  </si>
  <si>
    <t>espionage|secret agent|secret mission|spy|spy film</t>
  </si>
  <si>
    <t>http://www.imdb.com/title/tt0111503/?ref_=fn_tt_tt_1</t>
  </si>
  <si>
    <t>Tony Scott</t>
  </si>
  <si>
    <t>The Taking of Pelham 1 2 3 </t>
  </si>
  <si>
    <t>Michael Rispoli</t>
  </si>
  <si>
    <t>hijack|hostage|ransom|subway|train</t>
  </si>
  <si>
    <t>http://www.imdb.com/title/tt1111422/?ref_=fn_tt_tt_1</t>
  </si>
  <si>
    <t>Paul Weitz</t>
  </si>
  <si>
    <t>Blythe Danner</t>
  </si>
  <si>
    <t>Robert De Niro</t>
  </si>
  <si>
    <t>Little Fockers </t>
  </si>
  <si>
    <t>Teri Polo</t>
  </si>
  <si>
    <t>birthday|critically bashed|male nurse|nurse|suspicion</t>
  </si>
  <si>
    <t>http://www.imdb.com/title/tt0970866/?ref_=fn_tt_tt_1</t>
  </si>
  <si>
    <t>Adam McKay</t>
  </si>
  <si>
    <t>Action|Comedy|Crime</t>
  </si>
  <si>
    <t>The Other Guys </t>
  </si>
  <si>
    <t>Derek Jeter</t>
  </si>
  <si>
    <t>capitalist|detective|investigation|new york city|police</t>
  </si>
  <si>
    <t>http://www.imdb.com/title/tt1386588/?ref_=fn_tt_tt_1</t>
  </si>
  <si>
    <t>Chuck Russell</t>
  </si>
  <si>
    <t>Action|Drama|Mystery|Thriller</t>
  </si>
  <si>
    <t>Vanessa Williams</t>
  </si>
  <si>
    <t>Eraser </t>
  </si>
  <si>
    <t>Roma Maffia</t>
  </si>
  <si>
    <t>assassination attempt|corporate crime|rogue agent|witness|witness protection program</t>
  </si>
  <si>
    <t>http://www.imdb.com/title/tt0116213/?ref_=fn_tt_tt_1</t>
  </si>
  <si>
    <t>Quentin Tarantino</t>
  </si>
  <si>
    <t>Drama|Western</t>
  </si>
  <si>
    <t>Django Unchained </t>
  </si>
  <si>
    <t>dynamite|historically inaccurate|ku klux klan|n word|slavery</t>
  </si>
  <si>
    <t>http://www.imdb.com/title/tt1853728/?ref_=fn_tt_tt_1</t>
  </si>
  <si>
    <t>Gary Trousdale</t>
  </si>
  <si>
    <t>Jason Alexander</t>
  </si>
  <si>
    <t>Animation|Drama|Family|Musical|Romance</t>
  </si>
  <si>
    <t>The Hunchback of Notre Dame </t>
  </si>
  <si>
    <t>Bill Fagerbakke</t>
  </si>
  <si>
    <t>15th century|cathedral|gypsy|paris|victor hugo</t>
  </si>
  <si>
    <t>http://www.imdb.com/title/tt0116583/?ref_=fn_tt_tt_1</t>
  </si>
  <si>
    <t>Mark Dindal</t>
  </si>
  <si>
    <t>Wendie Malick</t>
  </si>
  <si>
    <t>Eartha Kitt</t>
  </si>
  <si>
    <t>The Emperor's New Groove </t>
  </si>
  <si>
    <t>John Fiedler</t>
  </si>
  <si>
    <t>antidote|disney|emperor|first part|llama</t>
  </si>
  <si>
    <t>http://www.imdb.com/title/tt0120917/?ref_=fn_tt_tt_1</t>
  </si>
  <si>
    <t>Simon West</t>
  </si>
  <si>
    <t>Sylvester Stallone</t>
  </si>
  <si>
    <t>The Expendables 2 </t>
  </si>
  <si>
    <t>church|hostage|mine|plutonium|revenge</t>
  </si>
  <si>
    <t>http://www.imdb.com/title/tt1764651/?ref_=fn_tt_tt_1</t>
  </si>
  <si>
    <t>Armando Riesco</t>
  </si>
  <si>
    <t>Action|Adventure|Comedy|Family|Mystery</t>
  </si>
  <si>
    <t>National Treasure </t>
  </si>
  <si>
    <t>Annie Parisse</t>
  </si>
  <si>
    <t>declaration of independence|secret society|treasure|treasure hunt|treasure hunter</t>
  </si>
  <si>
    <t>http://www.imdb.com/title/tt0368891/?ref_=fn_tt_tt_1</t>
  </si>
  <si>
    <t>Stefen Fangmeier</t>
  </si>
  <si>
    <t>Ed Speleers</t>
  </si>
  <si>
    <t>Eragon </t>
  </si>
  <si>
    <t>Gary Lewis</t>
  </si>
  <si>
    <t>dragon|dragon rider|fictional war|sword and fantasy|teenage hero</t>
  </si>
  <si>
    <t>http://www.imdb.com/title/tt0449010/?ref_=fn_tt_tt_1</t>
  </si>
  <si>
    <t>Spike Jonze</t>
  </si>
  <si>
    <t>Ryan Corr</t>
  </si>
  <si>
    <t>Catherine O'Hara</t>
  </si>
  <si>
    <t>Where the Wild Things Are </t>
  </si>
  <si>
    <t>Max Records</t>
  </si>
  <si>
    <t>based on children's book|creature|igloo|imagination|king</t>
  </si>
  <si>
    <t>http://www.imdb.com/title/tt0386117/?ref_=fn_tt_tt_1</t>
  </si>
  <si>
    <t>Chris Wedge</t>
  </si>
  <si>
    <t>Emma Kenney</t>
  </si>
  <si>
    <t>Epic </t>
  </si>
  <si>
    <t>Troy Evans</t>
  </si>
  <si>
    <t>father daughter relationship|forest|miniature person|shrinking|sword and fantasy</t>
  </si>
  <si>
    <t>http://www.imdb.com/title/tt0848537/?ref_=fn_tt_tt_1</t>
  </si>
  <si>
    <t>Florian Henckel von Donnersmarck</t>
  </si>
  <si>
    <t>Action|Romance|Thriller</t>
  </si>
  <si>
    <t>The Tourist </t>
  </si>
  <si>
    <t>Rufus Sewell</t>
  </si>
  <si>
    <t>police surveillance|surveillance van|tailing a suspect|tourist|venice italy</t>
  </si>
  <si>
    <t>http://www.imdb.com/title/tt1243957/?ref_=fn_tt_tt_1</t>
  </si>
  <si>
    <t>Peter Hyams</t>
  </si>
  <si>
    <t>Mark Margolis</t>
  </si>
  <si>
    <t>Action|Fantasy|Horror|Mystery</t>
  </si>
  <si>
    <t>End of Days </t>
  </si>
  <si>
    <t>Udo Kier</t>
  </si>
  <si>
    <t>atheist|ex cop|female masturbation|female nudity|lucifer</t>
  </si>
  <si>
    <t>http://www.imdb.com/title/tt0146675/?ref_=fn_tt_tt_1</t>
  </si>
  <si>
    <t>Adventure|Drama|Thriller</t>
  </si>
  <si>
    <t>Blood Diamond </t>
  </si>
  <si>
    <t>Stephen Collins</t>
  </si>
  <si>
    <t>diamond|elephant|fisherman|rebel|sierra leone</t>
  </si>
  <si>
    <t>http://www.imdb.com/title/tt0450259/?ref_=fn_tt_tt_1</t>
  </si>
  <si>
    <t>Biography|Comedy|Crime|Drama</t>
  </si>
  <si>
    <t>The Wolf of Wall Street </t>
  </si>
  <si>
    <t>based on true story|fellatio|female rear nudity|sex in an airplane|stockbroker</t>
  </si>
  <si>
    <t>http://www.imdb.com/title/tt0993846/?ref_=fn_tt_tt_1</t>
  </si>
  <si>
    <t>Rene Auberjonois</t>
  </si>
  <si>
    <t>Batman Forever </t>
  </si>
  <si>
    <t>Debi Mazar</t>
  </si>
  <si>
    <t>love|necktie|partner|rock music|tuxedo</t>
  </si>
  <si>
    <t>http://www.imdb.com/title/tt0112462/?ref_=fn_tt_tt_1</t>
  </si>
  <si>
    <t>Patrick Muldoon</t>
  </si>
  <si>
    <t>Action|Sci-Fi|War</t>
  </si>
  <si>
    <t>Jake Busey</t>
  </si>
  <si>
    <t>Starship Troopers </t>
  </si>
  <si>
    <t>Seth Gilliam</t>
  </si>
  <si>
    <t>alien|federation|future|military|planet</t>
  </si>
  <si>
    <t>http://www.imdb.com/title/tt0120201/?ref_=fn_tt_tt_1</t>
  </si>
  <si>
    <t>Tom Tykwer</t>
  </si>
  <si>
    <t>Jim Sturgess</t>
  </si>
  <si>
    <t>Drama|Sci-Fi</t>
  </si>
  <si>
    <t>Cloud Atlas </t>
  </si>
  <si>
    <t>composer|future|letter|nonlinear timeline|nursing home</t>
  </si>
  <si>
    <t>http://www.imdb.com/title/tt1371111/?ref_=fn_tt_tt_1</t>
  </si>
  <si>
    <t>Action|Adventure|Animation|Family|Fantasy</t>
  </si>
  <si>
    <t>Legend of the Guardians: The Owls of Ga'Hoole </t>
  </si>
  <si>
    <t>Anthony LaPaglia</t>
  </si>
  <si>
    <t>barn owl|escape|owl|ruler|soldier</t>
  </si>
  <si>
    <t>http://www.imdb.com/title/tt1219342/?ref_=fn_tt_tt_1</t>
  </si>
  <si>
    <t>Pitof</t>
  </si>
  <si>
    <t>Christopher Heyerdahl</t>
  </si>
  <si>
    <t>Action|Crime|Fantasy|Romance|Thriller</t>
  </si>
  <si>
    <t>Catwoman </t>
  </si>
  <si>
    <t>Alex Borstein</t>
  </si>
  <si>
    <t>based on cult comic book|bechdel test passed|cat|detective|radical transformation</t>
  </si>
  <si>
    <t>http://www.imdb.com/title/tt0327554/?ref_=fn_tt_tt_1</t>
  </si>
  <si>
    <t>Hercules </t>
  </si>
  <si>
    <t>Ingrid Bolsø Berdal</t>
  </si>
  <si>
    <t>army|greek mythology|hercules|king|mercenary</t>
  </si>
  <si>
    <t>http://www.imdb.com/title/tt1267297/?ref_=fn_tt_tt_1</t>
  </si>
  <si>
    <t>Treasure Planet </t>
  </si>
  <si>
    <t>Michael Wincott</t>
  </si>
  <si>
    <t>alien|cyborg|pirate|planet|treasure</t>
  </si>
  <si>
    <t>http://www.imdb.com/title/tt0133240/?ref_=fn_tt_tt_1</t>
  </si>
  <si>
    <t>Brad Silberling</t>
  </si>
  <si>
    <t>Anna Friel</t>
  </si>
  <si>
    <t>Adventure|Comedy|Sci-Fi</t>
  </si>
  <si>
    <t>Land of the Lost </t>
  </si>
  <si>
    <t>Bobb'e J. Thompson</t>
  </si>
  <si>
    <t>human versus dinosaur|lizard|primate|time travel|tyrannosaurus rex</t>
  </si>
  <si>
    <t>http://www.imdb.com/title/tt0457400/?ref_=fn_tt_tt_1</t>
  </si>
  <si>
    <t>Patrick Hughes</t>
  </si>
  <si>
    <t>The Expendables 3 </t>
  </si>
  <si>
    <t>battle|fight|mission|pg 13 sequel to r rated franchise|rescue</t>
  </si>
  <si>
    <t>http://www.imdb.com/title/tt2333784/?ref_=fn_tt_tt_1</t>
  </si>
  <si>
    <t>Ericson Core</t>
  </si>
  <si>
    <t>Action|Crime|Sport|Thriller</t>
  </si>
  <si>
    <t>Point Break </t>
  </si>
  <si>
    <t>athlete|extreme sports|fbi|fbi agent|heist</t>
  </si>
  <si>
    <t>http://www.imdb.com/title/tt2058673/?ref_=fn_tt_tt_1</t>
  </si>
  <si>
    <t>Lawrence Guterman</t>
  </si>
  <si>
    <t>Traylor Howard</t>
  </si>
  <si>
    <t>Jamie Kennedy</t>
  </si>
  <si>
    <t>Son of the Mask </t>
  </si>
  <si>
    <t>Ben Stein</t>
  </si>
  <si>
    <t>baby|cartoon on tv|cartoonist|dog|mask</t>
  </si>
  <si>
    <t>http://www.imdb.com/title/tt0362165/?ref_=fn_tt_tt_1</t>
  </si>
  <si>
    <t>Benjamin Walker</t>
  </si>
  <si>
    <t>Action|Adventure|Biography|Drama|History|Thriller</t>
  </si>
  <si>
    <t>In the Heart of the Sea </t>
  </si>
  <si>
    <t>Frank Dillane</t>
  </si>
  <si>
    <t>emaciation|ship|starvation|vomiting|whale</t>
  </si>
  <si>
    <t>http://www.imdb.com/title/tt1390411/?ref_=fn_tt_tt_1</t>
  </si>
  <si>
    <t>Ron Underwood</t>
  </si>
  <si>
    <t>Randy Quaid</t>
  </si>
  <si>
    <t>Action|Comedy|Sci-Fi</t>
  </si>
  <si>
    <t>The Adventures of Pluto Nash </t>
  </si>
  <si>
    <t>Burt Young</t>
  </si>
  <si>
    <t>casino|future|laser gun|moon|nightclub</t>
  </si>
  <si>
    <t>http://www.imdb.com/title/tt0180052/?ref_=fn_tt_tt_1</t>
  </si>
  <si>
    <t>Sean Huze</t>
  </si>
  <si>
    <t>Action|Drama|Thriller|War</t>
  </si>
  <si>
    <t>Green Zone </t>
  </si>
  <si>
    <t>Igal Naor</t>
  </si>
  <si>
    <t>cia|iraq|iraqi|political military conspiracy|weapon of mass destruction</t>
  </si>
  <si>
    <t>http://www.imdb.com/title/tt0947810/?ref_=fn_tt_tt_1</t>
  </si>
  <si>
    <t>Steve Martino</t>
  </si>
  <si>
    <t>Venus Schultheis</t>
  </si>
  <si>
    <t>Francesca Capaldi</t>
  </si>
  <si>
    <t>The Peanuts Movie </t>
  </si>
  <si>
    <t>Bill Melendez</t>
  </si>
  <si>
    <t>dog|girl|imagination|peanuts|red hair</t>
  </si>
  <si>
    <t>http://www.imdb.com/title/tt2452042/?ref_=fn_tt_tt_1</t>
  </si>
  <si>
    <t>David Mamet</t>
  </si>
  <si>
    <t>Felicity Huffman</t>
  </si>
  <si>
    <t>Drama|Mystery|Thriller</t>
  </si>
  <si>
    <t>Ben Gazzara</t>
  </si>
  <si>
    <t>The Spanish Prisoner </t>
  </si>
  <si>
    <t>Campbell Scott</t>
  </si>
  <si>
    <t>brother sister relationship|extradition|fbi|japanese tourist|secret</t>
  </si>
  <si>
    <t>http://www.imdb.com/title/tt0120176/?ref_=fn_tt_tt_1</t>
  </si>
  <si>
    <t>Action|Adventure|Fantasy|Thriller</t>
  </si>
  <si>
    <t>The Mummy Returns </t>
  </si>
  <si>
    <t>Patricia Velasquez</t>
  </si>
  <si>
    <t>ancient egypt|bracelet|king|scorpion|son</t>
  </si>
  <si>
    <t>http://www.imdb.com/title/tt0209163/?ref_=fn_tt_tt_1</t>
  </si>
  <si>
    <t>Crime|Drama</t>
  </si>
  <si>
    <t>Gangs of New York </t>
  </si>
  <si>
    <t>butcher|civil war|gangster|new york city|revenge</t>
  </si>
  <si>
    <t>http://www.imdb.com/title/tt0217505/?ref_=fn_tt_tt_1</t>
  </si>
  <si>
    <t>Yimou Zhang</t>
  </si>
  <si>
    <t>Ni Ni</t>
  </si>
  <si>
    <t>Drama|History|Romance|War</t>
  </si>
  <si>
    <t>The Flowers of War </t>
  </si>
  <si>
    <t>Shigeo Kobayashi</t>
  </si>
  <si>
    <t>abusive stepfather|attempted rape|food shortage|sexual abuse|starving child</t>
  </si>
  <si>
    <t>http://www.imdb.com/title/tt1410063/?ref_=fn_tt_tt_1</t>
  </si>
  <si>
    <t>Mandarin</t>
  </si>
  <si>
    <t>Ash Brannon</t>
  </si>
  <si>
    <t>Zooey Deschanel</t>
  </si>
  <si>
    <t>Animation|Comedy|Family|Sport</t>
  </si>
  <si>
    <t>Surf's Up </t>
  </si>
  <si>
    <t>Jon Heder</t>
  </si>
  <si>
    <t>chicken|competition|island|penguin|surfing</t>
  </si>
  <si>
    <t>http://www.imdb.com/title/tt0423294/?ref_=fn_tt_tt_1</t>
  </si>
  <si>
    <t>Frank Oz</t>
  </si>
  <si>
    <t>Comedy|Sci-Fi|Thriller</t>
  </si>
  <si>
    <t>Jon Lovitz</t>
  </si>
  <si>
    <t>The Stepford Wives </t>
  </si>
  <si>
    <t>Roger Bart</t>
  </si>
  <si>
    <t>community|connecticut|fem bot|tv producer|writer</t>
  </si>
  <si>
    <t>http://www.imdb.com/title/tt0327162/?ref_=fn_tt_tt_1</t>
  </si>
  <si>
    <t>Drama|History|War</t>
  </si>
  <si>
    <t>Black Hawk Down </t>
  </si>
  <si>
    <t>army|helicopter|somali|somalia|warlord</t>
  </si>
  <si>
    <t>http://www.imdb.com/title/tt0265086/?ref_=fn_tt_tt_1</t>
  </si>
  <si>
    <t>Jay Roach</t>
  </si>
  <si>
    <t>Thomas Middleditch</t>
  </si>
  <si>
    <t>The Campaign </t>
  </si>
  <si>
    <t>Katherine LaNasa</t>
  </si>
  <si>
    <t>campaigning|congressman|north carolina|title at the end|u.s. congressman</t>
  </si>
  <si>
    <t>http://www.imdb.com/title/tt1790886/?ref_=fn_tt_tt_1</t>
  </si>
  <si>
    <t>Luc Besson</t>
  </si>
  <si>
    <t>Milla Jovovich</t>
  </si>
  <si>
    <t>The Fifth Element </t>
  </si>
  <si>
    <t>1910s|alien|artificially created woman|love|taxi driver</t>
  </si>
  <si>
    <t>http://www.imdb.com/title/tt0119116/?ref_=fn_tt_tt_1</t>
  </si>
  <si>
    <t>Michael Patrick King</t>
  </si>
  <si>
    <t>Liza Minnelli</t>
  </si>
  <si>
    <t>Chris Noth</t>
  </si>
  <si>
    <t>Sex and the City 2 </t>
  </si>
  <si>
    <t>Kristin Davis</t>
  </si>
  <si>
    <t>abu dhabi|box office hit|muslim|nanny|united arab emirates</t>
  </si>
  <si>
    <t>http://www.imdb.com/title/tt1261945/?ref_=fn_tt_tt_1</t>
  </si>
  <si>
    <t>Bibo Bergeron</t>
  </si>
  <si>
    <t>Rosie Perez</t>
  </si>
  <si>
    <t>Adventure|Animation|Comedy|Family|Romance</t>
  </si>
  <si>
    <t>Frank Welker</t>
  </si>
  <si>
    <t>The Road to El Dorado </t>
  </si>
  <si>
    <t>Elton John</t>
  </si>
  <si>
    <t>adventurer|el dorado|gold|high priest|implied sex</t>
  </si>
  <si>
    <t>http://www.imdb.com/title/tt0138749/?ref_=fn_tt_tt_1</t>
  </si>
  <si>
    <t>Ice Age: Continental Drift </t>
  </si>
  <si>
    <t>Drake</t>
  </si>
  <si>
    <t>acorn|herd|iceberg|ocean|pirate</t>
  </si>
  <si>
    <t>http://www.imdb.com/title/tt1667889/?ref_=fn_tt_tt_1</t>
  </si>
  <si>
    <t>Derek Jacobi</t>
  </si>
  <si>
    <t>Drama|Family|Fantasy|Romance</t>
  </si>
  <si>
    <t>Cinderella </t>
  </si>
  <si>
    <t>dress|duke|fairy godmother|fairy tale|pumpkin</t>
  </si>
  <si>
    <t>http://www.imdb.com/title/tt1661199/?ref_=fn_tt_tt_1</t>
  </si>
  <si>
    <t>AJ Michalka</t>
  </si>
  <si>
    <t>Drama|Fantasy|Thriller</t>
  </si>
  <si>
    <t>Michael Imperioli</t>
  </si>
  <si>
    <t>The Lovely Bones </t>
  </si>
  <si>
    <t>1970s|afterlife|heaven|pedophile|rape</t>
  </si>
  <si>
    <t>http://www.imdb.com/title/tt0380510/?ref_=fn_tt_tt_1</t>
  </si>
  <si>
    <t>Alexander Gould</t>
  </si>
  <si>
    <t>Finding Nemo </t>
  </si>
  <si>
    <t>great barrier reef|protective father|separation from family|shark|short term memory loss</t>
  </si>
  <si>
    <t>http://www.imdb.com/title/tt0266543/?ref_=fn_tt_tt_1</t>
  </si>
  <si>
    <t>The Lord of the Rings: The Return of the King </t>
  </si>
  <si>
    <t>Bernard Hill</t>
  </si>
  <si>
    <t>battle|epic|king|orc|ring</t>
  </si>
  <si>
    <t>http://www.imdb.com/title/tt0167260/?ref_=fn_tt_tt_1</t>
  </si>
  <si>
    <t>The Lord of the Rings: The Two Towers </t>
  </si>
  <si>
    <t>epic|evil wizard|middle earth|ring|wizard</t>
  </si>
  <si>
    <t>http://www.imdb.com/title/tt0167261/?ref_=fn_tt_tt_1</t>
  </si>
  <si>
    <t>Sergey Bodrov</t>
  </si>
  <si>
    <t>Seventh Son </t>
  </si>
  <si>
    <t>Olivia Williams</t>
  </si>
  <si>
    <t>apprentice|demon|exorcism|master apprentice relationship|witch</t>
  </si>
  <si>
    <t>http://www.imdb.com/title/tt1121096/?ref_=fn_tt_tt_1</t>
  </si>
  <si>
    <t>Lara Croft: Tomb Raider </t>
  </si>
  <si>
    <t>Chris Barrie</t>
  </si>
  <si>
    <t>illuminati|planetary alignment|time|tomb|tomb raider</t>
  </si>
  <si>
    <t>http://www.imdb.com/title/tt0146316/?ref_=fn_tt_tt_1</t>
  </si>
  <si>
    <t>Wally Pfister</t>
  </si>
  <si>
    <t>Drama|Mystery|Romance|Sci-Fi|Thriller</t>
  </si>
  <si>
    <t>Transcendence </t>
  </si>
  <si>
    <t>artificial intelligence|consciousness|power outage|scientist|technology</t>
  </si>
  <si>
    <t>http://www.imdb.com/title/tt2209764/?ref_=fn_tt_tt_1</t>
  </si>
  <si>
    <t>Trevor Morgan</t>
  </si>
  <si>
    <t>Michael Jeter</t>
  </si>
  <si>
    <t>Jurassic Park III </t>
  </si>
  <si>
    <t>Alessandro Nivola</t>
  </si>
  <si>
    <t>dinosaur|island|jurassic park|paleontologist|search</t>
  </si>
  <si>
    <t>http://www.imdb.com/title/tt0163025/?ref_=fn_tt_tt_1</t>
  </si>
  <si>
    <t>Rupert Wyatt</t>
  </si>
  <si>
    <t>David Oyelowo</t>
  </si>
  <si>
    <t>Rise of the Planet of the Apes </t>
  </si>
  <si>
    <t>alzheimer's disease|ape|chimpanzee|fire|when animals attack</t>
  </si>
  <si>
    <t>http://www.imdb.com/title/tt1318514/?ref_=fn_tt_tt_1</t>
  </si>
  <si>
    <t>Mark Waters</t>
  </si>
  <si>
    <t>Tod Fennell</t>
  </si>
  <si>
    <t>The Spiderwick Chronicles </t>
  </si>
  <si>
    <t>Joan Plowright</t>
  </si>
  <si>
    <t>actor playing multiple roles|brownie the creature|closing credits sequence|family relationships|magical creature</t>
  </si>
  <si>
    <t>http://www.imdb.com/title/tt0416236/?ref_=fn_tt_tt_1</t>
  </si>
  <si>
    <t>John Moore</t>
  </si>
  <si>
    <t>Cole Hauser</t>
  </si>
  <si>
    <t>A Good Day to Die Hard </t>
  </si>
  <si>
    <t>Megalyn Echikunwoke</t>
  </si>
  <si>
    <t>bomb|cia|courthouse|escape|russian</t>
  </si>
  <si>
    <t>http://www.imdb.com/title/tt1606378/?ref_=fn_tt_tt_1</t>
  </si>
  <si>
    <t>John Lee Hancock</t>
  </si>
  <si>
    <t>Drama|History|War|Western</t>
  </si>
  <si>
    <t>The Alamo </t>
  </si>
  <si>
    <t>army|dictator|general|texan|texas</t>
  </si>
  <si>
    <t>http://www.imdb.com/title/tt0318974/?ref_=fn_tt_tt_1</t>
  </si>
  <si>
    <t>Craig T. Nelson</t>
  </si>
  <si>
    <t>Action|Adventure|Animation|Family</t>
  </si>
  <si>
    <t>Holly Hunter</t>
  </si>
  <si>
    <t>The Incredibles </t>
  </si>
  <si>
    <t>Lou Romano</t>
  </si>
  <si>
    <t>hero|island|lawsuit|secret|superhero</t>
  </si>
  <si>
    <t>http://www.imdb.com/title/tt0317705/?ref_=fn_tt_tt_1</t>
  </si>
  <si>
    <t>Renny Harlin</t>
  </si>
  <si>
    <t>Christopher Masterson</t>
  </si>
  <si>
    <t>Cutthroat Island </t>
  </si>
  <si>
    <t>Matthew Modine</t>
  </si>
  <si>
    <t>latin|pirate|pirate ship|treasure|treasure map</t>
  </si>
  <si>
    <t>http://www.imdb.com/title/tt0112760/?ref_=fn_tt_tt_1</t>
  </si>
  <si>
    <t>Percy Jackson &amp; the Olympians: The Lightning Thief </t>
  </si>
  <si>
    <t>greek|lightning|lightning bolt|poseidon|teenager</t>
  </si>
  <si>
    <t>http://www.imdb.com/title/tt0814255/?ref_=fn_tt_tt_1</t>
  </si>
  <si>
    <t>Adventure|Comedy|Family|Mystery|Sci-Fi</t>
  </si>
  <si>
    <t>Men in Black </t>
  </si>
  <si>
    <t>Linda Fiorentino</t>
  </si>
  <si>
    <t>alien|box office hit|flying saucer|laser gun|wisecrack humor</t>
  </si>
  <si>
    <t>http://www.imdb.com/title/tt0119654/?ref_=fn_tt_tt_1</t>
  </si>
  <si>
    <t>Toy Story 2 </t>
  </si>
  <si>
    <t>collector|dog|friend|rescue|toy</t>
  </si>
  <si>
    <t>http://www.imdb.com/title/tt0120363/?ref_=fn_tt_tt_1</t>
  </si>
  <si>
    <t>Unstoppable </t>
  </si>
  <si>
    <t>Ethan Suplee</t>
  </si>
  <si>
    <t>freight train|race against time|runaway train|train|train engineer</t>
  </si>
  <si>
    <t>http://www.imdb.com/title/tt0477080/?ref_=fn_tt_tt_1</t>
  </si>
  <si>
    <t>John Lone</t>
  </si>
  <si>
    <t>Mei Melançon</t>
  </si>
  <si>
    <t>Rush Hour 2 </t>
  </si>
  <si>
    <t>Harris Yulin</t>
  </si>
  <si>
    <t>boat|gang|hong kong|triad|vacation</t>
  </si>
  <si>
    <t>http://www.imdb.com/title/tt0266915/?ref_=fn_tt_tt_1</t>
  </si>
  <si>
    <t>Amber Valletta</t>
  </si>
  <si>
    <t>Drama|Fantasy|Horror|Mystery|Thriller</t>
  </si>
  <si>
    <t>What Lies Beneath </t>
  </si>
  <si>
    <t>Miranda Otto</t>
  </si>
  <si>
    <t>ghost|haunted house|research|secret|vermont</t>
  </si>
  <si>
    <t>http://www.imdb.com/title/tt0161081/?ref_=fn_tt_tt_1</t>
  </si>
  <si>
    <t>Phil Lord</t>
  </si>
  <si>
    <t>Animation|Comedy|Family|Sci-Fi</t>
  </si>
  <si>
    <t>Will Forte</t>
  </si>
  <si>
    <t>Cloudy with a Chance of Meatballs </t>
  </si>
  <si>
    <t>Al Roker</t>
  </si>
  <si>
    <t>food|giant food|mayor|sardine|weather</t>
  </si>
  <si>
    <t>http://www.imdb.com/title/tt0844471/?ref_=fn_tt_tt_1</t>
  </si>
  <si>
    <t>Maile Flanagan</t>
  </si>
  <si>
    <t>Denis Leary</t>
  </si>
  <si>
    <t>Ice Age: Dawn of the Dinosaurs </t>
  </si>
  <si>
    <t>Kelly Keaton</t>
  </si>
  <si>
    <t>egg|lost world|rescue|squirrel|weasel</t>
  </si>
  <si>
    <t>http://www.imdb.com/title/tt1080016/?ref_=fn_tt_tt_1</t>
  </si>
  <si>
    <t>Ben Stiller</t>
  </si>
  <si>
    <t>Adrian Martinez</t>
  </si>
  <si>
    <t>Adventure|Comedy|Drama|Fantasy|Romance</t>
  </si>
  <si>
    <t>The Secret Life of Walter Mitty </t>
  </si>
  <si>
    <t>Joey Slotnick</t>
  </si>
  <si>
    <t>daydream|life magazine|magazine|photographer|snow leopard</t>
  </si>
  <si>
    <t>http://www.imdb.com/title/tt0359950/?ref_=fn_tt_tt_1</t>
  </si>
  <si>
    <t>LL Cool J</t>
  </si>
  <si>
    <t>Action|Adventure|Comedy|Crime|Thriller</t>
  </si>
  <si>
    <t>Charlie's Angels </t>
  </si>
  <si>
    <t>Kelly Lynch</t>
  </si>
  <si>
    <t>booty shake|box office hit|duct tape over mouth|first part|martial arts</t>
  </si>
  <si>
    <t>http://www.imdb.com/title/tt0160127/?ref_=fn_tt_tt_1</t>
  </si>
  <si>
    <t>Crime|Drama|Thriller</t>
  </si>
  <si>
    <t>The Departed </t>
  </si>
  <si>
    <t>boston|mole|police|undercover|undercover cop</t>
  </si>
  <si>
    <t>http://www.imdb.com/title/tt0407887/?ref_=fn_tt_tt_1</t>
  </si>
  <si>
    <t>Tony Bancroft</t>
  </si>
  <si>
    <t>Harvey Fierstein</t>
  </si>
  <si>
    <t>Adventure|Animation|Family|Fantasy|Musical|War</t>
  </si>
  <si>
    <t>Mulan </t>
  </si>
  <si>
    <t>June Foray</t>
  </si>
  <si>
    <t>based on poem|based on true story|china|one word title|the huns</t>
  </si>
  <si>
    <t>http://www.imdb.com/title/tt0120762/?ref_=fn_tt_tt_1</t>
  </si>
  <si>
    <t>Action|Comedy</t>
  </si>
  <si>
    <t>Tropic Thunder </t>
  </si>
  <si>
    <t>Brandon T. Jackson</t>
  </si>
  <si>
    <t>film director|parody|spoof|vietnam|written and directed by cast member</t>
  </si>
  <si>
    <t>http://www.imdb.com/title/tt0942385/?ref_=fn_tt_tt_1</t>
  </si>
  <si>
    <t>Goran Visnjic</t>
  </si>
  <si>
    <t>Crime|Drama|Mystery|Thriller</t>
  </si>
  <si>
    <t>The Girl with the Dragon Tattoo </t>
  </si>
  <si>
    <t>Joely Richardson</t>
  </si>
  <si>
    <t>computer hacker|hacker|investigation|journalist|punk</t>
  </si>
  <si>
    <t>http://www.imdb.com/title/tt1568346/?ref_=fn_tt_tt_1</t>
  </si>
  <si>
    <t>Aldis Hodge</t>
  </si>
  <si>
    <t>Die Hard with a Vengeance </t>
  </si>
  <si>
    <t>Kevin Chamberlin</t>
  </si>
  <si>
    <t>bomb|detective|new york city|police|terrorist</t>
  </si>
  <si>
    <t>http://www.imdb.com/title/tt0112864/?ref_=fn_tt_tt_1</t>
  </si>
  <si>
    <t>Sherlock Holmes </t>
  </si>
  <si>
    <t>Robert Maillet</t>
  </si>
  <si>
    <t>black magic|bridge construction|professor moriarty|scotland yard inspector|sherlock holmes</t>
  </si>
  <si>
    <t>http://www.imdb.com/title/tt0988045/?ref_=fn_tt_tt_1</t>
  </si>
  <si>
    <t>Timur Bekmambetov</t>
  </si>
  <si>
    <t>Adventure|Drama|History</t>
  </si>
  <si>
    <t>Ben-Hur </t>
  </si>
  <si>
    <t>http://www.imdb.com/title/tt2638144/?ref_=fn_tt_tt_1</t>
  </si>
  <si>
    <t>Jim Varney</t>
  </si>
  <si>
    <t>Action|Adventure|Animation|Family|Fantasy|Sci-Fi</t>
  </si>
  <si>
    <t>Atlantis: The Lost Empire </t>
  </si>
  <si>
    <t>Cree Summer</t>
  </si>
  <si>
    <t>atlantis|crew|expedition|journal|museum</t>
  </si>
  <si>
    <t>http://www.imdb.com/title/tt0230011/?ref_=fn_tt_tt_1</t>
  </si>
  <si>
    <t>Walt Becker</t>
  </si>
  <si>
    <t>Joshua Mikel</t>
  </si>
  <si>
    <t>Adventure|Animation|Comedy|Family|Fantasy|Music</t>
  </si>
  <si>
    <t>Bella Thorne</t>
  </si>
  <si>
    <t>Alvin and the Chipmunks: The Road Chip </t>
  </si>
  <si>
    <t>Jesse McCartney</t>
  </si>
  <si>
    <t>chipmunk|highway travel|on the road|plane|road movie</t>
  </si>
  <si>
    <t>http://www.imdb.com/title/tt2974918/?ref_=fn_tt_tt_1</t>
  </si>
  <si>
    <t>Drama|History|Thriller|War</t>
  </si>
  <si>
    <t>Valkyrie </t>
  </si>
  <si>
    <t>american actor playing foreigner|assassination|conspiracy|military|nazis</t>
  </si>
  <si>
    <t>http://www.imdb.com/title/tt0985699/?ref_=fn_tt_tt_1</t>
  </si>
  <si>
    <t>Dennis Dugan</t>
  </si>
  <si>
    <t>Sayed Badreya</t>
  </si>
  <si>
    <t>Adam Sandler</t>
  </si>
  <si>
    <t>You Don't Mess with the Zohan </t>
  </si>
  <si>
    <t>Kevin Nealon</t>
  </si>
  <si>
    <t>hair stylist|jew|landlord|muslim|palestinian</t>
  </si>
  <si>
    <t>http://www.imdb.com/title/tt0960144/?ref_=fn_tt_tt_1</t>
  </si>
  <si>
    <t>Action|Animation|Comedy|Sci-Fi</t>
  </si>
  <si>
    <t>Pixels </t>
  </si>
  <si>
    <t>alien|arcade game|chase|driving in reverse|video gamer</t>
  </si>
  <si>
    <t>http://www.imdb.com/title/tt2120120/?ref_=fn_tt_tt_1</t>
  </si>
  <si>
    <t>Haley Joel Osment</t>
  </si>
  <si>
    <t>A.I. Artificial Intelligence </t>
  </si>
  <si>
    <t>Kevin Sussman</t>
  </si>
  <si>
    <t>affection|boy|fairy|future|robot</t>
  </si>
  <si>
    <t>http://www.imdb.com/title/tt0212720/?ref_=fn_tt_tt_1</t>
  </si>
  <si>
    <t>Rachael Harris</t>
  </si>
  <si>
    <t>Comedy|Family|Fantasy|Horror|Mystery</t>
  </si>
  <si>
    <t>Marsha Thomason</t>
  </si>
  <si>
    <t>The Haunted Mansion </t>
  </si>
  <si>
    <t>Marc John Jefferies</t>
  </si>
  <si>
    <t>arachnophobia|crystal ball|ghost|haunted house|thunderstorm</t>
  </si>
  <si>
    <t>http://www.imdb.com/title/tt0338094/?ref_=fn_tt_tt_1</t>
  </si>
  <si>
    <t>Tom Skerritt</t>
  </si>
  <si>
    <t>Drama|Mystery|Sci-Fi|Thriller</t>
  </si>
  <si>
    <t>Contact </t>
  </si>
  <si>
    <t>Larry King</t>
  </si>
  <si>
    <t>message from outer space|religion|religion versus science|scientist|universe</t>
  </si>
  <si>
    <t>http://www.imdb.com/title/tt0118884/?ref_=fn_tt_tt_1</t>
  </si>
  <si>
    <t>Kim Dickens</t>
  </si>
  <si>
    <t>Action|Horror|Sci-Fi|Thriller</t>
  </si>
  <si>
    <t>Greg Grunberg</t>
  </si>
  <si>
    <t>Hollow Man </t>
  </si>
  <si>
    <t>experiment|research|scientist|suburb|surrealism</t>
  </si>
  <si>
    <t>http://www.imdb.com/title/tt0164052/?ref_=fn_tt_tt_1</t>
  </si>
  <si>
    <t>Sydney Pollack</t>
  </si>
  <si>
    <t>George Harris</t>
  </si>
  <si>
    <t>Crime|Mystery|Thriller</t>
  </si>
  <si>
    <t>Curtiss Cook</t>
  </si>
  <si>
    <t>The Interpreter </t>
  </si>
  <si>
    <t>Michael Wright</t>
  </si>
  <si>
    <t>african|assassination|dialect|interpreter|threat</t>
  </si>
  <si>
    <t>http://www.imdb.com/title/tt0373926/?ref_=fn_tt_tt_1</t>
  </si>
  <si>
    <t>Aboriginal</t>
  </si>
  <si>
    <t>Thor Freudenthal</t>
  </si>
  <si>
    <t>Leven Rambin</t>
  </si>
  <si>
    <t>Percy Jackson: Sea of Monsters </t>
  </si>
  <si>
    <t>golden fleece|half brother|magical tree|sea|tree</t>
  </si>
  <si>
    <t>http://www.imdb.com/title/tt1854564/?ref_=fn_tt_tt_1</t>
  </si>
  <si>
    <t>Lara Croft Tomb Raider: The Cradle of Life </t>
  </si>
  <si>
    <t>duology|female hero|female lead|orb|pandora's box</t>
  </si>
  <si>
    <t>http://www.imdb.com/title/tt0325703/?ref_=fn_tt_tt_1</t>
  </si>
  <si>
    <t>Action|Adventure|Comedy|Crime|Mystery|Thriller</t>
  </si>
  <si>
    <t>Now You See Me 2 </t>
  </si>
  <si>
    <t>Sanaa Lathan</t>
  </si>
  <si>
    <t>card trick|london england|magician|rain machine|rooftop</t>
  </si>
  <si>
    <t>http://www.imdb.com/title/tt3110958/?ref_=fn_tt_tt_1</t>
  </si>
  <si>
    <t>Michael Byrne</t>
  </si>
  <si>
    <t>Alun Armstrong</t>
  </si>
  <si>
    <t>The Saint </t>
  </si>
  <si>
    <t>Velibor Topic</t>
  </si>
  <si>
    <t>cold fusion|disguise|energy|fusion|the saint</t>
  </si>
  <si>
    <t>http://www.imdb.com/title/tt0120053/?ref_=fn_tt_tt_1</t>
  </si>
  <si>
    <t>Stephen Dillane</t>
  </si>
  <si>
    <t>Spy Game </t>
  </si>
  <si>
    <t>Catherine McCormack</t>
  </si>
  <si>
    <t>china|cia|cold war|friendship|retirement</t>
  </si>
  <si>
    <t>http://www.imdb.com/title/tt0266987/?ref_=fn_tt_tt_1</t>
  </si>
  <si>
    <t>Brian De Palma</t>
  </si>
  <si>
    <t>Mission to Mars </t>
  </si>
  <si>
    <t>Kim Delaney</t>
  </si>
  <si>
    <t>astronaut|mars|mars the planet|outer space|zero gravity</t>
  </si>
  <si>
    <t>http://www.imdb.com/title/tt0183523/?ref_=fn_tt_tt_1</t>
  </si>
  <si>
    <t>Wanda Sykes</t>
  </si>
  <si>
    <t>Rio </t>
  </si>
  <si>
    <t>Will.i.am</t>
  </si>
  <si>
    <t>bird|brazilian|cockatoo|macaw|minnesota</t>
  </si>
  <si>
    <t>http://www.imdb.com/title/tt1436562/?ref_=fn_tt_tt_1</t>
  </si>
  <si>
    <t>Comedy|Drama|Sci-Fi</t>
  </si>
  <si>
    <t>Bicentennial Man </t>
  </si>
  <si>
    <t>23rd century|android|artificial intelligence|dual role|robot</t>
  </si>
  <si>
    <t>http://www.imdb.com/title/tt0182789/?ref_=fn_tt_tt_1</t>
  </si>
  <si>
    <t>Mick Jackson</t>
  </si>
  <si>
    <t>Anne Heche</t>
  </si>
  <si>
    <t>Volcano </t>
  </si>
  <si>
    <t>Gaby Hoffmann</t>
  </si>
  <si>
    <t>earthquake|fire|lava|rescue|volcano</t>
  </si>
  <si>
    <t>http://www.imdb.com/title/tt0120461/?ref_=fn_tt_tt_1</t>
  </si>
  <si>
    <t>Alan J. Pakula</t>
  </si>
  <si>
    <t>The Devil's Own </t>
  </si>
  <si>
    <t>Natascha McElhone</t>
  </si>
  <si>
    <t>friendship|murder|northern ireland|police officer|terrorist</t>
  </si>
  <si>
    <t>http://www.imdb.com/title/tt0118972/?ref_=fn_tt_tt_1</t>
  </si>
  <si>
    <t>Kathryn Bigelow</t>
  </si>
  <si>
    <t>Christian Camargo</t>
  </si>
  <si>
    <t>K-19: The Widowmaker </t>
  </si>
  <si>
    <t>Lex Shrapnel</t>
  </si>
  <si>
    <t>courage|radiation sickness|radioactive contamination|sea|test launch</t>
  </si>
  <si>
    <t>http://www.imdb.com/title/tt0267626/?ref_=fn_tt_tt_1</t>
  </si>
  <si>
    <t>John Milius</t>
  </si>
  <si>
    <t>William Smith</t>
  </si>
  <si>
    <t>Conan the Barbarian </t>
  </si>
  <si>
    <t>Sandahl Bergman</t>
  </si>
  <si>
    <t>actual animal killed|cult|evil sorcerer|gladiator|warlord</t>
  </si>
  <si>
    <t>http://www.imdb.com/title/tt0082198/?ref_=fn_tt_tt_1</t>
  </si>
  <si>
    <t>Bruce McGill</t>
  </si>
  <si>
    <t>Paddy Considine</t>
  </si>
  <si>
    <t>Cinderella Man </t>
  </si>
  <si>
    <t>Rosemarie DeWitt</t>
  </si>
  <si>
    <t>boxer|boxing|dream|great depression|love</t>
  </si>
  <si>
    <t>http://www.imdb.com/title/tt0352248/?ref_=fn_tt_tt_1</t>
  </si>
  <si>
    <t>Andrey Konchalovskiy</t>
  </si>
  <si>
    <t>Action|Family|Fantasy|Musical</t>
  </si>
  <si>
    <t>Shirley Henderson</t>
  </si>
  <si>
    <t>The Nutcracker in 3D </t>
  </si>
  <si>
    <t>Richard E. Grant</t>
  </si>
  <si>
    <t>box office flop|christmas|christmas eve|critically bashed|toy comes to life</t>
  </si>
  <si>
    <t>http://www.imdb.com/title/tt1041804/?ref_=fn_tt_tt_1</t>
  </si>
  <si>
    <t>Gary Ross</t>
  </si>
  <si>
    <t>Michael Angarano</t>
  </si>
  <si>
    <t>Drama|History|Sport</t>
  </si>
  <si>
    <t>Seabiscuit </t>
  </si>
  <si>
    <t>horse|horse racing|jockey|limp|seabiscuit</t>
  </si>
  <si>
    <t>http://www.imdb.com/title/tt0329575/?ref_=fn_tt_tt_1</t>
  </si>
  <si>
    <t>Alan Ruck</t>
  </si>
  <si>
    <t>Twister </t>
  </si>
  <si>
    <t>Jami Gertz</t>
  </si>
  <si>
    <t>device|disaster|divorce|storm|tornado</t>
  </si>
  <si>
    <t>http://www.imdb.com/title/tt0117998/?ref_=fn_tt_tt_1</t>
  </si>
  <si>
    <t>Paul Sanchez</t>
  </si>
  <si>
    <t>Adventure|Drama|Romance</t>
  </si>
  <si>
    <t>Cast Away </t>
  </si>
  <si>
    <t>Nick Searcy</t>
  </si>
  <si>
    <t>christmas|island|love|survival|talking to inanimate object</t>
  </si>
  <si>
    <t>http://www.imdb.com/title/tt0162222/?ref_=fn_tt_tt_1</t>
  </si>
  <si>
    <t>Animation|Comedy|Family|Music|Romance</t>
  </si>
  <si>
    <t>Happy Feet </t>
  </si>
  <si>
    <t>Elizabeth Daily</t>
  </si>
  <si>
    <t>dance|emperor penguin|friend|penguin|song</t>
  </si>
  <si>
    <t>http://www.imdb.com/title/tt0366548/?ref_=fn_tt_tt_1</t>
  </si>
  <si>
    <t>Joan Allen</t>
  </si>
  <si>
    <t>The Bourne Supremacy </t>
  </si>
  <si>
    <t>Oksana Akinshina</t>
  </si>
  <si>
    <t>assassin|car chase|cia|hidden truth|one against many</t>
  </si>
  <si>
    <t>http://www.imdb.com/title/tt0372183/?ref_=fn_tt_tt_1</t>
  </si>
  <si>
    <t>Air Force One </t>
  </si>
  <si>
    <t>Dean Stockwell</t>
  </si>
  <si>
    <t>ex soldier|hijacker|hostage|president|terrorist</t>
  </si>
  <si>
    <t>http://www.imdb.com/title/tt0118571/?ref_=fn_tt_tt_1</t>
  </si>
  <si>
    <t>Ocean's Eleven </t>
  </si>
  <si>
    <t>Elliott Gould</t>
  </si>
  <si>
    <t>card dealer|casino|criminal mastermind|recruiting|ulcer</t>
  </si>
  <si>
    <t>http://www.imdb.com/title/tt0240772/?ref_=fn_tt_tt_1</t>
  </si>
  <si>
    <t>Paul W.S. Anderson</t>
  </si>
  <si>
    <t>The Three Musketeers </t>
  </si>
  <si>
    <t>box office flop|cardinal richelieu|critically bashed|duel|musketeer</t>
  </si>
  <si>
    <t>http://www.imdb.com/title/tt1509767/?ref_=fn_tt_tt_1</t>
  </si>
  <si>
    <t>Genndy Tartakovsky</t>
  </si>
  <si>
    <t>Hotel Transylvania </t>
  </si>
  <si>
    <t>dracula|hotel|invisible man|monster|transylvania</t>
  </si>
  <si>
    <t>http://www.imdb.com/title/tt0837562/?ref_=fn_tt_tt_1</t>
  </si>
  <si>
    <t>Kevin Lima</t>
  </si>
  <si>
    <t>Teala Dunn</t>
  </si>
  <si>
    <t>Animation|Comedy|Family|Fantasy|Musical|Romance</t>
  </si>
  <si>
    <t>Jeff Bennett</t>
  </si>
  <si>
    <t>Enchanted </t>
  </si>
  <si>
    <t>Fred Tatasciore</t>
  </si>
  <si>
    <t>fairy tale|lawyer|love|new york|prince</t>
  </si>
  <si>
    <t>http://www.imdb.com/title/tt0461770/?ref_=fn_tt_tt_1</t>
  </si>
  <si>
    <t>Scott Thompson</t>
  </si>
  <si>
    <t>Crime|Drama|Horror|Mystery|Thriller</t>
  </si>
  <si>
    <t>Caroline Dhavernas</t>
  </si>
  <si>
    <t xml:space="preserve">Hannibal             </t>
  </si>
  <si>
    <t>Hettienne Park</t>
  </si>
  <si>
    <t>blood|cannibalism|fbi|manipulation|psychiatrist</t>
  </si>
  <si>
    <t>http://www.imdb.com/title/tt2243973/?ref_=fn_tt_tt_1</t>
  </si>
  <si>
    <t>Daniel Espinosa</t>
  </si>
  <si>
    <t>Safe House </t>
  </si>
  <si>
    <t>cia|cia agent|consulate|on the run|safe house</t>
  </si>
  <si>
    <t>http://www.imdb.com/title/tt1599348/?ref_=fn_tt_tt_1</t>
  </si>
  <si>
    <t>Adventure|Comedy|Family</t>
  </si>
  <si>
    <t>102 Dalmatians </t>
  </si>
  <si>
    <t>Jim Carter</t>
  </si>
  <si>
    <t>dog|parole|parole officer|prison|puppy</t>
  </si>
  <si>
    <t>http://www.imdb.com/title/tt0211181/?ref_=fn_tt_tt_1</t>
  </si>
  <si>
    <t>Gabourey Sidibe</t>
  </si>
  <si>
    <t>Tower Heist </t>
  </si>
  <si>
    <t>apartment|fbi|fraud|heist|manager</t>
  </si>
  <si>
    <t>http://www.imdb.com/title/tt0471042/?ref_=fn_tt_tt_1</t>
  </si>
  <si>
    <t>Nancy Meyers</t>
  </si>
  <si>
    <t>The Holiday </t>
  </si>
  <si>
    <t>Sarah Parish</t>
  </si>
  <si>
    <t>book|composer|house|love|self esteem</t>
  </si>
  <si>
    <t>http://www.imdb.com/title/tt0457939/?ref_=fn_tt_tt_1</t>
  </si>
  <si>
    <t>Enemy of the State </t>
  </si>
  <si>
    <t>Lisa Bonet</t>
  </si>
  <si>
    <t>congressman|lawyer|nsa|on the run|surveillance</t>
  </si>
  <si>
    <t>http://www.imdb.com/title/tt0120660/?ref_=fn_tt_tt_1</t>
  </si>
  <si>
    <t>Hunter Parrish</t>
  </si>
  <si>
    <t>Meryl Streep</t>
  </si>
  <si>
    <t>It's Complicated </t>
  </si>
  <si>
    <t>Zoe Kazan</t>
  </si>
  <si>
    <t>affair|divorce|graduation|vomiting|watching television</t>
  </si>
  <si>
    <t>http://www.imdb.com/title/tt1230414/?ref_=fn_tt_tt_1</t>
  </si>
  <si>
    <t>Al Pacino</t>
  </si>
  <si>
    <t>Ocean's Thirteen </t>
  </si>
  <si>
    <t>casino|heist|manmade earthquake|revenge|tunnel boring machine</t>
  </si>
  <si>
    <t>http://www.imdb.com/title/tt0496806/?ref_=fn_tt_tt_1</t>
  </si>
  <si>
    <t>Roger Allers</t>
  </si>
  <si>
    <t>Debra Messing</t>
  </si>
  <si>
    <t>Open Season </t>
  </si>
  <si>
    <t>Jane Krakowski</t>
  </si>
  <si>
    <t>bear|deer|forest|grizzly bear|hunter</t>
  </si>
  <si>
    <t>http://www.imdb.com/title/tt0400717/?ref_=fn_tt_tt_1</t>
  </si>
  <si>
    <t>Neil Burger</t>
  </si>
  <si>
    <t>Divergent </t>
  </si>
  <si>
    <t>army|brother sister relationship|dystopia|father son relationship|narrated by character</t>
  </si>
  <si>
    <t>http://www.imdb.com/title/tt1840309/?ref_=fn_tt_tt_1</t>
  </si>
  <si>
    <t>Jean-Jacques Annaud</t>
  </si>
  <si>
    <t>Gabriel Thomson</t>
  </si>
  <si>
    <t>Bob Hoskins</t>
  </si>
  <si>
    <t>Enemy at the Gates </t>
  </si>
  <si>
    <t>Clemens Schick</t>
  </si>
  <si>
    <t>battle|german|russian|sniper|stalingrad</t>
  </si>
  <si>
    <t>http://www.imdb.com/title/tt0215750/?ref_=fn_tt_tt_1</t>
  </si>
  <si>
    <t>The Rundown </t>
  </si>
  <si>
    <t>amazon|bounty hunter|fight|hunter|jungle</t>
  </si>
  <si>
    <t>http://www.imdb.com/title/tt0327850/?ref_=fn_tt_tt_1</t>
  </si>
  <si>
    <t>Tom Noonan</t>
  </si>
  <si>
    <t>Action|Adventure|Comedy|Fantasy</t>
  </si>
  <si>
    <t>F. Murray Abraham</t>
  </si>
  <si>
    <t>Last Action Hero </t>
  </si>
  <si>
    <t>action hero|hero|magic|ticket|video store</t>
  </si>
  <si>
    <t>http://www.imdb.com/title/tt0107362/?ref_=fn_tt_tt_1</t>
  </si>
  <si>
    <t>Li Gong</t>
  </si>
  <si>
    <t>Memoirs of a Geisha </t>
  </si>
  <si>
    <t>Karl Yune</t>
  </si>
  <si>
    <t>coming of age|geisha|japan|jealousy|love</t>
  </si>
  <si>
    <t>http://www.imdb.com/title/tt0397535/?ref_=fn_tt_tt_1</t>
  </si>
  <si>
    <t>Zachery Ty Bryan</t>
  </si>
  <si>
    <t>Amber Stevens West</t>
  </si>
  <si>
    <t>The Fast and the Furious: Tokyo Drift </t>
  </si>
  <si>
    <t>Nikki Griffin</t>
  </si>
  <si>
    <t>car|challenge|drift racing|drifting|tokyo japan</t>
  </si>
  <si>
    <t>http://www.imdb.com/title/tt0463985/?ref_=fn_tt_tt_1</t>
  </si>
  <si>
    <t>Sarah Smith</t>
  </si>
  <si>
    <t>Imelda Staunton</t>
  </si>
  <si>
    <t>Arthur Christmas </t>
  </si>
  <si>
    <t>Michael Palin</t>
  </si>
  <si>
    <t>christmas|christmas eve|elf|high tech|resentment</t>
  </si>
  <si>
    <t>http://www.imdb.com/title/tt1430607/?ref_=fn_tt_tt_1</t>
  </si>
  <si>
    <t>Martin Brest</t>
  </si>
  <si>
    <t>Meet Joe Black </t>
  </si>
  <si>
    <t>birthday|death|death personified|fear of death|wealth</t>
  </si>
  <si>
    <t>http://www.imdb.com/title/tt0119643/?ref_=fn_tt_tt_1</t>
  </si>
  <si>
    <t>Andrew Davis</t>
  </si>
  <si>
    <t>Rick Worthy</t>
  </si>
  <si>
    <t>Raymond Cruz</t>
  </si>
  <si>
    <t>Collateral Damage </t>
  </si>
  <si>
    <t>Jsu Garcia</t>
  </si>
  <si>
    <t>bare chested boy|car explosion|colombia|explosion|terrorism</t>
  </si>
  <si>
    <t>http://www.imdb.com/title/tt0233469/?ref_=fn_tt_tt_1</t>
  </si>
  <si>
    <t>Bob Fosse</t>
  </si>
  <si>
    <t>Ben Vereen</t>
  </si>
  <si>
    <t>Comedy|Drama|Music|Musical</t>
  </si>
  <si>
    <t>Roy Scheider</t>
  </si>
  <si>
    <t>All That Jazz </t>
  </si>
  <si>
    <t>Max Wright</t>
  </si>
  <si>
    <t>dancer|editing|stand up comedian|surgery|vomiting</t>
  </si>
  <si>
    <t>http://www.imdb.com/title/tt0078754/?ref_=fn_tt_tt_1</t>
  </si>
  <si>
    <t>Tarsem Singh</t>
  </si>
  <si>
    <t>Adventure|Comedy|Drama|Family|Fantasy</t>
  </si>
  <si>
    <t>Mirror Mirror </t>
  </si>
  <si>
    <t>kingdom|prince|princess|queen|snow</t>
  </si>
  <si>
    <t>http://www.imdb.com/title/tt1667353/?ref_=fn_tt_tt_1</t>
  </si>
  <si>
    <t>Edgar Wright</t>
  </si>
  <si>
    <t>Kieran Culkin</t>
  </si>
  <si>
    <t>Action|Comedy|Fantasy|Romance</t>
  </si>
  <si>
    <t>Anna Kendrick</t>
  </si>
  <si>
    <t>Scott Pilgrim vs. the World </t>
  </si>
  <si>
    <t>Ellen Wong</t>
  </si>
  <si>
    <t>band|dating|high school|hipster|rock band</t>
  </si>
  <si>
    <t>http://www.imdb.com/title/tt0446029/?ref_=fn_tt_tt_1</t>
  </si>
  <si>
    <t>Jon Amiel</t>
  </si>
  <si>
    <t>Tchéky Karyo</t>
  </si>
  <si>
    <t>The Core </t>
  </si>
  <si>
    <t>Rekha Sharma</t>
  </si>
  <si>
    <t>core|earth|natural disaster|pacemaker|scientist</t>
  </si>
  <si>
    <t>http://www.imdb.com/title/tt0298814/?ref_=fn_tt_tt_1</t>
  </si>
  <si>
    <t>Peter Segal</t>
  </si>
  <si>
    <t>Janet Jackson</t>
  </si>
  <si>
    <t>Comedy|Romance|Sci-Fi</t>
  </si>
  <si>
    <t>Larry Miller</t>
  </si>
  <si>
    <t>Nutty Professor II: The Klumps </t>
  </si>
  <si>
    <t>Chris Elliott</t>
  </si>
  <si>
    <t>alter ego|marriage|professor|scientist|serum</t>
  </si>
  <si>
    <t>http://www.imdb.com/title/tt0144528/?ref_=fn_tt_tt_1</t>
  </si>
  <si>
    <t>Linda Cardellini</t>
  </si>
  <si>
    <t>Adventure|Comedy|Mystery</t>
  </si>
  <si>
    <t>Sarah Michelle Gellar</t>
  </si>
  <si>
    <t>Scooby-Doo </t>
  </si>
  <si>
    <t>Miguel A. Núñez Jr.</t>
  </si>
  <si>
    <t>amusement park|island|motorcycle|scooby doo|tough girl</t>
  </si>
  <si>
    <t>http://www.imdb.com/title/tt0267913/?ref_=fn_tt_tt_1</t>
  </si>
  <si>
    <t>Pete Travis</t>
  </si>
  <si>
    <t>Jason Cope</t>
  </si>
  <si>
    <t>Wood Harris</t>
  </si>
  <si>
    <t>Dredd </t>
  </si>
  <si>
    <t>Rakie Ayola</t>
  </si>
  <si>
    <t>brutality|dark humor|female antagonist|female warrior|post apocalypse</t>
  </si>
  <si>
    <t>http://www.imdb.com/title/tt1343727/?ref_=fn_tt_tt_1</t>
  </si>
  <si>
    <t>Cameron Monaghan</t>
  </si>
  <si>
    <t>Comedy|Drama|Fantasy|Romance</t>
  </si>
  <si>
    <t>Click </t>
  </si>
  <si>
    <t>Julie Kavner</t>
  </si>
  <si>
    <t>architect|frozen time|obese man|remote control|stopped time</t>
  </si>
  <si>
    <t>http://www.imdb.com/title/tt0389860/?ref_=fn_tt_tt_1</t>
  </si>
  <si>
    <t>George A. Romero</t>
  </si>
  <si>
    <t>Hal Holbrook</t>
  </si>
  <si>
    <t>Ted Danson</t>
  </si>
  <si>
    <t>Creepshow </t>
  </si>
  <si>
    <t>Adrienne Barbeau</t>
  </si>
  <si>
    <t>anthology|child abuse|critically acclaimed|death|grindhouse</t>
  </si>
  <si>
    <t>http://www.imdb.com/title/tt0083767/?ref_=fn_tt_tt_1</t>
  </si>
  <si>
    <t>Action|Comedy|Family|Fantasy</t>
  </si>
  <si>
    <t>Cats &amp; Dogs: The Revenge of Kitty Galore </t>
  </si>
  <si>
    <t>Katt Williams</t>
  </si>
  <si>
    <t>cartoon on tv|cat|dog|kitty|special agent</t>
  </si>
  <si>
    <t>http://www.imdb.com/title/tt1287468/?ref_=fn_tt_tt_1</t>
  </si>
  <si>
    <t>Jumper </t>
  </si>
  <si>
    <t>Tom Hulce</t>
  </si>
  <si>
    <t>bank|based on novel|ice|teleportation|vault</t>
  </si>
  <si>
    <t>http://www.imdb.com/title/tt0489099/?ref_=fn_tt_tt_1</t>
  </si>
  <si>
    <t>Iván Kamarás</t>
  </si>
  <si>
    <t>Action|Adventure|Fantasy|Horror|Sci-Fi</t>
  </si>
  <si>
    <t>Seth MacFarlane</t>
  </si>
  <si>
    <t>Hellboy II: The Golden Army </t>
  </si>
  <si>
    <t>Brian Steele</t>
  </si>
  <si>
    <t>creature|elf|prince|rebellion|superhero</t>
  </si>
  <si>
    <t>http://www.imdb.com/title/tt0411477/?ref_=fn_tt_tt_1</t>
  </si>
  <si>
    <t>Crime|Drama|History|Mystery|Thriller</t>
  </si>
  <si>
    <t>Zodiac </t>
  </si>
  <si>
    <t>Anthony Edwards</t>
  </si>
  <si>
    <t>cartoonist|reporter|serial killer|zodiac|zodiac killer</t>
  </si>
  <si>
    <t>http://www.imdb.com/title/tt0443706/?ref_=fn_tt_tt_1</t>
  </si>
  <si>
    <t>Michael Rapaport</t>
  </si>
  <si>
    <t>The 6th Day </t>
  </si>
  <si>
    <t>clone|cloning|future|laser gun|murder</t>
  </si>
  <si>
    <t>http://www.imdb.com/title/tt0216216/?ref_=fn_tt_tt_1</t>
  </si>
  <si>
    <t>Comedy|Drama</t>
  </si>
  <si>
    <t>Bruce Almighty </t>
  </si>
  <si>
    <t>answer to prayer|breast expansion|pleading with god|supernatural power|walking on water</t>
  </si>
  <si>
    <t>http://www.imdb.com/title/tt0315327/?ref_=fn_tt_tt_1</t>
  </si>
  <si>
    <t>The Expendables </t>
  </si>
  <si>
    <t>action hero|assassination attempt|explosion|machine gun|rescue mission</t>
  </si>
  <si>
    <t>http://www.imdb.com/title/tt1320253/?ref_=fn_tt_tt_1</t>
  </si>
  <si>
    <t>Mission: Impossible </t>
  </si>
  <si>
    <t>Vanessa Redgrave</t>
  </si>
  <si>
    <t>disguise|mission|spy|stealing|traitor</t>
  </si>
  <si>
    <t>http://www.imdb.com/title/tt0117060/?ref_=fn_tt_tt_1</t>
  </si>
  <si>
    <t>The Hunger Games </t>
  </si>
  <si>
    <t>Anthony Reynolds</t>
  </si>
  <si>
    <t>fight to the death|game|massacre|self survival|suicide attempt</t>
  </si>
  <si>
    <t>http://www.imdb.com/title/tt1392170/?ref_=fn_tt_tt_1</t>
  </si>
  <si>
    <t>Todd Phillips</t>
  </si>
  <si>
    <t>Mason Lee</t>
  </si>
  <si>
    <t>The Hangover Part II </t>
  </si>
  <si>
    <t>Mike Tyson</t>
  </si>
  <si>
    <t>hotel|male frontal nudity|pubic hair|thailand|wedding</t>
  </si>
  <si>
    <t>http://www.imdb.com/title/tt1411697/?ref_=fn_tt_tt_1</t>
  </si>
  <si>
    <t>Batman Returns </t>
  </si>
  <si>
    <t>Andrew Bryniarski</t>
  </si>
  <si>
    <t>box office hit|dc comics|gotham|mayor|penguin</t>
  </si>
  <si>
    <t>http://www.imdb.com/title/tt0103776/?ref_=fn_tt_tt_1</t>
  </si>
  <si>
    <t>Over the Hedge </t>
  </si>
  <si>
    <t>bear|food|forest|raccoon|turtle</t>
  </si>
  <si>
    <t>http://www.imdb.com/title/tt0327084/?ref_=fn_tt_tt_1</t>
  </si>
  <si>
    <t>Jason Scott Lee</t>
  </si>
  <si>
    <t>Adventure|Animation|Comedy|Drama|Family|Fantasy|Sci-Fi</t>
  </si>
  <si>
    <t>Lilo &amp; Stitch </t>
  </si>
  <si>
    <t>David Ogden Stiers</t>
  </si>
  <si>
    <t>alien|escape|fugitive|hawaii|social worker</t>
  </si>
  <si>
    <t>http://www.imdb.com/title/tt0275847/?ref_=fn_tt_tt_1</t>
  </si>
  <si>
    <t>Gary Winick</t>
  </si>
  <si>
    <t>Charlotte's Web </t>
  </si>
  <si>
    <t>barn|pig|piglet|spider|uncle</t>
  </si>
  <si>
    <t>http://www.imdb.com/title/tt0413895/?ref_=fn_tt_tt_1</t>
  </si>
  <si>
    <t>Mimi Leder</t>
  </si>
  <si>
    <t>Action|Drama|Romance|Sci-Fi|Thriller</t>
  </si>
  <si>
    <t>Deep Impact </t>
  </si>
  <si>
    <t>astronomer|comet|mission|president|secretary</t>
  </si>
  <si>
    <t>http://www.imdb.com/title/tt0120647/?ref_=fn_tt_tt_1</t>
  </si>
  <si>
    <t>RED 2 </t>
  </si>
  <si>
    <t>Garrick Hagon</t>
  </si>
  <si>
    <t>cia|cia agent|rescue|russian|team</t>
  </si>
  <si>
    <t>http://www.imdb.com/title/tt1821694/?ref_=fn_tt_tt_1</t>
  </si>
  <si>
    <t>Steve Reevis</t>
  </si>
  <si>
    <t>Comedy|Crime|Sport</t>
  </si>
  <si>
    <t>The Longest Yard </t>
  </si>
  <si>
    <t>Dalip Singh</t>
  </si>
  <si>
    <t>coach|convict|football|prison|warden</t>
  </si>
  <si>
    <t>http://www.imdb.com/title/tt0398165/?ref_=fn_tt_tt_1</t>
  </si>
  <si>
    <t>Alvin and the Chipmunks: Chipwrecked </t>
  </si>
  <si>
    <t>Lauren Gottlieb</t>
  </si>
  <si>
    <t>chipmunk|cruise ship|football ball|overboard|tennis ball</t>
  </si>
  <si>
    <t>http://www.imdb.com/title/tt1615918/?ref_=fn_tt_tt_1</t>
  </si>
  <si>
    <t>Grown Ups 2 </t>
  </si>
  <si>
    <t>belching|number in title|party|reference to nicki minaj|sneezing</t>
  </si>
  <si>
    <t>http://www.imdb.com/title/tt2191701/?ref_=fn_tt_tt_1</t>
  </si>
  <si>
    <t>Get Smart </t>
  </si>
  <si>
    <t>airplane|misunderstanding|obese woman|overweight woman|spy</t>
  </si>
  <si>
    <t>http://www.imdb.com/title/tt0425061/?ref_=fn_tt_tt_1</t>
  </si>
  <si>
    <t>Something's Gotta Give </t>
  </si>
  <si>
    <t>Paul Michael Glaser</t>
  </si>
  <si>
    <t>beach|dating|doctor|heart attack|weekend</t>
  </si>
  <si>
    <t>http://www.imdb.com/title/tt0337741/?ref_=fn_tt_tt_1</t>
  </si>
  <si>
    <t>Joseph Sikora</t>
  </si>
  <si>
    <t>Shutter Island </t>
  </si>
  <si>
    <t>Nellie Sciutto</t>
  </si>
  <si>
    <t>female prisoner|plot twist|self delusion|surprise ending|year 1954</t>
  </si>
  <si>
    <t>http://www.imdb.com/title/tt1130884/?ref_=fn_tt_tt_1</t>
  </si>
  <si>
    <t>Seth Gordon</t>
  </si>
  <si>
    <t>Four Christmases </t>
  </si>
  <si>
    <t>Katy Mixon</t>
  </si>
  <si>
    <t>airport|christmas|news broadcast|tv broadcast|tv news</t>
  </si>
  <si>
    <t>http://www.imdb.com/title/tt0369436/?ref_=fn_tt_tt_1</t>
  </si>
  <si>
    <t>Drew Carey</t>
  </si>
  <si>
    <t>Robots </t>
  </si>
  <si>
    <t>Paula Abdul</t>
  </si>
  <si>
    <t>actor voicing multiple characters|box office hit|coffee|plate|robot</t>
  </si>
  <si>
    <t>http://www.imdb.com/title/tt0358082/?ref_=fn_tt_tt_1</t>
  </si>
  <si>
    <t>Face/Off </t>
  </si>
  <si>
    <t>death of child|face|face transplant|prison|terrorist</t>
  </si>
  <si>
    <t>http://www.imdb.com/title/tt0119094/?ref_=fn_tt_tt_1</t>
  </si>
  <si>
    <t>Adam Shankman</t>
  </si>
  <si>
    <t>Carmen Electra</t>
  </si>
  <si>
    <t>Comedy|Family|Fantasy|Romance</t>
  </si>
  <si>
    <t>Bedtime Stories </t>
  </si>
  <si>
    <t>Kathryn Joosten</t>
  </si>
  <si>
    <t>2000s|bedtime story|elephant|handyman|tween girl</t>
  </si>
  <si>
    <t>http://www.imdb.com/title/tt0960731/?ref_=fn_tt_tt_1</t>
  </si>
  <si>
    <t>Jennifer Jason Leigh</t>
  </si>
  <si>
    <t>Road to Perdition </t>
  </si>
  <si>
    <t>Liam Aiken</t>
  </si>
  <si>
    <t>1930s|blood|gun|on the run|revenge</t>
  </si>
  <si>
    <t>http://www.imdb.com/title/tt0257044/?ref_=fn_tt_tt_1</t>
  </si>
  <si>
    <t>Bailee Madison</t>
  </si>
  <si>
    <t>Just Go with It </t>
  </si>
  <si>
    <t>chick flick|hawaii|love|plastic surgeon|woman wearing a string bikini</t>
  </si>
  <si>
    <t>http://www.imdb.com/title/tt1564367/?ref_=fn_tt_tt_1</t>
  </si>
  <si>
    <t>Royce Johnson</t>
  </si>
  <si>
    <t>Action|Adventure|Crime|Drama|Sci-Fi|Thriller</t>
  </si>
  <si>
    <t>Elden Henson</t>
  </si>
  <si>
    <t xml:space="preserve">Daredevil             </t>
  </si>
  <si>
    <t>Charlie Cox</t>
  </si>
  <si>
    <t>corruption|lawyer|partnership|superhero|vigilante</t>
  </si>
  <si>
    <t>http://www.imdb.com/title/tt3322312/?ref_=fn_tt_tt_1</t>
  </si>
  <si>
    <t>TV-MA</t>
  </si>
  <si>
    <t>Monica Potter</t>
  </si>
  <si>
    <t>Con Air </t>
  </si>
  <si>
    <t>Dave Chappelle</t>
  </si>
  <si>
    <t>army rangers|convict|criminal|escape|prison</t>
  </si>
  <si>
    <t>http://www.imdb.com/title/tt0118880/?ref_=fn_tt_tt_1</t>
  </si>
  <si>
    <t>D.J. Caruso</t>
  </si>
  <si>
    <t>Ethan Embry</t>
  </si>
  <si>
    <t>Eagle Eye </t>
  </si>
  <si>
    <t>Cameron Boyce</t>
  </si>
  <si>
    <t>audio surveillance|death|pentagon|technology|twin brother</t>
  </si>
  <si>
    <t>http://www.imdb.com/title/tt1059786/?ref_=fn_tt_tt_1</t>
  </si>
  <si>
    <t>Anthony Minghella</t>
  </si>
  <si>
    <t>Adventure|Drama|History|Romance|War</t>
  </si>
  <si>
    <t>Cold Mountain </t>
  </si>
  <si>
    <t>civil war|mountain|soldier|well|wounded soldier</t>
  </si>
  <si>
    <t>http://www.imdb.com/title/tt0159365/?ref_=fn_tt_tt_1</t>
  </si>
  <si>
    <t>Albert Hughes</t>
  </si>
  <si>
    <t>The Book of Eli </t>
  </si>
  <si>
    <t>blind|book|long take|post apocalypse|water</t>
  </si>
  <si>
    <t>http://www.imdb.com/title/tt1037705/?ref_=fn_tt_tt_1</t>
  </si>
  <si>
    <t>Les Mayfield</t>
  </si>
  <si>
    <t>Jodi Benson</t>
  </si>
  <si>
    <t>Comedy|Family|Sci-Fi</t>
  </si>
  <si>
    <t>Flubber </t>
  </si>
  <si>
    <t>Sam Lloyd</t>
  </si>
  <si>
    <t>college|flubber|flying rubber|professor|wedding</t>
  </si>
  <si>
    <t>http://www.imdb.com/title/tt0119137/?ref_=fn_tt_tt_1</t>
  </si>
  <si>
    <t>Lili Taylor</t>
  </si>
  <si>
    <t>Fantasy|Horror|Mystery|Thriller</t>
  </si>
  <si>
    <t>The Haunting </t>
  </si>
  <si>
    <t>Virginia Madsen</t>
  </si>
  <si>
    <t>greenhouse|haunted house|horror movie remake|mansion|old house</t>
  </si>
  <si>
    <t>http://www.imdb.com/title/tt0171363/?ref_=fn_tt_tt_1</t>
  </si>
  <si>
    <t>Joe Pytka</t>
  </si>
  <si>
    <t>Adventure|Animation|Comedy|Family|Fantasy|Sci-Fi|Sport</t>
  </si>
  <si>
    <t>Space Jam </t>
  </si>
  <si>
    <t>Michael Jordan</t>
  </si>
  <si>
    <t>alien|basketball|basketball game|cult film|monstars</t>
  </si>
  <si>
    <t>http://www.imdb.com/title/tt0117705/?ref_=fn_tt_tt_1</t>
  </si>
  <si>
    <t>Henry Czerny</t>
  </si>
  <si>
    <t>Adventure|Comedy|Crime|Family|Mystery</t>
  </si>
  <si>
    <t>Roger Rees</t>
  </si>
  <si>
    <t>The Pink Panther </t>
  </si>
  <si>
    <t>William Abadie</t>
  </si>
  <si>
    <t>diamond|france|investigation|pink panther|soccer</t>
  </si>
  <si>
    <t>http://www.imdb.com/title/tt0383216/?ref_=fn_tt_tt_1</t>
  </si>
  <si>
    <t>Scott Derrickson</t>
  </si>
  <si>
    <t>Drama|Sci-Fi|Thriller</t>
  </si>
  <si>
    <t>The Day the Earth Stood Still </t>
  </si>
  <si>
    <t>Juan Riedinger</t>
  </si>
  <si>
    <t>alien|earth|giant robot|military|scientist</t>
  </si>
  <si>
    <t>http://www.imdb.com/title/tt0970416/?ref_=fn_tt_tt_1</t>
  </si>
  <si>
    <t>Alex McArthur</t>
  </si>
  <si>
    <t>Action|Crime|Mystery|Romance|Thriller</t>
  </si>
  <si>
    <t>Conspiracy Theory </t>
  </si>
  <si>
    <t>Michael Potts</t>
  </si>
  <si>
    <t>conspiracy|fbi|mk ultra|newsletter|taxi</t>
  </si>
  <si>
    <t>http://www.imdb.com/title/tt0118883/?ref_=fn_tt_tt_1</t>
  </si>
  <si>
    <t>Fury </t>
  </si>
  <si>
    <t>Jim Parrack</t>
  </si>
  <si>
    <t>battle|battlefield|brutality|combat|tank</t>
  </si>
  <si>
    <t>http://www.imdb.com/title/tt2713180/?ref_=fn_tt_tt_1</t>
  </si>
  <si>
    <t>Ivan Reitman</t>
  </si>
  <si>
    <t>Action|Adventure|Comedy|Romance</t>
  </si>
  <si>
    <t>Six Days Seven Nights </t>
  </si>
  <si>
    <t>airplane|island|pilot|storm|thunderstorm</t>
  </si>
  <si>
    <t>http://www.imdb.com/title/tt0120828/?ref_=fn_tt_tt_1</t>
  </si>
  <si>
    <t>Eric Brevig</t>
  </si>
  <si>
    <t>Tom Cavanagh</t>
  </si>
  <si>
    <t>Yogi Bear </t>
  </si>
  <si>
    <t>Josh Robert Thompson</t>
  </si>
  <si>
    <t>bear|mayor|park|sabotage|yogi bear</t>
  </si>
  <si>
    <t>http://www.imdb.com/title/tt1302067/?ref_=fn_tt_tt_1</t>
  </si>
  <si>
    <t>Kelly Asbury</t>
  </si>
  <si>
    <t>Charles Napier</t>
  </si>
  <si>
    <t>Adventure|Animation|Family|Western</t>
  </si>
  <si>
    <t>Spirit: Stallion of the Cimarron </t>
  </si>
  <si>
    <t>Zahn McClarnon</t>
  </si>
  <si>
    <t>cavalry|escape|herd|stallion|wild stallion</t>
  </si>
  <si>
    <t>http://www.imdb.com/title/tt0166813/?ref_=fn_tt_tt_1</t>
  </si>
  <si>
    <t>Leslie Bibb</t>
  </si>
  <si>
    <t>Comedy|Family|Romance</t>
  </si>
  <si>
    <t>Zookeeper </t>
  </si>
  <si>
    <t>Nicholas Turturro</t>
  </si>
  <si>
    <t>champagne bottle|coca cola|jewelry box|red bull|zoo</t>
  </si>
  <si>
    <t>http://www.imdb.com/title/tt1222817/?ref_=fn_tt_tt_1</t>
  </si>
  <si>
    <t>Stephen Hopkins</t>
  </si>
  <si>
    <t>Action|Adventure|Family|Sci-Fi|Thriller</t>
  </si>
  <si>
    <t>Lost in Space </t>
  </si>
  <si>
    <t>June Lockhart</t>
  </si>
  <si>
    <t>based on tv series|remake|robot|scientist|spaceship</t>
  </si>
  <si>
    <t>http://www.imdb.com/title/tt0120738/?ref_=fn_tt_tt_1</t>
  </si>
  <si>
    <t>Jonathan Demme</t>
  </si>
  <si>
    <t>Dorian Missick</t>
  </si>
  <si>
    <t>The Manchurian Candidate </t>
  </si>
  <si>
    <t>Jose Pablo Cantillo</t>
  </si>
  <si>
    <t>brainwashed assassin|conspiracy|critically acclaimed|mother son relationship|soldier</t>
  </si>
  <si>
    <t>http://www.imdb.com/title/tt0368008/?ref_=fn_tt_tt_1</t>
  </si>
  <si>
    <t>Henry Jaglom</t>
  </si>
  <si>
    <t>Déjà Vu </t>
  </si>
  <si>
    <t>Michael Brandon</t>
  </si>
  <si>
    <t>american|love|pin|ruby|stranger</t>
  </si>
  <si>
    <t>http://www.imdb.com/title/tt0119033/?ref_=fn_tt_tt_1</t>
  </si>
  <si>
    <t>Hotel Transylvania 2 </t>
  </si>
  <si>
    <t>Fran Drescher</t>
  </si>
  <si>
    <t>california|dracula|hotel|transylvania|vampire</t>
  </si>
  <si>
    <t>http://www.imdb.com/title/tt2510894/?ref_=fn_tt_tt_1</t>
  </si>
  <si>
    <t>Agnes Moorehead</t>
  </si>
  <si>
    <t>Elizabeth Montgomery</t>
  </si>
  <si>
    <t xml:space="preserve">Bewitched             </t>
  </si>
  <si>
    <t>Dick York</t>
  </si>
  <si>
    <t>connecticut|magic|marriage|witch|witchcraft</t>
  </si>
  <si>
    <t>http://www.imdb.com/title/tt0057733/?ref_=fn_tt_tt_1</t>
  </si>
  <si>
    <t>TV-G</t>
  </si>
  <si>
    <t>James Algar</t>
  </si>
  <si>
    <t>Penn Jillette</t>
  </si>
  <si>
    <t>Animation|Family|Fantasy|Music</t>
  </si>
  <si>
    <t>Quincy Jones</t>
  </si>
  <si>
    <t>Fantasia 2000 </t>
  </si>
  <si>
    <t>Russi Taylor</t>
  </si>
  <si>
    <t>abstract|ark|disney|fairy tale|piano</t>
  </si>
  <si>
    <t>http://www.imdb.com/title/tt0120910/?ref_=fn_tt_tt_1</t>
  </si>
  <si>
    <t>Alan Young</t>
  </si>
  <si>
    <t>The Time Machine </t>
  </si>
  <si>
    <t>Josh Stamberg</t>
  </si>
  <si>
    <t>hunter|scientist|time machine|time travel|time travel romance</t>
  </si>
  <si>
    <t>http://www.imdb.com/title/tt0268695/?ref_=fn_tt_tt_1</t>
  </si>
  <si>
    <t>Mika Boorem</t>
  </si>
  <si>
    <t>Action|Adventure|Family|Fantasy|Thriller</t>
  </si>
  <si>
    <t>Mighty Joe Young </t>
  </si>
  <si>
    <t>David Paymer</t>
  </si>
  <si>
    <t>animal|california|gorilla|hunter|poacher</t>
  </si>
  <si>
    <t>http://www.imdb.com/title/tt0120751/?ref_=fn_tt_tt_1</t>
  </si>
  <si>
    <t>Swordfish </t>
  </si>
  <si>
    <t>computer|secret agent|terrorism|told in flashback|wearing a sound wire</t>
  </si>
  <si>
    <t>http://www.imdb.com/title/tt0244244/?ref_=fn_tt_tt_1</t>
  </si>
  <si>
    <t>Nick Chinlund</t>
  </si>
  <si>
    <t>Michael Emerson</t>
  </si>
  <si>
    <t>The Legend of Zorro </t>
  </si>
  <si>
    <t>Adrian Alonso</t>
  </si>
  <si>
    <t>california|fight|hero|mask|zorro</t>
  </si>
  <si>
    <t>http://www.imdb.com/title/tt0386140/?ref_=fn_tt_tt_1</t>
  </si>
  <si>
    <t>Spanish</t>
  </si>
  <si>
    <t>Vincent Ward</t>
  </si>
  <si>
    <t>Annabella Sciorra</t>
  </si>
  <si>
    <t>What Dreams May Come </t>
  </si>
  <si>
    <t>Rosalind Chao</t>
  </si>
  <si>
    <t>heaven|hell|soul|soul mate|suicide</t>
  </si>
  <si>
    <t>http://www.imdb.com/title/tt0120889/?ref_=fn_tt_tt_1</t>
  </si>
  <si>
    <t>Steven Brill</t>
  </si>
  <si>
    <t>Comedy|Fantasy</t>
  </si>
  <si>
    <t>Little Nicky </t>
  </si>
  <si>
    <t>Michael McKean</t>
  </si>
  <si>
    <t>angel|devil|flask|hell|the devil</t>
  </si>
  <si>
    <t>http://www.imdb.com/title/tt0185431/?ref_=fn_tt_tt_1</t>
  </si>
  <si>
    <t>Terry Gilliam</t>
  </si>
  <si>
    <t>Action|Adventure|Comedy|Fantasy|Thriller</t>
  </si>
  <si>
    <t>The Brothers Grimm </t>
  </si>
  <si>
    <t>creature|curse|exorcism|girl|village</t>
  </si>
  <si>
    <t>http://www.imdb.com/title/tt0355295/?ref_=fn_tt_tt_1</t>
  </si>
  <si>
    <t>Mars Attacks! </t>
  </si>
  <si>
    <t>alien|general|martian|president|weapon</t>
  </si>
  <si>
    <t>http://www.imdb.com/title/tt0116996/?ref_=fn_tt_tt_1</t>
  </si>
  <si>
    <t>Lucile Hadzihalilovic</t>
  </si>
  <si>
    <t>Roxane Duran</t>
  </si>
  <si>
    <t>Drama|Horror|Mystery|Sci-Fi</t>
  </si>
  <si>
    <t>Nissim Renard</t>
  </si>
  <si>
    <t>Evolution </t>
  </si>
  <si>
    <t>Julie-Marie Parmentier</t>
  </si>
  <si>
    <t>boy|giving birth|nurse|sea|ultrasonography</t>
  </si>
  <si>
    <t>http://www.imdb.com/title/tt4291590/?ref_=fn_tt_tt_1</t>
  </si>
  <si>
    <t>Harold Perrineau</t>
  </si>
  <si>
    <t>The Edge </t>
  </si>
  <si>
    <t>Bart the Bear</t>
  </si>
  <si>
    <t>bear|billionaire|crash|survival tactics|wilderness</t>
  </si>
  <si>
    <t>http://www.imdb.com/title/tt0119051/?ref_=fn_tt_tt_1</t>
  </si>
  <si>
    <t>Devin Ratray</t>
  </si>
  <si>
    <t>Action|Sci-Fi|Thriller</t>
  </si>
  <si>
    <t>Surrogates </t>
  </si>
  <si>
    <t>Boris Kodjoe</t>
  </si>
  <si>
    <t>android|fbi agent|future|murder|robot</t>
  </si>
  <si>
    <t>http://www.imdb.com/title/tt0986263/?ref_=fn_tt_tt_1</t>
  </si>
  <si>
    <t>Jon Foster</t>
  </si>
  <si>
    <t>Drama|History|Thriller</t>
  </si>
  <si>
    <t>Thirteen Days </t>
  </si>
  <si>
    <t>Bruce Thomas</t>
  </si>
  <si>
    <t>blockade|crisis|cuba|missile|president</t>
  </si>
  <si>
    <t>http://www.imdb.com/title/tt0146309/?ref_=fn_tt_tt_1</t>
  </si>
  <si>
    <t>Viggo Mortensen</t>
  </si>
  <si>
    <t>Daylight </t>
  </si>
  <si>
    <t>Amy Brenneman</t>
  </si>
  <si>
    <t>collapsing tunnel|explosion|new jersey|tunnel|weimaraner</t>
  </si>
  <si>
    <t>http://www.imdb.com/title/tt0116040/?ref_=fn_tt_tt_1</t>
  </si>
  <si>
    <t>Barry Cook</t>
  </si>
  <si>
    <t>Tiya Sircar</t>
  </si>
  <si>
    <t>Adventure|Animation|Family</t>
  </si>
  <si>
    <t>Charlie Rowe</t>
  </si>
  <si>
    <t>Walking with Dinosaurs 3D </t>
  </si>
  <si>
    <t>Madison Rothschild</t>
  </si>
  <si>
    <t>brother|dinosaur|head butt|hero|orphan</t>
  </si>
  <si>
    <t>http://www.imdb.com/title/tt1762399/?ref_=fn_tt_tt_1</t>
  </si>
  <si>
    <t>Roger Christian</t>
  </si>
  <si>
    <t>Richard Tyson</t>
  </si>
  <si>
    <t>Battlefield Earth </t>
  </si>
  <si>
    <t>John Topor</t>
  </si>
  <si>
    <t>alien|bad acting|pulp fiction|resistance fighter|voyager golden record</t>
  </si>
  <si>
    <t>http://www.imdb.com/title/tt0185183/?ref_=fn_tt_tt_1</t>
  </si>
  <si>
    <t>Joe Dante</t>
  </si>
  <si>
    <t>Jenna Elfman</t>
  </si>
  <si>
    <t>Looney Tunes: Back in Action </t>
  </si>
  <si>
    <t>Heather Locklear</t>
  </si>
  <si>
    <t>diamond|duck|monkey|spy|stuntman</t>
  </si>
  <si>
    <t>http://www.imdb.com/title/tt0318155/?ref_=fn_tt_tt_1</t>
  </si>
  <si>
    <t>Elio Germano</t>
  </si>
  <si>
    <t>Drama|Musical|Romance</t>
  </si>
  <si>
    <t>Fergie</t>
  </si>
  <si>
    <t>Nine </t>
  </si>
  <si>
    <t>Andrea Di Stefano</t>
  </si>
  <si>
    <t>based on stage musical based on film|child abuse|film director|italian|mistress</t>
  </si>
  <si>
    <t>http://www.imdb.com/title/tt0875034/?ref_=fn_tt_tt_1</t>
  </si>
  <si>
    <t>Timeline </t>
  </si>
  <si>
    <t>castle|france|professor|student|time machine</t>
  </si>
  <si>
    <t>http://www.imdb.com/title/tt0300556/?ref_=fn_tt_tt_1</t>
  </si>
  <si>
    <t>Kevin Costner</t>
  </si>
  <si>
    <t>Brian Anthony Wilson</t>
  </si>
  <si>
    <t>The Postman </t>
  </si>
  <si>
    <t>Larenz Tate</t>
  </si>
  <si>
    <t>drifter|escape|hope|postman|usa</t>
  </si>
  <si>
    <t>http://www.imdb.com/title/tt0119925/?ref_=fn_tt_tt_1</t>
  </si>
  <si>
    <t>Adam Goldberg</t>
  </si>
  <si>
    <t>Babe: Pig in the City </t>
  </si>
  <si>
    <t>Glenne Headly</t>
  </si>
  <si>
    <t>animal|farm|farmer|hotel|pig</t>
  </si>
  <si>
    <t>http://www.imdb.com/title/tt0120595/?ref_=fn_tt_tt_1</t>
  </si>
  <si>
    <t>Joseph Gilgun</t>
  </si>
  <si>
    <t>The Last Witch Hunter </t>
  </si>
  <si>
    <t>Lotte Verbeek</t>
  </si>
  <si>
    <t>box office flop|burned to death|magic|witch|witch hunter</t>
  </si>
  <si>
    <t>http://www.imdb.com/title/tt1618442/?ref_=fn_tt_tt_1</t>
  </si>
  <si>
    <t>Antony Hoffman</t>
  </si>
  <si>
    <t>Val Kilmer</t>
  </si>
  <si>
    <t>Bob Neill</t>
  </si>
  <si>
    <t>Red Planet </t>
  </si>
  <si>
    <t>Tom Sizemore</t>
  </si>
  <si>
    <t>astronaut|mars|robot|robot as menace|survival</t>
  </si>
  <si>
    <t>http://www.imdb.com/title/tt0199753/?ref_=fn_tt_tt_1</t>
  </si>
  <si>
    <t>Adam LeFevre</t>
  </si>
  <si>
    <t>Mia Farrow</t>
  </si>
  <si>
    <t>Arthur and the Invisibles </t>
  </si>
  <si>
    <t>Penny Balfour</t>
  </si>
  <si>
    <t>boy|debt|garden|princess|treasure</t>
  </si>
  <si>
    <t>http://www.imdb.com/title/tt0344854/?ref_=fn_tt_tt_1</t>
  </si>
  <si>
    <t>Jacques Perrin</t>
  </si>
  <si>
    <t>Documentary|Drama</t>
  </si>
  <si>
    <t>Pedro Armendáriz Jr.</t>
  </si>
  <si>
    <t>Oceans </t>
  </si>
  <si>
    <t>Rie Miyazawa</t>
  </si>
  <si>
    <t>damselfish|ocean habitat|ocean life|razorfish|spider crab</t>
  </si>
  <si>
    <t>http://www.imdb.com/title/tt0765128/?ref_=fn_tt_tt_1</t>
  </si>
  <si>
    <t>A Sound of Thunder </t>
  </si>
  <si>
    <t>Jemima Rooper</t>
  </si>
  <si>
    <t>butterfly|hunter|time|time travel|wave</t>
  </si>
  <si>
    <t>http://www.imdb.com/title/tt0318081/?ref_=fn_tt_tt_1</t>
  </si>
  <si>
    <t>Currie Graham</t>
  </si>
  <si>
    <t>Action|Adventure|Drama|History|Romance</t>
  </si>
  <si>
    <t>Sasha Roiz</t>
  </si>
  <si>
    <t>Pompeii </t>
  </si>
  <si>
    <t>Dylan Schombing</t>
  </si>
  <si>
    <t>arena|lava bomb|mount vesuvius|pompeii|slave</t>
  </si>
  <si>
    <t>http://www.imdb.com/title/tt1921064/?ref_=fn_tt_tt_1</t>
  </si>
  <si>
    <t>Andrés Couturier</t>
  </si>
  <si>
    <t>David Hoffman</t>
  </si>
  <si>
    <t>Animation|Family</t>
  </si>
  <si>
    <t>Sariann Monaco</t>
  </si>
  <si>
    <t>Top Cat Begins </t>
  </si>
  <si>
    <t>Ben Diskin</t>
  </si>
  <si>
    <t>http://www.imdb.com/title/tt4057916/?ref_=fn_tt_tt_1</t>
  </si>
  <si>
    <t>Mexico</t>
  </si>
  <si>
    <t>Austin Pendleton</t>
  </si>
  <si>
    <t>A Beautiful Mind </t>
  </si>
  <si>
    <t>conspiracy|cryptography|mathematician|mental illness|nobel prize</t>
  </si>
  <si>
    <t>http://www.imdb.com/title/tt0268978/?ref_=fn_tt_tt_1</t>
  </si>
  <si>
    <t>Adventure|Animation|Drama|Family|Musical</t>
  </si>
  <si>
    <t>The Lion King </t>
  </si>
  <si>
    <t>Niketa Calame</t>
  </si>
  <si>
    <t>king|prince|scar|uncle|unnecessary guilt</t>
  </si>
  <si>
    <t>http://www.imdb.com/title/tt0110357/?ref_=fn_tt_tt_1</t>
  </si>
  <si>
    <t>Journey 2: The Mysterious Island </t>
  </si>
  <si>
    <t>gold|hurricane|island|mountain|mysterious island</t>
  </si>
  <si>
    <t>http://www.imdb.com/title/tt1397514/?ref_=fn_tt_tt_1</t>
  </si>
  <si>
    <t>Cody Cameron</t>
  </si>
  <si>
    <t>Animation|Comedy|Family|Fantasy|Sci-Fi</t>
  </si>
  <si>
    <t>Cloudy with a Chance of Meatballs 2 </t>
  </si>
  <si>
    <t>Melissa Sturm</t>
  </si>
  <si>
    <t>food|inventor|island|orangutan|scientist</t>
  </si>
  <si>
    <t>http://www.imdb.com/title/tt1985966/?ref_=fn_tt_tt_1</t>
  </si>
  <si>
    <t>Red Dragon </t>
  </si>
  <si>
    <t>Emily Watson</t>
  </si>
  <si>
    <t>criminal profile|fbi agent|madman|tabloid reporter|tragic villain</t>
  </si>
  <si>
    <t>http://www.imdb.com/title/tt0289765/?ref_=fn_tt_tt_1</t>
  </si>
  <si>
    <t>Hidalgo </t>
  </si>
  <si>
    <t>arab|cowboy|horse|race|sheik</t>
  </si>
  <si>
    <t>http://www.imdb.com/title/tt0317648/?ref_=fn_tt_tt_1</t>
  </si>
  <si>
    <t>Jack and Jill </t>
  </si>
  <si>
    <t>Tim Meadows</t>
  </si>
  <si>
    <t>advertising|advertising executive|commercial|protective male|twins</t>
  </si>
  <si>
    <t>http://www.imdb.com/title/tt0810913/?ref_=fn_tt_tt_1</t>
  </si>
  <si>
    <t>John Singleton</t>
  </si>
  <si>
    <t>2 Fast 2 Furious </t>
  </si>
  <si>
    <t>Mo Gallini</t>
  </si>
  <si>
    <t>bust|racing|shotgun|street racing|undercover agent</t>
  </si>
  <si>
    <t>http://www.imdb.com/title/tt0322259/?ref_=fn_tt_tt_1</t>
  </si>
  <si>
    <t>Adventure|Animation|Drama|Family|Fantasy</t>
  </si>
  <si>
    <t>The Little Prince </t>
  </si>
  <si>
    <t>aviator|based on book|girl|little girl|the little prince</t>
  </si>
  <si>
    <t>http://www.imdb.com/title/tt1754656/?ref_=fn_tt_tt_1</t>
  </si>
  <si>
    <t>Oliver Hirschbiegel</t>
  </si>
  <si>
    <t>Veronica Cartwright</t>
  </si>
  <si>
    <t>Sci-Fi|Thriller</t>
  </si>
  <si>
    <t>The Invasion </t>
  </si>
  <si>
    <t>Jeremy Northam</t>
  </si>
  <si>
    <t>alien|epidemic|psychiatrist|space shuttle|virus</t>
  </si>
  <si>
    <t>http://www.imdb.com/title/tt0427392/?ref_=fn_tt_tt_1</t>
  </si>
  <si>
    <t>Des McAnuff</t>
  </si>
  <si>
    <t>The Adventures of Rocky &amp; Bullwinkle </t>
  </si>
  <si>
    <t>Jonathan Winters</t>
  </si>
  <si>
    <t>deforestation|fbi|lighthouse|moose|squirrel</t>
  </si>
  <si>
    <t>http://www.imdb.com/title/tt0131704/?ref_=fn_tt_tt_1</t>
  </si>
  <si>
    <t>Yarrow Cheney</t>
  </si>
  <si>
    <t>Eric Stonestreet</t>
  </si>
  <si>
    <t>Animation|Comedy|Family</t>
  </si>
  <si>
    <t>The Secret Life of Pets </t>
  </si>
  <si>
    <t>Albert Brooks</t>
  </si>
  <si>
    <t>animal control|lost animal|mongrel|pet|terrier</t>
  </si>
  <si>
    <t>http://www.imdb.com/title/tt2709768/?ref_=fn_tt_tt_1</t>
  </si>
  <si>
    <t>Stephen Norrington</t>
  </si>
  <si>
    <t>Max Ryan</t>
  </si>
  <si>
    <t>The League of Extraordinary Gentlemen </t>
  </si>
  <si>
    <t>box office flop|captain nemo|dorian gray|invisible man|steampunk</t>
  </si>
  <si>
    <t>http://www.imdb.com/title/tt0311429/?ref_=fn_tt_tt_1</t>
  </si>
  <si>
    <t>Pierre Coffin</t>
  </si>
  <si>
    <t>Miranda Cosgrove</t>
  </si>
  <si>
    <t>Despicable Me 2 </t>
  </si>
  <si>
    <t>dating|minion|overprotective father|undercover spy|woman agent</t>
  </si>
  <si>
    <t>http://www.imdb.com/title/tt1690953/?ref_=fn_tt_tt_1</t>
  </si>
  <si>
    <t>Independence Day </t>
  </si>
  <si>
    <t>Mary McDonnell</t>
  </si>
  <si>
    <t>alien|area 51|military|spacecraft|spaceship</t>
  </si>
  <si>
    <t>http://www.imdb.com/title/tt0116629/?ref_=fn_tt_tt_1</t>
  </si>
  <si>
    <t>Richard Schiff</t>
  </si>
  <si>
    <t>Ariana Richards</t>
  </si>
  <si>
    <t>The Lost World: Jurassic Park </t>
  </si>
  <si>
    <t>Vanessa Lee Chester</t>
  </si>
  <si>
    <t>capture|dinosaur|island|jurassic|jurassic park</t>
  </si>
  <si>
    <t>http://www.imdb.com/title/tt0119567/?ref_=fn_tt_tt_1</t>
  </si>
  <si>
    <t>Madagascar </t>
  </si>
  <si>
    <t>escape|jungle|lemur|madagascar|zoo</t>
  </si>
  <si>
    <t>http://www.imdb.com/title/tt0351283/?ref_=fn_tt_tt_1</t>
  </si>
  <si>
    <t>Danny Huston</t>
  </si>
  <si>
    <t>Children of Men </t>
  </si>
  <si>
    <t>Rita Davies</t>
  </si>
  <si>
    <t>chaos|england|long take|survival|violence</t>
  </si>
  <si>
    <t>http://www.imdb.com/title/tt0206634/?ref_=fn_tt_tt_1</t>
  </si>
  <si>
    <t>Tyler Mane</t>
  </si>
  <si>
    <t>X-Men </t>
  </si>
  <si>
    <t>first part|mutant|professor|superhero|superhero team</t>
  </si>
  <si>
    <t>http://www.imdb.com/title/tt0120903/?ref_=fn_tt_tt_1</t>
  </si>
  <si>
    <t>Action|Crime|Fantasy|Thriller</t>
  </si>
  <si>
    <t>Wanted </t>
  </si>
  <si>
    <t>assassin|bobble head doll|femme fatale|rejuvenation|strong female lead</t>
  </si>
  <si>
    <t>http://www.imdb.com/title/tt0493464/?ref_=fn_tt_tt_1</t>
  </si>
  <si>
    <t>Michael Biehn</t>
  </si>
  <si>
    <t>The Rock </t>
  </si>
  <si>
    <t>Bokeem Woodbine</t>
  </si>
  <si>
    <t>alcatraz|fbi|general|hostage|rocket</t>
  </si>
  <si>
    <t>http://www.imdb.com/title/tt0117500/?ref_=fn_tt_tt_1</t>
  </si>
  <si>
    <t>Ray Romano</t>
  </si>
  <si>
    <t>Ice Age: The Meltdown </t>
  </si>
  <si>
    <t>Jay Leno</t>
  </si>
  <si>
    <t>flood|mammoth|no opening credits|squirrel|valley</t>
  </si>
  <si>
    <t>http://www.imdb.com/title/tt0438097/?ref_=fn_tt_tt_1</t>
  </si>
  <si>
    <t>Peter Dante</t>
  </si>
  <si>
    <t>50 First Dates </t>
  </si>
  <si>
    <t>Allen Covert</t>
  </si>
  <si>
    <t>dream|hawaii|hawaiian shirt|short term memory loss|veterinarian</t>
  </si>
  <si>
    <t>http://www.imdb.com/title/tt0343660/?ref_=fn_tt_tt_1</t>
  </si>
  <si>
    <t>Elijah Kelley</t>
  </si>
  <si>
    <t>Comedy|Drama|Family|Music|Musical|Romance</t>
  </si>
  <si>
    <t>Jerry Stiller</t>
  </si>
  <si>
    <t>Hairspray </t>
  </si>
  <si>
    <t>Paul Dooley</t>
  </si>
  <si>
    <t>audition|best friend|dance|friend|tv dance show</t>
  </si>
  <si>
    <t>http://www.imdb.com/title/tt0427327/?ref_=fn_tt_tt_1</t>
  </si>
  <si>
    <t>Alan Ford</t>
  </si>
  <si>
    <t>Horror|Mystery|Thriller</t>
  </si>
  <si>
    <t>Exorcist: The Beginning </t>
  </si>
  <si>
    <t>Izabella Scorupco</t>
  </si>
  <si>
    <t>archeologist|church|excavation|faith|relic</t>
  </si>
  <si>
    <t>http://www.imdb.com/title/tt0204313/?ref_=fn_tt_tt_1</t>
  </si>
  <si>
    <t>David Kellogg</t>
  </si>
  <si>
    <t>Action|Adventure|Comedy|Family|Sci-Fi</t>
  </si>
  <si>
    <t>Inspector Gadget </t>
  </si>
  <si>
    <t>actor playing multiple roles|claw|gadget|inspector|police</t>
  </si>
  <si>
    <t>http://www.imdb.com/title/tt0141369/?ref_=fn_tt_tt_1</t>
  </si>
  <si>
    <t>Now You See Me </t>
  </si>
  <si>
    <t>Michael Kelly</t>
  </si>
  <si>
    <t>bank|fbi|heist|interpol|magician</t>
  </si>
  <si>
    <t>http://www.imdb.com/title/tt1670345/?ref_=fn_tt_tt_1</t>
  </si>
  <si>
    <t>Grown Ups </t>
  </si>
  <si>
    <t>basketball|coach|daughter|high school|high school basketball</t>
  </si>
  <si>
    <t>http://www.imdb.com/title/tt1375670/?ref_=fn_tt_tt_1</t>
  </si>
  <si>
    <t>The Terminal </t>
  </si>
  <si>
    <t>Barry Shabaka Henley</t>
  </si>
  <si>
    <t>airport|construction site|fish out of water|flight attendant|man without a country</t>
  </si>
  <si>
    <t>http://www.imdb.com/title/tt0362227/?ref_=fn_tt_tt_1</t>
  </si>
  <si>
    <t>Matt Ryan</t>
  </si>
  <si>
    <t xml:space="preserve">Constantine             </t>
  </si>
  <si>
    <t>Charles Halford</t>
  </si>
  <si>
    <t>based on comic|based on comic book|dc arrowverse|dc comics|supernatural</t>
  </si>
  <si>
    <t>http://www.imdb.com/title/tt3489184/?ref_=fn_tt_tt_1</t>
  </si>
  <si>
    <t>Kevin Dillon</t>
  </si>
  <si>
    <t>Comedy|Family</t>
  </si>
  <si>
    <t>Hotel for Dogs </t>
  </si>
  <si>
    <t>Yvette Nicole Brown</t>
  </si>
  <si>
    <t>abandoned hotel|dog|foster home|overalls|playing with a dog</t>
  </si>
  <si>
    <t>http://www.imdb.com/title/tt0785006/?ref_=fn_tt_tt_1</t>
  </si>
  <si>
    <t>Nicholas Lea</t>
  </si>
  <si>
    <t>Vertical Limit </t>
  </si>
  <si>
    <t>death|die hard scenario|k2|rescue|urination</t>
  </si>
  <si>
    <t>http://www.imdb.com/title/tt0190865/?ref_=fn_tt_tt_1</t>
  </si>
  <si>
    <t>Mike Nichols</t>
  </si>
  <si>
    <t>Biography|Comedy|Drama|History</t>
  </si>
  <si>
    <t>Charlie Wilson's War </t>
  </si>
  <si>
    <t>Jud Tylor</t>
  </si>
  <si>
    <t>afghanistan|arms dealer|based on true story|cia|texas</t>
  </si>
  <si>
    <t>http://www.imdb.com/title/tt0472062/?ref_=fn_tt_tt_1</t>
  </si>
  <si>
    <t>Shark Tale </t>
  </si>
  <si>
    <t>anchor|fish|mobster|shark|vegetarian</t>
  </si>
  <si>
    <t>http://www.imdb.com/title/tt0307453/?ref_=fn_tt_tt_1</t>
  </si>
  <si>
    <t>Jennifer Hudson</t>
  </si>
  <si>
    <t>Drama|Music|Musical</t>
  </si>
  <si>
    <t>Loretta Devine</t>
  </si>
  <si>
    <t>Dreamgirls </t>
  </si>
  <si>
    <t>1960s|fire|pop chart|singer|trio</t>
  </si>
  <si>
    <t>http://www.imdb.com/title/tt0443489/?ref_=fn_tt_tt_1</t>
  </si>
  <si>
    <t>Brent Sexton</t>
  </si>
  <si>
    <t>Crime|Drama|Mystery</t>
  </si>
  <si>
    <t>Adam Arkin</t>
  </si>
  <si>
    <t xml:space="preserve">Life             </t>
  </si>
  <si>
    <t>Damian Lewis</t>
  </si>
  <si>
    <t>cop|murder|partner|police|protective male</t>
  </si>
  <si>
    <t>http://www.imdb.com/title/tt0874936/?ref_=fn_tt_tt_1</t>
  </si>
  <si>
    <t>F. Gary Gray</t>
  </si>
  <si>
    <t>Christina Milian</t>
  </si>
  <si>
    <t>Comedy|Crime|Music</t>
  </si>
  <si>
    <t>Be Cool </t>
  </si>
  <si>
    <t>concert|mobster|russian|sequel|widow</t>
  </si>
  <si>
    <t>http://www.imdb.com/title/tt0377471/?ref_=fn_tt_tt_1</t>
  </si>
  <si>
    <t>Moritz Bleibtreu</t>
  </si>
  <si>
    <t>Munich </t>
  </si>
  <si>
    <t>arab|black september|israel|jew|munich olympics</t>
  </si>
  <si>
    <t>http://www.imdb.com/title/tt0408306/?ref_=fn_tt_tt_1</t>
  </si>
  <si>
    <t>Antoine Fuqua</t>
  </si>
  <si>
    <t>Tears of the Sun </t>
  </si>
  <si>
    <t>dictator|doctor|jungle|rebel|refugee</t>
  </si>
  <si>
    <t>http://www.imdb.com/title/tt0314353/?ref_=fn_tt_tt_1</t>
  </si>
  <si>
    <t>Robert Luketic</t>
  </si>
  <si>
    <t>Action|Comedy|Romance|Thriller</t>
  </si>
  <si>
    <t>Tom Selleck</t>
  </si>
  <si>
    <t>Killers </t>
  </si>
  <si>
    <t>hired killer|marriage|neighbor|on the run|store clerk</t>
  </si>
  <si>
    <t>http://www.imdb.com/title/tt1103153/?ref_=fn_tt_tt_1</t>
  </si>
  <si>
    <t>The Man from U.N.C.L.E. </t>
  </si>
  <si>
    <t>Christian Berkel</t>
  </si>
  <si>
    <t>box office flop|cia agent|criminal organization|kgb agent|nuclear bomb</t>
  </si>
  <si>
    <t>http://www.imdb.com/title/tt1638355/?ref_=fn_tt_tt_1</t>
  </si>
  <si>
    <t>Paz Vega</t>
  </si>
  <si>
    <t>Spanglish </t>
  </si>
  <si>
    <t>Sarah Steele</t>
  </si>
  <si>
    <t>chef|college|housekeeper|letter|mexico</t>
  </si>
  <si>
    <t>http://www.imdb.com/title/tt0371246/?ref_=fn_tt_tt_1</t>
  </si>
  <si>
    <t>Gil Kenan</t>
  </si>
  <si>
    <t>Animation|Comedy|Family|Fantasy|Mystery</t>
  </si>
  <si>
    <t>Monster House </t>
  </si>
  <si>
    <t>babysitter|halloween|house|neighbor|suburb</t>
  </si>
  <si>
    <t>http://www.imdb.com/title/tt0385880/?ref_=fn_tt_tt_1</t>
  </si>
  <si>
    <t>Barry Levinson</t>
  </si>
  <si>
    <t>Brían F. O'Byrne</t>
  </si>
  <si>
    <t>Comedy|Crime|Drama|Romance</t>
  </si>
  <si>
    <t>Bandits </t>
  </si>
  <si>
    <t>Azura Skye</t>
  </si>
  <si>
    <t>bank manager|hypochondriac|love triangle|prison|television</t>
  </si>
  <si>
    <t>http://www.imdb.com/title/tt0219965/?ref_=fn_tt_tt_1</t>
  </si>
  <si>
    <t>Jerry Zucker</t>
  </si>
  <si>
    <t>Ben Cross</t>
  </si>
  <si>
    <t>Action|Adventure|Romance|Thriller</t>
  </si>
  <si>
    <t>First Knight </t>
  </si>
  <si>
    <t>John Gielgud</t>
  </si>
  <si>
    <t>battle|king|king arthur|knight|marriage</t>
  </si>
  <si>
    <t>http://www.imdb.com/title/tt0113071/?ref_=fn_tt_tt_1</t>
  </si>
  <si>
    <t>Andy Tennant</t>
  </si>
  <si>
    <t>Geoffrey Palmer</t>
  </si>
  <si>
    <t>Drama|History|Romance</t>
  </si>
  <si>
    <t>Anna and the King </t>
  </si>
  <si>
    <t>Randall Duk Kim</t>
  </si>
  <si>
    <t>1860s|children|king|schoolteacher|siam</t>
  </si>
  <si>
    <t>http://www.imdb.com/title/tt0166485/?ref_=fn_tt_tt_1</t>
  </si>
  <si>
    <t>Daniel Sharman</t>
  </si>
  <si>
    <t>Action|Drama|Fantasy|Romance</t>
  </si>
  <si>
    <t>Immortals </t>
  </si>
  <si>
    <t>Steve Byers</t>
  </si>
  <si>
    <t>burned alive|castration|olympus|torture|torture device</t>
  </si>
  <si>
    <t>http://www.imdb.com/title/tt1253864/?ref_=fn_tt_tt_1</t>
  </si>
  <si>
    <t>Florent-Emilio Siri</t>
  </si>
  <si>
    <t>Hostage </t>
  </si>
  <si>
    <t>Ransford Doherty</t>
  </si>
  <si>
    <t>california|hostage|hostage negotiator|organized crime|police</t>
  </si>
  <si>
    <t>http://www.imdb.com/title/tt0340163/?ref_=fn_tt_tt_1</t>
  </si>
  <si>
    <t>Don Bluth</t>
  </si>
  <si>
    <t>Action|Adventure|Animation|Family|Sci-Fi</t>
  </si>
  <si>
    <t>Titan A.E. </t>
  </si>
  <si>
    <t>alien|captain|escape|pilot|scientist</t>
  </si>
  <si>
    <t>http://www.imdb.com/title/tt0120913/?ref_=fn_tt_tt_1</t>
  </si>
  <si>
    <t>Ron Shelton</t>
  </si>
  <si>
    <t>Hollywood Homicide </t>
  </si>
  <si>
    <t>Lena Olin</t>
  </si>
  <si>
    <t>audition|kissing while having sex|machismo|murder|sex</t>
  </si>
  <si>
    <t>http://www.imdb.com/title/tt0329717/?ref_=fn_tt_tt_1</t>
  </si>
  <si>
    <t>Sean Pertwee</t>
  </si>
  <si>
    <t>Action|Drama|Sci-Fi</t>
  </si>
  <si>
    <t>Soldier </t>
  </si>
  <si>
    <t>crash survivor|planet|sergeant|soldier|survivor</t>
  </si>
  <si>
    <t>http://www.imdb.com/title/tt0120157/?ref_=fn_tt_tt_1</t>
  </si>
  <si>
    <t>David Pastor</t>
  </si>
  <si>
    <t>Kiernan Shipka</t>
  </si>
  <si>
    <t>Drama|Horror|Sci-Fi|Thriller</t>
  </si>
  <si>
    <t>Carriers </t>
  </si>
  <si>
    <t>Lou Taylor Pucci</t>
  </si>
  <si>
    <t>beach|disease|latex gloves|pandemic|virus</t>
  </si>
  <si>
    <t>http://www.imdb.com/title/tt0806203/?ref_=fn_tt_tt_1</t>
  </si>
  <si>
    <t>Henry Selick</t>
  </si>
  <si>
    <t>Bridget Fonda</t>
  </si>
  <si>
    <t>Animation|Comedy|Fantasy</t>
  </si>
  <si>
    <t>Monkeybone </t>
  </si>
  <si>
    <t>Megan Mullally</t>
  </si>
  <si>
    <t>carnival|coma|death|monkey|nightmare</t>
  </si>
  <si>
    <t>http://www.imdb.com/title/tt0166276/?ref_=fn_tt_tt_1</t>
  </si>
  <si>
    <t>Flight of the Phoenix </t>
  </si>
  <si>
    <t>captain|desert|rescue|stranded|survivor</t>
  </si>
  <si>
    <t>http://www.imdb.com/title/tt0377062/?ref_=fn_tt_tt_1</t>
  </si>
  <si>
    <t>Unbreakable </t>
  </si>
  <si>
    <t>child with gun|comic book|invulnerability|superhero|train crash</t>
  </si>
  <si>
    <t>http://www.imdb.com/title/tt0217869/?ref_=fn_tt_tt_1</t>
  </si>
  <si>
    <t>Kyle Balda</t>
  </si>
  <si>
    <t>Minions </t>
  </si>
  <si>
    <t>antarctica|minion|queen|super villain|villain</t>
  </si>
  <si>
    <t>http://www.imdb.com/title/tt2293640/?ref_=fn_tt_tt_1</t>
  </si>
  <si>
    <t>Sucker Punch </t>
  </si>
  <si>
    <t>alternate reality|escape|girl gang|prostitution|samurai</t>
  </si>
  <si>
    <t>http://www.imdb.com/title/tt0978764/?ref_=fn_tt_tt_1</t>
  </si>
  <si>
    <t>Mike Starr</t>
  </si>
  <si>
    <t>Snake Eyes </t>
  </si>
  <si>
    <t>John Heard</t>
  </si>
  <si>
    <t>assassination|boxing|casino|conspiracy|long take</t>
  </si>
  <si>
    <t>http://www.imdb.com/title/tt0120832/?ref_=fn_tt_tt_1</t>
  </si>
  <si>
    <t>James Pickens Jr.</t>
  </si>
  <si>
    <t>Peter Coyote</t>
  </si>
  <si>
    <t>Sphere </t>
  </si>
  <si>
    <t>Huey Lewis</t>
  </si>
  <si>
    <t>manifestation|ocean|spacecraft|spaceship|sphere</t>
  </si>
  <si>
    <t>http://www.imdb.com/title/tt0120184/?ref_=fn_tt_tt_1</t>
  </si>
  <si>
    <t>Clay Kaytis</t>
  </si>
  <si>
    <t>Action|Animation|Comedy|Family</t>
  </si>
  <si>
    <t>The Angry Birds Movie </t>
  </si>
  <si>
    <t>Keegan-Michael Key</t>
  </si>
  <si>
    <t>butt|downward duck|fish|kingfisher|pig</t>
  </si>
  <si>
    <t>http://www.imdb.com/title/tt1985949/?ref_=fn_tt_tt_1</t>
  </si>
  <si>
    <t>Action|Adventure|Comedy|Romance|Thriller</t>
  </si>
  <si>
    <t>Fool's Gold </t>
  </si>
  <si>
    <t>Alexis Dziena</t>
  </si>
  <si>
    <t>debt|rapper|treasure|treasure hunter|yacht</t>
  </si>
  <si>
    <t>http://www.imdb.com/title/tt0770752/?ref_=fn_tt_tt_1</t>
  </si>
  <si>
    <t>Judd Apatow</t>
  </si>
  <si>
    <t>Funny People </t>
  </si>
  <si>
    <t>Maude Apatow</t>
  </si>
  <si>
    <t>breasts|comedian|craigslist|infidelity|stand up comedian</t>
  </si>
  <si>
    <t>http://www.imdb.com/title/tt1201167/?ref_=fn_tt_tt_1</t>
  </si>
  <si>
    <t>Frances Fisher</t>
  </si>
  <si>
    <t>The Kingdom </t>
  </si>
  <si>
    <t>Tim McGraw</t>
  </si>
  <si>
    <t>al qaeda|bomb making|fbi|saudi arabia|stabbed in the crotch</t>
  </si>
  <si>
    <t>http://www.imdb.com/title/tt0431197/?ref_=fn_tt_tt_1</t>
  </si>
  <si>
    <t>Action|Comedy|Sport</t>
  </si>
  <si>
    <t>Talladega Nights: The Ballad of Ricky Bobby </t>
  </si>
  <si>
    <t>Gary Cole</t>
  </si>
  <si>
    <t>car racing|french|friend|nascar|racing</t>
  </si>
  <si>
    <t>http://www.imdb.com/title/tt0415306/?ref_=fn_tt_tt_1</t>
  </si>
  <si>
    <t>Steve Carr</t>
  </si>
  <si>
    <t>Raven-Symoné</t>
  </si>
  <si>
    <t>Dr. Dolittle 2 </t>
  </si>
  <si>
    <t>Kevin Pollak</t>
  </si>
  <si>
    <t>bear|doctor|false accusation|man with glasses|second part</t>
  </si>
  <si>
    <t>http://www.imdb.com/title/tt0240462/?ref_=fn_tt_tt_1</t>
  </si>
  <si>
    <t>Mel Gibson</t>
  </si>
  <si>
    <t>Patrick McGoohan</t>
  </si>
  <si>
    <t>Biography|Drama|History|War</t>
  </si>
  <si>
    <t>Mhairi Calvey</t>
  </si>
  <si>
    <t>Braveheart </t>
  </si>
  <si>
    <t>James Robinson</t>
  </si>
  <si>
    <t>14th century|legend|revolt|scotland|tyranny</t>
  </si>
  <si>
    <t>http://www.imdb.com/title/tt0112573/?ref_=fn_tt_tt_1</t>
  </si>
  <si>
    <t>Brian Geraghty</t>
  </si>
  <si>
    <t>Jarhead </t>
  </si>
  <si>
    <t>James Morrison</t>
  </si>
  <si>
    <t>american abroad|gulf war|u.s. military|u.s. soldier|usmc</t>
  </si>
  <si>
    <t>http://www.imdb.com/title/tt0418763/?ref_=fn_tt_tt_1</t>
  </si>
  <si>
    <t>David Silverman</t>
  </si>
  <si>
    <t>Yeardley Smith</t>
  </si>
  <si>
    <t>Adventure|Animation|Comedy</t>
  </si>
  <si>
    <t>The Simpsons Movie </t>
  </si>
  <si>
    <t>Marcia Wallace</t>
  </si>
  <si>
    <t>alaska|dome|lake|pig|the simpsons</t>
  </si>
  <si>
    <t>http://www.imdb.com/title/tt0462538/?ref_=fn_tt_tt_1</t>
  </si>
  <si>
    <t>Frank Darabont</t>
  </si>
  <si>
    <t>Martin Landau</t>
  </si>
  <si>
    <t>The Majestic </t>
  </si>
  <si>
    <t>Jeffrey DeMunn</t>
  </si>
  <si>
    <t>amnesia|california|communist|small town|writer</t>
  </si>
  <si>
    <t>http://www.imdb.com/title/tt0268995/?ref_=fn_tt_tt_1</t>
  </si>
  <si>
    <t>Action|Drama|Sport</t>
  </si>
  <si>
    <t>Driven </t>
  </si>
  <si>
    <t>Cristián de la Fuente</t>
  </si>
  <si>
    <t>car race|german|race car|race car driver|rookie</t>
  </si>
  <si>
    <t>http://www.imdb.com/title/tt0132245/?ref_=fn_tt_tt_1</t>
  </si>
  <si>
    <t>Jean-Claude Dreyfus</t>
  </si>
  <si>
    <t>Adventure|Drama|Family</t>
  </si>
  <si>
    <t>David Gant</t>
  </si>
  <si>
    <t>Two Brothers </t>
  </si>
  <si>
    <t>Oanh Nguyen</t>
  </si>
  <si>
    <t>circus|death of protagonist|jungle|killing an animal|tiger</t>
  </si>
  <si>
    <t>http://www.imdb.com/title/tt0338512/?ref_=fn_tt_tt_1</t>
  </si>
  <si>
    <t>Drama|Mystery|Romance|Thriller</t>
  </si>
  <si>
    <t>The Village </t>
  </si>
  <si>
    <t>creature|pact|plot twist|village|woods</t>
  </si>
  <si>
    <t>http://www.imdb.com/title/tt0368447/?ref_=fn_tt_tt_1</t>
  </si>
  <si>
    <t>Betty Thomas</t>
  </si>
  <si>
    <t>Doctor Dolittle </t>
  </si>
  <si>
    <t>Peter Boyle</t>
  </si>
  <si>
    <t>box office hit|doctor|dog|first part|tiger</t>
  </si>
  <si>
    <t>http://www.imdb.com/title/tt0118998/?ref_=fn_tt_tt_1</t>
  </si>
  <si>
    <t>Merritt Wever</t>
  </si>
  <si>
    <t>Rory Culkin</t>
  </si>
  <si>
    <t>Signs </t>
  </si>
  <si>
    <t>Cherry Jones</t>
  </si>
  <si>
    <t>crop circle|faith|farm|glass of water|loss of faith</t>
  </si>
  <si>
    <t>http://www.imdb.com/title/tt0286106/?ref_=fn_tt_tt_1</t>
  </si>
  <si>
    <t>Jennifer Saunders</t>
  </si>
  <si>
    <t>Adventure|Animation|Comedy|Family|Fantasy|Romance</t>
  </si>
  <si>
    <t>Shrek 2 </t>
  </si>
  <si>
    <t>Conrad Vernon</t>
  </si>
  <si>
    <t>drag queen|physical appearance|princess|queen|sequel</t>
  </si>
  <si>
    <t>http://www.imdb.com/title/tt0298148/?ref_=fn_tt_tt_1</t>
  </si>
  <si>
    <t>Cheech Marin</t>
  </si>
  <si>
    <t>Cars </t>
  </si>
  <si>
    <t>George Carlin</t>
  </si>
  <si>
    <t>car|desert|route 66|tow truck|truck</t>
  </si>
  <si>
    <t>http://www.imdb.com/title/tt0317219/?ref_=fn_tt_tt_1</t>
  </si>
  <si>
    <t>Garry Marshall</t>
  </si>
  <si>
    <t>Runaway Bride </t>
  </si>
  <si>
    <t>Hector Elizondo</t>
  </si>
  <si>
    <t>bride|columnist|journalist|maryland|wedding</t>
  </si>
  <si>
    <t>http://www.imdb.com/title/tt0163187/?ref_=fn_tt_tt_1</t>
  </si>
  <si>
    <t>Eve</t>
  </si>
  <si>
    <t>xXx </t>
  </si>
  <si>
    <t>Leila Arcieri</t>
  </si>
  <si>
    <t>agent|nsa|nsa agent|prague|russian</t>
  </si>
  <si>
    <t>http://www.imdb.com/title/tt0295701/?ref_=fn_tt_tt_1</t>
  </si>
  <si>
    <t>Paul Tibbitt</t>
  </si>
  <si>
    <t>Billy West</t>
  </si>
  <si>
    <t>Tim Conway</t>
  </si>
  <si>
    <t>The SpongeBob Movie: Sponge Out of Water </t>
  </si>
  <si>
    <t>book|magic|pirate|plankton|time machine</t>
  </si>
  <si>
    <t>http://www.imdb.com/title/tt2279373/?ref_=fn_tt_tt_1</t>
  </si>
  <si>
    <t>Ransom </t>
  </si>
  <si>
    <t>bounty|fbi|millionaire|money|ransom</t>
  </si>
  <si>
    <t>http://www.imdb.com/title/tt0117438/?ref_=fn_tt_tt_1</t>
  </si>
  <si>
    <t>Adventure|Drama|War</t>
  </si>
  <si>
    <t>Inglourious Basterds </t>
  </si>
  <si>
    <t>france|german|nazis|revenge|scalping</t>
  </si>
  <si>
    <t>http://www.imdb.com/title/tt0361748/?ref_=fn_tt_tt_1</t>
  </si>
  <si>
    <t>Hook </t>
  </si>
  <si>
    <t>1990s|caught in a net|children|duel|hero</t>
  </si>
  <si>
    <t>http://www.imdb.com/title/tt0102057/?ref_=fn_tt_tt_1</t>
  </si>
  <si>
    <t>John Amos</t>
  </si>
  <si>
    <t>Die Hard 2 </t>
  </si>
  <si>
    <t>Franco Nero</t>
  </si>
  <si>
    <t>airport|fuel|plane|police|terrorist</t>
  </si>
  <si>
    <t>http://www.imdb.com/title/tt0099423/?ref_=fn_tt_tt_1</t>
  </si>
  <si>
    <t>Clark Johnson</t>
  </si>
  <si>
    <t>Josh Charles</t>
  </si>
  <si>
    <t>Action|Adventure|Crime|Thriller</t>
  </si>
  <si>
    <t>S.W.A.T. </t>
  </si>
  <si>
    <t>hostage|police|prison|swat team|training</t>
  </si>
  <si>
    <t>http://www.imdb.com/title/tt0257076/?ref_=fn_tt_tt_1</t>
  </si>
  <si>
    <t>Katia Winter</t>
  </si>
  <si>
    <t>Adventure|Drama|Fantasy|Mystery|Thriller</t>
  </si>
  <si>
    <t>Nicole Beharie</t>
  </si>
  <si>
    <t xml:space="preserve">Sleepy Hollow             </t>
  </si>
  <si>
    <t>Lyndie Greenwood</t>
  </si>
  <si>
    <t>apocalypse|death|husband wife relationship|mother son relationship|murder</t>
  </si>
  <si>
    <t>http://www.imdb.com/title/tt2647544/?ref_=fn_tt_tt_1</t>
  </si>
  <si>
    <t>Cameron Crowe</t>
  </si>
  <si>
    <t>Fantasy|Mystery|Romance|Sci-Fi|Thriller</t>
  </si>
  <si>
    <t>Vanilla Sky </t>
  </si>
  <si>
    <t>death|dream|love|lynchian|reality</t>
  </si>
  <si>
    <t>http://www.imdb.com/title/tt0259711/?ref_=fn_tt_tt_1</t>
  </si>
  <si>
    <t>Freddy Rodríguez</t>
  </si>
  <si>
    <t>Drama|Fantasy|Mystery|Thriller</t>
  </si>
  <si>
    <t>Lady in the Water </t>
  </si>
  <si>
    <t>Bob Balaban</t>
  </si>
  <si>
    <t>apartment|bedtime story|eagle|stuttering|swimming pool</t>
  </si>
  <si>
    <t>http://www.imdb.com/title/tt0452637/?ref_=fn_tt_tt_1</t>
  </si>
  <si>
    <t>AVP: Alien vs. Predator </t>
  </si>
  <si>
    <t>Raoul Bova</t>
  </si>
  <si>
    <t>alien|antarctica|predator|pyramid|satellite</t>
  </si>
  <si>
    <t>http://www.imdb.com/title/tt0370263/?ref_=fn_tt_tt_1</t>
  </si>
  <si>
    <t>Bridgit Mendler</t>
  </si>
  <si>
    <t>Animation|Comedy|Family|Fantasy|Music</t>
  </si>
  <si>
    <t>Alvin and the Chipmunks: The Squeakquel </t>
  </si>
  <si>
    <t>adidas|chipmunk|hospital|school|waste container</t>
  </si>
  <si>
    <t>http://www.imdb.com/title/tt1231580/?ref_=fn_tt_tt_1</t>
  </si>
  <si>
    <t>Randall Wallace</t>
  </si>
  <si>
    <t>We Were Soldiers </t>
  </si>
  <si>
    <t>Chris Klein</t>
  </si>
  <si>
    <t>air cavalry|battle|major|soldier|vietnamese</t>
  </si>
  <si>
    <t>http://www.imdb.com/title/tt0277434/?ref_=fn_tt_tt_1</t>
  </si>
  <si>
    <t>Olympus Has Fallen </t>
  </si>
  <si>
    <t>Radha Mitchell</t>
  </si>
  <si>
    <t>political thriller|politics|president|speaker of the house|u.s. president</t>
  </si>
  <si>
    <t>http://www.imdb.com/title/tt2302755/?ref_=fn_tt_tt_1</t>
  </si>
  <si>
    <t>Jonathan Frakes</t>
  </si>
  <si>
    <t>LeVar Burton</t>
  </si>
  <si>
    <t>Star Trek: Insurrection </t>
  </si>
  <si>
    <t>Michael Dorn</t>
  </si>
  <si>
    <t>alien|captain|commander|conspiracy|planet</t>
  </si>
  <si>
    <t>http://www.imdb.com/title/tt0120844/?ref_=fn_tt_tt_1</t>
  </si>
  <si>
    <t>Battle Los Angeles </t>
  </si>
  <si>
    <t>alien|extraterrestrial|invasion|marine|mission</t>
  </si>
  <si>
    <t>http://www.imdb.com/title/tt1217613/?ref_=fn_tt_tt_1</t>
  </si>
  <si>
    <t>Alison Lohman</t>
  </si>
  <si>
    <t>Big Fish </t>
  </si>
  <si>
    <t>dog saved from a fire|flashback|growing up|multiple narrators|traveling salesman</t>
  </si>
  <si>
    <t>http://www.imdb.com/title/tt0319061/?ref_=fn_tt_tt_1</t>
  </si>
  <si>
    <t>Peter Gerety</t>
  </si>
  <si>
    <t>Drama|Horror|Romance|Thriller</t>
  </si>
  <si>
    <t>David Hyde Pierce</t>
  </si>
  <si>
    <t>Wolf </t>
  </si>
  <si>
    <t>Ron Rifkin</t>
  </si>
  <si>
    <t>blood|publisher|publishing house|werewolf|wolf</t>
  </si>
  <si>
    <t>http://www.imdb.com/title/tt0111742/?ref_=fn_tt_tt_1</t>
  </si>
  <si>
    <t>Drama|War</t>
  </si>
  <si>
    <t>Jeremy Irvine</t>
  </si>
  <si>
    <t>War Horse </t>
  </si>
  <si>
    <t>barbed wire|british|cavalry|horse|world war one</t>
  </si>
  <si>
    <t>http://www.imdb.com/title/tt1568911/?ref_=fn_tt_tt_1</t>
  </si>
  <si>
    <t>George Clooney</t>
  </si>
  <si>
    <t>The Monuments Men </t>
  </si>
  <si>
    <t>art|art expert|nazi stolen art|soldier|world war two</t>
  </si>
  <si>
    <t>http://www.imdb.com/title/tt2177771/?ref_=fn_tt_tt_1</t>
  </si>
  <si>
    <t>Todd Graff</t>
  </si>
  <si>
    <t>The Abyss </t>
  </si>
  <si>
    <t>alien|estranged couple|ocean|submarine|underwater</t>
  </si>
  <si>
    <t>http://www.imdb.com/title/tt0096754/?ref_=fn_tt_tt_1</t>
  </si>
  <si>
    <t>Drama</t>
  </si>
  <si>
    <t>Wall Street: Money Never Sleeps </t>
  </si>
  <si>
    <t>John Buffalo Mailer</t>
  </si>
  <si>
    <t>corporate greed|crisis|economy|greed|mentor</t>
  </si>
  <si>
    <t>http://www.imdb.com/title/tt1027718/?ref_=fn_tt_tt_1</t>
  </si>
  <si>
    <t>Gary Shore</t>
  </si>
  <si>
    <t>Sarah Gadon</t>
  </si>
  <si>
    <t>Action|Drama|Fantasy|Horror|War</t>
  </si>
  <si>
    <t>Dracula Untold </t>
  </si>
  <si>
    <t>Zach McGowan</t>
  </si>
  <si>
    <t>death of wife|dracula|tarantula|turk|vampire</t>
  </si>
  <si>
    <t>http://www.imdb.com/title/tt0829150/?ref_=fn_tt_tt_1</t>
  </si>
  <si>
    <t>The Siege </t>
  </si>
  <si>
    <t>Mark Valley</t>
  </si>
  <si>
    <t>abduction|martial law|military|new york city|terrorist</t>
  </si>
  <si>
    <t>http://www.imdb.com/title/tt0133952/?ref_=fn_tt_tt_1</t>
  </si>
  <si>
    <t>Adventure|Family|Fantasy|Romance</t>
  </si>
  <si>
    <t>Stardust </t>
  </si>
  <si>
    <t>Nathaniel Parker</t>
  </si>
  <si>
    <t>king|magic|one word title|pirate|village</t>
  </si>
  <si>
    <t>http://www.imdb.com/title/tt0486655/?ref_=fn_tt_tt_1</t>
  </si>
  <si>
    <t>Adventure|Biography|Drama|History|War</t>
  </si>
  <si>
    <t>Seven Years in Tibet </t>
  </si>
  <si>
    <t>Victor Wong</t>
  </si>
  <si>
    <t>austria|dalai lama|himalaya|mountain|tibet</t>
  </si>
  <si>
    <t>http://www.imdb.com/title/tt0120102/?ref_=fn_tt_tt_1</t>
  </si>
  <si>
    <t>The Dilemma </t>
  </si>
  <si>
    <t>Chelcie Ross</t>
  </si>
  <si>
    <t>best friend|friend|investigation|secret|two word title</t>
  </si>
  <si>
    <t>http://www.imdb.com/title/tt1578275/?ref_=fn_tt_tt_1</t>
  </si>
  <si>
    <t>Brooke Smith</t>
  </si>
  <si>
    <t>Bad Company </t>
  </si>
  <si>
    <t>Garcelle Beauvais</t>
  </si>
  <si>
    <t>cia|cia agent|terrorist|twin|twin brother</t>
  </si>
  <si>
    <t>http://www.imdb.com/title/tt0280486/?ref_=fn_tt_tt_1</t>
  </si>
  <si>
    <t>Andrzej Bartkowiak</t>
  </si>
  <si>
    <t>Ben Daniels</t>
  </si>
  <si>
    <t>Action|Adventure|Horror|Sci-Fi</t>
  </si>
  <si>
    <t>Doom </t>
  </si>
  <si>
    <t>Dexter Fletcher</t>
  </si>
  <si>
    <t>commando unit|extra chromosome|first person shooter|special forces|teleportation</t>
  </si>
  <si>
    <t>http://www.imdb.com/title/tt0419706/?ref_=fn_tt_tt_1</t>
  </si>
  <si>
    <t>Phill Lewis</t>
  </si>
  <si>
    <t>I Spy </t>
  </si>
  <si>
    <t>Tate Taylor</t>
  </si>
  <si>
    <t>boxer|espionage|spy|stealth|top secret</t>
  </si>
  <si>
    <t>http://www.imdb.com/title/tt0297181/?ref_=fn_tt_tt_1</t>
  </si>
  <si>
    <t>Måns Mårlind</t>
  </si>
  <si>
    <t>Stephen Rea</t>
  </si>
  <si>
    <t>Action|Fantasy|Horror</t>
  </si>
  <si>
    <t>Underworld: Awakening </t>
  </si>
  <si>
    <t>Sandrine Holt</t>
  </si>
  <si>
    <t>battle|cryogenics|detective|scientist|vampire</t>
  </si>
  <si>
    <t>http://www.imdb.com/title/tt1496025/?ref_=fn_tt_tt_1</t>
  </si>
  <si>
    <t>Shane Hartline</t>
  </si>
  <si>
    <t>Comedy|Drama|Musical|Romance</t>
  </si>
  <si>
    <t>James Martin Kelly</t>
  </si>
  <si>
    <t>Rock of Ages </t>
  </si>
  <si>
    <t>Celina Beach</t>
  </si>
  <si>
    <t>concert|love|music industry|panties|pole dancer</t>
  </si>
  <si>
    <t>http://www.imdb.com/title/tt1336608/?ref_=fn_tt_tt_1</t>
  </si>
  <si>
    <t>Gregory Hoblit</t>
  </si>
  <si>
    <t>Hart's War </t>
  </si>
  <si>
    <t>Rory Cochrane</t>
  </si>
  <si>
    <t>colonel|honor|lieutenant|pilot|racism</t>
  </si>
  <si>
    <t>http://www.imdb.com/title/tt0251114/?ref_=fn_tt_tt_1</t>
  </si>
  <si>
    <t>Gary McKendry</t>
  </si>
  <si>
    <t>Killer Elite </t>
  </si>
  <si>
    <t>australia|death|mentor|revenge|secret society</t>
  </si>
  <si>
    <t>http://www.imdb.com/title/tt1448755/?ref_=fn_tt_tt_1</t>
  </si>
  <si>
    <t>Action|Sci-Fi|Sport</t>
  </si>
  <si>
    <t>Rollerball </t>
  </si>
  <si>
    <t>ball|blood|skating|song|year 2005</t>
  </si>
  <si>
    <t>http://www.imdb.com/title/tt0246894/?ref_=fn_tt_tt_1</t>
  </si>
  <si>
    <t>Wych Kaosayananda</t>
  </si>
  <si>
    <t>Talisa Soto</t>
  </si>
  <si>
    <t>Ballistic: Ecks vs. Sever </t>
  </si>
  <si>
    <t>Gregg Henry</t>
  </si>
  <si>
    <t>blood splatter|camera shot from inside human body|combat|die hard scenario|fbi</t>
  </si>
  <si>
    <t>http://www.imdb.com/title/tt0308208/?ref_=fn_tt_tt_1</t>
  </si>
  <si>
    <t>Mikael Salomon</t>
  </si>
  <si>
    <t>Minnie Driver</t>
  </si>
  <si>
    <t>Hard Rain </t>
  </si>
  <si>
    <t>dam|flood|money|police|sheriff</t>
  </si>
  <si>
    <t>http://www.imdb.com/title/tt0120696/?ref_=fn_tt_tt_1</t>
  </si>
  <si>
    <t>Bobby Farrelly</t>
  </si>
  <si>
    <t>Brandy Norwood</t>
  </si>
  <si>
    <t>Action|Adventure|Animation|Comedy|Crime|Family|Fantasy</t>
  </si>
  <si>
    <t>Osmosis Jones </t>
  </si>
  <si>
    <t>blood|body|egg|virus|white blood cell</t>
  </si>
  <si>
    <t>http://www.imdb.com/title/tt0181739/?ref_=fn_tt_tt_1</t>
  </si>
  <si>
    <t>Adventure|Animation|Family|Fantasy|Musical</t>
  </si>
  <si>
    <t>Lea Michele</t>
  </si>
  <si>
    <t>Legends of Oz: Dorothy's Return </t>
  </si>
  <si>
    <t>Jim Belushi</t>
  </si>
  <si>
    <t>jester|kansas|oz|princess|tornado</t>
  </si>
  <si>
    <t>http://www.imdb.com/title/tt0884726/?ref_=fn_tt_tt_1</t>
  </si>
  <si>
    <t>Archie Kao</t>
  </si>
  <si>
    <t>Blackhat </t>
  </si>
  <si>
    <t>Brandon Molale</t>
  </si>
  <si>
    <t>chinese|computer|cybercrime|hacker|one word title</t>
  </si>
  <si>
    <t>http://www.imdb.com/title/tt2717822/?ref_=fn_tt_tt_1</t>
  </si>
  <si>
    <t>Kerry Conran</t>
  </si>
  <si>
    <t>Laurence Olivier</t>
  </si>
  <si>
    <t>Sky Captain and the World of Tomorrow </t>
  </si>
  <si>
    <t>captain|pilot|reporter|robot|scientist</t>
  </si>
  <si>
    <t>http://www.imdb.com/title/tt0346156/?ref_=fn_tt_tt_1</t>
  </si>
  <si>
    <t>Michael Caton-Jones</t>
  </si>
  <si>
    <t>Indira Varma</t>
  </si>
  <si>
    <t>Charlotte Rampling</t>
  </si>
  <si>
    <t>Basic Instinct 2 </t>
  </si>
  <si>
    <t>Neil Maskell</t>
  </si>
  <si>
    <t>drugs|murder|psychiatrist|scotland yard|sex</t>
  </si>
  <si>
    <t>http://www.imdb.com/title/tt0430912/?ref_=fn_tt_tt_1</t>
  </si>
  <si>
    <t>Mikael Håfström</t>
  </si>
  <si>
    <t>50 Cent</t>
  </si>
  <si>
    <t>Action|Crime|Mystery|Sci-Fi|Thriller</t>
  </si>
  <si>
    <t>Escape Plan </t>
  </si>
  <si>
    <t>Matt Gerald</t>
  </si>
  <si>
    <t>cia agent|escape|muslim|prison|ship</t>
  </si>
  <si>
    <t>http://www.imdb.com/title/tt1211956/?ref_=fn_tt_tt_1</t>
  </si>
  <si>
    <t>Luke Newberry</t>
  </si>
  <si>
    <t>Roxanne McKee</t>
  </si>
  <si>
    <t>The Legend of Hercules </t>
  </si>
  <si>
    <t>Gaia Weiss</t>
  </si>
  <si>
    <t>ancient greece|forbidden love|hercules|king|slavery</t>
  </si>
  <si>
    <t>http://www.imdb.com/title/tt1043726/?ref_=fn_tt_tt_1</t>
  </si>
  <si>
    <t>Phil Alden Robinson</t>
  </si>
  <si>
    <t>The Sum of All Fears </t>
  </si>
  <si>
    <t>Philip Baker Hall</t>
  </si>
  <si>
    <t>analyst|cia|nuclear bomb|nuclear weapons|russia</t>
  </si>
  <si>
    <t>http://www.imdb.com/title/tt0164184/?ref_=fn_tt_tt_1</t>
  </si>
  <si>
    <t>David Slade</t>
  </si>
  <si>
    <t>The Twilight Saga: Eclipse </t>
  </si>
  <si>
    <t>friendship|graduation|revenge|vampire|werewolf</t>
  </si>
  <si>
    <t>http://www.imdb.com/title/tt1325004/?ref_=fn_tt_tt_1</t>
  </si>
  <si>
    <t>The Score </t>
  </si>
  <si>
    <t>Gary Farmer</t>
  </si>
  <si>
    <t>partner|running|scepter|surveillance|thief</t>
  </si>
  <si>
    <t>http://www.imdb.com/title/tt0227445/?ref_=fn_tt_tt_1</t>
  </si>
  <si>
    <t>Despicable Me </t>
  </si>
  <si>
    <t>girl|minion|moon|pyramid|white picket fence</t>
  </si>
  <si>
    <t>http://www.imdb.com/title/tt1323594/?ref_=fn_tt_tt_1</t>
  </si>
  <si>
    <t>Joseph Ruben</t>
  </si>
  <si>
    <t>Robert Blake</t>
  </si>
  <si>
    <t>Action|Comedy|Crime|Drama|Thriller</t>
  </si>
  <si>
    <t>Vincent Pastore</t>
  </si>
  <si>
    <t>Money Train </t>
  </si>
  <si>
    <t>Aida Turturro</t>
  </si>
  <si>
    <t>bare breasts|breast|loan shark|subway|train</t>
  </si>
  <si>
    <t>http://www.imdb.com/title/tt0113845/?ref_=fn_tt_tt_1</t>
  </si>
  <si>
    <t>Ted 2 </t>
  </si>
  <si>
    <t>baby|f word|fight|lawyer|marriage</t>
  </si>
  <si>
    <t>http://www.imdb.com/title/tt2637276/?ref_=fn_tt_tt_1</t>
  </si>
  <si>
    <t>Alejandro Amenábar</t>
  </si>
  <si>
    <t>Ashraf Barhom</t>
  </si>
  <si>
    <t>Adventure|Drama|History|Romance</t>
  </si>
  <si>
    <t>Max Minghella</t>
  </si>
  <si>
    <t>Agora </t>
  </si>
  <si>
    <t>Rupert Evans</t>
  </si>
  <si>
    <t>christian|love|philosophy|prefect|slave</t>
  </si>
  <si>
    <t>http://www.imdb.com/title/tt1186830/?ref_=fn_tt_tt_1</t>
  </si>
  <si>
    <t>Spain</t>
  </si>
  <si>
    <t>Kinka Usher</t>
  </si>
  <si>
    <t>Mystery Men </t>
  </si>
  <si>
    <t>bowling|rajah|sphinx|spleen|superhero</t>
  </si>
  <si>
    <t>http://www.imdb.com/title/tt0132347/?ref_=fn_tt_tt_1</t>
  </si>
  <si>
    <t>Jenna Fischer</t>
  </si>
  <si>
    <t>Hall Pass </t>
  </si>
  <si>
    <t>Stephen Merchant</t>
  </si>
  <si>
    <t>drugged food|female frontal nudity|male frontal nudity|male nudity|marriage</t>
  </si>
  <si>
    <t>http://www.imdb.com/title/tt0480687/?ref_=fn_tt_tt_1</t>
  </si>
  <si>
    <t>Biography|Drama|Thriller</t>
  </si>
  <si>
    <t>The Insider </t>
  </si>
  <si>
    <t>cbs|cbs news|research|tobacco|whistleblower</t>
  </si>
  <si>
    <t>http://www.imdb.com/title/tt0140352/?ref_=fn_tt_tt_1</t>
  </si>
  <si>
    <t>Craig Gillespie</t>
  </si>
  <si>
    <t>Action|Drama|History|Thriller</t>
  </si>
  <si>
    <t>Michael Raymond-James</t>
  </si>
  <si>
    <t>The Finest Hours </t>
  </si>
  <si>
    <t>Graham McTavish</t>
  </si>
  <si>
    <t>1950s|coast guard|oil tanker|sinking ship|survival</t>
  </si>
  <si>
    <t>http://www.imdb.com/title/tt2025690/?ref_=fn_tt_tt_1</t>
  </si>
  <si>
    <t>Simon McBurney</t>
  </si>
  <si>
    <t>Body of Lies </t>
  </si>
  <si>
    <t>Michael Gaston</t>
  </si>
  <si>
    <t>cia|jordan|middle east|spy|terrorist</t>
  </si>
  <si>
    <t>http://www.imdb.com/title/tt0758774/?ref_=fn_tt_tt_1</t>
  </si>
  <si>
    <t>Dinner for Schmucks </t>
  </si>
  <si>
    <t>dinner|diorama|idiot|irs|mouse</t>
  </si>
  <si>
    <t>http://www.imdb.com/title/tt0427152/?ref_=fn_tt_tt_1</t>
  </si>
  <si>
    <t>Abraham Lincoln: Vampire Hunter </t>
  </si>
  <si>
    <t>chopping down a tree|hanging upside down|shopkeeper|vampire|vampire hunter</t>
  </si>
  <si>
    <t>http://www.imdb.com/title/tt1611224/?ref_=fn_tt_tt_1</t>
  </si>
  <si>
    <t>Kevin McNally</t>
  </si>
  <si>
    <t>Entrapment </t>
  </si>
  <si>
    <t>Maury Chaykin</t>
  </si>
  <si>
    <t>art thief|insurance|mask|master thief|reference to iron maiden</t>
  </si>
  <si>
    <t>http://www.imdb.com/title/tt0137494/?ref_=fn_tt_tt_1</t>
  </si>
  <si>
    <t>Kaitlyn Dever</t>
  </si>
  <si>
    <t xml:space="preserve">Last Man Standing             </t>
  </si>
  <si>
    <t>Nancy Travis</t>
  </si>
  <si>
    <t>family relationships|husband wife relationship|live studio audience|sitcom|three word title</t>
  </si>
  <si>
    <t>http://www.imdb.com/title/tt1828327/?ref_=fn_tt_tt_1</t>
  </si>
  <si>
    <t>Rob Bowman</t>
  </si>
  <si>
    <t>Mitch Pileggi</t>
  </si>
  <si>
    <t>The X Files </t>
  </si>
  <si>
    <t>agent|alien|bomb|fbi|government</t>
  </si>
  <si>
    <t>http://www.imdb.com/title/tt0120902/?ref_=fn_tt_tt_1</t>
  </si>
  <si>
    <t>Doug Lefler</t>
  </si>
  <si>
    <t>Action|Adventure|Fantasy|War</t>
  </si>
  <si>
    <t>The Last Legion </t>
  </si>
  <si>
    <t>Owen Teale</t>
  </si>
  <si>
    <t>5th century|boy|capri|roman legion|soldier</t>
  </si>
  <si>
    <t>http://www.imdb.com/title/tt0462396/?ref_=fn_tt_tt_1</t>
  </si>
  <si>
    <t>Saving Private Ryan </t>
  </si>
  <si>
    <t>army|invasion|killed in action|normandy|soldier</t>
  </si>
  <si>
    <t>http://www.imdb.com/title/tt0120815/?ref_=fn_tt_tt_1</t>
  </si>
  <si>
    <t>Scott Waugh</t>
  </si>
  <si>
    <t>Need for Speed </t>
  </si>
  <si>
    <t>cross country|custom car|illegal street racing|police officer crushed|street racing</t>
  </si>
  <si>
    <t>http://www.imdb.com/title/tt2369135/?ref_=fn_tt_tt_1</t>
  </si>
  <si>
    <t>Lisa Edelstein</t>
  </si>
  <si>
    <t>Comedy|Fantasy|Romance</t>
  </si>
  <si>
    <t>What Women Want </t>
  </si>
  <si>
    <t>advertising|battle of the sexes|ex husband ex wife relationship|pantyhose|telepathy</t>
  </si>
  <si>
    <t>http://www.imdb.com/title/tt0207201/?ref_=fn_tt_tt_1</t>
  </si>
  <si>
    <t>Ice Age </t>
  </si>
  <si>
    <t>baby|ice|ice age|sleeping|sloth</t>
  </si>
  <si>
    <t>http://www.imdb.com/title/tt0268380/?ref_=fn_tt_tt_1</t>
  </si>
  <si>
    <t>Lawrence Kasdan</t>
  </si>
  <si>
    <t>Dreamcatcher </t>
  </si>
  <si>
    <t>Reece Thompson</t>
  </si>
  <si>
    <t>alien|friend|maine|military|woods</t>
  </si>
  <si>
    <t>http://www.imdb.com/title/tt0285531/?ref_=fn_tt_tt_1</t>
  </si>
  <si>
    <t>Lincoln </t>
  </si>
  <si>
    <t>cultural conflict|politics|president|slavery|u.s. president</t>
  </si>
  <si>
    <t>http://www.imdb.com/title/tt0443272/?ref_=fn_tt_tt_1</t>
  </si>
  <si>
    <t>Marcus Chong</t>
  </si>
  <si>
    <t>The Matrix </t>
  </si>
  <si>
    <t>Gloria Foster</t>
  </si>
  <si>
    <t>artificial reality|computer|matrix|questioning reality|simulated reality</t>
  </si>
  <si>
    <t>http://www.imdb.com/title/tt0133093/?ref_=fn_tt_tt_1</t>
  </si>
  <si>
    <t>Miko Hughes</t>
  </si>
  <si>
    <t>Apollo 13 </t>
  </si>
  <si>
    <t>Kathleen Quinlan</t>
  </si>
  <si>
    <t>cape kennedy|news footage|reference to christopher columbus|rocket|trapped in space</t>
  </si>
  <si>
    <t>http://www.imdb.com/title/tt0112384/?ref_=fn_tt_tt_1</t>
  </si>
  <si>
    <t>Michael Lembeck</t>
  </si>
  <si>
    <t>Aisha Tyler</t>
  </si>
  <si>
    <t>Judge Reinhold</t>
  </si>
  <si>
    <t>The Santa Clause 2 </t>
  </si>
  <si>
    <t>Eric Lloyd</t>
  </si>
  <si>
    <t>christmas|magic|santa claus|son|toy</t>
  </si>
  <si>
    <t>http://www.imdb.com/title/tt0304669/?ref_=fn_tt_tt_1</t>
  </si>
  <si>
    <t>Tom Hooper</t>
  </si>
  <si>
    <t>Les Misérables </t>
  </si>
  <si>
    <t>barricade|innkeeper|parole|rebellion|student</t>
  </si>
  <si>
    <t>http://www.imdb.com/title/tt1707386/?ref_=fn_tt_tt_1</t>
  </si>
  <si>
    <t>Nora Ephron</t>
  </si>
  <si>
    <t>Jean Stapleton</t>
  </si>
  <si>
    <t>You've Got Mail </t>
  </si>
  <si>
    <t>bookstore|competing businesses|instant messaging|new york city|shop owner</t>
  </si>
  <si>
    <t>http://www.imdb.com/title/tt0128853/?ref_=fn_tt_tt_1</t>
  </si>
  <si>
    <t>Step Brothers </t>
  </si>
  <si>
    <t>Andrea Savage</t>
  </si>
  <si>
    <t>dream|friendship|karaoke|love|slacker</t>
  </si>
  <si>
    <t>http://www.imdb.com/title/tt0838283/?ref_=fn_tt_tt_1</t>
  </si>
  <si>
    <t>Tony Amendola</t>
  </si>
  <si>
    <t>Action|Adventure|Comedy|Romance|Thriller|Western</t>
  </si>
  <si>
    <t>The Mask of Zorro </t>
  </si>
  <si>
    <t>Stuart Wilson</t>
  </si>
  <si>
    <t>19th century|california|revenge|training|zorro</t>
  </si>
  <si>
    <t>http://www.imdb.com/title/tt0120746/?ref_=fn_tt_tt_1</t>
  </si>
  <si>
    <t>Due Date </t>
  </si>
  <si>
    <t>Matt Walsh</t>
  </si>
  <si>
    <t>actor|aspiring actor|birth|misadventure|suitcase</t>
  </si>
  <si>
    <t>http://www.imdb.com/title/tt1231583/?ref_=fn_tt_tt_1</t>
  </si>
  <si>
    <t>Jack O'Connell</t>
  </si>
  <si>
    <t>Biography|Drama|Sport|War</t>
  </si>
  <si>
    <t>Finn Wittrock</t>
  </si>
  <si>
    <t>Unbroken </t>
  </si>
  <si>
    <t>Alex Russell</t>
  </si>
  <si>
    <t>emaciation|male nudity|plane crash|prisoner of war|torture</t>
  </si>
  <si>
    <t>http://www.imdb.com/title/tt1809398/?ref_=fn_tt_tt_1</t>
  </si>
  <si>
    <t>Clint Eastwood</t>
  </si>
  <si>
    <t>Courtney B. Vance</t>
  </si>
  <si>
    <t>Space Cowboys </t>
  </si>
  <si>
    <t>William Devane</t>
  </si>
  <si>
    <t>nasa|old age|satellite|space|space shuttle</t>
  </si>
  <si>
    <t>http://www.imdb.com/title/tt0186566/?ref_=fn_tt_tt_1</t>
  </si>
  <si>
    <t>Leon</t>
  </si>
  <si>
    <t>Cliffhanger </t>
  </si>
  <si>
    <t>Janine Turner</t>
  </si>
  <si>
    <t>money|mountain|rocky mountains|snow|suitcase</t>
  </si>
  <si>
    <t>http://www.imdb.com/title/tt0106582/?ref_=fn_tt_tt_1</t>
  </si>
  <si>
    <t>Samantha Mathis</t>
  </si>
  <si>
    <t>Broken Arrow </t>
  </si>
  <si>
    <t>captain|desert|major|park ranger|utah</t>
  </si>
  <si>
    <t>http://www.imdb.com/title/tt0115759/?ref_=fn_tt_tt_1</t>
  </si>
  <si>
    <t>Lily Tomlin</t>
  </si>
  <si>
    <t>The Kid </t>
  </si>
  <si>
    <t>Daniel von Bargen</t>
  </si>
  <si>
    <t>altering history|cartoon on tv|childhood|image consultant|one two combo</t>
  </si>
  <si>
    <t>http://www.imdb.com/title/tt0219854/?ref_=fn_tt_tt_1</t>
  </si>
  <si>
    <t>Jay Hernandez</t>
  </si>
  <si>
    <t>World Trade Center </t>
  </si>
  <si>
    <t>based on true story|police|rescue|rubble|trapped</t>
  </si>
  <si>
    <t>http://www.imdb.com/title/tt0469641/?ref_=fn_tt_tt_1</t>
  </si>
  <si>
    <t>Mona Lisa Smile </t>
  </si>
  <si>
    <t>Marian Seldes</t>
  </si>
  <si>
    <t>art|college|school|student|wellesley college</t>
  </si>
  <si>
    <t>http://www.imdb.com/title/tt0304415/?ref_=fn_tt_tt_1</t>
  </si>
  <si>
    <t>Larry Charles</t>
  </si>
  <si>
    <t>The Dictator </t>
  </si>
  <si>
    <t>Horatio Sanz</t>
  </si>
  <si>
    <t>dictator|hotel|oil|overalls|sunglasses</t>
  </si>
  <si>
    <t>http://www.imdb.com/title/tt1645170/?ref_=fn_tt_tt_1</t>
  </si>
  <si>
    <t>Stanley Kubrick</t>
  </si>
  <si>
    <t>Vinessa Shaw</t>
  </si>
  <si>
    <t>Eyes Wide Shut </t>
  </si>
  <si>
    <t>doctor|orgy|party|pianist|sexual fantasy</t>
  </si>
  <si>
    <t>http://www.imdb.com/title/tt0120663/?ref_=fn_tt_tt_1</t>
  </si>
  <si>
    <t>Will Gluck</t>
  </si>
  <si>
    <t>Comedy|Drama|Family|Musical</t>
  </si>
  <si>
    <t>Quvenzhané Wallis</t>
  </si>
  <si>
    <t>Annie </t>
  </si>
  <si>
    <t>David Zayas</t>
  </si>
  <si>
    <t>billionaire|business tycoon|mayoral candidate|penthouse|reference to star trek</t>
  </si>
  <si>
    <t>http://www.imdb.com/title/tt1823664/?ref_=fn_tt_tt_1</t>
  </si>
  <si>
    <t>Glenn Ficarra</t>
  </si>
  <si>
    <t>Focus </t>
  </si>
  <si>
    <t>Gerald McRaney</t>
  </si>
  <si>
    <t>con artist|con man|deception|rivalry|seduction</t>
  </si>
  <si>
    <t>http://www.imdb.com/title/tt2381941/?ref_=fn_tt_tt_1</t>
  </si>
  <si>
    <t>Abigail Spencer</t>
  </si>
  <si>
    <t>This Means War </t>
  </si>
  <si>
    <t>Warren Christie</t>
  </si>
  <si>
    <t>best friend|cia|cia agent|dating|undercover</t>
  </si>
  <si>
    <t>http://www.imdb.com/title/tt1596350/?ref_=fn_tt_tt_1</t>
  </si>
  <si>
    <t>David S. Goyer</t>
  </si>
  <si>
    <t>Natasha Lyonne</t>
  </si>
  <si>
    <t>Action|Adventure|Fantasy|Horror|Sci-Fi|Thriller</t>
  </si>
  <si>
    <t>Blade: Trinity </t>
  </si>
  <si>
    <t>blade|blood|dracula|vampire hunter|vampire slayer</t>
  </si>
  <si>
    <t>http://www.imdb.com/title/tt0359013/?ref_=fn_tt_tt_1</t>
  </si>
  <si>
    <t>Jennifer Grey</t>
  </si>
  <si>
    <t>Lea Thompson</t>
  </si>
  <si>
    <t>Red Dawn </t>
  </si>
  <si>
    <t>guerrilla|high school|invasion|soviet|wolverine</t>
  </si>
  <si>
    <t>http://www.imdb.com/title/tt0087985/?ref_=fn_tt_tt_1</t>
  </si>
  <si>
    <t>Adrian Lester</t>
  </si>
  <si>
    <t>Maura Tierney</t>
  </si>
  <si>
    <t>Primary Colors </t>
  </si>
  <si>
    <t>Paul Guilfoyle</t>
  </si>
  <si>
    <t>campaigning|candidate|election|governor|president</t>
  </si>
  <si>
    <t>http://www.imdb.com/title/tt0119942/?ref_=fn_tt_tt_1</t>
  </si>
  <si>
    <t>Resident Evil: Retribution </t>
  </si>
  <si>
    <t>corporation|fight|rescue|umbrella|zombie</t>
  </si>
  <si>
    <t>http://www.imdb.com/title/tt1855325/?ref_=fn_tt_tt_1</t>
  </si>
  <si>
    <t>Death Race </t>
  </si>
  <si>
    <t>armored car|car|murder|prison|warden</t>
  </si>
  <si>
    <t>http://www.imdb.com/title/tt0452608/?ref_=fn_tt_tt_1</t>
  </si>
  <si>
    <t>Craig Bierko</t>
  </si>
  <si>
    <t>Melina Kanakaredes</t>
  </si>
  <si>
    <t>The Long Kiss Goodnight </t>
  </si>
  <si>
    <t>Yvonne Zima</t>
  </si>
  <si>
    <t>amnesia|chase|foot chase|strong female character|vomiting</t>
  </si>
  <si>
    <t>http://www.imdb.com/title/tt0116908/?ref_=fn_tt_tt_1</t>
  </si>
  <si>
    <t>Taylor Hackford</t>
  </si>
  <si>
    <t>Pamela Reed</t>
  </si>
  <si>
    <t>Proof of Life </t>
  </si>
  <si>
    <t>Michael Kitchen</t>
  </si>
  <si>
    <t>jungle|pipeline|prisoner|ransom|south america</t>
  </si>
  <si>
    <t>http://www.imdb.com/title/tt0228750/?ref_=fn_tt_tt_1</t>
  </si>
  <si>
    <t>Zathura: A Space Adventure </t>
  </si>
  <si>
    <t>Jonah Bobo</t>
  </si>
  <si>
    <t>2000s|coke|meeting future self|reference to spongebob squarepants|sony</t>
  </si>
  <si>
    <t>http://www.imdb.com/title/tt0406375/?ref_=fn_tt_tt_1</t>
  </si>
  <si>
    <t>Meat Loaf</t>
  </si>
  <si>
    <t>Fight Club </t>
  </si>
  <si>
    <t>Eugenie Bondurant</t>
  </si>
  <si>
    <t>anti establishment|dark humor|fighting|multiple personality disorder|surprise ending</t>
  </si>
  <si>
    <t>http://www.imdb.com/title/tt0137523/?ref_=fn_tt_tt_1</t>
  </si>
  <si>
    <t>Kimberly Williams-Paisley</t>
  </si>
  <si>
    <t>Drama|Sport</t>
  </si>
  <si>
    <t>We Are Marshall </t>
  </si>
  <si>
    <t>coach|football|football team|marshall university|university</t>
  </si>
  <si>
    <t>http://www.imdb.com/title/tt0758794/?ref_=fn_tt_tt_1</t>
  </si>
  <si>
    <t xml:space="preserve">The Missing             </t>
  </si>
  <si>
    <t>Frances O'Connor</t>
  </si>
  <si>
    <t>france|journalist|limp|police detective|reporter</t>
  </si>
  <si>
    <t>http://www.imdb.com/title/tt3877200/?ref_=fn_tt_tt_1</t>
  </si>
  <si>
    <t>Michael Lehmann</t>
  </si>
  <si>
    <t>Hudson Hawk </t>
  </si>
  <si>
    <t>blackmail|burglar|critically bashed|leonardo da vinci|prison</t>
  </si>
  <si>
    <t>http://www.imdb.com/title/tt0102070/?ref_=fn_tt_tt_1</t>
  </si>
  <si>
    <t>Michael Moore</t>
  </si>
  <si>
    <t>Lucky Numbers </t>
  </si>
  <si>
    <t>celebrity|lottery|murder|snowmobile|weatherman</t>
  </si>
  <si>
    <t>http://www.imdb.com/title/tt0219952/?ref_=fn_tt_tt_1</t>
  </si>
  <si>
    <t>Stuart Beattie</t>
  </si>
  <si>
    <t>Kevin Grevioux</t>
  </si>
  <si>
    <t>Action|Fantasy|Sci-Fi|Thriller</t>
  </si>
  <si>
    <t>Caitlin Stasey</t>
  </si>
  <si>
    <t>I, Frankenstein </t>
  </si>
  <si>
    <t>army|creature|demon|frankenstein|gargoyle</t>
  </si>
  <si>
    <t>http://www.imdb.com/title/tt1418377/?ref_=fn_tt_tt_1</t>
  </si>
  <si>
    <t>Roman Polanski</t>
  </si>
  <si>
    <t>Barney Clark</t>
  </si>
  <si>
    <t>Ian McNeice</t>
  </si>
  <si>
    <t>Oliver Twist </t>
  </si>
  <si>
    <t>Tony Noble</t>
  </si>
  <si>
    <t>boy|character name in title|orphan|pickpocket|workhouse</t>
  </si>
  <si>
    <t>http://www.imdb.com/title/tt0380599/?ref_=fn_tt_tt_1</t>
  </si>
  <si>
    <t>Elektra </t>
  </si>
  <si>
    <t>assassin|battle|heroine|martial arts|spin off</t>
  </si>
  <si>
    <t>http://www.imdb.com/title/tt0357277/?ref_=fn_tt_tt_1</t>
  </si>
  <si>
    <t>Frank Miller</t>
  </si>
  <si>
    <t>Sin City: A Dame to Kill For </t>
  </si>
  <si>
    <t>box office flop|female frontal nudity|female rear nudity|jackpot|rescue</t>
  </si>
  <si>
    <t>http://www.imdb.com/title/tt0458481/?ref_=fn_tt_tt_1</t>
  </si>
  <si>
    <t>Drama|Mystery|Romance</t>
  </si>
  <si>
    <t>Random Hearts </t>
  </si>
  <si>
    <t>Bill Cobbs</t>
  </si>
  <si>
    <t>death|plane crash|police|police sergeant|politician</t>
  </si>
  <si>
    <t>http://www.imdb.com/title/tt0156934/?ref_=fn_tt_tt_1</t>
  </si>
  <si>
    <t>Baltasar Kormákur</t>
  </si>
  <si>
    <t>Martin Henderson</t>
  </si>
  <si>
    <t>Adventure|Biography|Drama|History|Sport|Thriller</t>
  </si>
  <si>
    <t>Everest </t>
  </si>
  <si>
    <t>Tom Goodman-Hill</t>
  </si>
  <si>
    <t>blizzard|mount everest|mountain|mountain climbing|snow</t>
  </si>
  <si>
    <t>http://www.imdb.com/title/tt2719848/?ref_=fn_tt_tt_1</t>
  </si>
  <si>
    <t>David Calder</t>
  </si>
  <si>
    <t>Crime|Drama|Fantasy</t>
  </si>
  <si>
    <t>Michael Smiley</t>
  </si>
  <si>
    <t>Perfume: The Story of a Murderer </t>
  </si>
  <si>
    <t>Simon Chandler</t>
  </si>
  <si>
    <t>18th century|perfume|scent|sense of smell|smell</t>
  </si>
  <si>
    <t>http://www.imdb.com/title/tt0396171/?ref_=fn_tt_tt_1</t>
  </si>
  <si>
    <t>Josh Zuckerman</t>
  </si>
  <si>
    <t>Austin Powers in Goldmember </t>
  </si>
  <si>
    <t>Robert Wagner</t>
  </si>
  <si>
    <t>fem bot|prison|seductive fembot|spy|time travel</t>
  </si>
  <si>
    <t>http://www.imdb.com/title/tt0295178/?ref_=fn_tt_tt_1</t>
  </si>
  <si>
    <t>Astro Boy </t>
  </si>
  <si>
    <t>Dee Bradley Baker</t>
  </si>
  <si>
    <t>betrayal|futuristic|gladiator|robot|scientist</t>
  </si>
  <si>
    <t>http://www.imdb.com/title/tt0375568/?ref_=fn_tt_tt_1</t>
  </si>
  <si>
    <t>Hong Kong</t>
  </si>
  <si>
    <t>Jurassic Park </t>
  </si>
  <si>
    <t>Bob Peck</t>
  </si>
  <si>
    <t>dinosaur|jurassic park|survival|theme park|tyrannosaurus rex</t>
  </si>
  <si>
    <t>http://www.imdb.com/title/tt0107290/?ref_=fn_tt_tt_1</t>
  </si>
  <si>
    <t>Adventure|Biography|Crime|Drama|Western</t>
  </si>
  <si>
    <t>Wyatt Earp </t>
  </si>
  <si>
    <t>Isabella Rossellini</t>
  </si>
  <si>
    <t>historically inaccurate|name calling|penis slur|vomiting|wyatt earp</t>
  </si>
  <si>
    <t>http://www.imdb.com/title/tt0111756/?ref_=fn_tt_tt_1</t>
  </si>
  <si>
    <t>Dean Jones</t>
  </si>
  <si>
    <t>Clear and Present Danger </t>
  </si>
  <si>
    <t>cia|colombia|colombian drug cartel|drugs|president</t>
  </si>
  <si>
    <t>http://www.imdb.com/title/tt0109444/?ref_=fn_tt_tt_1</t>
  </si>
  <si>
    <t>Daniel Lee</t>
  </si>
  <si>
    <t>Peng Lin</t>
  </si>
  <si>
    <t>Si Won Choi</t>
  </si>
  <si>
    <t>Dragon Blade </t>
  </si>
  <si>
    <t>Sung-jun Yoo</t>
  </si>
  <si>
    <t>child fugitive|final battle|martial art|silk road|sword</t>
  </si>
  <si>
    <t>http://www.imdb.com/title/tt3672840/?ref_=fn_tt_tt_1</t>
  </si>
  <si>
    <t>Keenen Ivory Wayans</t>
  </si>
  <si>
    <t>Brittany Daniel</t>
  </si>
  <si>
    <t>Littleman </t>
  </si>
  <si>
    <t>John Witherspoon</t>
  </si>
  <si>
    <t>diamond|infant|parody|spoof|sports violence</t>
  </si>
  <si>
    <t>http://www.imdb.com/title/tt0430304/?ref_=fn_tt_tt_1</t>
  </si>
  <si>
    <t>Action|War</t>
  </si>
  <si>
    <t>U-571 </t>
  </si>
  <si>
    <t>David Keith</t>
  </si>
  <si>
    <t>battle|historically inaccurate|submarine movie|u boat|world war two</t>
  </si>
  <si>
    <t>http://www.imdb.com/title/tt0141926/?ref_=fn_tt_tt_1</t>
  </si>
  <si>
    <t>Rob Reiner</t>
  </si>
  <si>
    <t>Shawna Waldron</t>
  </si>
  <si>
    <t>The American President </t>
  </si>
  <si>
    <t>lobbyist|president|senator|state dinner|widower</t>
  </si>
  <si>
    <t>http://www.imdb.com/title/tt0112346/?ref_=fn_tt_tt_1</t>
  </si>
  <si>
    <t>Marco Schnabel</t>
  </si>
  <si>
    <t>Romany Malco</t>
  </si>
  <si>
    <t>Comedy|Romance|Sport</t>
  </si>
  <si>
    <t>The Love Guru </t>
  </si>
  <si>
    <t>bloopers during credits|bucket of popcorn|chastity belt|guru|toronto maple leafs</t>
  </si>
  <si>
    <t>http://www.imdb.com/title/tt0811138/?ref_=fn_tt_tt_1</t>
  </si>
  <si>
    <t>Demian Lichtenstein</t>
  </si>
  <si>
    <t>3000 Miles to Graceland </t>
  </si>
  <si>
    <t>Ice-T</t>
  </si>
  <si>
    <t>casino|elvis impersonator|gun|heist|rascal</t>
  </si>
  <si>
    <t>http://www.imdb.com/title/tt0233142/?ref_=fn_tt_tt_1</t>
  </si>
  <si>
    <t>Crime|Drama|Mystery|Thriller|Western</t>
  </si>
  <si>
    <t>Craig Stark</t>
  </si>
  <si>
    <t>The Hateful Eight </t>
  </si>
  <si>
    <t>blizzard|blood vomiting|bounty hunter|murder|shot in the crotch</t>
  </si>
  <si>
    <t>http://www.imdb.com/title/tt3460252/?ref_=fn_tt_tt_1</t>
  </si>
  <si>
    <t>Josh Gordon</t>
  </si>
  <si>
    <t>Comedy|Sport</t>
  </si>
  <si>
    <t>Blades of Glory </t>
  </si>
  <si>
    <t>competition|fight|ice|jock strap|nintendo game boy advance</t>
  </si>
  <si>
    <t>http://www.imdb.com/title/tt0445934/?ref_=fn_tt_tt_1</t>
  </si>
  <si>
    <t>Tim Hill</t>
  </si>
  <si>
    <t>Elizabeth Perkins</t>
  </si>
  <si>
    <t>Hop </t>
  </si>
  <si>
    <t>Chelsea Handler</t>
  </si>
  <si>
    <t>drummer|easter|easter bunny|piaggio vespa gtv 250|slacker</t>
  </si>
  <si>
    <t>http://www.imdb.com/title/tt1411704/?ref_=fn_tt_tt_1</t>
  </si>
  <si>
    <t>300 </t>
  </si>
  <si>
    <t>Vincent Regan</t>
  </si>
  <si>
    <t>battle|epic|greece|spartan|warrior</t>
  </si>
  <si>
    <t>http://www.imdb.com/title/tt0416449/?ref_=fn_tt_tt_1</t>
  </si>
  <si>
    <t>Meet the Fockers </t>
  </si>
  <si>
    <t>bare butt|defecation|father in law son in law relationship|nurse|sexual innuendo in title</t>
  </si>
  <si>
    <t>http://www.imdb.com/title/tt0290002/?ref_=fn_tt_tt_1</t>
  </si>
  <si>
    <t>David Frankel</t>
  </si>
  <si>
    <t>Kathleen Turner</t>
  </si>
  <si>
    <t>Comedy|Drama|Family</t>
  </si>
  <si>
    <t>Eric Dane</t>
  </si>
  <si>
    <t>Marley &amp; Me </t>
  </si>
  <si>
    <t>Haley Bennett</t>
  </si>
  <si>
    <t>box office hit|dog|dog movie|florida|pet name in title</t>
  </si>
  <si>
    <t>http://www.imdb.com/title/tt0822832/?ref_=fn_tt_tt_1</t>
  </si>
  <si>
    <t>Crime|Drama|Fantasy|Mystery</t>
  </si>
  <si>
    <t>The Green Mile </t>
  </si>
  <si>
    <t>1930s|death row inmate|healing|prison guard|southern u.s.</t>
  </si>
  <si>
    <t>http://www.imdb.com/title/tt0120689/?ref_=fn_tt_tt_1</t>
  </si>
  <si>
    <t>Tichina Arnold</t>
  </si>
  <si>
    <t>Jill Hennessy</t>
  </si>
  <si>
    <t>Wild Hogs </t>
  </si>
  <si>
    <t>Drew Sidora</t>
  </si>
  <si>
    <t>biker gang|friend|motorcycle|new mexico|road trip</t>
  </si>
  <si>
    <t>http://www.imdb.com/title/tt0486946/?ref_=fn_tt_tt_1</t>
  </si>
  <si>
    <t>Chicken Little </t>
  </si>
  <si>
    <t>alien invasion|chicken|fish|friend|panic</t>
  </si>
  <si>
    <t>http://www.imdb.com/title/tt0371606/?ref_=fn_tt_tt_1</t>
  </si>
  <si>
    <t>Patrick Fugit</t>
  </si>
  <si>
    <t>Gone Girl </t>
  </si>
  <si>
    <t>Emily Ratajkowski</t>
  </si>
  <si>
    <t>based on novel|disappearance|missing person|missing wife|murder suspect</t>
  </si>
  <si>
    <t>http://www.imdb.com/title/tt2267998/?ref_=fn_tt_tt_1</t>
  </si>
  <si>
    <t>Josh Hamilton</t>
  </si>
  <si>
    <t>The Bourne Identity </t>
  </si>
  <si>
    <t>Nicky Naudé</t>
  </si>
  <si>
    <t>amnesia|assassin|money|political thriller|three word title</t>
  </si>
  <si>
    <t>http://www.imdb.com/title/tt0258463/?ref_=fn_tt_tt_1</t>
  </si>
  <si>
    <t>GoldenEye </t>
  </si>
  <si>
    <t>agent|cossack|official james bond series|russia|russian</t>
  </si>
  <si>
    <t>http://www.imdb.com/title/tt0113189/?ref_=fn_tt_tt_1</t>
  </si>
  <si>
    <t>Timothy Hutton</t>
  </si>
  <si>
    <t>The General's Daughter </t>
  </si>
  <si>
    <t>Clarence Williams III</t>
  </si>
  <si>
    <t>army cid|cover up|military|murder|woman in military</t>
  </si>
  <si>
    <t>http://www.imdb.com/title/tt0144214/?ref_=fn_tt_tt_1</t>
  </si>
  <si>
    <t>The Truman Show </t>
  </si>
  <si>
    <t>Peter Krause</t>
  </si>
  <si>
    <t>controlled environment|fictional reality show|hidden camera|innocence lost|simulated reality</t>
  </si>
  <si>
    <t>http://www.imdb.com/title/tt0120382/?ref_=fn_tt_tt_1</t>
  </si>
  <si>
    <t>Brenda Chapman</t>
  </si>
  <si>
    <t>Aria Noelle Curzon</t>
  </si>
  <si>
    <t>Adventure|Animation|Biography|Drama|Family|Fantasy|Musical</t>
  </si>
  <si>
    <t>The Prince of Egypt </t>
  </si>
  <si>
    <t>Eden Riegel</t>
  </si>
  <si>
    <t>ancient egypt|hebrew|nudity|pharaoh|title directed by female</t>
  </si>
  <si>
    <t>http://www.imdb.com/title/tt0120794/?ref_=fn_tt_tt_1</t>
  </si>
  <si>
    <t>Anjelica Huston</t>
  </si>
  <si>
    <t>Daddy Day Care </t>
  </si>
  <si>
    <t>bloopers during credits|breakfast cereal|department store ride|face painting|sponge bob square pants slippers</t>
  </si>
  <si>
    <t>http://www.imdb.com/title/tt0317303/?ref_=fn_tt_tt_1</t>
  </si>
  <si>
    <t>Patrick Fischler</t>
  </si>
  <si>
    <t>2 Guns </t>
  </si>
  <si>
    <t>Fred Ward</t>
  </si>
  <si>
    <t>close up of breasts|female nudity|fugitive|money|undercover</t>
  </si>
  <si>
    <t>http://www.imdb.com/title/tt1272878/?ref_=fn_tt_tt_1</t>
  </si>
  <si>
    <t>Carol Ann Susi</t>
  </si>
  <si>
    <t>Cats &amp; Dogs </t>
  </si>
  <si>
    <t>Miriam Margolyes</t>
  </si>
  <si>
    <t>cartoon on tv|cat|dog|scientist|secret agent</t>
  </si>
  <si>
    <t>http://www.imdb.com/title/tt0239395/?ref_=fn_tt_tt_1</t>
  </si>
  <si>
    <t>The Italian Job </t>
  </si>
  <si>
    <t>Jimmy Shubert</t>
  </si>
  <si>
    <t>gold|heist|revenge|traffic jam|venice italy</t>
  </si>
  <si>
    <t>http://www.imdb.com/title/tt0317740/?ref_=fn_tt_tt_1</t>
  </si>
  <si>
    <t>Marc Lawrence</t>
  </si>
  <si>
    <t>Alicia Witt</t>
  </si>
  <si>
    <t>Two Weeks Notice </t>
  </si>
  <si>
    <t>developer|divorce|lawyer|love|new york city</t>
  </si>
  <si>
    <t>http://www.imdb.com/title/tt0313737/?ref_=fn_tt_tt_1</t>
  </si>
  <si>
    <t>Woody Allen</t>
  </si>
  <si>
    <t>Antz </t>
  </si>
  <si>
    <t>Anne Bancroft</t>
  </si>
  <si>
    <t>ant|friend|princess|soldier|worker</t>
  </si>
  <si>
    <t>http://www.imdb.com/title/tt0120587/?ref_=fn_tt_tt_1</t>
  </si>
  <si>
    <t>Peter Billingsley</t>
  </si>
  <si>
    <t>Couples Retreat </t>
  </si>
  <si>
    <t>Tasha Smith</t>
  </si>
  <si>
    <t>couple|island|marriage|tropical|voyeurism</t>
  </si>
  <si>
    <t>http://www.imdb.com/title/tt1078940/?ref_=fn_tt_tt_1</t>
  </si>
  <si>
    <t>Days of Thunder </t>
  </si>
  <si>
    <t>driver|hot shot|racing|stock car driver|team</t>
  </si>
  <si>
    <t>http://www.imdb.com/title/tt0099371/?ref_=fn_tt_tt_1</t>
  </si>
  <si>
    <t>Tom Welling</t>
  </si>
  <si>
    <t>Cheaper by the Dozen 2 </t>
  </si>
  <si>
    <t>Alyson Stoner</t>
  </si>
  <si>
    <t>children|competition|rival|second part|vacation</t>
  </si>
  <si>
    <t>http://www.imdb.com/title/tt0452598/?ref_=fn_tt_tt_1</t>
  </si>
  <si>
    <t>Wes Ball</t>
  </si>
  <si>
    <t>Ki Hong Lee</t>
  </si>
  <si>
    <t>The Scorch Trials </t>
  </si>
  <si>
    <t>Rosa Salazar</t>
  </si>
  <si>
    <t>desert|disease|escape|resistance|virus</t>
  </si>
  <si>
    <t>http://www.imdb.com/title/tt4046784/?ref_=fn_tt_tt_1</t>
  </si>
  <si>
    <t>Ryan Murphy</t>
  </si>
  <si>
    <t>Eat Pray Love </t>
  </si>
  <si>
    <t>divorce|emotional balance|female protagonist|indonesia|inner peace</t>
  </si>
  <si>
    <t>http://www.imdb.com/title/tt0879870/?ref_=fn_tt_tt_1</t>
  </si>
  <si>
    <t>The Family Man </t>
  </si>
  <si>
    <t>bowling|christmas|parallel universe|salesman|unfaithfulness</t>
  </si>
  <si>
    <t>http://www.imdb.com/title/tt0218967/?ref_=fn_tt_tt_1</t>
  </si>
  <si>
    <t>RED </t>
  </si>
  <si>
    <t>Jaqueline Fleming</t>
  </si>
  <si>
    <t>cia|female assassin|interrogation|office cubicle|spy</t>
  </si>
  <si>
    <t>http://www.imdb.com/title/tt1245526/?ref_=fn_tt_tt_1</t>
  </si>
  <si>
    <t>Any Given Sunday </t>
  </si>
  <si>
    <t>breasts|coach|football|in medias res|vomiting</t>
  </si>
  <si>
    <t>http://www.imdb.com/title/tt0146838/?ref_=fn_tt_tt_1</t>
  </si>
  <si>
    <t>Robert Redford</t>
  </si>
  <si>
    <t>Drama|Romance|Western</t>
  </si>
  <si>
    <t>The Horse Whisperer </t>
  </si>
  <si>
    <t>Jessalyn Gilsig</t>
  </si>
  <si>
    <t>grace|groom|horse|montana|western u.s.</t>
  </si>
  <si>
    <t>http://www.imdb.com/title/tt0119314/?ref_=fn_tt_tt_1</t>
  </si>
  <si>
    <t>Collateral </t>
  </si>
  <si>
    <t>city by night|contract killer|driving at night|los angeles california|taxi</t>
  </si>
  <si>
    <t>http://www.imdb.com/title/tt0369339/?ref_=fn_tt_tt_1</t>
  </si>
  <si>
    <t>The Scorpion King </t>
  </si>
  <si>
    <t>desert|king|showdown|sorceress|warrior</t>
  </si>
  <si>
    <t>http://www.imdb.com/title/tt0277296/?ref_=fn_tt_tt_1</t>
  </si>
  <si>
    <t>Jay Russell</t>
  </si>
  <si>
    <t>Billy Burke</t>
  </si>
  <si>
    <t>Ladder 49 </t>
  </si>
  <si>
    <t>Jacinda Barrett</t>
  </si>
  <si>
    <t>death of husband|fire|firefighter|funeral|main character dies</t>
  </si>
  <si>
    <t>http://www.imdb.com/title/tt0349710/?ref_=fn_tt_tt_1</t>
  </si>
  <si>
    <t>Jack Reacher </t>
  </si>
  <si>
    <t>coma|mysterious villain|police chase|shooting range|sniper</t>
  </si>
  <si>
    <t>http://www.imdb.com/title/tt0790724/?ref_=fn_tt_tt_1</t>
  </si>
  <si>
    <t>Deep Blue Sea </t>
  </si>
  <si>
    <t>Saffron Burrows</t>
  </si>
  <si>
    <t>alzheimer's disease|experiment|human versus shark|research|underwater headquarters</t>
  </si>
  <si>
    <t>http://www.imdb.com/title/tt0149261/?ref_=fn_tt_tt_1</t>
  </si>
  <si>
    <t>Kenny Ortega</t>
  </si>
  <si>
    <t>Mekia Cox</t>
  </si>
  <si>
    <t>Documentary|Music</t>
  </si>
  <si>
    <t>Misha Gabriel Hamilton</t>
  </si>
  <si>
    <t>This Is It </t>
  </si>
  <si>
    <t>Judith Hill</t>
  </si>
  <si>
    <t>2000s|box office hit|comeback|rehearsal|year 2009</t>
  </si>
  <si>
    <t>http://www.imdb.com/title/tt1477715/?ref_=fn_tt_tt_1</t>
  </si>
  <si>
    <t>Monique Gabriela Curnen</t>
  </si>
  <si>
    <t>Drama|Thriller</t>
  </si>
  <si>
    <t>Contagion </t>
  </si>
  <si>
    <t>Griffin Kane</t>
  </si>
  <si>
    <t>contagion|cure|infection|panic|virus</t>
  </si>
  <si>
    <t>http://www.imdb.com/title/tt1598778/?ref_=fn_tt_tt_1</t>
  </si>
  <si>
    <t>David McNally</t>
  </si>
  <si>
    <t>Dyan Cannon</t>
  </si>
  <si>
    <t>Kangaroo Jack </t>
  </si>
  <si>
    <t>Bill Hunter</t>
  </si>
  <si>
    <t>australia|body paint|kangaroo|mob|money</t>
  </si>
  <si>
    <t>http://www.imdb.com/title/tt0257568/?ref_=fn_tt_tt_1</t>
  </si>
  <si>
    <t>Dawn French</t>
  </si>
  <si>
    <t>Animation|Family|Fantasy</t>
  </si>
  <si>
    <t>Coraline </t>
  </si>
  <si>
    <t>John Hodgman</t>
  </si>
  <si>
    <t>dream|new home|parallel worlds|scissors|secret door</t>
  </si>
  <si>
    <t>http://www.imdb.com/title/tt0327597/?ref_=fn_tt_tt_1</t>
  </si>
  <si>
    <t>The Happening </t>
  </si>
  <si>
    <t>Kristen Connolly</t>
  </si>
  <si>
    <t>bee|nature|park|school|teacher</t>
  </si>
  <si>
    <t>http://www.imdb.com/title/tt0949731/?ref_=fn_tt_tt_1</t>
  </si>
  <si>
    <t>Man on Fire </t>
  </si>
  <si>
    <t>bodyguard|journalist|kidnapping|mexico|police corruption</t>
  </si>
  <si>
    <t>http://www.imdb.com/title/tt0328107/?ref_=fn_tt_tt_1</t>
  </si>
  <si>
    <t>Brian Robbins</t>
  </si>
  <si>
    <t>The Shaggy Dog </t>
  </si>
  <si>
    <t>animal as human|dog movie|elevator|human becoming an animal|sheepdog</t>
  </si>
  <si>
    <t>http://www.imdb.com/title/tt0393735/?ref_=fn_tt_tt_1</t>
  </si>
  <si>
    <t>Starsky &amp; Hutch </t>
  </si>
  <si>
    <t>Fred Williamson</t>
  </si>
  <si>
    <t>cocaine|cop|criminal|partner|police</t>
  </si>
  <si>
    <t>http://www.imdb.com/title/tt0335438/?ref_=fn_tt_tt_1</t>
  </si>
  <si>
    <t>Brian Levant</t>
  </si>
  <si>
    <t>Harvey Korman</t>
  </si>
  <si>
    <t>Jingle All the Way </t>
  </si>
  <si>
    <t>Jake Lloyd</t>
  </si>
  <si>
    <t>action figure|christmas|hero|karate|toy</t>
  </si>
  <si>
    <t>http://www.imdb.com/title/tt0116705/?ref_=fn_tt_tt_1</t>
  </si>
  <si>
    <t>Action|Fantasy|Horror|Sci-Fi</t>
  </si>
  <si>
    <t>James Babson</t>
  </si>
  <si>
    <t>Hellboy </t>
  </si>
  <si>
    <t>assassin|demon|hero|nazi|superhero</t>
  </si>
  <si>
    <t>http://www.imdb.com/title/tt0167190/?ref_=fn_tt_tt_1</t>
  </si>
  <si>
    <t>Steven Zaillian</t>
  </si>
  <si>
    <t>A Civil Action </t>
  </si>
  <si>
    <t>1980s|law firm|lawsuit|lawyer|toxic waste</t>
  </si>
  <si>
    <t>http://www.imdb.com/title/tt0120633/?ref_=fn_tt_tt_1</t>
  </si>
  <si>
    <t>Chris Butler</t>
  </si>
  <si>
    <t>ParaNorman </t>
  </si>
  <si>
    <t>Elaine Stritch</t>
  </si>
  <si>
    <t>curse|ghost|outcast|witch|zombie</t>
  </si>
  <si>
    <t>http://www.imdb.com/title/tt1623288/?ref_=fn_tt_tt_1</t>
  </si>
  <si>
    <t>The Jackal </t>
  </si>
  <si>
    <t>Sophie Okonedo</t>
  </si>
  <si>
    <t>assassin|fbi|ira|jackal|russian</t>
  </si>
  <si>
    <t>http://www.imdb.com/title/tt0119395/?ref_=fn_tt_tt_1</t>
  </si>
  <si>
    <t>Paycheck </t>
  </si>
  <si>
    <t>anti hero|babe scientist|engineer|memory|money</t>
  </si>
  <si>
    <t>http://www.imdb.com/title/tt0338337/?ref_=fn_tt_tt_1</t>
  </si>
  <si>
    <t>Jon Avnet</t>
  </si>
  <si>
    <t>Stockard Channing</t>
  </si>
  <si>
    <t>Up Close &amp; Personal </t>
  </si>
  <si>
    <t>journalism|news anchor|newscast|newscaster|tv journalism</t>
  </si>
  <si>
    <t>http://www.imdb.com/title/tt0118055/?ref_=fn_tt_tt_1</t>
  </si>
  <si>
    <t>Sam Fell</t>
  </si>
  <si>
    <t>The Tale of Despereaux </t>
  </si>
  <si>
    <t>book|darkness|dungeon|princess|rat</t>
  </si>
  <si>
    <t>http://www.imdb.com/title/tt0420238/?ref_=fn_tt_tt_1</t>
  </si>
  <si>
    <t>Oliver Hudson</t>
  </si>
  <si>
    <t>Bianca Kajlich</t>
  </si>
  <si>
    <t xml:space="preserve">Rules of Engagement             </t>
  </si>
  <si>
    <t>Adhir Kalyan</t>
  </si>
  <si>
    <t>fiance|fiancee|magazine editor|naivety|womanizer</t>
  </si>
  <si>
    <t>http://www.imdb.com/title/tt0790772/?ref_=fn_tt_tt_1</t>
  </si>
  <si>
    <t>Kevin Donovan</t>
  </si>
  <si>
    <t>The Tuxedo </t>
  </si>
  <si>
    <t>Ritchie Coster</t>
  </si>
  <si>
    <t>chauffeur|hospital|secret agent|spying|tuxedo</t>
  </si>
  <si>
    <t>http://www.imdb.com/title/tt0290095/?ref_=fn_tt_tt_1</t>
  </si>
  <si>
    <t>Geoff Murphy</t>
  </si>
  <si>
    <t>Brenda Bakke</t>
  </si>
  <si>
    <t>Peter Greene</t>
  </si>
  <si>
    <t>Under Siege 2: Dark Territory </t>
  </si>
  <si>
    <t>Patrick Kilpatrick</t>
  </si>
  <si>
    <t>colorado|niece|satellite|terrorist|train</t>
  </si>
  <si>
    <t>http://www.imdb.com/title/tt0114781/?ref_=fn_tt_tt_1</t>
  </si>
  <si>
    <t>Colm Feore</t>
  </si>
  <si>
    <t>Jack Ryan: Shadow Recruit </t>
  </si>
  <si>
    <t>Gemma Chan</t>
  </si>
  <si>
    <t>covert analyst|marine|russian|spy|stock market</t>
  </si>
  <si>
    <t>http://www.imdb.com/title/tt1205537/?ref_=fn_tt_tt_1</t>
  </si>
  <si>
    <t>David O. Russell</t>
  </si>
  <si>
    <t>Biography|Comedy|Drama</t>
  </si>
  <si>
    <t>Joy </t>
  </si>
  <si>
    <t>based on real person|female inventor|mop|sales pitch|woman holding a shotgun</t>
  </si>
  <si>
    <t>http://www.imdb.com/title/tt2446980/?ref_=fn_tt_tt_1</t>
  </si>
  <si>
    <t>Babak Najafi</t>
  </si>
  <si>
    <t>London Has Fallen </t>
  </si>
  <si>
    <t>Julian Kostov</t>
  </si>
  <si>
    <t>british|funeral|good versus evil|mole|sequel</t>
  </si>
  <si>
    <t>http://www.imdb.com/title/tt3300542/?ref_=fn_tt_tt_1</t>
  </si>
  <si>
    <t>Jean-Pierre Jeunet</t>
  </si>
  <si>
    <t>Action|Horror|Sci-Fi</t>
  </si>
  <si>
    <t>Gary Dourdan</t>
  </si>
  <si>
    <t>Alien: Resurrection </t>
  </si>
  <si>
    <t>alien|blood|breeding|clone|scientist</t>
  </si>
  <si>
    <t>http://www.imdb.com/title/tt0118583/?ref_=fn_tt_tt_1</t>
  </si>
  <si>
    <t>Ned Beatty</t>
  </si>
  <si>
    <t>Tate Donovan</t>
  </si>
  <si>
    <t>Shooter </t>
  </si>
  <si>
    <t>Louis Ferreira</t>
  </si>
  <si>
    <t>colonel|ethiopia|marksman|on the run|rangefinder</t>
  </si>
  <si>
    <t>http://www.imdb.com/title/tt0822854/?ref_=fn_tt_tt_1</t>
  </si>
  <si>
    <t>Graham Annable</t>
  </si>
  <si>
    <t>Isaac Hempstead Wright</t>
  </si>
  <si>
    <t>The Boxtrolls </t>
  </si>
  <si>
    <t>Tracy Morgan</t>
  </si>
  <si>
    <t>chase|puppet animation|red hat|stop motion animation|troll</t>
  </si>
  <si>
    <t>http://www.imdb.com/title/tt0787474/?ref_=fn_tt_tt_1</t>
  </si>
  <si>
    <t>Griffin Dunne</t>
  </si>
  <si>
    <t>Dianne Wiest</t>
  </si>
  <si>
    <t>Practical Magic </t>
  </si>
  <si>
    <t>curse|death|island|love|magic</t>
  </si>
  <si>
    <t>http://www.imdb.com/title/tt0120791/?ref_=fn_tt_tt_1</t>
  </si>
  <si>
    <t>The Lego Movie </t>
  </si>
  <si>
    <t>Alison Brie</t>
  </si>
  <si>
    <t>based on toy|dual personality|evil businessman|good cop bad cop|lego</t>
  </si>
  <si>
    <t>http://www.imdb.com/title/tt1490017/?ref_=fn_tt_tt_1</t>
  </si>
  <si>
    <t>John Pasquin</t>
  </si>
  <si>
    <t>Eileen Brennan</t>
  </si>
  <si>
    <t>Miss Congeniality 2: Armed and Fabulous </t>
  </si>
  <si>
    <t>Treat Williams</t>
  </si>
  <si>
    <t>bodyguard|fbi|fbi agent|female protagonist|undercover</t>
  </si>
  <si>
    <t>http://www.imdb.com/title/tt0385307/?ref_=fn_tt_tt_1</t>
  </si>
  <si>
    <t>Reign of Fire </t>
  </si>
  <si>
    <t>castle|dragon|fire breathing dragon|militia|survival</t>
  </si>
  <si>
    <t>http://www.imdb.com/title/tt0253556/?ref_=fn_tt_tt_1</t>
  </si>
  <si>
    <t>Ruben Fleischer</t>
  </si>
  <si>
    <t>Ryan Gosling</t>
  </si>
  <si>
    <t>Gangster Squad </t>
  </si>
  <si>
    <t>Wade Williams</t>
  </si>
  <si>
    <t>good versus evil|machine gun|mobster|police vigilantism|year 1949</t>
  </si>
  <si>
    <t>http://www.imdb.com/title/tt1321870/?ref_=fn_tt_tt_1</t>
  </si>
  <si>
    <t>Harold Ramis</t>
  </si>
  <si>
    <t>Adventure|Comedy</t>
  </si>
  <si>
    <t>Year One </t>
  </si>
  <si>
    <t>Xander Berkeley</t>
  </si>
  <si>
    <t>abraham|hunter|princess|sodom|tribe</t>
  </si>
  <si>
    <t>http://www.imdb.com/title/tt1045778/?ref_=fn_tt_tt_1</t>
  </si>
  <si>
    <t>Biography|Drama|History|Sport</t>
  </si>
  <si>
    <t>Invictus </t>
  </si>
  <si>
    <t>Leleti Khumalo</t>
  </si>
  <si>
    <t>apartheid|nation|nelson mandela|president|rugby</t>
  </si>
  <si>
    <t>http://www.imdb.com/title/tt1057500/?ref_=fn_tt_tt_1</t>
  </si>
  <si>
    <t>Kevin Macdonald</t>
  </si>
  <si>
    <t>State of Play </t>
  </si>
  <si>
    <t>Michael Weston</t>
  </si>
  <si>
    <t>congressman|conspiracy|newspaper|political conspiracy|subway</t>
  </si>
  <si>
    <t>http://www.imdb.com/title/tt0473705/?ref_=fn_tt_tt_1</t>
  </si>
  <si>
    <t>Comedy|Crime|Romance|Thriller</t>
  </si>
  <si>
    <t>Duplicity </t>
  </si>
  <si>
    <t>Denis O'Hare</t>
  </si>
  <si>
    <t>ceo|dubai|product|rivalry|spy</t>
  </si>
  <si>
    <t>http://www.imdb.com/title/tt1135487/?ref_=fn_tt_tt_1</t>
  </si>
  <si>
    <t>Donald Petrie</t>
  </si>
  <si>
    <t>Ray Walston</t>
  </si>
  <si>
    <t>Steven Anthony Lawrence</t>
  </si>
  <si>
    <t>My Favorite Martian </t>
  </si>
  <si>
    <t>Michael Lerner</t>
  </si>
  <si>
    <t>alien|hidden camera|martian|reporter|spaceship</t>
  </si>
  <si>
    <t>http://www.imdb.com/title/tt0120764/?ref_=fn_tt_tt_1</t>
  </si>
  <si>
    <t>David Rasche</t>
  </si>
  <si>
    <t>Blair Brown</t>
  </si>
  <si>
    <t>The Sentinel </t>
  </si>
  <si>
    <t>Martin Donovan</t>
  </si>
  <si>
    <t>first lady|framed|investigation|president|secret service</t>
  </si>
  <si>
    <t>http://www.imdb.com/title/tt0443632/?ref_=fn_tt_tt_1</t>
  </si>
  <si>
    <t>Jorge Blanco</t>
  </si>
  <si>
    <t>Planet 51 </t>
  </si>
  <si>
    <t>alien|alien planet|astronaut|planet|teenager</t>
  </si>
  <si>
    <t>http://www.imdb.com/title/tt0762125/?ref_=fn_tt_tt_1</t>
  </si>
  <si>
    <t>Stuart Baird</t>
  </si>
  <si>
    <t>Star Trek: Nemesis </t>
  </si>
  <si>
    <t>earth|federation|romulan|slave|space</t>
  </si>
  <si>
    <t>http://www.imdb.com/title/tt0253754/?ref_=fn_tt_tt_1</t>
  </si>
  <si>
    <t>Joel Coen</t>
  </si>
  <si>
    <t>Paul Adelstein</t>
  </si>
  <si>
    <t>Comedy|Crime|Romance</t>
  </si>
  <si>
    <t>Intolerable Cruelty </t>
  </si>
  <si>
    <t>Julia Duffy</t>
  </si>
  <si>
    <t>attorney|divorce|marriage|real estate|screwball comedy</t>
  </si>
  <si>
    <t>http://www.imdb.com/title/tt0138524/?ref_=fn_tt_tt_1</t>
  </si>
  <si>
    <t>Robert Lorenz</t>
  </si>
  <si>
    <t>Ed Lauter</t>
  </si>
  <si>
    <t>Trouble with the Curve </t>
  </si>
  <si>
    <t>aging|baseball|baseball scout|north carolina|pitcher</t>
  </si>
  <si>
    <t>http://www.imdb.com/title/tt2083383/?ref_=fn_tt_tt_1</t>
  </si>
  <si>
    <t>Bojana Novakovic</t>
  </si>
  <si>
    <t>Edge of Darkness </t>
  </si>
  <si>
    <t>activist|detective|father daughter relationship|investigation|vigilantism</t>
  </si>
  <si>
    <t>http://www.imdb.com/title/tt1226273/?ref_=fn_tt_tt_1</t>
  </si>
  <si>
    <t>Penelope Ann Miller</t>
  </si>
  <si>
    <t>Horror|Mystery|Sci-Fi|Thriller</t>
  </si>
  <si>
    <t>John Kapelos</t>
  </si>
  <si>
    <t>The Relic </t>
  </si>
  <si>
    <t>Chi Muoi Lo</t>
  </si>
  <si>
    <t>fire|helicopter|museum|police sergeant|relic</t>
  </si>
  <si>
    <t>http://www.imdb.com/title/tt0120004/?ref_=fn_tt_tt_1</t>
  </si>
  <si>
    <t>Cathy Moriarty</t>
  </si>
  <si>
    <t>Analyze That </t>
  </si>
  <si>
    <t>Joe Viterelli</t>
  </si>
  <si>
    <t>blonde|mafia|mental illness|prison|second part</t>
  </si>
  <si>
    <t>http://www.imdb.com/title/tt0289848/?ref_=fn_tt_tt_1</t>
  </si>
  <si>
    <t>Righteous Kill </t>
  </si>
  <si>
    <t>blood splatter|execution|new york city|nypd|serial killer</t>
  </si>
  <si>
    <t>http://www.imdb.com/title/tt1034331/?ref_=fn_tt_tt_1</t>
  </si>
  <si>
    <t>Harold Becker</t>
  </si>
  <si>
    <t>Mercury Rising </t>
  </si>
  <si>
    <t>Carrie Preston</t>
  </si>
  <si>
    <t>autistic child|boy|child in danger|fbi|nsa</t>
  </si>
  <si>
    <t>http://www.imdb.com/title/tt0120749/?ref_=fn_tt_tt_1</t>
  </si>
  <si>
    <t>Biography|Drama|Music</t>
  </si>
  <si>
    <t>The Soloist </t>
  </si>
  <si>
    <t>columnist|journalist|los angeles times|musician|wearing a traffic cone as a hat</t>
  </si>
  <si>
    <t>http://www.imdb.com/title/tt0821642/?ref_=fn_tt_tt_1</t>
  </si>
  <si>
    <t>Drama|Fantasy|Sport</t>
  </si>
  <si>
    <t>The Legend of Bagger Vance </t>
  </si>
  <si>
    <t>caddy|game|golf|golf course|golfer</t>
  </si>
  <si>
    <t>http://www.imdb.com/title/tt0146984/?ref_=fn_tt_tt_1</t>
  </si>
  <si>
    <t>Adventure|Comedy|Drama|Music</t>
  </si>
  <si>
    <t>Almost Famous </t>
  </si>
  <si>
    <t>band|magazine|rolling stone magazine|smoking marijuana|tour</t>
  </si>
  <si>
    <t>http://www.imdb.com/title/tt0181875/?ref_=fn_tt_tt_1</t>
  </si>
  <si>
    <t>Garfield 2 </t>
  </si>
  <si>
    <t>Ben Falcone</t>
  </si>
  <si>
    <t>cat|england|lti txii|peugeot 206|rover 3 5 litre.coupe p5b</t>
  </si>
  <si>
    <t>http://www.imdb.com/title/tt0455499/?ref_=fn_tt_tt_1</t>
  </si>
  <si>
    <t>Sunny Mabrey</t>
  </si>
  <si>
    <t>xXx: State of the Union </t>
  </si>
  <si>
    <t>Xzibit</t>
  </si>
  <si>
    <t>coup d'etat|mutiny|president|u.s. navy|washington d.c.</t>
  </si>
  <si>
    <t>http://www.imdb.com/title/tt0329774/?ref_=fn_tt_tt_1</t>
  </si>
  <si>
    <t>Scott Stewart</t>
  </si>
  <si>
    <t>Alan Dale</t>
  </si>
  <si>
    <t>Action|Fantasy|Horror|Sci-Fi|Thriller</t>
  </si>
  <si>
    <t>Josh Wingate</t>
  </si>
  <si>
    <t>Priest </t>
  </si>
  <si>
    <t>Jacob Hopkins</t>
  </si>
  <si>
    <t>church|priest|sheriff|vampire|warrior</t>
  </si>
  <si>
    <t>http://www.imdb.com/title/tt0822847/?ref_=fn_tt_tt_1</t>
  </si>
  <si>
    <t>Patrick Gilmore</t>
  </si>
  <si>
    <t>Adriano Giannini</t>
  </si>
  <si>
    <t>Adventure|Animation|Comedy|Drama|Family|Fantasy|Romance</t>
  </si>
  <si>
    <t>Sinbad: Legend of the Seven Seas </t>
  </si>
  <si>
    <t>Timothy West</t>
  </si>
  <si>
    <t>book|framed|goddess|prince|sinbad</t>
  </si>
  <si>
    <t>http://www.imdb.com/title/tt0165982/?ref_=fn_tt_tt_1</t>
  </si>
  <si>
    <t>Horror|Sci-Fi|Thriller</t>
  </si>
  <si>
    <t>Event Horizon </t>
  </si>
  <si>
    <t>solar system|space|spaceship|starship|year 2047</t>
  </si>
  <si>
    <t>http://www.imdb.com/title/tt0119081/?ref_=fn_tt_tt_1</t>
  </si>
  <si>
    <t>Susanna Thompson</t>
  </si>
  <si>
    <t>Drama|Fantasy|Mystery|Romance|Thriller</t>
  </si>
  <si>
    <t>Dragonfly </t>
  </si>
  <si>
    <t>death|doctor|grave|patient|venezuela</t>
  </si>
  <si>
    <t>http://www.imdb.com/title/tt0259288/?ref_=fn_tt_tt_1</t>
  </si>
  <si>
    <t>Mia Kirshner</t>
  </si>
  <si>
    <t>The Black Dahlia </t>
  </si>
  <si>
    <t>black dahlia|boxer|corpse|death|partner</t>
  </si>
  <si>
    <t>http://www.imdb.com/title/tt0387877/?ref_=fn_tt_tt_1</t>
  </si>
  <si>
    <t>Tony Bill</t>
  </si>
  <si>
    <t>Action|Adventure|Drama|History|Romance|War</t>
  </si>
  <si>
    <t>Flyboys </t>
  </si>
  <si>
    <t>Philip Winchester</t>
  </si>
  <si>
    <t>american|france|military|pilot|training</t>
  </si>
  <si>
    <t>http://www.imdb.com/title/tt0454824/?ref_=fn_tt_tt_1</t>
  </si>
  <si>
    <t>Rod Lurie</t>
  </si>
  <si>
    <t>The Last Castle </t>
  </si>
  <si>
    <t>Michael Irby</t>
  </si>
  <si>
    <t>colonel|general|military|prison|three star general</t>
  </si>
  <si>
    <t>http://www.imdb.com/title/tt0272020/?ref_=fn_tt_tt_1</t>
  </si>
  <si>
    <t>Walter Hill</t>
  </si>
  <si>
    <t>Wilson Cruz</t>
  </si>
  <si>
    <t>Robert Forster</t>
  </si>
  <si>
    <t>Supernova </t>
  </si>
  <si>
    <t>Vanessa Marshall</t>
  </si>
  <si>
    <t>deep space|distress signal|explosion|mining|rescue</t>
  </si>
  <si>
    <t>http://www.imdb.com/title/tt0134983/?ref_=fn_tt_tt_1</t>
  </si>
  <si>
    <t>Akiva Goldsman</t>
  </si>
  <si>
    <t>Drama|Fantasy|Mystery|Romance</t>
  </si>
  <si>
    <t>Matt Bomer</t>
  </si>
  <si>
    <t>Winter's Tale </t>
  </si>
  <si>
    <t>Kevin Corrigan</t>
  </si>
  <si>
    <t>black and white photograph|drawing with blood|falling through ice|playing piano|red haired woman</t>
  </si>
  <si>
    <t>http://www.imdb.com/title/tt1837709/?ref_=fn_tt_tt_1</t>
  </si>
  <si>
    <t>Harald Zwart</t>
  </si>
  <si>
    <t>Kevin Zegers</t>
  </si>
  <si>
    <t>Fantasy|Horror|Mystery|Romance</t>
  </si>
  <si>
    <t>The Mortal Instruments: City of Bones </t>
  </si>
  <si>
    <t>battle|demon|magic|secret|warrior</t>
  </si>
  <si>
    <t>http://www.imdb.com/title/tt1538403/?ref_=fn_tt_tt_1</t>
  </si>
  <si>
    <t>Mike O'Malley</t>
  </si>
  <si>
    <t>Adventure|Comedy|Family|Romance|Sci-Fi</t>
  </si>
  <si>
    <t>Meet Dave </t>
  </si>
  <si>
    <t>Shawn Christian</t>
  </si>
  <si>
    <t>alien|mutiny|orb|planet|spaceship</t>
  </si>
  <si>
    <t>http://www.imdb.com/title/tt0765476/?ref_=fn_tt_tt_1</t>
  </si>
  <si>
    <t>Walter Salles</t>
  </si>
  <si>
    <t>Camryn Manheim</t>
  </si>
  <si>
    <t>Drama|Horror|Thriller</t>
  </si>
  <si>
    <t>Dark Water </t>
  </si>
  <si>
    <t>Ariel Gade</t>
  </si>
  <si>
    <t>apartment|hello kitty|school|teacher|water</t>
  </si>
  <si>
    <t>http://www.imdb.com/title/tt0382628/?ref_=fn_tt_tt_1</t>
  </si>
  <si>
    <t>Edtv </t>
  </si>
  <si>
    <t>female removes her clothes|one word title|producer|television|video store</t>
  </si>
  <si>
    <t>http://www.imdb.com/title/tt0131369/?ref_=fn_tt_tt_1</t>
  </si>
  <si>
    <t>Iain Softley</t>
  </si>
  <si>
    <t>Inkheart </t>
  </si>
  <si>
    <t>Jamie Foreman</t>
  </si>
  <si>
    <t>book|escape|girl|overalls|villain</t>
  </si>
  <si>
    <t>http://www.imdb.com/title/tt0494238/?ref_=fn_tt_tt_1</t>
  </si>
  <si>
    <t>The Spirit </t>
  </si>
  <si>
    <t>Louis Lombardi</t>
  </si>
  <si>
    <t>female star appears nude|pants falling down|samurai|white rat|woman in a towel</t>
  </si>
  <si>
    <t>http://www.imdb.com/title/tt0831887/?ref_=fn_tt_tt_1</t>
  </si>
  <si>
    <t>David Koepp</t>
  </si>
  <si>
    <t>Olivia Munn</t>
  </si>
  <si>
    <t>Action|Comedy|Mystery|Romance</t>
  </si>
  <si>
    <t>Mortdecai </t>
  </si>
  <si>
    <t>Ulrich Thomsen</t>
  </si>
  <si>
    <t>art dealer|fake painting|macguffin|moustache|stolen painting</t>
  </si>
  <si>
    <t>http://www.imdb.com/title/tt3045616/?ref_=fn_tt_tt_1</t>
  </si>
  <si>
    <t>Uwe Boll</t>
  </si>
  <si>
    <t>Mike Dopud</t>
  </si>
  <si>
    <t>In the Name of the King: A Dungeon Siege Tale </t>
  </si>
  <si>
    <t>Tania Saulnier</t>
  </si>
  <si>
    <t>farmer|king|krug|rescue|wizard</t>
  </si>
  <si>
    <t>http://www.imdb.com/title/tt0460780/?ref_=fn_tt_tt_1</t>
  </si>
  <si>
    <t>Beyond Borders </t>
  </si>
  <si>
    <t>africa|american|border|doctor|well</t>
  </si>
  <si>
    <t>http://www.imdb.com/title/tt0294357/?ref_=fn_tt_tt_1</t>
  </si>
  <si>
    <t>Pou-Soi Cheang</t>
  </si>
  <si>
    <t>Aaron Kwok</t>
  </si>
  <si>
    <t>Xi you ji zhi: Sun Wukong san da Baigu Jing </t>
  </si>
  <si>
    <t>Eddie Peng</t>
  </si>
  <si>
    <t>buddhism|demon|journey to the west|monk|monkey king</t>
  </si>
  <si>
    <t>http://www.imdb.com/title/tt4591310/?ref_=fn_tt_tt_1</t>
  </si>
  <si>
    <t>John Dahl</t>
  </si>
  <si>
    <t>Clayne Crawford</t>
  </si>
  <si>
    <t>The Great Raid </t>
  </si>
  <si>
    <t>Paolo Montalban</t>
  </si>
  <si>
    <t>american|lieutenant colonel|mission|rescue|soldier</t>
  </si>
  <si>
    <t>http://www.imdb.com/title/tt0326905/?ref_=fn_tt_tt_1</t>
  </si>
  <si>
    <t>Filipino</t>
  </si>
  <si>
    <t>Tim Miller</t>
  </si>
  <si>
    <t>Ed Skrein</t>
  </si>
  <si>
    <t>Action|Adventure|Comedy|Romance|Sci-Fi</t>
  </si>
  <si>
    <t>Deadpool </t>
  </si>
  <si>
    <t>Stefan Kapicic</t>
  </si>
  <si>
    <t>based on comic book|breaking the fourth wall|mercenary|mutant|self healing</t>
  </si>
  <si>
    <t>http://www.imdb.com/title/tt1431045/?ref_=fn_tt_tt_1</t>
  </si>
  <si>
    <t>Stephen Herek</t>
  </si>
  <si>
    <t>Morgan Fairchild</t>
  </si>
  <si>
    <t>Holy Man </t>
  </si>
  <si>
    <t>Eric McCormack</t>
  </si>
  <si>
    <t>1990s|evangelist|professional rivalry|swimming pool|televangelist</t>
  </si>
  <si>
    <t>http://www.imdb.com/title/tt0120701/?ref_=fn_tt_tt_1</t>
  </si>
  <si>
    <t>Leonard Roberts</t>
  </si>
  <si>
    <t>Action|Biography|Drama|History|Thriller|War</t>
  </si>
  <si>
    <t>American Sniper </t>
  </si>
  <si>
    <t>Keir O'Donnell</t>
  </si>
  <si>
    <t>assassin|death of child|iraq|sniper|sniper rifle</t>
  </si>
  <si>
    <t>http://www.imdb.com/title/tt2179136/?ref_=fn_tt_tt_1</t>
  </si>
  <si>
    <t>Dylan Minnette</t>
  </si>
  <si>
    <t>Adventure|Comedy|Family|Fantasy|Horror</t>
  </si>
  <si>
    <t>Odeya Rush</t>
  </si>
  <si>
    <t>Goosebumps </t>
  </si>
  <si>
    <t>Ken Marino</t>
  </si>
  <si>
    <t>based on book|blob|ferris wheel|manuscript|monster</t>
  </si>
  <si>
    <t>http://www.imdb.com/title/tt1051904/?ref_=fn_tt_tt_1</t>
  </si>
  <si>
    <t>Soleil Moon Frye</t>
  </si>
  <si>
    <t>Nate Richert</t>
  </si>
  <si>
    <t xml:space="preserve">Sabrina, the Teenage Witch             </t>
  </si>
  <si>
    <t>Caroline Rhea</t>
  </si>
  <si>
    <t>female protagonist|hereditary gift of witchcraft|magic|supernatural|witch</t>
  </si>
  <si>
    <t>http://www.imdb.com/title/tt0115341/?ref_=fn_tt_tt_1</t>
  </si>
  <si>
    <t>Just Like Heaven </t>
  </si>
  <si>
    <t>Willie Garson</t>
  </si>
  <si>
    <t>apartment|architect|coma|doctor|spirit</t>
  </si>
  <si>
    <t>http://www.imdb.com/title/tt0425123/?ref_=fn_tt_tt_1</t>
  </si>
  <si>
    <t>Comedy|Family|Romance|Sci-Fi</t>
  </si>
  <si>
    <t>Taylor Negron</t>
  </si>
  <si>
    <t>The Flintstones in Viva Rock Vegas </t>
  </si>
  <si>
    <t>based on tv series|love|prequel|the flintstones|title appears in song</t>
  </si>
  <si>
    <t>http://www.imdb.com/title/tt0158622/?ref_=fn_tt_tt_1</t>
  </si>
  <si>
    <t>Peter MacDonald</t>
  </si>
  <si>
    <t>Kurtwood Smith</t>
  </si>
  <si>
    <t>Action|Adventure|Thriller|War</t>
  </si>
  <si>
    <t>Rambo III </t>
  </si>
  <si>
    <t>Richard Crenna</t>
  </si>
  <si>
    <t>afghanistan|colonel|rambo|rescue|soviet</t>
  </si>
  <si>
    <t>http://www.imdb.com/title/tt0095956/?ref_=fn_tt_tt_1</t>
  </si>
  <si>
    <t>Malcolm Goodwin</t>
  </si>
  <si>
    <t>Comedy|Drama|Romance|Sport</t>
  </si>
  <si>
    <t>Robert Baker</t>
  </si>
  <si>
    <t>Leatherheads </t>
  </si>
  <si>
    <t>Matt Bushell</t>
  </si>
  <si>
    <t>college football|fight|football|hero|surrender</t>
  </si>
  <si>
    <t>http://www.imdb.com/title/tt0379865/?ref_=fn_tt_tt_1</t>
  </si>
  <si>
    <t>Comedy|Western</t>
  </si>
  <si>
    <t>The Ridiculous 6 </t>
  </si>
  <si>
    <t>apache|bank robbery|baseball|half brothers|white raised as indian</t>
  </si>
  <si>
    <t>http://www.imdb.com/title/tt2479478/?ref_=fn_tt_tt_1</t>
  </si>
  <si>
    <t>Kim Shaw</t>
  </si>
  <si>
    <t>Did You Hear About the Morgans? </t>
  </si>
  <si>
    <t>Kevin Brown</t>
  </si>
  <si>
    <t>fbi|murder|witness|witness protection|wyoming</t>
  </si>
  <si>
    <t>http://www.imdb.com/title/tt1314228/?ref_=fn_tt_tt_1</t>
  </si>
  <si>
    <t>Jessica Szohr</t>
  </si>
  <si>
    <t>The Internship </t>
  </si>
  <si>
    <t>Rob Riggle</t>
  </si>
  <si>
    <t>actor's picture shown in credits|animated credits|google|internship|still images in end credits</t>
  </si>
  <si>
    <t>http://www.imdb.com/title/tt2234155/?ref_=fn_tt_tt_1</t>
  </si>
  <si>
    <t>Resident Evil: Afterlife </t>
  </si>
  <si>
    <t>Shawn Roberts</t>
  </si>
  <si>
    <t>alaska|female gunfighter|mutation|ship|siege</t>
  </si>
  <si>
    <t>http://www.imdb.com/title/tt1220634/?ref_=fn_tt_tt_1</t>
  </si>
  <si>
    <t>Anthony Hemingway</t>
  </si>
  <si>
    <t>Nate Parker</t>
  </si>
  <si>
    <t>Red Tails </t>
  </si>
  <si>
    <t>Tristan Mack Wilds</t>
  </si>
  <si>
    <t>african american|battle|italy|tuskegee airmen|world war two</t>
  </si>
  <si>
    <t>http://www.imdb.com/title/tt0485985/?ref_=fn_tt_tt_1</t>
  </si>
  <si>
    <t xml:space="preserve">Sex and the City             </t>
  </si>
  <si>
    <t>Cynthia Nixon</t>
  </si>
  <si>
    <t>casual sex|friendship|friendship between women|gay|singles</t>
  </si>
  <si>
    <t>http://www.imdb.com/title/tt0159206/?ref_=fn_tt_tt_1</t>
  </si>
  <si>
    <t>The Devil's Advocate </t>
  </si>
  <si>
    <t>deal with the devil|lawyer|money|reality|supernatural power</t>
  </si>
  <si>
    <t>http://www.imdb.com/title/tt0118971/?ref_=fn_tt_tt_1</t>
  </si>
  <si>
    <t>Sean Anders</t>
  </si>
  <si>
    <t>Leighton Meester</t>
  </si>
  <si>
    <t>That's My Boy </t>
  </si>
  <si>
    <t>argument|reference to vanilla ice|statutory rape|teacher student relationship|teacher student sex</t>
  </si>
  <si>
    <t>http://www.imdb.com/title/tt1232200/?ref_=fn_tt_tt_1</t>
  </si>
  <si>
    <t>Brian Thompson</t>
  </si>
  <si>
    <t>DragonHeart </t>
  </si>
  <si>
    <t>Terry O'Neill</t>
  </si>
  <si>
    <t>dragon|england|human dragon relationship|king|knight</t>
  </si>
  <si>
    <t>http://www.imdb.com/title/tt0116136/?ref_=fn_tt_tt_1</t>
  </si>
  <si>
    <t>Action|Comedy|Crime|Drama</t>
  </si>
  <si>
    <t>After the Sunset </t>
  </si>
  <si>
    <t>Chris Penn</t>
  </si>
  <si>
    <t>diamond|fbi|fbi agent|island|thief</t>
  </si>
  <si>
    <t>http://www.imdb.com/title/tt0367479/?ref_=fn_tt_tt_1</t>
  </si>
  <si>
    <t>Mark Neveldine</t>
  </si>
  <si>
    <t>Spencer Wilding</t>
  </si>
  <si>
    <t>Ghost Rider: Spirit of Vengeance </t>
  </si>
  <si>
    <t>Christopher Lambert</t>
  </si>
  <si>
    <t>deal with the devil|devil|eastern europe|ghost rider|monk</t>
  </si>
  <si>
    <t>http://www.imdb.com/title/tt1071875/?ref_=fn_tt_tt_1</t>
  </si>
  <si>
    <t>John Madden</t>
  </si>
  <si>
    <t>Irene Papas</t>
  </si>
  <si>
    <t>Drama|Music|Romance|War</t>
  </si>
  <si>
    <t>Captain Corelli's Mandolin </t>
  </si>
  <si>
    <t>Mihalis Giannatos</t>
  </si>
  <si>
    <t>captain|greek|island|italian|love</t>
  </si>
  <si>
    <t>http://www.imdb.com/title/tt0238112/?ref_=fn_tt_tt_1</t>
  </si>
  <si>
    <t>Noureen DeWulf</t>
  </si>
  <si>
    <t>Barry Corbin</t>
  </si>
  <si>
    <t xml:space="preserve">Anger Management             </t>
  </si>
  <si>
    <t>Brian Austin Green</t>
  </si>
  <si>
    <t>anger management|argument|irony|sarcasm|therapist</t>
  </si>
  <si>
    <t>http://www.imdb.com/title/tt1986770/?ref_=fn_tt_tt_1</t>
  </si>
  <si>
    <t>Action|Comedy|Drama|Family|Thriller</t>
  </si>
  <si>
    <t>The Pacifier </t>
  </si>
  <si>
    <t>bodyguard|death of husband|male nanny|nanny|wrestling match</t>
  </si>
  <si>
    <t>http://www.imdb.com/title/tt0395699/?ref_=fn_tt_tt_1</t>
  </si>
  <si>
    <t>Kevin Bray</t>
  </si>
  <si>
    <t>Ashley Scott</t>
  </si>
  <si>
    <t>Action|Crime</t>
  </si>
  <si>
    <t>Walking Tall </t>
  </si>
  <si>
    <t>Michael Bowen</t>
  </si>
  <si>
    <t>casino|football|sheriff|special forces|violence</t>
  </si>
  <si>
    <t>http://www.imdb.com/title/tt0351977/?ref_=fn_tt_tt_1</t>
  </si>
  <si>
    <t>Siobhan Fallon Hogan</t>
  </si>
  <si>
    <t>Forrest Gump </t>
  </si>
  <si>
    <t>Sam Anderson</t>
  </si>
  <si>
    <t>amputee|love|vietnam|vietnam war|war hero</t>
  </si>
  <si>
    <t>http://www.imdb.com/title/tt0109830/?ref_=fn_tt_tt_1</t>
  </si>
  <si>
    <t>Beth Riesgraf</t>
  </si>
  <si>
    <t>Alvin and the Chipmunks </t>
  </si>
  <si>
    <t>Matthew Gray Gubler</t>
  </si>
  <si>
    <t>based on cartoon|chipmunk|concert|fart joke|talking animal</t>
  </si>
  <si>
    <t>http://www.imdb.com/title/tt0952640/?ref_=fn_tt_tt_1</t>
  </si>
  <si>
    <t>Meet the Parents </t>
  </si>
  <si>
    <t>cat|cia|jewish|male nurse|nurse</t>
  </si>
  <si>
    <t>http://www.imdb.com/title/tt0212338/?ref_=fn_tt_tt_1</t>
  </si>
  <si>
    <t>Mike Gabriel</t>
  </si>
  <si>
    <t>Adventure|Animation|Drama|Family|History|Musical|Romance</t>
  </si>
  <si>
    <t>Pocahontas </t>
  </si>
  <si>
    <t>Irene Bedard</t>
  </si>
  <si>
    <t>actor playing multiple roles|love|one word title|unsubtitled foreign language|virginia</t>
  </si>
  <si>
    <t>http://www.imdb.com/title/tt0114148/?ref_=fn_tt_tt_1</t>
  </si>
  <si>
    <t>Margot Kidder</t>
  </si>
  <si>
    <t>Action|Adventure|Drama|Romance|Sci-Fi</t>
  </si>
  <si>
    <t>Superman </t>
  </si>
  <si>
    <t>1970s|clark kent|planet|superhero|year 1978</t>
  </si>
  <si>
    <t>http://www.imdb.com/title/tt0078346/?ref_=fn_tt_tt_1</t>
  </si>
  <si>
    <t>The Nutty Professor </t>
  </si>
  <si>
    <t>face slap|formula|overweight|professor|teacher</t>
  </si>
  <si>
    <t>http://www.imdb.com/title/tt0117218/?ref_=fn_tt_tt_1</t>
  </si>
  <si>
    <t>Hitch </t>
  </si>
  <si>
    <t>advice|friendship|gossip|newspaper|quitting a job</t>
  </si>
  <si>
    <t>http://www.imdb.com/title/tt0386588/?ref_=fn_tt_tt_1</t>
  </si>
  <si>
    <t>Sam Weisman</t>
  </si>
  <si>
    <t>Action|Adventure|Comedy|Family|Romance</t>
  </si>
  <si>
    <t>George of the Jungle </t>
  </si>
  <si>
    <t>Holland Taylor</t>
  </si>
  <si>
    <t>animal companion|heiress|hero|jungle|male objectification</t>
  </si>
  <si>
    <t>http://www.imdb.com/title/tt0119190/?ref_=fn_tt_tt_1</t>
  </si>
  <si>
    <t>Jesse Dylan</t>
  </si>
  <si>
    <t>Thomas Ian Nicholas</t>
  </si>
  <si>
    <t>Alyson Hannigan</t>
  </si>
  <si>
    <t>American Wedding </t>
  </si>
  <si>
    <t>bachelor party|blow job|breasts|friend|wedding</t>
  </si>
  <si>
    <t>http://www.imdb.com/title/tt0328828/?ref_=fn_tt_tt_1</t>
  </si>
  <si>
    <t>Chris Mulkey</t>
  </si>
  <si>
    <t>Captain Phillips </t>
  </si>
  <si>
    <t>Michael Chernus</t>
  </si>
  <si>
    <t>hijacking|hostage|leader|ship|somalia</t>
  </si>
  <si>
    <t>http://www.imdb.com/title/tt1535109/?ref_=fn_tt_tt_1</t>
  </si>
  <si>
    <t>Date Night </t>
  </si>
  <si>
    <t>city|new york city|night|reservation|restaurant</t>
  </si>
  <si>
    <t>http://www.imdb.com/title/tt1279935/?ref_=fn_tt_tt_1</t>
  </si>
  <si>
    <t>Fred Rogers</t>
  </si>
  <si>
    <t>Casper </t>
  </si>
  <si>
    <t>casper|friendly ghost|ghost|maine|mansion</t>
  </si>
  <si>
    <t>http://www.imdb.com/title/tt0112642/?ref_=fn_tt_tt_1</t>
  </si>
  <si>
    <t>The Equalizer </t>
  </si>
  <si>
    <t>James Wilcox</t>
  </si>
  <si>
    <t>assassin|ex soldier|gangster|hanged man|mysterious past</t>
  </si>
  <si>
    <t>http://www.imdb.com/title/tt0455944/?ref_=fn_tt_tt_1</t>
  </si>
  <si>
    <t>Wayne Wang</t>
  </si>
  <si>
    <t>Maid in Manhattan </t>
  </si>
  <si>
    <t>Natasha Richardson</t>
  </si>
  <si>
    <t>hotel|maid|new york city|place name in title|the bronx</t>
  </si>
  <si>
    <t>http://www.imdb.com/title/tt0252076/?ref_=fn_tt_tt_1</t>
  </si>
  <si>
    <t>Crimson Tide </t>
  </si>
  <si>
    <t>Ricky Schroder</t>
  </si>
  <si>
    <t>alabama|mutiny|order|radio|submarine</t>
  </si>
  <si>
    <t>http://www.imdb.com/title/tt0112740/?ref_=fn_tt_tt_1</t>
  </si>
  <si>
    <t>Gabriele Muccino</t>
  </si>
  <si>
    <t>Kurt Fuller</t>
  </si>
  <si>
    <t>The Pursuit of Happyness </t>
  </si>
  <si>
    <t>James Karen</t>
  </si>
  <si>
    <t>bus|intern|internship|salesman|stockbroker</t>
  </si>
  <si>
    <t>http://www.imdb.com/title/tt0454921/?ref_=fn_tt_tt_1</t>
  </si>
  <si>
    <t>Erika Christensen</t>
  </si>
  <si>
    <t>Flightplan </t>
  </si>
  <si>
    <t>Haley Ramm</t>
  </si>
  <si>
    <t>captain|flight|flight attendant|plane|search</t>
  </si>
  <si>
    <t>http://www.imdb.com/title/tt0408790/?ref_=fn_tt_tt_1</t>
  </si>
  <si>
    <t>Dylan Baker</t>
  </si>
  <si>
    <t>Disclosure </t>
  </si>
  <si>
    <t>computer|marriage|non statutory female on male rape|promotion|sexual harassment</t>
  </si>
  <si>
    <t>http://www.imdb.com/title/tt0109635/?ref_=fn_tt_tt_1</t>
  </si>
  <si>
    <t>City of Angels </t>
  </si>
  <si>
    <t>angel|doctor|fall|heart surgeon|hospital</t>
  </si>
  <si>
    <t>http://www.imdb.com/title/tt0120632/?ref_=fn_tt_tt_1</t>
  </si>
  <si>
    <t>David Carradine</t>
  </si>
  <si>
    <t>Kill Bill: Vol. 1 </t>
  </si>
  <si>
    <t>Chiaki Kuriyama</t>
  </si>
  <si>
    <t>bride|coma|japan|revenge|sword</t>
  </si>
  <si>
    <t>http://www.imdb.com/title/tt0266697/?ref_=fn_tt_tt_1</t>
  </si>
  <si>
    <t>Adam Alexi-Malle</t>
  </si>
  <si>
    <t>Bowfinger </t>
  </si>
  <si>
    <t>film within a film|filmmaking|guerrilla filmmaking|making of a movie|scientology parody</t>
  </si>
  <si>
    <t>http://www.imdb.com/title/tt0131325/?ref_=fn_tt_tt_1</t>
  </si>
  <si>
    <t>Don S. Davis</t>
  </si>
  <si>
    <t>Christopher Judge</t>
  </si>
  <si>
    <t xml:space="preserve">Stargate SG-1             </t>
  </si>
  <si>
    <t>Gary Jones</t>
  </si>
  <si>
    <t>2000s|21st century|alternate history|message from outer space|military</t>
  </si>
  <si>
    <t>http://www.imdb.com/title/tt0118480/?ref_=fn_tt_tt_1</t>
  </si>
  <si>
    <t>Michael Parks</t>
  </si>
  <si>
    <t>Kill Bill: Vol. 2 </t>
  </si>
  <si>
    <t>assassin|assassination|bride|death|vengeance</t>
  </si>
  <si>
    <t>http://www.imdb.com/title/tt0378194/?ref_=fn_tt_tt_1</t>
  </si>
  <si>
    <t>Jack Palance</t>
  </si>
  <si>
    <t>Tango &amp; Cash </t>
  </si>
  <si>
    <t>Brion James</t>
  </si>
  <si>
    <t>1980s|80s action|escape|plea bargain|prison</t>
  </si>
  <si>
    <t>http://www.imdb.com/title/tt0098439/?ref_=fn_tt_tt_1</t>
  </si>
  <si>
    <t>Death Becomes Her </t>
  </si>
  <si>
    <t>plastic surgeon|rejuvenation|revenge|rival|rivalry</t>
  </si>
  <si>
    <t>http://www.imdb.com/title/tt0104070/?ref_=fn_tt_tt_1</t>
  </si>
  <si>
    <t>Tom Dey</t>
  </si>
  <si>
    <t>Jason Connery</t>
  </si>
  <si>
    <t>Action|Adventure|Comedy|Western</t>
  </si>
  <si>
    <t>Shanghai Noon </t>
  </si>
  <si>
    <t>Kate Luyben</t>
  </si>
  <si>
    <t>19th century|chinese|princess|rescue|travel</t>
  </si>
  <si>
    <t>http://www.imdb.com/title/tt0184894/?ref_=fn_tt_tt_1</t>
  </si>
  <si>
    <t>Executive Decision </t>
  </si>
  <si>
    <t>J.T. Walsh</t>
  </si>
  <si>
    <t>bomb|hostage|military|plane|terrorist</t>
  </si>
  <si>
    <t>http://www.imdb.com/title/tt0116253/?ref_=fn_tt_tt_1</t>
  </si>
  <si>
    <t>Ophelia Lovibond</t>
  </si>
  <si>
    <t>Madeline Carroll</t>
  </si>
  <si>
    <t>Mr. Popper's Penguins </t>
  </si>
  <si>
    <t>father|penguin|snowglobe|son|winter</t>
  </si>
  <si>
    <t>http://www.imdb.com/title/tt1396218/?ref_=fn_tt_tt_1</t>
  </si>
  <si>
    <t>Thomas McDonell</t>
  </si>
  <si>
    <t>The Forbidden Kingdom </t>
  </si>
  <si>
    <t>monkey king|staff|teenager|urination|warrior</t>
  </si>
  <si>
    <t>http://www.imdb.com/title/tt0865556/?ref_=fn_tt_tt_1</t>
  </si>
  <si>
    <t>Jimmy Hayward</t>
  </si>
  <si>
    <t>Carlos Ponce</t>
  </si>
  <si>
    <t>Free Birds </t>
  </si>
  <si>
    <t>chipmunk|hunting dog|sabotage|thanksgiving|turkey the bird</t>
  </si>
  <si>
    <t>http://www.imdb.com/title/tt1621039/?ref_=fn_tt_tt_1</t>
  </si>
  <si>
    <t>Holt McCallany</t>
  </si>
  <si>
    <t>Charles S. Dutton</t>
  </si>
  <si>
    <t>Alien 3 </t>
  </si>
  <si>
    <t>Paul McGann</t>
  </si>
  <si>
    <t>alien|crash|planet|prison|survivor</t>
  </si>
  <si>
    <t>http://www.imdb.com/title/tt0103644/?ref_=fn_tt_tt_1</t>
  </si>
  <si>
    <t>Alan Parker</t>
  </si>
  <si>
    <t>Jimmy Nail</t>
  </si>
  <si>
    <t>Biography|Drama|History|Musical</t>
  </si>
  <si>
    <t>Andrea Corr</t>
  </si>
  <si>
    <t>Evita </t>
  </si>
  <si>
    <t>Peter Polycarpou</t>
  </si>
  <si>
    <t>actress|argentina|military|politics|singer</t>
  </si>
  <si>
    <t>http://www.imdb.com/title/tt0116250/?ref_=fn_tt_tt_1</t>
  </si>
  <si>
    <t>John Frankenheimer</t>
  </si>
  <si>
    <t>Ronin </t>
  </si>
  <si>
    <t>Michael Lonsdale</t>
  </si>
  <si>
    <t>case|ex kgb|ronin|russian|suitcase</t>
  </si>
  <si>
    <t>http://www.imdb.com/title/tt0122690/?ref_=fn_tt_tt_1</t>
  </si>
  <si>
    <t>Adventure|Drama|Horror|Thriller</t>
  </si>
  <si>
    <t>The Ghost and the Darkness </t>
  </si>
  <si>
    <t>Om Puri</t>
  </si>
  <si>
    <t>bridge|engineer|hunter|lion|railway</t>
  </si>
  <si>
    <t>http://www.imdb.com/title/tt0116409/?ref_=fn_tt_tt_1</t>
  </si>
  <si>
    <t>Paul King</t>
  </si>
  <si>
    <t>Matt Lucas</t>
  </si>
  <si>
    <t>Paddington </t>
  </si>
  <si>
    <t>Sally Hawkins</t>
  </si>
  <si>
    <t>bear|ear wax cleaning|fake newsreel|paddington station london|taxidermist</t>
  </si>
  <si>
    <t>http://www.imdb.com/title/tt1109624/?ref_=fn_tt_tt_1</t>
  </si>
  <si>
    <t>Akiva Schaffer</t>
  </si>
  <si>
    <t>Nicholas Braun</t>
  </si>
  <si>
    <t>The Watch </t>
  </si>
  <si>
    <t>alien|escape|manager|neighborhood watch|ohio</t>
  </si>
  <si>
    <t>http://www.imdb.com/title/tt1298649/?ref_=fn_tt_tt_1</t>
  </si>
  <si>
    <t>William Friedkin</t>
  </si>
  <si>
    <t>Jenna Boyd</t>
  </si>
  <si>
    <t>The Hunted </t>
  </si>
  <si>
    <t>Rex Linn</t>
  </si>
  <si>
    <t>capture|combat|fbi|hunter|special forces</t>
  </si>
  <si>
    <t>http://www.imdb.com/title/tt0269347/?ref_=fn_tt_tt_1</t>
  </si>
  <si>
    <t>Instinct </t>
  </si>
  <si>
    <t>John Ashton</t>
  </si>
  <si>
    <t>africa|anthropologist|murder|poacher|psychiatrist</t>
  </si>
  <si>
    <t>http://www.imdb.com/title/tt0128278/?ref_=fn_tt_tt_1</t>
  </si>
  <si>
    <t>Terence Bernie Hines</t>
  </si>
  <si>
    <t>Stuck on You </t>
  </si>
  <si>
    <t>Seymour Cassel</t>
  </si>
  <si>
    <t>actor|conjoined twins|cook|internet|short order cook</t>
  </si>
  <si>
    <t>http://www.imdb.com/title/tt0338466/?ref_=fn_tt_tt_1</t>
  </si>
  <si>
    <t>Kent Alterman</t>
  </si>
  <si>
    <t>Semi-Pro </t>
  </si>
  <si>
    <t>flint michigan|merger|michigan|nba|team</t>
  </si>
  <si>
    <t>http://www.imdb.com/title/tt0839980/?ref_=fn_tt_tt_1</t>
  </si>
  <si>
    <t>Peter Lord</t>
  </si>
  <si>
    <t>Russell Tovey</t>
  </si>
  <si>
    <t>The Pirates! Band of Misfits </t>
  </si>
  <si>
    <t>charles darwin|cutlass|pirate|queen victoria|scientist</t>
  </si>
  <si>
    <t>http://www.imdb.com/title/tt1430626/?ref_=fn_tt_tt_1</t>
  </si>
  <si>
    <t>Changeling </t>
  </si>
  <si>
    <t>execution by hanging|los angeles police department|miscarriage of justice|missing child|wrongful conviction</t>
  </si>
  <si>
    <t>http://www.imdb.com/title/tt0824747/?ref_=fn_tt_tt_1</t>
  </si>
  <si>
    <t>Chain Reaction </t>
  </si>
  <si>
    <t>cold fusion|die hard scenario|man with glasses|on the run|outrunning explosion</t>
  </si>
  <si>
    <t>http://www.imdb.com/title/tt0115857/?ref_=fn_tt_tt_1</t>
  </si>
  <si>
    <t>Action|Drama|Sport|Thriller</t>
  </si>
  <si>
    <t>The Fan </t>
  </si>
  <si>
    <t>Ellen Barkin</t>
  </si>
  <si>
    <t>baseball|fan|obsession|salesman|san francisco giants</t>
  </si>
  <si>
    <t>http://www.imdb.com/title/tt0116277/?ref_=fn_tt_tt_1</t>
  </si>
  <si>
    <t>Drama|Musical|Romance|Thriller</t>
  </si>
  <si>
    <t>The Phantom of the Opera </t>
  </si>
  <si>
    <t>Miranda Richardson</t>
  </si>
  <si>
    <t>based on stage musical based on novel|disfigurement|mask|opera|singer</t>
  </si>
  <si>
    <t>http://www.imdb.com/title/tt0293508/?ref_=fn_tt_tt_1</t>
  </si>
  <si>
    <t>Shekhar Kapur</t>
  </si>
  <si>
    <t>Elizabeth: The Golden Age </t>
  </si>
  <si>
    <t>court|intrigue|queen|spain|virgin</t>
  </si>
  <si>
    <t>http://www.imdb.com/title/tt0414055/?ref_=fn_tt_tt_1</t>
  </si>
  <si>
    <t>Karyn Kusama</t>
  </si>
  <si>
    <t>Æon Flux </t>
  </si>
  <si>
    <t>Paterson Joseph</t>
  </si>
  <si>
    <t>based on cult favorite|disease|female hero|female protagonist|future</t>
  </si>
  <si>
    <t>http://www.imdb.com/title/tt0402022/?ref_=fn_tt_tt_1</t>
  </si>
  <si>
    <t>Ron Maxwell</t>
  </si>
  <si>
    <t>Bruce Boxleitner</t>
  </si>
  <si>
    <t>Billy Campbell</t>
  </si>
  <si>
    <t>Gods and Generals </t>
  </si>
  <si>
    <t>John Castle</t>
  </si>
  <si>
    <t>confederacy|hero|prequel|stonewall jackson|war hero</t>
  </si>
  <si>
    <t>http://www.imdb.com/title/tt0279111/?ref_=fn_tt_tt_1</t>
  </si>
  <si>
    <t>Robert Butler</t>
  </si>
  <si>
    <t>Lauren Holly</t>
  </si>
  <si>
    <t>Turbulence </t>
  </si>
  <si>
    <t>airplane|christmas|marshal|pilot|u.s. marshal</t>
  </si>
  <si>
    <t>http://www.imdb.com/title/tt0120390/?ref_=fn_tt_tt_1</t>
  </si>
  <si>
    <t>Karey Kirkpatrick</t>
  </si>
  <si>
    <t>Comedy|Drama|Family|Fantasy</t>
  </si>
  <si>
    <t>Imagine That </t>
  </si>
  <si>
    <t>blanket|competition|family relationships|feather|sleepover</t>
  </si>
  <si>
    <t>http://www.imdb.com/title/tt0780567/?ref_=fn_tt_tt_1</t>
  </si>
  <si>
    <t>Tina Fey</t>
  </si>
  <si>
    <t>Adventure|Comedy|Crime|Family|Musical</t>
  </si>
  <si>
    <t>Muppets Most Wanted </t>
  </si>
  <si>
    <t>Hugh Bonneville</t>
  </si>
  <si>
    <t>europe|frog|gulag|prison break|puppet</t>
  </si>
  <si>
    <t>http://www.imdb.com/title/tt2281587/?ref_=fn_tt_tt_1</t>
  </si>
  <si>
    <t>Thunderbirds </t>
  </si>
  <si>
    <t>Brady Corbet</t>
  </si>
  <si>
    <t>astronaut|island|lady penelope|rescue|the hood</t>
  </si>
  <si>
    <t>http://www.imdb.com/title/tt0167456/?ref_=fn_tt_tt_1</t>
  </si>
  <si>
    <t>Steve Antin</t>
  </si>
  <si>
    <t>Peter Gallagher</t>
  </si>
  <si>
    <t>Drama|Music|Musical|Romance</t>
  </si>
  <si>
    <t>Burlesque </t>
  </si>
  <si>
    <t>David Walton</t>
  </si>
  <si>
    <t>burlesque|dancer|iowa|small town girl|stage</t>
  </si>
  <si>
    <t>http://www.imdb.com/title/tt1126591/?ref_=fn_tt_tt_1</t>
  </si>
  <si>
    <t>André Dussollier</t>
  </si>
  <si>
    <t>Drama|Mystery|Romance|War</t>
  </si>
  <si>
    <t>Denis Lavant</t>
  </si>
  <si>
    <t>A Very Long Engagement </t>
  </si>
  <si>
    <t>Albert Dupontel</t>
  </si>
  <si>
    <t>court martial|death|girl|no man's land|soldier</t>
  </si>
  <si>
    <t>http://www.imdb.com/title/tt0344510/?ref_=fn_tt_tt_1</t>
  </si>
  <si>
    <t>Shelley Winters</t>
  </si>
  <si>
    <t>Crime|Drama|Romance</t>
  </si>
  <si>
    <t>James Mason</t>
  </si>
  <si>
    <t>Lolita </t>
  </si>
  <si>
    <t>Lois Maxwell</t>
  </si>
  <si>
    <t>lolita|nymphet|older man young girl relationship|professor|writer</t>
  </si>
  <si>
    <t>http://www.imdb.com/title/tt0056193/?ref_=fn_tt_tt_1</t>
  </si>
  <si>
    <t>Not Rated</t>
  </si>
  <si>
    <t>Jim Gillespie</t>
  </si>
  <si>
    <t>Tom Berenger</t>
  </si>
  <si>
    <t>Crime|Horror|Mystery|Thriller</t>
  </si>
  <si>
    <t>Eye See You </t>
  </si>
  <si>
    <t>drill in the eye|eye gouging|hanged woman|murder|peep hole</t>
  </si>
  <si>
    <t>http://www.imdb.com/title/tt0160184/?ref_=fn_tt_tt_1</t>
  </si>
  <si>
    <t>Norman Reedus</t>
  </si>
  <si>
    <t>Blade II </t>
  </si>
  <si>
    <t>blade the character|cult film|mutation|vampire|warrior</t>
  </si>
  <si>
    <t>http://www.imdb.com/title/tt0187738/?ref_=fn_tt_tt_1</t>
  </si>
  <si>
    <t>Seven Pounds </t>
  </si>
  <si>
    <t>Madison Pettis</t>
  </si>
  <si>
    <t>boyfriend girlfriend relationship|heart|main character dies|organ donor|redemption</t>
  </si>
  <si>
    <t>http://www.imdb.com/title/tt0814314/?ref_=fn_tt_tt_1</t>
  </si>
  <si>
    <t>Jason Momoa</t>
  </si>
  <si>
    <t>Bullet to the Head </t>
  </si>
  <si>
    <t>Jon Seda</t>
  </si>
  <si>
    <t>bar|bullet|corruption|detective|lawyer</t>
  </si>
  <si>
    <t>http://www.imdb.com/title/tt1308729/?ref_=fn_tt_tt_1</t>
  </si>
  <si>
    <t>Francis Ford Coppola</t>
  </si>
  <si>
    <t>The Godfather: Part III </t>
  </si>
  <si>
    <t>1970s|family relationships|mob hit|opera|repeating history</t>
  </si>
  <si>
    <t>http://www.imdb.com/title/tt0099674/?ref_=fn_tt_tt_1</t>
  </si>
  <si>
    <t>Elizabethtown </t>
  </si>
  <si>
    <t>flight|flight attendant|kentucky|shoes|travel</t>
  </si>
  <si>
    <t>http://www.imdb.com/title/tt0368709/?ref_=fn_tt_tt_1</t>
  </si>
  <si>
    <t>Billy Gardell</t>
  </si>
  <si>
    <t>Todd Stashwick</t>
  </si>
  <si>
    <t>You, Me and Dupree </t>
  </si>
  <si>
    <t>Amanda Detmer</t>
  </si>
  <si>
    <t>best friend|foot fetish|houseguest|newlywed|wedding</t>
  </si>
  <si>
    <t>http://www.imdb.com/title/tt0463034/?ref_=fn_tt_tt_1</t>
  </si>
  <si>
    <t>Richard Lester</t>
  </si>
  <si>
    <t>Superman II </t>
  </si>
  <si>
    <t>Jackie Cooper</t>
  </si>
  <si>
    <t>alien invasion|based on comic book|flying superhero|phantom zone|revenge</t>
  </si>
  <si>
    <t>http://www.imdb.com/title/tt0081573/?ref_=fn_tt_tt_1</t>
  </si>
  <si>
    <t>Lenny Venito</t>
  </si>
  <si>
    <t>Todd Giebenhain</t>
  </si>
  <si>
    <t>Gigli </t>
  </si>
  <si>
    <t>David Backus</t>
  </si>
  <si>
    <t>gangster|hospital|lesbian|mob|thug</t>
  </si>
  <si>
    <t>http://www.imdb.com/title/tt0299930/?ref_=fn_tt_tt_1</t>
  </si>
  <si>
    <t>All the King's Men </t>
  </si>
  <si>
    <t>governor|journalist|louisiana|mistress|politician</t>
  </si>
  <si>
    <t>http://www.imdb.com/title/tt0405676/?ref_=fn_tt_tt_1</t>
  </si>
  <si>
    <t>Shaft </t>
  </si>
  <si>
    <t>blaxploitation|detective|drugs|shaft|trial</t>
  </si>
  <si>
    <t>http://www.imdb.com/title/tt0162650/?ref_=fn_tt_tt_1</t>
  </si>
  <si>
    <t>Adventure|Animation|Drama|Family|Fantasy|Musical|Mystery|Romance</t>
  </si>
  <si>
    <t>Anastasia </t>
  </si>
  <si>
    <t>Bernadette Peters</t>
  </si>
  <si>
    <t>amnesia|reference to anastasia romanov|romanov|russia|russian revolution</t>
  </si>
  <si>
    <t>http://www.imdb.com/title/tt0118617/?ref_=fn_tt_tt_1</t>
  </si>
  <si>
    <t>Kylie Minogue</t>
  </si>
  <si>
    <t>Moulin Rouge! </t>
  </si>
  <si>
    <t>death of main character|eiffel tower paris|jealousy|tragedy|two suitors</t>
  </si>
  <si>
    <t>http://www.imdb.com/title/tt0203009/?ref_=fn_tt_tt_1</t>
  </si>
  <si>
    <t>Domestic Disturbance </t>
  </si>
  <si>
    <t>Matt O'Leary</t>
  </si>
  <si>
    <t>amateur detective|boat builder|boy|stepfather|witness</t>
  </si>
  <si>
    <t>http://www.imdb.com/title/tt0249478/?ref_=fn_tt_tt_1</t>
  </si>
  <si>
    <t>Scott Cooper</t>
  </si>
  <si>
    <t>Black Mass </t>
  </si>
  <si>
    <t>based on true story|boston massachusetts|fbi agent|gangster|true crime</t>
  </si>
  <si>
    <t>http://www.imdb.com/title/tt1355683/?ref_=fn_tt_tt_1</t>
  </si>
  <si>
    <t>Flags of Our Fathers </t>
  </si>
  <si>
    <t>imperial japan|japan|japanese army|japanese soldier|world war two</t>
  </si>
  <si>
    <t>http://www.imdb.com/title/tt0418689/?ref_=fn_tt_tt_1</t>
  </si>
  <si>
    <t>Law Abiding Citizen </t>
  </si>
  <si>
    <t>attorney|deal|district attorney|investigation|justice</t>
  </si>
  <si>
    <t>http://www.imdb.com/title/tt1197624/?ref_=fn_tt_tt_1</t>
  </si>
  <si>
    <t>Robert Rodriguez</t>
  </si>
  <si>
    <t>Action|Horror|Thriller</t>
  </si>
  <si>
    <t>Grindhouse </t>
  </si>
  <si>
    <t>anthropophagus|blood and gore|double feature|real twins playing twins|zombie</t>
  </si>
  <si>
    <t>http://www.imdb.com/title/tt0462322/?ref_=fn_tt_tt_1</t>
  </si>
  <si>
    <t>Kimberly Elise</t>
  </si>
  <si>
    <t>Drama|History|Horror</t>
  </si>
  <si>
    <t>Beloved </t>
  </si>
  <si>
    <t>Hill Harper</t>
  </si>
  <si>
    <t>farm|freedom|ohio|slavery|spirit</t>
  </si>
  <si>
    <t>http://www.imdb.com/title/tt0120603/?ref_=fn_tt_tt_1</t>
  </si>
  <si>
    <t>Curtis Hanson</t>
  </si>
  <si>
    <t>Drama|Romance|Sport</t>
  </si>
  <si>
    <t>Lucky You </t>
  </si>
  <si>
    <t>Kelvin Han Yee</t>
  </si>
  <si>
    <t>losing|poker|poker player|reference to frederic chopin|reference to johannes brahms</t>
  </si>
  <si>
    <t>http://www.imdb.com/title/tt0338216/?ref_=fn_tt_tt_1</t>
  </si>
  <si>
    <t>Catch Me If You Can </t>
  </si>
  <si>
    <t>attorney|cat and mouse|fbi|pan am|pilot</t>
  </si>
  <si>
    <t>http://www.imdb.com/title/tt0264464/?ref_=fn_tt_tt_1</t>
  </si>
  <si>
    <t>Zero Dark Thirty </t>
  </si>
  <si>
    <t>Parker Sawyers</t>
  </si>
  <si>
    <t>al qaeda|cia|interrogation|lie|navy seal</t>
  </si>
  <si>
    <t>http://www.imdb.com/title/tt1790885/?ref_=fn_tt_tt_1</t>
  </si>
  <si>
    <t>The Break-Up </t>
  </si>
  <si>
    <t>Ann-Margret</t>
  </si>
  <si>
    <t>art|break up|football video game|kitchen|talking to one's self in a mirror</t>
  </si>
  <si>
    <t>http://www.imdb.com/title/tt0452594/?ref_=fn_tt_tt_1</t>
  </si>
  <si>
    <t>Phyllida Lloyd</t>
  </si>
  <si>
    <t>Comedy|Family|Musical|Romance</t>
  </si>
  <si>
    <t>Mamma Mia! </t>
  </si>
  <si>
    <t>bride|greece|island|mediterranean|wedding</t>
  </si>
  <si>
    <t>http://www.imdb.com/title/tt0795421/?ref_=fn_tt_tt_1</t>
  </si>
  <si>
    <t>Valentine's Day </t>
  </si>
  <si>
    <t>flower|indian restaurant|tv station|valentine|valentine's day</t>
  </si>
  <si>
    <t>http://www.imdb.com/title/tt0817230/?ref_=fn_tt_tt_1</t>
  </si>
  <si>
    <t>Jay Chandrasekhar</t>
  </si>
  <si>
    <t>Jessica Simpson</t>
  </si>
  <si>
    <t>Alice Greczyn</t>
  </si>
  <si>
    <t>The Dukes of Hazzard </t>
  </si>
  <si>
    <t>1969 dodge charger|bikini|farm|misogynist|tow truck</t>
  </si>
  <si>
    <t>http://www.imdb.com/title/tt0377818/?ref_=fn_tt_tt_1</t>
  </si>
  <si>
    <t>Terrence Malick</t>
  </si>
  <si>
    <t>The Thin Red Line </t>
  </si>
  <si>
    <t>Dash Mihok</t>
  </si>
  <si>
    <t>battle|hill|jungle|multiple perspectives|tropical island</t>
  </si>
  <si>
    <t>http://www.imdb.com/title/tt0120863/?ref_=fn_tt_tt_1</t>
  </si>
  <si>
    <t>David Dobkin</t>
  </si>
  <si>
    <t>The Change-Up </t>
  </si>
  <si>
    <t>Mircea Monroe</t>
  </si>
  <si>
    <t>best friend|fountain|law firm|lawyer|sex</t>
  </si>
  <si>
    <t>http://www.imdb.com/title/tt1488555/?ref_=fn_tt_tt_1</t>
  </si>
  <si>
    <t>Milos Forman</t>
  </si>
  <si>
    <t>Gerry Becker</t>
  </si>
  <si>
    <t>Matt Price</t>
  </si>
  <si>
    <t>Man on the Moon </t>
  </si>
  <si>
    <t>Tom Dreesen</t>
  </si>
  <si>
    <t>andy kaufman|comedian|eccentric|wrestler|wrestling</t>
  </si>
  <si>
    <t>http://www.imdb.com/title/tt0125664/?ref_=fn_tt_tt_1</t>
  </si>
  <si>
    <t>Casino </t>
  </si>
  <si>
    <t>car bomb|card cheat|cash|casino|gambling syndicate</t>
  </si>
  <si>
    <t>http://www.imdb.com/title/tt0112641/?ref_=fn_tt_tt_1</t>
  </si>
  <si>
    <t>Pierre Morel</t>
  </si>
  <si>
    <t>Amber Rose Revah</t>
  </si>
  <si>
    <t>Kasia Smutniak</t>
  </si>
  <si>
    <t>From Paris with Love </t>
  </si>
  <si>
    <t>Rebecca Dayan</t>
  </si>
  <si>
    <t>ambassador|cia|dinner|spy|terrorist</t>
  </si>
  <si>
    <t>http://www.imdb.com/title/tt1179034/?ref_=fn_tt_tt_1</t>
  </si>
  <si>
    <t>Paul Hunter</t>
  </si>
  <si>
    <t>Bulletproof Monk </t>
  </si>
  <si>
    <t>Victoria Smurfit</t>
  </si>
  <si>
    <t>monastery|monk|scroll|tibetan|tibetan monk</t>
  </si>
  <si>
    <t>http://www.imdb.com/title/tt0245803/?ref_=fn_tt_tt_1</t>
  </si>
  <si>
    <t>Tony Cox</t>
  </si>
  <si>
    <t>Me, Myself &amp; Irene </t>
  </si>
  <si>
    <t>Rob Moran</t>
  </si>
  <si>
    <t>dissociative identity disorder|limousine|multiple personality|police|rhode island</t>
  </si>
  <si>
    <t>http://www.imdb.com/title/tt0183505/?ref_=fn_tt_tt_1</t>
  </si>
  <si>
    <t>Steve Oedekerk</t>
  </si>
  <si>
    <t>Rob Paulsen</t>
  </si>
  <si>
    <t>Barnyard </t>
  </si>
  <si>
    <t>cow|farmer|howl|howling at the moon|vegetarian</t>
  </si>
  <si>
    <t>http://www.imdb.com/title/tt0414853/?ref_=fn_tt_tt_1</t>
  </si>
  <si>
    <t>John Whitesell</t>
  </si>
  <si>
    <t>Jorge Garcia</t>
  </si>
  <si>
    <t>Deck the Halls </t>
  </si>
  <si>
    <t>Alia Shawkat</t>
  </si>
  <si>
    <t>christmas|december|holiday|massachusetts|neighbor</t>
  </si>
  <si>
    <t>http://www.imdb.com/title/tt0790604/?ref_=fn_tt_tt_1</t>
  </si>
  <si>
    <t>The Twilight Saga: New Moon </t>
  </si>
  <si>
    <t>forks washington|protecting a woman|title same as book|vampire|werewolf</t>
  </si>
  <si>
    <t>http://www.imdb.com/title/tt1259571/?ref_=fn_tt_tt_1</t>
  </si>
  <si>
    <t>Kathleen Freeman</t>
  </si>
  <si>
    <t>Shrek </t>
  </si>
  <si>
    <t>Bobby Block</t>
  </si>
  <si>
    <t>donkey|fairy tale|ogre|princess|swamp</t>
  </si>
  <si>
    <t>http://www.imdb.com/title/tt0126029/?ref_=fn_tt_tt_1</t>
  </si>
  <si>
    <t>George Nolfi</t>
  </si>
  <si>
    <t>Romance|Sci-Fi|Thriller</t>
  </si>
  <si>
    <t>The Adjustment Bureau </t>
  </si>
  <si>
    <t>Jon Stewart</t>
  </si>
  <si>
    <t>love at first sight|obscene finger gesture|rain|teleportation|three word title</t>
  </si>
  <si>
    <t>http://www.imdb.com/title/tt1385826/?ref_=fn_tt_tt_1</t>
  </si>
  <si>
    <t>Robin Hood: Prince of Thieves </t>
  </si>
  <si>
    <t>balladeer|crusades|england|king|modern minstrel</t>
  </si>
  <si>
    <t>http://www.imdb.com/title/tt0102798/?ref_=fn_tt_tt_1</t>
  </si>
  <si>
    <t>Jerry Maguire </t>
  </si>
  <si>
    <t>Bonnie Hunt</t>
  </si>
  <si>
    <t>agent|career|client|fiance|sports agent</t>
  </si>
  <si>
    <t>http://www.imdb.com/title/tt0116695/?ref_=fn_tt_tt_1</t>
  </si>
  <si>
    <t>Ted </t>
  </si>
  <si>
    <t>2010s|car accident|sex scene|teddy bear|testicle</t>
  </si>
  <si>
    <t>http://www.imdb.com/title/tt1637725/?ref_=fn_tt_tt_1</t>
  </si>
  <si>
    <t>Lupe Ontiveros</t>
  </si>
  <si>
    <t>As Good as It Gets </t>
  </si>
  <si>
    <t>Shirley Knight</t>
  </si>
  <si>
    <t>dog|friendship|neighbor|unlikely friendship|writer</t>
  </si>
  <si>
    <t>http://www.imdb.com/title/tt0119822/?ref_=fn_tt_tt_1</t>
  </si>
  <si>
    <t>Biography|Comedy|Drama|Romance</t>
  </si>
  <si>
    <t>Patch Adams </t>
  </si>
  <si>
    <t>doctor|hospital|mental institution|nurse|student</t>
  </si>
  <si>
    <t>http://www.imdb.com/title/tt0129290/?ref_=fn_tt_tt_1</t>
  </si>
  <si>
    <t>Anchorman 2: The Legend Continues </t>
  </si>
  <si>
    <t>fame|father son relationship|interracial kiss|interracial relationship|interracial sex</t>
  </si>
  <si>
    <t>http://www.imdb.com/title/tt1229340/?ref_=fn_tt_tt_1</t>
  </si>
  <si>
    <t>Mr. Deeds </t>
  </si>
  <si>
    <t>abbreviation in title|reporter|small town|sudden wealth|unknowing heir</t>
  </si>
  <si>
    <t>http://www.imdb.com/title/tt0280590/?ref_=fn_tt_tt_1</t>
  </si>
  <si>
    <t>Mystery|Sci-Fi|Thriller</t>
  </si>
  <si>
    <t>Joel Courtney</t>
  </si>
  <si>
    <t>Super 8 </t>
  </si>
  <si>
    <t>Zach Mills</t>
  </si>
  <si>
    <t>deputy|group of friends|time|train|train crash</t>
  </si>
  <si>
    <t>http://www.imdb.com/title/tt1650062/?ref_=fn_tt_tt_1</t>
  </si>
  <si>
    <t>Erin Brockovich </t>
  </si>
  <si>
    <t>Conchata Ferrell</t>
  </si>
  <si>
    <t>contamination|corporate crime|environmental issue|female protagonist|working single mother</t>
  </si>
  <si>
    <t>http://www.imdb.com/title/tt0195685/?ref_=fn_tt_tt_1</t>
  </si>
  <si>
    <t>How to Lose a Guy in 10 Days </t>
  </si>
  <si>
    <t>Thomas Lennon</t>
  </si>
  <si>
    <t>advertising executive|diamond|magazine|party|wager</t>
  </si>
  <si>
    <t>http://www.imdb.com/title/tt0251127/?ref_=fn_tt_tt_1</t>
  </si>
  <si>
    <t>Craig Roberts</t>
  </si>
  <si>
    <t>22 Jump Street </t>
  </si>
  <si>
    <t>college|drugs|hidden camera|tattoo|undercover</t>
  </si>
  <si>
    <t>http://www.imdb.com/title/tt2294449/?ref_=fn_tt_tt_1</t>
  </si>
  <si>
    <t>Neil Jordan</t>
  </si>
  <si>
    <t>Drama|Fantasy|Horror</t>
  </si>
  <si>
    <t>Interview with the Vampire: The Vampire Chronicles </t>
  </si>
  <si>
    <t>betrayal|dangerous friend|gothic|monster as victim|vampire</t>
  </si>
  <si>
    <t>http://www.imdb.com/title/tt0110148/?ref_=fn_tt_tt_1</t>
  </si>
  <si>
    <t>Yes Man </t>
  </si>
  <si>
    <t>Danny Masterson</t>
  </si>
  <si>
    <t>best friend|dvd|girlfriend|loan|self help</t>
  </si>
  <si>
    <t>http://www.imdb.com/title/tt1068680/?ref_=fn_tt_tt_1</t>
  </si>
  <si>
    <t>Rawson Marshall Thurber</t>
  </si>
  <si>
    <t>Central Intelligence </t>
  </si>
  <si>
    <t>Megan Park</t>
  </si>
  <si>
    <t>accountant|blooper|espionage|facebook|high school reunion</t>
  </si>
  <si>
    <t>http://www.imdb.com/title/tt1489889/?ref_=fn_tt_tt_1</t>
  </si>
  <si>
    <t>Stepmom </t>
  </si>
  <si>
    <t>Herbert Russell</t>
  </si>
  <si>
    <t>attorney|cancer|custody|fashion photographer|photographer</t>
  </si>
  <si>
    <t>http://www.imdb.com/title/tt0120686/?ref_=fn_tt_tt_1</t>
  </si>
  <si>
    <t>Daddy's Home </t>
  </si>
  <si>
    <t>Mark L. Young</t>
  </si>
  <si>
    <t>biological father|dad|drinking|product placement|wilhelm scream</t>
  </si>
  <si>
    <t>http://www.imdb.com/title/tt1528854/?ref_=fn_tt_tt_1</t>
  </si>
  <si>
    <t>Adventure|Comedy|Drama|Fantasy|Musical</t>
  </si>
  <si>
    <t>Into the Woods </t>
  </si>
  <si>
    <t>based on stage musical|cinderella|little red riding hood|singing|witch</t>
  </si>
  <si>
    <t>http://www.imdb.com/title/tt2180411/?ref_=fn_tt_tt_1</t>
  </si>
  <si>
    <t>Spike Lee</t>
  </si>
  <si>
    <t>James Ransone</t>
  </si>
  <si>
    <t>Inside Man </t>
  </si>
  <si>
    <t>bank|detective|negotiation|police|robber</t>
  </si>
  <si>
    <t>http://www.imdb.com/title/tt0454848/?ref_=fn_tt_tt_1</t>
  </si>
  <si>
    <t>Brian Helgeland</t>
  </si>
  <si>
    <t>Deborah Kara Unger</t>
  </si>
  <si>
    <t>Bill Duke</t>
  </si>
  <si>
    <t>Payback </t>
  </si>
  <si>
    <t>anti hero|criminal|greed|prostitute|tough guy</t>
  </si>
  <si>
    <t>http://www.imdb.com/title/tt0120784/?ref_=fn_tt_tt_1</t>
  </si>
  <si>
    <t>Frank Marshall</t>
  </si>
  <si>
    <t>Dylan Walsh</t>
  </si>
  <si>
    <t>Congo </t>
  </si>
  <si>
    <t>captain|congo|expedition|laser|lost city</t>
  </si>
  <si>
    <t>http://www.imdb.com/title/tt0112715/?ref_=fn_tt_tt_1</t>
  </si>
  <si>
    <t>We Bought a Zoo </t>
  </si>
  <si>
    <t>blocked road|father son relationship|love at first sight|teenage boy|zookeeper</t>
  </si>
  <si>
    <t>http://www.imdb.com/title/tt1389137/?ref_=fn_tt_tt_1</t>
  </si>
  <si>
    <t>Knowing </t>
  </si>
  <si>
    <t>Chandler Canterbury</t>
  </si>
  <si>
    <t>disaster|end of the world|number|student|time capsule</t>
  </si>
  <si>
    <t>http://www.imdb.com/title/tt0448011/?ref_=fn_tt_tt_1</t>
  </si>
  <si>
    <t>Failure to Launch </t>
  </si>
  <si>
    <t>friend|intervention|moving|secret|slacker</t>
  </si>
  <si>
    <t>http://www.imdb.com/title/tt0427229/?ref_=fn_tt_tt_1</t>
  </si>
  <si>
    <t>Hideo Nakata</t>
  </si>
  <si>
    <t>Horror|Mystery</t>
  </si>
  <si>
    <t>The Ring Two </t>
  </si>
  <si>
    <t>Sissy Spacek</t>
  </si>
  <si>
    <t>cartoon on tv|foreign language adaptation|second part|videotape|writer</t>
  </si>
  <si>
    <t>http://www.imdb.com/title/tt0377109/?ref_=fn_tt_tt_1</t>
  </si>
  <si>
    <t>Crazy, Stupid, Love. </t>
  </si>
  <si>
    <t>bar|divorce|friend|girl|male objectification</t>
  </si>
  <si>
    <t>http://www.imdb.com/title/tt1570728/?ref_=fn_tt_tt_1</t>
  </si>
  <si>
    <t>Peter Hewitt</t>
  </si>
  <si>
    <t>Mark Christopher Lawrence</t>
  </si>
  <si>
    <t>Garfield </t>
  </si>
  <si>
    <t>Michael Monks</t>
  </si>
  <si>
    <t>cat|dog|first part|lasagna|veterinarian</t>
  </si>
  <si>
    <t>http://www.imdb.com/title/tt0356634/?ref_=fn_tt_tt_1</t>
  </si>
  <si>
    <t>Joe Roth</t>
  </si>
  <si>
    <t>Christmas with the Kranks </t>
  </si>
  <si>
    <t>act of kindness|christmas|christmas eve|neighbor|vacation</t>
  </si>
  <si>
    <t>http://www.imdb.com/title/tt0388419/?ref_=fn_tt_tt_1</t>
  </si>
  <si>
    <t>Bennett Miller</t>
  </si>
  <si>
    <t>Moneyball </t>
  </si>
  <si>
    <t>baseball|meeting|statistics|strategy|voice over</t>
  </si>
  <si>
    <t>http://www.imdb.com/title/tt1210166/?ref_=fn_tt_tt_1</t>
  </si>
  <si>
    <t>Outbreak </t>
  </si>
  <si>
    <t>disease|epidemic|monkey|quarantine|virus</t>
  </si>
  <si>
    <t>http://www.imdb.com/title/tt0114069/?ref_=fn_tt_tt_1</t>
  </si>
  <si>
    <t>Jaume Collet-Serra</t>
  </si>
  <si>
    <t>Non-Stop </t>
  </si>
  <si>
    <t>Scoot McNairy</t>
  </si>
  <si>
    <t>air marshal|death|passenger|terrorist|transatlantic flight</t>
  </si>
  <si>
    <t>http://www.imdb.com/title/tt2024469/?ref_=fn_tt_tt_1</t>
  </si>
  <si>
    <t>Andy Fickman</t>
  </si>
  <si>
    <t>Billy Brown</t>
  </si>
  <si>
    <t>Action|Adventure|Family|Fantasy|Sci-Fi|Thriller</t>
  </si>
  <si>
    <t>Race to Witch Mountain </t>
  </si>
  <si>
    <t>alien|military|mountain|spacecraft|ufo</t>
  </si>
  <si>
    <t>http://www.imdb.com/title/tt1075417/?ref_=fn_tt_tt_1</t>
  </si>
  <si>
    <t>James McTeigue</t>
  </si>
  <si>
    <t>V for Vendetta </t>
  </si>
  <si>
    <t>Rupert Graves</t>
  </si>
  <si>
    <t>dystopia|freedom|government|revolution|terrorist</t>
  </si>
  <si>
    <t>http://www.imdb.com/title/tt0434409/?ref_=fn_tt_tt_1</t>
  </si>
  <si>
    <t>Anna-Louise Plowman</t>
  </si>
  <si>
    <t>Fann Wong</t>
  </si>
  <si>
    <t>Shanghai Knights </t>
  </si>
  <si>
    <t>Georgina Chapman</t>
  </si>
  <si>
    <t>1880s|arrow|imperial seal|murder|revenge</t>
  </si>
  <si>
    <t>http://www.imdb.com/title/tt0300471/?ref_=fn_tt_tt_1</t>
  </si>
  <si>
    <t>Gemma Jones</t>
  </si>
  <si>
    <t xml:space="preserve">Unforgotten             </t>
  </si>
  <si>
    <t>Nicola Walker</t>
  </si>
  <si>
    <t>http://www.imdb.com/title/tt4192812/?ref_=fn_tt_tt_1</t>
  </si>
  <si>
    <t>Matthew O'Callaghan</t>
  </si>
  <si>
    <t>Curious George </t>
  </si>
  <si>
    <t>hat|monkey|museum|shrine|yellow</t>
  </si>
  <si>
    <t>http://www.imdb.com/title/tt0381971/?ref_=fn_tt_tt_1</t>
  </si>
  <si>
    <t>Angela Robinson</t>
  </si>
  <si>
    <t>Adventure|Comedy|Family|Fantasy|Romance|Sport</t>
  </si>
  <si>
    <t>Herbie Fully Loaded </t>
  </si>
  <si>
    <t>Cheryl Hines</t>
  </si>
  <si>
    <t>automobile racing|car|mechanic|nascar|street racing</t>
  </si>
  <si>
    <t>http://www.imdb.com/title/tt0400497/?ref_=fn_tt_tt_1</t>
  </si>
  <si>
    <t>Gary Fleder</t>
  </si>
  <si>
    <t>Jennifer Esposito</t>
  </si>
  <si>
    <t>Don't Say a Word </t>
  </si>
  <si>
    <t>Conrad Goode</t>
  </si>
  <si>
    <t>mental institution|post traumatic stress|psychiatrist|vomiting|voyeur</t>
  </si>
  <si>
    <t>http://www.imdb.com/title/tt0260866/?ref_=fn_tt_tt_1</t>
  </si>
  <si>
    <t>Tommy Wirkola</t>
  </si>
  <si>
    <t>Derek Mears</t>
  </si>
  <si>
    <t>Hansel &amp; Gretel: Witch Hunters </t>
  </si>
  <si>
    <t>bounty hunter|brother sister team|death of loved one|hansel and gretel|supernatural power</t>
  </si>
  <si>
    <t>http://www.imdb.com/title/tt1428538/?ref_=fn_tt_tt_1</t>
  </si>
  <si>
    <t>Adrian Lyne</t>
  </si>
  <si>
    <t>Erik Per Sullivan</t>
  </si>
  <si>
    <t>Olivier Martinez</t>
  </si>
  <si>
    <t>Unfaithful </t>
  </si>
  <si>
    <t>Chad Lowe</t>
  </si>
  <si>
    <t>erotic thriller|infidelity|marital infidelity|unfaithfulness|wife's lover murdered by husband</t>
  </si>
  <si>
    <t>http://www.imdb.com/title/tt0250797/?ref_=fn_tt_tt_1</t>
  </si>
  <si>
    <t>Emily Wickersham</t>
  </si>
  <si>
    <t>Alex Pettyfer</t>
  </si>
  <si>
    <t>I Am Number Four </t>
  </si>
  <si>
    <t>Reuben Langdon</t>
  </si>
  <si>
    <t>based on young adult novel|good versus evil|guardian|human alien|ohio</t>
  </si>
  <si>
    <t>http://www.imdb.com/title/tt1464540/?ref_=fn_tt_tt_1</t>
  </si>
  <si>
    <t>Stephen Gaghan</t>
  </si>
  <si>
    <t>Amr Waked</t>
  </si>
  <si>
    <t>Syriana </t>
  </si>
  <si>
    <t>Kayvan Novak</t>
  </si>
  <si>
    <t>cia|hezbollah|lebanon|oil|prince</t>
  </si>
  <si>
    <t>http://www.imdb.com/title/tt0365737/?ref_=fn_tt_tt_1</t>
  </si>
  <si>
    <t>James Badge Dale</t>
  </si>
  <si>
    <t>13 Hours </t>
  </si>
  <si>
    <t>David Costabile</t>
  </si>
  <si>
    <t>based on true story|cia agent|libya|mercenary|u.s. ambassador</t>
  </si>
  <si>
    <t>http://www.imdb.com/title/tt4172430/?ref_=fn_tt_tt_1</t>
  </si>
  <si>
    <t>Jorge R. Gutiérrez</t>
  </si>
  <si>
    <t>The Book of Life </t>
  </si>
  <si>
    <t>Ana de la Reguera</t>
  </si>
  <si>
    <t>afterlife|bullfight|bullfighting|love triangle|mexico</t>
  </si>
  <si>
    <t>http://www.imdb.com/title/tt2262227/?ref_=fn_tt_tt_1</t>
  </si>
  <si>
    <t>Richard Loncraine</t>
  </si>
  <si>
    <t>Firewall </t>
  </si>
  <si>
    <t>Mary Lynn Rajskub</t>
  </si>
  <si>
    <t>architect|bank|cayman islands|meeting|murder</t>
  </si>
  <si>
    <t>http://www.imdb.com/title/tt0408345/?ref_=fn_tt_tt_1</t>
  </si>
  <si>
    <t>Absolute Power </t>
  </si>
  <si>
    <t>death|death of wife|murder|thief|violence</t>
  </si>
  <si>
    <t>http://www.imdb.com/title/tt0118548/?ref_=fn_tt_tt_1</t>
  </si>
  <si>
    <t>G.I. Jane </t>
  </si>
  <si>
    <t>feminism|hit in the crotch|kicked in the crotch|kicked in the testicles|navy</t>
  </si>
  <si>
    <t>http://www.imdb.com/title/tt0119173/?ref_=fn_tt_tt_1</t>
  </si>
  <si>
    <t>The Game </t>
  </si>
  <si>
    <t>Charles Martinet</t>
  </si>
  <si>
    <t>birthday|falling through a glass roof|game|hitchcockian|suicide</t>
  </si>
  <si>
    <t>http://www.imdb.com/title/tt0119174/?ref_=fn_tt_tt_1</t>
  </si>
  <si>
    <t>Christophe Gans</t>
  </si>
  <si>
    <t>Adventure|Horror|Mystery</t>
  </si>
  <si>
    <t>Silent Hill </t>
  </si>
  <si>
    <t>Alice Krige</t>
  </si>
  <si>
    <t>gothic|police|police officer|silent hill|sleepwalking</t>
  </si>
  <si>
    <t>http://www.imdb.com/title/tt0384537/?ref_=fn_tt_tt_1</t>
  </si>
  <si>
    <t>Howard Deutch</t>
  </si>
  <si>
    <t>The Replacements </t>
  </si>
  <si>
    <t>Faizon Love</t>
  </si>
  <si>
    <t>coach|football player|misfits|strike|sumo wrestler</t>
  </si>
  <si>
    <t>http://www.imdb.com/title/tt0191397/?ref_=fn_tt_tt_1</t>
  </si>
  <si>
    <t>Jon Hurwitz</t>
  </si>
  <si>
    <t>Dania Ramirez</t>
  </si>
  <si>
    <t>American Reunion </t>
  </si>
  <si>
    <t>bikini|female female kiss|high school reunion|outdoor sex|upskirt</t>
  </si>
  <si>
    <t>http://www.imdb.com/title/tt1605630/?ref_=fn_tt_tt_1</t>
  </si>
  <si>
    <t>Michael Cudlitz</t>
  </si>
  <si>
    <t>The Negotiator </t>
  </si>
  <si>
    <t>hostage|innocence|murder|negotiator|police</t>
  </si>
  <si>
    <t>http://www.imdb.com/title/tt0120768/?ref_=fn_tt_tt_1</t>
  </si>
  <si>
    <t>Steven Quale</t>
  </si>
  <si>
    <t>Alycia Debnam-Carey</t>
  </si>
  <si>
    <t>Into the Storm </t>
  </si>
  <si>
    <t>Scott Lawrence</t>
  </si>
  <si>
    <t>danger|graduation|storm|teenage boy|tornado</t>
  </si>
  <si>
    <t>http://www.imdb.com/title/tt2106361/?ref_=fn_tt_tt_1</t>
  </si>
  <si>
    <t>John Landis</t>
  </si>
  <si>
    <t>Jon Tenney</t>
  </si>
  <si>
    <t>Beverly Hills Cop III </t>
  </si>
  <si>
    <t>Gilbert R. Hill</t>
  </si>
  <si>
    <t>california|counterfeit|counterfeit money|money|theme park</t>
  </si>
  <si>
    <t>http://www.imdb.com/title/tt0109254/?ref_=fn_tt_tt_1</t>
  </si>
  <si>
    <t>Robert Picardo</t>
  </si>
  <si>
    <t>Gremlins 2: The New Batch </t>
  </si>
  <si>
    <t>Phoebe Cates</t>
  </si>
  <si>
    <t>gremlin|horror host|hulk hogan|monster|skyscraper</t>
  </si>
  <si>
    <t>http://www.imdb.com/title/tt0099700/?ref_=fn_tt_tt_1</t>
  </si>
  <si>
    <t>The Judge </t>
  </si>
  <si>
    <t>courtroom|dysfunctional family|indiana|lawyer|trial</t>
  </si>
  <si>
    <t>http://www.imdb.com/title/tt1872194/?ref_=fn_tt_tt_1</t>
  </si>
  <si>
    <t>The Peacemaker </t>
  </si>
  <si>
    <t>Marcel Iures</t>
  </si>
  <si>
    <t>nuclear explosion|nuclear weapon|russia|train|train crash</t>
  </si>
  <si>
    <t>http://www.imdb.com/title/tt0119874/?ref_=fn_tt_tt_1</t>
  </si>
  <si>
    <t>Alexander Witt</t>
  </si>
  <si>
    <t>Resident Evil: Apocalypse </t>
  </si>
  <si>
    <t>Mike Epps</t>
  </si>
  <si>
    <t>cover up|monster|strong female character|strong female lead|zombie apocalypse</t>
  </si>
  <si>
    <t>http://www.imdb.com/title/tt0318627/?ref_=fn_tt_tt_1</t>
  </si>
  <si>
    <t>Beeban Kidron</t>
  </si>
  <si>
    <t>Bridget Jones: The Edge of Reason </t>
  </si>
  <si>
    <t>Celia Imrie</t>
  </si>
  <si>
    <t>american actress playing british character|intern|prison|six word title|thailand</t>
  </si>
  <si>
    <t>http://www.imdb.com/title/tt0317198/?ref_=fn_tt_tt_1</t>
  </si>
  <si>
    <t>Carl Franklin</t>
  </si>
  <si>
    <t>Crime|Drama|Romance|Thriller</t>
  </si>
  <si>
    <t>Out of Time </t>
  </si>
  <si>
    <t>John Billingsley</t>
  </si>
  <si>
    <t>cancer|florida|insurance|life insurance policy|small town</t>
  </si>
  <si>
    <t>http://www.imdb.com/title/tt0313443/?ref_=fn_tt_tt_1</t>
  </si>
  <si>
    <t>Steven Seagal</t>
  </si>
  <si>
    <t>Joan Chen</t>
  </si>
  <si>
    <t>On Deadly Ground </t>
  </si>
  <si>
    <t>Sven-Ole Thorsen</t>
  </si>
  <si>
    <t>environmental|murder|oil|oil spill|tribe</t>
  </si>
  <si>
    <t>http://www.imdb.com/title/tt0110725/?ref_=fn_tt_tt_1</t>
  </si>
  <si>
    <t>The Adventures of Sharkboy and Lavagirl 3-D </t>
  </si>
  <si>
    <t>Taylor Dooley</t>
  </si>
  <si>
    <t>boy|bully|dream|dream sequence|planet</t>
  </si>
  <si>
    <t>http://www.imdb.com/title/tt0424774/?ref_=fn_tt_tt_1</t>
  </si>
  <si>
    <t>Danny Boyle</t>
  </si>
  <si>
    <t>Virginie Ledoyen</t>
  </si>
  <si>
    <t>The Beach </t>
  </si>
  <si>
    <t>Peter Youngblood Hills</t>
  </si>
  <si>
    <t>love|map|paradise|thailand|travel</t>
  </si>
  <si>
    <t>http://www.imdb.com/title/tt0163978/?ref_=fn_tt_tt_1</t>
  </si>
  <si>
    <t>Raising Helen </t>
  </si>
  <si>
    <t>fashion show|female protagonist|love|pastor|queens new york city</t>
  </si>
  <si>
    <t>http://www.imdb.com/title/tt0350028/?ref_=fn_tt_tt_1</t>
  </si>
  <si>
    <t>Ben Miles</t>
  </si>
  <si>
    <t>Shô Kosugi</t>
  </si>
  <si>
    <t>Ninja Assassin </t>
  </si>
  <si>
    <t>Rain</t>
  </si>
  <si>
    <t>critically bashed|kung fu|martial artist|martial arts|ninja</t>
  </si>
  <si>
    <t>http://www.imdb.com/title/tt1186367/?ref_=fn_tt_tt_1</t>
  </si>
  <si>
    <t>For Love of the Game </t>
  </si>
  <si>
    <t>Carmine Giovinazzo</t>
  </si>
  <si>
    <t>baseball|baseball movie|detroit tigers|perfect game|pitcher</t>
  </si>
  <si>
    <t>http://www.imdb.com/title/tt0126916/?ref_=fn_tt_tt_1</t>
  </si>
  <si>
    <t>Bruce Alexander</t>
  </si>
  <si>
    <t>David Jason</t>
  </si>
  <si>
    <t xml:space="preserve">A Touch of Frost             </t>
  </si>
  <si>
    <t>John Lyons</t>
  </si>
  <si>
    <t>cult tv|death|detective inspector|four word title|internal affairs</t>
  </si>
  <si>
    <t>http://www.imdb.com/title/tt0108967/?ref_=fn_tt_tt_1</t>
  </si>
  <si>
    <t>Andrew Bergman</t>
  </si>
  <si>
    <t>Rumer Willis</t>
  </si>
  <si>
    <t>Comedy|Crime|Drama|Thriller</t>
  </si>
  <si>
    <t>Striptease </t>
  </si>
  <si>
    <t>bouncer|breasts|congressman|private dancer|stripper</t>
  </si>
  <si>
    <t>http://www.imdb.com/title/tt0117765/?ref_=fn_tt_tt_1</t>
  </si>
  <si>
    <t>Marmaduke </t>
  </si>
  <si>
    <t>dog|great dane|rivalry|talking animal|talking cat</t>
  </si>
  <si>
    <t>http://www.imdb.com/title/tt1392197/?ref_=fn_tt_tt_1</t>
  </si>
  <si>
    <t>Jay Mohr</t>
  </si>
  <si>
    <t>Drama|Fantasy</t>
  </si>
  <si>
    <t>Hereafter </t>
  </si>
  <si>
    <t>death|france|near death experience|tsunami|twin brother</t>
  </si>
  <si>
    <t>http://www.imdb.com/title/tt1212419/?ref_=fn_tt_tt_1</t>
  </si>
  <si>
    <t>Barbet Schroeder</t>
  </si>
  <si>
    <t>Murder by Numbers </t>
  </si>
  <si>
    <t>Agnes Bruckner</t>
  </si>
  <si>
    <t>disposing of a dead body|high school student|murder|sociopath|teenage boy</t>
  </si>
  <si>
    <t>http://www.imdb.com/title/tt0264935/?ref_=fn_tt_tt_1</t>
  </si>
  <si>
    <t>Muse Watson</t>
  </si>
  <si>
    <t>Assassins </t>
  </si>
  <si>
    <t>Kelly Rowan</t>
  </si>
  <si>
    <t>assassin|floppy disk|modem|rival|russian</t>
  </si>
  <si>
    <t>http://www.imdb.com/title/tt0112401/?ref_=fn_tt_tt_1</t>
  </si>
  <si>
    <t>Peter Webber</t>
  </si>
  <si>
    <t>Stephen Walters</t>
  </si>
  <si>
    <t>Hannibal Rising </t>
  </si>
  <si>
    <t>Richard Brake</t>
  </si>
  <si>
    <t>aunt|cannibalism|faked death|medical student|revenge</t>
  </si>
  <si>
    <t>http://www.imdb.com/title/tt0367959/?ref_=fn_tt_tt_1</t>
  </si>
  <si>
    <t>Tim Matheson</t>
  </si>
  <si>
    <t>The Story of Us </t>
  </si>
  <si>
    <t>Rita Wilson</t>
  </si>
  <si>
    <t>four word title|husband wife relationship|male rear nudity|marriage|summer camp</t>
  </si>
  <si>
    <t>http://www.imdb.com/title/tt0160916/?ref_=fn_tt_tt_1</t>
  </si>
  <si>
    <t>Andrew Niccol</t>
  </si>
  <si>
    <t>J.D. Evermore</t>
  </si>
  <si>
    <t>The Host </t>
  </si>
  <si>
    <t>Rachel Roberts</t>
  </si>
  <si>
    <t>alien|alien creature|body snatching|desert|parasite</t>
  </si>
  <si>
    <t>http://www.imdb.com/title/tt1517260/?ref_=fn_tt_tt_1</t>
  </si>
  <si>
    <t>Harry Connick Jr.</t>
  </si>
  <si>
    <t>Basic </t>
  </si>
  <si>
    <t>Tim Daly</t>
  </si>
  <si>
    <t>2000s|army|military crime|necklace yanked off|panama</t>
  </si>
  <si>
    <t>http://www.imdb.com/title/tt0264395/?ref_=fn_tt_tt_1</t>
  </si>
  <si>
    <t>Blood Work </t>
  </si>
  <si>
    <t>Rick Hoffman</t>
  </si>
  <si>
    <t>boat|heart transplant|murder|serial killer|sister</t>
  </si>
  <si>
    <t>http://www.imdb.com/title/tt0309377/?ref_=fn_tt_tt_1</t>
  </si>
  <si>
    <t>The International </t>
  </si>
  <si>
    <t>bank|chase|district attorney|interpol|murder</t>
  </si>
  <si>
    <t>http://www.imdb.com/title/tt0963178/?ref_=fn_tt_tt_1</t>
  </si>
  <si>
    <t>John Carpenter</t>
  </si>
  <si>
    <t>Valeria Golino</t>
  </si>
  <si>
    <t>Escape from L.A. </t>
  </si>
  <si>
    <t>Michelle Forbes</t>
  </si>
  <si>
    <t>escape|island|los angeles california|machismo|president's daughter</t>
  </si>
  <si>
    <t>http://www.imdb.com/title/tt0116225/?ref_=fn_tt_tt_1</t>
  </si>
  <si>
    <t>Brittany Curran</t>
  </si>
  <si>
    <t>Grey Damon</t>
  </si>
  <si>
    <t xml:space="preserve">Twisted             </t>
  </si>
  <si>
    <t>Aaron Hill</t>
  </si>
  <si>
    <t>http://www.imdb.com/title/tt2355844/?ref_=fn_tt_tt_1</t>
  </si>
  <si>
    <t>The Iron Giant </t>
  </si>
  <si>
    <t>M. Emmet Walsh</t>
  </si>
  <si>
    <t>boy|friend|government agent|maine|robot</t>
  </si>
  <si>
    <t>http://www.imdb.com/title/tt0129167/?ref_=fn_tt_tt_1</t>
  </si>
  <si>
    <t>Wes Anderson</t>
  </si>
  <si>
    <t>Adventure|Comedy|Drama</t>
  </si>
  <si>
    <t>The Life Aquatic with Steve Zissou </t>
  </si>
  <si>
    <t>expedition|oceanographer|sea|shark|team</t>
  </si>
  <si>
    <t>http://www.imdb.com/title/tt0362270/?ref_=fn_tt_tt_1</t>
  </si>
  <si>
    <t>Donald Watkins</t>
  </si>
  <si>
    <t>Action|Biography|Drama|History|War</t>
  </si>
  <si>
    <t>Free State of Jones </t>
  </si>
  <si>
    <t>Jessica Collins</t>
  </si>
  <si>
    <t>american civil war|civil war|u.s. civil war</t>
  </si>
  <si>
    <t>http://www.imdb.com/title/tt1124037/?ref_=fn_tt_tt_1</t>
  </si>
  <si>
    <t>The Life of David Gale </t>
  </si>
  <si>
    <t>activist|death|death row|murder|texas</t>
  </si>
  <si>
    <t>http://www.imdb.com/title/tt0289992/?ref_=fn_tt_tt_1</t>
  </si>
  <si>
    <t>Vanessa Ferlito</t>
  </si>
  <si>
    <t>Man of the House </t>
  </si>
  <si>
    <t>cheerleader|cheerleading movie|neo noir|neo western|texas ranger</t>
  </si>
  <si>
    <t>http://www.imdb.com/title/tt0331933/?ref_=fn_tt_tt_1</t>
  </si>
  <si>
    <t>Run All Night </t>
  </si>
  <si>
    <t>death|drug dealer|limousine|limousine driver|one night</t>
  </si>
  <si>
    <t>http://www.imdb.com/title/tt2199571/?ref_=fn_tt_tt_1</t>
  </si>
  <si>
    <t>David Cronenberg</t>
  </si>
  <si>
    <t>Eastern Promises </t>
  </si>
  <si>
    <t>Raza Jaffrey</t>
  </si>
  <si>
    <t>male pubic hair|pubic hair|russian|sex scene|turkish bath</t>
  </si>
  <si>
    <t>http://www.imdb.com/title/tt0765443/?ref_=fn_tt_tt_1</t>
  </si>
  <si>
    <t>John Stockwell</t>
  </si>
  <si>
    <t>Into the Blue </t>
  </si>
  <si>
    <t>bahamas|blood splatter|cocaine|hairy chest|shark</t>
  </si>
  <si>
    <t>http://www.imdb.com/title/tt0378109/?ref_=fn_tt_tt_1</t>
  </si>
  <si>
    <t>David Bailie</t>
  </si>
  <si>
    <t>Paul Brooke</t>
  </si>
  <si>
    <t>The Messenger: The Story of Joan of Arc </t>
  </si>
  <si>
    <t>Rab Affleck</t>
  </si>
  <si>
    <t>cathedral|dauphin|france|trial|wartime rape</t>
  </si>
  <si>
    <t>http://www.imdb.com/title/tt0151137/?ref_=fn_tt_tt_1</t>
  </si>
  <si>
    <t>David Gordon Green</t>
  </si>
  <si>
    <t>Adventure|Comedy|Fantasy</t>
  </si>
  <si>
    <t>Your Highness </t>
  </si>
  <si>
    <t>knight|prince|quest|rescue|thong bikini</t>
  </si>
  <si>
    <t>http://www.imdb.com/title/tt1240982/?ref_=fn_tt_tt_1</t>
  </si>
  <si>
    <t>Jim Sheridan</t>
  </si>
  <si>
    <t>Gregory Smith</t>
  </si>
  <si>
    <t>Dream House </t>
  </si>
  <si>
    <t>closet|father daughter relationship|psychiatric hospital|real life sisters playing sisters|train</t>
  </si>
  <si>
    <t>http://www.imdb.com/title/tt1462041/?ref_=fn_tt_tt_1</t>
  </si>
  <si>
    <t>Costa-Gavras</t>
  </si>
  <si>
    <t>Mad City </t>
  </si>
  <si>
    <t>William Atherton</t>
  </si>
  <si>
    <t>hostage|museum|natural history museum|news reporter|reporter</t>
  </si>
  <si>
    <t>http://www.imdb.com/title/tt0119592/?ref_=fn_tt_tt_1</t>
  </si>
  <si>
    <t>Patrick Read Johnson</t>
  </si>
  <si>
    <t>Lara Flynn Boyle</t>
  </si>
  <si>
    <t>Adventure|Comedy|Crime|Drama|Family</t>
  </si>
  <si>
    <t>Baby's Day Out </t>
  </si>
  <si>
    <t>baby|baby boy|kidnapping|kidnapping a child|taxi</t>
  </si>
  <si>
    <t>http://www.imdb.com/title/tt0109190/?ref_=fn_tt_tt_1</t>
  </si>
  <si>
    <t>The Scarlet Letter </t>
  </si>
  <si>
    <t>17th century|adultery|letter|pubic hair|swimming</t>
  </si>
  <si>
    <t>http://www.imdb.com/title/tt0114345/?ref_=fn_tt_tt_1</t>
  </si>
  <si>
    <t>Fair Game </t>
  </si>
  <si>
    <t>bush administration|cia|interview|iraq|new york times</t>
  </si>
  <si>
    <t>http://www.imdb.com/title/tt0977855/?ref_=fn_tt_tt_1</t>
  </si>
  <si>
    <t>Julie Benz</t>
  </si>
  <si>
    <t xml:space="preserve">Defiance             </t>
  </si>
  <si>
    <t>Grant Bowler</t>
  </si>
  <si>
    <t>alien|alien invasion|planet invasion|post apocalypse|year 2046</t>
  </si>
  <si>
    <t>http://www.imdb.com/title/tt2189221/?ref_=fn_tt_tt_1</t>
  </si>
  <si>
    <t>Mo'Nique</t>
  </si>
  <si>
    <t>Action|Biography|Crime|Drama|Thriller</t>
  </si>
  <si>
    <t>Ian Ziering</t>
  </si>
  <si>
    <t>Domino </t>
  </si>
  <si>
    <t>bounty hunter|fbi|female bounty hunter|female nudity|reality show</t>
  </si>
  <si>
    <t>http://www.imdb.com/title/tt0421054/?ref_=fn_tt_tt_1</t>
  </si>
  <si>
    <t>Jade </t>
  </si>
  <si>
    <t>blackmail|investigation|murder|panties pulled down|prostitution</t>
  </si>
  <si>
    <t>http://www.imdb.com/title/tt0113451/?ref_=fn_tt_tt_1</t>
  </si>
  <si>
    <t>Gamer </t>
  </si>
  <si>
    <t>battle|convict|death|mind control|role playing</t>
  </si>
  <si>
    <t>http://www.imdb.com/title/tt1034032/?ref_=fn_tt_tt_1</t>
  </si>
  <si>
    <t>Richard LaGravenese</t>
  </si>
  <si>
    <t>Zoey Deutch</t>
  </si>
  <si>
    <t>Alden Ehrenreich</t>
  </si>
  <si>
    <t>Beautiful Creatures </t>
  </si>
  <si>
    <t>Pruitt Taylor Vince</t>
  </si>
  <si>
    <t>dream|escape|magic|magic spell|small town</t>
  </si>
  <si>
    <t>http://www.imdb.com/title/tt1559547/?ref_=fn_tt_tt_1</t>
  </si>
  <si>
    <t>Danny DeVito</t>
  </si>
  <si>
    <t>Death to Smoochy </t>
  </si>
  <si>
    <t>children|children's tv show|money|revenge|scandal</t>
  </si>
  <si>
    <t>http://www.imdb.com/title/tt0266452/?ref_=fn_tt_tt_1</t>
  </si>
  <si>
    <t>Zoolander 2 </t>
  </si>
  <si>
    <t>chosen one|fashion|fashion model|model|retired</t>
  </si>
  <si>
    <t>http://www.imdb.com/title/tt1608290/?ref_=fn_tt_tt_1</t>
  </si>
  <si>
    <t>George Armitage</t>
  </si>
  <si>
    <t>Andrew Wilson</t>
  </si>
  <si>
    <t>The Big Bounce </t>
  </si>
  <si>
    <t>Willie Nelson</t>
  </si>
  <si>
    <t>breasts|consensual sex|female nudity|judge|surfer</t>
  </si>
  <si>
    <t>http://www.imdb.com/title/tt0315824/?ref_=fn_tt_tt_1</t>
  </si>
  <si>
    <t>Comedy|Sci-Fi</t>
  </si>
  <si>
    <t>What Planet Are You From? </t>
  </si>
  <si>
    <t>alien|baby|banker|pregnancy|question in title</t>
  </si>
  <si>
    <t>http://www.imdb.com/title/tt0181151/?ref_=fn_tt_tt_1</t>
  </si>
  <si>
    <t>Patrick Lussier</t>
  </si>
  <si>
    <t>Drive Angry </t>
  </si>
  <si>
    <t>baby|cult|oklahoma|sex scene|waitress</t>
  </si>
  <si>
    <t>http://www.imdb.com/title/tt1502404/?ref_=fn_tt_tt_1</t>
  </si>
  <si>
    <t>Robin Shou</t>
  </si>
  <si>
    <t>Street Fighter: The Legend of Chun-Li </t>
  </si>
  <si>
    <t>Josie Ho</t>
  </si>
  <si>
    <t>chun li|crime fighter|gangster|mobster|rescue</t>
  </si>
  <si>
    <t>http://www.imdb.com/title/tt0891592/?ref_=fn_tt_tt_1</t>
  </si>
  <si>
    <t>James Wong</t>
  </si>
  <si>
    <t>The One </t>
  </si>
  <si>
    <t>fight|multiverse|police|police officer|prison</t>
  </si>
  <si>
    <t>http://www.imdb.com/title/tt0267804/?ref_=fn_tt_tt_1</t>
  </si>
  <si>
    <t>Drama|Romance|Sci-Fi</t>
  </si>
  <si>
    <t xml:space="preserve">Outlander             </t>
  </si>
  <si>
    <t>based on novel|clan|scotland|scottish highlands|year 1743</t>
  </si>
  <si>
    <t>http://www.imdb.com/title/tt3006802/?ref_=fn_tt_tt_1</t>
  </si>
  <si>
    <t>Gilbert Gottfried</t>
  </si>
  <si>
    <t>Action|Adventure|Comedy|Crime|Music|Mystery</t>
  </si>
  <si>
    <t>The Adventures of Ford Fairlane </t>
  </si>
  <si>
    <t>David Patrick Kelly</t>
  </si>
  <si>
    <t>detective|groupie|murder|music industry|rock n roll</t>
  </si>
  <si>
    <t>http://www.imdb.com/title/tt0098987/?ref_=fn_tt_tt_1</t>
  </si>
  <si>
    <t>Richard Curtis</t>
  </si>
  <si>
    <t>Comedy|Drama|Music</t>
  </si>
  <si>
    <t>Pirate Radio </t>
  </si>
  <si>
    <t>Tom Sturridge</t>
  </si>
  <si>
    <t>inspired by radio program|inspired by true events|pirate broadcasting|pirate radio|pirate radio station</t>
  </si>
  <si>
    <t>http://www.imdb.com/title/tt1131729/?ref_=fn_tt_tt_1</t>
  </si>
  <si>
    <t>Jacob Vargas</t>
  </si>
  <si>
    <t>Traffic </t>
  </si>
  <si>
    <t>James Lew</t>
  </si>
  <si>
    <t>cocaine|drug smuggling|interlinked stories|judge|mexico</t>
  </si>
  <si>
    <t>http://www.imdb.com/title/tt0181865/?ref_=fn_tt_tt_1</t>
  </si>
  <si>
    <t>Indiana Jones and the Last Crusade </t>
  </si>
  <si>
    <t>Alison Doody</t>
  </si>
  <si>
    <t>castle|diary|holy grail|map|nazi</t>
  </si>
  <si>
    <t>http://www.imdb.com/title/tt0097576/?ref_=fn_tt_tt_1</t>
  </si>
  <si>
    <t>Guro Nagelhus Schia</t>
  </si>
  <si>
    <t>Anna Karenina </t>
  </si>
  <si>
    <t>Matthew Macfadyen</t>
  </si>
  <si>
    <t>dance|infidelity|marriage|russia|russian</t>
  </si>
  <si>
    <t>http://www.imdb.com/title/tt1781769/?ref_=fn_tt_tt_1</t>
  </si>
  <si>
    <t>Action|Crime|Drama|Sci-Fi|Thriller</t>
  </si>
  <si>
    <t>Chappie </t>
  </si>
  <si>
    <t>artificial intelligence|consciousness|future|mind uploading|robot</t>
  </si>
  <si>
    <t>http://www.imdb.com/title/tt1823672/?ref_=fn_tt_tt_1</t>
  </si>
  <si>
    <t>The Bone Collector </t>
  </si>
  <si>
    <t>Leland Orser</t>
  </si>
  <si>
    <t>new york city|police|quadriplegic|serial killer|suicide</t>
  </si>
  <si>
    <t>http://www.imdb.com/title/tt0145681/?ref_=fn_tt_tt_1</t>
  </si>
  <si>
    <t>Dwight Yoakam</t>
  </si>
  <si>
    <t>Panic Room </t>
  </si>
  <si>
    <t>Mel Rodriguez</t>
  </si>
  <si>
    <t>brownstone|burglar|money|panic|panic room</t>
  </si>
  <si>
    <t>http://www.imdb.com/title/tt0258000/?ref_=fn_tt_tt_1</t>
  </si>
  <si>
    <t>Chuck Bowman</t>
  </si>
  <si>
    <t>Lochlyn Munro</t>
  </si>
  <si>
    <t>Horror|Thriller</t>
  </si>
  <si>
    <t>P.J. Soles</t>
  </si>
  <si>
    <t>The Tooth Fairy </t>
  </si>
  <si>
    <t>Steve Bacic</t>
  </si>
  <si>
    <t>bare breasts|genital dismemberment|mulching someone|tooth fairy|woodchipper</t>
  </si>
  <si>
    <t>http://www.imdb.com/title/tt0473553/?ref_=fn_tt_tt_1</t>
  </si>
  <si>
    <t>Action|Adventure|Comedy|Drama|War</t>
  </si>
  <si>
    <t>Three Kings </t>
  </si>
  <si>
    <t>Mykelti Williamson</t>
  </si>
  <si>
    <t>gold|gulf war|iraq|kuwait|map</t>
  </si>
  <si>
    <t>http://www.imdb.com/title/tt0120188/?ref_=fn_tt_tt_1</t>
  </si>
  <si>
    <t>Fares Fares</t>
  </si>
  <si>
    <t>Child 44 </t>
  </si>
  <si>
    <t>Michael Nardone</t>
  </si>
  <si>
    <t>child murderer|murder|sex|soviet union|woman slaps a man</t>
  </si>
  <si>
    <t>http://www.imdb.com/title/tt1014763/?ref_=fn_tt_tt_1</t>
  </si>
  <si>
    <t>Czech Republic</t>
  </si>
  <si>
    <t>Douglas Haase</t>
  </si>
  <si>
    <t>Corinna Harney</t>
  </si>
  <si>
    <t>Rat Race </t>
  </si>
  <si>
    <t>Vince Vieluf</t>
  </si>
  <si>
    <t>casino|locker|money|museum|race</t>
  </si>
  <si>
    <t>http://www.imdb.com/title/tt0250687/?ref_=fn_tt_tt_1</t>
  </si>
  <si>
    <t>Drama|Mystery|Sci-Fi</t>
  </si>
  <si>
    <t>K-PAX </t>
  </si>
  <si>
    <t>extraterrestrial|hospital|patient|planet|science</t>
  </si>
  <si>
    <t>http://www.imdb.com/title/tt0272152/?ref_=fn_tt_tt_1</t>
  </si>
  <si>
    <t>Kate &amp; Leopold </t>
  </si>
  <si>
    <t>Bradley Whitford</t>
  </si>
  <si>
    <t>bridge|brooklyn bridge|falling down an elevator shaft|time travel|time travel romance</t>
  </si>
  <si>
    <t>http://www.imdb.com/title/tt0035423/?ref_=fn_tt_tt_1</t>
  </si>
  <si>
    <t>Bedazzled </t>
  </si>
  <si>
    <t>Brian Doyle-Murray</t>
  </si>
  <si>
    <t>contract|devil|dream|soul|wish</t>
  </si>
  <si>
    <t>http://www.imdb.com/title/tt0230030/?ref_=fn_tt_tt_1</t>
  </si>
  <si>
    <t>Crime|Drama|Music</t>
  </si>
  <si>
    <t>The Cotton Club </t>
  </si>
  <si>
    <t>Fred Gwynne</t>
  </si>
  <si>
    <t>brothers hugging|jazz|jealousy|nudity|parole violation</t>
  </si>
  <si>
    <t>http://www.imdb.com/title/tt0087089/?ref_=fn_tt_tt_1</t>
  </si>
  <si>
    <t>Adventure|Crime|Drama|Western</t>
  </si>
  <si>
    <t>3:10 to Yuma </t>
  </si>
  <si>
    <t>Gretchen Mol</t>
  </si>
  <si>
    <t>outlaw|rancher|small western town|stagecoach|train</t>
  </si>
  <si>
    <t>http://www.imdb.com/title/tt0381849/?ref_=fn_tt_tt_1</t>
  </si>
  <si>
    <t>Olivier Megaton</t>
  </si>
  <si>
    <t>Taken 3 </t>
  </si>
  <si>
    <t>Jon Gries</t>
  </si>
  <si>
    <t>betrayal|death|final showdown|murder|on the run</t>
  </si>
  <si>
    <t>http://www.imdb.com/title/tt2446042/?ref_=fn_tt_tt_1</t>
  </si>
  <si>
    <t>Out of Sight </t>
  </si>
  <si>
    <t>Keith Hudson</t>
  </si>
  <si>
    <t>heist|neo noir|one last job|opposites attract|u.s. marshal</t>
  </si>
  <si>
    <t>http://www.imdb.com/title/tt0120780/?ref_=fn_tt_tt_1</t>
  </si>
  <si>
    <t>Comedy|Drama|Thriller</t>
  </si>
  <si>
    <t>The Cable Guy </t>
  </si>
  <si>
    <t>Andy Dick</t>
  </si>
  <si>
    <t>cable guy|foreplay|friend|kissing|television</t>
  </si>
  <si>
    <t>http://www.imdb.com/title/tt0115798/?ref_=fn_tt_tt_1</t>
  </si>
  <si>
    <t>Deepa Mehta</t>
  </si>
  <si>
    <t>Gulshan Grover</t>
  </si>
  <si>
    <t>Drama|Romance|War</t>
  </si>
  <si>
    <t>Nandita Das</t>
  </si>
  <si>
    <t>Earth </t>
  </si>
  <si>
    <t>Eric Peterson</t>
  </si>
  <si>
    <t>friend|hindu|india|muslim|sikh</t>
  </si>
  <si>
    <t>http://www.imdb.com/title/tt0150433/?ref_=fn_tt_tt_1</t>
  </si>
  <si>
    <t>Hindi</t>
  </si>
  <si>
    <t>India</t>
  </si>
  <si>
    <t>Unrated</t>
  </si>
  <si>
    <t>Action|Comedy|Crime|Music|Romance|Thriller</t>
  </si>
  <si>
    <t>Charlie Korsmo</t>
  </si>
  <si>
    <t>Dick Tracy </t>
  </si>
  <si>
    <t>crime boss|detective|dick tracy|gangster|orphan</t>
  </si>
  <si>
    <t>http://www.imdb.com/title/tt0099422/?ref_=fn_tt_tt_1</t>
  </si>
  <si>
    <t>Faye Dunaway</t>
  </si>
  <si>
    <t>Crime|Romance|Thriller</t>
  </si>
  <si>
    <t>The Thomas Crown Affair </t>
  </si>
  <si>
    <t>art|insurance investigator|martinique|painting|trust</t>
  </si>
  <si>
    <t>http://www.imdb.com/title/tt0155267/?ref_=fn_tt_tt_1</t>
  </si>
  <si>
    <t>Penny Marshall</t>
  </si>
  <si>
    <t>Adam Garcia</t>
  </si>
  <si>
    <t>Riding in Cars with Boys </t>
  </si>
  <si>
    <t>Alissa Dean</t>
  </si>
  <si>
    <t>boy|college|heroin|working class|writer</t>
  </si>
  <si>
    <t>http://www.imdb.com/title/tt0200027/?ref_=fn_tt_tt_1</t>
  </si>
  <si>
    <t>Ted Kotcheff</t>
  </si>
  <si>
    <t>First Blood </t>
  </si>
  <si>
    <t>1980s|colonel|deputy|rambo|sheriff</t>
  </si>
  <si>
    <t>http://www.imdb.com/title/tt0083944/?ref_=fn_tt_tt_1</t>
  </si>
  <si>
    <t>Andrei Tarkovsky</t>
  </si>
  <si>
    <t>Anatoliy Solonitsyn</t>
  </si>
  <si>
    <t>Donatas Banionis</t>
  </si>
  <si>
    <t>Solaris </t>
  </si>
  <si>
    <t>Natalya Bondarchuk</t>
  </si>
  <si>
    <t>hallucination|ocean|psychologist|scientist|space station</t>
  </si>
  <si>
    <t>http://www.imdb.com/title/tt0069293/?ref_=fn_tt_tt_1</t>
  </si>
  <si>
    <t>Russian</t>
  </si>
  <si>
    <t>Soviet Union</t>
  </si>
  <si>
    <t>Paul Bolger</t>
  </si>
  <si>
    <t>Happily N'Ever After </t>
  </si>
  <si>
    <t>apostrophe in title|cinderella|first of series|punctuation in title|three word title</t>
  </si>
  <si>
    <t>http://www.imdb.com/title/tt0308353/?ref_=fn_tt_tt_1</t>
  </si>
  <si>
    <t>Stephen Frears</t>
  </si>
  <si>
    <t>Bronagh Gallagher</t>
  </si>
  <si>
    <t>Mary Reilly </t>
  </si>
  <si>
    <t>George Cole</t>
  </si>
  <si>
    <t>19th century|butler|housemaid|laboratory|servant</t>
  </si>
  <si>
    <t>http://www.imdb.com/title/tt0117002/?ref_=fn_tt_tt_1</t>
  </si>
  <si>
    <t>P.J. Hogan</t>
  </si>
  <si>
    <t>My Best Friend's Wedding </t>
  </si>
  <si>
    <t>best friend|chick flick|male female friendship|promise|wedding</t>
  </si>
  <si>
    <t>http://www.imdb.com/title/tt0119738/?ref_=fn_tt_tt_1</t>
  </si>
  <si>
    <t>America's Sweethearts </t>
  </si>
  <si>
    <t>actor|love|movie star|press|publicist</t>
  </si>
  <si>
    <t>http://www.imdb.com/title/tt0265029/?ref_=fn_tt_tt_1</t>
  </si>
  <si>
    <t>Insomnia </t>
  </si>
  <si>
    <t>Crystal Lowe</t>
  </si>
  <si>
    <t>detective|insomnia|murder|partner|police</t>
  </si>
  <si>
    <t>http://www.imdb.com/title/tt0278504/?ref_=fn_tt_tt_1</t>
  </si>
  <si>
    <t>Action|Adventure|Drama|Sci-Fi|Thriller</t>
  </si>
  <si>
    <t>Star Trek: First Contact </t>
  </si>
  <si>
    <t>21st century|borg|borg sphere|captain|sphere</t>
  </si>
  <si>
    <t>http://www.imdb.com/title/tt0117731/?ref_=fn_tt_tt_1</t>
  </si>
  <si>
    <t>Billy Blair</t>
  </si>
  <si>
    <t>Action|Drama|Fantasy|Thriller|Western</t>
  </si>
  <si>
    <t>Jonah Hex </t>
  </si>
  <si>
    <t>Julia Jones</t>
  </si>
  <si>
    <t>confederate|death|independence day|military|terrorist</t>
  </si>
  <si>
    <t>http://www.imdb.com/title/tt1075747/?ref_=fn_tt_tt_1</t>
  </si>
  <si>
    <t>Action|Drama|Mystery|Thriller|War</t>
  </si>
  <si>
    <t>Courage Under Fire </t>
  </si>
  <si>
    <t>bravery|honor|medal of honor|military life|unreliable flashback</t>
  </si>
  <si>
    <t>http://www.imdb.com/title/tt0115956/?ref_=fn_tt_tt_1</t>
  </si>
  <si>
    <t>Swoosie Kurtz</t>
  </si>
  <si>
    <t>Liar Liar </t>
  </si>
  <si>
    <t>Randall 'Tex' Cobb</t>
  </si>
  <si>
    <t>birthday|birthday wish|father disappoints child|lie|workaholic</t>
  </si>
  <si>
    <t>http://www.imdb.com/title/tt0119528/?ref_=fn_tt_tt_1</t>
  </si>
  <si>
    <t>Brad Furman</t>
  </si>
  <si>
    <t>Amy Ryan</t>
  </si>
  <si>
    <t>Biography|Crime|Drama|Thriller</t>
  </si>
  <si>
    <t>The Infiltrator </t>
  </si>
  <si>
    <t>Olympia Dukakis</t>
  </si>
  <si>
    <t>http://www.imdb.com/title/tt1355631/?ref_=fn_tt_tt_1</t>
  </si>
  <si>
    <t>Terence Young</t>
  </si>
  <si>
    <t>Inchon </t>
  </si>
  <si>
    <t>Jacqueline Bisset</t>
  </si>
  <si>
    <t>1950s|douglas macarthur|general|inchon|invasion</t>
  </si>
  <si>
    <t>http://www.imdb.com/title/tt0084132/?ref_=fn_tt_tt_1</t>
  </si>
  <si>
    <t>South Korea</t>
  </si>
  <si>
    <t>The Flintstones </t>
  </si>
  <si>
    <t>1000000 b.c.|box office hit|lawn mowing|product placement|stone age</t>
  </si>
  <si>
    <t>http://www.imdb.com/title/tt0109813/?ref_=fn_tt_tt_1</t>
  </si>
  <si>
    <t>Luke Grimes</t>
  </si>
  <si>
    <t>Taken 2 </t>
  </si>
  <si>
    <t>albanian|revenge|revenge motive|teenage daughter|vacation</t>
  </si>
  <si>
    <t>http://www.imdb.com/title/tt1397280/?ref_=fn_tt_tt_1</t>
  </si>
  <si>
    <t>David Zucker</t>
  </si>
  <si>
    <t>Pamela Anderson</t>
  </si>
  <si>
    <t>Regina Hall</t>
  </si>
  <si>
    <t>Scary Movie 3 </t>
  </si>
  <si>
    <t>Jenny McCarthy</t>
  </si>
  <si>
    <t>crop circle|farm|orchestral music score|reference to michael jackson|videotape</t>
  </si>
  <si>
    <t>http://www.imdb.com/title/tt0306047/?ref_=fn_tt_tt_1</t>
  </si>
  <si>
    <t>Wendy Raquel Robinson</t>
  </si>
  <si>
    <t>Action|Comedy|Crime|Romance</t>
  </si>
  <si>
    <t>Candice Bergen</t>
  </si>
  <si>
    <t>Miss Congeniality </t>
  </si>
  <si>
    <t>Heather Burns</t>
  </si>
  <si>
    <t>beauty pageant|fbi|female agent|pageant|undercover</t>
  </si>
  <si>
    <t>http://www.imdb.com/title/tt0212346/?ref_=fn_tt_tt_1</t>
  </si>
  <si>
    <t>Action|Adventure|Family|Fantasy|Sci-Fi</t>
  </si>
  <si>
    <t>Journey to the Center of the Earth </t>
  </si>
  <si>
    <t>Anita Briem</t>
  </si>
  <si>
    <t>cave|lost world|missing brother|mountain|venus flytrap</t>
  </si>
  <si>
    <t>http://www.imdb.com/title/tt0373051/?ref_=fn_tt_tt_1</t>
  </si>
  <si>
    <t>The Princess Diaries 2: Royal Engagement </t>
  </si>
  <si>
    <t>coronation|horse|princess|queen|side saddle</t>
  </si>
  <si>
    <t>http://www.imdb.com/title/tt0368933/?ref_=fn_tt_tt_1</t>
  </si>
  <si>
    <t>The Pelican Brief </t>
  </si>
  <si>
    <t>college professor|fbi|president|professor|supreme court</t>
  </si>
  <si>
    <t>http://www.imdb.com/title/tt0107798/?ref_=fn_tt_tt_1</t>
  </si>
  <si>
    <t>The Client </t>
  </si>
  <si>
    <t>Brad Renfro</t>
  </si>
  <si>
    <t>boy|brother|lawyer|mafia|senator</t>
  </si>
  <si>
    <t>http://www.imdb.com/title/tt0109446/?ref_=fn_tt_tt_1</t>
  </si>
  <si>
    <t>Noel Gugliemi</t>
  </si>
  <si>
    <t>The Bucket List </t>
  </si>
  <si>
    <t>billionaire|friend|hospital|list|mechanic</t>
  </si>
  <si>
    <t>http://www.imdb.com/title/tt0825232/?ref_=fn_tt_tt_1</t>
  </si>
  <si>
    <t>Patriot Games </t>
  </si>
  <si>
    <t>Patrick Bergin</t>
  </si>
  <si>
    <t>analyst|cia|ira|terrorist|terrorist attack</t>
  </si>
  <si>
    <t>http://www.imdb.com/title/tt0105112/?ref_=fn_tt_tt_1</t>
  </si>
  <si>
    <t>Jane Fonda</t>
  </si>
  <si>
    <t>Monster-in-Law </t>
  </si>
  <si>
    <t>breakdown|fight|mother in law|scheme|wedding</t>
  </si>
  <si>
    <t>http://www.imdb.com/title/tt0369735/?ref_=fn_tt_tt_1</t>
  </si>
  <si>
    <t>Denis Villeneuve</t>
  </si>
  <si>
    <t>Prisoners </t>
  </si>
  <si>
    <t>child abduction|detective|investigation|police|sex offender</t>
  </si>
  <si>
    <t>http://www.imdb.com/title/tt1392214/?ref_=fn_tt_tt_1</t>
  </si>
  <si>
    <t>Training Day </t>
  </si>
  <si>
    <t>lapd|narc|narcotics|title spoken by character|training</t>
  </si>
  <si>
    <t>http://www.imdb.com/title/tt0139654/?ref_=fn_tt_tt_1</t>
  </si>
  <si>
    <t>Enrico Colantoni</t>
  </si>
  <si>
    <t>Galaxy Quest </t>
  </si>
  <si>
    <t>Robin Sachs</t>
  </si>
  <si>
    <t>alien|alien race|convention|fan|general</t>
  </si>
  <si>
    <t>http://www.imdb.com/title/tt0177789/?ref_=fn_tt_tt_1</t>
  </si>
  <si>
    <t>Scary Movie 2 </t>
  </si>
  <si>
    <t>blow job|demon|exorcism|priest|professor</t>
  </si>
  <si>
    <t>http://www.imdb.com/title/tt0257106/?ref_=fn_tt_tt_1</t>
  </si>
  <si>
    <t>Eric Jacobson</t>
  </si>
  <si>
    <t>Adventure|Comedy|Family|Musical</t>
  </si>
  <si>
    <t>The Muppets </t>
  </si>
  <si>
    <t>Steve Whitmire</t>
  </si>
  <si>
    <t>bel air california|book|friends who live together|the muppets|tribute band</t>
  </si>
  <si>
    <t>http://www.imdb.com/title/tt1204342/?ref_=fn_tt_tt_1</t>
  </si>
  <si>
    <t>Traci Lords</t>
  </si>
  <si>
    <t>Action|Horror</t>
  </si>
  <si>
    <t>Blade </t>
  </si>
  <si>
    <t>1990s|blade|blood|vampire|vampire hunter</t>
  </si>
  <si>
    <t>http://www.imdb.com/title/tt0120611/?ref_=fn_tt_tt_1</t>
  </si>
  <si>
    <t>Thomas Carter</t>
  </si>
  <si>
    <t>Coach Carter </t>
  </si>
  <si>
    <t>Robert Ri'chard</t>
  </si>
  <si>
    <t>basketball|basketball coach|coach|contract|high school</t>
  </si>
  <si>
    <t>http://www.imdb.com/title/tt0393162/?ref_=fn_tt_tt_1</t>
  </si>
  <si>
    <t>Roger Michell</t>
  </si>
  <si>
    <t>Matt Malloy</t>
  </si>
  <si>
    <t>Changing Lanes </t>
  </si>
  <si>
    <t>Bruce Altman</t>
  </si>
  <si>
    <t>car accident|feud|lawyer|revenge|road rage</t>
  </si>
  <si>
    <t>http://www.imdb.com/title/tt0264472/?ref_=fn_tt_tt_1</t>
  </si>
  <si>
    <t>Luis Llosa</t>
  </si>
  <si>
    <t>Eric Stoltz</t>
  </si>
  <si>
    <t>Action|Adventure|Horror|Thriller</t>
  </si>
  <si>
    <t>Anaconda </t>
  </si>
  <si>
    <t>Kari Wuhrer</t>
  </si>
  <si>
    <t>amazon|anaconda|boat|jungle|snake</t>
  </si>
  <si>
    <t>http://www.imdb.com/title/tt0118615/?ref_=fn_tt_tt_1</t>
  </si>
  <si>
    <t>Tyra Banks</t>
  </si>
  <si>
    <t>Comedy|Drama|Music|Romance</t>
  </si>
  <si>
    <t>Coyote Ugly </t>
  </si>
  <si>
    <t>Izabella Miko</t>
  </si>
  <si>
    <t>girl in panties|lift skirt|sexual attraction|short shorts|songwriter</t>
  </si>
  <si>
    <t>http://www.imdb.com/title/tt0200550/?ref_=fn_tt_tt_1</t>
  </si>
  <si>
    <t>Love Actually </t>
  </si>
  <si>
    <t>Kris Marshall</t>
  </si>
  <si>
    <t>aging rocker|christmas|love at first sight|minister|prime minister</t>
  </si>
  <si>
    <t>http://www.imdb.com/title/tt0314331/?ref_=fn_tt_tt_1</t>
  </si>
  <si>
    <t>Madeline Kahn</t>
  </si>
  <si>
    <t>A Bug's Life </t>
  </si>
  <si>
    <t>ant|circus|grasshopper|misunderstanding|overhearing</t>
  </si>
  <si>
    <t>http://www.imdb.com/title/tt0120623/?ref_=fn_tt_tt_1</t>
  </si>
  <si>
    <t>From Hell </t>
  </si>
  <si>
    <t>Ian Richardson</t>
  </si>
  <si>
    <t>freemason|jack the ripper|opium|prostitute|victorian era</t>
  </si>
  <si>
    <t>http://www.imdb.com/title/tt0120681/?ref_=fn_tt_tt_1</t>
  </si>
  <si>
    <t>Rod Steiger</t>
  </si>
  <si>
    <t>Action|Crime|Drama|Romance|Thriller</t>
  </si>
  <si>
    <t>The Specialist </t>
  </si>
  <si>
    <t>Emilio Estefan Jr.</t>
  </si>
  <si>
    <t>bomb|cia|explosive|explosives expert|miami florida</t>
  </si>
  <si>
    <t>http://www.imdb.com/title/tt0111255/?ref_=fn_tt_tt_1</t>
  </si>
  <si>
    <t>Peru</t>
  </si>
  <si>
    <t>Tin Cup </t>
  </si>
  <si>
    <t>driving range|golf|golfer|tournament|winnebago</t>
  </si>
  <si>
    <t>http://www.imdb.com/title/tt0117918/?ref_=fn_tt_tt_1</t>
  </si>
  <si>
    <t>Melville Shavelson</t>
  </si>
  <si>
    <t>Tom Bosley</t>
  </si>
  <si>
    <t>Lucille Ball</t>
  </si>
  <si>
    <t>Yours, Mine and Ours </t>
  </si>
  <si>
    <t>nurse|parent|sibling|widow|widower</t>
  </si>
  <si>
    <t>http://www.imdb.com/title/tt0063829/?ref_=fn_tt_tt_1</t>
  </si>
  <si>
    <t>Comedy|Family|Romance|Sport</t>
  </si>
  <si>
    <t>Kicking &amp; Screaming </t>
  </si>
  <si>
    <t>book|child|slapstick comedy|soccer|suburb</t>
  </si>
  <si>
    <t>http://www.imdb.com/title/tt0384642/?ref_=fn_tt_tt_1</t>
  </si>
  <si>
    <t>Garth Jennings</t>
  </si>
  <si>
    <t>The Hitchhiker's Guide to the Galaxy </t>
  </si>
  <si>
    <t>alien|friend|galaxy|hyperspace|spaceship</t>
  </si>
  <si>
    <t>http://www.imdb.com/title/tt0371724/?ref_=fn_tt_tt_1</t>
  </si>
  <si>
    <t>Joel Zwick</t>
  </si>
  <si>
    <t>Nick Zano</t>
  </si>
  <si>
    <t>Fat Albert </t>
  </si>
  <si>
    <t>animated sequence|junkyard|love|party|television</t>
  </si>
  <si>
    <t>http://www.imdb.com/title/tt0396592/?ref_=fn_tt_tt_1</t>
  </si>
  <si>
    <t>Russell Mulcahy</t>
  </si>
  <si>
    <t>Resident Evil: Extinction </t>
  </si>
  <si>
    <t>James Tumminia</t>
  </si>
  <si>
    <t>clone|convoy|crow|desert|satellite</t>
  </si>
  <si>
    <t>http://www.imdb.com/title/tt0432021/?ref_=fn_tt_tt_1</t>
  </si>
  <si>
    <t>Blended </t>
  </si>
  <si>
    <t>Joel McHale</t>
  </si>
  <si>
    <t>blind date|children|date|daughter|son</t>
  </si>
  <si>
    <t>http://www.imdb.com/title/tt1086772/?ref_=fn_tt_tt_1</t>
  </si>
  <si>
    <t>Last Holiday </t>
  </si>
  <si>
    <t>chef|congressman|cook|hotel|senator</t>
  </si>
  <si>
    <t>http://www.imdb.com/title/tt0408985/?ref_=fn_tt_tt_1</t>
  </si>
  <si>
    <t>The River Wild </t>
  </si>
  <si>
    <t>William Lucking</t>
  </si>
  <si>
    <t>criminal|rafting|river|robber|white water rafting</t>
  </si>
  <si>
    <t>http://www.imdb.com/title/tt0110997/?ref_=fn_tt_tt_1</t>
  </si>
  <si>
    <t>Vincent Kartheiser</t>
  </si>
  <si>
    <t>Drama|Family|Fantasy</t>
  </si>
  <si>
    <t>The Indian in the Cupboard </t>
  </si>
  <si>
    <t>best friend|birthday|boy|friend|magic</t>
  </si>
  <si>
    <t>http://www.imdb.com/title/tt0113419/?ref_=fn_tt_tt_1</t>
  </si>
  <si>
    <t>Shea Whigham</t>
  </si>
  <si>
    <t>Demián Bichir</t>
  </si>
  <si>
    <t>Savages </t>
  </si>
  <si>
    <t>Gary Stretch</t>
  </si>
  <si>
    <t>arms tied overhead|damsel in distress|dea|marijuana|southern california</t>
  </si>
  <si>
    <t>http://www.imdb.com/title/tt1615065/?ref_=fn_tt_tt_1</t>
  </si>
  <si>
    <t>David R. Ellis</t>
  </si>
  <si>
    <t>Valerie Cruz</t>
  </si>
  <si>
    <t>Cellular </t>
  </si>
  <si>
    <t>Will Beinbrink</t>
  </si>
  <si>
    <t>cell phone|distress signal|family in danger|police|stealing a car</t>
  </si>
  <si>
    <t>http://www.imdb.com/title/tt0337921/?ref_=fn_tt_tt_1</t>
  </si>
  <si>
    <t>Peter Howitt</t>
  </si>
  <si>
    <t>Natalie Imbruglia</t>
  </si>
  <si>
    <t>Johnny English </t>
  </si>
  <si>
    <t>Ben Miller</t>
  </si>
  <si>
    <t>british|crown jewels|explosion|funeral|spy</t>
  </si>
  <si>
    <t>http://www.imdb.com/title/tt0274166/?ref_=fn_tt_tt_1</t>
  </si>
  <si>
    <t>John A. Davis</t>
  </si>
  <si>
    <t>The Ant Bully </t>
  </si>
  <si>
    <t>ant|miniaturization|punishment|shrinking|sudden change in size</t>
  </si>
  <si>
    <t>http://www.imdb.com/title/tt0429589/?ref_=fn_tt_tt_1</t>
  </si>
  <si>
    <t>David Lynch</t>
  </si>
  <si>
    <t>Dune </t>
  </si>
  <si>
    <t>José Ferrer</t>
  </si>
  <si>
    <t>desert planet|dune|giant worm|space travel|spice</t>
  </si>
  <si>
    <t>http://www.imdb.com/title/tt0087182/?ref_=fn_tt_tt_1</t>
  </si>
  <si>
    <t>Julie Taymor</t>
  </si>
  <si>
    <t>T.V. Carpio</t>
  </si>
  <si>
    <t>Drama|Fantasy|Musical|Romance</t>
  </si>
  <si>
    <t>Across the Universe </t>
  </si>
  <si>
    <t>Robert Clohessy</t>
  </si>
  <si>
    <t>anti war|liverpool|love|protest|song</t>
  </si>
  <si>
    <t>http://www.imdb.com/title/tt0445922/?ref_=fn_tt_tt_1</t>
  </si>
  <si>
    <t>Revolutionary Road </t>
  </si>
  <si>
    <t>Joe Komara</t>
  </si>
  <si>
    <t>based on novel|children|connecticut|suburb|work</t>
  </si>
  <si>
    <t>http://www.imdb.com/title/tt0959337/?ref_=fn_tt_tt_1</t>
  </si>
  <si>
    <t>16 Blocks </t>
  </si>
  <si>
    <t>alcoholic|courthouse|detective|jail|witness</t>
  </si>
  <si>
    <t>http://www.imdb.com/title/tt0450232/?ref_=fn_tt_tt_1</t>
  </si>
  <si>
    <t>Mathieu Kassovitz</t>
  </si>
  <si>
    <t>Babylon A.D. </t>
  </si>
  <si>
    <t>David Belle</t>
  </si>
  <si>
    <t>box office flop|convent|mercenary|new york|pregnant</t>
  </si>
  <si>
    <t>http://www.imdb.com/title/tt0364970/?ref_=fn_tt_tt_1</t>
  </si>
  <si>
    <t>John Gray</t>
  </si>
  <si>
    <t>Alexa PenaVega</t>
  </si>
  <si>
    <t>The Glimmer Man </t>
  </si>
  <si>
    <t>detective|heavy rain|murder|partner|serial killer</t>
  </si>
  <si>
    <t>http://www.imdb.com/title/tt0116421/?ref_=fn_tt_tt_1</t>
  </si>
  <si>
    <t>John de Lancie</t>
  </si>
  <si>
    <t>Multiplicity </t>
  </si>
  <si>
    <t>Obba Babatundé</t>
  </si>
  <si>
    <t>clone|cloning|construction|same actor playing two characters simultaneously on screen|year 1996</t>
  </si>
  <si>
    <t>http://www.imdb.com/title/tt0117108/?ref_=fn_tt_tt_1</t>
  </si>
  <si>
    <t>John Schultz</t>
  </si>
  <si>
    <t>Carter Jenkins</t>
  </si>
  <si>
    <t>Adventure|Comedy|Family|Fantasy|Sci-Fi</t>
  </si>
  <si>
    <t>Malese Jow</t>
  </si>
  <si>
    <t>Aliens in the Attic </t>
  </si>
  <si>
    <t>alien|attic|boyfriend|mind control|nintendo ds</t>
  </si>
  <si>
    <t>http://www.imdb.com/title/tt0775552/?ref_=fn_tt_tt_1</t>
  </si>
  <si>
    <t>Sean Penn</t>
  </si>
  <si>
    <t>Adrien Dorval</t>
  </si>
  <si>
    <t>Costas Mandylor</t>
  </si>
  <si>
    <t>The Pledge </t>
  </si>
  <si>
    <t>Nels Lennarson</t>
  </si>
  <si>
    <t>nevada|pledge|police|porcupine|search</t>
  </si>
  <si>
    <t>http://www.imdb.com/title/tt0237572/?ref_=fn_tt_tt_1</t>
  </si>
  <si>
    <t>Susan Stroman</t>
  </si>
  <si>
    <t>Comedy|Musical</t>
  </si>
  <si>
    <t>The Producers </t>
  </si>
  <si>
    <t>accountant|money|opening night|scheme|swedish</t>
  </si>
  <si>
    <t>http://www.imdb.com/title/tt0395251/?ref_=fn_tt_tt_1</t>
  </si>
  <si>
    <t>Simon Wincer</t>
  </si>
  <si>
    <t>The Phantom </t>
  </si>
  <si>
    <t>Kristy Swanson</t>
  </si>
  <si>
    <t>ghost|new york city|phantom|skull|superhero</t>
  </si>
  <si>
    <t>http://www.imdb.com/title/tt0117331/?ref_=fn_tt_tt_1</t>
  </si>
  <si>
    <t>Billy Bob Thornton</t>
  </si>
  <si>
    <t>Henry Thomas</t>
  </si>
  <si>
    <t>All the Pretty Horses </t>
  </si>
  <si>
    <t>1940s|cowboy|mexico|railway station|texas</t>
  </si>
  <si>
    <t>http://www.imdb.com/title/tt0149624/?ref_=fn_tt_tt_1</t>
  </si>
  <si>
    <t>Biography|Drama|History</t>
  </si>
  <si>
    <t>Nixon </t>
  </si>
  <si>
    <t>courtship|election|paranoia|president|quaker</t>
  </si>
  <si>
    <t>http://www.imdb.com/title/tt0113987/?ref_=fn_tt_tt_1</t>
  </si>
  <si>
    <t>The Ghost Writer </t>
  </si>
  <si>
    <t>british prime minister|death|island|memoir|writer</t>
  </si>
  <si>
    <t>http://www.imdb.com/title/tt1139328/?ref_=fn_tt_tt_1</t>
  </si>
  <si>
    <t>Deep Rising </t>
  </si>
  <si>
    <t>creature feature|hijacker|ocean|ship|shot in the leg</t>
  </si>
  <si>
    <t>http://www.imdb.com/title/tt0118956/?ref_=fn_tt_tt_1</t>
  </si>
  <si>
    <t>Omari Hardwick</t>
  </si>
  <si>
    <t>Action|Crime|Drama|Thriller|War</t>
  </si>
  <si>
    <t>Miracle at St. Anna </t>
  </si>
  <si>
    <t>Laz Alonso</t>
  </si>
  <si>
    <t>boy|german soldier|partisan|trapped|village</t>
  </si>
  <si>
    <t>http://www.imdb.com/title/tt1046997/?ref_=fn_tt_tt_1</t>
  </si>
  <si>
    <t>Ye Liu</t>
  </si>
  <si>
    <t>Curse of the Golden Flower </t>
  </si>
  <si>
    <t>Man Li</t>
  </si>
  <si>
    <t>china|chrysanthemum|emperor|empress|prince</t>
  </si>
  <si>
    <t>http://www.imdb.com/title/tt0473444/?ref_=fn_tt_tt_1</t>
  </si>
  <si>
    <t>Danny Pang</t>
  </si>
  <si>
    <t>Charlie Yeung</t>
  </si>
  <si>
    <t>Bangkok Dangerous </t>
  </si>
  <si>
    <t>James With</t>
  </si>
  <si>
    <t>deaf|hitman|nightclub|pickpocket|rules of profession</t>
  </si>
  <si>
    <t>http://www.imdb.com/title/tt0814022/?ref_=fn_tt_tt_1</t>
  </si>
  <si>
    <t>Comedy|Crime|Thriller</t>
  </si>
  <si>
    <t>Big Trouble </t>
  </si>
  <si>
    <t>Omar Epps</t>
  </si>
  <si>
    <t>airport|fbi agent|person in a car trunk|suitcase|suitcase bomb</t>
  </si>
  <si>
    <t>http://www.imdb.com/title/tt0246464/?ref_=fn_tt_tt_1</t>
  </si>
  <si>
    <t>Giovanna Mezzogiorno</t>
  </si>
  <si>
    <t>Marcela Mar</t>
  </si>
  <si>
    <t>Love in the Time of Cholera </t>
  </si>
  <si>
    <t>Unax Ugalde</t>
  </si>
  <si>
    <t>19th century|colombia|love|marriage|widow</t>
  </si>
  <si>
    <t>http://www.imdb.com/title/tt0484740/?ref_=fn_tt_tt_1</t>
  </si>
  <si>
    <t>Clotilde Hesme</t>
  </si>
  <si>
    <t>Drama|Fantasy|Horror|Mystery</t>
  </si>
  <si>
    <t>Pierre Perrier</t>
  </si>
  <si>
    <t xml:space="preserve">The Returned             </t>
  </si>
  <si>
    <t>Céline Sallette</t>
  </si>
  <si>
    <t>france|living dead|serial killer|small town|supernatural</t>
  </si>
  <si>
    <t>http://www.imdb.com/title/tt2521668/?ref_=fn_tt_tt_1</t>
  </si>
  <si>
    <t>George P. Cosmatos</t>
  </si>
  <si>
    <t>Sam Waterston</t>
  </si>
  <si>
    <t>Shadow Conspiracy </t>
  </si>
  <si>
    <t>american president|assassin|conspiracy|president|white house</t>
  </si>
  <si>
    <t>http://www.imdb.com/title/tt0120107/?ref_=fn_tt_tt_1</t>
  </si>
  <si>
    <t>Oliver Parker</t>
  </si>
  <si>
    <t>Tim McInnerny</t>
  </si>
  <si>
    <t>Daniel Kaluuya</t>
  </si>
  <si>
    <t>Johnny English Reborn </t>
  </si>
  <si>
    <t>Togo Igawa</t>
  </si>
  <si>
    <t>assassin|chinese|conspiracy|gadget|premier</t>
  </si>
  <si>
    <t>http://www.imdb.com/title/tt1634122/?ref_=fn_tt_tt_1</t>
  </si>
  <si>
    <t>Lawrence Kasanoff</t>
  </si>
  <si>
    <t>Action|Animation|Comedy|Family|Fantasy</t>
  </si>
  <si>
    <t>Foodfight! </t>
  </si>
  <si>
    <t>femme fatale|food|pun|supermarket|troubled production</t>
  </si>
  <si>
    <t>http://www.imdb.com/title/tt0249516/?ref_=fn_tt_tt_1</t>
  </si>
  <si>
    <t>Ben Affleck</t>
  </si>
  <si>
    <t>Biography|Drama|History|Thriller</t>
  </si>
  <si>
    <t>Clea DuVall</t>
  </si>
  <si>
    <t>Argo </t>
  </si>
  <si>
    <t>1970s|cia|f word|u.s. embassy|year 1979</t>
  </si>
  <si>
    <t>http://www.imdb.com/title/tt1024648/?ref_=fn_tt_tt_1</t>
  </si>
  <si>
    <t>Daniel Roebuck</t>
  </si>
  <si>
    <t>Action|Adventure|Crime|Drama|Mystery|Thriller</t>
  </si>
  <si>
    <t>The Fugitive </t>
  </si>
  <si>
    <t>hospital|on the run|one armed man|surgeon|u.s. marshal</t>
  </si>
  <si>
    <t>http://www.imdb.com/title/tt0106977/?ref_=fn_tt_tt_1</t>
  </si>
  <si>
    <t>The Bounty Hunter </t>
  </si>
  <si>
    <t>bounty hunter|death|murder|police officer|reporter</t>
  </si>
  <si>
    <t>http://www.imdb.com/title/tt1038919/?ref_=fn_tt_tt_1</t>
  </si>
  <si>
    <t>Sleepers </t>
  </si>
  <si>
    <t>boy|guard|kicked in the crotch|prank|sexual abuse</t>
  </si>
  <si>
    <t>http://www.imdb.com/title/tt0117665/?ref_=fn_tt_tt_1</t>
  </si>
  <si>
    <t>Julia Nickson</t>
  </si>
  <si>
    <t>Rambo: First Blood Part II </t>
  </si>
  <si>
    <t>Martin Kove</t>
  </si>
  <si>
    <t>1980s|mission|prison|rambo|vietnam</t>
  </si>
  <si>
    <t>http://www.imdb.com/title/tt0089880/?ref_=fn_tt_tt_1</t>
  </si>
  <si>
    <t>Brian Gibson</t>
  </si>
  <si>
    <t>The Juror </t>
  </si>
  <si>
    <t>breasts|mafia|sex scene|temple|woods</t>
  </si>
  <si>
    <t>http://www.imdb.com/title/tt0116731/?ref_=fn_tt_tt_1</t>
  </si>
  <si>
    <t>Norman Ferguson</t>
  </si>
  <si>
    <t>Dickie Jones</t>
  </si>
  <si>
    <t>Animation|Family|Fantasy|Musical</t>
  </si>
  <si>
    <t>Mel Blanc</t>
  </si>
  <si>
    <t>Pinocchio </t>
  </si>
  <si>
    <t>Cliff Edwards</t>
  </si>
  <si>
    <t>boy|conscience|fairy|jiminy cricket|pinocchio</t>
  </si>
  <si>
    <t>http://www.imdb.com/title/tt0032910/?ref_=fn_tt_tt_1</t>
  </si>
  <si>
    <t>Approved</t>
  </si>
  <si>
    <t>Michael Cimino</t>
  </si>
  <si>
    <t>Adventure|Drama|Western</t>
  </si>
  <si>
    <t>Heaven's Gate </t>
  </si>
  <si>
    <t>Isabelle Huppert</t>
  </si>
  <si>
    <t>1890s|hired gun|immigrant|johnson county war|sheriff</t>
  </si>
  <si>
    <t>http://www.imdb.com/title/tt0080855/?ref_=fn_tt_tt_1</t>
  </si>
  <si>
    <t>Underworld: Evolution </t>
  </si>
  <si>
    <t>death|feud|forbidden love|vampire|werewolf</t>
  </si>
  <si>
    <t>http://www.imdb.com/title/tt0401855/?ref_=fn_tt_tt_1</t>
  </si>
  <si>
    <t>Paul McGuigan</t>
  </si>
  <si>
    <t>Victor Frankenstein </t>
  </si>
  <si>
    <t>Daniel Mays</t>
  </si>
  <si>
    <t>assistant|experiment|frankenstein|medical student|scientist</t>
  </si>
  <si>
    <t>http://www.imdb.com/title/tt1976009/?ref_=fn_tt_tt_1</t>
  </si>
  <si>
    <t>Gus Van Sant</t>
  </si>
  <si>
    <t>Rob Brown</t>
  </si>
  <si>
    <t>Finding Forrester </t>
  </si>
  <si>
    <t>Michael Nouri</t>
  </si>
  <si>
    <t>basketball|mentor|new york|school|writing</t>
  </si>
  <si>
    <t>http://www.imdb.com/title/tt0181536/?ref_=fn_tt_tt_1</t>
  </si>
  <si>
    <t>28 Days </t>
  </si>
  <si>
    <t>12 step program|box office hit|car accident|vomiting|wedding</t>
  </si>
  <si>
    <t>http://www.imdb.com/title/tt0191754/?ref_=fn_tt_tt_1</t>
  </si>
  <si>
    <t>Unleashed </t>
  </si>
  <si>
    <t>collar|dog|fight|fighting|piano</t>
  </si>
  <si>
    <t>http://www.imdb.com/title/tt0342258/?ref_=fn_tt_tt_1</t>
  </si>
  <si>
    <t>Roger Kumble</t>
  </si>
  <si>
    <t>Lillian Adams</t>
  </si>
  <si>
    <t>Judith Chapman</t>
  </si>
  <si>
    <t>The Sweetest Thing </t>
  </si>
  <si>
    <t>Chelsea Bond</t>
  </si>
  <si>
    <t>female removes her clothes|roommate|voyeur|voyeurism|wedding</t>
  </si>
  <si>
    <t>http://www.imdb.com/title/tt0253867/?ref_=fn_tt_tt_1</t>
  </si>
  <si>
    <t>The Firm </t>
  </si>
  <si>
    <t>Wilford Brimley</t>
  </si>
  <si>
    <t>bar|fbi|law|law firm|lawyer</t>
  </si>
  <si>
    <t>http://www.imdb.com/title/tt0106918/?ref_=fn_tt_tt_1</t>
  </si>
  <si>
    <t>Burr Steers</t>
  </si>
  <si>
    <t>Charlie Tahan</t>
  </si>
  <si>
    <t>Augustus Prew</t>
  </si>
  <si>
    <t>Charlie St. Cloud </t>
  </si>
  <si>
    <t>Valerie Tian</t>
  </si>
  <si>
    <t>brother brother relationship|death of brother|ghost|seeing dead people|talking with the dead</t>
  </si>
  <si>
    <t>http://www.imdb.com/title/tt1438254/?ref_=fn_tt_tt_1</t>
  </si>
  <si>
    <t>The Mechanic </t>
  </si>
  <si>
    <t>apprentice|disobeying orders|gas station|hitman|nightclub</t>
  </si>
  <si>
    <t>http://www.imdb.com/title/tt0472399/?ref_=fn_tt_tt_1</t>
  </si>
  <si>
    <t>Dax Flame</t>
  </si>
  <si>
    <t>21 Jump Street </t>
  </si>
  <si>
    <t>narcotics|parody|police|remake|undercover cop</t>
  </si>
  <si>
    <t>http://www.imdb.com/title/tt1232829/?ref_=fn_tt_tt_1</t>
  </si>
  <si>
    <t>Clarke Peters</t>
  </si>
  <si>
    <t>Notting Hill </t>
  </si>
  <si>
    <t>Dylan Moran</t>
  </si>
  <si>
    <t>actress|bookstore|friend|kiss|love</t>
  </si>
  <si>
    <t>http://www.imdb.com/title/tt0125439/?ref_=fn_tt_tt_1</t>
  </si>
  <si>
    <t>Chicken Run </t>
  </si>
  <si>
    <t>Julia Sawalha</t>
  </si>
  <si>
    <t>chicken|escape|farm|freedom|rooster</t>
  </si>
  <si>
    <t>http://www.imdb.com/title/tt0120630/?ref_=fn_tt_tt_1</t>
  </si>
  <si>
    <t>John Hamburg</t>
  </si>
  <si>
    <t>Masi Oka</t>
  </si>
  <si>
    <t>Along Came Polly </t>
  </si>
  <si>
    <t>bride|friend|honeymoon|insurance|insurance company</t>
  </si>
  <si>
    <t>http://www.imdb.com/title/tt0343135/?ref_=fn_tt_tt_1</t>
  </si>
  <si>
    <t>Reginald Hudlin</t>
  </si>
  <si>
    <t>Boomerang </t>
  </si>
  <si>
    <t>Geoffrey Holder</t>
  </si>
  <si>
    <t>advertising|battle of the sexes|dating|one word title|womanizer</t>
  </si>
  <si>
    <t>http://www.imdb.com/title/tt0103859/?ref_=fn_tt_tt_1</t>
  </si>
  <si>
    <t>William Xifaras</t>
  </si>
  <si>
    <t>The Heat </t>
  </si>
  <si>
    <t>drug lord|fbi|fbi agent|hospital|shot in the crotch</t>
  </si>
  <si>
    <t>http://www.imdb.com/title/tt2404463/?ref_=fn_tt_tt_1</t>
  </si>
  <si>
    <t>Joseph L. Mankiewicz</t>
  </si>
  <si>
    <t>Richard Burton</t>
  </si>
  <si>
    <t>Biography|Drama|History|Romance</t>
  </si>
  <si>
    <t>Cleopatra </t>
  </si>
  <si>
    <t>Roddy McDowall</t>
  </si>
  <si>
    <t>cleopatra|egypt|epic|queen|roman empire</t>
  </si>
  <si>
    <t>http://www.imdb.com/title/tt0056937/?ref_=fn_tt_tt_1</t>
  </si>
  <si>
    <t>Reggie Lee</t>
  </si>
  <si>
    <t>Here Comes the Boom </t>
  </si>
  <si>
    <t>Charice</t>
  </si>
  <si>
    <t>claim in title|high school|mixed martial arts|ultimate fighting championship|underdog</t>
  </si>
  <si>
    <t>http://www.imdb.com/title/tt1648179/?ref_=fn_tt_tt_1</t>
  </si>
  <si>
    <t>High Crimes </t>
  </si>
  <si>
    <t>defense lawyer|lawyer|marine|murder|villager</t>
  </si>
  <si>
    <t>http://www.imdb.com/title/tt0257756/?ref_=fn_tt_tt_1</t>
  </si>
  <si>
    <t>Barbra Streisand</t>
  </si>
  <si>
    <t>The Mirror Has Two Faces </t>
  </si>
  <si>
    <t>Mimi Rogers</t>
  </si>
  <si>
    <t>columbia university|lecture|marriage|professor|sex</t>
  </si>
  <si>
    <t>http://www.imdb.com/title/tt0117057/?ref_=fn_tt_tt_1</t>
  </si>
  <si>
    <t>Mark Pellington</t>
  </si>
  <si>
    <t>Drama|Horror|Mystery|Thriller</t>
  </si>
  <si>
    <t>The Mothman Prophecies </t>
  </si>
  <si>
    <t>David Eigenberg</t>
  </si>
  <si>
    <t>car accident|death of wife|mothman|point pleasant west virginia|urban legend</t>
  </si>
  <si>
    <t>http://www.imdb.com/title/tt0265349/?ref_=fn_tt_tt_1</t>
  </si>
  <si>
    <t>Bono</t>
  </si>
  <si>
    <t>Brüno </t>
  </si>
  <si>
    <t>Slash</t>
  </si>
  <si>
    <t>austrian|fame|fashion|gay lead character|mockumentary</t>
  </si>
  <si>
    <t>http://www.imdb.com/title/tt0889583/?ref_=fn_tt_tt_1</t>
  </si>
  <si>
    <t>John Glen</t>
  </si>
  <si>
    <t>Robert Davi</t>
  </si>
  <si>
    <t>Licence to Kill </t>
  </si>
  <si>
    <t>Anthony Zerbe</t>
  </si>
  <si>
    <t>drug cartel|drug lord|james bond 007|personal vendetta|vengeance</t>
  </si>
  <si>
    <t>http://www.imdb.com/title/tt0097742/?ref_=fn_tt_tt_1</t>
  </si>
  <si>
    <t>Catherine Hardwicke</t>
  </si>
  <si>
    <t>Red Riding Hood </t>
  </si>
  <si>
    <t>death|forest|love|werewolf|werewolf bite</t>
  </si>
  <si>
    <t>http://www.imdb.com/title/tt1486185/?ref_=fn_tt_tt_1</t>
  </si>
  <si>
    <t>John Herzfeld</t>
  </si>
  <si>
    <t>15 Minutes </t>
  </si>
  <si>
    <t>criminal|detective|fire|homicide|media</t>
  </si>
  <si>
    <t>http://www.imdb.com/title/tt0179626/?ref_=fn_tt_tt_1</t>
  </si>
  <si>
    <t>Annabel Jankel</t>
  </si>
  <si>
    <t>Fisher Stevens</t>
  </si>
  <si>
    <t>Super Mario Bros. </t>
  </si>
  <si>
    <t>based on video game|dinosaur|king|mario|plumber</t>
  </si>
  <si>
    <t>http://www.imdb.com/title/tt0108255/?ref_=fn_tt_tt_1</t>
  </si>
  <si>
    <t>Jeremy Crutchley</t>
  </si>
  <si>
    <t>Lord of War </t>
  </si>
  <si>
    <t>Jared Burke</t>
  </si>
  <si>
    <t>1980s|arms dealer|immorality|ukrainian|warlord</t>
  </si>
  <si>
    <t>http://www.imdb.com/title/tt0399295/?ref_=fn_tt_tt_1</t>
  </si>
  <si>
    <t>Tony Chiu Wai Leung</t>
  </si>
  <si>
    <t>Hero </t>
  </si>
  <si>
    <t>Maggie Cheung</t>
  </si>
  <si>
    <t>china|flying|king|palace|sword</t>
  </si>
  <si>
    <t>http://www.imdb.com/title/tt0299977/?ref_=fn_tt_tt_1</t>
  </si>
  <si>
    <t>Julie Anne Robinson</t>
  </si>
  <si>
    <t>Debbie Reynolds</t>
  </si>
  <si>
    <t>One for the Money </t>
  </si>
  <si>
    <t>bail bond|bounty hunter|jeans|shot in the butt|title directed by female</t>
  </si>
  <si>
    <t>http://www.imdb.com/title/tt1598828/?ref_=fn_tt_tt_1</t>
  </si>
  <si>
    <t>Evan Goldberg</t>
  </si>
  <si>
    <t>Randall Park</t>
  </si>
  <si>
    <t>The Interview </t>
  </si>
  <si>
    <t>Anders Holm</t>
  </si>
  <si>
    <t>assassination attempt|communist dictatorship|dictator|exploding helicopter|finger bitten off</t>
  </si>
  <si>
    <t>http://www.imdb.com/title/tt2788710/?ref_=fn_tt_tt_1</t>
  </si>
  <si>
    <t>Sngmoo Lee</t>
  </si>
  <si>
    <t>Dong-gun Jang</t>
  </si>
  <si>
    <t>Action|Fantasy|Western</t>
  </si>
  <si>
    <t>The Warrior's Way </t>
  </si>
  <si>
    <t>Jed Brophy</t>
  </si>
  <si>
    <t>bullet time|explosion|knife throwing|throwing a knife|violence</t>
  </si>
  <si>
    <t>http://www.imdb.com/title/tt1032751/?ref_=fn_tt_tt_1</t>
  </si>
  <si>
    <t>Gavin MacLeod</t>
  </si>
  <si>
    <t>Comedy|War</t>
  </si>
  <si>
    <t xml:space="preserve">McHale's Navy             </t>
  </si>
  <si>
    <t>Bob Hastings</t>
  </si>
  <si>
    <t>american soldier|naval uniform|navy|patrol boat|uniform</t>
  </si>
  <si>
    <t>http://www.imdb.com/title/tt0055689/?ref_=fn_tt_tt_1</t>
  </si>
  <si>
    <t>Dany Boon</t>
  </si>
  <si>
    <t>Micmacs </t>
  </si>
  <si>
    <t>bullet|contortionist|gag humor|human cannonball|revenge</t>
  </si>
  <si>
    <t>http://www.imdb.com/title/tt1149361/?ref_=fn_tt_tt_1</t>
  </si>
  <si>
    <t>Drama|Music</t>
  </si>
  <si>
    <t>8 Mile </t>
  </si>
  <si>
    <t>Evan Jones</t>
  </si>
  <si>
    <t>competition|contest|friend|self expression|white rapper</t>
  </si>
  <si>
    <t>http://www.imdb.com/title/tt0298203/?ref_=fn_tt_tt_1</t>
  </si>
  <si>
    <t>Jamel Debbouze</t>
  </si>
  <si>
    <t>Youssef Hajdi</t>
  </si>
  <si>
    <t>Animal Kingdom: Let's go Ape </t>
  </si>
  <si>
    <t>Mélissa Theuriau</t>
  </si>
  <si>
    <t>ape|computer animation|evolution|first person title|reference to louis de funes</t>
  </si>
  <si>
    <t>http://www.imdb.com/title/tt1220911/?ref_=fn_tt_tt_1</t>
  </si>
  <si>
    <t>A Knight's Tale </t>
  </si>
  <si>
    <t>Bérénice Bejo</t>
  </si>
  <si>
    <t>chaucer|jousting|knight|medieval times|tournament</t>
  </si>
  <si>
    <t>http://www.imdb.com/title/tt0183790/?ref_=fn_tt_tt_1</t>
  </si>
  <si>
    <t>Gordon Chan</t>
  </si>
  <si>
    <t>Lee Evans</t>
  </si>
  <si>
    <t>Julian Sands</t>
  </si>
  <si>
    <t>The Medallion </t>
  </si>
  <si>
    <t>Anthony Chau-Sang Wong</t>
  </si>
  <si>
    <t>hong kong|interpol|medallion|ship|tough cop</t>
  </si>
  <si>
    <t>http://www.imdb.com/title/tt0288045/?ref_=fn_tt_tt_1</t>
  </si>
  <si>
    <t>The Sixth Sense </t>
  </si>
  <si>
    <t>able to see the dead|ghost|plot twist|psychic|surprise ending</t>
  </si>
  <si>
    <t>http://www.imdb.com/title/tt0167404/?ref_=fn_tt_tt_1</t>
  </si>
  <si>
    <t>Asger Leth</t>
  </si>
  <si>
    <t>Mandy Gonzalez</t>
  </si>
  <si>
    <t>Man on a Ledge </t>
  </si>
  <si>
    <t>J. Smith-Cameron</t>
  </si>
  <si>
    <t>detective|diamond|hotel|police|rooftop</t>
  </si>
  <si>
    <t>http://www.imdb.com/title/tt1568338/?ref_=fn_tt_tt_1</t>
  </si>
  <si>
    <t>The Big Year </t>
  </si>
  <si>
    <t>JoBeth Williams</t>
  </si>
  <si>
    <t>alaska|birding|competition|migration|storm</t>
  </si>
  <si>
    <t>http://www.imdb.com/title/tt1053810/?ref_=fn_tt_tt_1</t>
  </si>
  <si>
    <t>John G. Avildsen</t>
  </si>
  <si>
    <t>William Zabka</t>
  </si>
  <si>
    <t>Action|Drama|Family|Sport</t>
  </si>
  <si>
    <t>The Karate Kid </t>
  </si>
  <si>
    <t>William Bassett</t>
  </si>
  <si>
    <t>apartment|bully|fight|karate|master</t>
  </si>
  <si>
    <t>http://www.imdb.com/title/tt0087538/?ref_=fn_tt_tt_1</t>
  </si>
  <si>
    <t>American Hustle </t>
  </si>
  <si>
    <t>based on true story|con artist|drunk wife|fbi investigation|scam</t>
  </si>
  <si>
    <t>http://www.imdb.com/title/tt1800241/?ref_=fn_tt_tt_1</t>
  </si>
  <si>
    <t>Anne Fletcher</t>
  </si>
  <si>
    <t>The Proposal </t>
  </si>
  <si>
    <t>alaska|deportation|father son relationship|male objectification|sitka alaska</t>
  </si>
  <si>
    <t>http://www.imdb.com/title/tt1041829/?ref_=fn_tt_tt_1</t>
  </si>
  <si>
    <t>Bruce Beresford</t>
  </si>
  <si>
    <t>Annabeth Gish</t>
  </si>
  <si>
    <t>Double Jeopardy </t>
  </si>
  <si>
    <t>Bruce Campbell</t>
  </si>
  <si>
    <t>blood|murder|sex scene|wrongful arrest|wrongful conviction</t>
  </si>
  <si>
    <t>http://www.imdb.com/title/tt0150377/?ref_=fn_tt_tt_1</t>
  </si>
  <si>
    <t>Jeffrey Weissman</t>
  </si>
  <si>
    <t>Back to the Future Part II </t>
  </si>
  <si>
    <t>Thomas F. Wilson</t>
  </si>
  <si>
    <t>alternate timeline|same actor playing two characters simultaneously on screen|second part|year 2015|younger version of character</t>
  </si>
  <si>
    <t>http://www.imdb.com/title/tt0096874/?ref_=fn_tt_tt_1</t>
  </si>
  <si>
    <t>Lucy </t>
  </si>
  <si>
    <t>brain capacity|drugs|fictional drug|one woman army|tough girl</t>
  </si>
  <si>
    <t>http://www.imdb.com/title/tt2872732/?ref_=fn_tt_tt_1</t>
  </si>
  <si>
    <t>Sam Taylor-Johnson</t>
  </si>
  <si>
    <t>Fifty Shades of Grey </t>
  </si>
  <si>
    <t>female frontal nudity|female nudity|perversion|sex scene|spanking</t>
  </si>
  <si>
    <t>http://www.imdb.com/title/tt2322441/?ref_=fn_tt_tt_1</t>
  </si>
  <si>
    <t>Spy Kids 3-D: Game Over </t>
  </si>
  <si>
    <t>mission|spy|surfing|trapped|virtual reality</t>
  </si>
  <si>
    <t>http://www.imdb.com/title/tt0338459/?ref_=fn_tt_tt_1</t>
  </si>
  <si>
    <t>A Time to Kill </t>
  </si>
  <si>
    <t>african american|court|law|mississippi|trial</t>
  </si>
  <si>
    <t>http://www.imdb.com/title/tt0117913/?ref_=fn_tt_tt_1</t>
  </si>
  <si>
    <t>Cheaper by the Dozen </t>
  </si>
  <si>
    <t>9 year old|house|illinois|new job|vomiting</t>
  </si>
  <si>
    <t>http://www.imdb.com/title/tt0349205/?ref_=fn_tt_tt_1</t>
  </si>
  <si>
    <t>Scott Elrod</t>
  </si>
  <si>
    <t>Action|Biography|Drama|Thriller|War</t>
  </si>
  <si>
    <t>Jerry Ferrara</t>
  </si>
  <si>
    <t>Lone Survivor </t>
  </si>
  <si>
    <t>Dan Bilzerian</t>
  </si>
  <si>
    <t>courage|navy seal|outnumbered|shot multiple times|survival</t>
  </si>
  <si>
    <t>http://www.imdb.com/title/tt1091191/?ref_=fn_tt_tt_1</t>
  </si>
  <si>
    <t>Lori Petty</t>
  </si>
  <si>
    <t>Comedy|Drama|Sport</t>
  </si>
  <si>
    <t>A League of Their Own </t>
  </si>
  <si>
    <t>Rosie O'Donnell</t>
  </si>
  <si>
    <t>baseball|friend|oregon|rivalry|softball</t>
  </si>
  <si>
    <t>http://www.imdb.com/title/tt0104694/?ref_=fn_tt_tt_1</t>
  </si>
  <si>
    <t>Javier Botet</t>
  </si>
  <si>
    <t>The Conjuring 2 </t>
  </si>
  <si>
    <t>based on supposedly true story|house|paranormal investigating|psychic|second part</t>
  </si>
  <si>
    <t>http://www.imdb.com/title/tt3065204/?ref_=fn_tt_tt_1</t>
  </si>
  <si>
    <t>Dustin Fitzsimons</t>
  </si>
  <si>
    <t>The Social Network </t>
  </si>
  <si>
    <t>Marcella Lentz-Pope</t>
  </si>
  <si>
    <t>competitiveness|creator|entrepreneur|facebook|intellectual property</t>
  </si>
  <si>
    <t>http://www.imdb.com/title/tt1285016/?ref_=fn_tt_tt_1</t>
  </si>
  <si>
    <t>Ken Kwapis</t>
  </si>
  <si>
    <t>Sabrina Revelle</t>
  </si>
  <si>
    <t>Carmen Perez</t>
  </si>
  <si>
    <t>He's Just Not That Into You </t>
  </si>
  <si>
    <t>Sachiko Ishida</t>
  </si>
  <si>
    <t>advertising|bar|dating|lingerie slip|six word title</t>
  </si>
  <si>
    <t>http://www.imdb.com/title/tt1001508/?ref_=fn_tt_tt_1</t>
  </si>
  <si>
    <t>Beau Mirchoff</t>
  </si>
  <si>
    <t>Scary Movie 4 </t>
  </si>
  <si>
    <t>female nudity|male nudity|parody|reference to myspace|sequel</t>
  </si>
  <si>
    <t>http://www.imdb.com/title/tt0362120/?ref_=fn_tt_tt_1</t>
  </si>
  <si>
    <t>Wes Craven</t>
  </si>
  <si>
    <t>Roger Jackson</t>
  </si>
  <si>
    <t>Kelly Rutherford</t>
  </si>
  <si>
    <t>Scream 3 </t>
  </si>
  <si>
    <t>death|ghostface|murder|scream|survivor</t>
  </si>
  <si>
    <t>http://www.imdb.com/title/tt0134084/?ref_=fn_tt_tt_1</t>
  </si>
  <si>
    <t>Adventure|Comedy|Sci-Fi|Western</t>
  </si>
  <si>
    <t>Back to the Future Part III </t>
  </si>
  <si>
    <t>band|dog|letter|time machine|tombstone</t>
  </si>
  <si>
    <t>http://www.imdb.com/title/tt0099088/?ref_=fn_tt_tt_1</t>
  </si>
  <si>
    <t>Etan Cohen</t>
  </si>
  <si>
    <t>Get Hard </t>
  </si>
  <si>
    <t>camera focus on female butt|gay bar|millionaire|singing in a car|two word title</t>
  </si>
  <si>
    <t>http://www.imdb.com/title/tt2561572/?ref_=fn_tt_tt_1</t>
  </si>
  <si>
    <t>Fantasy|Horror|Romance</t>
  </si>
  <si>
    <t>Bram Stoker's Dracula </t>
  </si>
  <si>
    <t>dracula|horror movie remake|maze|monster sex|vampire</t>
  </si>
  <si>
    <t>http://www.imdb.com/title/tt0103874/?ref_=fn_tt_tt_1</t>
  </si>
  <si>
    <t>Biography|Drama|Romance</t>
  </si>
  <si>
    <t>Julie &amp; Julia </t>
  </si>
  <si>
    <t>american|blog|book|cook|cooking</t>
  </si>
  <si>
    <t>http://www.imdb.com/title/tt1135503/?ref_=fn_tt_tt_1</t>
  </si>
  <si>
    <t>42 </t>
  </si>
  <si>
    <t>baseball|baseball player|brooklyn dodgers|major league baseball|racism</t>
  </si>
  <si>
    <t>http://www.imdb.com/title/tt0453562/?ref_=fn_tt_tt_1</t>
  </si>
  <si>
    <t>The Talented Mr. Ripley </t>
  </si>
  <si>
    <t>1950s|italy|mistaken identity|nudity|sociopath</t>
  </si>
  <si>
    <t>http://www.imdb.com/title/tt0134119/?ref_=fn_tt_tt_1</t>
  </si>
  <si>
    <t>Dumb and Dumber To </t>
  </si>
  <si>
    <t>adoption|highway travel|road trip|sequel|stupidity</t>
  </si>
  <si>
    <t>http://www.imdb.com/title/tt2096672/?ref_=fn_tt_tt_1</t>
  </si>
  <si>
    <t>Eight Below </t>
  </si>
  <si>
    <t>Wendy Crewson</t>
  </si>
  <si>
    <t>antarctica|dog|siberian husky|sled dog|survival</t>
  </si>
  <si>
    <t>http://www.imdb.com/title/tt0397313/?ref_=fn_tt_tt_1</t>
  </si>
  <si>
    <t>The Intern </t>
  </si>
  <si>
    <t>reference to ben affleck|reference to brad pitt|reference to george clooney|reference to jack nicholson|website</t>
  </si>
  <si>
    <t>http://www.imdb.com/title/tt2361509/?ref_=fn_tt_tt_1</t>
  </si>
  <si>
    <t>Nadine Velazquez</t>
  </si>
  <si>
    <t>Ride Along 2 </t>
  </si>
  <si>
    <t>computer hacker|crime boss|detective|drugs|wedding</t>
  </si>
  <si>
    <t>http://www.imdb.com/title/tt2869728/?ref_=fn_tt_tt_1</t>
  </si>
  <si>
    <t>Terry Kinney</t>
  </si>
  <si>
    <t>Action|Adventure|Drama|Romance|War</t>
  </si>
  <si>
    <t>The Last of the Mohicans </t>
  </si>
  <si>
    <t>Eric Schweig</t>
  </si>
  <si>
    <t>18th century|based on novel|colonel|french and indian war|revenge</t>
  </si>
  <si>
    <t>http://www.imdb.com/title/tt0104691/?ref_=fn_tt_tt_1</t>
  </si>
  <si>
    <t>Curtis Armstrong</t>
  </si>
  <si>
    <t>Ray </t>
  </si>
  <si>
    <t>1950s|1960s|racism|rhythm and blues|singer</t>
  </si>
  <si>
    <t>http://www.imdb.com/title/tt0350258/?ref_=fn_tt_tt_1</t>
  </si>
  <si>
    <t>Powers Boothe</t>
  </si>
  <si>
    <t>Sin City </t>
  </si>
  <si>
    <t>Jason Douglas</t>
  </si>
  <si>
    <t>anthology|corruption|hearing characters thoughts|neo noir|night</t>
  </si>
  <si>
    <t>http://www.imdb.com/title/tt0401792/?ref_=fn_tt_tt_1</t>
  </si>
  <si>
    <t>Vantage Point </t>
  </si>
  <si>
    <t>explosion|multiple perspectives|president|secret service|shooting</t>
  </si>
  <si>
    <t>http://www.imdb.com/title/tt0443274/?ref_=fn_tt_tt_1</t>
  </si>
  <si>
    <t>I Love You, Man </t>
  </si>
  <si>
    <t>Jane Curtin</t>
  </si>
  <si>
    <t>bromance|friend|gay brother|homosexual subtext|wedding</t>
  </si>
  <si>
    <t>http://www.imdb.com/title/tt1155056/?ref_=fn_tt_tt_1</t>
  </si>
  <si>
    <t>Shallow Hal </t>
  </si>
  <si>
    <t>Susan Ward</t>
  </si>
  <si>
    <t>dying|friend|inner beauty|love|self help guru</t>
  </si>
  <si>
    <t>http://www.imdb.com/title/tt0256380/?ref_=fn_tt_tt_1</t>
  </si>
  <si>
    <t>Jay O. Sanders</t>
  </si>
  <si>
    <t>Sally Kirkland</t>
  </si>
  <si>
    <t>JFK </t>
  </si>
  <si>
    <t>Cheryl Penland</t>
  </si>
  <si>
    <t>death|gay slur|homosexuality|investigation|president</t>
  </si>
  <si>
    <t>http://www.imdb.com/title/tt0102138/?ref_=fn_tt_tt_1</t>
  </si>
  <si>
    <t>Nia Long</t>
  </si>
  <si>
    <t>Big Momma's House 2 </t>
  </si>
  <si>
    <t>Marisol Nichols</t>
  </si>
  <si>
    <t>cheerleading|fbi|fbi agent|nanny|undercover</t>
  </si>
  <si>
    <t>http://www.imdb.com/title/tt0421729/?ref_=fn_tt_tt_1</t>
  </si>
  <si>
    <t>Adventure|Comedy|Crime|Romance</t>
  </si>
  <si>
    <t>The Mexican </t>
  </si>
  <si>
    <t>curse|hostage|mexico|pistol|vomiting</t>
  </si>
  <si>
    <t>http://www.imdb.com/title/tt0236493/?ref_=fn_tt_tt_1</t>
  </si>
  <si>
    <t>Comedy|Drama|Family|Fantasy|Romance</t>
  </si>
  <si>
    <t>Matthew Perry</t>
  </si>
  <si>
    <t>17 Again </t>
  </si>
  <si>
    <t>adult as child|father son relationship|high school student|janitor|school</t>
  </si>
  <si>
    <t>http://www.imdb.com/title/tt0974661/?ref_=fn_tt_tt_1</t>
  </si>
  <si>
    <t>Nick Cassavetes</t>
  </si>
  <si>
    <t>Kate Upton</t>
  </si>
  <si>
    <t>The Other Woman </t>
  </si>
  <si>
    <t>David Thornton</t>
  </si>
  <si>
    <t>beach house|blonde bombshell|cheating husband|revenge|wife meets mistress</t>
  </si>
  <si>
    <t>http://www.imdb.com/title/tt2203939/?ref_=fn_tt_tt_1</t>
  </si>
  <si>
    <t>Andrew Fiscella</t>
  </si>
  <si>
    <t>Horror</t>
  </si>
  <si>
    <t>Krista Allen</t>
  </si>
  <si>
    <t>The Final Destination </t>
  </si>
  <si>
    <t>Shantel VanSanten</t>
  </si>
  <si>
    <t>attempted suicide|car crash|collapsing scaffold|overflowing bathtub|tooth knocked out</t>
  </si>
  <si>
    <t>http://www.imdb.com/title/tt1144884/?ref_=fn_tt_tt_1</t>
  </si>
  <si>
    <t>Bridge of Spies </t>
  </si>
  <si>
    <t>cia|cold war|lawyer|negotiation|spy</t>
  </si>
  <si>
    <t>http://www.imdb.com/title/tt3682448/?ref_=fn_tt_tt_1</t>
  </si>
  <si>
    <t>Joaquim de Almeida</t>
  </si>
  <si>
    <t>Behind Enemy Lines </t>
  </si>
  <si>
    <t>Sam Jaeger</t>
  </si>
  <si>
    <t>battle|massacre|navigator|navy|rescue</t>
  </si>
  <si>
    <t>http://www.imdb.com/title/tt0159273/?ref_=fn_tt_tt_1</t>
  </si>
  <si>
    <t>Nicholas Stoller</t>
  </si>
  <si>
    <t>Mario Lopez</t>
  </si>
  <si>
    <t>Comedy|Music</t>
  </si>
  <si>
    <t>Pink</t>
  </si>
  <si>
    <t>Get Him to the Greek </t>
  </si>
  <si>
    <t>Lino Facioli</t>
  </si>
  <si>
    <t>concert|drugs|recession|record company|rock star</t>
  </si>
  <si>
    <t>http://www.imdb.com/title/tt1226229/?ref_=fn_tt_tt_1</t>
  </si>
  <si>
    <t>Nick Cannon</t>
  </si>
  <si>
    <t>Shall We Dance </t>
  </si>
  <si>
    <t>dance|dance competition|dance lesson|love|teacher</t>
  </si>
  <si>
    <t>http://www.imdb.com/title/tt0358135/?ref_=fn_tt_tt_1</t>
  </si>
  <si>
    <t>Small Soldiers </t>
  </si>
  <si>
    <t>action figure|battle|computer|military|toy</t>
  </si>
  <si>
    <t>http://www.imdb.com/title/tt0122718/?ref_=fn_tt_tt_1</t>
  </si>
  <si>
    <t>Mark A.Z. Dippé</t>
  </si>
  <si>
    <t>Michael Jai White</t>
  </si>
  <si>
    <t>Spawn </t>
  </si>
  <si>
    <t>based on comic|based on comic book|dark hero|image comics|superhero</t>
  </si>
  <si>
    <t>http://www.imdb.com/title/tt0120177/?ref_=fn_tt_tt_1</t>
  </si>
  <si>
    <t>Action|Adventure|Drama|Romance|Thriller</t>
  </si>
  <si>
    <t>The Count of Monte Cristo </t>
  </si>
  <si>
    <t>count|escape|island|revenge|sailor</t>
  </si>
  <si>
    <t>http://www.imdb.com/title/tt0245844/?ref_=fn_tt_tt_1</t>
  </si>
  <si>
    <t>Margarita Levieva</t>
  </si>
  <si>
    <t>The Lincoln Lawyer </t>
  </si>
  <si>
    <t>defense attorney|defense lawyer|lawyer|plot twist|prostitute</t>
  </si>
  <si>
    <t>http://www.imdb.com/title/tt1189340/?ref_=fn_tt_tt_1</t>
  </si>
  <si>
    <t>Unknown </t>
  </si>
  <si>
    <t>Aidan Quinn</t>
  </si>
  <si>
    <t>agriculture|airport|amnesia|nurse|scientist</t>
  </si>
  <si>
    <t>http://www.imdb.com/title/tt1401152/?ref_=fn_tt_tt_1</t>
  </si>
  <si>
    <t>The Prestige </t>
  </si>
  <si>
    <t>illusion|magician|obsession|rivalry|secret</t>
  </si>
  <si>
    <t>http://www.imdb.com/title/tt0482571/?ref_=fn_tt_tt_1</t>
  </si>
  <si>
    <t>Horrible Bosses 2 </t>
  </si>
  <si>
    <t>Lindsay Sloane</t>
  </si>
  <si>
    <t>kidnapping|reference to franz beckenbauer|scene during end credits|second part|singing in a car</t>
  </si>
  <si>
    <t>http://www.imdb.com/title/tt2170439/?ref_=fn_tt_tt_1</t>
  </si>
  <si>
    <t>Cal Brunker</t>
  </si>
  <si>
    <t>Paul Scheer</t>
  </si>
  <si>
    <t>Escape from Planet Earth </t>
  </si>
  <si>
    <t>Jonathan Morgan Heit</t>
  </si>
  <si>
    <t>alien|cult film|mission control|product placement|rescue</t>
  </si>
  <si>
    <t>http://www.imdb.com/title/tt0765446/?ref_=fn_tt_tt_1</t>
  </si>
  <si>
    <t>Dalia Hernández</t>
  </si>
  <si>
    <t>Rudy Youngblood</t>
  </si>
  <si>
    <t>Apocalypto </t>
  </si>
  <si>
    <t>Jonathan Brewer</t>
  </si>
  <si>
    <t>jaguar|mayan|solar eclipse|tribe|village</t>
  </si>
  <si>
    <t>http://www.imdb.com/title/tt0472043/?ref_=fn_tt_tt_1</t>
  </si>
  <si>
    <t>Maya</t>
  </si>
  <si>
    <t>The Living Daylights </t>
  </si>
  <si>
    <t>british agent|defection|escape|kgb|soviet general</t>
  </si>
  <si>
    <t>http://www.imdb.com/title/tt0093428/?ref_=fn_tt_tt_1</t>
  </si>
  <si>
    <t>Nimród Antal</t>
  </si>
  <si>
    <t>Topher Grace</t>
  </si>
  <si>
    <t>Predators </t>
  </si>
  <si>
    <t>kicked in the face|martial arts|punched in the face|strong female character|woman punching a man</t>
  </si>
  <si>
    <t>http://www.imdb.com/title/tt1424381/?ref_=fn_tt_tt_1</t>
  </si>
  <si>
    <t>Debra Winger</t>
  </si>
  <si>
    <t>Legal Eagles </t>
  </si>
  <si>
    <t>Roscoe Lee Browne</t>
  </si>
  <si>
    <t>judicial|judiciary|lawyer|murder|painting</t>
  </si>
  <si>
    <t>http://www.imdb.com/title/tt0091396/?ref_=fn_tt_tt_1</t>
  </si>
  <si>
    <t>Secret Window </t>
  </si>
  <si>
    <t>adultery|extramarital affair|infidelity|unfaithfulness|writer</t>
  </si>
  <si>
    <t>http://www.imdb.com/title/tt0363988/?ref_=fn_tt_tt_1</t>
  </si>
  <si>
    <t>Alejandro Agresti</t>
  </si>
  <si>
    <t>The Lake House </t>
  </si>
  <si>
    <t>Ebon Moss-Bachrach</t>
  </si>
  <si>
    <t>house|lake|letter|love across time|parallel time</t>
  </si>
  <si>
    <t>http://www.imdb.com/title/tt0410297/?ref_=fn_tt_tt_1</t>
  </si>
  <si>
    <t>Deneen Tyler</t>
  </si>
  <si>
    <t>Gena Rowlands</t>
  </si>
  <si>
    <t>The Skeleton Key </t>
  </si>
  <si>
    <t>Joy Bryant</t>
  </si>
  <si>
    <t>attic|bound and gagged|hoodoo|secret|southern gothic</t>
  </si>
  <si>
    <t>http://www.imdb.com/title/tt0397101/?ref_=fn_tt_tt_1</t>
  </si>
  <si>
    <t>Peter Hedges</t>
  </si>
  <si>
    <t>The Odd Life of Timothy Green </t>
  </si>
  <si>
    <t>dodgeball|portrait|soccer|soccer game|young love</t>
  </si>
  <si>
    <t>http://www.imdb.com/title/tt1462769/?ref_=fn_tt_tt_1</t>
  </si>
  <si>
    <t>Paul Weiland</t>
  </si>
  <si>
    <t>Beau Garrett</t>
  </si>
  <si>
    <t>Busy Philipps</t>
  </si>
  <si>
    <t>Made of Honor </t>
  </si>
  <si>
    <t>friend|love|maid|maid of honor|marriage</t>
  </si>
  <si>
    <t>http://www.imdb.com/title/tt0866439/?ref_=fn_tt_tt_1</t>
  </si>
  <si>
    <t>Steve Schirripa</t>
  </si>
  <si>
    <t>Biography|Drama|Music|Musical</t>
  </si>
  <si>
    <t>Johnny Cannizzaro</t>
  </si>
  <si>
    <t>Jersey Boys </t>
  </si>
  <si>
    <t>Scott Vance</t>
  </si>
  <si>
    <t>band|music group|musical quartet|singer|song</t>
  </si>
  <si>
    <t>http://www.imdb.com/title/tt1742044/?ref_=fn_tt_tt_1</t>
  </si>
  <si>
    <t>The Rainmaker </t>
  </si>
  <si>
    <t>courtroom|domestic violence|insurance company|lawyer|underdog</t>
  </si>
  <si>
    <t>http://www.imdb.com/title/tt0119978/?ref_=fn_tt_tt_1</t>
  </si>
  <si>
    <t>Gothika </t>
  </si>
  <si>
    <t>memory|murder|patient|psychiatrist|the devil</t>
  </si>
  <si>
    <t>http://www.imdb.com/title/tt0348836/?ref_=fn_tt_tt_1</t>
  </si>
  <si>
    <t>Drama|History</t>
  </si>
  <si>
    <t>Amistad </t>
  </si>
  <si>
    <t>courtroom|mutiny|ship|slave ship|slave trade</t>
  </si>
  <si>
    <t>http://www.imdb.com/title/tt0118607/?ref_=fn_tt_tt_1</t>
  </si>
  <si>
    <t>José Wilker</t>
  </si>
  <si>
    <t>Lorraine Bracco</t>
  </si>
  <si>
    <t>Medicine Man </t>
  </si>
  <si>
    <t>Sean Connery</t>
  </si>
  <si>
    <t>cancer|environment|gas chromatograph|jungle|nature</t>
  </si>
  <si>
    <t>http://www.imdb.com/title/tt0104839/?ref_=fn_tt_tt_1</t>
  </si>
  <si>
    <t>Colin Strause</t>
  </si>
  <si>
    <t>Johnny Lewis</t>
  </si>
  <si>
    <t>Sam Trammell</t>
  </si>
  <si>
    <t>Aliens vs. Predator: Requiem </t>
  </si>
  <si>
    <t>Ian Whyte</t>
  </si>
  <si>
    <t>alien|escape|hunting|hybrid|predator</t>
  </si>
  <si>
    <t>http://www.imdb.com/title/tt0758730/?ref_=fn_tt_tt_1</t>
  </si>
  <si>
    <t>John Larroquette</t>
  </si>
  <si>
    <t>Macaulay Culkin</t>
  </si>
  <si>
    <t>Ri¢hie Ri¢h </t>
  </si>
  <si>
    <t>Jonathan Hyde</t>
  </si>
  <si>
    <t>attempted murder|based on comic book|escape from prison|lost at sea|wealth</t>
  </si>
  <si>
    <t>http://www.imdb.com/title/tt0110989/?ref_=fn_tt_tt_1</t>
  </si>
  <si>
    <t>Autumn in New York </t>
  </si>
  <si>
    <t>may december romance|new york|new york city|rockefeller center|title directed by female</t>
  </si>
  <si>
    <t>http://www.imdb.com/title/tt0174480/?ref_=fn_tt_tt_1</t>
  </si>
  <si>
    <t>Comedy|Music|Romance</t>
  </si>
  <si>
    <t>Music and Lyrics </t>
  </si>
  <si>
    <t>love|lyricist|singer|singing|song</t>
  </si>
  <si>
    <t>http://www.imdb.com/title/tt0758766/?ref_=fn_tt_tt_1</t>
  </si>
  <si>
    <t>Greg Mottola</t>
  </si>
  <si>
    <t>Nelson Ascencio</t>
  </si>
  <si>
    <t>Bobby Lee</t>
  </si>
  <si>
    <t>Paul </t>
  </si>
  <si>
    <t>Jeremy Owen</t>
  </si>
  <si>
    <t>alien|geek|nerd|road trip|ufo</t>
  </si>
  <si>
    <t>http://www.imdb.com/title/tt1092026/?ref_=fn_tt_tt_1</t>
  </si>
  <si>
    <t>Tom Virtue</t>
  </si>
  <si>
    <t>The Guilt Trip </t>
  </si>
  <si>
    <t>Julene Renee</t>
  </si>
  <si>
    <t>cross country|love|mother son relationship|on the road|trip</t>
  </si>
  <si>
    <t>http://www.imdb.com/title/tt1694020/?ref_=fn_tt_tt_1</t>
  </si>
  <si>
    <t>Aimee Teegarden</t>
  </si>
  <si>
    <t>Scream 4 </t>
  </si>
  <si>
    <t>Shenae Grimes-Beech</t>
  </si>
  <si>
    <t>author|book|deputy|murder|sheriff</t>
  </si>
  <si>
    <t>http://www.imdb.com/title/tt1262416/?ref_=fn_tt_tt_1</t>
  </si>
  <si>
    <t>8MM </t>
  </si>
  <si>
    <t>Anthony Heald</t>
  </si>
  <si>
    <t>investigation|obsession|private eye|private investigator|snuff film</t>
  </si>
  <si>
    <t>http://www.imdb.com/title/tt0134273/?ref_=fn_tt_tt_1</t>
  </si>
  <si>
    <t>The Doors </t>
  </si>
  <si>
    <t>death|paris france|rock band|singer|the doors</t>
  </si>
  <si>
    <t>http://www.imdb.com/title/tt0101761/?ref_=fn_tt_tt_1</t>
  </si>
  <si>
    <t>Jake Kasdan</t>
  </si>
  <si>
    <t>Sex Tape </t>
  </si>
  <si>
    <t>Nat Faxon</t>
  </si>
  <si>
    <t>sex in a car|sex video|sexual desire|sexuality|undressing</t>
  </si>
  <si>
    <t>http://www.imdb.com/title/tt1956620/?ref_=fn_tt_tt_1</t>
  </si>
  <si>
    <t>Diane Keaton</t>
  </si>
  <si>
    <t>Hanging Up </t>
  </si>
  <si>
    <t>Jesse James</t>
  </si>
  <si>
    <t>actress|clown costume|magazine|party planner|soap opera actress</t>
  </si>
  <si>
    <t>http://www.imdb.com/title/tt0162983/?ref_=fn_tt_tt_1</t>
  </si>
  <si>
    <t>Jacqueline MacInnes Wood</t>
  </si>
  <si>
    <t>Emma Bell</t>
  </si>
  <si>
    <t>Final Destination 5 </t>
  </si>
  <si>
    <t>blood splatter|death|eyeball run over by car|latex gloves|suspension bridge</t>
  </si>
  <si>
    <t>http://www.imdb.com/title/tt1622979/?ref_=fn_tt_tt_1</t>
  </si>
  <si>
    <t>Kelly Makin</t>
  </si>
  <si>
    <t>Mickey Blue Eyes </t>
  </si>
  <si>
    <t>auctioneer|fbi|mafia|mobster|painting</t>
  </si>
  <si>
    <t>http://www.imdb.com/title/tt0130121/?ref_=fn_tt_tt_1</t>
  </si>
  <si>
    <t>Pay It Forward </t>
  </si>
  <si>
    <t>Angie Dickinson</t>
  </si>
  <si>
    <t>alcoholism|boy|good deed|protective male|teacher</t>
  </si>
  <si>
    <t>http://www.imdb.com/title/tt0223897/?ref_=fn_tt_tt_1</t>
  </si>
  <si>
    <t>KaDee Strickland</t>
  </si>
  <si>
    <t>Jimmy Fallon</t>
  </si>
  <si>
    <t>Fever Pitch </t>
  </si>
  <si>
    <t>Ione Skye</t>
  </si>
  <si>
    <t>baltimore orioles|boston red sox|promotion|ups|world series</t>
  </si>
  <si>
    <t>http://www.imdb.com/title/tt0332047/?ref_=fn_tt_tt_1</t>
  </si>
  <si>
    <t>Melissa Altro</t>
  </si>
  <si>
    <t>Bruce Dinsmore</t>
  </si>
  <si>
    <t xml:space="preserve">Arthur             </t>
  </si>
  <si>
    <t>Daniel Brochu</t>
  </si>
  <si>
    <t>based on children's book|best friend|character name in title|friend|one word title</t>
  </si>
  <si>
    <t>http://www.imdb.com/title/tt0169414/?ref_=fn_tt_tt_1</t>
  </si>
  <si>
    <t>TV-Y</t>
  </si>
  <si>
    <t>Shaun Weiss</t>
  </si>
  <si>
    <t>Drillbit Taylor </t>
  </si>
  <si>
    <t>bodyguard|bully|generation y|high school|nerd</t>
  </si>
  <si>
    <t>http://www.imdb.com/title/tt0817538/?ref_=fn_tt_tt_1</t>
  </si>
  <si>
    <t>A Million Ways to Die in the West </t>
  </si>
  <si>
    <t>dancing sheep|fetish|musical scene|racial humor|snake poison</t>
  </si>
  <si>
    <t>http://www.imdb.com/title/tt2557490/?ref_=fn_tt_tt_1</t>
  </si>
  <si>
    <t>Action|Adventure|Crime|Fantasy|Mystery|Thriller</t>
  </si>
  <si>
    <t>The Shadow </t>
  </si>
  <si>
    <t>1930s|bomb|city|invisibility|the shadow</t>
  </si>
  <si>
    <t>http://www.imdb.com/title/tt0111143/?ref_=fn_tt_tt_1</t>
  </si>
  <si>
    <t>Stephen Daldry</t>
  </si>
  <si>
    <t>Thomas Horn</t>
  </si>
  <si>
    <t>Adventure|Drama|Mystery</t>
  </si>
  <si>
    <t>Extremely Loud &amp; Incredibly Close </t>
  </si>
  <si>
    <t>Stephen Henderson</t>
  </si>
  <si>
    <t>fear|mourning|mute|quest|revelation</t>
  </si>
  <si>
    <t>http://www.imdb.com/title/tt0477302/?ref_=fn_tt_tt_1</t>
  </si>
  <si>
    <t>Patti D'Arbanville</t>
  </si>
  <si>
    <t>Noah Bean</t>
  </si>
  <si>
    <t>Morning Glory </t>
  </si>
  <si>
    <t>Vanessa Aspillaga</t>
  </si>
  <si>
    <t>job offer|roller coaster|slow motion action scene|slow motion sequence|television</t>
  </si>
  <si>
    <t>http://www.imdb.com/title/tt1126618/?ref_=fn_tt_tt_1</t>
  </si>
  <si>
    <t>Biography|Crime|Drama|Music</t>
  </si>
  <si>
    <t>Get Rich or Die Tryin' </t>
  </si>
  <si>
    <t>male frontal nudity|male pubic hair|prison|pubic hair|violence</t>
  </si>
  <si>
    <t>http://www.imdb.com/title/tt0430308/?ref_=fn_tt_tt_1</t>
  </si>
  <si>
    <t>Christian Duguay</t>
  </si>
  <si>
    <t>The Art of War </t>
  </si>
  <si>
    <t>Anne Archer</t>
  </si>
  <si>
    <t>blood splatter|fbi|murder|secretary general|united nations</t>
  </si>
  <si>
    <t>http://www.imdb.com/title/tt0160009/?ref_=fn_tt_tt_1</t>
  </si>
  <si>
    <t>David Fine</t>
  </si>
  <si>
    <t>Rent </t>
  </si>
  <si>
    <t>Jesse L. Martin</t>
  </si>
  <si>
    <t>aids|hiv positive|lawyer|new york city|roommate</t>
  </si>
  <si>
    <t>http://www.imdb.com/title/tt0294870/?ref_=fn_tt_tt_1</t>
  </si>
  <si>
    <t>Jimmy Smits</t>
  </si>
  <si>
    <t>Crime|Drama|Horror|Thriller</t>
  </si>
  <si>
    <t>Bless the Child </t>
  </si>
  <si>
    <t>Angela Bettis</t>
  </si>
  <si>
    <t>easter|fbi|luminol|nurse|omen</t>
  </si>
  <si>
    <t>http://www.imdb.com/title/tt0163983/?ref_=fn_tt_tt_1</t>
  </si>
  <si>
    <t>Valerie Perri</t>
  </si>
  <si>
    <t>The Out-of-Towners </t>
  </si>
  <si>
    <t>Carlease Burke</t>
  </si>
  <si>
    <t>job interview|manhattan new york city|new york city|remake|sausage</t>
  </si>
  <si>
    <t>http://www.imdb.com/title/tt0129280/?ref_=fn_tt_tt_1</t>
  </si>
  <si>
    <t>The Island of Dr. Moreau </t>
  </si>
  <si>
    <t>Marco Hofschneider</t>
  </si>
  <si>
    <t>animal experimentation|chimera|island|jungle|mutant</t>
  </si>
  <si>
    <t>http://www.imdb.com/title/tt0116654/?ref_=fn_tt_tt_1</t>
  </si>
  <si>
    <t>Justin Chambers</t>
  </si>
  <si>
    <t>Catherine Deneuve</t>
  </si>
  <si>
    <t>The Musketeer </t>
  </si>
  <si>
    <t>guard|king|murder|musketeer|swordsman</t>
  </si>
  <si>
    <t>http://www.imdb.com/title/tt0246544/?ref_=fn_tt_tt_1</t>
  </si>
  <si>
    <t>Justin Chadwick</t>
  </si>
  <si>
    <t>The Other Boleyn Girl </t>
  </si>
  <si>
    <t>children|court|king|king henry viii|love</t>
  </si>
  <si>
    <t>http://www.imdb.com/title/tt0467200/?ref_=fn_tt_tt_1</t>
  </si>
  <si>
    <t>Pat O'Connor</t>
  </si>
  <si>
    <t>Sweet November </t>
  </si>
  <si>
    <t>advertising|cancer|dog|san francisco california|terminal illness</t>
  </si>
  <si>
    <t>http://www.imdb.com/title/tt0230838/?ref_=fn_tt_tt_1</t>
  </si>
  <si>
    <t>Andrea Frankle</t>
  </si>
  <si>
    <t>The Reaping </t>
  </si>
  <si>
    <t>William Ragsdale</t>
  </si>
  <si>
    <t>biblical plague|louisiana|missionary|plague|small town</t>
  </si>
  <si>
    <t>http://www.imdb.com/title/tt0444682/?ref_=fn_tt_tt_1</t>
  </si>
  <si>
    <t>Mean Streets </t>
  </si>
  <si>
    <t>David Proval</t>
  </si>
  <si>
    <t>bar|catholic guilt|epilepsy|italian american|money</t>
  </si>
  <si>
    <t>http://www.imdb.com/title/tt0070379/?ref_=fn_tt_tt_1</t>
  </si>
  <si>
    <t>Cliff Robertson</t>
  </si>
  <si>
    <t>Renaissance Man </t>
  </si>
  <si>
    <t>Lillo Brancato</t>
  </si>
  <si>
    <t>army|basic training|reference to shakespeare's hamlet|teacher|u.s. army</t>
  </si>
  <si>
    <t>http://www.imdb.com/title/tt0110971/?ref_=fn_tt_tt_1</t>
  </si>
  <si>
    <t>Callum Blue</t>
  </si>
  <si>
    <t>Colombiana </t>
  </si>
  <si>
    <t>Jesse Borrego</t>
  </si>
  <si>
    <t>female in a shower|female nudity|premarital sex|sex scene|woman wearing a miniskirt</t>
  </si>
  <si>
    <t>http://www.imdb.com/title/tt1657507/?ref_=fn_tt_tt_1</t>
  </si>
  <si>
    <t>Frederik Du Chau</t>
  </si>
  <si>
    <t>Jaleel White</t>
  </si>
  <si>
    <t>Adventure|Animation|Comedy|Drama|Family|Fantasy|Musical</t>
  </si>
  <si>
    <t>The Magic Sword: Quest for Camelot </t>
  </si>
  <si>
    <t>camelot|dragon|excalibur|knight|sword</t>
  </si>
  <si>
    <t>http://www.imdb.com/title/tt0120800/?ref_=fn_tt_tt_1</t>
  </si>
  <si>
    <t>City by the Sea </t>
  </si>
  <si>
    <t>John Doman</t>
  </si>
  <si>
    <t>beach|grandson|murder|new york city|police</t>
  </si>
  <si>
    <t>http://www.imdb.com/title/tt0269095/?ref_=fn_tt_tt_1</t>
  </si>
  <si>
    <t>Irwin Winkler</t>
  </si>
  <si>
    <t>Mira Sorvino</t>
  </si>
  <si>
    <t>At First Sight </t>
  </si>
  <si>
    <t>Steven Weber</t>
  </si>
  <si>
    <t>based on article|blindness|box office flop|massage therapist|regaining sight</t>
  </si>
  <si>
    <t>http://www.imdb.com/title/tt0132512/?ref_=fn_tt_tt_1</t>
  </si>
  <si>
    <t>Joseph Kahn</t>
  </si>
  <si>
    <t>Dane Cook</t>
  </si>
  <si>
    <t>Torque </t>
  </si>
  <si>
    <t>murder|on the run|security camera|surveillance footage|timebomb</t>
  </si>
  <si>
    <t>http://www.imdb.com/title/tt0329691/?ref_=fn_tt_tt_1</t>
  </si>
  <si>
    <t>City Hall </t>
  </si>
  <si>
    <t>drug dealer|mayor|new york city|probation|scandal</t>
  </si>
  <si>
    <t>http://www.imdb.com/title/tt0115907/?ref_=fn_tt_tt_1</t>
  </si>
  <si>
    <t>Elizabeth Berkley</t>
  </si>
  <si>
    <t>Bobbie Phillips</t>
  </si>
  <si>
    <t>Showgirls </t>
  </si>
  <si>
    <t>cult film|lap dance|lap dancing|stripper|striptease</t>
  </si>
  <si>
    <t>http://www.imdb.com/title/tt0114436/?ref_=fn_tt_tt_1</t>
  </si>
  <si>
    <t>NC-17</t>
  </si>
  <si>
    <t>Sofia Coppola</t>
  </si>
  <si>
    <t>Marie Antoinette </t>
  </si>
  <si>
    <t>austria|cake|france|queen|versailles</t>
  </si>
  <si>
    <t>http://www.imdb.com/title/tt0422720/?ref_=fn_tt_tt_1</t>
  </si>
  <si>
    <t>Kiss of Death </t>
  </si>
  <si>
    <t>beard|female nudity|police brutality|stripper|woman in lingerie</t>
  </si>
  <si>
    <t>http://www.imdb.com/title/tt0113552/?ref_=fn_tt_tt_1</t>
  </si>
  <si>
    <t>Stephen Kay</t>
  </si>
  <si>
    <t>Get Carter </t>
  </si>
  <si>
    <t>Lauren Lee Smith</t>
  </si>
  <si>
    <t>affair|car crash|enforcer|funeral|murder</t>
  </si>
  <si>
    <t>http://www.imdb.com/title/tt0208988/?ref_=fn_tt_tt_1</t>
  </si>
  <si>
    <t>J.A. Bayona</t>
  </si>
  <si>
    <t>Geraldine Chaplin</t>
  </si>
  <si>
    <t>The Impossible </t>
  </si>
  <si>
    <t>Oaklee Pendergast</t>
  </si>
  <si>
    <t>christmas|resort|thailand|tourist|tsunami</t>
  </si>
  <si>
    <t>http://www.imdb.com/title/tt1649419/?ref_=fn_tt_tt_1</t>
  </si>
  <si>
    <t>Elaine May</t>
  </si>
  <si>
    <t>Action|Adventure|Comedy|Music|Thriller</t>
  </si>
  <si>
    <t>Carol Kane</t>
  </si>
  <si>
    <t>Ishtar </t>
  </si>
  <si>
    <t>Isabelle Adjani</t>
  </si>
  <si>
    <t>cia|emir|hotel|map|morocco</t>
  </si>
  <si>
    <t>http://www.imdb.com/title/tt0093278/?ref_=fn_tt_tt_1</t>
  </si>
  <si>
    <t>Adventure|Animation|Comedy|Crime|Family</t>
  </si>
  <si>
    <t>Fantastic Mr. Fox </t>
  </si>
  <si>
    <t>cider|farm|farmer|fox|tale</t>
  </si>
  <si>
    <t>http://www.imdb.com/title/tt0432283/?ref_=fn_tt_tt_1</t>
  </si>
  <si>
    <t>Life or Something Like It </t>
  </si>
  <si>
    <t>James Gammon</t>
  </si>
  <si>
    <t>football|homeless man|interview|psychic|reporter</t>
  </si>
  <si>
    <t>http://www.imdb.com/title/tt0282687/?ref_=fn_tt_tt_1</t>
  </si>
  <si>
    <t>Comedy|Romance|Sci-Fi|Thriller</t>
  </si>
  <si>
    <t>Richard Epcar</t>
  </si>
  <si>
    <t>Memoirs of an Invisible Man </t>
  </si>
  <si>
    <t>Patricia Heaton</t>
  </si>
  <si>
    <t>accident|bar|chase|cia|laboratory</t>
  </si>
  <si>
    <t>http://www.imdb.com/title/tt0104850/?ref_=fn_tt_tt_1</t>
  </si>
  <si>
    <t>Amélie </t>
  </si>
  <si>
    <t>Isabelle Nanty</t>
  </si>
  <si>
    <t>cheerfulness|female protagonist|garden gnome|magical realism|waitress</t>
  </si>
  <si>
    <t>http://www.imdb.com/title/tt0211915/?ref_=fn_tt_tt_1</t>
  </si>
  <si>
    <t>Dennie Gordon</t>
  </si>
  <si>
    <t>Bob Saget</t>
  </si>
  <si>
    <t>Comedy|Crime|Family|Romance</t>
  </si>
  <si>
    <t>Mary-Kate Olsen</t>
  </si>
  <si>
    <t>New York Minute </t>
  </si>
  <si>
    <t>Riley Smith</t>
  </si>
  <si>
    <t>dog|new york city|scholarship|senator|twin</t>
  </si>
  <si>
    <t>http://www.imdb.com/title/tt0363282/?ref_=fn_tt_tt_1</t>
  </si>
  <si>
    <t>Charles Shyer</t>
  </si>
  <si>
    <t>Alfie </t>
  </si>
  <si>
    <t>best friend|commitment|friend|limousine driver|one night stand</t>
  </si>
  <si>
    <t>http://www.imdb.com/title/tt0375173/?ref_=fn_tt_tt_1</t>
  </si>
  <si>
    <t>Big Miracle </t>
  </si>
  <si>
    <t>Andrew Daly</t>
  </si>
  <si>
    <t>arctic circle|reporter|small town|volunteer|whale</t>
  </si>
  <si>
    <t>http://www.imdb.com/title/tt1430615/?ref_=fn_tt_tt_1</t>
  </si>
  <si>
    <t>Ulu Grosbard</t>
  </si>
  <si>
    <t>The Deep End of the Ocean </t>
  </si>
  <si>
    <t>Jonathan Jackson</t>
  </si>
  <si>
    <t>basketball|boy|italian|kidnapping a child|reunion</t>
  </si>
  <si>
    <t>http://www.imdb.com/title/tt0120646/?ref_=fn_tt_tt_1</t>
  </si>
  <si>
    <t>William Malone</t>
  </si>
  <si>
    <t>Jeffrey Combs</t>
  </si>
  <si>
    <t>Crime|Horror|Thriller</t>
  </si>
  <si>
    <t>Feardotcom </t>
  </si>
  <si>
    <t>bondage gear|bound and gagged|hung by one's wrists|tied to a chair|tied to a table</t>
  </si>
  <si>
    <t>http://www.imdb.com/title/tt0295254/?ref_=fn_tt_tt_1</t>
  </si>
  <si>
    <t>Cirque du Freak: The Vampire's Assistant </t>
  </si>
  <si>
    <t>antidote|based on young adult novel|flyer|spider|vampire</t>
  </si>
  <si>
    <t>http://www.imdb.com/title/tt0450405/?ref_=fn_tt_tt_1</t>
  </si>
  <si>
    <t>Duplex </t>
  </si>
  <si>
    <t>christmas|duplex|television|tenant|writer</t>
  </si>
  <si>
    <t>http://www.imdb.com/title/tt0266489/?ref_=fn_tt_tt_1</t>
  </si>
  <si>
    <t>Malcolm D. Lee</t>
  </si>
  <si>
    <t>Soul Men </t>
  </si>
  <si>
    <t>band|masturbation|reunion|singer|tribute</t>
  </si>
  <si>
    <t>http://www.imdb.com/title/tt1111948/?ref_=fn_tt_tt_1</t>
  </si>
  <si>
    <t>Jerry Jameson</t>
  </si>
  <si>
    <t>Jason Robards</t>
  </si>
  <si>
    <t>Raise the Titanic </t>
  </si>
  <si>
    <t>military|mineral|ocean|ship|titanic</t>
  </si>
  <si>
    <t>http://www.imdb.com/title/tt0081400/?ref_=fn_tt_tt_1</t>
  </si>
  <si>
    <t>Mic Rodgers</t>
  </si>
  <si>
    <t>Universal Soldier: The Return </t>
  </si>
  <si>
    <t>combat|computer|general|military|reporter</t>
  </si>
  <si>
    <t>http://www.imdb.com/title/tt0176269/?ref_=fn_tt_tt_1</t>
  </si>
  <si>
    <t>Christian Alvart</t>
  </si>
  <si>
    <t>Action|Horror|Mystery|Sci-Fi|Thriller</t>
  </si>
  <si>
    <t>Pandorum </t>
  </si>
  <si>
    <t>Eddie Rouse</t>
  </si>
  <si>
    <t>future|mission|space|spaceship|survival</t>
  </si>
  <si>
    <t>http://www.imdb.com/title/tt1188729/?ref_=fn_tt_tt_1</t>
  </si>
  <si>
    <t>Impostor </t>
  </si>
  <si>
    <t>Tim Guinee</t>
  </si>
  <si>
    <t>alien|android|bomb|future|weapon</t>
  </si>
  <si>
    <t>http://www.imdb.com/title/tt0160399/?ref_=fn_tt_tt_1</t>
  </si>
  <si>
    <t>Bridgette Wilson-Sampras</t>
  </si>
  <si>
    <t>Extreme Ops </t>
  </si>
  <si>
    <t>commercial|extreme sports|mountain|serbian|terrorist</t>
  </si>
  <si>
    <t>http://www.imdb.com/title/tt0283160/?ref_=fn_tt_tt_1</t>
  </si>
  <si>
    <t>Jean-Marie Poiré</t>
  </si>
  <si>
    <t>Matt Ross</t>
  </si>
  <si>
    <t>Comedy|Fantasy|Sci-Fi</t>
  </si>
  <si>
    <t>Just Visiting </t>
  </si>
  <si>
    <t>John Aylward</t>
  </si>
  <si>
    <t>alternate history|alternate timeline|flatulence|future time travel|time travel comedy</t>
  </si>
  <si>
    <t>http://www.imdb.com/title/tt0189192/?ref_=fn_tt_tt_1</t>
  </si>
  <si>
    <t>Sunshine </t>
  </si>
  <si>
    <t>Troy Garity</t>
  </si>
  <si>
    <t>astronaut|earth|future|icarus|sun</t>
  </si>
  <si>
    <t>http://www.imdb.com/title/tt0448134/?ref_=fn_tt_tt_1</t>
  </si>
  <si>
    <t>Lou Saliba</t>
  </si>
  <si>
    <t>John Gatins</t>
  </si>
  <si>
    <t>A Thousand Words </t>
  </si>
  <si>
    <t>Greg Collins</t>
  </si>
  <si>
    <t>box office flop|buddhist|liar|literary agent|magical tree</t>
  </si>
  <si>
    <t>http://www.imdb.com/title/tt0763831/?ref_=fn_tt_tt_1</t>
  </si>
  <si>
    <t>Marc F. Adler</t>
  </si>
  <si>
    <t>Adventure|Animation|Comedy|Fantasy|Romance</t>
  </si>
  <si>
    <t>Delgo </t>
  </si>
  <si>
    <t>Kelly Ripa</t>
  </si>
  <si>
    <t>box office flop|computer animation|one word title|surrealism|villainess</t>
  </si>
  <si>
    <t>http://www.imdb.com/title/tt0361500/?ref_=fn_tt_tt_1</t>
  </si>
  <si>
    <t>The Gunman </t>
  </si>
  <si>
    <t>Jasmine Trinca</t>
  </si>
  <si>
    <t>assassination|blood vomiting|death|hit squad|mercenary</t>
  </si>
  <si>
    <t>http://www.imdb.com/title/tt2515034/?ref_=fn_tt_tt_1</t>
  </si>
  <si>
    <t>Geoffrey Sax</t>
  </si>
  <si>
    <t>Action|Adventure|Family|Thriller</t>
  </si>
  <si>
    <t>Alex Rider: Operation Stormbreaker </t>
  </si>
  <si>
    <t>Ashley Walters</t>
  </si>
  <si>
    <t>14 year old|british|gadget|spy|training</t>
  </si>
  <si>
    <t>http://www.imdb.com/title/tt0457495/?ref_=fn_tt_tt_1</t>
  </si>
  <si>
    <t>Aaron Yoo</t>
  </si>
  <si>
    <t>Sarah Roemer</t>
  </si>
  <si>
    <t>Disturbia </t>
  </si>
  <si>
    <t>binoculars|electronic tag|house arrest|neighbor|watching someone</t>
  </si>
  <si>
    <t>http://www.imdb.com/title/tt0486822/?ref_=fn_tt_tt_1</t>
  </si>
  <si>
    <t>Hackers </t>
  </si>
  <si>
    <t>computer|computer virus|cyberpunk|fight the system|sexual fantasy</t>
  </si>
  <si>
    <t>http://www.imdb.com/title/tt0113243/?ref_=fn_tt_tt_1</t>
  </si>
  <si>
    <t>Richard Shepard</t>
  </si>
  <si>
    <t>Zan Marolt</t>
  </si>
  <si>
    <t>Adventure|Comedy|Drama|Romance|Thriller|War</t>
  </si>
  <si>
    <t>James Brolin</t>
  </si>
  <si>
    <t>The Hunting Party </t>
  </si>
  <si>
    <t>Ljubomir Kerekes</t>
  </si>
  <si>
    <t>bosnia|cia|fox|hunt|war criminal</t>
  </si>
  <si>
    <t>http://www.imdb.com/title/tt0455782/?ref_=fn_tt_tt_1</t>
  </si>
  <si>
    <t>The Hudsucker Proxy </t>
  </si>
  <si>
    <t>John Mahoney</t>
  </si>
  <si>
    <t>art deco|board of directors|industry|mail|stock</t>
  </si>
  <si>
    <t>http://www.imdb.com/title/tt0110074/?ref_=fn_tt_tt_1</t>
  </si>
  <si>
    <t>Peter Ho-Sun Chan</t>
  </si>
  <si>
    <t>Takeshi Kaneshiro</t>
  </si>
  <si>
    <t>The Warlords </t>
  </si>
  <si>
    <t>Andy Lau</t>
  </si>
  <si>
    <t>assassination|blood brother|dynasty|general|stabbing a woman</t>
  </si>
  <si>
    <t>http://www.imdb.com/title/tt0913968/?ref_=fn_tt_tt_1</t>
  </si>
  <si>
    <t>Kuno Becker</t>
  </si>
  <si>
    <t>Nomad: The Warrior </t>
  </si>
  <si>
    <t>1800s|kazakhstan|nomad</t>
  </si>
  <si>
    <t>http://www.imdb.com/title/tt0374089/?ref_=fn_tt_tt_1</t>
  </si>
  <si>
    <t>Kazakh</t>
  </si>
  <si>
    <t>Joon-ho Bong</t>
  </si>
  <si>
    <t>Snowpiercer </t>
  </si>
  <si>
    <t>Kang-ho Song</t>
  </si>
  <si>
    <t>closed ecological system|perpetual winter|population control|revolt|train</t>
  </si>
  <si>
    <t>http://www.imdb.com/title/tt1706620/?ref_=fn_tt_tt_1</t>
  </si>
  <si>
    <t>Adventure|Animation|Comedy|Fantasy|Music|Romance</t>
  </si>
  <si>
    <t>A Monster in Paris </t>
  </si>
  <si>
    <t>François Cluzet</t>
  </si>
  <si>
    <t>belle epoque|city name in title|monster|paris france</t>
  </si>
  <si>
    <t>http://www.imdb.com/title/tt0961097/?ref_=fn_tt_tt_1</t>
  </si>
  <si>
    <t>Jeff Nathanson</t>
  </si>
  <si>
    <t>The Last Shot </t>
  </si>
  <si>
    <t>fbi|movie producer|sting operation|undercover|urination</t>
  </si>
  <si>
    <t>http://www.imdb.com/title/tt0357054/?ref_=fn_tt_tt_1</t>
  </si>
  <si>
    <t>Action|Drama|Fantasy</t>
  </si>
  <si>
    <t>The Crow </t>
  </si>
  <si>
    <t>back from the dead|crime boss|crow|gothic|vigilante</t>
  </si>
  <si>
    <t>http://www.imdb.com/title/tt0109506/?ref_=fn_tt_tt_1</t>
  </si>
  <si>
    <t>S.S. Rajamouli</t>
  </si>
  <si>
    <t>Anushka Shetty</t>
  </si>
  <si>
    <t>Action|Adventure|Drama|Fantasy|War</t>
  </si>
  <si>
    <t>Tamannaah Bhatia</t>
  </si>
  <si>
    <t>Baahubali: The Beginning </t>
  </si>
  <si>
    <t>Prabhas</t>
  </si>
  <si>
    <t>ancient india|dual role|good versus evil|hindu|kingdom</t>
  </si>
  <si>
    <t>http://www.imdb.com/title/tt2631186/?ref_=fn_tt_tt_1</t>
  </si>
  <si>
    <t>Telugu</t>
  </si>
  <si>
    <t>Brooklynn Proulx</t>
  </si>
  <si>
    <t>Drama|Fantasy|Romance|Sci-Fi</t>
  </si>
  <si>
    <t>Arliss Howard</t>
  </si>
  <si>
    <t>The Time Traveler's Wife </t>
  </si>
  <si>
    <t>Michelle Nolden</t>
  </si>
  <si>
    <t>jumping on a bed|kissing while having sex|librarian|male objectification|pregnant woman in bathtub</t>
  </si>
  <si>
    <t>http://www.imdb.com/title/tt0452694/?ref_=fn_tt_tt_1</t>
  </si>
  <si>
    <t>Colin Ferguson</t>
  </si>
  <si>
    <t>Because I Said So </t>
  </si>
  <si>
    <t>meddling|psychologist|sobbing female|subtitled scene|you can say that again joke</t>
  </si>
  <si>
    <t>http://www.imdb.com/title/tt0490084/?ref_=fn_tt_tt_1</t>
  </si>
  <si>
    <t>Animation|Comedy|Family|Horror|Sci-Fi</t>
  </si>
  <si>
    <t>Frankenweenie </t>
  </si>
  <si>
    <t>Atticus Shaffer</t>
  </si>
  <si>
    <t>dog|life|remake by original director|science|stop motion animation</t>
  </si>
  <si>
    <t>http://www.imdb.com/title/tt1142977/?ref_=fn_tt_tt_1</t>
  </si>
  <si>
    <t>Sean Maher</t>
  </si>
  <si>
    <t>Serenity </t>
  </si>
  <si>
    <t>Michael Hitchcock</t>
  </si>
  <si>
    <t>alliance|cannibalism|future|operative|planet</t>
  </si>
  <si>
    <t>http://www.imdb.com/title/tt0379786/?ref_=fn_tt_tt_1</t>
  </si>
  <si>
    <t>Biography|Drama|Romance|Sport</t>
  </si>
  <si>
    <t>Against the Ropes </t>
  </si>
  <si>
    <t>boxer|boxing|boxing arena|boxing manager|directed by co star</t>
  </si>
  <si>
    <t>http://www.imdb.com/title/tt0312329/?ref_=fn_tt_tt_1</t>
  </si>
  <si>
    <t>Robert Vaughn</t>
  </si>
  <si>
    <t>Superman III </t>
  </si>
  <si>
    <t>computer|high school|kryptonite|smallville|villain</t>
  </si>
  <si>
    <t>http://www.imdb.com/title/tt0086393/?ref_=fn_tt_tt_1</t>
  </si>
  <si>
    <t>Grudge Match </t>
  </si>
  <si>
    <t>Oscar Gale</t>
  </si>
  <si>
    <t>broke|promoter|retirement|trainer|training</t>
  </si>
  <si>
    <t>http://www.imdb.com/title/tt1661382/?ref_=fn_tt_tt_1</t>
  </si>
  <si>
    <t>Red Cliff </t>
  </si>
  <si>
    <t>Wei Zhao</t>
  </si>
  <si>
    <t>alliance|battle|china|chinese|strategy</t>
  </si>
  <si>
    <t>http://www.imdb.com/title/tt0425637/?ref_=fn_tt_tt_1</t>
  </si>
  <si>
    <t>Sweet Home Alabama </t>
  </si>
  <si>
    <t>Courtney Gains</t>
  </si>
  <si>
    <t>alabama|divorce|divorce papers|husband wife relationship|new york city</t>
  </si>
  <si>
    <t>http://www.imdb.com/title/tt0256415/?ref_=fn_tt_tt_1</t>
  </si>
  <si>
    <t>The Ugly Truth </t>
  </si>
  <si>
    <t>Eric Winter</t>
  </si>
  <si>
    <t>call in|chick flick|date|hot air balloon|show producer</t>
  </si>
  <si>
    <t>http://www.imdb.com/title/tt1142988/?ref_=fn_tt_tt_1</t>
  </si>
  <si>
    <t>Jonathan Lynn</t>
  </si>
  <si>
    <t>Phil Hartman</t>
  </si>
  <si>
    <t>Sgt. Bilko </t>
  </si>
  <si>
    <t>Max Casella</t>
  </si>
  <si>
    <t>greenland|military|revenge|soldier|u.s. soldier</t>
  </si>
  <si>
    <t>http://www.imdb.com/title/tt0117608/?ref_=fn_tt_tt_1</t>
  </si>
  <si>
    <t>Spy Kids 2: Island of Lost Dreams </t>
  </si>
  <si>
    <t>Emily Osment</t>
  </si>
  <si>
    <t>island|mad scientist|scientist|sequel|spy</t>
  </si>
  <si>
    <t>http://www.imdb.com/title/tt0287717/?ref_=fn_tt_tt_1</t>
  </si>
  <si>
    <t>David Carson</t>
  </si>
  <si>
    <t>Star Trek: Generations </t>
  </si>
  <si>
    <t>23rd century|bare chested male bondage|enterprise the starship|rescue|sacrifice</t>
  </si>
  <si>
    <t>http://www.imdb.com/title/tt0111280/?ref_=fn_tt_tt_1</t>
  </si>
  <si>
    <t>Kar-Wai Wong</t>
  </si>
  <si>
    <t>Hye-kyo Song</t>
  </si>
  <si>
    <t>Action|Biography|Drama</t>
  </si>
  <si>
    <t>The Grandmaster </t>
  </si>
  <si>
    <t>Elvis Tsui</t>
  </si>
  <si>
    <t>challenge|china|hong kong|martial arts|martial arts master</t>
  </si>
  <si>
    <t>http://www.imdb.com/title/tt1462900/?ref_=fn_tt_tt_1</t>
  </si>
  <si>
    <t>Water for Elephants </t>
  </si>
  <si>
    <t>circus|circus vargas|elephant|fear|train</t>
  </si>
  <si>
    <t>http://www.imdb.com/title/tt1067583/?ref_=fn_tt_tt_1</t>
  </si>
  <si>
    <t xml:space="preserve">3rd Rock from the Sun             </t>
  </si>
  <si>
    <t>Kristen Johnston</t>
  </si>
  <si>
    <t>alien|digit in title|human form|number 3 in title|talking on a rooftop</t>
  </si>
  <si>
    <t>http://www.imdb.com/title/tt0115082/?ref_=fn_tt_tt_1</t>
  </si>
  <si>
    <t>Yuefeng Song</t>
  </si>
  <si>
    <t>Bianca Collins</t>
  </si>
  <si>
    <t>Blythe Auffarth</t>
  </si>
  <si>
    <t>Dragon Nest: Warriors' Dawn </t>
  </si>
  <si>
    <t>Jiao Xu</t>
  </si>
  <si>
    <t>http://www.imdb.com/title/tt2911342/?ref_=fn_tt_tt_1</t>
  </si>
  <si>
    <t>Norman Jewison</t>
  </si>
  <si>
    <t>The Hurricane </t>
  </si>
  <si>
    <t>african american|book|boxer|boxing|murder</t>
  </si>
  <si>
    <t>http://www.imdb.com/title/tt0174856/?ref_=fn_tt_tt_1</t>
  </si>
  <si>
    <t>Jeff Kober</t>
  </si>
  <si>
    <t>Enough </t>
  </si>
  <si>
    <t>abusive husband|escape|intimate partner homicide|marriage|woman wearing only a man's shirt</t>
  </si>
  <si>
    <t>http://www.imdb.com/title/tt0278435/?ref_=fn_tt_tt_1</t>
  </si>
  <si>
    <t>David Mirkin</t>
  </si>
  <si>
    <t>Heartbreakers </t>
  </si>
  <si>
    <t>bank|infidelity|millionaire|money|scam</t>
  </si>
  <si>
    <t>http://www.imdb.com/title/tt0125022/?ref_=fn_tt_tt_1</t>
  </si>
  <si>
    <t>Daniella Alonso</t>
  </si>
  <si>
    <t>D.B. Woodside</t>
  </si>
  <si>
    <t>Paul Blart: Mall Cop 2 </t>
  </si>
  <si>
    <t>Eduardo Verástegui</t>
  </si>
  <si>
    <t>character name in title|no opening credits|sequel|wilhelm scream</t>
  </si>
  <si>
    <t>http://www.imdb.com/title/tt3450650/?ref_=fn_tt_tt_1</t>
  </si>
  <si>
    <t>Luis Mandoki</t>
  </si>
  <si>
    <t>Sonia Braga</t>
  </si>
  <si>
    <t>Angel Eyes </t>
  </si>
  <si>
    <t>Kari Matchett</t>
  </si>
  <si>
    <t>apartment|fate|gun|love|mysterious man</t>
  </si>
  <si>
    <t>http://www.imdb.com/title/tt0225071/?ref_=fn_tt_tt_1</t>
  </si>
  <si>
    <t>Joe Somebody </t>
  </si>
  <si>
    <t>bully|co worker|divorce|fight|karate</t>
  </si>
  <si>
    <t>http://www.imdb.com/title/tt0279889/?ref_=fn_tt_tt_1</t>
  </si>
  <si>
    <t>The Ninth Gate </t>
  </si>
  <si>
    <t>bare butt|gnosticism|lucifer|rare book|sex</t>
  </si>
  <si>
    <t>http://www.imdb.com/title/tt0142688/?ref_=fn_tt_tt_1</t>
  </si>
  <si>
    <t>Extreme Measures </t>
  </si>
  <si>
    <t>Bill Nunn</t>
  </si>
  <si>
    <t>cartoon on tv|doctor|emergency room|hospital|nudity</t>
  </si>
  <si>
    <t>http://www.imdb.com/title/tt0116259/?ref_=fn_tt_tt_1</t>
  </si>
  <si>
    <t>Dagmara Dominczyk</t>
  </si>
  <si>
    <t>Beth Grant</t>
  </si>
  <si>
    <t>Rock Star </t>
  </si>
  <si>
    <t>Matthew Glave</t>
  </si>
  <si>
    <t>cover band|fired from a job|heavy metal|rock star|tribute band</t>
  </si>
  <si>
    <t>http://www.imdb.com/title/tt0202470/?ref_=fn_tt_tt_1</t>
  </si>
  <si>
    <t>Lee Daniels</t>
  </si>
  <si>
    <t>Precious </t>
  </si>
  <si>
    <t>Mariah Carey</t>
  </si>
  <si>
    <t>abuse|african american lesbian|lesbian|lesbian couple|school</t>
  </si>
  <si>
    <t>http://www.imdb.com/title/tt0929632/?ref_=fn_tt_tt_1</t>
  </si>
  <si>
    <t>Jason Marsden</t>
  </si>
  <si>
    <t>Adventure|Drama</t>
  </si>
  <si>
    <t>White Squall </t>
  </si>
  <si>
    <t>acrophobia|jamaica|male bonding|prostitute|tragedy</t>
  </si>
  <si>
    <t>http://www.imdb.com/title/tt0118158/?ref_=fn_tt_tt_1</t>
  </si>
  <si>
    <t>Richard Masur</t>
  </si>
  <si>
    <t>Horror|Mystery|Sci-Fi</t>
  </si>
  <si>
    <t>The Thing </t>
  </si>
  <si>
    <t>David Clennon</t>
  </si>
  <si>
    <t>alien creature|alien life form|antarctica|isolation|paranoia</t>
  </si>
  <si>
    <t>http://www.imdb.com/title/tt0084787/?ref_=fn_tt_tt_1</t>
  </si>
  <si>
    <t>Nolan Gerard Funk</t>
  </si>
  <si>
    <t>Riddick </t>
  </si>
  <si>
    <t>alien|left for dead|mercenary|survival|vomiting</t>
  </si>
  <si>
    <t>http://www.imdb.com/title/tt1411250/?ref_=fn_tt_tt_1</t>
  </si>
  <si>
    <t>Jeb Stuart</t>
  </si>
  <si>
    <t>Claudia Stedelin</t>
  </si>
  <si>
    <t>Gregory Scott Cummins</t>
  </si>
  <si>
    <t>Switchback </t>
  </si>
  <si>
    <t>Ted Markland</t>
  </si>
  <si>
    <t>deputy|fbi agent|knife held to throat|serial killer|sheriff</t>
  </si>
  <si>
    <t>http://www.imdb.com/title/tt0119210/?ref_=fn_tt_tt_1</t>
  </si>
  <si>
    <t>Steve Miner</t>
  </si>
  <si>
    <t>Usher Raymond</t>
  </si>
  <si>
    <t>Action|Adventure|Drama|Thriller|Western</t>
  </si>
  <si>
    <t>Texas Rangers </t>
  </si>
  <si>
    <t>Leonor Varela</t>
  </si>
  <si>
    <t>army|mexican|orphan|texas|texas ranger</t>
  </si>
  <si>
    <t>http://www.imdb.com/title/tt0193560/?ref_=fn_tt_tt_1</t>
  </si>
  <si>
    <t>Adventure|Family|Fantasy|Sci-Fi</t>
  </si>
  <si>
    <t>City of Ember </t>
  </si>
  <si>
    <t>Harry Treadaway</t>
  </si>
  <si>
    <t>box|food|mayor|pipeworks|scientist</t>
  </si>
  <si>
    <t>http://www.imdb.com/title/tt0970411/?ref_=fn_tt_tt_1</t>
  </si>
  <si>
    <t>Paul Thomas Anderson</t>
  </si>
  <si>
    <t>Jeffrey W. Jenkins</t>
  </si>
  <si>
    <t>Mike Howard</t>
  </si>
  <si>
    <t>The Master </t>
  </si>
  <si>
    <t>Bruce Goodchild</t>
  </si>
  <si>
    <t>drifter|past life regression|psychological testing|right hand man|scientology</t>
  </si>
  <si>
    <t>http://www.imdb.com/title/tt1560747/?ref_=fn_tt_tt_1</t>
  </si>
  <si>
    <t>David Leland</t>
  </si>
  <si>
    <t>Ryan Cartwright</t>
  </si>
  <si>
    <t>Adventure|Comedy|History|Romance</t>
  </si>
  <si>
    <t>Virgin Territory </t>
  </si>
  <si>
    <t>David Walliams</t>
  </si>
  <si>
    <t>breasts|nude nun|plague|russian nobleman|two word title</t>
  </si>
  <si>
    <t>http://www.imdb.com/title/tt0437954/?ref_=fn_tt_tt_1</t>
  </si>
  <si>
    <t>Italy</t>
  </si>
  <si>
    <t>The Express </t>
  </si>
  <si>
    <t>african american|coach|football movie|nonlinear timeline|syracuse university</t>
  </si>
  <si>
    <t>http://www.imdb.com/title/tt0469903/?ref_=fn_tt_tt_1</t>
  </si>
  <si>
    <t>J Blakeson</t>
  </si>
  <si>
    <t>Maggie Siff</t>
  </si>
  <si>
    <t>The 5th Wave </t>
  </si>
  <si>
    <t>Nick Robinson</t>
  </si>
  <si>
    <t>alien|attack|based on novel|based on young adult novel|fear</t>
  </si>
  <si>
    <t>http://www.imdb.com/title/tt2304933/?ref_=fn_tt_tt_1</t>
  </si>
  <si>
    <t>Ryan Coogler</t>
  </si>
  <si>
    <t>Phylicia Rashad</t>
  </si>
  <si>
    <t>Creed </t>
  </si>
  <si>
    <t>boxing|boxing match|fight|montage|philadelphia</t>
  </si>
  <si>
    <t>http://www.imdb.com/title/tt3076658/?ref_=fn_tt_tt_1</t>
  </si>
  <si>
    <t>The Town </t>
  </si>
  <si>
    <t>Owen Burke</t>
  </si>
  <si>
    <t>bank manager|bank robbery|criminal gang|heist|prison</t>
  </si>
  <si>
    <t>http://www.imdb.com/title/tt0840361/?ref_=fn_tt_tt_1</t>
  </si>
  <si>
    <t>Kirk Jones</t>
  </si>
  <si>
    <t>What to Expect When You're Expecting </t>
  </si>
  <si>
    <t>baby|expecting twins|hawaiian shirt|photographer|pregnancy</t>
  </si>
  <si>
    <t>http://www.imdb.com/title/tt1586265/?ref_=fn_tt_tt_1</t>
  </si>
  <si>
    <t>Ethan Coen</t>
  </si>
  <si>
    <t>Burn After Reading </t>
  </si>
  <si>
    <t>cia|divorce|embassy|gym|memoir</t>
  </si>
  <si>
    <t>http://www.imdb.com/title/tt0887883/?ref_=fn_tt_tt_1</t>
  </si>
  <si>
    <t>Jennifer Flackett</t>
  </si>
  <si>
    <t>Anthony Simcoe</t>
  </si>
  <si>
    <t>Nim's Island </t>
  </si>
  <si>
    <t>Christopher James Baker</t>
  </si>
  <si>
    <t>author|girl|island|reading|scientist</t>
  </si>
  <si>
    <t>http://www.imdb.com/title/tt0410377/?ref_=fn_tt_tt_1</t>
  </si>
  <si>
    <t>Action|Biography|Drama|Sport</t>
  </si>
  <si>
    <t>Rush </t>
  </si>
  <si>
    <t>Alexandra Maria Lara</t>
  </si>
  <si>
    <t>1970s|female rear nudity|formula 1|rivalry|sex with a nurse</t>
  </si>
  <si>
    <t>http://www.imdb.com/title/tt1979320/?ref_=fn_tt_tt_1</t>
  </si>
  <si>
    <t>Neil Flynn</t>
  </si>
  <si>
    <t>Patton Oswalt</t>
  </si>
  <si>
    <t>Magnolia </t>
  </si>
  <si>
    <t>Jim Meskimen</t>
  </si>
  <si>
    <t>abusive father|coincidence|fictional game show|fictional quiz show|multiple storyline</t>
  </si>
  <si>
    <t>http://www.imdb.com/title/tt0175880/?ref_=fn_tt_tt_1</t>
  </si>
  <si>
    <t>Kevin Smith</t>
  </si>
  <si>
    <t>Cop Out </t>
  </si>
  <si>
    <t>baseball card|detective|partner|thief|wedding</t>
  </si>
  <si>
    <t>http://www.imdb.com/title/tt1385867/?ref_=fn_tt_tt_1</t>
  </si>
  <si>
    <t>Christian Ditter</t>
  </si>
  <si>
    <t>How to Be Single </t>
  </si>
  <si>
    <t>motor scooter|new york city|newborn baby|scooter|single</t>
  </si>
  <si>
    <t>http://www.imdb.com/title/tt1292566/?ref_=fn_tt_tt_1</t>
  </si>
  <si>
    <t>Charles Martin Smith</t>
  </si>
  <si>
    <t>Michael Roark</t>
  </si>
  <si>
    <t>Drama|Family</t>
  </si>
  <si>
    <t>Dolphin Tale </t>
  </si>
  <si>
    <t>boy|dolphin|prosthetics|tail|trap</t>
  </si>
  <si>
    <t>http://www.imdb.com/title/tt1564349/?ref_=fn_tt_tt_1</t>
  </si>
  <si>
    <t>Twilight </t>
  </si>
  <si>
    <t>blood|high school|love|school|vampire</t>
  </si>
  <si>
    <t>http://www.imdb.com/title/tt1099212/?ref_=fn_tt_tt_1</t>
  </si>
  <si>
    <t>Laura Harring</t>
  </si>
  <si>
    <t>John Q </t>
  </si>
  <si>
    <t>health care|heart transplant|hospital|hostage|insurance</t>
  </si>
  <si>
    <t>http://www.imdb.com/title/tt0251160/?ref_=fn_tt_tt_1</t>
  </si>
  <si>
    <t>Blue Streak </t>
  </si>
  <si>
    <t>Tamala Jones</t>
  </si>
  <si>
    <t>detective|diamond|jewel|police|thief</t>
  </si>
  <si>
    <t>http://www.imdb.com/title/tt0181316/?ref_=fn_tt_tt_1</t>
  </si>
  <si>
    <t>Molly C. Quinn</t>
  </si>
  <si>
    <t>Laura-Leigh</t>
  </si>
  <si>
    <t>We're the Millers </t>
  </si>
  <si>
    <t>fake family|male frontal nudity|marijuana|mexico|stripper</t>
  </si>
  <si>
    <t>http://www.imdb.com/title/tt1723121/?ref_=fn_tt_tt_1</t>
  </si>
  <si>
    <t>Fedor Bondarchuk</t>
  </si>
  <si>
    <t>Yuliya Snigir</t>
  </si>
  <si>
    <t>Obitaemyy ostrov </t>
  </si>
  <si>
    <t>Aleksey Serebryakov</t>
  </si>
  <si>
    <t>22nd century|first part|friend|guard|space opera</t>
  </si>
  <si>
    <t>http://www.imdb.com/title/tt0972558/?ref_=fn_tt_tt_1</t>
  </si>
  <si>
    <t>Russia</t>
  </si>
  <si>
    <t>Breakdown </t>
  </si>
  <si>
    <t>car breakdown|diner|jeep|paranoia|violence</t>
  </si>
  <si>
    <t>http://www.imdb.com/title/tt0118771/?ref_=fn_tt_tt_1</t>
  </si>
  <si>
    <t>Irvin Kershner</t>
  </si>
  <si>
    <t>Klaus Maria Brandauer</t>
  </si>
  <si>
    <t>Bernie Casey</t>
  </si>
  <si>
    <t>Never Say Never Again </t>
  </si>
  <si>
    <t>Barbara Carrera</t>
  </si>
  <si>
    <t>british|character says now that you're on the case i hope we're going to have some gratuitous sex and violence|cruise missile|missile|nuclear warhead</t>
  </si>
  <si>
    <t>http://www.imdb.com/title/tt0086006/?ref_=fn_tt_tt_1</t>
  </si>
  <si>
    <t>Steve Pink</t>
  </si>
  <si>
    <t>Collette Wolfe</t>
  </si>
  <si>
    <t>Charlie McDermott</t>
  </si>
  <si>
    <t>Hot Tub Time Machine </t>
  </si>
  <si>
    <t>cheating wife|drug reference|maintenance man|male vomiting|promiscuous woman</t>
  </si>
  <si>
    <t>http://www.imdb.com/title/tt1231587/?ref_=fn_tt_tt_1</t>
  </si>
  <si>
    <t>Taylor Blackwell</t>
  </si>
  <si>
    <t>Dolphin Tale 2 </t>
  </si>
  <si>
    <t>dolphin|latex gloves|medical scrubs|purple gloves|turtle</t>
  </si>
  <si>
    <t>http://www.imdb.com/title/tt2978462/?ref_=fn_tt_tt_1</t>
  </si>
  <si>
    <t>Action|Adventure|Crime|Drama|Family|Fantasy|Romance|Thriller</t>
  </si>
  <si>
    <t>Reindeer Games </t>
  </si>
  <si>
    <t>casino|christmas|christmas season|girlfriend|release from prison</t>
  </si>
  <si>
    <t>http://www.imdb.com/title/tt0184858/?ref_=fn_tt_tt_1</t>
  </si>
  <si>
    <t>A Man Apart </t>
  </si>
  <si>
    <t>bust|dea|drug cartel|justice|tragic hero</t>
  </si>
  <si>
    <t>http://www.imdb.com/title/tt0266465/?ref_=fn_tt_tt_1</t>
  </si>
  <si>
    <t>Aloha </t>
  </si>
  <si>
    <t>box office flop|critically bashed|hawaii|one word title|written by director</t>
  </si>
  <si>
    <t>http://www.imdb.com/title/tt1243974/?ref_=fn_tt_tt_1</t>
  </si>
  <si>
    <t>Ghosts of Mississippi </t>
  </si>
  <si>
    <t>activist|assassin|civil rights|trial|widow</t>
  </si>
  <si>
    <t>http://www.imdb.com/title/tt0116410/?ref_=fn_tt_tt_1</t>
  </si>
  <si>
    <t>Scott Hicks</t>
  </si>
  <si>
    <t>Reeve Carney</t>
  </si>
  <si>
    <t>Snow Falling on Cedars </t>
  </si>
  <si>
    <t>fisherman|japanese|love|trial|washington state</t>
  </si>
  <si>
    <t>http://www.imdb.com/title/tt0120834/?ref_=fn_tt_tt_1</t>
  </si>
  <si>
    <t>Colin O'Donoghue</t>
  </si>
  <si>
    <t>The Rite </t>
  </si>
  <si>
    <t>demon|exorcism|exorcist|faith|seminary</t>
  </si>
  <si>
    <t>http://www.imdb.com/title/tt1161864/?ref_=fn_tt_tt_1</t>
  </si>
  <si>
    <t>Blair Underwood</t>
  </si>
  <si>
    <t>Gattaca </t>
  </si>
  <si>
    <t>Mason Gamble</t>
  </si>
  <si>
    <t>accident|future|genetics|mission|police</t>
  </si>
  <si>
    <t>http://www.imdb.com/title/tt0119177/?ref_=fn_tt_tt_1</t>
  </si>
  <si>
    <t>Biography|Comedy|Romance</t>
  </si>
  <si>
    <t>Isn't She Great </t>
  </si>
  <si>
    <t>autistic son|cancer|female protagonist|new york city|son</t>
  </si>
  <si>
    <t>http://www.imdb.com/title/tt0141399/?ref_=fn_tt_tt_1</t>
  </si>
  <si>
    <t>Kenan Thompson</t>
  </si>
  <si>
    <t>Space Chimps </t>
  </si>
  <si>
    <t>Omid Abtahi</t>
  </si>
  <si>
    <t>astronaut|attacked by a plant|planet|senator|space travel</t>
  </si>
  <si>
    <t>http://www.imdb.com/title/tt0482603/?ref_=fn_tt_tt_1</t>
  </si>
  <si>
    <t>Chris Rock</t>
  </si>
  <si>
    <t>Head of State </t>
  </si>
  <si>
    <t>alderman|party|president|presidential candidate|washington d.c.</t>
  </si>
  <si>
    <t>http://www.imdb.com/title/tt0325537/?ref_=fn_tt_tt_1</t>
  </si>
  <si>
    <t>The Hangover </t>
  </si>
  <si>
    <t>drunkenness|female nudity|hangover|hedonism|morning after</t>
  </si>
  <si>
    <t>http://www.imdb.com/title/tt1119646/?ref_=fn_tt_tt_1</t>
  </si>
  <si>
    <t>Wilson Yip</t>
  </si>
  <si>
    <t>Lynn Hung</t>
  </si>
  <si>
    <t>Action|Biography|Drama|History</t>
  </si>
  <si>
    <t>Ip Man 3 </t>
  </si>
  <si>
    <t>Kwok-Kwan Chan</t>
  </si>
  <si>
    <t>1950s|cancer|hong kong|martial arts school|wing chun</t>
  </si>
  <si>
    <t>http://www.imdb.com/title/tt2888046/?ref_=fn_tt_tt_1</t>
  </si>
  <si>
    <t>Cantonese</t>
  </si>
  <si>
    <t>Austin Powers: The Spy Who Shagged Me </t>
  </si>
  <si>
    <t>penis joke|phallic image|sexy agent|spy|volcano hideout</t>
  </si>
  <si>
    <t>http://www.imdb.com/title/tt0145660/?ref_=fn_tt_tt_1</t>
  </si>
  <si>
    <t>Batman </t>
  </si>
  <si>
    <t>William Hootkins</t>
  </si>
  <si>
    <t>city|dc comics|gotham|pantyhose|police</t>
  </si>
  <si>
    <t>http://www.imdb.com/title/tt0096895/?ref_=fn_tt_tt_1</t>
  </si>
  <si>
    <t>Biography|Drama|War</t>
  </si>
  <si>
    <t>There Be Dragons </t>
  </si>
  <si>
    <t>Lily Cole</t>
  </si>
  <si>
    <t>dying|forgiveness|saint|spanish civil war|starts with narration</t>
  </si>
  <si>
    <t>http://www.imdb.com/title/tt1316616/?ref_=fn_tt_tt_1</t>
  </si>
  <si>
    <t>Lethal Weapon 3 </t>
  </si>
  <si>
    <t>gangster|gun|internal affairs|police|police officer</t>
  </si>
  <si>
    <t>http://www.imdb.com/title/tt0104714/?ref_=fn_tt_tt_1</t>
  </si>
  <si>
    <t>Quinton Aaron</t>
  </si>
  <si>
    <t>Catherine Dyer</t>
  </si>
  <si>
    <t>The Blind Side </t>
  </si>
  <si>
    <t>american football|based on true story|football star|high school football|left tackle</t>
  </si>
  <si>
    <t>http://www.imdb.com/title/tt0878804/?ref_=fn_tt_tt_1</t>
  </si>
  <si>
    <t>Aimee Garcia</t>
  </si>
  <si>
    <t>Jon Foo</t>
  </si>
  <si>
    <t xml:space="preserve">Rush Hour             </t>
  </si>
  <si>
    <t>http://www.imdb.com/title/tt4085584/?ref_=fn_tt_tt_1</t>
  </si>
  <si>
    <t>Spy Kids </t>
  </si>
  <si>
    <t>brother sister relationship|espionage|rescue|secret agent|spy</t>
  </si>
  <si>
    <t>http://www.imdb.com/title/tt0227538/?ref_=fn_tt_tt_1</t>
  </si>
  <si>
    <t>Horrible Bosses </t>
  </si>
  <si>
    <t>Reginald Ballard</t>
  </si>
  <si>
    <t>black comedy|boss|chemical company|dental assistant|murder</t>
  </si>
  <si>
    <t>http://www.imdb.com/title/tt1499658/?ref_=fn_tt_tt_1</t>
  </si>
  <si>
    <t>True Grit </t>
  </si>
  <si>
    <t>Bruce Green</t>
  </si>
  <si>
    <t>arkansas|murder|sheriff|texas ranger|u.s. marshal</t>
  </si>
  <si>
    <t>http://www.imdb.com/title/tt1403865/?ref_=fn_tt_tt_1</t>
  </si>
  <si>
    <t>The Devil Wears Prada </t>
  </si>
  <si>
    <t>Rebecca Mader</t>
  </si>
  <si>
    <t>fashion|fashion industry|magazine|new york city|publishing</t>
  </si>
  <si>
    <t>http://www.imdb.com/title/tt0458352/?ref_=fn_tt_tt_1</t>
  </si>
  <si>
    <t>Robert Wise</t>
  </si>
  <si>
    <t>Nichelle Nichols</t>
  </si>
  <si>
    <t>Star Trek: The Motion Picture </t>
  </si>
  <si>
    <t>Walter Koenig</t>
  </si>
  <si>
    <t>alien|space|space station|spacecraft|warp speed</t>
  </si>
  <si>
    <t>http://www.imdb.com/title/tt0079945/?ref_=fn_tt_tt_1</t>
  </si>
  <si>
    <t>Identity Thief </t>
  </si>
  <si>
    <t>bounty hunter|credit card|cross country|identity|police</t>
  </si>
  <si>
    <t>http://www.imdb.com/title/tt2024432/?ref_=fn_tt_tt_1</t>
  </si>
  <si>
    <t>Robert Mitchum</t>
  </si>
  <si>
    <t>Cape Fear </t>
  </si>
  <si>
    <t>lawyer|neo noir|prison|rapist|southern gothic</t>
  </si>
  <si>
    <t>http://www.imdb.com/title/tt0101540/?ref_=fn_tt_tt_1</t>
  </si>
  <si>
    <t>21 </t>
  </si>
  <si>
    <t>based on true story|blackjack|card counting|gambling|massachusetts institute of technology</t>
  </si>
  <si>
    <t>http://www.imdb.com/title/tt0478087/?ref_=fn_tt_tt_1</t>
  </si>
  <si>
    <t>Amy Schumer</t>
  </si>
  <si>
    <t>Trainwreck </t>
  </si>
  <si>
    <t>Josh Segarra</t>
  </si>
  <si>
    <t>actress playing herself|actress shares first name with character|fired from a job|male nudity|written by star</t>
  </si>
  <si>
    <t>http://www.imdb.com/title/tt3152624/?ref_=fn_tt_tt_1</t>
  </si>
  <si>
    <t>Kevin Rodney Sullivan</t>
  </si>
  <si>
    <t>Nicole Sullivan</t>
  </si>
  <si>
    <t>Guess Who </t>
  </si>
  <si>
    <t>Sherri Shepherd</t>
  </si>
  <si>
    <t>argument|engagement|family relationships|love|undressing</t>
  </si>
  <si>
    <t>http://www.imdb.com/title/tt0372237/?ref_=fn_tt_tt_1</t>
  </si>
  <si>
    <t>The English Patient </t>
  </si>
  <si>
    <t>church|english|flashback|nurse|patient</t>
  </si>
  <si>
    <t>http://www.imdb.com/title/tt0116209/?ref_=fn_tt_tt_1</t>
  </si>
  <si>
    <t>Matt McCoy</t>
  </si>
  <si>
    <t>L.A. Confidential </t>
  </si>
  <si>
    <t>1950s|call girl|corruption|murder|police detective</t>
  </si>
  <si>
    <t>http://www.imdb.com/title/tt0119488/?ref_=fn_tt_tt_1</t>
  </si>
  <si>
    <t>Adventure|Comedy|Family|Sci-Fi</t>
  </si>
  <si>
    <t>Sky High </t>
  </si>
  <si>
    <t>coming of age|friend|high school|sidekick|superpower</t>
  </si>
  <si>
    <t>http://www.imdb.com/title/tt0405325/?ref_=fn_tt_tt_1</t>
  </si>
  <si>
    <t>In &amp; Out </t>
  </si>
  <si>
    <t>Lauren Ambrose</t>
  </si>
  <si>
    <t>academy award|gay|high school|reporter|teacher</t>
  </si>
  <si>
    <t>http://www.imdb.com/title/tt0119360/?ref_=fn_tt_tt_1</t>
  </si>
  <si>
    <t>Marg Helgenberger</t>
  </si>
  <si>
    <t>Natasha Henstridge</t>
  </si>
  <si>
    <t>Species </t>
  </si>
  <si>
    <t>Jordan Lund</t>
  </si>
  <si>
    <t>alien|interspecies sex|scientist|sexual attraction|train</t>
  </si>
  <si>
    <t>http://www.imdb.com/title/tt0114508/?ref_=fn_tt_tt_1</t>
  </si>
  <si>
    <t>Lin Shaye</t>
  </si>
  <si>
    <t>A Nightmare on Elm Street </t>
  </si>
  <si>
    <t>Amanda Wyss</t>
  </si>
  <si>
    <t>freddy krueger|lucid dream|serial killer|slasher|sleep deprivation</t>
  </si>
  <si>
    <t>http://www.imdb.com/title/tt0087800/?ref_=fn_tt_tt_1</t>
  </si>
  <si>
    <t>X</t>
  </si>
  <si>
    <t>The Cell </t>
  </si>
  <si>
    <t>coma|fbi|race against time|serial killer|strong female lead</t>
  </si>
  <si>
    <t>http://www.imdb.com/title/tt0209958/?ref_=fn_tt_tt_1</t>
  </si>
  <si>
    <t>Anne Parillaud</t>
  </si>
  <si>
    <t>The Man in the Iron Mask </t>
  </si>
  <si>
    <t>Judith Godrèche</t>
  </si>
  <si>
    <t>france|musketeer|three musketeers|twin|twin brother</t>
  </si>
  <si>
    <t>http://www.imdb.com/title/tt0120744/?ref_=fn_tt_tt_1</t>
  </si>
  <si>
    <t>Kevin Connolly</t>
  </si>
  <si>
    <t>Biography|Drama|Family|History|Sport</t>
  </si>
  <si>
    <t>Secretariat </t>
  </si>
  <si>
    <t>eccentric|horse racing|newspaper clipping|stallion|triple crown</t>
  </si>
  <si>
    <t>http://www.imdb.com/title/tt1028576/?ref_=fn_tt_tt_1</t>
  </si>
  <si>
    <t>Kevin Munroe</t>
  </si>
  <si>
    <t>TMNT </t>
  </si>
  <si>
    <t>martial arts master|monster|new york city|turtle|warrior</t>
  </si>
  <si>
    <t>http://www.imdb.com/title/tt0453556/?ref_=fn_tt_tt_1</t>
  </si>
  <si>
    <t>Michael Tollin</t>
  </si>
  <si>
    <t>Radio </t>
  </si>
  <si>
    <t>coach|football|football coach|high school|radio</t>
  </si>
  <si>
    <t>http://www.imdb.com/title/tt0316465/?ref_=fn_tt_tt_1</t>
  </si>
  <si>
    <t>Friends with Benefits </t>
  </si>
  <si>
    <t>blow job|female rear nudity|girl in panties|male objectification|no panties</t>
  </si>
  <si>
    <t>http://www.imdb.com/title/tt1632708/?ref_=fn_tt_tt_1</t>
  </si>
  <si>
    <t>Neighbors 2: Sorority Rising </t>
  </si>
  <si>
    <t>Kiersey Clemons</t>
  </si>
  <si>
    <t>bare chested male|gay|gay best friend|gay man|gay marriage proposal</t>
  </si>
  <si>
    <t>http://www.imdb.com/title/tt4438848/?ref_=fn_tt_tt_1</t>
  </si>
  <si>
    <t>Biography|Comedy|Drama|History|Music</t>
  </si>
  <si>
    <t>Saving Mr. Banks </t>
  </si>
  <si>
    <t>author|disney|loss of father|reference to walt disney|suppression of emotion</t>
  </si>
  <si>
    <t>http://www.imdb.com/title/tt2140373/?ref_=fn_tt_tt_1</t>
  </si>
  <si>
    <t>Malcolm X </t>
  </si>
  <si>
    <t>Al Freeman Jr.</t>
  </si>
  <si>
    <t>african american|black history|civil rights|ku klux klan|nation of islam</t>
  </si>
  <si>
    <t>http://www.imdb.com/title/tt0104797/?ref_=fn_tt_tt_1</t>
  </si>
  <si>
    <t>Charlyne Yi</t>
  </si>
  <si>
    <t>This Is 40 </t>
  </si>
  <si>
    <t>Mackenzie Aladjem</t>
  </si>
  <si>
    <t>40th birthday|aging|birthday|sex|viagra</t>
  </si>
  <si>
    <t>http://www.imdb.com/title/tt1758830/?ref_=fn_tt_tt_1</t>
  </si>
  <si>
    <t>Old Dogs </t>
  </si>
  <si>
    <t>best friend|business deal|impulse|public relations|twin</t>
  </si>
  <si>
    <t>http://www.imdb.com/title/tt0976238/?ref_=fn_tt_tt_1</t>
  </si>
  <si>
    <t>Patrick Tatopoulos</t>
  </si>
  <si>
    <t>Craig Parker</t>
  </si>
  <si>
    <t>Underworld: Rise of the Lycans </t>
  </si>
  <si>
    <t>Steven Mackintosh</t>
  </si>
  <si>
    <t>battle|slave|vampire|warrior|werewolf</t>
  </si>
  <si>
    <t>http://www.imdb.com/title/tt0834001/?ref_=fn_tt_tt_1</t>
  </si>
  <si>
    <t>Christine Taylor</t>
  </si>
  <si>
    <t>License to Wed </t>
  </si>
  <si>
    <t>box office flop|church|kissing|usa|wedding</t>
  </si>
  <si>
    <t>http://www.imdb.com/title/tt0762114/?ref_=fn_tt_tt_1</t>
  </si>
  <si>
    <t>The Benchwarmers </t>
  </si>
  <si>
    <t>baseball|baseball team|bully|millionaire|team</t>
  </si>
  <si>
    <t>http://www.imdb.com/title/tt0437863/?ref_=fn_tt_tt_1</t>
  </si>
  <si>
    <t>Gary David Goldberg</t>
  </si>
  <si>
    <t>Victor Webster</t>
  </si>
  <si>
    <t>Must Love Dogs </t>
  </si>
  <si>
    <t>date|dating|dog|love|teacher</t>
  </si>
  <si>
    <t>http://www.imdb.com/title/tt0417001/?ref_=fn_tt_tt_1</t>
  </si>
  <si>
    <t>Donnie Brasco </t>
  </si>
  <si>
    <t>fbi|mafia|money|racial slur|singer</t>
  </si>
  <si>
    <t>http://www.imdb.com/title/tt0119008/?ref_=fn_tt_tt_1</t>
  </si>
  <si>
    <t>Jaymes Butler</t>
  </si>
  <si>
    <t>Resident Evil </t>
  </si>
  <si>
    <t>amnesia|quarantine|special forces|virus|zombie</t>
  </si>
  <si>
    <t>http://www.imdb.com/title/tt0120804/?ref_=fn_tt_tt_1</t>
  </si>
  <si>
    <t>Tobe Hooper</t>
  </si>
  <si>
    <t>Zelda Rubinstein</t>
  </si>
  <si>
    <t>Fantasy|Horror</t>
  </si>
  <si>
    <t>Heather O'Rourke</t>
  </si>
  <si>
    <t>Poltergeist </t>
  </si>
  <si>
    <t>ghost|haunted|haunting|house|paranormal investigator</t>
  </si>
  <si>
    <t>http://www.imdb.com/title/tt0084516/?ref_=fn_tt_tt_1</t>
  </si>
  <si>
    <t>The Ladykillers </t>
  </si>
  <si>
    <t>casino|irony of fate|landlady|professor|remake</t>
  </si>
  <si>
    <t>http://www.imdb.com/title/tt0335245/?ref_=fn_tt_tt_1</t>
  </si>
  <si>
    <t>Beau Bridges</t>
  </si>
  <si>
    <t>Max Payne </t>
  </si>
  <si>
    <t>Jamie Hector</t>
  </si>
  <si>
    <t>corporation|death|ex partner|hallucination|police detective</t>
  </si>
  <si>
    <t>http://www.imdb.com/title/tt0467197/?ref_=fn_tt_tt_1</t>
  </si>
  <si>
    <t>In Time </t>
  </si>
  <si>
    <t>currency|future|murder|on the run|time</t>
  </si>
  <si>
    <t>http://www.imdb.com/title/tt1637688/?ref_=fn_tt_tt_1</t>
  </si>
  <si>
    <t>Alan Poul</t>
  </si>
  <si>
    <t>Danneel Ackles</t>
  </si>
  <si>
    <t>The Back-up Plan </t>
  </si>
  <si>
    <t>artificial insemination|baby|cheese|chick flick|pet shop</t>
  </si>
  <si>
    <t>http://www.imdb.com/title/tt1212436/?ref_=fn_tt_tt_1</t>
  </si>
  <si>
    <t>Luke Greenfield</t>
  </si>
  <si>
    <t>Steve Howey</t>
  </si>
  <si>
    <t>Ashley Williams</t>
  </si>
  <si>
    <t>Something Borrowed </t>
  </si>
  <si>
    <t>Kirsten Day</t>
  </si>
  <si>
    <t>best friend|crush|law school|lawyer|loud sex</t>
  </si>
  <si>
    <t>http://www.imdb.com/title/tt0491152/?ref_=fn_tt_tt_1</t>
  </si>
  <si>
    <t>Jodi Lyn O'Keefe</t>
  </si>
  <si>
    <t xml:space="preserve">Hit the Floor             </t>
  </si>
  <si>
    <t>Logan Browning</t>
  </si>
  <si>
    <t>affair|hip hop|sex scene</t>
  </si>
  <si>
    <t>http://www.imdb.com/title/tt2368645/?ref_=fn_tt_tt_1</t>
  </si>
  <si>
    <t>Gil Junger</t>
  </si>
  <si>
    <t>Black Knight </t>
  </si>
  <si>
    <t>14th century|king|knight|sword duel|time travel</t>
  </si>
  <si>
    <t>http://www.imdb.com/title/tt0265087/?ref_=fn_tt_tt_1</t>
  </si>
  <si>
    <t>Michael Ritchie</t>
  </si>
  <si>
    <t>Vic Morrow</t>
  </si>
  <si>
    <t>Comedy|Drama|Family|Sport</t>
  </si>
  <si>
    <t>Tatum O'Neal</t>
  </si>
  <si>
    <t>The Bad News Bears </t>
  </si>
  <si>
    <t>Joyce Van Patten</t>
  </si>
  <si>
    <t>baseball|california|coach|little league|swimming pool</t>
  </si>
  <si>
    <t>http://www.imdb.com/title/tt0074174/?ref_=fn_tt_tt_1</t>
  </si>
  <si>
    <t>Steven E. de Souza</t>
  </si>
  <si>
    <t>Raul Julia</t>
  </si>
  <si>
    <t>Street Fighter </t>
  </si>
  <si>
    <t>guile|hostage|ransom|soldier|united nations</t>
  </si>
  <si>
    <t>http://www.imdb.com/title/tt0111301/?ref_=fn_tt_tt_1</t>
  </si>
  <si>
    <t>Frank Finlay</t>
  </si>
  <si>
    <t>Emilia Fox</t>
  </si>
  <si>
    <t>The Pianist </t>
  </si>
  <si>
    <t>Ed Stoppard</t>
  </si>
  <si>
    <t>ghetto|holocaust|jewish|piano|warsaw ghetto</t>
  </si>
  <si>
    <t>http://www.imdb.com/title/tt0253474/?ref_=fn_tt_tt_1</t>
  </si>
  <si>
    <t>Hiam Abbass</t>
  </si>
  <si>
    <t>Keisha Castle-Hughes</t>
  </si>
  <si>
    <t>The Nativity Story </t>
  </si>
  <si>
    <t>Shaun Toub</t>
  </si>
  <si>
    <t>angel|bethlehem|journey|nazareth|virgin</t>
  </si>
  <si>
    <t>http://www.imdb.com/title/tt0762121/?ref_=fn_tt_tt_1</t>
  </si>
  <si>
    <t>Paris Hilton</t>
  </si>
  <si>
    <t>House of Wax </t>
  </si>
  <si>
    <t>Brian Van Holt</t>
  </si>
  <si>
    <t>brother sister relationship|group of friends|male nudity|twin|wax</t>
  </si>
  <si>
    <t>http://www.imdb.com/title/tt0397065/?ref_=fn_tt_tt_1</t>
  </si>
  <si>
    <t>Closer </t>
  </si>
  <si>
    <t>Colin Stinton</t>
  </si>
  <si>
    <t>cheating wife|film camera|hasselblad camera|leica camera|medium format camera</t>
  </si>
  <si>
    <t>http://www.imdb.com/title/tt0376541/?ref_=fn_tt_tt_1</t>
  </si>
  <si>
    <t>J. Edgar </t>
  </si>
  <si>
    <t>agent|fbi|federal bureau of investigation|gay relationship|secret</t>
  </si>
  <si>
    <t>http://www.imdb.com/title/tt1616195/?ref_=fn_tt_tt_1</t>
  </si>
  <si>
    <t>Alexandre Aja</t>
  </si>
  <si>
    <t>Mirrors </t>
  </si>
  <si>
    <t>estranged wife|evil|fire|medication|mirror</t>
  </si>
  <si>
    <t>http://www.imdb.com/title/tt0790686/?ref_=fn_tt_tt_1</t>
  </si>
  <si>
    <t>Michael Rymer</t>
  </si>
  <si>
    <t>Aaliyah</t>
  </si>
  <si>
    <t>Queen of the Damned </t>
  </si>
  <si>
    <t>fatal attraction|interspecies romance|queen|supernatural power|vampire</t>
  </si>
  <si>
    <t>http://www.imdb.com/title/tt0238546/?ref_=fn_tt_tt_1</t>
  </si>
  <si>
    <t>Predator 2 </t>
  </si>
  <si>
    <t>Kevin Peter Hall</t>
  </si>
  <si>
    <t>alien|drug lord|gang|hunter|predator</t>
  </si>
  <si>
    <t>http://www.imdb.com/title/tt0100403/?ref_=fn_tt_tt_1</t>
  </si>
  <si>
    <t>Jesse Tyler Ferguson</t>
  </si>
  <si>
    <t>Untraceable </t>
  </si>
  <si>
    <t>Joseph Cross</t>
  </si>
  <si>
    <t>cat|fbi agent|murder|serial killer|website</t>
  </si>
  <si>
    <t>http://www.imdb.com/title/tt0880578/?ref_=fn_tt_tt_1</t>
  </si>
  <si>
    <t>Hugh Wilson</t>
  </si>
  <si>
    <t>Comedy|Drama|Romance|Sci-Fi</t>
  </si>
  <si>
    <t>Blast from the Past </t>
  </si>
  <si>
    <t>Douglas Smith</t>
  </si>
  <si>
    <t>1960s|bomb shelter|cuban missile crisis|food|naive man</t>
  </si>
  <si>
    <t>http://www.imdb.com/title/tt0124298/?ref_=fn_tt_tt_1</t>
  </si>
  <si>
    <t>Mike Hodges</t>
  </si>
  <si>
    <t>Flash Gordon </t>
  </si>
  <si>
    <t>Sam J. Jones</t>
  </si>
  <si>
    <t>american football|cult film|emperor|flash gordon|mind reading</t>
  </si>
  <si>
    <t>http://www.imdb.com/title/tt0080745/?ref_=fn_tt_tt_1</t>
  </si>
  <si>
    <t>Jersey Girl </t>
  </si>
  <si>
    <t>baby|childbirth|death|karma|publicist</t>
  </si>
  <si>
    <t>http://www.imdb.com/title/tt0300051/?ref_=fn_tt_tt_1</t>
  </si>
  <si>
    <t>Cicely Tyson</t>
  </si>
  <si>
    <t>Alex Cross </t>
  </si>
  <si>
    <t>Carmen Ejogo</t>
  </si>
  <si>
    <t>assassin|detective|partner|police|serial killer</t>
  </si>
  <si>
    <t>http://www.imdb.com/title/tt1712170/?ref_=fn_tt_tt_1</t>
  </si>
  <si>
    <t>Midnight in the Garden of Good and Evil </t>
  </si>
  <si>
    <t>Leon Rippy</t>
  </si>
  <si>
    <t>graveyard|murder|murder trial|reporter|trial</t>
  </si>
  <si>
    <t>http://www.imdb.com/title/tt0119668/?ref_=fn_tt_tt_1</t>
  </si>
  <si>
    <t>Scott Mann</t>
  </si>
  <si>
    <t>Heist </t>
  </si>
  <si>
    <t>bus|die hard scenario</t>
  </si>
  <si>
    <t>http://www.imdb.com/title/tt3276924/?ref_=fn_tt_tt_1</t>
  </si>
  <si>
    <t>Susanna White</t>
  </si>
  <si>
    <t>Bill Bailey</t>
  </si>
  <si>
    <t>Nanny McPhee Returns </t>
  </si>
  <si>
    <t>Eros Vlahos</t>
  </si>
  <si>
    <t>farm|magic|mother daughter relationship|overalls|title directed by female</t>
  </si>
  <si>
    <t>http://www.imdb.com/title/tt1415283/?ref_=fn_tt_tt_1</t>
  </si>
  <si>
    <t>Frank Whaley</t>
  </si>
  <si>
    <t>Hoffa </t>
  </si>
  <si>
    <t>labor|labor union|leader|mafia|union</t>
  </si>
  <si>
    <t>http://www.imdb.com/title/tt0104427/?ref_=fn_tt_tt_1</t>
  </si>
  <si>
    <t>Chris Carter</t>
  </si>
  <si>
    <t>The X Files: I Want to Believe </t>
  </si>
  <si>
    <t>Nicki Aycox</t>
  </si>
  <si>
    <t>fbi|priest|psychic|psychic vision|staff physician</t>
  </si>
  <si>
    <t>http://www.imdb.com/title/tt0443701/?ref_=fn_tt_tt_1</t>
  </si>
  <si>
    <t>Tommy O'Haver</t>
  </si>
  <si>
    <t>Ella Enchanted </t>
  </si>
  <si>
    <t>Joanna Lumley</t>
  </si>
  <si>
    <t>curse|fairy|obedience|prince|strong female character</t>
  </si>
  <si>
    <t>http://www.imdb.com/title/tt0327679/?ref_=fn_tt_tt_1</t>
  </si>
  <si>
    <t>Peter Landesman</t>
  </si>
  <si>
    <t>Concussion </t>
  </si>
  <si>
    <t>chronic traumatic encephalopathy|concussion|football|football player|pathologist</t>
  </si>
  <si>
    <t>http://www.imdb.com/title/tt3322364/?ref_=fn_tt_tt_1</t>
  </si>
  <si>
    <t>Benjamin J. Cain Jr.</t>
  </si>
  <si>
    <t>Ken Arnold</t>
  </si>
  <si>
    <t>Abduction </t>
  </si>
  <si>
    <t>Richard Cetrone</t>
  </si>
  <si>
    <t>assassin|high school|on the run|teenager|website</t>
  </si>
  <si>
    <t>http://www.imdb.com/title/tt1600195/?ref_=fn_tt_tt_1</t>
  </si>
  <si>
    <t>Gary Chapman</t>
  </si>
  <si>
    <t>Adventure|Animation|Comedy|Family|War</t>
  </si>
  <si>
    <t>Valiant </t>
  </si>
  <si>
    <t>Pip Torrens</t>
  </si>
  <si>
    <t>dove|falcon|nursing|pigeon|psychological torture</t>
  </si>
  <si>
    <t>http://www.imdb.com/title/tt0361089/?ref_=fn_tt_tt_1</t>
  </si>
  <si>
    <t>Wonder Boys </t>
  </si>
  <si>
    <t>Richard Thomas</t>
  </si>
  <si>
    <t>based on novel|college girl|midlife crisis|pittsburgh pennsylvania|professor</t>
  </si>
  <si>
    <t>http://www.imdb.com/title/tt0185014/?ref_=fn_tt_tt_1</t>
  </si>
  <si>
    <t>Craig Mazin</t>
  </si>
  <si>
    <t>Action|Comedy|Sci-Fi|Thriller</t>
  </si>
  <si>
    <t>Drake Bell</t>
  </si>
  <si>
    <t>Superhero Movie </t>
  </si>
  <si>
    <t>Marion Ross</t>
  </si>
  <si>
    <t>dragonfly|hero|high school|soaking wet|supervillian origin</t>
  </si>
  <si>
    <t>http://www.imdb.com/title/tt0426592/?ref_=fn_tt_tt_1</t>
  </si>
  <si>
    <t>Allen Hughes</t>
  </si>
  <si>
    <t>Alona Tal</t>
  </si>
  <si>
    <t>Broken City </t>
  </si>
  <si>
    <t>Michael Beach</t>
  </si>
  <si>
    <t>election|father son relationship|fellatio|gay slur|title spoken by character</t>
  </si>
  <si>
    <t>http://www.imdb.com/title/tt1235522/?ref_=fn_tt_tt_1</t>
  </si>
  <si>
    <t>Portia de Rossi</t>
  </si>
  <si>
    <t>Comedy|Horror</t>
  </si>
  <si>
    <t>Shannon Elizabeth</t>
  </si>
  <si>
    <t>Cursed </t>
  </si>
  <si>
    <t>creature|death|party|rescue|werewolf</t>
  </si>
  <si>
    <t>http://www.imdb.com/title/tt0257516/?ref_=fn_tt_tt_1</t>
  </si>
  <si>
    <t>Premium Rush </t>
  </si>
  <si>
    <t>chase|courier|delivery|envelope|police</t>
  </si>
  <si>
    <t>http://www.imdb.com/title/tt1547234/?ref_=fn_tt_tt_1</t>
  </si>
  <si>
    <t>Richard T. Jones</t>
  </si>
  <si>
    <t>Jim Gaffigan</t>
  </si>
  <si>
    <t>Hot Pursuit </t>
  </si>
  <si>
    <t>Michael Mosley</t>
  </si>
  <si>
    <t>danger|drug cartel|female cop|female police officer|fugitive</t>
  </si>
  <si>
    <t>http://www.imdb.com/title/tt2967224/?ref_=fn_tt_tt_1</t>
  </si>
  <si>
    <t>Lucy Gordon</t>
  </si>
  <si>
    <t>The Four Feathers </t>
  </si>
  <si>
    <t>Alex Jennings</t>
  </si>
  <si>
    <t>male nudity|naked dead man|nudity|sex|whipping</t>
  </si>
  <si>
    <t>http://www.imdb.com/title/tt0240510/?ref_=fn_tt_tt_1</t>
  </si>
  <si>
    <t>Parker </t>
  </si>
  <si>
    <t>Wendell Pierce</t>
  </si>
  <si>
    <t>action hero|disguise|hospital|real estate agent|thief</t>
  </si>
  <si>
    <t>http://www.imdb.com/title/tt1904996/?ref_=fn_tt_tt_1</t>
  </si>
  <si>
    <t>Wimbledon </t>
  </si>
  <si>
    <t>Austin Nichols</t>
  </si>
  <si>
    <t>career|player|tennis|tennis player|wimbledon</t>
  </si>
  <si>
    <t>http://www.imdb.com/title/tt0360201/?ref_=fn_tt_tt_1</t>
  </si>
  <si>
    <t>Brooke Shields</t>
  </si>
  <si>
    <t>Furry Vengeance </t>
  </si>
  <si>
    <t>Matt Prokop</t>
  </si>
  <si>
    <t>animal|bear|land developer|real estate|real estate developer</t>
  </si>
  <si>
    <t>http://www.imdb.com/title/tt0492389/?ref_=fn_tt_tt_1</t>
  </si>
  <si>
    <t>Kimble Rendall</t>
  </si>
  <si>
    <t>Cariba Heine</t>
  </si>
  <si>
    <t>Bait </t>
  </si>
  <si>
    <t>Richard Brancatisano</t>
  </si>
  <si>
    <t>great white shark|shark|supermarket|swimming|tsunami</t>
  </si>
  <si>
    <t>http://www.imdb.com/title/tt1438173/?ref_=fn_tt_tt_1</t>
  </si>
  <si>
    <t>Peter Yates</t>
  </si>
  <si>
    <t>Krull </t>
  </si>
  <si>
    <t>Lysette Anthony</t>
  </si>
  <si>
    <t>cyclops|fortress|monster|planet|rescue</t>
  </si>
  <si>
    <t>http://www.imdb.com/title/tt0085811/?ref_=fn_tt_tt_1</t>
  </si>
  <si>
    <t>Drama|Thriller|War</t>
  </si>
  <si>
    <t>Lions for Lambs </t>
  </si>
  <si>
    <t>afghanistan|professor|reporter|student|university</t>
  </si>
  <si>
    <t>http://www.imdb.com/title/tt0891527/?ref_=fn_tt_tt_1</t>
  </si>
  <si>
    <t>Dann Florek</t>
  </si>
  <si>
    <t>Rosanna Arquette</t>
  </si>
  <si>
    <t>Flight of the Intruder </t>
  </si>
  <si>
    <t>Christopher Rich</t>
  </si>
  <si>
    <t>bombardier|pilot|u.s. navy|vietnam|vietnam war</t>
  </si>
  <si>
    <t>http://www.imdb.com/title/tt0099587/?ref_=fn_tt_tt_1</t>
  </si>
  <si>
    <t>Walk Hard: The Dewey Cox Story </t>
  </si>
  <si>
    <t>drugs|elvis|musician|singer|the beatles</t>
  </si>
  <si>
    <t>http://www.imdb.com/title/tt0841046/?ref_=fn_tt_tt_1</t>
  </si>
  <si>
    <t>Lasse Hallström</t>
  </si>
  <si>
    <t>The Shipping News </t>
  </si>
  <si>
    <t>Jason Behr</t>
  </si>
  <si>
    <t>employee employer relationship|husband wife relationship|newspaper|ship|wake</t>
  </si>
  <si>
    <t>http://www.imdb.com/title/tt0120824/?ref_=fn_tt_tt_1</t>
  </si>
  <si>
    <t>Action|Western</t>
  </si>
  <si>
    <t>American Outlaws </t>
  </si>
  <si>
    <t>legend|old west|outlaw|railroad|stealing from the rich</t>
  </si>
  <si>
    <t>http://www.imdb.com/title/tt0244000/?ref_=fn_tt_tt_1</t>
  </si>
  <si>
    <t>Jean-Marc Vallée</t>
  </si>
  <si>
    <t>Michiel Huisman</t>
  </si>
  <si>
    <t>The Young Victoria </t>
  </si>
  <si>
    <t>19th century|courtship|female protagonist|princess|queen of england</t>
  </si>
  <si>
    <t>http://www.imdb.com/title/tt0962736/?ref_=fn_tt_tt_1</t>
  </si>
  <si>
    <t>Bashar Rahal</t>
  </si>
  <si>
    <t>Whiteout </t>
  </si>
  <si>
    <t>Shawn Doyle</t>
  </si>
  <si>
    <t>antarctica|geologist|investigation|u.s. marshal|winter</t>
  </si>
  <si>
    <t>http://www.imdb.com/title/tt0365929/?ref_=fn_tt_tt_1</t>
  </si>
  <si>
    <t>The Tree of Life </t>
  </si>
  <si>
    <t>1950s|children|ice cube|texas|waco texas</t>
  </si>
  <si>
    <t>http://www.imdb.com/title/tt0478304/?ref_=fn_tt_tt_1</t>
  </si>
  <si>
    <t>Hark Tsui</t>
  </si>
  <si>
    <t>Lela Rochon</t>
  </si>
  <si>
    <t>Paul Sorvino</t>
  </si>
  <si>
    <t>Knock Off </t>
  </si>
  <si>
    <t>Ray Nicholas</t>
  </si>
  <si>
    <t>cia|hong kong|market|undercover|van</t>
  </si>
  <si>
    <t>http://www.imdb.com/title/tt0120724/?ref_=fn_tt_tt_1</t>
  </si>
  <si>
    <t>Aruba</t>
  </si>
  <si>
    <t>Sabotage </t>
  </si>
  <si>
    <t>Maurice Compte</t>
  </si>
  <si>
    <t>dea|drug cartel|kicked in the crotch|strip club|tough girl</t>
  </si>
  <si>
    <t>http://www.imdb.com/title/tt1742334/?ref_=fn_tt_tt_1</t>
  </si>
  <si>
    <t>The Order </t>
  </si>
  <si>
    <t>Benno Fürmann</t>
  </si>
  <si>
    <t>death|exorcism|heaven|priest|sin eater</t>
  </si>
  <si>
    <t>http://www.imdb.com/title/tt0304711/?ref_=fn_tt_tt_1</t>
  </si>
  <si>
    <t>Lexi Alexander</t>
  </si>
  <si>
    <t>Punisher: War Zone </t>
  </si>
  <si>
    <t>gun fu|plastic surgery|psychopath|undercover|vigilante</t>
  </si>
  <si>
    <t>http://www.imdb.com/title/tt0450314/?ref_=fn_tt_tt_1</t>
  </si>
  <si>
    <t>Action|Adventure|Family|Sci-Fi</t>
  </si>
  <si>
    <t>Zoom </t>
  </si>
  <si>
    <t>bruise|female hero|super strength|superhero|teenage superhero</t>
  </si>
  <si>
    <t>http://www.imdb.com/title/tt0383060/?ref_=fn_tt_tt_1</t>
  </si>
  <si>
    <t>Soleyman Pierini</t>
  </si>
  <si>
    <t>Adventure|Biography|Drama|Thriller</t>
  </si>
  <si>
    <t>The Walk </t>
  </si>
  <si>
    <t>Jade Kindar-Martin</t>
  </si>
  <si>
    <t>1970s|based on true story|new york city|skyscraper|tightrope walker</t>
  </si>
  <si>
    <t>http://www.imdb.com/title/tt3488710/?ref_=fn_tt_tt_1</t>
  </si>
  <si>
    <t>Ronny Yu</t>
  </si>
  <si>
    <t>Lee Arenberg</t>
  </si>
  <si>
    <t>Marley Shelton</t>
  </si>
  <si>
    <t>Warriors of Virtue </t>
  </si>
  <si>
    <t>Angus Macfadyen</t>
  </si>
  <si>
    <t>anthropomorphic animal|football|kangaroo|sword and sorcery|water boy</t>
  </si>
  <si>
    <t>http://www.imdb.com/title/tt0120479/?ref_=fn_tt_tt_1</t>
  </si>
  <si>
    <t>A Good Year </t>
  </si>
  <si>
    <t>based on novel|inheritance|provence|uncle|wine</t>
  </si>
  <si>
    <t>http://www.imdb.com/title/tt0401445/?ref_=fn_tt_tt_1</t>
  </si>
  <si>
    <t xml:space="preserve">Luther             </t>
  </si>
  <si>
    <t>Warren Brown</t>
  </si>
  <si>
    <t>murder|police|psychopath</t>
  </si>
  <si>
    <t>http://www.imdb.com/title/tt1474684/?ref_=fn_tt_tt_1</t>
  </si>
  <si>
    <t>Radio Flyer </t>
  </si>
  <si>
    <t>father son relationship|physical abuse|radio flyer|stepfather|stepfather stepson relationship</t>
  </si>
  <si>
    <t>http://www.imdb.com/title/tt0105211/?ref_=fn_tt_tt_1</t>
  </si>
  <si>
    <t>Blood In, Blood Out </t>
  </si>
  <si>
    <t>1970s|1980s|barrio|gang war|mexican</t>
  </si>
  <si>
    <t>http://www.imdb.com/title/tt0106469/?ref_=fn_tt_tt_1</t>
  </si>
  <si>
    <t>Bille August</t>
  </si>
  <si>
    <t>Smilla's Sense of Snow </t>
  </si>
  <si>
    <t>boy|greenland|neighbor|roof|snow</t>
  </si>
  <si>
    <t>http://www.imdb.com/title/tt0120152/?ref_=fn_tt_tt_1</t>
  </si>
  <si>
    <t>Denmark</t>
  </si>
  <si>
    <t>Femme Fatale </t>
  </si>
  <si>
    <t>Rie Rasmussen</t>
  </si>
  <si>
    <t>ambassador|cannes|identity|suicide|thief</t>
  </si>
  <si>
    <t>http://www.imdb.com/title/tt0280665/?ref_=fn_tt_tt_1</t>
  </si>
  <si>
    <t>Moustapha Akkad</t>
  </si>
  <si>
    <t>Lion of the Desert </t>
  </si>
  <si>
    <t>arab|general|libya|muslim|mussolini</t>
  </si>
  <si>
    <t>http://www.imdb.com/title/tt0081059/?ref_=fn_tt_tt_1</t>
  </si>
  <si>
    <t>Libya</t>
  </si>
  <si>
    <t>Jean-Paul Rappeneau</t>
  </si>
  <si>
    <t>The Horseman on the Roof </t>
  </si>
  <si>
    <t>Isabelle Carré</t>
  </si>
  <si>
    <t>austrian|breasts|cholera|police|provence</t>
  </si>
  <si>
    <t>http://www.imdb.com/title/tt0113362/?ref_=fn_tt_tt_1</t>
  </si>
  <si>
    <t>Jeffrey Dover</t>
  </si>
  <si>
    <t>Drama|Romance|War|Western</t>
  </si>
  <si>
    <t>Jeremy W. Auman</t>
  </si>
  <si>
    <t>Ride with the Devil </t>
  </si>
  <si>
    <t>Tobey Maguire</t>
  </si>
  <si>
    <t>bushwhacker|friend|honor|kansas|raid</t>
  </si>
  <si>
    <t>http://www.imdb.com/title/tt0134154/?ref_=fn_tt_tt_1</t>
  </si>
  <si>
    <t>Hanaa Bouchaib</t>
  </si>
  <si>
    <t>Maricel Álvarez</t>
  </si>
  <si>
    <t>Biutiful </t>
  </si>
  <si>
    <t>Eduard Fernández</t>
  </si>
  <si>
    <t>children|chinese|illegal immigrant|immigrant|male ponytail</t>
  </si>
  <si>
    <t>http://www.imdb.com/title/tt1164999/?ref_=fn_tt_tt_1</t>
  </si>
  <si>
    <t>Joachim Rønning</t>
  </si>
  <si>
    <t>Action|Comedy|Crime|Western</t>
  </si>
  <si>
    <t>Bandidas </t>
  </si>
  <si>
    <t>bank|cleavage|farmer|female gunfighter|mexico</t>
  </si>
  <si>
    <t>http://www.imdb.com/title/tt0416496/?ref_=fn_tt_tt_1</t>
  </si>
  <si>
    <t>Tony Kaye</t>
  </si>
  <si>
    <t>Black Water Transit </t>
  </si>
  <si>
    <t>Beverly D'Angelo</t>
  </si>
  <si>
    <t>based on novel</t>
  </si>
  <si>
    <t>http://www.imdb.com/title/tt0490087/?ref_=fn_tt_tt_1</t>
  </si>
  <si>
    <t>Aml Ameen</t>
  </si>
  <si>
    <t>The Maze Runner </t>
  </si>
  <si>
    <t>Jacob Latimore</t>
  </si>
  <si>
    <t>based on novel|concrete wall|maze|open ended|teenage boy</t>
  </si>
  <si>
    <t>http://www.imdb.com/title/tt1790864/?ref_=fn_tt_tt_1</t>
  </si>
  <si>
    <t>Ken Scott</t>
  </si>
  <si>
    <t>June Diane Raphael</t>
  </si>
  <si>
    <t>Unfinished Business </t>
  </si>
  <si>
    <t>Melissa McMeekin</t>
  </si>
  <si>
    <t>business trip|company|glory hole|male frontal nudity|male nudity</t>
  </si>
  <si>
    <t>http://www.imdb.com/title/tt2358925/?ref_=fn_tt_tt_1</t>
  </si>
  <si>
    <t>The Age of Innocence </t>
  </si>
  <si>
    <t>19th century|countess|lawyer|love|new york</t>
  </si>
  <si>
    <t>http://www.imdb.com/title/tt0106226/?ref_=fn_tt_tt_1</t>
  </si>
  <si>
    <t>Ellen Burstyn</t>
  </si>
  <si>
    <t>The Fountain </t>
  </si>
  <si>
    <t>eternity|love|mayan|tree|tree of life</t>
  </si>
  <si>
    <t>http://www.imdb.com/title/tt0414993/?ref_=fn_tt_tt_1</t>
  </si>
  <si>
    <t>Hugh Johnson</t>
  </si>
  <si>
    <t>Kevin J. O'Connor</t>
  </si>
  <si>
    <t>Action|Adventure|Comedy|Drama|Thriller</t>
  </si>
  <si>
    <t>Chill Factor </t>
  </si>
  <si>
    <t>Hudson Leick</t>
  </si>
  <si>
    <t>colonel|ice|ice cream truck|military|u.s. army</t>
  </si>
  <si>
    <t>http://www.imdb.com/title/tt0163579/?ref_=fn_tt_tt_1</t>
  </si>
  <si>
    <t>Stolen </t>
  </si>
  <si>
    <t>Sami Gayle</t>
  </si>
  <si>
    <t>bank|money|presumed dead|rescue|thief</t>
  </si>
  <si>
    <t>http://www.imdb.com/title/tt1656186/?ref_=fn_tt_tt_1</t>
  </si>
  <si>
    <t>Hayao Miyazaki</t>
  </si>
  <si>
    <t>Yûki Amami</t>
  </si>
  <si>
    <t>Rumi Hiiragi</t>
  </si>
  <si>
    <t>Ponyo </t>
  </si>
  <si>
    <t>Yuria Nara</t>
  </si>
  <si>
    <t>children adventure|magical realism|sea goddess|small town|tsunami</t>
  </si>
  <si>
    <t>http://www.imdb.com/title/tt0876563/?ref_=fn_tt_tt_1</t>
  </si>
  <si>
    <t>George Tillman Jr.</t>
  </si>
  <si>
    <t>Melissa Benoist</t>
  </si>
  <si>
    <t>Tiago Riani</t>
  </si>
  <si>
    <t>The Longest Ride </t>
  </si>
  <si>
    <t>Hayley Lovitt</t>
  </si>
  <si>
    <t>1940s|art collector|bull riding|north carolina|student</t>
  </si>
  <si>
    <t>http://www.imdb.com/title/tt2726560/?ref_=fn_tt_tt_1</t>
  </si>
  <si>
    <t>Rand Ravich</t>
  </si>
  <si>
    <t>The Astronaut's Wife </t>
  </si>
  <si>
    <t>astronaut|electrocuted in bathtub|mission|pilot|sister</t>
  </si>
  <si>
    <t>http://www.imdb.com/title/tt0138304/?ref_=fn_tt_tt_1</t>
  </si>
  <si>
    <t>Hugh Hudson</t>
  </si>
  <si>
    <t>Eva Marie Saint</t>
  </si>
  <si>
    <t>I Dreamed of Africa </t>
  </si>
  <si>
    <t>Vincent Perez</t>
  </si>
  <si>
    <t>dream|italian|kenya|ranch|snake</t>
  </si>
  <si>
    <t>http://www.imdb.com/title/tt0167203/?ref_=fn_tt_tt_1</t>
  </si>
  <si>
    <t>Playing for Keeps </t>
  </si>
  <si>
    <t>coach|soccer|soccer coach|soccer mom|soccer team</t>
  </si>
  <si>
    <t>http://www.imdb.com/title/tt1540128/?ref_=fn_tt_tt_1</t>
  </si>
  <si>
    <t>Fana Mokoena</t>
  </si>
  <si>
    <t>Terry Pheto</t>
  </si>
  <si>
    <t>Mandela: Long Walk to Freedom </t>
  </si>
  <si>
    <t>Tony Kgoroge</t>
  </si>
  <si>
    <t>africa|apartheid|nelson mandela|president|resistance</t>
  </si>
  <si>
    <t>http://www.imdb.com/title/tt2304771/?ref_=fn_tt_tt_1</t>
  </si>
  <si>
    <t>Reds </t>
  </si>
  <si>
    <t>cold war|cold war era|interview|russia|written and directed by cast member</t>
  </si>
  <si>
    <t>http://www.imdb.com/title/tt0082979/?ref_=fn_tt_tt_1</t>
  </si>
  <si>
    <t>A Few Good Men </t>
  </si>
  <si>
    <t>cuba|guantanamo|lance corporal|lawyer|murder</t>
  </si>
  <si>
    <t>http://www.imdb.com/title/tt0104257/?ref_=fn_tt_tt_1</t>
  </si>
  <si>
    <t>Exit Wounds </t>
  </si>
  <si>
    <t>corrupt cop|drug dealer|drugs|heroin|vice president</t>
  </si>
  <si>
    <t>http://www.imdb.com/title/tt0242445/?ref_=fn_tt_tt_1</t>
  </si>
  <si>
    <t>Big Momma's House </t>
  </si>
  <si>
    <t>disguise|fbi|female impersonation|gender disguise|obesity</t>
  </si>
  <si>
    <t>http://www.imdb.com/title/tt0208003/?ref_=fn_tt_tt_1</t>
  </si>
  <si>
    <t>Jeremy Degruson</t>
  </si>
  <si>
    <t>Brianne Brozey</t>
  </si>
  <si>
    <t>Kyle Hebert</t>
  </si>
  <si>
    <t>Thunder and the House of Magic </t>
  </si>
  <si>
    <t>Joe Ochman</t>
  </si>
  <si>
    <t>http://www.imdb.com/title/tt3148834/?ref_=fn_tt_tt_1</t>
  </si>
  <si>
    <t>Chris Gorak</t>
  </si>
  <si>
    <t>Veronika Vernadskaya</t>
  </si>
  <si>
    <t>The Darkest Hour </t>
  </si>
  <si>
    <t>Dato Bakhtadze</t>
  </si>
  <si>
    <t>alien|aurora borealis|critically bashed|killing an animal|nightclub</t>
  </si>
  <si>
    <t>http://www.imdb.com/title/tt1093357/?ref_=fn_tt_tt_1</t>
  </si>
  <si>
    <t>Scott Speer</t>
  </si>
  <si>
    <t>Stephen Boss</t>
  </si>
  <si>
    <t>Drama|Music|Romance</t>
  </si>
  <si>
    <t>Ryan Guzman</t>
  </si>
  <si>
    <t>Step Up Revolution </t>
  </si>
  <si>
    <t>3 dimensional|dance|dancer|dancing|flash mob</t>
  </si>
  <si>
    <t>http://www.imdb.com/title/tt1800741/?ref_=fn_tt_tt_1</t>
  </si>
  <si>
    <t>Action|Adventure|Crime|Drama|Thriller</t>
  </si>
  <si>
    <t>Snakes on a Plane </t>
  </si>
  <si>
    <t>Rachel Blanchard</t>
  </si>
  <si>
    <t>baby rattle|famous line|murder|passenger|snake</t>
  </si>
  <si>
    <t>http://www.imdb.com/title/tt0417148/?ref_=fn_tt_tt_1</t>
  </si>
  <si>
    <t>Joe Charbanic</t>
  </si>
  <si>
    <t>The Watcher </t>
  </si>
  <si>
    <t>Chris Ellis</t>
  </si>
  <si>
    <t>fbi|murder|scene of the crime|serial killer|therapy</t>
  </si>
  <si>
    <t>http://www.imdb.com/title/tt0204626/?ref_=fn_tt_tt_1</t>
  </si>
  <si>
    <t>Jonathan Hensleigh</t>
  </si>
  <si>
    <t>Marco St. John</t>
  </si>
  <si>
    <t>The Punisher </t>
  </si>
  <si>
    <t>Eddie Jemison</t>
  </si>
  <si>
    <t>death|family reunion|fbi|fbi agent|vigilante</t>
  </si>
  <si>
    <t>http://www.imdb.com/title/tt0330793/?ref_=fn_tt_tt_1</t>
  </si>
  <si>
    <t>Danny Cannon</t>
  </si>
  <si>
    <t>Goal! The Dream Begins </t>
  </si>
  <si>
    <t>barrio|border|newcastle united|party|soccer</t>
  </si>
  <si>
    <t>http://www.imdb.com/title/tt0380389/?ref_=fn_tt_tt_1</t>
  </si>
  <si>
    <t>Boaz Yakin</t>
  </si>
  <si>
    <t>Safe </t>
  </si>
  <si>
    <t>Robert John Burke</t>
  </si>
  <si>
    <t>bodyguard|gang war|russian|russian mafia|triad</t>
  </si>
  <si>
    <t>http://www.imdb.com/title/tt1656190/?ref_=fn_tt_tt_1</t>
  </si>
  <si>
    <t>Pushing Tin </t>
  </si>
  <si>
    <t>air traffic control|air traffic controller|female bodybuilder|job|marriage</t>
  </si>
  <si>
    <t>http://www.imdb.com/title/tt0120797/?ref_=fn_tt_tt_1</t>
  </si>
  <si>
    <t>Richard Marquand</t>
  </si>
  <si>
    <t>Star Wars: Episode VI - Return of the Jedi </t>
  </si>
  <si>
    <t>Kenny Baker</t>
  </si>
  <si>
    <t>death star|emperor|empire|princess|rebel</t>
  </si>
  <si>
    <t>http://www.imdb.com/title/tt0086190/?ref_=fn_tt_tt_1</t>
  </si>
  <si>
    <t>Neil Marshall</t>
  </si>
  <si>
    <t>Ryan Kruger</t>
  </si>
  <si>
    <t>Doomsday </t>
  </si>
  <si>
    <t>cure|quarantine|scotland|virus|wall</t>
  </si>
  <si>
    <t>http://www.imdb.com/title/tt0483607/?ref_=fn_tt_tt_1</t>
  </si>
  <si>
    <t>David Kross</t>
  </si>
  <si>
    <t>The Reader </t>
  </si>
  <si>
    <t>Susanne Lothar</t>
  </si>
  <si>
    <t>love|reading|teaching oneself to read|trial|war crime</t>
  </si>
  <si>
    <t>http://www.imdb.com/title/tt0976051/?ref_=fn_tt_tt_1</t>
  </si>
  <si>
    <t>David Wain</t>
  </si>
  <si>
    <t>Wanderlust </t>
  </si>
  <si>
    <t>childbirth|female frontal nudity|nude protest|nudist|skinny dipping</t>
  </si>
  <si>
    <t>http://www.imdb.com/title/tt1655460/?ref_=fn_tt_tt_1</t>
  </si>
  <si>
    <t>Elf </t>
  </si>
  <si>
    <t>baby|christmas spirit|elf|new york city|north pole</t>
  </si>
  <si>
    <t>http://www.imdb.com/title/tt0319343/?ref_=fn_tt_tt_1</t>
  </si>
  <si>
    <t>Kyra Sedgwick</t>
  </si>
  <si>
    <t>Phenomenon </t>
  </si>
  <si>
    <t>David Gallagher</t>
  </si>
  <si>
    <t>brain tumor|genius|psionic power|telekinesis|terminal illness</t>
  </si>
  <si>
    <t>http://www.imdb.com/title/tt0117333/?ref_=fn_tt_tt_1</t>
  </si>
  <si>
    <t>Adventure|Comedy|Family|Sport</t>
  </si>
  <si>
    <t>Snow Dogs </t>
  </si>
  <si>
    <t>dentist|dog|inheritance|race|sled dog</t>
  </si>
  <si>
    <t>http://www.imdb.com/title/tt0281373/?ref_=fn_tt_tt_1</t>
  </si>
  <si>
    <t>Comedy|Drama|Fantasy</t>
  </si>
  <si>
    <t>Scrooged </t>
  </si>
  <si>
    <t>christmas|compassion|executive|ghost|redemption</t>
  </si>
  <si>
    <t>http://www.imdb.com/title/tt0096061/?ref_=fn_tt_tt_1</t>
  </si>
  <si>
    <t>Jared Hess</t>
  </si>
  <si>
    <t>Comedy|Family|Sport</t>
  </si>
  <si>
    <t>Nacho Libre </t>
  </si>
  <si>
    <t>Héctor Jiménez</t>
  </si>
  <si>
    <t>lucha libre|monastery|nun|orphan|wrestling</t>
  </si>
  <si>
    <t>http://www.imdb.com/title/tt0457510/?ref_=fn_tt_tt_1</t>
  </si>
  <si>
    <t>Wendi McLendon-Covey</t>
  </si>
  <si>
    <t>Bridesmaids </t>
  </si>
  <si>
    <t>Steve Bannos</t>
  </si>
  <si>
    <t>best friend|failure|food|job|partial female nudity</t>
  </si>
  <si>
    <t>http://www.imdb.com/title/tt1478338/?ref_=fn_tt_tt_1</t>
  </si>
  <si>
    <t>This Is the End </t>
  </si>
  <si>
    <t>apocalypse|celebrity|ensemble cast|party|rapture</t>
  </si>
  <si>
    <t>http://www.imdb.com/title/tt1245492/?ref_=fn_tt_tt_1</t>
  </si>
  <si>
    <t>Rupert Wainwright</t>
  </si>
  <si>
    <t>Stigmata </t>
  </si>
  <si>
    <t>catholic|priest|stigmata|vatican|wound</t>
  </si>
  <si>
    <t>http://www.imdb.com/title/tt0145531/?ref_=fn_tt_tt_1</t>
  </si>
  <si>
    <t>Men of Honor </t>
  </si>
  <si>
    <t>african american|amputee|navy|racial discrimination|racism</t>
  </si>
  <si>
    <t>http://www.imdb.com/title/tt0203019/?ref_=fn_tt_tt_1</t>
  </si>
  <si>
    <t>John Luessenhop</t>
  </si>
  <si>
    <t>Takers </t>
  </si>
  <si>
    <t>armored car|bank|falling out among thieves|heist|planning</t>
  </si>
  <si>
    <t>http://www.imdb.com/title/tt1135084/?ref_=fn_tt_tt_1</t>
  </si>
  <si>
    <t>Justin Zackham</t>
  </si>
  <si>
    <t>The Big Wedding </t>
  </si>
  <si>
    <t>adoption|divorce|family relationships|farce|wedding</t>
  </si>
  <si>
    <t>http://www.imdb.com/title/tt1931435/?ref_=fn_tt_tt_1</t>
  </si>
  <si>
    <t>Big Mommas: Like Father, Like Son </t>
  </si>
  <si>
    <t>Portia Doubleday</t>
  </si>
  <si>
    <t>fbi agent|murder|performing arts school|scene during end credits|undercover</t>
  </si>
  <si>
    <t>http://www.imdb.com/title/tt1464174/?ref_=fn_tt_tt_1</t>
  </si>
  <si>
    <t>Cas Anvar</t>
  </si>
  <si>
    <t>Source Code </t>
  </si>
  <si>
    <t>Russell Peters</t>
  </si>
  <si>
    <t>bomber|time|time loop|train|trapped in a time loop</t>
  </si>
  <si>
    <t>http://www.imdb.com/title/tt0945513/?ref_=fn_tt_tt_1</t>
  </si>
  <si>
    <t>Danny Nucci</t>
  </si>
  <si>
    <t>Illeana Douglas</t>
  </si>
  <si>
    <t>Alive </t>
  </si>
  <si>
    <t>Michael DeLorenzo</t>
  </si>
  <si>
    <t>andes mountains|crash|death|starvation|stranded</t>
  </si>
  <si>
    <t>http://www.imdb.com/title/tt0106246/?ref_=fn_tt_tt_1</t>
  </si>
  <si>
    <t>The Number 23 </t>
  </si>
  <si>
    <t>destiny|detective|imagination|murder|sex scene</t>
  </si>
  <si>
    <t>http://www.imdb.com/title/tt0481369/?ref_=fn_tt_tt_1</t>
  </si>
  <si>
    <t>Julian Richings</t>
  </si>
  <si>
    <t>Action|Adventure|Drama|Family</t>
  </si>
  <si>
    <t>The Young and Prodigious T.S. Spivet </t>
  </si>
  <si>
    <t>Judy Davis</t>
  </si>
  <si>
    <t>3 dimensional|cartographer|punctuation in title|smithsonian|train</t>
  </si>
  <si>
    <t>http://www.imdb.com/title/tt1981107/?ref_=fn_tt_tt_1</t>
  </si>
  <si>
    <t>John Belushi</t>
  </si>
  <si>
    <t>Action|Comedy|War</t>
  </si>
  <si>
    <t>1941 </t>
  </si>
  <si>
    <t>california|captain|cult film|pearl harbor|submarine</t>
  </si>
  <si>
    <t>http://www.imdb.com/title/tt0078723/?ref_=fn_tt_tt_1</t>
  </si>
  <si>
    <t>Drama|Family|Sport</t>
  </si>
  <si>
    <t>Ken Howard</t>
  </si>
  <si>
    <t>Dreamer: Inspired by a True Story </t>
  </si>
  <si>
    <t>Holmes Osborne</t>
  </si>
  <si>
    <t>colon in title|horse|kentucky|overalls|six word title</t>
  </si>
  <si>
    <t>http://www.imdb.com/title/tt0418647/?ref_=fn_tt_tt_1</t>
  </si>
  <si>
    <t>Kyle Schmid</t>
  </si>
  <si>
    <t>A History of Violence </t>
  </si>
  <si>
    <t>bar|crotch shot|female full frontal nudity|female pubic hair|robbery</t>
  </si>
  <si>
    <t>http://www.imdb.com/title/tt0399146/?ref_=fn_tt_tt_1</t>
  </si>
  <si>
    <t>Transporter 2 </t>
  </si>
  <si>
    <t>driver|french|kidnapping|police|sequel</t>
  </si>
  <si>
    <t>http://www.imdb.com/title/tt0388482/?ref_=fn_tt_tt_1</t>
  </si>
  <si>
    <t>Pat Hingle</t>
  </si>
  <si>
    <t>Action|Thriller|Western</t>
  </si>
  <si>
    <t>The Quick and the Dead </t>
  </si>
  <si>
    <t>Roberts Blossom</t>
  </si>
  <si>
    <t>authority figure as villian|gun duel|saved from hanging|showdown|street shootout</t>
  </si>
  <si>
    <t>http://www.imdb.com/title/tt0114214/?ref_=fn_tt_tt_1</t>
  </si>
  <si>
    <t>Mike Doyle</t>
  </si>
  <si>
    <t>Laws of Attraction </t>
  </si>
  <si>
    <t>Nora Dunn</t>
  </si>
  <si>
    <t>date|divorce|divorce lawyer|drinking|lawyer</t>
  </si>
  <si>
    <t>http://www.imdb.com/title/tt0323033/?ref_=fn_tt_tt_1</t>
  </si>
  <si>
    <t>Ireland</t>
  </si>
  <si>
    <t>Marc Anthony</t>
  </si>
  <si>
    <t>Bringing Out the Dead </t>
  </si>
  <si>
    <t>Sonja Sohn</t>
  </si>
  <si>
    <t>ambulance|ghost|hell|paramedic|rescue</t>
  </si>
  <si>
    <t>http://www.imdb.com/title/tt0163988/?ref_=fn_tt_tt_1</t>
  </si>
  <si>
    <t>Miguel Sapochnik</t>
  </si>
  <si>
    <t>Repo Men </t>
  </si>
  <si>
    <t>artificial organ|best friend|enforcer|future|near future</t>
  </si>
  <si>
    <t>http://www.imdb.com/title/tt1053424/?ref_=fn_tt_tt_1</t>
  </si>
  <si>
    <t>Hyung-rae Shim</t>
  </si>
  <si>
    <t>Action|Drama|Fantasy|Horror|Thriller</t>
  </si>
  <si>
    <t>Dragon Wars: D-War </t>
  </si>
  <si>
    <t>antique shop|asian dragon|dragon|korean|reporter</t>
  </si>
  <si>
    <t>http://www.imdb.com/title/tt0372873/?ref_=fn_tt_tt_1</t>
  </si>
  <si>
    <t>Bogus </t>
  </si>
  <si>
    <t>Andrea Martin</t>
  </si>
  <si>
    <t>box office flop|circus|imaginary friend|magician|one word title</t>
  </si>
  <si>
    <t>http://www.imdb.com/title/tt0115725/?ref_=fn_tt_tt_1</t>
  </si>
  <si>
    <t>Don Scardino</t>
  </si>
  <si>
    <t>The Incredible Burt Wonderstone </t>
  </si>
  <si>
    <t>magic|magic kit|magician|stage magician|vegas</t>
  </si>
  <si>
    <t>http://www.imdb.com/title/tt0790628/?ref_=fn_tt_tt_1</t>
  </si>
  <si>
    <t>Animation|Comedy|Family|Fantasy|Musical</t>
  </si>
  <si>
    <t>George Kennedy</t>
  </si>
  <si>
    <t>Cats Don't Dance </t>
  </si>
  <si>
    <t>animal|cat|child star|hollywood|star</t>
  </si>
  <si>
    <t>http://www.imdb.com/title/tt0118829/?ref_=fn_tt_tt_1</t>
  </si>
  <si>
    <t>Tim Robbins</t>
  </si>
  <si>
    <t>Cradle Will Rock </t>
  </si>
  <si>
    <t>1930s|depression|play|theatre|union</t>
  </si>
  <si>
    <t>http://www.imdb.com/title/tt0150216/?ref_=fn_tt_tt_1</t>
  </si>
  <si>
    <t>The Good German </t>
  </si>
  <si>
    <t>american|driver|journalist|russian|secret</t>
  </si>
  <si>
    <t>http://www.imdb.com/title/tt0452624/?ref_=fn_tt_tt_1</t>
  </si>
  <si>
    <t>Tom Reeve</t>
  </si>
  <si>
    <t>Rollo Weeks</t>
  </si>
  <si>
    <t>Action|Adventure|Comedy|Fantasy|Romance</t>
  </si>
  <si>
    <t>George and the Dragon </t>
  </si>
  <si>
    <t>Simon Callow</t>
  </si>
  <si>
    <t>dragon|knight|love|priest|princess</t>
  </si>
  <si>
    <t>http://www.imdb.com/title/tt0306892/?ref_=fn_tt_tt_1</t>
  </si>
  <si>
    <t>Apocalypse Now </t>
  </si>
  <si>
    <t>army|green beret|insanity|jungle|vietnam</t>
  </si>
  <si>
    <t>http://www.imdb.com/title/tt0078788/?ref_=fn_tt_tt_1</t>
  </si>
  <si>
    <t>Nanette Burstein</t>
  </si>
  <si>
    <t>Going the Distance </t>
  </si>
  <si>
    <t>bar|job|long distance relationship|male pubic hair|pubic hair</t>
  </si>
  <si>
    <t>http://www.imdb.com/title/tt1322312/?ref_=fn_tt_tt_1</t>
  </si>
  <si>
    <t>Mr. Holland's Opus </t>
  </si>
  <si>
    <t>Jean Louisa Kelly</t>
  </si>
  <si>
    <t>1990s|high school|high school teacher|teacher inspires students|teaching</t>
  </si>
  <si>
    <t>http://www.imdb.com/title/tt0113862/?ref_=fn_tt_tt_1</t>
  </si>
  <si>
    <t>Ariel Vromen</t>
  </si>
  <si>
    <t>Action|Crime|Drama|Mystery|Sci-Fi|Thriller</t>
  </si>
  <si>
    <t>Criminal </t>
  </si>
  <si>
    <t>Doug Cockle</t>
  </si>
  <si>
    <t>cia|husband wife relationship|memory|tied up while barefoot|violence</t>
  </si>
  <si>
    <t>http://www.imdb.com/title/tt3014866/?ref_=fn_tt_tt_1</t>
  </si>
  <si>
    <t>Out of Africa </t>
  </si>
  <si>
    <t>africa|hunter|love|marriage|plantation</t>
  </si>
  <si>
    <t>http://www.imdb.com/title/tt0089755/?ref_=fn_tt_tt_1</t>
  </si>
  <si>
    <t>Flight </t>
  </si>
  <si>
    <t>airline|flight|flight attendant|lawyer|pilot</t>
  </si>
  <si>
    <t>http://www.imdb.com/title/tt1907668/?ref_=fn_tt_tt_1</t>
  </si>
  <si>
    <t>Lewis Gilbert</t>
  </si>
  <si>
    <t>Moonraker </t>
  </si>
  <si>
    <t>astronaut|dog|official james bond series|space shuttle|space shuttle transported on a 747</t>
  </si>
  <si>
    <t>http://www.imdb.com/title/tt0079574/?ref_=fn_tt_tt_1</t>
  </si>
  <si>
    <t>Adventure|Comedy|Crime|Drama</t>
  </si>
  <si>
    <t>The Grand Budapest Hotel </t>
  </si>
  <si>
    <t>first person narration|hotel|lobby boy|mentor protege relationship|painting</t>
  </si>
  <si>
    <t>http://www.imdb.com/title/tt2278388/?ref_=fn_tt_tt_1</t>
  </si>
  <si>
    <t>Drama|Mystery</t>
  </si>
  <si>
    <t>Hearts in Atlantis </t>
  </si>
  <si>
    <t>Hope Davis</t>
  </si>
  <si>
    <t>based on multiple works|bully|kiss|memory|mysterious stranger</t>
  </si>
  <si>
    <t>http://www.imdb.com/title/tt0252501/?ref_=fn_tt_tt_1</t>
  </si>
  <si>
    <t>Peter Jason</t>
  </si>
  <si>
    <t>Comedy|Fantasy|Horror|Thriller</t>
  </si>
  <si>
    <t>Arachnophobia </t>
  </si>
  <si>
    <t>Brian McNamara</t>
  </si>
  <si>
    <t>arachnophobia|death|doctor|small town|spider</t>
  </si>
  <si>
    <t>http://www.imdb.com/title/tt0099052/?ref_=fn_tt_tt_1</t>
  </si>
  <si>
    <t>Crime|Drama|Mystery|Sci-Fi|Thriller</t>
  </si>
  <si>
    <t>Frequency </t>
  </si>
  <si>
    <t>altering history|alternate history|amateur radio|ham radio|paranormal phenomena</t>
  </si>
  <si>
    <t>http://www.imdb.com/title/tt0186151/?ref_=fn_tt_tt_1</t>
  </si>
  <si>
    <t>John Francis Daley</t>
  </si>
  <si>
    <t>Vacation </t>
  </si>
  <si>
    <t>amusement park|dysfunctional family|road trip|sequel|vacation</t>
  </si>
  <si>
    <t>http://www.imdb.com/title/tt1524930/?ref_=fn_tt_tt_1</t>
  </si>
  <si>
    <t>Get Shorty </t>
  </si>
  <si>
    <t>debt|loan shark|mobster|movie business|producer</t>
  </si>
  <si>
    <t>http://www.imdb.com/title/tt0113161/?ref_=fn_tt_tt_1</t>
  </si>
  <si>
    <t>Chita Rivera</t>
  </si>
  <si>
    <t>Comedy|Crime|Musical</t>
  </si>
  <si>
    <t>Chicago </t>
  </si>
  <si>
    <t>Jayne Eastwood</t>
  </si>
  <si>
    <t>fame|jail|jazz age|murder|vaudeville</t>
  </si>
  <si>
    <t>http://www.imdb.com/title/tt0299658/?ref_=fn_tt_tt_1</t>
  </si>
  <si>
    <t>Big Daddy </t>
  </si>
  <si>
    <t>Joey Lauren Adams</t>
  </si>
  <si>
    <t>homosexual|law|law school|responsibility|vomiting</t>
  </si>
  <si>
    <t>http://www.imdb.com/title/tt0142342/?ref_=fn_tt_tt_1</t>
  </si>
  <si>
    <t>J.B. Rogers</t>
  </si>
  <si>
    <t>American Pie 2 </t>
  </si>
  <si>
    <t>beach|beach house|college|party|student</t>
  </si>
  <si>
    <t>http://www.imdb.com/title/tt0252866/?ref_=fn_tt_tt_1</t>
  </si>
  <si>
    <t>Toy Story </t>
  </si>
  <si>
    <t>claw crane|cowboy|jealousy|rivalry|toy</t>
  </si>
  <si>
    <t>http://www.imdb.com/title/tt0114709/?ref_=fn_tt_tt_1</t>
  </si>
  <si>
    <t>Speed </t>
  </si>
  <si>
    <t>bomb|bus|elevator|explosive|rescue</t>
  </si>
  <si>
    <t>http://www.imdb.com/title/tt0111257/?ref_=fn_tt_tt_1</t>
  </si>
  <si>
    <t>Michael Sucsy</t>
  </si>
  <si>
    <t>Lucas Bryant</t>
  </si>
  <si>
    <t>The Vow </t>
  </si>
  <si>
    <t>Dillon Casey</t>
  </si>
  <si>
    <t>car accident|life support|memory loss|trauma|voice recording</t>
  </si>
  <si>
    <t>http://www.imdb.com/title/tt1606389/?ref_=fn_tt_tt_1</t>
  </si>
  <si>
    <t>Tom Vaughan</t>
  </si>
  <si>
    <t>Extraordinary Measures </t>
  </si>
  <si>
    <t>cure|disease|imagination|race against time|venture capital</t>
  </si>
  <si>
    <t>http://www.imdb.com/title/tt1244659/?ref_=fn_tt_tt_1</t>
  </si>
  <si>
    <t>Remember the Titans </t>
  </si>
  <si>
    <t>american football|based on true story|head coach|high school|school</t>
  </si>
  <si>
    <t>http://www.imdb.com/title/tt0210945/?ref_=fn_tt_tt_1</t>
  </si>
  <si>
    <t>The Hunt for Red October </t>
  </si>
  <si>
    <t>analyst|defection|navy|soviet submarine|submarine</t>
  </si>
  <si>
    <t>http://www.imdb.com/title/tt0099810/?ref_=fn_tt_tt_1</t>
  </si>
  <si>
    <t>Lee Daniels' The Butler </t>
  </si>
  <si>
    <t>butler|civil rights|hotel|president|white house</t>
  </si>
  <si>
    <t>http://www.imdb.com/title/tt1327773/?ref_=fn_tt_tt_1</t>
  </si>
  <si>
    <t>Dodgeball: A True Underdog Story </t>
  </si>
  <si>
    <t>dodgeball|gym|las vegas|pirate|ups</t>
  </si>
  <si>
    <t>http://www.imdb.com/title/tt0364725/?ref_=fn_tt_tt_1</t>
  </si>
  <si>
    <t>The Addams Family </t>
  </si>
  <si>
    <t>Carel Struycken</t>
  </si>
  <si>
    <t>accountant|loan shark|macabre|uncle|uncle fester</t>
  </si>
  <si>
    <t>http://www.imdb.com/title/tt0101272/?ref_=fn_tt_tt_1</t>
  </si>
  <si>
    <t>Ace Ventura: When Nature Calls </t>
  </si>
  <si>
    <t>africa|bat|hawaiian shirt|pregnancy|pregnant</t>
  </si>
  <si>
    <t>http://www.imdb.com/title/tt0112281/?ref_=fn_tt_tt_1</t>
  </si>
  <si>
    <t>The Princess Diaries </t>
  </si>
  <si>
    <t>Heather Matarazzo</t>
  </si>
  <si>
    <t>cinderella story|fish out of water|makeover|manners|princess</t>
  </si>
  <si>
    <t>http://www.imdb.com/title/tt0247638/?ref_=fn_tt_tt_1</t>
  </si>
  <si>
    <t>The First Wives Club </t>
  </si>
  <si>
    <t>cult film|female therapist|revenge|revenge motive|therapy session</t>
  </si>
  <si>
    <t>http://www.imdb.com/title/tt0116313/?ref_=fn_tt_tt_1</t>
  </si>
  <si>
    <t>Se7en </t>
  </si>
  <si>
    <t>detective|police partner|serial killer|serial murder|seven deadly sins</t>
  </si>
  <si>
    <t>http://www.imdb.com/title/tt0114369/?ref_=fn_tt_tt_1</t>
  </si>
  <si>
    <t>District 9 </t>
  </si>
  <si>
    <t>alien|ghetto|prawn|refugee|refugee camp</t>
  </si>
  <si>
    <t>http://www.imdb.com/title/tt1136608/?ref_=fn_tt_tt_1</t>
  </si>
  <si>
    <t>South Africa</t>
  </si>
  <si>
    <t>Stephen Hillenburg</t>
  </si>
  <si>
    <t>The SpongeBob SquarePants Movie </t>
  </si>
  <si>
    <t>Rodger Bumpass</t>
  </si>
  <si>
    <t>based on tv series|crown|dream|king neptune|plankton</t>
  </si>
  <si>
    <t>http://www.imdb.com/title/tt0345950/?ref_=fn_tt_tt_1</t>
  </si>
  <si>
    <t>Spencer Treat Clark</t>
  </si>
  <si>
    <t>Mystic River </t>
  </si>
  <si>
    <t>Tom Guiry</t>
  </si>
  <si>
    <t>ballistics|detective|friend|gun|sexual abuse</t>
  </si>
  <si>
    <t>http://www.imdb.com/title/tt0327056/?ref_=fn_tt_tt_1</t>
  </si>
  <si>
    <t>Million Dollar Baby </t>
  </si>
  <si>
    <t>Mike Colter</t>
  </si>
  <si>
    <t>boxing|boxing trainer|death|suicide attempt|women boxing</t>
  </si>
  <si>
    <t>http://www.imdb.com/title/tt0405159/?ref_=fn_tt_tt_1</t>
  </si>
  <si>
    <t>Analyze This </t>
  </si>
  <si>
    <t>analyst|mafia|patient|psychiatrist|wedding</t>
  </si>
  <si>
    <t>http://www.imdb.com/title/tt0122933/?ref_=fn_tt_tt_1</t>
  </si>
  <si>
    <t>The Notebook </t>
  </si>
  <si>
    <t>class differences|letter|nursing home|second chance|summer love</t>
  </si>
  <si>
    <t>http://www.imdb.com/title/tt0332280/?ref_=fn_tt_tt_1</t>
  </si>
  <si>
    <t>Bern Cohen</t>
  </si>
  <si>
    <t>27 Dresses </t>
  </si>
  <si>
    <t>Yetta Gottesman</t>
  </si>
  <si>
    <t>boss|bridesmaid|friend|love|wedding</t>
  </si>
  <si>
    <t>http://www.imdb.com/title/tt0988595/?ref_=fn_tt_tt_1</t>
  </si>
  <si>
    <t>Comedy|Drama|Family|Music|Romance</t>
  </si>
  <si>
    <t>Hannah Montana: The Movie </t>
  </si>
  <si>
    <t>farm|female protagonist|hannah montana|horseback riding|overalls</t>
  </si>
  <si>
    <t>http://www.imdb.com/title/tt1114677/?ref_=fn_tt_tt_1</t>
  </si>
  <si>
    <t>Stig Bergqvist</t>
  </si>
  <si>
    <t>Casey Kasem</t>
  </si>
  <si>
    <t>Rugrats in Paris: The Movie </t>
  </si>
  <si>
    <t>amusement park|baby|france|paris france|villain</t>
  </si>
  <si>
    <t>http://www.imdb.com/title/tt0213203/?ref_=fn_tt_tt_1</t>
  </si>
  <si>
    <t>The Prince of Tides </t>
  </si>
  <si>
    <t>Melinda Dillon</t>
  </si>
  <si>
    <t>new york|psychiatrist|shrimper|south carolina|twins</t>
  </si>
  <si>
    <t>http://www.imdb.com/title/tt0102713/?ref_=fn_tt_tt_1</t>
  </si>
  <si>
    <t>Legends of the Fall </t>
  </si>
  <si>
    <t>epic|heart|killing an animal|passion|usa</t>
  </si>
  <si>
    <t>http://www.imdb.com/title/tt0110322/?ref_=fn_tt_tt_1</t>
  </si>
  <si>
    <t>Jason Reitman</t>
  </si>
  <si>
    <t>Up in the Air </t>
  </si>
  <si>
    <t>Chris Lowell</t>
  </si>
  <si>
    <t>airport|business trip|downsizing|on the road|travel</t>
  </si>
  <si>
    <t>http://www.imdb.com/title/tt1193138/?ref_=fn_tt_tt_1</t>
  </si>
  <si>
    <t>Alexander Payne</t>
  </si>
  <si>
    <t>June Squibb</t>
  </si>
  <si>
    <t>About Schmidt </t>
  </si>
  <si>
    <t>Howard Hesseman</t>
  </si>
  <si>
    <t>highway travel|on the road|retirement|road movie|wedding</t>
  </si>
  <si>
    <t>http://www.imdb.com/title/tt0257360/?ref_=fn_tt_tt_1</t>
  </si>
  <si>
    <t>Jonathan Levine</t>
  </si>
  <si>
    <t>Vincent Leclerc</t>
  </si>
  <si>
    <t>Comedy|Horror|Romance</t>
  </si>
  <si>
    <t>Cory Hardrict</t>
  </si>
  <si>
    <t>Warm Bodies </t>
  </si>
  <si>
    <t>Daniel Rindress-Kay</t>
  </si>
  <si>
    <t>fight|memory|teenager|undead|zombie</t>
  </si>
  <si>
    <t>http://www.imdb.com/title/tt1588173/?ref_=fn_tt_tt_1</t>
  </si>
  <si>
    <t>Rian Johnson</t>
  </si>
  <si>
    <t>Looper </t>
  </si>
  <si>
    <t>Tracie Thoms</t>
  </si>
  <si>
    <t>chase|future|surprise ending|time loop|time travel</t>
  </si>
  <si>
    <t>http://www.imdb.com/title/tt1276104/?ref_=fn_tt_tt_1</t>
  </si>
  <si>
    <t>Down to Earth </t>
  </si>
  <si>
    <t>angel|butler|heaven|manhattan new york city|reincarnation</t>
  </si>
  <si>
    <t>http://www.imdb.com/title/tt0231775/?ref_=fn_tt_tt_1</t>
  </si>
  <si>
    <t>Chris Noonan</t>
  </si>
  <si>
    <t>Christine Cavanaugh</t>
  </si>
  <si>
    <t>Babe </t>
  </si>
  <si>
    <t>dog|farmer|pig|sheep|sheepdog</t>
  </si>
  <si>
    <t>http://www.imdb.com/title/tt0112431/?ref_=fn_tt_tt_1</t>
  </si>
  <si>
    <t>Hope Springs </t>
  </si>
  <si>
    <t>Jean Smart</t>
  </si>
  <si>
    <t>couple|intimacy|marriage|marriage counseling|middle age couple</t>
  </si>
  <si>
    <t>http://www.imdb.com/title/tt1535438/?ref_=fn_tt_tt_1</t>
  </si>
  <si>
    <t>Forgetting Sarah Marshall </t>
  </si>
  <si>
    <t>Maria Thayer</t>
  </si>
  <si>
    <t>breakup|hawaii|hotel|male full frontal nudity|resort</t>
  </si>
  <si>
    <t>http://www.imdb.com/title/tt0800039/?ref_=fn_tt_tt_1</t>
  </si>
  <si>
    <t>Zach Gilford</t>
  </si>
  <si>
    <t xml:space="preserve">Friday Night Lights             </t>
  </si>
  <si>
    <t>football|football coach|high school|small town|texas</t>
  </si>
  <si>
    <t>http://www.imdb.com/title/tt0758745/?ref_=fn_tt_tt_1</t>
  </si>
  <si>
    <t>Tony Nappo</t>
  </si>
  <si>
    <t>Four Brothers </t>
  </si>
  <si>
    <t>Fionnula Flanagan</t>
  </si>
  <si>
    <t>bare butt|corrupt police|four brothers|funeral|murder</t>
  </si>
  <si>
    <t>http://www.imdb.com/title/tt0430105/?ref_=fn_tt_tt_1</t>
  </si>
  <si>
    <t>Michael McCullers</t>
  </si>
  <si>
    <t>Baby Mama </t>
  </si>
  <si>
    <t>baby|book|cartoon on tv|female protagonist|male anorexia</t>
  </si>
  <si>
    <t>http://www.imdb.com/title/tt0871426/?ref_=fn_tt_tt_1</t>
  </si>
  <si>
    <t>Forest Whitaker</t>
  </si>
  <si>
    <t>Hope Floats </t>
  </si>
  <si>
    <t>best friend|friend|mother daughter relationship|small town|texas</t>
  </si>
  <si>
    <t>http://www.imdb.com/title/tt0119313/?ref_=fn_tt_tt_1</t>
  </si>
  <si>
    <t>Bride Wars </t>
  </si>
  <si>
    <t>best friend|dyed hair|fake tan|rivalry|wedding</t>
  </si>
  <si>
    <t>http://www.imdb.com/title/tt0901476/?ref_=fn_tt_tt_1</t>
  </si>
  <si>
    <t>Scott Adsit</t>
  </si>
  <si>
    <t>Antony Starr</t>
  </si>
  <si>
    <t>Without a Paddle </t>
  </si>
  <si>
    <t>Bonnie Somerville</t>
  </si>
  <si>
    <t>death|friend|hijacker|river|tree house</t>
  </si>
  <si>
    <t>http://www.imdb.com/title/tt0364751/?ref_=fn_tt_tt_1</t>
  </si>
  <si>
    <t>13 Going on 30 </t>
  </si>
  <si>
    <t>Christa B. Allen</t>
  </si>
  <si>
    <t>13 year old|13th birthday|30 year old|wish|year 1987</t>
  </si>
  <si>
    <t>http://www.imdb.com/title/tt0337563/?ref_=fn_tt_tt_1</t>
  </si>
  <si>
    <t>Audrey Fleurot</t>
  </si>
  <si>
    <t>Midnight in Paris </t>
  </si>
  <si>
    <t>Nina Arianda</t>
  </si>
  <si>
    <t>1920s|golden age|midnight|paris france|time travel romance</t>
  </si>
  <si>
    <t>http://www.imdb.com/title/tt1605783/?ref_=fn_tt_tt_1</t>
  </si>
  <si>
    <t>Peter Lepeniotis</t>
  </si>
  <si>
    <t>The Nut Job </t>
  </si>
  <si>
    <t>bank robbery|heist|raccoon|rat|squirrel</t>
  </si>
  <si>
    <t>http://www.imdb.com/title/tt1821658/?ref_=fn_tt_tt_1</t>
  </si>
  <si>
    <t>Ted Demme</t>
  </si>
  <si>
    <t>Blow </t>
  </si>
  <si>
    <t>1960s|1970s|california|cocaine|wealth</t>
  </si>
  <si>
    <t>http://www.imdb.com/title/tt0221027/?ref_=fn_tt_tt_1</t>
  </si>
  <si>
    <t>John Savage</t>
  </si>
  <si>
    <t>Message in a Bottle </t>
  </si>
  <si>
    <t>Raphael Sbarge</t>
  </si>
  <si>
    <t>beach|bottle|jogging|letter|love</t>
  </si>
  <si>
    <t>http://www.imdb.com/title/tt0139462/?ref_=fn_tt_tt_1</t>
  </si>
  <si>
    <t>William Shatner</t>
  </si>
  <si>
    <t>Star Trek V: The Final Frontier </t>
  </si>
  <si>
    <t>captain|half brother|klingon|planet|vulcan</t>
  </si>
  <si>
    <t>http://www.imdb.com/title/tt0098382/?ref_=fn_tt_tt_1</t>
  </si>
  <si>
    <t>Comedy|Family|Fantasy|Sport</t>
  </si>
  <si>
    <t>Brenda Song</t>
  </si>
  <si>
    <t>Like Mike </t>
  </si>
  <si>
    <t>Anne Meara</t>
  </si>
  <si>
    <t>basketball|lightning|nba|orphanage|shoe</t>
  </si>
  <si>
    <t>http://www.imdb.com/title/tt0308506/?ref_=fn_tt_tt_1</t>
  </si>
  <si>
    <t>Naked Gun 33 1/3: The Final Insult </t>
  </si>
  <si>
    <t>Priscilla Presley</t>
  </si>
  <si>
    <t>retirement|spoof|terrorist|transsexual|undercover</t>
  </si>
  <si>
    <t>http://www.imdb.com/title/tt0110622/?ref_=fn_tt_tt_1</t>
  </si>
  <si>
    <t>Patrick Macnee</t>
  </si>
  <si>
    <t>A View to a Kill </t>
  </si>
  <si>
    <t>Tanya Roberts</t>
  </si>
  <si>
    <t>computer|earthquake|microchip|official james bond series|silicon valley</t>
  </si>
  <si>
    <t>http://www.imdb.com/title/tt0090264/?ref_=fn_tt_tt_1</t>
  </si>
  <si>
    <t>Steve Box</t>
  </si>
  <si>
    <t>Geraldine McEwan</t>
  </si>
  <si>
    <t>Animation|Comedy|Family|Mystery|Sci-Fi</t>
  </si>
  <si>
    <t>Mark Gatiss</t>
  </si>
  <si>
    <t>The Curse of the Were-Rabbit </t>
  </si>
  <si>
    <t>Peter Sallis</t>
  </si>
  <si>
    <t>competition|giant vegetable|pest control|stop motion animation|vegetable</t>
  </si>
  <si>
    <t>http://www.imdb.com/title/tt0312004/?ref_=fn_tt_tt_1</t>
  </si>
  <si>
    <t>P.S. I Love You </t>
  </si>
  <si>
    <t>Nellie McKay</t>
  </si>
  <si>
    <t>birthday|friendship|hairy chest|letter|widow</t>
  </si>
  <si>
    <t>http://www.imdb.com/title/tt0431308/?ref_=fn_tt_tt_1</t>
  </si>
  <si>
    <t>Frankie Muniz</t>
  </si>
  <si>
    <t>Adventure|Comedy|Drama|Family|Sport</t>
  </si>
  <si>
    <t>Racing Stripes </t>
  </si>
  <si>
    <t>farm|horse|kentucky|racehorse|zebra</t>
  </si>
  <si>
    <t>http://www.imdb.com/title/tt0376105/?ref_=fn_tt_tt_1</t>
  </si>
  <si>
    <t>Alfie Allen</t>
  </si>
  <si>
    <t>Atonement </t>
  </si>
  <si>
    <t>Brenda Blethyn</t>
  </si>
  <si>
    <t>death of sister|dying|loss of virginity|septicemia|sex</t>
  </si>
  <si>
    <t>http://www.imdb.com/title/tt0783233/?ref_=fn_tt_tt_1</t>
  </si>
  <si>
    <t>Marcia DeBonis</t>
  </si>
  <si>
    <t>Letters to Juliet </t>
  </si>
  <si>
    <t>Luisa Ranieri</t>
  </si>
  <si>
    <t>chick flick|female protagonist|italian stereotype|man in a swimsuit|verona italy</t>
  </si>
  <si>
    <t>http://www.imdb.com/title/tt0892318/?ref_=fn_tt_tt_1</t>
  </si>
  <si>
    <t>Ken Takakura</t>
  </si>
  <si>
    <t>Black Rain </t>
  </si>
  <si>
    <t>Kate Capshaw</t>
  </si>
  <si>
    <t>counterfeit|detective|japan|police chase|yakuza</t>
  </si>
  <si>
    <t>http://www.imdb.com/title/tt0096933/?ref_=fn_tt_tt_1</t>
  </si>
  <si>
    <t>Larry David</t>
  </si>
  <si>
    <t>The Three Stooges </t>
  </si>
  <si>
    <t>mule|nun|orphanage|tennis court|the three stooges</t>
  </si>
  <si>
    <t>http://www.imdb.com/title/tt0383010/?ref_=fn_tt_tt_1</t>
  </si>
  <si>
    <t>Animation|Drama|Family|Fantasy|Musical|Romance</t>
  </si>
  <si>
    <t>Corpse Bride </t>
  </si>
  <si>
    <t>arranged marriage|bride|corpse|groom|woods</t>
  </si>
  <si>
    <t>http://www.imdb.com/title/tt0121164/?ref_=fn_tt_tt_1</t>
  </si>
  <si>
    <t>James Gartner</t>
  </si>
  <si>
    <t>Mehcad Brooks</t>
  </si>
  <si>
    <t>Glory Road </t>
  </si>
  <si>
    <t>Derek Luke</t>
  </si>
  <si>
    <t>coach|college basketball|national championship|ncaa|texas</t>
  </si>
  <si>
    <t>http://www.imdb.com/title/tt0385726/?ref_=fn_tt_tt_1</t>
  </si>
  <si>
    <t>Bernardo Saracino</t>
  </si>
  <si>
    <t>Edgar Arreola</t>
  </si>
  <si>
    <t>Sicario </t>
  </si>
  <si>
    <t>critically acclaimed|drug cartel|juarez mexico|u.s. mexico border|war on drugs</t>
  </si>
  <si>
    <t>http://www.imdb.com/title/tt3397884/?ref_=fn_tt_tt_1</t>
  </si>
  <si>
    <t>Southpaw </t>
  </si>
  <si>
    <t>Oona Laurence</t>
  </si>
  <si>
    <t>boxer|boxing training|death of wife|male in shower|rage</t>
  </si>
  <si>
    <t>http://www.imdb.com/title/tt1798684/?ref_=fn_tt_tt_1</t>
  </si>
  <si>
    <t>Drag Me to Hell </t>
  </si>
  <si>
    <t>evil|fight|hell|psychic|psychologist</t>
  </si>
  <si>
    <t>http://www.imdb.com/title/tt1127180/?ref_=fn_tt_tt_1</t>
  </si>
  <si>
    <t>Lee Toland Krieger</t>
  </si>
  <si>
    <t>The Age of Adaline </t>
  </si>
  <si>
    <t>hit by a pickup truck|immortality|paramedic|resuscitation|san francisco california</t>
  </si>
  <si>
    <t>http://www.imdb.com/title/tt1655441/?ref_=fn_tt_tt_1</t>
  </si>
  <si>
    <t>Tim McCanlies</t>
  </si>
  <si>
    <t>Secondhand Lions </t>
  </si>
  <si>
    <t>Emmanuelle Vaugier</t>
  </si>
  <si>
    <t>africa|eyeglasses|money|texas|veteran</t>
  </si>
  <si>
    <t>http://www.imdb.com/title/tt0327137/?ref_=fn_tt_tt_1</t>
  </si>
  <si>
    <t>Step Up 3D </t>
  </si>
  <si>
    <t>Facundo Lombard</t>
  </si>
  <si>
    <t>dance|dance crew|dancer|mortgage|new york city</t>
  </si>
  <si>
    <t>http://www.imdb.com/title/tt1193631/?ref_=fn_tt_tt_1</t>
  </si>
  <si>
    <t>Blue Crush </t>
  </si>
  <si>
    <t>Sanoe Lake</t>
  </si>
  <si>
    <t>bikini|female surfer|sister sister relationship|surfing contest|swimsuit</t>
  </si>
  <si>
    <t>http://www.imdb.com/title/tt0300532/?ref_=fn_tt_tt_1</t>
  </si>
  <si>
    <t>Christian Stolte</t>
  </si>
  <si>
    <t>Stranger Than Fiction </t>
  </si>
  <si>
    <t>Danny Rhodes</t>
  </si>
  <si>
    <t>author|fate|novelist|professor|writer</t>
  </si>
  <si>
    <t>http://www.imdb.com/title/tt0420223/?ref_=fn_tt_tt_1</t>
  </si>
  <si>
    <t>Mark Rendall</t>
  </si>
  <si>
    <t>30 Days of Night </t>
  </si>
  <si>
    <t>Megan Franich</t>
  </si>
  <si>
    <t>alaska|small town|snow|vampire|winter</t>
  </si>
  <si>
    <t>http://www.imdb.com/title/tt0389722/?ref_=fn_tt_tt_1</t>
  </si>
  <si>
    <t>Drew Goddard</t>
  </si>
  <si>
    <t>The Cabin in the Woods </t>
  </si>
  <si>
    <t>cabin in the woods|dark humor|hatchet|killed in an elevator|robot</t>
  </si>
  <si>
    <t>http://www.imdb.com/title/tt1259521/?ref_=fn_tt_tt_1</t>
  </si>
  <si>
    <t>Jason Friedberg</t>
  </si>
  <si>
    <t>Meet the Spartans </t>
  </si>
  <si>
    <t>Method Man</t>
  </si>
  <si>
    <t>king|persian|spartan|training|xerxes</t>
  </si>
  <si>
    <t>http://www.imdb.com/title/tt1073498/?ref_=fn_tt_tt_1</t>
  </si>
  <si>
    <t>Yaphet Kotto</t>
  </si>
  <si>
    <t>Midnight Run </t>
  </si>
  <si>
    <t>accountant|bounty hunter|fbi|mafia|mob</t>
  </si>
  <si>
    <t>http://www.imdb.com/title/tt0095631/?ref_=fn_tt_tt_1</t>
  </si>
  <si>
    <t>Maria Conchita Alonso</t>
  </si>
  <si>
    <t>The Running Man </t>
  </si>
  <si>
    <t>Richard Dawson</t>
  </si>
  <si>
    <t>game of death|government conspiracy|latina|oppression|police</t>
  </si>
  <si>
    <t>http://www.imdb.com/title/tt0093894/?ref_=fn_tt_tt_1</t>
  </si>
  <si>
    <t>Comedy|Horror|Musical|Sci-Fi</t>
  </si>
  <si>
    <t>Little Shop of Horrors </t>
  </si>
  <si>
    <t>Tisha Campbell-Martin</t>
  </si>
  <si>
    <t>eclipse|florist|nerd|plant|shop</t>
  </si>
  <si>
    <t>http://www.imdb.com/title/tt0091419/?ref_=fn_tt_tt_1</t>
  </si>
  <si>
    <t>Vicky Krieps</t>
  </si>
  <si>
    <t>Jessica Barden</t>
  </si>
  <si>
    <t>Hanna </t>
  </si>
  <si>
    <t>John Macmillan</t>
  </si>
  <si>
    <t>assassin|female warrior|martial arts|playground|training</t>
  </si>
  <si>
    <t>http://www.imdb.com/title/tt0993842/?ref_=fn_tt_tt_1</t>
  </si>
  <si>
    <t xml:space="preserve">The Family             </t>
  </si>
  <si>
    <t>family drama|lie|missing child|political campaign|secret</t>
  </si>
  <si>
    <t>http://www.imdb.com/title/tt4428038/?ref_=fn_tt_tt_1</t>
  </si>
  <si>
    <t>John R. Leonetti</t>
  </si>
  <si>
    <t>Mortal Kombat: Annihilation </t>
  </si>
  <si>
    <t>alternate reality|battle|martial arts|mortal kombat|warrior</t>
  </si>
  <si>
    <t>http://www.imdb.com/title/tt0119707/?ref_=fn_tt_tt_1</t>
  </si>
  <si>
    <t>Larry Crowne </t>
  </si>
  <si>
    <t>bus stop|college|community college|scooter|speech class</t>
  </si>
  <si>
    <t>http://www.imdb.com/title/tt1583420/?ref_=fn_tt_tt_1</t>
  </si>
  <si>
    <t>Kimberly Peirce</t>
  </si>
  <si>
    <t>Carrie </t>
  </si>
  <si>
    <t>outcast|prom|self injury|telekinesis|tragic event</t>
  </si>
  <si>
    <t>http://www.imdb.com/title/tt1939659/?ref_=fn_tt_tt_1</t>
  </si>
  <si>
    <t>Liz Friedlander</t>
  </si>
  <si>
    <t>Yaya DaCosta</t>
  </si>
  <si>
    <t>Take the Lead </t>
  </si>
  <si>
    <t>Jasika Nicole</t>
  </si>
  <si>
    <t>ballroom|dance|dance teacher|student|teacher</t>
  </si>
  <si>
    <t>http://www.imdb.com/title/tt0446046/?ref_=fn_tt_tt_1</t>
  </si>
  <si>
    <t xml:space="preserve">Entourage             </t>
  </si>
  <si>
    <t>actor|fame|friendship between men|hollywood california|sitcom</t>
  </si>
  <si>
    <t>http://www.imdb.com/title/tt0387199/?ref_=fn_tt_tt_1</t>
  </si>
  <si>
    <t>Phil Joanou</t>
  </si>
  <si>
    <t>Jurnee Smollett-Bell</t>
  </si>
  <si>
    <t>Crime|Drama|Sport</t>
  </si>
  <si>
    <t>Gridiron Gang </t>
  </si>
  <si>
    <t>alliterative title|football|football coach|football practice|football team</t>
  </si>
  <si>
    <t>http://www.imdb.com/title/tt0421206/?ref_=fn_tt_tt_1</t>
  </si>
  <si>
    <t>What's the Worst That Could Happen? </t>
  </si>
  <si>
    <t>businessman|ring|thief|vulgarity|washington d.c.</t>
  </si>
  <si>
    <t>http://www.imdb.com/title/tt0161083/?ref_=fn_tt_tt_1</t>
  </si>
  <si>
    <t>Shane Acker</t>
  </si>
  <si>
    <t>Alan Oppenheimer</t>
  </si>
  <si>
    <t>Action|Adventure|Animation|Drama|Mystery|Sci-Fi|Thriller</t>
  </si>
  <si>
    <t>9 </t>
  </si>
  <si>
    <t>Tom Kane</t>
  </si>
  <si>
    <t>hope|key|machine|number|rag doll</t>
  </si>
  <si>
    <t>http://www.imdb.com/title/tt0472033/?ref_=fn_tt_tt_1</t>
  </si>
  <si>
    <t>Side Effects </t>
  </si>
  <si>
    <t>Katie Lowes</t>
  </si>
  <si>
    <t>clinical trial|female protagonist|neuropharmacology|psychiatrist|side effect</t>
  </si>
  <si>
    <t>http://www.imdb.com/title/tt2053463/?ref_=fn_tt_tt_1</t>
  </si>
  <si>
    <t>Martha Coolidge</t>
  </si>
  <si>
    <t>The Prince and Me </t>
  </si>
  <si>
    <t>Luke Mably</t>
  </si>
  <si>
    <t>denmark|king|love|prince|wisconsin</t>
  </si>
  <si>
    <t>http://www.imdb.com/title/tt0337697/?ref_=fn_tt_tt_1</t>
  </si>
  <si>
    <t>Stephen J. Anderson</t>
  </si>
  <si>
    <t>Robert Lopez</t>
  </si>
  <si>
    <t>Winnie the Pooh </t>
  </si>
  <si>
    <t>Huell Howser</t>
  </si>
  <si>
    <t>disney|owl|rabbit|sequel|tiger</t>
  </si>
  <si>
    <t>http://www.imdb.com/title/tt1449283/?ref_=fn_tt_tt_1</t>
  </si>
  <si>
    <t>Troy Miller</t>
  </si>
  <si>
    <t>Dumb and Dumberer: When Harry Met Lloyd </t>
  </si>
  <si>
    <t>Cheri Oteri</t>
  </si>
  <si>
    <t>1980s|buddy|high school|prequel to cult favorite|teenager</t>
  </si>
  <si>
    <t>http://www.imdb.com/title/tt0329028/?ref_=fn_tt_tt_1</t>
  </si>
  <si>
    <t>Kirk Baltz</t>
  </si>
  <si>
    <t>Bulworth </t>
  </si>
  <si>
    <t>Graham Beckel</t>
  </si>
  <si>
    <t>hip hop|liberal|politics|senator|truth</t>
  </si>
  <si>
    <t>http://www.imdb.com/title/tt0118798/?ref_=fn_tt_tt_1</t>
  </si>
  <si>
    <t>Josh Hopkins</t>
  </si>
  <si>
    <t>Tika Sumpter</t>
  </si>
  <si>
    <t>Get on Up </t>
  </si>
  <si>
    <t>Aunjanue Ellis</t>
  </si>
  <si>
    <t>1970s|1980s|african american|breaking the fourth wall|mother son relationship</t>
  </si>
  <si>
    <t>http://www.imdb.com/title/tt2473602/?ref_=fn_tt_tt_1</t>
  </si>
  <si>
    <t>One True Thing </t>
  </si>
  <si>
    <t>cancer|job|love|new york|professor</t>
  </si>
  <si>
    <t>http://www.imdb.com/title/tt0120776/?ref_=fn_tt_tt_1</t>
  </si>
  <si>
    <t>Brett Leonard</t>
  </si>
  <si>
    <t>Virtuosity </t>
  </si>
  <si>
    <t>android|ex cop|serial killer|virtual character come to life|virtual reality</t>
  </si>
  <si>
    <t>http://www.imdb.com/title/tt0114857/?ref_=fn_tt_tt_1</t>
  </si>
  <si>
    <t>My Super Ex-Girlfriend </t>
  </si>
  <si>
    <t>architect|boyfriend girlfriend relationship|superhero|superhero spoof|supernatural power</t>
  </si>
  <si>
    <t>http://www.imdb.com/title/tt0465624/?ref_=fn_tt_tt_1</t>
  </si>
  <si>
    <t>Deliver Us from Evil </t>
  </si>
  <si>
    <t>confession|demonic possession|exorcism|flickering light|priest</t>
  </si>
  <si>
    <t>http://www.imdb.com/title/tt2377322/?ref_=fn_tt_tt_1</t>
  </si>
  <si>
    <t>Alister Grierson</t>
  </si>
  <si>
    <t>Rhys Wakefield</t>
  </si>
  <si>
    <t>Sanctum </t>
  </si>
  <si>
    <t>cave|expedition|panic|rebreather|underwater</t>
  </si>
  <si>
    <t>http://www.imdb.com/title/tt0881320/?ref_=fn_tt_tt_1</t>
  </si>
  <si>
    <t>Nick Hurran</t>
  </si>
  <si>
    <t>Little Black Book </t>
  </si>
  <si>
    <t>Dave Annable</t>
  </si>
  <si>
    <t>electronic devices|gynecologist|little black book|plan|set up</t>
  </si>
  <si>
    <t>http://www.imdb.com/title/tt0361841/?ref_=fn_tt_tt_1</t>
  </si>
  <si>
    <t>Jacki Weaver</t>
  </si>
  <si>
    <t>The Five-Year Engagement </t>
  </si>
  <si>
    <t>kissing while having sex|kitchen|reference to princess diana|wedding band|wedding ring</t>
  </si>
  <si>
    <t>http://www.imdb.com/title/tt1195478/?ref_=fn_tt_tt_1</t>
  </si>
  <si>
    <t>Charles Stone III</t>
  </si>
  <si>
    <t>Mr 3000 </t>
  </si>
  <si>
    <t>baseball|baseball movie|cartoon on tv|dodge viper|retirement</t>
  </si>
  <si>
    <t>http://www.imdb.com/title/tt0339412/?ref_=fn_tt_tt_1</t>
  </si>
  <si>
    <t>Paul Haggis</t>
  </si>
  <si>
    <t>Daniel Stern</t>
  </si>
  <si>
    <t>The Next Three Days </t>
  </si>
  <si>
    <t>Aisha Hinds</t>
  </si>
  <si>
    <t>argument|evidence|fingerprints|murder|murder weapon</t>
  </si>
  <si>
    <t>http://www.imdb.com/title/tt1458175/?ref_=fn_tt_tt_1</t>
  </si>
  <si>
    <t>Kurt Wimmer</t>
  </si>
  <si>
    <t>Cameron Bright</t>
  </si>
  <si>
    <t>Ultraviolet </t>
  </si>
  <si>
    <t>boy|disease|hemophagia|speed|vampire</t>
  </si>
  <si>
    <t>http://www.imdb.com/title/tt0370032/?ref_=fn_tt_tt_1</t>
  </si>
  <si>
    <t>Jean-François Richet</t>
  </si>
  <si>
    <t>Drea de Matteo</t>
  </si>
  <si>
    <t>Assault on Precinct 13 </t>
  </si>
  <si>
    <t>Hugh Dillon</t>
  </si>
  <si>
    <t>criminal|mobster|new year's eve|police|sergeant</t>
  </si>
  <si>
    <t>http://www.imdb.com/title/tt0398712/?ref_=fn_tt_tt_1</t>
  </si>
  <si>
    <t>The Replacement Killers </t>
  </si>
  <si>
    <t>forger|hitman|passport|police|replacement</t>
  </si>
  <si>
    <t>http://www.imdb.com/title/tt0120008/?ref_=fn_tt_tt_1</t>
  </si>
  <si>
    <t>Kevin Hooks</t>
  </si>
  <si>
    <t>Stephen Baldwin</t>
  </si>
  <si>
    <t>Action|Adventure|Crime|Drama|Romance</t>
  </si>
  <si>
    <t>Fled </t>
  </si>
  <si>
    <t>disk|floppy disk|mafia|prison|prisoner</t>
  </si>
  <si>
    <t>http://www.imdb.com/title/tt0116320/?ref_=fn_tt_tt_1</t>
  </si>
  <si>
    <t>Ellory Elkayem</t>
  </si>
  <si>
    <t>Doug E. Doug</t>
  </si>
  <si>
    <t>Action|Comedy|Horror</t>
  </si>
  <si>
    <t>Eight Legged Freaks </t>
  </si>
  <si>
    <t>creature feature|human versus spider|spider|spider feature|woman sheriff</t>
  </si>
  <si>
    <t>http://www.imdb.com/title/tt0271367/?ref_=fn_tt_tt_1</t>
  </si>
  <si>
    <t>Love &amp; Other Drugs </t>
  </si>
  <si>
    <t>female nudity|male objectification|pfizer|viagra|zoloft</t>
  </si>
  <si>
    <t>http://www.imdb.com/title/tt0758752/?ref_=fn_tt_tt_1</t>
  </si>
  <si>
    <t>88 Minutes </t>
  </si>
  <si>
    <t>death|fbi|forensics|murder|serial killer</t>
  </si>
  <si>
    <t>http://www.imdb.com/title/tt0411061/?ref_=fn_tt_tt_1</t>
  </si>
  <si>
    <t>Niki Caro</t>
  </si>
  <si>
    <t>North Country </t>
  </si>
  <si>
    <t>based on true story|innocence|lawsuit|mine|sexual harassment</t>
  </si>
  <si>
    <t>http://www.imdb.com/title/tt0395972/?ref_=fn_tt_tt_1</t>
  </si>
  <si>
    <t>The Whole Ten Yards </t>
  </si>
  <si>
    <t>dentist|face slap|flashback|hitman|killing an animal</t>
  </si>
  <si>
    <t>http://www.imdb.com/title/tt0327247/?ref_=fn_tt_tt_1</t>
  </si>
  <si>
    <t>Vincenzo Natali</t>
  </si>
  <si>
    <t>David Hewlett</t>
  </si>
  <si>
    <t>Sarah Polley</t>
  </si>
  <si>
    <t>Splice </t>
  </si>
  <si>
    <t>Delphine Chanéac</t>
  </si>
  <si>
    <t>dna|experiment|genetics|interspecies sex|scientist</t>
  </si>
  <si>
    <t>http://www.imdb.com/title/tt1017460/?ref_=fn_tt_tt_1</t>
  </si>
  <si>
    <t>Willard Huyck</t>
  </si>
  <si>
    <t>Howard the Duck </t>
  </si>
  <si>
    <t>Jordan Prentice</t>
  </si>
  <si>
    <t>alien|duck|laser|planet|singer</t>
  </si>
  <si>
    <t>http://www.imdb.com/title/tt0091225/?ref_=fn_tt_tt_1</t>
  </si>
  <si>
    <t>Gavin O'Connor</t>
  </si>
  <si>
    <t>Pride and Glory </t>
  </si>
  <si>
    <t>brother in law|corruption|drug dealer|drugs|police</t>
  </si>
  <si>
    <t>http://www.imdb.com/title/tt0482572/?ref_=fn_tt_tt_1</t>
  </si>
  <si>
    <t>Bruce Hunt</t>
  </si>
  <si>
    <t>Adventure|Horror|Thriller</t>
  </si>
  <si>
    <t>Eddie Cibrian</t>
  </si>
  <si>
    <t>The Cave </t>
  </si>
  <si>
    <t>cave|diver|diving|flare|parasite</t>
  </si>
  <si>
    <t>http://www.imdb.com/title/tt0402901/?ref_=fn_tt_tt_1</t>
  </si>
  <si>
    <t>Lobo Sebastian</t>
  </si>
  <si>
    <t>Alex &amp; Emma </t>
  </si>
  <si>
    <t>Robert Costanzo</t>
  </si>
  <si>
    <t>gambling|novel|stenographer|writer|writer's block</t>
  </si>
  <si>
    <t>http://www.imdb.com/title/tt0318283/?ref_=fn_tt_tt_1</t>
  </si>
  <si>
    <t>Christopher Cousins</t>
  </si>
  <si>
    <t>Jessica Paré</t>
  </si>
  <si>
    <t>Wicker Park </t>
  </si>
  <si>
    <t>Mark Camacho</t>
  </si>
  <si>
    <t>flashback|flashback within a flashback|multiple perspectives|obsession|split screen</t>
  </si>
  <si>
    <t>http://www.imdb.com/title/tt0324554/?ref_=fn_tt_tt_1</t>
  </si>
  <si>
    <t>Reid Ewing</t>
  </si>
  <si>
    <t>Grace Phipps</t>
  </si>
  <si>
    <t>Fright Night </t>
  </si>
  <si>
    <t>Sandra Vergara</t>
  </si>
  <si>
    <t>neighbor|remake|suburb|teenager|vampire</t>
  </si>
  <si>
    <t>http://www.imdb.com/title/tt1438176/?ref_=fn_tt_tt_1</t>
  </si>
  <si>
    <t>Michael Greyeyes</t>
  </si>
  <si>
    <t>The New World </t>
  </si>
  <si>
    <t>captain|fort|love|native american|trade</t>
  </si>
  <si>
    <t>http://www.imdb.com/title/tt0402399/?ref_=fn_tt_tt_1</t>
  </si>
  <si>
    <t>Chris Roberts</t>
  </si>
  <si>
    <t>Wing Commander </t>
  </si>
  <si>
    <t>27th century|fighter pilot|orchestral music score|outer space|space opera</t>
  </si>
  <si>
    <t>http://www.imdb.com/title/tt0131646/?ref_=fn_tt_tt_1</t>
  </si>
  <si>
    <t>In Dreams </t>
  </si>
  <si>
    <t>dream|mental institution|padded cell|serial killer|suicide attempt</t>
  </si>
  <si>
    <t>http://www.imdb.com/title/tt0120710/?ref_=fn_tt_tt_1</t>
  </si>
  <si>
    <t>Texas Battle</t>
  </si>
  <si>
    <t>Dragonball: Evolution </t>
  </si>
  <si>
    <t>bad|dragon|grandfather|orb|warrior</t>
  </si>
  <si>
    <t>http://www.imdb.com/title/tt1098327/?ref_=fn_tt_tt_1</t>
  </si>
  <si>
    <t>Jee-woon Kim</t>
  </si>
  <si>
    <t>James Burnett</t>
  </si>
  <si>
    <t>The Last Stand </t>
  </si>
  <si>
    <t>Christiana Leucas</t>
  </si>
  <si>
    <t>deputy|escape|fbi|modern western|sheriff</t>
  </si>
  <si>
    <t>http://www.imdb.com/title/tt1549920/?ref_=fn_tt_tt_1</t>
  </si>
  <si>
    <t>Nick Hamm</t>
  </si>
  <si>
    <t>Godsend </t>
  </si>
  <si>
    <t>Munro Chambers</t>
  </si>
  <si>
    <t>birthday|boy|clone|cloning|doctor</t>
  </si>
  <si>
    <t>http://www.imdb.com/title/tt0335121/?ref_=fn_tt_tt_1</t>
  </si>
  <si>
    <t>Andy Cadiff</t>
  </si>
  <si>
    <t>Stark Sands</t>
  </si>
  <si>
    <t>Chasing Liberty </t>
  </si>
  <si>
    <t>Terence Maynard</t>
  </si>
  <si>
    <t>first daughter|photographer|prague|president|secret service agent</t>
  </si>
  <si>
    <t>http://www.imdb.com/title/tt0360139/?ref_=fn_tt_tt_1</t>
  </si>
  <si>
    <t>Mike Disa</t>
  </si>
  <si>
    <t>Phil LaMarr</t>
  </si>
  <si>
    <t>Hoodwinked Too! Hood vs. Evil </t>
  </si>
  <si>
    <t>3 dimensional|box office flop|critically bashed|red riding hood|wolf</t>
  </si>
  <si>
    <t>http://www.imdb.com/title/tt0844993/?ref_=fn_tt_tt_1</t>
  </si>
  <si>
    <t>An Unfinished Life </t>
  </si>
  <si>
    <t>Lynda Boyd</t>
  </si>
  <si>
    <t>abusive boyfriend|bear|car accident|ranch|wyoming</t>
  </si>
  <si>
    <t>http://www.imdb.com/title/tt0350261/?ref_=fn_tt_tt_1</t>
  </si>
  <si>
    <t>Adventure|Fantasy|Mystery</t>
  </si>
  <si>
    <t>The Imaginarium of Doctor Parnassus </t>
  </si>
  <si>
    <t>birthday|bridge|midget|rescue|sideshow</t>
  </si>
  <si>
    <t>http://www.imdb.com/title/tt1054606/?ref_=fn_tt_tt_1</t>
  </si>
  <si>
    <t>Richard J. Lewis</t>
  </si>
  <si>
    <t>Atom Egoyan</t>
  </si>
  <si>
    <t>Barney's Version </t>
  </si>
  <si>
    <t>Paul Gross</t>
  </si>
  <si>
    <t>ex wife|guest|marriage|memory|montreal</t>
  </si>
  <si>
    <t>http://www.imdb.com/title/tt1423894/?ref_=fn_tt_tt_1</t>
  </si>
  <si>
    <t>Ingvar Eggert Sigurðsson</t>
  </si>
  <si>
    <t>Ólafur Darri Ólafsson</t>
  </si>
  <si>
    <t xml:space="preserve">Trapped             </t>
  </si>
  <si>
    <t>Björn Hlynur Haraldsson</t>
  </si>
  <si>
    <t>coastal town|iceland|police|snowstorm|winter storm</t>
  </si>
  <si>
    <t>http://www.imdb.com/title/tt3561180/?ref_=fn_tt_tt_1</t>
  </si>
  <si>
    <t>Icelandic</t>
  </si>
  <si>
    <t>Iceland</t>
  </si>
  <si>
    <t>Runner Runner </t>
  </si>
  <si>
    <t>costa rica|fbi agent|gambling|money|online gambling</t>
  </si>
  <si>
    <t>http://www.imdb.com/title/tt2364841/?ref_=fn_tt_tt_1</t>
  </si>
  <si>
    <t>Richard Roundtree</t>
  </si>
  <si>
    <t>Antitrust </t>
  </si>
  <si>
    <t>Ned Bellamy</t>
  </si>
  <si>
    <t>boss|communications|computer|genius|job</t>
  </si>
  <si>
    <t>http://www.imdb.com/title/tt0218817/?ref_=fn_tt_tt_1</t>
  </si>
  <si>
    <t>Glory </t>
  </si>
  <si>
    <t>army|black soldier|military uniform|prejudice|u.s. civil war</t>
  </si>
  <si>
    <t>http://www.imdb.com/title/tt0097441/?ref_=fn_tt_tt_1</t>
  </si>
  <si>
    <t>Sergio Leone</t>
  </si>
  <si>
    <t>Once Upon a Time in America </t>
  </si>
  <si>
    <t>1920s|ambiguity|childhood friend|new york|speakeasy</t>
  </si>
  <si>
    <t>http://www.imdb.com/title/tt0087843/?ref_=fn_tt_tt_1</t>
  </si>
  <si>
    <t>Niels Arden Oplev</t>
  </si>
  <si>
    <t>Dead Man Down </t>
  </si>
  <si>
    <t>James Biberi</t>
  </si>
  <si>
    <t>crime lord|dead body|dead body in a freezer|new york city|truck explosion</t>
  </si>
  <si>
    <t>http://www.imdb.com/title/tt2101341/?ref_=fn_tt_tt_1</t>
  </si>
  <si>
    <t>Michael Radford</t>
  </si>
  <si>
    <t>The Merchant of Venice </t>
  </si>
  <si>
    <t>debt|jew|loan|merchant|pound of flesh</t>
  </si>
  <si>
    <t>http://www.imdb.com/title/tt0379889/?ref_=fn_tt_tt_1</t>
  </si>
  <si>
    <t>Saïd Taghmaoui</t>
  </si>
  <si>
    <t>Emir Kusturica</t>
  </si>
  <si>
    <t>The Good Thief </t>
  </si>
  <si>
    <t>casino|french riviera|gambler|heist|partner</t>
  </si>
  <si>
    <t>http://www.imdb.com/title/tt0281820/?ref_=fn_tt_tt_1</t>
  </si>
  <si>
    <t>Steve Boyum</t>
  </si>
  <si>
    <t>Action|Drama|Romance|Sport</t>
  </si>
  <si>
    <t>Supercross </t>
  </si>
  <si>
    <t>one word title|paddock|supercross|swimming pool|winning</t>
  </si>
  <si>
    <t>http://www.imdb.com/title/tt0403016/?ref_=fn_tt_tt_1</t>
  </si>
  <si>
    <t>Bill Paterson</t>
  </si>
  <si>
    <t>Miss Potter </t>
  </si>
  <si>
    <t>Lucy Boynton</t>
  </si>
  <si>
    <t>book|children|friend|illustrator|letter</t>
  </si>
  <si>
    <t>http://www.imdb.com/title/tt0482546/?ref_=fn_tt_tt_1</t>
  </si>
  <si>
    <t>Kaige Chen</t>
  </si>
  <si>
    <t>Toby Leonard Moore</t>
  </si>
  <si>
    <t>The Promise </t>
  </si>
  <si>
    <t>Nicholas Tse</t>
  </si>
  <si>
    <t>armor|general|king|princess|slave</t>
  </si>
  <si>
    <t>http://www.imdb.com/title/tt0417976/?ref_=fn_tt_tt_1</t>
  </si>
  <si>
    <t>Corey Yuen</t>
  </si>
  <si>
    <t>Holly Valance</t>
  </si>
  <si>
    <t>DOA: Dead or Alive </t>
  </si>
  <si>
    <t>Sarah Carter</t>
  </si>
  <si>
    <t>female fighter|island|martial arts|parachute|tournament</t>
  </si>
  <si>
    <t>http://www.imdb.com/title/tt0398913/?ref_=fn_tt_tt_1</t>
  </si>
  <si>
    <t>Andrew Dominik</t>
  </si>
  <si>
    <t>Biography|Crime|Drama|History|Western</t>
  </si>
  <si>
    <t>The Assassination of Jesse James by the Coward Robert Ford </t>
  </si>
  <si>
    <t>long title|outlaw|robbery|train|train robbery</t>
  </si>
  <si>
    <t>http://www.imdb.com/title/tt0443680/?ref_=fn_tt_tt_1</t>
  </si>
  <si>
    <t>Li Zhang</t>
  </si>
  <si>
    <t>1911 </t>
  </si>
  <si>
    <t>Jaycee Chan</t>
  </si>
  <si>
    <t>china|disarming someone|qing dynasty|stabbed with a bayonet|war violence</t>
  </si>
  <si>
    <t>http://www.imdb.com/title/tt1772230/?ref_=fn_tt_tt_1</t>
  </si>
  <si>
    <t>Laurent Tirard</t>
  </si>
  <si>
    <t>Sandrine Kiberlain</t>
  </si>
  <si>
    <t>Louise Bourgoin</t>
  </si>
  <si>
    <t>Little Nicholas </t>
  </si>
  <si>
    <t>Kad Merad</t>
  </si>
  <si>
    <t>baby|dinner|family relationships|school|three word title</t>
  </si>
  <si>
    <t>http://www.imdb.com/title/tt1264904/?ref_=fn_tt_tt_1</t>
  </si>
  <si>
    <t>Wild Card </t>
  </si>
  <si>
    <t>bodyguard|criminal|gambling|mob boss|thug</t>
  </si>
  <si>
    <t>http://www.imdb.com/title/tt2231253/?ref_=fn_tt_tt_1</t>
  </si>
  <si>
    <t>Action|Biography|Crime|Drama</t>
  </si>
  <si>
    <t>Machine Gun Preacher </t>
  </si>
  <si>
    <t>Kathy Baker</t>
  </si>
  <si>
    <t>africa|biker|church|orphanage|preacher</t>
  </si>
  <si>
    <t>http://www.imdb.com/title/tt1586752/?ref_=fn_tt_tt_1</t>
  </si>
  <si>
    <t>Reinhard Klooss</t>
  </si>
  <si>
    <t>Animals United </t>
  </si>
  <si>
    <t>animal|crane the bird|dam|hoover dam|shark</t>
  </si>
  <si>
    <t>http://www.imdb.com/title/tt1620449/?ref_=fn_tt_tt_1</t>
  </si>
  <si>
    <t>German</t>
  </si>
  <si>
    <t>Patrick Lyster</t>
  </si>
  <si>
    <t>The Color of Freedom </t>
  </si>
  <si>
    <t>Tyrone Keogh</t>
  </si>
  <si>
    <t>african national congress|father daughter relationship|film starts with text|nelson mandela|violence</t>
  </si>
  <si>
    <t>http://www.imdb.com/title/tt0438859/?ref_=fn_tt_tt_1</t>
  </si>
  <si>
    <t>Frédéric Auburtin</t>
  </si>
  <si>
    <t>United Passions </t>
  </si>
  <si>
    <t>Jemima West</t>
  </si>
  <si>
    <t>20th century|association|fifa|football|world cup</t>
  </si>
  <si>
    <t>http://www.imdb.com/title/tt2814362/?ref_=fn_tt_tt_1</t>
  </si>
  <si>
    <t>Olivier Dahan</t>
  </si>
  <si>
    <t>Grace of Monaco </t>
  </si>
  <si>
    <t>1960s|grace kelly|hollywood star|monaco|prince</t>
  </si>
  <si>
    <t>http://www.imdb.com/title/tt2095649/?ref_=fn_tt_tt_1</t>
  </si>
  <si>
    <t>Switzerland</t>
  </si>
  <si>
    <t>Maksim Fadeev</t>
  </si>
  <si>
    <t>Adventure|Animation|Fantasy</t>
  </si>
  <si>
    <t>Konstantin Khabenskiy</t>
  </si>
  <si>
    <t>A Warrior's Tail </t>
  </si>
  <si>
    <t>Sergey Garmash</t>
  </si>
  <si>
    <t>battle|creature|hyena|monkey|village</t>
  </si>
  <si>
    <t>http://www.imdb.com/title/tt4075322/?ref_=fn_tt_tt_1</t>
  </si>
  <si>
    <t>Liliana Cavani</t>
  </si>
  <si>
    <t>Ripley's Game </t>
  </si>
  <si>
    <t>Chiara Caselli</t>
  </si>
  <si>
    <t>art forgery|concert|dying|picture framer|villa</t>
  </si>
  <si>
    <t>http://www.imdb.com/title/tt0265651/?ref_=fn_tt_tt_1</t>
  </si>
  <si>
    <t>Greg Tiernan</t>
  </si>
  <si>
    <t>Adventure|Animation|Comedy|Fantasy</t>
  </si>
  <si>
    <t>Sausage Party </t>
  </si>
  <si>
    <t>bread|coarse language|f word|sausage|tricked into lesbian sex</t>
  </si>
  <si>
    <t>http://www.imdb.com/title/tt1700841/?ref_=fn_tt_tt_1</t>
  </si>
  <si>
    <t>Elizabeth Banks</t>
  </si>
  <si>
    <t>Birgitte Hjort Sørensen</t>
  </si>
  <si>
    <t>Pitch Perfect 2 </t>
  </si>
  <si>
    <t>Hana Mae Lee</t>
  </si>
  <si>
    <t>2010s|a cappella|box office hit|second part|sequel</t>
  </si>
  <si>
    <t>http://www.imdb.com/title/tt2848292/?ref_=fn_tt_tt_1</t>
  </si>
  <si>
    <t>Dallas Roberts</t>
  </si>
  <si>
    <t>Biography|Drama|Music|Romance</t>
  </si>
  <si>
    <t>Walk the Line </t>
  </si>
  <si>
    <t>Tyler Hilton</t>
  </si>
  <si>
    <t>1960s|accident|concert|guitar|prison</t>
  </si>
  <si>
    <t>http://www.imdb.com/title/tt0358273/?ref_=fn_tt_tt_1</t>
  </si>
  <si>
    <t>Kirk Acevedo</t>
  </si>
  <si>
    <t>Adventure|Drama|Mystery|Sci-Fi|Thriller</t>
  </si>
  <si>
    <t>Amanda Schull</t>
  </si>
  <si>
    <t xml:space="preserve">12 Monkeys             </t>
  </si>
  <si>
    <t>epidemic|mission|paradox|plague|virus</t>
  </si>
  <si>
    <t>http://www.imdb.com/title/tt3148266/?ref_=fn_tt_tt_1</t>
  </si>
  <si>
    <t>Edward Norton</t>
  </si>
  <si>
    <t>Keeping the Faith </t>
  </si>
  <si>
    <t>celibacy|jewish|priest|rabbi|synagogue</t>
  </si>
  <si>
    <t>http://www.imdb.com/title/tt0171433/?ref_=fn_tt_tt_1</t>
  </si>
  <si>
    <t>Bradley Pierce</t>
  </si>
  <si>
    <t>The Borrowers </t>
  </si>
  <si>
    <t>Mark Williams</t>
  </si>
  <si>
    <t>child's point of view|house|lawyer|real estate|washing machine</t>
  </si>
  <si>
    <t>http://www.imdb.com/title/tt0118755/?ref_=fn_tt_tt_1</t>
  </si>
  <si>
    <t>Frost/Nixon </t>
  </si>
  <si>
    <t>american president|political drama|scandal|u.s. president|washington post the newspaper</t>
  </si>
  <si>
    <t>http://www.imdb.com/title/tt0870111/?ref_=fn_tt_tt_1</t>
  </si>
  <si>
    <t>David Julian Hirsh</t>
  </si>
  <si>
    <t>Biography|Comedy|Crime|Drama|Romance|Thriller</t>
  </si>
  <si>
    <t>Dick Clark</t>
  </si>
  <si>
    <t>Confessions of a Dangerous Mind </t>
  </si>
  <si>
    <t>Jennifer Hall</t>
  </si>
  <si>
    <t>broken nose|kgb|marriage proposal|playboy mansion|sistine chapel</t>
  </si>
  <si>
    <t>http://www.imdb.com/title/tt0270288/?ref_=fn_tt_tt_1</t>
  </si>
  <si>
    <t>Serving Sara </t>
  </si>
  <si>
    <t>divorce|divorce papers|new york|process server|texas</t>
  </si>
  <si>
    <t>http://www.imdb.com/title/tt0261289/?ref_=fn_tt_tt_1</t>
  </si>
  <si>
    <t>The Boss </t>
  </si>
  <si>
    <t>business|girl scouts|orphanage|overweight woman|quitting a job</t>
  </si>
  <si>
    <t>http://www.imdb.com/title/tt2702724/?ref_=fn_tt_tt_1</t>
  </si>
  <si>
    <t>Richard Attenborough</t>
  </si>
  <si>
    <t>Cry Freedom </t>
  </si>
  <si>
    <t>activist|editor|journalist|newspaper|south africa</t>
  </si>
  <si>
    <t>http://www.imdb.com/title/tt0092804/?ref_=fn_tt_tt_1</t>
  </si>
  <si>
    <t>Mumford </t>
  </si>
  <si>
    <t>college|drugs|patient|psychologist|secret</t>
  </si>
  <si>
    <t>http://www.imdb.com/title/tt0140397/?ref_=fn_tt_tt_1</t>
  </si>
  <si>
    <t>Don Mancini</t>
  </si>
  <si>
    <t>Seed of Chucky </t>
  </si>
  <si>
    <t>Hannah Spearritt</t>
  </si>
  <si>
    <t>actress|killer doll|murder|vixen|vomiting</t>
  </si>
  <si>
    <t>http://www.imdb.com/title/tt0387575/?ref_=fn_tt_tt_1</t>
  </si>
  <si>
    <t>Romania</t>
  </si>
  <si>
    <t>John Maybury</t>
  </si>
  <si>
    <t>Jason Lewis</t>
  </si>
  <si>
    <t>The Jacket </t>
  </si>
  <si>
    <t>Angel Coulby</t>
  </si>
  <si>
    <t>gulf war veteran|morgue|shot in the head|vermont|veteran</t>
  </si>
  <si>
    <t>http://www.imdb.com/title/tt0366627/?ref_=fn_tt_tt_1</t>
  </si>
  <si>
    <t>Aladdin </t>
  </si>
  <si>
    <t>Scott Weinger</t>
  </si>
  <si>
    <t>arab|genie|magic|princess|reference to a thousand and one nights</t>
  </si>
  <si>
    <t>http://www.imdb.com/title/tt0103639/?ref_=fn_tt_tt_1</t>
  </si>
  <si>
    <t>Neil Brown Jr.</t>
  </si>
  <si>
    <t>Biography|Crime|Drama|History|Music</t>
  </si>
  <si>
    <t>Straight Outta Compton </t>
  </si>
  <si>
    <t>R. Marcos Taylor</t>
  </si>
  <si>
    <t>concert|gangsta rap|hip hop|nwa|rap music</t>
  </si>
  <si>
    <t>http://www.imdb.com/title/tt1398426/?ref_=fn_tt_tt_1</t>
  </si>
  <si>
    <t>Amrish Puri</t>
  </si>
  <si>
    <t>Indiana Jones and the Temple of Doom </t>
  </si>
  <si>
    <t>children|studio logo segues into film|temple|village|white dinner jacket</t>
  </si>
  <si>
    <t>http://www.imdb.com/title/tt0087469/?ref_=fn_tt_tt_1</t>
  </si>
  <si>
    <t>Igor Kovalyov</t>
  </si>
  <si>
    <t>Adventure|Animation|Comedy|Drama|Family|Musical</t>
  </si>
  <si>
    <t>The Rugrats Movie </t>
  </si>
  <si>
    <t>baby|home|hospital|lost|newborn baby</t>
  </si>
  <si>
    <t>http://www.imdb.com/title/tt0134067/?ref_=fn_tt_tt_1</t>
  </si>
  <si>
    <t>Along Came a Spider </t>
  </si>
  <si>
    <t>kidnapping|partner|ransom|school|secret service</t>
  </si>
  <si>
    <t>http://www.imdb.com/title/tt0164334/?ref_=fn_tt_tt_1</t>
  </si>
  <si>
    <t>Biography|Comedy|Drama|Music|Romance</t>
  </si>
  <si>
    <t>Florence Foster Jenkins </t>
  </si>
  <si>
    <t>John Sessions</t>
  </si>
  <si>
    <t>heiress|opera singer|platonic marriage|singer|singing</t>
  </si>
  <si>
    <t>http://www.imdb.com/title/tt4136084/?ref_=fn_tt_tt_1</t>
  </si>
  <si>
    <t>Once Upon a Time in Mexico </t>
  </si>
  <si>
    <t>Enrique Iglesias</t>
  </si>
  <si>
    <t>agent|cia|mariachi|mexican|president</t>
  </si>
  <si>
    <t>http://www.imdb.com/title/tt0285823/?ref_=fn_tt_tt_1</t>
  </si>
  <si>
    <t>Die Hard </t>
  </si>
  <si>
    <t>Reginald VelJohnson</t>
  </si>
  <si>
    <t>christmas|christmas eve|christmas party|held at gunpoint|hostage</t>
  </si>
  <si>
    <t>http://www.imdb.com/title/tt0095016/?ref_=fn_tt_tt_1</t>
  </si>
  <si>
    <t>Role Models </t>
  </si>
  <si>
    <t>absent father|big brother|community service|live action role playing|peter pan syndrome</t>
  </si>
  <si>
    <t>http://www.imdb.com/title/tt0430922/?ref_=fn_tt_tt_1</t>
  </si>
  <si>
    <t>The Big Short </t>
  </si>
  <si>
    <t>Charlie Talbert</t>
  </si>
  <si>
    <t>bank|banking|finance|fraud|mortgage</t>
  </si>
  <si>
    <t>http://www.imdb.com/title/tt1596363/?ref_=fn_tt_tt_1</t>
  </si>
  <si>
    <t>Taking Woodstock </t>
  </si>
  <si>
    <t>Demetri Martin</t>
  </si>
  <si>
    <t>female full frontal nudity|female nudity|male frontal nudity|male full frontal nudity|male nudity</t>
  </si>
  <si>
    <t>http://www.imdb.com/title/tt1127896/?ref_=fn_tt_tt_1</t>
  </si>
  <si>
    <t>Eddie Cahill</t>
  </si>
  <si>
    <t>Miracle </t>
  </si>
  <si>
    <t>Kenneth Mitchell</t>
  </si>
  <si>
    <t>1980s|hockey|ice hockey|olympics|soviet union</t>
  </si>
  <si>
    <t>http://www.imdb.com/title/tt0349825/?ref_=fn_tt_tt_1</t>
  </si>
  <si>
    <t>Dawn of the Dead </t>
  </si>
  <si>
    <t>mall|mayhem|nurse|rear entry sex|survival horror</t>
  </si>
  <si>
    <t>http://www.imdb.com/title/tt0363547/?ref_=fn_tt_tt_1</t>
  </si>
  <si>
    <t>The Wedding Planner </t>
  </si>
  <si>
    <t>Alex Rocco</t>
  </si>
  <si>
    <t>chick flick|doctor|horseback riding|wedding|wedding planner</t>
  </si>
  <si>
    <t>http://www.imdb.com/title/tt0209475/?ref_=fn_tt_tt_1</t>
  </si>
  <si>
    <t>Shinji Aramaki</t>
  </si>
  <si>
    <t>Yû Aoi</t>
  </si>
  <si>
    <t>Adventure|Animation|Sci-Fi</t>
  </si>
  <si>
    <t>Shun Oguri</t>
  </si>
  <si>
    <t>Harlock: Space Pirate </t>
  </si>
  <si>
    <t>Haruma Miura</t>
  </si>
  <si>
    <t>liberty|space adventure|space opera|time travel|undercover agent</t>
  </si>
  <si>
    <t>http://www.imdb.com/title/tt2668134/?ref_=fn_tt_tt_1</t>
  </si>
  <si>
    <t>The Royal Tenenbaums </t>
  </si>
  <si>
    <t>brother brother relationship|family relationships|father daughter relationship|genius|thrown through a window</t>
  </si>
  <si>
    <t>http://www.imdb.com/title/tt0265666/?ref_=fn_tt_tt_1</t>
  </si>
  <si>
    <t>Rebecca De Mornay</t>
  </si>
  <si>
    <t>Identity </t>
  </si>
  <si>
    <t>dissociative identity disorder|motel room key|murder|storm|stranded</t>
  </si>
  <si>
    <t>http://www.imdb.com/title/tt0309698/?ref_=fn_tt_tt_1</t>
  </si>
  <si>
    <t>Last Vegas </t>
  </si>
  <si>
    <t>bachelor party|bloody mary the drink|bouncer|brooklyn new york city|vegas</t>
  </si>
  <si>
    <t>http://www.imdb.com/title/tt1204975/?ref_=fn_tt_tt_1</t>
  </si>
  <si>
    <t>Topol</t>
  </si>
  <si>
    <t>For Your Eyes Only </t>
  </si>
  <si>
    <t>agent|british|ice skater|ship|spy</t>
  </si>
  <si>
    <t>http://www.imdb.com/title/tt0082398/?ref_=fn_tt_tt_1</t>
  </si>
  <si>
    <t>David Sparrow</t>
  </si>
  <si>
    <t>Lilli Lavine</t>
  </si>
  <si>
    <t>Serendipity </t>
  </si>
  <si>
    <t>Ann Talman</t>
  </si>
  <si>
    <t>christmas|destiny|fate|love|serendipity</t>
  </si>
  <si>
    <t>http://www.imdb.com/title/tt0240890/?ref_=fn_tt_tt_1</t>
  </si>
  <si>
    <t>Mia Sara</t>
  </si>
  <si>
    <t>Timecop </t>
  </si>
  <si>
    <t>Gloria Reuben</t>
  </si>
  <si>
    <t>cop|corrupt politician|future|senator|time travel</t>
  </si>
  <si>
    <t>http://www.imdb.com/title/tt0111438/?ref_=fn_tt_tt_1</t>
  </si>
  <si>
    <t>Zoolander </t>
  </si>
  <si>
    <t>fashion|malaysia|male model|reporter|rival</t>
  </si>
  <si>
    <t>http://www.imdb.com/title/tt0196229/?ref_=fn_tt_tt_1</t>
  </si>
  <si>
    <t>Noah Lomax</t>
  </si>
  <si>
    <t>Drama|Romance|Thriller</t>
  </si>
  <si>
    <t>David Lyons</t>
  </si>
  <si>
    <t>Safe Haven </t>
  </si>
  <si>
    <t>Mimi Kirkland</t>
  </si>
  <si>
    <t>abusive husband|chick flick|north carolina|secret|widower</t>
  </si>
  <si>
    <t>http://www.imdb.com/title/tt1702439/?ref_=fn_tt_tt_1</t>
  </si>
  <si>
    <t>Omri Katz</t>
  </si>
  <si>
    <t>Hocus Pocus </t>
  </si>
  <si>
    <t>Larry Bagby</t>
  </si>
  <si>
    <t>candle|cat|halloween|spell|virgin</t>
  </si>
  <si>
    <t>http://www.imdb.com/title/tt0107120/?ref_=fn_tt_tt_1</t>
  </si>
  <si>
    <t>Lily Rabe</t>
  </si>
  <si>
    <t>No Reservations </t>
  </si>
  <si>
    <t>chef|cooking|guardian|kitchen|restaurant</t>
  </si>
  <si>
    <t>http://www.imdb.com/title/tt0481141/?ref_=fn_tt_tt_1</t>
  </si>
  <si>
    <t>Deborah Twiss</t>
  </si>
  <si>
    <t>Elizabeth McGovern</t>
  </si>
  <si>
    <t>Kick-Ass </t>
  </si>
  <si>
    <t>comic book|female killer|hit in the crotch|narrated by character|reference to batman</t>
  </si>
  <si>
    <t>http://www.imdb.com/title/tt1250777/?ref_=fn_tt_tt_1</t>
  </si>
  <si>
    <t>Dilshad Vadsaria</t>
  </si>
  <si>
    <t>30 Minutes or Less </t>
  </si>
  <si>
    <t>bank heist|bank robbery|heist gone wrong|pizza delivery boy|unlikely criminal</t>
  </si>
  <si>
    <t>http://www.imdb.com/title/tt1622547/?ref_=fn_tt_tt_1</t>
  </si>
  <si>
    <t>Action|Fantasy|Horror|Thriller</t>
  </si>
  <si>
    <t>Dracula 2000 </t>
  </si>
  <si>
    <t>Jeri Ryan</t>
  </si>
  <si>
    <t>dracula|gothic|painting|rescue|van helsing</t>
  </si>
  <si>
    <t>http://www.imdb.com/title/tt0219653/?ref_=fn_tt_tt_1</t>
  </si>
  <si>
    <t>Miguel Arteta</t>
  </si>
  <si>
    <t>Alexander and the Terrible, Horrible, No Good, Very Bad Day </t>
  </si>
  <si>
    <t>bad day|based on book|birthday|job interview|long title</t>
  </si>
  <si>
    <t>http://www.imdb.com/title/tt1698641/?ref_=fn_tt_tt_1</t>
  </si>
  <si>
    <t>Talulah Riley</t>
  </si>
  <si>
    <t>Pride &amp; Prejudice </t>
  </si>
  <si>
    <t>Simon Woods</t>
  </si>
  <si>
    <t>bachelor|england|gentleman|georgian|love</t>
  </si>
  <si>
    <t>http://www.imdb.com/title/tt0414387/?ref_=fn_tt_tt_1</t>
  </si>
  <si>
    <t>Sean Young</t>
  </si>
  <si>
    <t>Blade Runner </t>
  </si>
  <si>
    <t>artificial intelligence|human android relationship|megacorporation|police detective|tech noir</t>
  </si>
  <si>
    <t>http://www.imdb.com/title/tt0083658/?ref_=fn_tt_tt_1</t>
  </si>
  <si>
    <t>Adventure|Biography</t>
  </si>
  <si>
    <t>Rob Roy </t>
  </si>
  <si>
    <t>18th century|highlands|scotland|sexual cruelty|sword fight</t>
  </si>
  <si>
    <t>http://www.imdb.com/title/tt0114287/?ref_=fn_tt_tt_1</t>
  </si>
  <si>
    <t>Richard Sammel</t>
  </si>
  <si>
    <t>3 Days to Kill </t>
  </si>
  <si>
    <t>Tómas Lemarquis</t>
  </si>
  <si>
    <t>cancer|estranged wife|leather dress|spy|terrorist</t>
  </si>
  <si>
    <t>http://www.imdb.com/title/tt2172934/?ref_=fn_tt_tt_1</t>
  </si>
  <si>
    <t>James Gray</t>
  </si>
  <si>
    <t>Oleg Taktarov</t>
  </si>
  <si>
    <t>We Own the Night </t>
  </si>
  <si>
    <t>Antoni Corone</t>
  </si>
  <si>
    <t>arrest|drugs|loyalty|raid|violence</t>
  </si>
  <si>
    <t>http://www.imdb.com/title/tt0498399/?ref_=fn_tt_tt_1</t>
  </si>
  <si>
    <t>Janusz Kaminski</t>
  </si>
  <si>
    <t>Bob Clendenin</t>
  </si>
  <si>
    <t>Lost Souls </t>
  </si>
  <si>
    <t>Ben Chaplin</t>
  </si>
  <si>
    <t>faith|mental patient|priest|scheme|teacher</t>
  </si>
  <si>
    <t>http://www.imdb.com/title/tt0160484/?ref_=fn_tt_tt_1</t>
  </si>
  <si>
    <t>Philippe Labro</t>
  </si>
  <si>
    <t>Winged Migration </t>
  </si>
  <si>
    <t>arctic|bad weather|flight|migration|ocean</t>
  </si>
  <si>
    <t>http://www.imdb.com/title/tt0301727/?ref_=fn_tt_tt_1</t>
  </si>
  <si>
    <t>Samaire Armstrong</t>
  </si>
  <si>
    <t>Just My Luck </t>
  </si>
  <si>
    <t>bad luck|band|kiss|luck|masquerade</t>
  </si>
  <si>
    <t>http://www.imdb.com/title/tt0397078/?ref_=fn_tt_tt_1</t>
  </si>
  <si>
    <t>Mary McCormack</t>
  </si>
  <si>
    <t>Mystery, Alaska </t>
  </si>
  <si>
    <t>Ron Eldard</t>
  </si>
  <si>
    <t>alaska|male nudity|nudity|sex|small town</t>
  </si>
  <si>
    <t>http://www.imdb.com/title/tt0134618/?ref_=fn_tt_tt_1</t>
  </si>
  <si>
    <t>Action|Comedy|Family</t>
  </si>
  <si>
    <t>The Spy Next Door </t>
  </si>
  <si>
    <t>George Lopez</t>
  </si>
  <si>
    <t>chinese|cia|single mother|spy|terrorist</t>
  </si>
  <si>
    <t>http://www.imdb.com/title/tt1273678/?ref_=fn_tt_tt_1</t>
  </si>
  <si>
    <t>Francis Capra</t>
  </si>
  <si>
    <t>Mara Wilson</t>
  </si>
  <si>
    <t>A Simple Wish </t>
  </si>
  <si>
    <t>8 year old|convention|magic|magic wand|male fairy godmother</t>
  </si>
  <si>
    <t>http://www.imdb.com/title/tt0120133/?ref_=fn_tt_tt_1</t>
  </si>
  <si>
    <t>Ghosts of Mars </t>
  </si>
  <si>
    <t>head on a stake|machine gun|martian|nuclear reactor|outer space</t>
  </si>
  <si>
    <t>http://www.imdb.com/title/tt0228333/?ref_=fn_tt_tt_1</t>
  </si>
  <si>
    <t>Dominic Flores</t>
  </si>
  <si>
    <t>Our Brand Is Crisis </t>
  </si>
  <si>
    <t>bolivia|box office flop|inspired by documentary|presidential campaign|year 2002</t>
  </si>
  <si>
    <t>http://www.imdb.com/title/tt1018765/?ref_=fn_tt_tt_1</t>
  </si>
  <si>
    <t>Bella Heathcote</t>
  </si>
  <si>
    <t>Action|Horror|Romance</t>
  </si>
  <si>
    <t>Pride and Prejudice and Zombies </t>
  </si>
  <si>
    <t>based on novel|damsel in distress|deception|england|zombie</t>
  </si>
  <si>
    <t>http://www.imdb.com/title/tt1374989/?ref_=fn_tt_tt_1</t>
  </si>
  <si>
    <t>Tulku Jamyang Kunga Tenzin</t>
  </si>
  <si>
    <t>Tenzin Thuthob Tsarong</t>
  </si>
  <si>
    <t>Kundun </t>
  </si>
  <si>
    <t>Tencho Gyalpo</t>
  </si>
  <si>
    <t>chinese|dalai lama|lama|tibet|tibetan</t>
  </si>
  <si>
    <t>http://www.imdb.com/title/tt0119485/?ref_=fn_tt_tt_1</t>
  </si>
  <si>
    <t>Robert B. Weide</t>
  </si>
  <si>
    <t>Katherine Parkinson</t>
  </si>
  <si>
    <t>How to Lose Friends &amp; Alienate People </t>
  </si>
  <si>
    <t>Fenella Woolgar</t>
  </si>
  <si>
    <t>celebrity|party|pig|starlet|writer</t>
  </si>
  <si>
    <t>http://www.imdb.com/title/tt0455538/?ref_=fn_tt_tt_1</t>
  </si>
  <si>
    <t>Jeff Wadlow</t>
  </si>
  <si>
    <t>Donald Faison</t>
  </si>
  <si>
    <t>Kick-Ass 2 </t>
  </si>
  <si>
    <t>hit in the crotch|kicked in the crotch|punched in the crotch|sparring|superhero</t>
  </si>
  <si>
    <t>http://www.imdb.com/title/tt1650554/?ref_=fn_tt_tt_1</t>
  </si>
  <si>
    <t>Agustín Díaz Yanes</t>
  </si>
  <si>
    <t>Elena Anaya</t>
  </si>
  <si>
    <t>Adventure|Drama|History|Romance|Thriller|War</t>
  </si>
  <si>
    <t>Captain Alatriste: The Spanish Musketeer </t>
  </si>
  <si>
    <t>Eduardo Noriega</t>
  </si>
  <si>
    <t>desire|fighting|king|spain|trap</t>
  </si>
  <si>
    <t>http://www.imdb.com/title/tt0395119/?ref_=fn_tt_tt_1</t>
  </si>
  <si>
    <t>Camille Delamarre</t>
  </si>
  <si>
    <t>Brick Mansions </t>
  </si>
  <si>
    <t>bare chested male bondage|crime lord|die hard scenario|two word title|undercover</t>
  </si>
  <si>
    <t>http://www.imdb.com/title/tt1430612/?ref_=fn_tt_tt_1</t>
  </si>
  <si>
    <t>Kabir Bedi</t>
  </si>
  <si>
    <t>Louis Jourdan</t>
  </si>
  <si>
    <t>Octopussy </t>
  </si>
  <si>
    <t>Steven Berkoff</t>
  </si>
  <si>
    <t>agent|egg|faberge egg|general|russian</t>
  </si>
  <si>
    <t>http://www.imdb.com/title/tt0086034/?ref_=fn_tt_tt_1</t>
  </si>
  <si>
    <t>Martin Starr</t>
  </si>
  <si>
    <t>Knocked Up </t>
  </si>
  <si>
    <t>one night stand|pregnancy|slacker|unplanned pregnancy|website</t>
  </si>
  <si>
    <t>http://www.imdb.com/title/tt0478311/?ref_=fn_tt_tt_1</t>
  </si>
  <si>
    <t>Sofia Vassilieva</t>
  </si>
  <si>
    <t>My Sister's Keeper </t>
  </si>
  <si>
    <t>Jeffrey Markle</t>
  </si>
  <si>
    <t>hospital|leukemia|oncology|sick child|terminal illness</t>
  </si>
  <si>
    <t>http://www.imdb.com/title/tt1078588/?ref_=fn_tt_tt_1</t>
  </si>
  <si>
    <t>Welcome Home, Roscoe Jenkins </t>
  </si>
  <si>
    <t>african american protagonist|comma in title|four word title|name in title|talk show host</t>
  </si>
  <si>
    <t>http://www.imdb.com/title/tt0494652/?ref_=fn_tt_tt_1</t>
  </si>
  <si>
    <t>David Lean</t>
  </si>
  <si>
    <t>Richard Wilson</t>
  </si>
  <si>
    <t>A Passage to India </t>
  </si>
  <si>
    <t>doctor|english|india|magistrate|mosque</t>
  </si>
  <si>
    <t>http://www.imdb.com/title/tt0087892/?ref_=fn_tt_tt_1</t>
  </si>
  <si>
    <t>Richard Eyre</t>
  </si>
  <si>
    <t>Andrew Simpson</t>
  </si>
  <si>
    <t>Phil Davis</t>
  </si>
  <si>
    <t>Notes on a Scandal </t>
  </si>
  <si>
    <t>Shaun Parkes</t>
  </si>
  <si>
    <t>age difference|school|student|teacher|writing</t>
  </si>
  <si>
    <t>http://www.imdb.com/title/tt0465551/?ref_=fn_tt_tt_1</t>
  </si>
  <si>
    <t>Rendition </t>
  </si>
  <si>
    <t>american|bare chested male bondage|cia|detention|interrogation</t>
  </si>
  <si>
    <t>http://www.imdb.com/title/tt0804522/?ref_=fn_tt_tt_1</t>
  </si>
  <si>
    <t>Crime|Drama|Sci-Fi|Thriller</t>
  </si>
  <si>
    <t xml:space="preserve">Limitless             </t>
  </si>
  <si>
    <t>Jake McDorman</t>
  </si>
  <si>
    <t>brain capacity|fbi|fictional drug|intelligence|taking a pill</t>
  </si>
  <si>
    <t>http://www.imdb.com/title/tt4422836/?ref_=fn_tt_tt_1</t>
  </si>
  <si>
    <t>Nicholas Meyer</t>
  </si>
  <si>
    <t>Star Trek VI: The Undiscovered Country </t>
  </si>
  <si>
    <t>captain|explosion|klingon|moon|peace</t>
  </si>
  <si>
    <t>http://www.imdb.com/title/tt0102975/?ref_=fn_tt_tt_1</t>
  </si>
  <si>
    <t>Callie Khouri</t>
  </si>
  <si>
    <t>Divine Secrets of the Ya-Ya Sisterhood </t>
  </si>
  <si>
    <t>Matthew Settle</t>
  </si>
  <si>
    <t>flashback|interview|louisiana|playwright|secret society</t>
  </si>
  <si>
    <t>http://www.imdb.com/title/tt0279778/?ref_=fn_tt_tt_1</t>
  </si>
  <si>
    <t>Kiss the Girls </t>
  </si>
  <si>
    <t>Tatyana Ali</t>
  </si>
  <si>
    <t>detective|kidnapping|punching a heavy bag|serial killer|tied to a tree</t>
  </si>
  <si>
    <t>http://www.imdb.com/title/tt0119468/?ref_=fn_tt_tt_1</t>
  </si>
  <si>
    <t>Aretha Franklin</t>
  </si>
  <si>
    <t>Action|Comedy|Crime|Music</t>
  </si>
  <si>
    <t>The Blues Brothers </t>
  </si>
  <si>
    <t>Ray Charles</t>
  </si>
  <si>
    <t>band|catholic|money|parolee|prison</t>
  </si>
  <si>
    <t>http://www.imdb.com/title/tt0080455/?ref_=fn_tt_tt_1</t>
  </si>
  <si>
    <t>Sanaa Hamri</t>
  </si>
  <si>
    <t>Comedy|Drama|Family|Romance</t>
  </si>
  <si>
    <t>The Sisterhood of the Traveling Pants 2 </t>
  </si>
  <si>
    <t>Michael Rady</t>
  </si>
  <si>
    <t>actor|drawing|friendship|pregnancy|turkey</t>
  </si>
  <si>
    <t>http://www.imdb.com/title/tt1018785/?ref_=fn_tt_tt_1</t>
  </si>
  <si>
    <t>Jeremy Jordan</t>
  </si>
  <si>
    <t>Dolly Parton</t>
  </si>
  <si>
    <t>Joyful Noise </t>
  </si>
  <si>
    <t>bare chested male|chips|two word title</t>
  </si>
  <si>
    <t>http://www.imdb.com/title/tt1710396/?ref_=fn_tt_tt_1</t>
  </si>
  <si>
    <t>Christopher Webster</t>
  </si>
  <si>
    <t>Sharon Small</t>
  </si>
  <si>
    <t>About a Boy </t>
  </si>
  <si>
    <t>Peter McNicholl</t>
  </si>
  <si>
    <t>boy|friend|imaginary son|single father|single mother</t>
  </si>
  <si>
    <t>http://www.imdb.com/title/tt0276751/?ref_=fn_tt_tt_1</t>
  </si>
  <si>
    <t>Lake Placid </t>
  </si>
  <si>
    <t>Ty Olsson</t>
  </si>
  <si>
    <t>crocodile|eaten alive|lake|maine|sheriff</t>
  </si>
  <si>
    <t>http://www.imdb.com/title/tt0139414/?ref_=fn_tt_tt_1</t>
  </si>
  <si>
    <t>Lucky Number Slevin </t>
  </si>
  <si>
    <t>coroner|death|gay son|love|mistaken identity</t>
  </si>
  <si>
    <t>http://www.imdb.com/title/tt0425210/?ref_=fn_tt_tt_1</t>
  </si>
  <si>
    <t>Philip Kaufman</t>
  </si>
  <si>
    <t>The Right Stuff </t>
  </si>
  <si>
    <t>astronaut|sound barrier|space program|u.s. air force|u.s. space program</t>
  </si>
  <si>
    <t>http://www.imdb.com/title/tt0086197/?ref_=fn_tt_tt_1</t>
  </si>
  <si>
    <t>Anonymous </t>
  </si>
  <si>
    <t>earl of oxford|play|queen|rebellion|shakespeare play</t>
  </si>
  <si>
    <t>http://www.imdb.com/title/tt1521197/?ref_=fn_tt_tt_1</t>
  </si>
  <si>
    <t>Barret Oliver</t>
  </si>
  <si>
    <t>The NeverEnding Story </t>
  </si>
  <si>
    <t>book|dragon|story within the story|talking animal|werewolf</t>
  </si>
  <si>
    <t>http://www.imdb.com/title/tt0088323/?ref_=fn_tt_tt_1</t>
  </si>
  <si>
    <t>West Germany</t>
  </si>
  <si>
    <t>Action|Drama|Fantasy|Mystery|Sci-Fi|Thriller</t>
  </si>
  <si>
    <t>Dark City </t>
  </si>
  <si>
    <t>memory|murder|neo noir|retrofuturism|tech noir</t>
  </si>
  <si>
    <t>http://www.imdb.com/title/tt0118929/?ref_=fn_tt_tt_1</t>
  </si>
  <si>
    <t>Saul Dibb</t>
  </si>
  <si>
    <t>The Duchess </t>
  </si>
  <si>
    <t>duchess|duke|heir|infidelity|marriage</t>
  </si>
  <si>
    <t>http://www.imdb.com/title/tt0864761/?ref_=fn_tt_tt_1</t>
  </si>
  <si>
    <t>Art Carney</t>
  </si>
  <si>
    <t>Jackie Gleason</t>
  </si>
  <si>
    <t xml:space="preserve">The Honeymooners             </t>
  </si>
  <si>
    <t>Joyce Randolph</t>
  </si>
  <si>
    <t>1950s|bus driver|money scheme|poverty|sewer</t>
  </si>
  <si>
    <t>http://www.imdb.com/title/tt0042114/?ref_=fn_tt_tt_1</t>
  </si>
  <si>
    <t>Walter Murch</t>
  </si>
  <si>
    <t>Jean Marsh</t>
  </si>
  <si>
    <t>Adventure|Family|Fantasy|Horror|Mystery</t>
  </si>
  <si>
    <t>Piper Laurie</t>
  </si>
  <si>
    <t>Return to Oz </t>
  </si>
  <si>
    <t>Tim Rose</t>
  </si>
  <si>
    <t>chicken|delusional depression|doctor|king|mysterious girl</t>
  </si>
  <si>
    <t>http://www.imdb.com/title/tt0089908/?ref_=fn_tt_tt_1</t>
  </si>
  <si>
    <t>Richard Linklater</t>
  </si>
  <si>
    <t>Lew Temple</t>
  </si>
  <si>
    <t>Action|Crime|Drama|History|Western</t>
  </si>
  <si>
    <t>The Newton Boys </t>
  </si>
  <si>
    <t>bank robber|brother brother relationship|crime spree|explosive|train</t>
  </si>
  <si>
    <t>http://www.imdb.com/title/tt0120769/?ref_=fn_tt_tt_1</t>
  </si>
  <si>
    <t>Case 39 </t>
  </si>
  <si>
    <t>Vanesa Tomasino</t>
  </si>
  <si>
    <t>death|fear|hairy chest|social worker|spinning in chair</t>
  </si>
  <si>
    <t>http://www.imdb.com/title/tt0795351/?ref_=fn_tt_tt_1</t>
  </si>
  <si>
    <t>E. Elias Merhige</t>
  </si>
  <si>
    <t>Suspect Zero </t>
  </si>
  <si>
    <t>William Mapother</t>
  </si>
  <si>
    <t>fbi|fbi agent|murder|salesman|serial killer</t>
  </si>
  <si>
    <t>http://www.imdb.com/title/tt0324127/?ref_=fn_tt_tt_1</t>
  </si>
  <si>
    <t>Menno Meyjes</t>
  </si>
  <si>
    <t>Martian Child </t>
  </si>
  <si>
    <t>adopted son|adoption|boy|mars the planet|widower</t>
  </si>
  <si>
    <t>http://www.imdb.com/title/tt0415965/?ref_=fn_tt_tt_1</t>
  </si>
  <si>
    <t>Spy Kids: All the Time in the World in 4D </t>
  </si>
  <si>
    <t>2010s|3 dimensional|breath holding contest|child spy|spy</t>
  </si>
  <si>
    <t>http://www.imdb.com/title/tt1517489/?ref_=fn_tt_tt_1</t>
  </si>
  <si>
    <t>Jodie Foster</t>
  </si>
  <si>
    <t>Money Monster </t>
  </si>
  <si>
    <t>death|hostage|money|shot in the chest|shot in the heart</t>
  </si>
  <si>
    <t>http://www.imdb.com/title/tt2241351/?ref_=fn_tt_tt_1</t>
  </si>
  <si>
    <t>Junix Inocian</t>
  </si>
  <si>
    <t>Formula 51 </t>
  </si>
  <si>
    <t>Paul Barber</t>
  </si>
  <si>
    <t>american in the uk|drug lord|drugs|gangster|organized crime</t>
  </si>
  <si>
    <t>http://www.imdb.com/title/tt0227984/?ref_=fn_tt_tt_1</t>
  </si>
  <si>
    <t>Comedy|Crime|Drama</t>
  </si>
  <si>
    <t>Flawless </t>
  </si>
  <si>
    <t>gay interest|gay lead character|gay republican|homosexual|neighbor</t>
  </si>
  <si>
    <t>http://www.imdb.com/title/tt0155711/?ref_=fn_tt_tt_1</t>
  </si>
  <si>
    <t>Mindhunters </t>
  </si>
  <si>
    <t>Eion Bailey</t>
  </si>
  <si>
    <t>fbi|group|island|serial killer|training</t>
  </si>
  <si>
    <t>http://www.imdb.com/title/tt0297284/?ref_=fn_tt_tt_1</t>
  </si>
  <si>
    <t>What Just Happened </t>
  </si>
  <si>
    <t>actor|agent|beard|cannes|hollywood</t>
  </si>
  <si>
    <t>http://www.imdb.com/title/tt0486674/?ref_=fn_tt_tt_1</t>
  </si>
  <si>
    <t>The Statement </t>
  </si>
  <si>
    <t>John Neville</t>
  </si>
  <si>
    <t>eiffel tower|nazi|police|ritual|stew</t>
  </si>
  <si>
    <t>http://www.imdb.com/title/tt0340376/?ref_=fn_tt_tt_1</t>
  </si>
  <si>
    <t>Amy Carson</t>
  </si>
  <si>
    <t>Kim-Marie Woodhouse</t>
  </si>
  <si>
    <t>The Magic Flute </t>
  </si>
  <si>
    <t>Joseph Kaiser</t>
  </si>
  <si>
    <t>based on opera|evil|mozart|queen|walking wounded</t>
  </si>
  <si>
    <t>http://www.imdb.com/title/tt0475331/?ref_=fn_tt_tt_1</t>
  </si>
  <si>
    <t>Paul Blart: Mall Cop </t>
  </si>
  <si>
    <t>cell phone|hostage|mall|security guard|text messaging</t>
  </si>
  <si>
    <t>http://www.imdb.com/title/tt1114740/?ref_=fn_tt_tt_1</t>
  </si>
  <si>
    <t>Julie Gonzalo</t>
  </si>
  <si>
    <t>Comedy|Family|Fantasy|Music|Romance</t>
  </si>
  <si>
    <t>Freaky Friday </t>
  </si>
  <si>
    <t>body swap|camera shot of feet|foot closeup|reference to keith richards|reference to the rolling stones</t>
  </si>
  <si>
    <t>http://www.imdb.com/title/tt0322330/?ref_=fn_tt_tt_1</t>
  </si>
  <si>
    <t>The 40-Year-Old Virgin </t>
  </si>
  <si>
    <t>Gerry Bednob</t>
  </si>
  <si>
    <t>40 year old|car accident|cheating on girlfriend|collection|porno movie</t>
  </si>
  <si>
    <t>http://www.imdb.com/title/tt0405422/?ref_=fn_tt_tt_1</t>
  </si>
  <si>
    <t>Martin Clunes</t>
  </si>
  <si>
    <t>Shakespeare in Love </t>
  </si>
  <si>
    <t>actor|audition|muse|playwright|theater</t>
  </si>
  <si>
    <t>http://www.imdb.com/title/tt0138097/?ref_=fn_tt_tt_1</t>
  </si>
  <si>
    <t>Scott Frank</t>
  </si>
  <si>
    <t>Boyd Holbrook</t>
  </si>
  <si>
    <t>A Walk Among the Tombstones </t>
  </si>
  <si>
    <t>David Harbour</t>
  </si>
  <si>
    <t>drug dealer|ex cop|murder of wife|revenge|violence</t>
  </si>
  <si>
    <t>http://www.imdb.com/title/tt0365907/?ref_=fn_tt_tt_1</t>
  </si>
  <si>
    <t>Kindergarten Cop </t>
  </si>
  <si>
    <t>astoria|kindergarten|kindergarten teacher|school|teacher</t>
  </si>
  <si>
    <t>http://www.imdb.com/title/tt0099938/?ref_=fn_tt_tt_1</t>
  </si>
  <si>
    <t>Pineapple Express </t>
  </si>
  <si>
    <t>murder|paranoia|process server|roach|stoner</t>
  </si>
  <si>
    <t>http://www.imdb.com/title/tt0910936/?ref_=fn_tt_tt_1</t>
  </si>
  <si>
    <t>Ever After: A Cinderella Story </t>
  </si>
  <si>
    <t>Jeanne Moreau</t>
  </si>
  <si>
    <t>based on fairy tale|bechdel test passed|cinderella|fairy tale|leonardo da vinci</t>
  </si>
  <si>
    <t>http://www.imdb.com/title/tt0120631/?ref_=fn_tt_tt_1</t>
  </si>
  <si>
    <t>Open Range </t>
  </si>
  <si>
    <t>boss|cattle|cowboy|rancher|violence</t>
  </si>
  <si>
    <t>http://www.imdb.com/title/tt0316356/?ref_=fn_tt_tt_1</t>
  </si>
  <si>
    <t>Flatliners </t>
  </si>
  <si>
    <t>childhood trauma|death|medical student|memory|near death experience</t>
  </si>
  <si>
    <t>http://www.imdb.com/title/tt0099582/?ref_=fn_tt_tt_1</t>
  </si>
  <si>
    <t>Kaitlin Olson</t>
  </si>
  <si>
    <t>Rob McElhenney</t>
  </si>
  <si>
    <t xml:space="preserve">It's Always Sunny in Philadelphia             </t>
  </si>
  <si>
    <t>Glenn Howerton</t>
  </si>
  <si>
    <t>alcohol|bad taste humour|crude humor|loser|self obsession</t>
  </si>
  <si>
    <t>http://www.imdb.com/title/tt0472954/?ref_=fn_tt_tt_1</t>
  </si>
  <si>
    <t>Dirk Bogarde</t>
  </si>
  <si>
    <t>Ryan O'Neal</t>
  </si>
  <si>
    <t>A Bridge Too Far </t>
  </si>
  <si>
    <t>Wolfgang Preiss</t>
  </si>
  <si>
    <t>airborne troops|allies|operation market garden|panzer|paratrooper</t>
  </si>
  <si>
    <t>http://www.imdb.com/title/tt0075784/?ref_=fn_tt_tt_1</t>
  </si>
  <si>
    <t>Carl Gilliard</t>
  </si>
  <si>
    <t>Robert Pine</t>
  </si>
  <si>
    <t>Red Eye </t>
  </si>
  <si>
    <t>Suzie Plakson</t>
  </si>
  <si>
    <t>airport|flight|hotel|hotel manager|plane</t>
  </si>
  <si>
    <t>http://www.imdb.com/title/tt0421239/?ref_=fn_tt_tt_1</t>
  </si>
  <si>
    <t>Michael Landes</t>
  </si>
  <si>
    <t>Final Destination 2 </t>
  </si>
  <si>
    <t>Keegan Connor Tracy</t>
  </si>
  <si>
    <t>car accident|death|freak accident|hospital|premonition</t>
  </si>
  <si>
    <t>http://www.imdb.com/title/tt0309593/?ref_=fn_tt_tt_1</t>
  </si>
  <si>
    <t>Adventure|Comedy|Crime|Music</t>
  </si>
  <si>
    <t>O Brother, Where Art Thou? </t>
  </si>
  <si>
    <t>baby|bank|blind prophet|convict|sirens</t>
  </si>
  <si>
    <t>http://www.imdb.com/title/tt0190590/?ref_=fn_tt_tt_1</t>
  </si>
  <si>
    <t>Kate Walsh</t>
  </si>
  <si>
    <t>Legion </t>
  </si>
  <si>
    <t>angel|diner|faith|human race|religious faith</t>
  </si>
  <si>
    <t>http://www.imdb.com/title/tt1038686/?ref_=fn_tt_tt_1</t>
  </si>
  <si>
    <t>Larry Hankin</t>
  </si>
  <si>
    <t>Pain &amp; Gain </t>
  </si>
  <si>
    <t>american dream|bodybuilder|money|punch into the camera|reference to julia roberts</t>
  </si>
  <si>
    <t>http://www.imdb.com/title/tt1980209/?ref_=fn_tt_tt_1</t>
  </si>
  <si>
    <t>In Good Company </t>
  </si>
  <si>
    <t>company|corporate takeover|executive|magazine|new boss</t>
  </si>
  <si>
    <t>http://www.imdb.com/title/tt0385267/?ref_=fn_tt_tt_1</t>
  </si>
  <si>
    <t>Paula Garcés</t>
  </si>
  <si>
    <t>Action|Adventure|Comedy|Sci-Fi|Thriller</t>
  </si>
  <si>
    <t>Clockstoppers </t>
  </si>
  <si>
    <t>Jason George</t>
  </si>
  <si>
    <t>frozen time|stopped time|time freeze|watch|wristwatch</t>
  </si>
  <si>
    <t>http://www.imdb.com/title/tt0157472/?ref_=fn_tt_tt_1</t>
  </si>
  <si>
    <t>Todd Allen</t>
  </si>
  <si>
    <t>Action|Crime|Drama|Western</t>
  </si>
  <si>
    <t>Silverado </t>
  </si>
  <si>
    <t>Brad Leland</t>
  </si>
  <si>
    <t>1880s|kiss|small town|table broken in fight|wild west</t>
  </si>
  <si>
    <t>http://www.imdb.com/title/tt0090022/?ref_=fn_tt_tt_1</t>
  </si>
  <si>
    <t>Brothers </t>
  </si>
  <si>
    <t>afghanistan|death of soldier|presumed dead|prisoner|war trauma</t>
  </si>
  <si>
    <t>http://www.imdb.com/title/tt0765010/?ref_=fn_tt_tt_1</t>
  </si>
  <si>
    <t>Kevin Allen</t>
  </si>
  <si>
    <t>Action|Adventure|Comedy|Family|Romance|Sci-Fi</t>
  </si>
  <si>
    <t>Agent Cody Banks 2: Destination London </t>
  </si>
  <si>
    <t>chase|evil scientist|gadget|mind control|tough girl</t>
  </si>
  <si>
    <t>http://www.imdb.com/title/tt0358349/?ref_=fn_tt_tt_1</t>
  </si>
  <si>
    <t>New Year's Eve </t>
  </si>
  <si>
    <t>Seth Meyers</t>
  </si>
  <si>
    <t>expecting|kiss|new year|new year's eve|singer</t>
  </si>
  <si>
    <t>http://www.imdb.com/title/tt1598822/?ref_=fn_tt_tt_1</t>
  </si>
  <si>
    <t>Michael Cristofer</t>
  </si>
  <si>
    <t>Gregory Itzin</t>
  </si>
  <si>
    <t>Original Sin </t>
  </si>
  <si>
    <t>Jack Thompson</t>
  </si>
  <si>
    <t>delaware|erotica|money|pursuit|sex scene</t>
  </si>
  <si>
    <t>http://www.imdb.com/title/tt0218922/?ref_=fn_tt_tt_1</t>
  </si>
  <si>
    <t>Pam Ferris</t>
  </si>
  <si>
    <t>The Raven </t>
  </si>
  <si>
    <t>mask|murder|newspaper|poem|serial killer</t>
  </si>
  <si>
    <t>http://www.imdb.com/title/tt1486192/?ref_=fn_tt_tt_1</t>
  </si>
  <si>
    <t>Welcome to Mooseport </t>
  </si>
  <si>
    <t>mayor|pink panties|upskirt|white panties|yellow panties</t>
  </si>
  <si>
    <t>http://www.imdb.com/title/tt0361925/?ref_=fn_tt_tt_1</t>
  </si>
  <si>
    <t>Andrew Morahan</t>
  </si>
  <si>
    <t>Action|Fantasy|Romance|Sci-Fi</t>
  </si>
  <si>
    <t>Highlander: The Final Dimension </t>
  </si>
  <si>
    <t>Mario Van Peebles</t>
  </si>
  <si>
    <t>cave|highlander|illusion|immortal|japan</t>
  </si>
  <si>
    <t>http://www.imdb.com/title/tt0110027/?ref_=fn_tt_tt_1</t>
  </si>
  <si>
    <t>Bob Rafelson</t>
  </si>
  <si>
    <t>Blood and Wine </t>
  </si>
  <si>
    <t>diamond|necklace|safecracker|wine|wine dealer</t>
  </si>
  <si>
    <t>http://www.imdb.com/title/tt0115710/?ref_=fn_tt_tt_1</t>
  </si>
  <si>
    <t>Michael Cohn</t>
  </si>
  <si>
    <t>David Conrad</t>
  </si>
  <si>
    <t>Snow White: A Tale of Terror </t>
  </si>
  <si>
    <t>Monica Keena</t>
  </si>
  <si>
    <t>apple|miner|mirror|necromancy|woods</t>
  </si>
  <si>
    <t>http://www.imdb.com/title/tt0119227/?ref_=fn_tt_tt_1</t>
  </si>
  <si>
    <t>Comedy|Crime|Mystery|Romance</t>
  </si>
  <si>
    <t>The Curse of the Jade Scorpion </t>
  </si>
  <si>
    <t>efficiency expert|insurance investigator|magician|scorpion|thief</t>
  </si>
  <si>
    <t>http://www.imdb.com/title/tt0256524/?ref_=fn_tt_tt_1</t>
  </si>
  <si>
    <t>Kirstie Alley</t>
  </si>
  <si>
    <t>Accidental Love </t>
  </si>
  <si>
    <t>health insurance|long delayed release|nail in the head|waitress|washington d.c.</t>
  </si>
  <si>
    <t>http://www.imdb.com/title/tt1137470/?ref_=fn_tt_tt_1</t>
  </si>
  <si>
    <t>Alan Shapiro</t>
  </si>
  <si>
    <t>Chelsea Field</t>
  </si>
  <si>
    <t>Adventure|Family</t>
  </si>
  <si>
    <t>Paul Hogan</t>
  </si>
  <si>
    <t>Flipper </t>
  </si>
  <si>
    <t>Jessica Wesson</t>
  </si>
  <si>
    <t>dolphin|florida|florida keys|summer|vomiting</t>
  </si>
  <si>
    <t>http://www.imdb.com/title/tt0116322/?ref_=fn_tt_tt_1</t>
  </si>
  <si>
    <t>Self/less </t>
  </si>
  <si>
    <t>cancer|elderly man|funeral|medical|transhumanism</t>
  </si>
  <si>
    <t>http://www.imdb.com/title/tt2140379/?ref_=fn_tt_tt_1</t>
  </si>
  <si>
    <t>Fernando Meirelles</t>
  </si>
  <si>
    <t>The Constant Gardener </t>
  </si>
  <si>
    <t>Donald Sumpter</t>
  </si>
  <si>
    <t>death|diplomat|doctor|kenya|murder</t>
  </si>
  <si>
    <t>http://www.imdb.com/title/tt0387131/?ref_=fn_tt_tt_1</t>
  </si>
  <si>
    <t>Maia Morgenstern</t>
  </si>
  <si>
    <t>Christo Jivkov</t>
  </si>
  <si>
    <t>The Passion of the Christ </t>
  </si>
  <si>
    <t>Hristo Shopov</t>
  </si>
  <si>
    <t>anti semitism|cult film|grindhouse|suffering|torture</t>
  </si>
  <si>
    <t>http://www.imdb.com/title/tt0335345/?ref_=fn_tt_tt_1</t>
  </si>
  <si>
    <t>Aramaic</t>
  </si>
  <si>
    <t>Mrs. Doubtfire </t>
  </si>
  <si>
    <t>Matthew Lawrence</t>
  </si>
  <si>
    <t>actor|based on novel|fancy restaurant|male actor playing a female character|party</t>
  </si>
  <si>
    <t>http://www.imdb.com/title/tt0107614/?ref_=fn_tt_tt_1</t>
  </si>
  <si>
    <t>Rain Man </t>
  </si>
  <si>
    <t>buick|convertible|last will and testament|savant|travel</t>
  </si>
  <si>
    <t>http://www.imdb.com/title/tt0095953/?ref_=fn_tt_tt_1</t>
  </si>
  <si>
    <t>Dreama Walker</t>
  </si>
  <si>
    <t>Gran Torino </t>
  </si>
  <si>
    <t>Ahney Her</t>
  </si>
  <si>
    <t>gang|gang rape|hmong|teenager|widower</t>
  </si>
  <si>
    <t>http://www.imdb.com/title/tt1205489/?ref_=fn_tt_tt_1</t>
  </si>
  <si>
    <t>W. </t>
  </si>
  <si>
    <t>bible|cabinet meeting|dog|drinking|family relationships</t>
  </si>
  <si>
    <t>http://www.imdb.com/title/tt1175491/?ref_=fn_tt_tt_1</t>
  </si>
  <si>
    <t>Taken </t>
  </si>
  <si>
    <t>agent|cia|france|rescue|teenage abduction</t>
  </si>
  <si>
    <t>http://www.imdb.com/title/tt0936501/?ref_=fn_tt_tt_1</t>
  </si>
  <si>
    <t>Michael Hoffman</t>
  </si>
  <si>
    <t>Luke Bracey</t>
  </si>
  <si>
    <t>The Best of Me </t>
  </si>
  <si>
    <t>adultery|based on novel|heart transplant|infidelity|protective male</t>
  </si>
  <si>
    <t>http://www.imdb.com/title/tt1972779/?ref_=fn_tt_tt_1</t>
  </si>
  <si>
    <t>Action|Drama|Music|Romance</t>
  </si>
  <si>
    <t>The Bodyguard </t>
  </si>
  <si>
    <t>DeVaughn Nixon</t>
  </si>
  <si>
    <t>bodyguard|manager|pop singer|secret service agent|singer</t>
  </si>
  <si>
    <t>http://www.imdb.com/title/tt0103855/?ref_=fn_tt_tt_1</t>
  </si>
  <si>
    <t>Embeth Davidtz</t>
  </si>
  <si>
    <t>Schindler's List </t>
  </si>
  <si>
    <t>Caroline Goodall</t>
  </si>
  <si>
    <t>german|german soldier|jew|jewish|nazi</t>
  </si>
  <si>
    <t>http://www.imdb.com/title/tt0108052/?ref_=fn_tt_tt_1</t>
  </si>
  <si>
    <t>The Help </t>
  </si>
  <si>
    <t>black servant|chocolate pie|jackson mississippi|maid|writing a novel</t>
  </si>
  <si>
    <t>http://www.imdb.com/title/tt1454029/?ref_=fn_tt_tt_1</t>
  </si>
  <si>
    <t>The Fifth Estate </t>
  </si>
  <si>
    <t>Jamie Blackley</t>
  </si>
  <si>
    <t>computer hacker|internet|news leak|whistleblowing|wikileaks</t>
  </si>
  <si>
    <t>http://www.imdb.com/title/tt1837703/?ref_=fn_tt_tt_1</t>
  </si>
  <si>
    <t>Adventure|Comedy|Family|Fantasy|Horror|Mystery</t>
  </si>
  <si>
    <t>Scooby-Doo 2: Monsters Unleashed </t>
  </si>
  <si>
    <t>ghost|masked villain|monster|museum|tv</t>
  </si>
  <si>
    <t>http://www.imdb.com/title/tt0331632/?ref_=fn_tt_tt_1</t>
  </si>
  <si>
    <t>Oleg Stepchenko</t>
  </si>
  <si>
    <t>Igor Jijikine</t>
  </si>
  <si>
    <t>Adventure|Fantasy|Mystery|Thriller</t>
  </si>
  <si>
    <t>Viy </t>
  </si>
  <si>
    <t>Agnia Ditkovskite</t>
  </si>
  <si>
    <t>cartographer|creature|foreign language adaptation|sword and sorcery|village</t>
  </si>
  <si>
    <t>http://www.imdb.com/title/tt1224378/?ref_=fn_tt_tt_1</t>
  </si>
  <si>
    <t>Jason Ritter</t>
  </si>
  <si>
    <t>Katharine Isabelle</t>
  </si>
  <si>
    <t>Freddy vs. Jason </t>
  </si>
  <si>
    <t>elm street|freddy krueger|jason voorhees|serial killer|slasher</t>
  </si>
  <si>
    <t>http://www.imdb.com/title/tt0329101/?ref_=fn_tt_tt_1</t>
  </si>
  <si>
    <t>Michael Winterbottom</t>
  </si>
  <si>
    <t>Ava Acres</t>
  </si>
  <si>
    <t>The Face of an Angel </t>
  </si>
  <si>
    <t>Sara Stewart</t>
  </si>
  <si>
    <t>http://www.imdb.com/title/tt2967008/?ref_=fn_tt_tt_1</t>
  </si>
  <si>
    <t>Jimmy Neutron: Boy Genius </t>
  </si>
  <si>
    <t>alien|boy genius|children|genius|rescue</t>
  </si>
  <si>
    <t>http://www.imdb.com/title/tt0268397/?ref_=fn_tt_tt_1</t>
  </si>
  <si>
    <t>Ben Feldman</t>
  </si>
  <si>
    <t>Cloverfield </t>
  </si>
  <si>
    <t>Liza Lapira</t>
  </si>
  <si>
    <t>brooklyn new york city|found footage|night vision|statue of liberty new york city|subway tunnel</t>
  </si>
  <si>
    <t>http://www.imdb.com/title/tt1060277/?ref_=fn_tt_tt_1</t>
  </si>
  <si>
    <t>Michael Pressman</t>
  </si>
  <si>
    <t>Paige Turco</t>
  </si>
  <si>
    <t>Kevin Nash</t>
  </si>
  <si>
    <t>Teenage Mutant Ninja Turtles II: The Secret of the Ooze </t>
  </si>
  <si>
    <t>Ernie Reyes Jr.</t>
  </si>
  <si>
    <t>chop socky|mutant|ninja|shredder|turtle</t>
  </si>
  <si>
    <t>http://www.imdb.com/title/tt0103060/?ref_=fn_tt_tt_1</t>
  </si>
  <si>
    <t>Billy Drago</t>
  </si>
  <si>
    <t>The Untouchables </t>
  </si>
  <si>
    <t>corrupt judge|tax evasion|tough cop|white suit|year 1930</t>
  </si>
  <si>
    <t>http://www.imdb.com/title/tt0094226/?ref_=fn_tt_tt_1</t>
  </si>
  <si>
    <t>No Country for Old Men </t>
  </si>
  <si>
    <t>coin toss|desert|sheriff|texas|tracking device</t>
  </si>
  <si>
    <t>http://www.imdb.com/title/tt0477348/?ref_=fn_tt_tt_1</t>
  </si>
  <si>
    <t>Ride Along </t>
  </si>
  <si>
    <t>Bryan Callen</t>
  </si>
  <si>
    <t>gunfight|outrunning explosion|police|security guard|street shootout</t>
  </si>
  <si>
    <t>http://www.imdb.com/title/tt1408253/?ref_=fn_tt_tt_1</t>
  </si>
  <si>
    <t>Sharon Maguire</t>
  </si>
  <si>
    <t>Bridget Jones's Diary </t>
  </si>
  <si>
    <t>american actress playing british character|book publishing|calorie counting|employer employee relationship|rabbit costume</t>
  </si>
  <si>
    <t>http://www.imdb.com/title/tt0243155/?ref_=fn_tt_tt_1</t>
  </si>
  <si>
    <t>Leslie Caron</t>
  </si>
  <si>
    <t>Chocolat </t>
  </si>
  <si>
    <t>Hugh O'Conor</t>
  </si>
  <si>
    <t>chocolate|chocolate shop|food|france|village</t>
  </si>
  <si>
    <t>http://www.imdb.com/title/tt0241303/?ref_=fn_tt_tt_1</t>
  </si>
  <si>
    <t>Charles Herman-Wurmfeld</t>
  </si>
  <si>
    <t>Legally Blonde 2: Red, White &amp; Blonde </t>
  </si>
  <si>
    <t>Bob Newhart</t>
  </si>
  <si>
    <t>animal rights|congresswoman|doorman|transvestism|washington d.c.</t>
  </si>
  <si>
    <t>http://www.imdb.com/title/tt0333780/?ref_=fn_tt_tt_1</t>
  </si>
  <si>
    <t>Gedde Watanabe</t>
  </si>
  <si>
    <t>Parental Guidance </t>
  </si>
  <si>
    <t>chores|father figure|helicopter parents|in laws|punishment</t>
  </si>
  <si>
    <t>http://www.imdb.com/title/tt1047540/?ref_=fn_tt_tt_1</t>
  </si>
  <si>
    <t>Greta Gerwig</t>
  </si>
  <si>
    <t>No Strings Attached </t>
  </si>
  <si>
    <t>ex girlfriend|funeral|hospital|male objectification|summer camp</t>
  </si>
  <si>
    <t>http://www.imdb.com/title/tt1411238/?ref_=fn_tt_tt_1</t>
  </si>
  <si>
    <t>Dana Delany</t>
  </si>
  <si>
    <t>Action|Biography|Drama|History|Romance|Western</t>
  </si>
  <si>
    <t>Tombstone </t>
  </si>
  <si>
    <t>cigar smoking|cowboy|duel|outlaw|tombstone arizona</t>
  </si>
  <si>
    <t>http://www.imdb.com/title/tt0108358/?ref_=fn_tt_tt_1</t>
  </si>
  <si>
    <t>Romeo Must Die </t>
  </si>
  <si>
    <t>death|hong kong|kung fu|prison|waterfront</t>
  </si>
  <si>
    <t>http://www.imdb.com/title/tt0165929/?ref_=fn_tt_tt_1</t>
  </si>
  <si>
    <t>Patrick Troughton</t>
  </si>
  <si>
    <t>Fantasy|Horror|Mystery</t>
  </si>
  <si>
    <t>Lee Remick</t>
  </si>
  <si>
    <t>The Omen </t>
  </si>
  <si>
    <t>Billie Whitelaw</t>
  </si>
  <si>
    <t>ambassador|death|hospital|priest|stillborn child</t>
  </si>
  <si>
    <t>http://www.imdb.com/title/tt0075005/?ref_=fn_tt_tt_1</t>
  </si>
  <si>
    <t>Gina Holden</t>
  </si>
  <si>
    <t>Chelan Simmons</t>
  </si>
  <si>
    <t>Final Destination 3 </t>
  </si>
  <si>
    <t>amusement park|death|fate|premonition|roller coaster</t>
  </si>
  <si>
    <t>http://www.imdb.com/title/tt0414982/?ref_=fn_tt_tt_1</t>
  </si>
  <si>
    <t>Riley Thomas Stewart</t>
  </si>
  <si>
    <t>The Lucky One </t>
  </si>
  <si>
    <t>Jay R. Ferguson</t>
  </si>
  <si>
    <t>arrogance|child in peril|disarming someone|kennel|post traumatic stress disorder</t>
  </si>
  <si>
    <t>http://www.imdb.com/title/tt1327194/?ref_=fn_tt_tt_1</t>
  </si>
  <si>
    <t>Gabor Csupo</t>
  </si>
  <si>
    <t>Bridge to Terabithia </t>
  </si>
  <si>
    <t>bully|friend|imagination|reality|troll</t>
  </si>
  <si>
    <t>http://www.imdb.com/title/tt0398808/?ref_=fn_tt_tt_1</t>
  </si>
  <si>
    <t>Biography|Drama|Family</t>
  </si>
  <si>
    <t>Finding Neverland </t>
  </si>
  <si>
    <t>boy|inspiration|reference to peter pan|stage play|widow</t>
  </si>
  <si>
    <t>http://www.imdb.com/title/tt0308644/?ref_=fn_tt_tt_1</t>
  </si>
  <si>
    <t>Tyler Perry</t>
  </si>
  <si>
    <t>A Madea Christmas </t>
  </si>
  <si>
    <t>Larry the Cable Guy</t>
  </si>
  <si>
    <t>christmas|holiday|madea series|rural setting|stubbornness</t>
  </si>
  <si>
    <t>http://www.imdb.com/title/tt2609758/?ref_=fn_tt_tt_1</t>
  </si>
  <si>
    <t>Joe Carnahan</t>
  </si>
  <si>
    <t>The Grey </t>
  </si>
  <si>
    <t>alaska|leadership|snow|survival|wilderness</t>
  </si>
  <si>
    <t>http://www.imdb.com/title/tt1601913/?ref_=fn_tt_tt_1</t>
  </si>
  <si>
    <t>John Polson</t>
  </si>
  <si>
    <t>Hide and Seek </t>
  </si>
  <si>
    <t>bathtub|psychologist|pushed out a window|smothered with a pillow|telescope</t>
  </si>
  <si>
    <t>http://www.imdb.com/title/tt0382077/?ref_=fn_tt_tt_1</t>
  </si>
  <si>
    <t>Darcy Donavan</t>
  </si>
  <si>
    <t>Anchorman: The Legend of Ron Burgundy </t>
  </si>
  <si>
    <t>1970s|anchorman|news anchor|newsroom|tv station</t>
  </si>
  <si>
    <t>http://www.imdb.com/title/tt0357413/?ref_=fn_tt_tt_1</t>
  </si>
  <si>
    <t>Goodfellas </t>
  </si>
  <si>
    <t>betrayal|gangster|mafia|organized crime|robbery</t>
  </si>
  <si>
    <t>http://www.imdb.com/title/tt0099685/?ref_=fn_tt_tt_1</t>
  </si>
  <si>
    <t>Action|Adventure|Comedy|Crime|Family|Romance|Thriller</t>
  </si>
  <si>
    <t>Agent Cody Banks </t>
  </si>
  <si>
    <t>Chris Gauthier</t>
  </si>
  <si>
    <t>cia|nanobot|prep school|scientist|teenager</t>
  </si>
  <si>
    <t>http://www.imdb.com/title/tt0313911/?ref_=fn_tt_tt_1</t>
  </si>
  <si>
    <t>Nanny McPhee </t>
  </si>
  <si>
    <t>father|governess|magic|nanny|widower</t>
  </si>
  <si>
    <t>http://www.imdb.com/title/tt0396752/?ref_=fn_tt_tt_1</t>
  </si>
  <si>
    <t>Scarface </t>
  </si>
  <si>
    <t>assassination attempt|capitalism|cocaine|cuban american|cuban refugee</t>
  </si>
  <si>
    <t>http://www.imdb.com/title/tt0086250/?ref_=fn_tt_tt_1</t>
  </si>
  <si>
    <t>Nothing to Lose </t>
  </si>
  <si>
    <t>Rebecca Gayheart</t>
  </si>
  <si>
    <t>boss|ghetto|money|robber|robbery</t>
  </si>
  <si>
    <t>http://www.imdb.com/title/tt0119807/?ref_=fn_tt_tt_1</t>
  </si>
  <si>
    <t>Bernardo Bertolucci</t>
  </si>
  <si>
    <t>The Last Emperor </t>
  </si>
  <si>
    <t>abdication|china|emperor|forbidden city|republic</t>
  </si>
  <si>
    <t>http://www.imdb.com/title/tt0093389/?ref_=fn_tt_tt_1</t>
  </si>
  <si>
    <t>David O'Hara</t>
  </si>
  <si>
    <t>Contraband </t>
  </si>
  <si>
    <t>cocaine|contraband|drug lord|prison|smuggling</t>
  </si>
  <si>
    <t>http://www.imdb.com/title/tt1524137/?ref_=fn_tt_tt_1</t>
  </si>
  <si>
    <t>Money Talks </t>
  </si>
  <si>
    <t>blood splatter|fistfight|murder|police|prison bus</t>
  </si>
  <si>
    <t>http://www.imdb.com/title/tt0119695/?ref_=fn_tt_tt_1</t>
  </si>
  <si>
    <t>Paul F. Tompkins</t>
  </si>
  <si>
    <t>There Will Be Blood </t>
  </si>
  <si>
    <t>Kevin Breznahan</t>
  </si>
  <si>
    <t>alcoholic|alcoholism|money|oil|turn of the century</t>
  </si>
  <si>
    <t>http://www.imdb.com/title/tt0469494/?ref_=fn_tt_tt_1</t>
  </si>
  <si>
    <t>Cathy Malkasian</t>
  </si>
  <si>
    <t>Flea</t>
  </si>
  <si>
    <t>The Wild Thornberrys Movie </t>
  </si>
  <si>
    <t>africa|chimpanzee|elephant|safari|shaman</t>
  </si>
  <si>
    <t>http://www.imdb.com/title/tt0282120/?ref_=fn_tt_tt_1</t>
  </si>
  <si>
    <t>John Eng</t>
  </si>
  <si>
    <t>Rugrats Go Wild </t>
  </si>
  <si>
    <t>Nancy Cartwright</t>
  </si>
  <si>
    <t>kid|oxygen|rugrats|trapped underwater|underwater</t>
  </si>
  <si>
    <t>http://www.imdb.com/title/tt0337711/?ref_=fn_tt_tt_1</t>
  </si>
  <si>
    <t>Eddie Griffin</t>
  </si>
  <si>
    <t>Undercover Brother </t>
  </si>
  <si>
    <t>african american|cadillac|disguise|secret agent|undercover</t>
  </si>
  <si>
    <t>http://www.imdb.com/title/tt0279493/?ref_=fn_tt_tt_1</t>
  </si>
  <si>
    <t>The Sisterhood of the Traveling Pants </t>
  </si>
  <si>
    <t>friendship|jeans|pants|summer|vacation</t>
  </si>
  <si>
    <t>http://www.imdb.com/title/tt0403508/?ref_=fn_tt_tt_1</t>
  </si>
  <si>
    <t>Chris Nahon</t>
  </si>
  <si>
    <t>Kiss of the Dragon </t>
  </si>
  <si>
    <t>action hero|chinese|forced prostitution|one man army|title spoken by character</t>
  </si>
  <si>
    <t>http://www.imdb.com/title/tt0271027/?ref_=fn_tt_tt_1</t>
  </si>
  <si>
    <t>Fred Wolf</t>
  </si>
  <si>
    <t>Katharine McPhee</t>
  </si>
  <si>
    <t>The House Bunny </t>
  </si>
  <si>
    <t>makeover|party|playboy|playboy mansion|sorority</t>
  </si>
  <si>
    <t>http://www.imdb.com/title/tt0852713/?ref_=fn_tt_tt_1</t>
  </si>
  <si>
    <t>Bille Woodruff</t>
  </si>
  <si>
    <t>Keshia Knight Pulliam</t>
  </si>
  <si>
    <t>Beauty Shop </t>
  </si>
  <si>
    <t>LisaRaye McCoy</t>
  </si>
  <si>
    <t>client|dentures|false teeth|reference to peter pan|single parent</t>
  </si>
  <si>
    <t>http://www.imdb.com/title/tt0388500/?ref_=fn_tt_tt_1</t>
  </si>
  <si>
    <t>Million Dollar Arm </t>
  </si>
  <si>
    <t>Gregory Alan Williams</t>
  </si>
  <si>
    <t>baseball|based on true story|india|sports agent|training</t>
  </si>
  <si>
    <t>http://www.imdb.com/title/tt1647668/?ref_=fn_tt_tt_1</t>
  </si>
  <si>
    <t>The Giver </t>
  </si>
  <si>
    <t>black and white segues into color|color|community|dystopia|infanticide</t>
  </si>
  <si>
    <t>http://www.imdb.com/title/tt0435651/?ref_=fn_tt_tt_1</t>
  </si>
  <si>
    <t>Oliver James</t>
  </si>
  <si>
    <t>What a Girl Wants </t>
  </si>
  <si>
    <t>american|daughter|england|father|politician</t>
  </si>
  <si>
    <t>http://www.imdb.com/title/tt0286788/?ref_=fn_tt_tt_1</t>
  </si>
  <si>
    <t>Victor Salva</t>
  </si>
  <si>
    <t>Jonathan Breck</t>
  </si>
  <si>
    <t>Jeepers Creepers II </t>
  </si>
  <si>
    <t>Billy Aaron Brown</t>
  </si>
  <si>
    <t>cheerleader|farmer|fear|high school basketball|nightmare</t>
  </si>
  <si>
    <t>http://www.imdb.com/title/tt0301470/?ref_=fn_tt_tt_1</t>
  </si>
  <si>
    <t>Mark Helfrich</t>
  </si>
  <si>
    <t>Good Luck Chuck </t>
  </si>
  <si>
    <t>breasts|leg spreading|mini skirt|sex|sex in bed</t>
  </si>
  <si>
    <t>http://www.imdb.com/title/tt0452625/?ref_=fn_tt_tt_1</t>
  </si>
  <si>
    <t>Cradle 2 the Grave </t>
  </si>
  <si>
    <t>DMX</t>
  </si>
  <si>
    <t>camera shot from inside human body|diamond|evil man|heist|terrorism</t>
  </si>
  <si>
    <t>http://www.imdb.com/title/tt0306685/?ref_=fn_tt_tt_1</t>
  </si>
  <si>
    <t>The Hours </t>
  </si>
  <si>
    <t>housewife|lesbian|novel|party|reading</t>
  </si>
  <si>
    <t>http://www.imdb.com/title/tt0274558/?ref_=fn_tt_tt_1</t>
  </si>
  <si>
    <t>Alexandra Breckenridge</t>
  </si>
  <si>
    <t>She's the Man </t>
  </si>
  <si>
    <t>Laura Ramsey</t>
  </si>
  <si>
    <t>disguise|roommate|school|soccer|twin</t>
  </si>
  <si>
    <t>http://www.imdb.com/title/tt0454945/?ref_=fn_tt_tt_1</t>
  </si>
  <si>
    <t>Steve Bendelack</t>
  </si>
  <si>
    <t>Emma de Caunes</t>
  </si>
  <si>
    <t>Lily Atkinson</t>
  </si>
  <si>
    <t>Mr. Bean's Holiday </t>
  </si>
  <si>
    <t>Steve Pemberton</t>
  </si>
  <si>
    <t>camcorder|cannes|director|lost passport|train</t>
  </si>
  <si>
    <t>http://www.imdb.com/title/tt0453451/?ref_=fn_tt_tt_1</t>
  </si>
  <si>
    <t>Dwight H. Little</t>
  </si>
  <si>
    <t>Salli Richardson-Whitfield</t>
  </si>
  <si>
    <t>Nicholas Gonzalez</t>
  </si>
  <si>
    <t>Anacondas: The Hunt for the Blood Orchid </t>
  </si>
  <si>
    <t>Johnny Messner</t>
  </si>
  <si>
    <t>anaconda|blood|borneo|flower|orchid</t>
  </si>
  <si>
    <t>http://www.imdb.com/title/tt0366174/?ref_=fn_tt_tt_1</t>
  </si>
  <si>
    <t>Guillaume Canet</t>
  </si>
  <si>
    <t>Blood Ties </t>
  </si>
  <si>
    <t>1970s|flashback|love|money|murder</t>
  </si>
  <si>
    <t>http://www.imdb.com/title/tt1747958/?ref_=fn_tt_tt_1</t>
  </si>
  <si>
    <t>Kirsten Sheridan</t>
  </si>
  <si>
    <t>Aaron Staton</t>
  </si>
  <si>
    <t>August Rush </t>
  </si>
  <si>
    <t>baby|cellist|genius|prodigy|rhapsody</t>
  </si>
  <si>
    <t>http://www.imdb.com/title/tt0426931/?ref_=fn_tt_tt_1</t>
  </si>
  <si>
    <t>Fanny Ardant</t>
  </si>
  <si>
    <t>Elizabeth </t>
  </si>
  <si>
    <t>Eric Cantona</t>
  </si>
  <si>
    <t>16th century|british royal family|catholic|queen|queen elizabeth i</t>
  </si>
  <si>
    <t>http://www.imdb.com/title/tt0127536/?ref_=fn_tt_tt_1</t>
  </si>
  <si>
    <t>Park Bench</t>
  </si>
  <si>
    <t>Comedy|Fantasy|Horror|Romance</t>
  </si>
  <si>
    <t>Alexis Arquette</t>
  </si>
  <si>
    <t>Bride of Chucky </t>
  </si>
  <si>
    <t>Vince Corazza</t>
  </si>
  <si>
    <t>blood|doll|gore|murder|serial killer</t>
  </si>
  <si>
    <t>http://www.imdb.com/title/tt0144120/?ref_=fn_tt_tt_1</t>
  </si>
  <si>
    <t>Richard Fleischer</t>
  </si>
  <si>
    <t>Richard Anderson</t>
  </si>
  <si>
    <t>Joseph Cotten</t>
  </si>
  <si>
    <t>Tora! Tora! Tora! </t>
  </si>
  <si>
    <t>James Whitmore</t>
  </si>
  <si>
    <t>attack|hawaii|navy|pearl harbor|u.s. navy</t>
  </si>
  <si>
    <t>http://www.imdb.com/title/tt0066473/?ref_=fn_tt_tt_1</t>
  </si>
  <si>
    <t>Bob Spiers</t>
  </si>
  <si>
    <t>Richard Briers</t>
  </si>
  <si>
    <t>Comedy|Family|Music</t>
  </si>
  <si>
    <t>Spice World </t>
  </si>
  <si>
    <t>Victoria Beckham</t>
  </si>
  <si>
    <t>bus|concert|live concert|pop group|spice girl</t>
  </si>
  <si>
    <t>http://www.imdb.com/title/tt0120185/?ref_=fn_tt_tt_1</t>
  </si>
  <si>
    <t>J.B. Smoove</t>
  </si>
  <si>
    <t>Ari Graynor</t>
  </si>
  <si>
    <t>The Sitter </t>
  </si>
  <si>
    <t>Kylie Bunbury</t>
  </si>
  <si>
    <t>babysitting|car crash|child in peril|kicked in the face|reference to craigslist</t>
  </si>
  <si>
    <t>http://www.imdb.com/title/tt1366344/?ref_=fn_tt_tt_1</t>
  </si>
  <si>
    <t>Damien Dante Wayans</t>
  </si>
  <si>
    <t>Essence Atkins</t>
  </si>
  <si>
    <t>Action|Comedy|Music</t>
  </si>
  <si>
    <t>Dance Flick </t>
  </si>
  <si>
    <t>african american|dance|overalls|parody|rap</t>
  </si>
  <si>
    <t>http://www.imdb.com/title/tt1153706/?ref_=fn_tt_tt_1</t>
  </si>
  <si>
    <t>The Shawshank Redemption </t>
  </si>
  <si>
    <t>escape from prison|first person narration|prison|prison cell search|wrongful imprisonment</t>
  </si>
  <si>
    <t>http://www.imdb.com/title/tt0111161/?ref_=fn_tt_tt_1</t>
  </si>
  <si>
    <t>Adventure|Comedy|Crime</t>
  </si>
  <si>
    <t>Jere Burns</t>
  </si>
  <si>
    <t>Crocodile Dundee in Los Angeles </t>
  </si>
  <si>
    <t>Linda Kozlowski</t>
  </si>
  <si>
    <t>boat|crocodile|garbage can|knife|paramount pictures</t>
  </si>
  <si>
    <t>http://www.imdb.com/title/tt0231402/?ref_=fn_tt_tt_1</t>
  </si>
  <si>
    <t>Kingpin </t>
  </si>
  <si>
    <t>amish|bowling|on the road|rubber hand|tournament</t>
  </si>
  <si>
    <t>http://www.imdb.com/title/tt0116778/?ref_=fn_tt_tt_1</t>
  </si>
  <si>
    <t>Cjon Saulsberry</t>
  </si>
  <si>
    <t>The Gambler </t>
  </si>
  <si>
    <t>Griffin Cleveland</t>
  </si>
  <si>
    <t>dog|gambler|gambling|gangster|professor</t>
  </si>
  <si>
    <t>http://www.imdb.com/title/tt2039393/?ref_=fn_tt_tt_1</t>
  </si>
  <si>
    <t>John Wells</t>
  </si>
  <si>
    <t>August: Osage County </t>
  </si>
  <si>
    <t>based on play|incestuous relationship|pedophilia|secret|teenage daughter</t>
  </si>
  <si>
    <t>http://www.imdb.com/title/tt1322269/?ref_=fn_tt_tt_1</t>
  </si>
  <si>
    <t>Tim Fywell</t>
  </si>
  <si>
    <t>Trevor Blumas</t>
  </si>
  <si>
    <t>Connie Ray</t>
  </si>
  <si>
    <t>Ice Princess </t>
  </si>
  <si>
    <t>Amy Stewart</t>
  </si>
  <si>
    <t>championship|coach|harvard|physics|zamboni</t>
  </si>
  <si>
    <t>http://www.imdb.com/title/tt0396652/?ref_=fn_tt_tt_1</t>
  </si>
  <si>
    <t>Nigel Cole</t>
  </si>
  <si>
    <t>Tyrone Giordano</t>
  </si>
  <si>
    <t>A Lot Like Love </t>
  </si>
  <si>
    <t>James Read</t>
  </si>
  <si>
    <t>flight|hasselblad camera|los angeles california|love|medium format camera</t>
  </si>
  <si>
    <t>http://www.imdb.com/title/tt0391304/?ref_=fn_tt_tt_1</t>
  </si>
  <si>
    <t>Taron Egerton</t>
  </si>
  <si>
    <t>Biography|Comedy|Drama|Sport</t>
  </si>
  <si>
    <t>Eddie the Eagle </t>
  </si>
  <si>
    <t>1988 winter olympics|coach|ski jumper|winter|winter olympics</t>
  </si>
  <si>
    <t>http://www.imdb.com/title/tt1083452/?ref_=fn_tt_tt_1</t>
  </si>
  <si>
    <t>He Got Game </t>
  </si>
  <si>
    <t>basketball|basketball player|female nudity|porn actor in mainstream movie|prison</t>
  </si>
  <si>
    <t>http://www.imdb.com/title/tt0124718/?ref_=fn_tt_tt_1</t>
  </si>
  <si>
    <t>Jeremy Leven</t>
  </si>
  <si>
    <t>Don Juan DeMarco </t>
  </si>
  <si>
    <t>don juan|mental institution|patient|psychiatrist|retirement</t>
  </si>
  <si>
    <t>http://www.imdb.com/title/tt0112883/?ref_=fn_tt_tt_1</t>
  </si>
  <si>
    <t>John Sparkes</t>
  </si>
  <si>
    <t>Justin Fletcher</t>
  </si>
  <si>
    <t xml:space="preserve">Shaun the Sheep             </t>
  </si>
  <si>
    <t>Kate Harbour</t>
  </si>
  <si>
    <t>farmer|mischief|no dialog|sheep|sheepdog</t>
  </si>
  <si>
    <t>http://www.imdb.com/title/tt0983983/?ref_=fn_tt_tt_1</t>
  </si>
  <si>
    <t>Dear John </t>
  </si>
  <si>
    <t>army|coin collector|love|surfboard|u.s. army</t>
  </si>
  <si>
    <t>http://www.imdb.com/title/tt0989757/?ref_=fn_tt_tt_1</t>
  </si>
  <si>
    <t>Sylvain White</t>
  </si>
  <si>
    <t>The Losers </t>
  </si>
  <si>
    <t>Óscar Jaenada</t>
  </si>
  <si>
    <t>hacking|hijacking|martial arts|revenge|special forces</t>
  </si>
  <si>
    <t>http://www.imdb.com/title/tt0480255/?ref_=fn_tt_tt_1</t>
  </si>
  <si>
    <t>Troy Nixey</t>
  </si>
  <si>
    <t>Fantasy|Horror|Thriller</t>
  </si>
  <si>
    <t>Don't Be Afraid of the Dark </t>
  </si>
  <si>
    <t>basement|creature|disappearance|interior designer|mansion</t>
  </si>
  <si>
    <t>http://www.imdb.com/title/tt1270761/?ref_=fn_tt_tt_1</t>
  </si>
  <si>
    <t>Philip G. Atwell</t>
  </si>
  <si>
    <t>War </t>
  </si>
  <si>
    <t>assassin|betrayal|fbi|fbi agent|yakuza</t>
  </si>
  <si>
    <t>http://www.imdb.com/title/tt0499556/?ref_=fn_tt_tt_1</t>
  </si>
  <si>
    <t>Comedy|Drama|Romance|Thriller</t>
  </si>
  <si>
    <t>Punch-Drunk Love </t>
  </si>
  <si>
    <t>Don McManus</t>
  </si>
  <si>
    <t>harmonium|love|phone sex|pudding|sister</t>
  </si>
  <si>
    <t>http://www.imdb.com/title/tt0272338/?ref_=fn_tt_tt_1</t>
  </si>
  <si>
    <t>Jeff Schaffer</t>
  </si>
  <si>
    <t>Scott Mechlowicz</t>
  </si>
  <si>
    <t>EuroTrip </t>
  </si>
  <si>
    <t>Jacob Pitts</t>
  </si>
  <si>
    <t>female frontal nudity|male frontal nudity|nudist|nudity|public nudity</t>
  </si>
  <si>
    <t>http://www.imdb.com/title/tt0356150/?ref_=fn_tt_tt_1</t>
  </si>
  <si>
    <t>Don Michael Paul</t>
  </si>
  <si>
    <t>Nia Peeples</t>
  </si>
  <si>
    <t>Claudia Christian</t>
  </si>
  <si>
    <t>Half Past Dead </t>
  </si>
  <si>
    <t>Tony Plana</t>
  </si>
  <si>
    <t>alcatraz|fbi|gold|prison|undercover</t>
  </si>
  <si>
    <t>http://www.imdb.com/title/tt0297162/?ref_=fn_tt_tt_1</t>
  </si>
  <si>
    <t>Adventure|Comedy|Family|Romance</t>
  </si>
  <si>
    <t>Tyler James Williams</t>
  </si>
  <si>
    <t>Unaccompanied Minors </t>
  </si>
  <si>
    <t>airport|black comedy|blizzard|christmas|pennsylvania</t>
  </si>
  <si>
    <t>http://www.imdb.com/title/tt0488658/?ref_=fn_tt_tt_1</t>
  </si>
  <si>
    <t>James Bridges</t>
  </si>
  <si>
    <t>Bright Lights, Big City </t>
  </si>
  <si>
    <t>estranged wife|fashion show|magazine|new york city|writer</t>
  </si>
  <si>
    <t>http://www.imdb.com/title/tt0094799/?ref_=fn_tt_tt_1</t>
  </si>
  <si>
    <t>Steve Barron</t>
  </si>
  <si>
    <t>Adventure|Family|Fantasy|Musical</t>
  </si>
  <si>
    <t>The Adventures of Pinocchio </t>
  </si>
  <si>
    <t>Bebe Neuwirth</t>
  </si>
  <si>
    <t>based on novel|human becoming an animal|slow motion|transformation|young boy</t>
  </si>
  <si>
    <t>http://www.imdb.com/title/tt0115472/?ref_=fn_tt_tt_1</t>
  </si>
  <si>
    <t>Italian</t>
  </si>
  <si>
    <t>Bill Paxton</t>
  </si>
  <si>
    <t>Matthew Knight</t>
  </si>
  <si>
    <t>The Greatest Game Ever Played </t>
  </si>
  <si>
    <t>Amanda Tilson</t>
  </si>
  <si>
    <t>champion|golf tournament|golfer|nostalgia|orchestral music score</t>
  </si>
  <si>
    <t>http://www.imdb.com/title/tt0388980/?ref_=fn_tt_tt_1</t>
  </si>
  <si>
    <t>Richard Kelly</t>
  </si>
  <si>
    <t>Gillian Jacobs</t>
  </si>
  <si>
    <t>The Box </t>
  </si>
  <si>
    <t>alien|library|moral dilemma|nosebleed|supernatural power</t>
  </si>
  <si>
    <t>http://www.imdb.com/title/tt0362478/?ref_=fn_tt_tt_1</t>
  </si>
  <si>
    <t>Carter Smith</t>
  </si>
  <si>
    <t>Jonathan Tucker</t>
  </si>
  <si>
    <t>The Ruins </t>
  </si>
  <si>
    <t>Sergio Calderón</t>
  </si>
  <si>
    <t>bow and arrow|group of friends|horse|rifle|ruins</t>
  </si>
  <si>
    <t>http://www.imdb.com/title/tt0963794/?ref_=fn_tt_tt_1</t>
  </si>
  <si>
    <t>John Schlesinger</t>
  </si>
  <si>
    <t>The Next Best Thing </t>
  </si>
  <si>
    <t>best friend|cartoon on tv|custody battle|gay|gay friend</t>
  </si>
  <si>
    <t>http://www.imdb.com/title/tt0156841/?ref_=fn_tt_tt_1</t>
  </si>
  <si>
    <t>Emily Meade</t>
  </si>
  <si>
    <t>My Soul to Take </t>
  </si>
  <si>
    <t>Zena Grey</t>
  </si>
  <si>
    <t>evil|killer|murder|psychopath|serial killer</t>
  </si>
  <si>
    <t>http://www.imdb.com/title/tt0872230/?ref_=fn_tt_tt_1</t>
  </si>
  <si>
    <t>Timothy Bottoms</t>
  </si>
  <si>
    <t>Chris Marquette</t>
  </si>
  <si>
    <t>The Girl Next Door </t>
  </si>
  <si>
    <t>Jacob Young</t>
  </si>
  <si>
    <t>forced to strip|male rear nudity|porn actress|scantily clad female|teenager</t>
  </si>
  <si>
    <t>http://www.imdb.com/title/tt0265208/?ref_=fn_tt_tt_1</t>
  </si>
  <si>
    <t>Ringo Lam</t>
  </si>
  <si>
    <t>Zach Grenier</t>
  </si>
  <si>
    <t>Maximum Risk </t>
  </si>
  <si>
    <t>Paul Ben-Victor</t>
  </si>
  <si>
    <t>fbi|fbi agent|mafia|russian mafia|twin</t>
  </si>
  <si>
    <t>http://www.imdb.com/title/tt0117011/?ref_=fn_tt_tt_1</t>
  </si>
  <si>
    <t>Bruce McCulloch</t>
  </si>
  <si>
    <t>Stealing Harvard </t>
  </si>
  <si>
    <t>black humor|crying during sex|harvard|humor|man with glasses</t>
  </si>
  <si>
    <t>http://www.imdb.com/title/tt0265808/?ref_=fn_tt_tt_1</t>
  </si>
  <si>
    <t>Biography|Crime|Drama|History|Thriller</t>
  </si>
  <si>
    <t>Legend </t>
  </si>
  <si>
    <t>Tara Fitzgerald</t>
  </si>
  <si>
    <t>1960s|based on a true story|gangster|identical twins|murder</t>
  </si>
  <si>
    <t>http://www.imdb.com/title/tt3569230/?ref_=fn_tt_tt_1</t>
  </si>
  <si>
    <t>Jorma Taccone</t>
  </si>
  <si>
    <t>Hot Rod </t>
  </si>
  <si>
    <t>Chris Parnell</t>
  </si>
  <si>
    <t>humiliation|man child|moped|neighbor|slacker</t>
  </si>
  <si>
    <t>http://www.imdb.com/title/tt0787475/?ref_=fn_tt_tt_1</t>
  </si>
  <si>
    <t>Shark Night 3D </t>
  </si>
  <si>
    <t>lake|louisiana|redneck|shark|vacation</t>
  </si>
  <si>
    <t>http://www.imdb.com/title/tt1633356/?ref_=fn_tt_tt_1</t>
  </si>
  <si>
    <t>Devon Murray</t>
  </si>
  <si>
    <t>Angela's Ashes </t>
  </si>
  <si>
    <t>Pauline McLynn</t>
  </si>
  <si>
    <t>drink|ira|irish|limerick|prejudice</t>
  </si>
  <si>
    <t>http://www.imdb.com/title/tt0145653/?ref_=fn_tt_tt_1</t>
  </si>
  <si>
    <t>Draft Day </t>
  </si>
  <si>
    <t>Patrick St. Esprit</t>
  </si>
  <si>
    <t>cleveland browns|head coach|linebacker|nfl|team owner</t>
  </si>
  <si>
    <t>http://www.imdb.com/title/tt2223990/?ref_=fn_tt_tt_1</t>
  </si>
  <si>
    <t>Steve Railsback</t>
  </si>
  <si>
    <t>Lifeforce </t>
  </si>
  <si>
    <t>Peter Firth</t>
  </si>
  <si>
    <t>alien|halleys comet|life force|space vampire|vampire</t>
  </si>
  <si>
    <t>http://www.imdb.com/title/tt0089489/?ref_=fn_tt_tt_1</t>
  </si>
  <si>
    <t>Jennifer Hale</t>
  </si>
  <si>
    <t>Action|Animation|Comedy|Family|Fantasy|Sci-Fi</t>
  </si>
  <si>
    <t xml:space="preserve">The Powerpuff Girls             </t>
  </si>
  <si>
    <t>campy|castle thunder|female hero|female protagonist|monster</t>
  </si>
  <si>
    <t>http://www.imdb.com/title/tt0175058/?ref_=fn_tt_tt_1</t>
  </si>
  <si>
    <t>TV-Y7</t>
  </si>
  <si>
    <t>Crime|Drama|History</t>
  </si>
  <si>
    <t>The Conspirator </t>
  </si>
  <si>
    <t>john wilkes booth|lawyer|lincoln assassination|trial|truth</t>
  </si>
  <si>
    <t>http://www.imdb.com/title/tt0968264/?ref_=fn_tt_tt_1</t>
  </si>
  <si>
    <t>Lords of Dogtown </t>
  </si>
  <si>
    <t>1970s|skateboarder|skateboarding|surf|swimming pool</t>
  </si>
  <si>
    <t>http://www.imdb.com/title/tt0355702/?ref_=fn_tt_tt_1</t>
  </si>
  <si>
    <t>Patricia Riggen</t>
  </si>
  <si>
    <t>Marco Treviño</t>
  </si>
  <si>
    <t>The 33 </t>
  </si>
  <si>
    <t>disaster movie|mine|minister|president|trapped in a mine</t>
  </si>
  <si>
    <t>http://www.imdb.com/title/tt2006295/?ref_=fn_tt_tt_1</t>
  </si>
  <si>
    <t>Chile</t>
  </si>
  <si>
    <t>Kate Burton</t>
  </si>
  <si>
    <t>Big Trouble in Little China </t>
  </si>
  <si>
    <t>Peter Kwong</t>
  </si>
  <si>
    <t>1980s|airport|cb radio|truck|truck driver</t>
  </si>
  <si>
    <t>http://www.imdb.com/title/tt0090728/?ref_=fn_tt_tt_1</t>
  </si>
  <si>
    <t>Pascal Chaumeil</t>
  </si>
  <si>
    <t>Malonn Lévana</t>
  </si>
  <si>
    <t>A Perfect Plan </t>
  </si>
  <si>
    <t>Alice Pol</t>
  </si>
  <si>
    <t>curse|divorce|marriage|tourism|travel</t>
  </si>
  <si>
    <t>http://www.imdb.com/title/tt1986843/?ref_=fn_tt_tt_1</t>
  </si>
  <si>
    <t>Warrior </t>
  </si>
  <si>
    <t>alcoholic|mixed martial arts|return home|tournament|underdog</t>
  </si>
  <si>
    <t>http://www.imdb.com/title/tt1291584/?ref_=fn_tt_tt_1</t>
  </si>
  <si>
    <t>Biography|Drama|Thriller|War</t>
  </si>
  <si>
    <t>Michael Collins </t>
  </si>
  <si>
    <t>ireland|irish|irish civil war|irish free state|sinn fein</t>
  </si>
  <si>
    <t>http://www.imdb.com/title/tt0117039/?ref_=fn_tt_tt_1</t>
  </si>
  <si>
    <t>William Morgan Sheppard</t>
  </si>
  <si>
    <t>Gettysburg </t>
  </si>
  <si>
    <t>James Patrick Stuart</t>
  </si>
  <si>
    <t>american civil war|battle|blood splatter|civil war|irish american</t>
  </si>
  <si>
    <t>http://www.imdb.com/title/tt0107007/?ref_=fn_tt_tt_1</t>
  </si>
  <si>
    <t>Stop-Loss </t>
  </si>
  <si>
    <t>friendship|honor|iraq war|soldier|texas</t>
  </si>
  <si>
    <t>http://www.imdb.com/title/tt0489281/?ref_=fn_tt_tt_1</t>
  </si>
  <si>
    <t>Drama|Music|Mystery|Romance|Thriller</t>
  </si>
  <si>
    <t>Abandon </t>
  </si>
  <si>
    <t>college|detective|disappearance|police detective|thesis</t>
  </si>
  <si>
    <t>http://www.imdb.com/title/tt0267248/?ref_=fn_tt_tt_1</t>
  </si>
  <si>
    <t>Jonathan Kaplan</t>
  </si>
  <si>
    <t>Tom Amandes</t>
  </si>
  <si>
    <t>John Doe</t>
  </si>
  <si>
    <t>Brokedown Palace </t>
  </si>
  <si>
    <t>Daniel Lapaine</t>
  </si>
  <si>
    <t>bangkok|friend|lawyer|smuggling|thailand</t>
  </si>
  <si>
    <t>http://www.imdb.com/title/tt0120620/?ref_=fn_tt_tt_1</t>
  </si>
  <si>
    <t>Ole Bornedal</t>
  </si>
  <si>
    <t>Madison Davenport</t>
  </si>
  <si>
    <t>The Possession </t>
  </si>
  <si>
    <t>Natasha Calis</t>
  </si>
  <si>
    <t>basketball coach|box|jewish|rabbi|yard sale</t>
  </si>
  <si>
    <t>http://www.imdb.com/title/tt0431021/?ref_=fn_tt_tt_1</t>
  </si>
  <si>
    <t>Richard Benjamin</t>
  </si>
  <si>
    <t>Mrs. Winterbourne </t>
  </si>
  <si>
    <t>Cathryn de Prume</t>
  </si>
  <si>
    <t>love|train|train wreck|twin brother|two word title</t>
  </si>
  <si>
    <t>http://www.imdb.com/title/tt0117104/?ref_=fn_tt_tt_1</t>
  </si>
  <si>
    <t>Straw Dogs </t>
  </si>
  <si>
    <t>Rhys Coiro</t>
  </si>
  <si>
    <t>gang rape|panties pulled down|rape|rape victim|sexual humiliation</t>
  </si>
  <si>
    <t>http://www.imdb.com/title/tt0999913/?ref_=fn_tt_tt_1</t>
  </si>
  <si>
    <t>Christopher Evan Welch</t>
  </si>
  <si>
    <t>The Hoax </t>
  </si>
  <si>
    <t>book|fabrication|fake|hoax|manuscript</t>
  </si>
  <si>
    <t>http://www.imdb.com/title/tt0462338/?ref_=fn_tt_tt_1</t>
  </si>
  <si>
    <t>Craig R. Baxley</t>
  </si>
  <si>
    <t>Sam McMurray</t>
  </si>
  <si>
    <t>Brian Bosworth</t>
  </si>
  <si>
    <t>Stone Cold </t>
  </si>
  <si>
    <t>Richard Gant</t>
  </si>
  <si>
    <t>biker|biker gang|fbi|mississippi|undercover</t>
  </si>
  <si>
    <t>http://www.imdb.com/title/tt0102984/?ref_=fn_tt_tt_1</t>
  </si>
  <si>
    <t>John Hillcoat</t>
  </si>
  <si>
    <t>The Road </t>
  </si>
  <si>
    <t>apocalypse|boy|food|pistol|survival</t>
  </si>
  <si>
    <t>http://www.imdb.com/title/tt0898367/?ref_=fn_tt_tt_1</t>
  </si>
  <si>
    <t>John Guillermin</t>
  </si>
  <si>
    <t>Donovan Scott</t>
  </si>
  <si>
    <t>Sheena </t>
  </si>
  <si>
    <t>Ted Wass</t>
  </si>
  <si>
    <t>chimpanzee|elephant|jungle|mercenary|shaman</t>
  </si>
  <si>
    <t>http://www.imdb.com/title/tt0088103/?ref_=fn_tt_tt_1</t>
  </si>
  <si>
    <t>Marcos Siega</t>
  </si>
  <si>
    <t>Underclassman </t>
  </si>
  <si>
    <t>Kaylee DeFer</t>
  </si>
  <si>
    <t>police|private school|shootout|undercover|wigger</t>
  </si>
  <si>
    <t>http://www.imdb.com/title/tt0373416/?ref_=fn_tt_tt_1</t>
  </si>
  <si>
    <t>Say It Isn't So </t>
  </si>
  <si>
    <t>Jack Plotnick</t>
  </si>
  <si>
    <t>bestiality|brother sister incest|fisting|hit on the head with a pipe|wedding</t>
  </si>
  <si>
    <t>http://www.imdb.com/title/tt0239949/?ref_=fn_tt_tt_1</t>
  </si>
  <si>
    <t>The World's Fastest Indian </t>
  </si>
  <si>
    <t>Craig Hall</t>
  </si>
  <si>
    <t>mortgage|motorcycle|speed|trailer|utah</t>
  </si>
  <si>
    <t>http://www.imdb.com/title/tt0412080/?ref_=fn_tt_tt_1</t>
  </si>
  <si>
    <t>Rachel Talalay</t>
  </si>
  <si>
    <t>Tank Girl </t>
  </si>
  <si>
    <t>2030s|21st century|desert|jet|tank</t>
  </si>
  <si>
    <t>http://www.imdb.com/title/tt0114614/?ref_=fn_tt_tt_1</t>
  </si>
  <si>
    <t>Jeffrey W. Byrd</t>
  </si>
  <si>
    <t>King's Ransom </t>
  </si>
  <si>
    <t>hit in the crotch|kidnapping|nail gun|police|release from prison</t>
  </si>
  <si>
    <t>http://www.imdb.com/title/tt0388183/?ref_=fn_tt_tt_1</t>
  </si>
  <si>
    <t>Joe Pingue</t>
  </si>
  <si>
    <t>Don McKellar</t>
  </si>
  <si>
    <t>Blindness </t>
  </si>
  <si>
    <t>Yûsuke Iseya</t>
  </si>
  <si>
    <t>blindness|epidemic|hospital|pubic hair|quarantine</t>
  </si>
  <si>
    <t>http://www.imdb.com/title/tt0861689/?ref_=fn_tt_tt_1</t>
  </si>
  <si>
    <t>Action|Adventure|Fantasy|Horror</t>
  </si>
  <si>
    <t>BloodRayne </t>
  </si>
  <si>
    <t>Michael Paré</t>
  </si>
  <si>
    <t>escape|half human|king|vampire|vampire hunter</t>
  </si>
  <si>
    <t>http://www.imdb.com/title/tt0383222/?ref_=fn_tt_tt_1</t>
  </si>
  <si>
    <t>Carnage </t>
  </si>
  <si>
    <t>Julie Adams</t>
  </si>
  <si>
    <t>based on play|meeting|salesman|single set production|whiskey</t>
  </si>
  <si>
    <t>http://www.imdb.com/title/tt1692486/?ref_=fn_tt_tt_1</t>
  </si>
  <si>
    <t>Where the Truth Lies </t>
  </si>
  <si>
    <t>breasts|death|female rear nudity|lesbian cunnilingus|rear entry sex</t>
  </si>
  <si>
    <t>http://www.imdb.com/title/tt0373450/?ref_=fn_tt_tt_1</t>
  </si>
  <si>
    <t>Erica Linz</t>
  </si>
  <si>
    <t>Dallas Barnett</t>
  </si>
  <si>
    <t>Cirque du Soleil: Worlds Away </t>
  </si>
  <si>
    <t>Igor Zaripov</t>
  </si>
  <si>
    <t>aerialist|circus|cirque du soleil|clown|surrealism</t>
  </si>
  <si>
    <t>http://www.imdb.com/title/tt1792647/?ref_=fn_tt_tt_1</t>
  </si>
  <si>
    <t>Robert Towne</t>
  </si>
  <si>
    <t>Without Limits </t>
  </si>
  <si>
    <t>car crash|coach|death|oregon|university of oregon</t>
  </si>
  <si>
    <t>http://www.imdb.com/title/tt0119934/?ref_=fn_tt_tt_1</t>
  </si>
  <si>
    <t>Aidan McArdle</t>
  </si>
  <si>
    <t>Me and Orson Welles </t>
  </si>
  <si>
    <t>James Tupper</t>
  </si>
  <si>
    <t>high school|mercury theatre|opening night|school|theatre</t>
  </si>
  <si>
    <t>http://www.imdb.com/title/tt1175506/?ref_=fn_tt_tt_1</t>
  </si>
  <si>
    <t>Giuseppe Tornatore</t>
  </si>
  <si>
    <t>Sean Buchanan</t>
  </si>
  <si>
    <t>Crime|Drama|Mystery|Romance</t>
  </si>
  <si>
    <t>The Best Offer </t>
  </si>
  <si>
    <t>Liya Kebede</t>
  </si>
  <si>
    <t>antique|art|heiress|older man younger woman relationship|plot twist</t>
  </si>
  <si>
    <t>http://www.imdb.com/title/tt1924396/?ref_=fn_tt_tt_1</t>
  </si>
  <si>
    <t>Werner Herzog</t>
  </si>
  <si>
    <t>Bad Lieutenant: Port of Call New Orleans </t>
  </si>
  <si>
    <t>Shawn Hatosy</t>
  </si>
  <si>
    <t>drugs|flood|hallucination|lieutenant|murder investigation</t>
  </si>
  <si>
    <t>http://www.imdb.com/title/tt1095217/?ref_=fn_tt_tt_1</t>
  </si>
  <si>
    <t>Ben Stassen</t>
  </si>
  <si>
    <t>A Turtle's Tale: Sammy's Adventures </t>
  </si>
  <si>
    <t>apostrophe in title|character name in title|punctuation in title|sea turtle</t>
  </si>
  <si>
    <t>http://www.imdb.com/title/tt1230204/?ref_=fn_tt_tt_1</t>
  </si>
  <si>
    <t>Benoît Magimel</t>
  </si>
  <si>
    <t>Little White Lies </t>
  </si>
  <si>
    <t>Gilles Lellouche</t>
  </si>
  <si>
    <t>friend|restaurant|secret|unrequited love|vacation</t>
  </si>
  <si>
    <t>http://www.imdb.com/title/tt1440232/?ref_=fn_tt_tt_1</t>
  </si>
  <si>
    <t>Scout Taylor-Compton</t>
  </si>
  <si>
    <t>Love Ranch </t>
  </si>
  <si>
    <t>Gil Birmingham</t>
  </si>
  <si>
    <t>argentine|brothel|cancer|female full frontal nudity|fight</t>
  </si>
  <si>
    <t>http://www.imdb.com/title/tt1125929/?ref_=fn_tt_tt_1</t>
  </si>
  <si>
    <t>Jérôme Deschamps</t>
  </si>
  <si>
    <t>André Wilms</t>
  </si>
  <si>
    <t>Yolande Moreau</t>
  </si>
  <si>
    <t>The True Story of Puss'N Boots </t>
  </si>
  <si>
    <t>cartoon cat|cat|character name in title|puss in boots|surrealism</t>
  </si>
  <si>
    <t>http://www.imdb.com/title/tt1239462/?ref_=fn_tt_tt_1</t>
  </si>
  <si>
    <t>Inna Evlannikova</t>
  </si>
  <si>
    <t>Evgeniy Mironov</t>
  </si>
  <si>
    <t>Space Dogs </t>
  </si>
  <si>
    <t>Aleksandr Bashirov</t>
  </si>
  <si>
    <t>dog|flea|meteor|space|space dog</t>
  </si>
  <si>
    <t>http://www.imdb.com/title/tt1272051/?ref_=fn_tt_tt_1</t>
  </si>
  <si>
    <t>The Counselor </t>
  </si>
  <si>
    <t>cunnilingus|drug trafficking|lawyer|no panties|shootout</t>
  </si>
  <si>
    <t>http://www.imdb.com/title/tt2193215/?ref_=fn_tt_tt_1</t>
  </si>
  <si>
    <t>Jonathan English</t>
  </si>
  <si>
    <t>Action|Adventure|History|Romance</t>
  </si>
  <si>
    <t>Ironclad </t>
  </si>
  <si>
    <t>castle|england|king|knight|templar</t>
  </si>
  <si>
    <t>http://www.imdb.com/title/tt1233301/?ref_=fn_tt_tt_1</t>
  </si>
  <si>
    <t>Sergey Bondarchuk</t>
  </si>
  <si>
    <t>Dan O'Herlihy</t>
  </si>
  <si>
    <t>Waterloo </t>
  </si>
  <si>
    <t>Jack Hawkins</t>
  </si>
  <si>
    <t>battle|costume drama|final battle|napoleon|napoleon bonaparte</t>
  </si>
  <si>
    <t>http://www.imdb.com/title/tt0066549/?ref_=fn_tt_tt_1</t>
  </si>
  <si>
    <t>Teddy Chan</t>
  </si>
  <si>
    <t>Siu-Wong Fan</t>
  </si>
  <si>
    <t>Kung Fu Killer </t>
  </si>
  <si>
    <t>Wai-Keung Lau</t>
  </si>
  <si>
    <t>fight|kung fu|martial arts|police|wire fu</t>
  </si>
  <si>
    <t>http://www.imdb.com/title/tt2952602/?ref_=fn_tt_tt_1</t>
  </si>
  <si>
    <t>Red Sky </t>
  </si>
  <si>
    <t>exploding airplane|fighter pilot|hands tied|held at gunpoint|military</t>
  </si>
  <si>
    <t>http://www.imdb.com/title/tt1946381/?ref_=fn_tt_tt_1</t>
  </si>
  <si>
    <t>Dangerous Liaisons </t>
  </si>
  <si>
    <t>catholic|corruption|emotional abuse|france|seduction</t>
  </si>
  <si>
    <t>http://www.imdb.com/title/tt0094947/?ref_=fn_tt_tt_1</t>
  </si>
  <si>
    <t>On the Road </t>
  </si>
  <si>
    <t>benzedrine|cactus|drugs|poem|year 1949</t>
  </si>
  <si>
    <t>http://www.imdb.com/title/tt0337692/?ref_=fn_tt_tt_1</t>
  </si>
  <si>
    <t>Star Trek IV: The Voyage Home </t>
  </si>
  <si>
    <t>alien probe|humpback whales|probe|time travel|whale</t>
  </si>
  <si>
    <t>http://www.imdb.com/title/tt0092007/?ref_=fn_tt_tt_1</t>
  </si>
  <si>
    <t>Rocky Balboa </t>
  </si>
  <si>
    <t>boxing|fight|heavyweight champion|restaurant|retired boxer</t>
  </si>
  <si>
    <t>http://www.imdb.com/title/tt0479143/?ref_=fn_tt_tt_1</t>
  </si>
  <si>
    <t>Scream 2 </t>
  </si>
  <si>
    <t>Kevin Williamson</t>
  </si>
  <si>
    <t>college|ghostface|killer|killing spree|murder</t>
  </si>
  <si>
    <t>http://www.imdb.com/title/tt0120082/?ref_=fn_tt_tt_1</t>
  </si>
  <si>
    <t>Action|Drama|Western</t>
  </si>
  <si>
    <t>Jane Got a Gun </t>
  </si>
  <si>
    <t>brothel|death of husband|ex lover|haunted by the past|redemption</t>
  </si>
  <si>
    <t>http://www.imdb.com/title/tt2140037/?ref_=fn_tt_tt_1</t>
  </si>
  <si>
    <t>Think Like a Man Too </t>
  </si>
  <si>
    <t>african american|imperative in title|las vegas nevada|nevada|wedding</t>
  </si>
  <si>
    <t>http://www.imdb.com/title/tt2239832/?ref_=fn_tt_tt_1</t>
  </si>
  <si>
    <t>The Whole Nine Yards </t>
  </si>
  <si>
    <t>adultery|black humor|dentist|hitman|sex in bed</t>
  </si>
  <si>
    <t>http://www.imdb.com/title/tt0190138/?ref_=fn_tt_tt_1</t>
  </si>
  <si>
    <t>Herbert Ross</t>
  </si>
  <si>
    <t>Footloose </t>
  </si>
  <si>
    <t>Lori Singer</t>
  </si>
  <si>
    <t>church|cowboy boots|dancing|high school dance|teenager</t>
  </si>
  <si>
    <t>http://www.imdb.com/title/tt0087277/?ref_=fn_tt_tt_1</t>
  </si>
  <si>
    <t>Leah Remini</t>
  </si>
  <si>
    <t>Old School </t>
  </si>
  <si>
    <t>college|fraternity|friend|house|party</t>
  </si>
  <si>
    <t>http://www.imdb.com/title/tt0302886/?ref_=fn_tt_tt_1</t>
  </si>
  <si>
    <t>The Fisher King </t>
  </si>
  <si>
    <t>Harry Shearer</t>
  </si>
  <si>
    <t>friendship|holy grail|massacre|redemption|video store</t>
  </si>
  <si>
    <t>http://www.imdb.com/title/tt0101889/?ref_=fn_tt_tt_1</t>
  </si>
  <si>
    <t>I Still Know What You Did Last Summer </t>
  </si>
  <si>
    <t>bahamas|fisherman|hook|island|roommate</t>
  </si>
  <si>
    <t>http://www.imdb.com/title/tt0130018/?ref_=fn_tt_tt_1</t>
  </si>
  <si>
    <t>Return to Me </t>
  </si>
  <si>
    <t>heart|italian restaurant|restaurant|transplant|waitress</t>
  </si>
  <si>
    <t>http://www.imdb.com/title/tt0122459/?ref_=fn_tt_tt_1</t>
  </si>
  <si>
    <t>Jeff Anderson</t>
  </si>
  <si>
    <t>Zack and Miri Make a Porno </t>
  </si>
  <si>
    <t>Jennifer Schwalbach Smith</t>
  </si>
  <si>
    <t>actor|friend|male frontal nudity|male full frontal nudity|penis</t>
  </si>
  <si>
    <t>http://www.imdb.com/title/tt1007028/?ref_=fn_tt_tt_1</t>
  </si>
  <si>
    <t>Neil LaBute</t>
  </si>
  <si>
    <t>Nurse Betty </t>
  </si>
  <si>
    <t>Kathleen Wilhoite</t>
  </si>
  <si>
    <t>hospital|kansas city|obsession|salesman|soap opera</t>
  </si>
  <si>
    <t>http://www.imdb.com/title/tt0171580/?ref_=fn_tt_tt_1</t>
  </si>
  <si>
    <t>The Men Who Stare at Goats </t>
  </si>
  <si>
    <t>first person narration|general|hampster|reference to loch ness monster|reporter</t>
  </si>
  <si>
    <t>http://www.imdb.com/title/tt1234548/?ref_=fn_tt_tt_1</t>
  </si>
  <si>
    <t>George Gallo</t>
  </si>
  <si>
    <t>Double Take </t>
  </si>
  <si>
    <t>cia|cia agent|fbi|mexico|train</t>
  </si>
  <si>
    <t>http://www.imdb.com/title/tt0238948/?ref_=fn_tt_tt_1</t>
  </si>
  <si>
    <t>Girl, Interrupted </t>
  </si>
  <si>
    <t>1960s|father daughter incest|mental hospital|suicide|suicide attempt</t>
  </si>
  <si>
    <t>http://www.imdb.com/title/tt0172493/?ref_=fn_tt_tt_1</t>
  </si>
  <si>
    <t>Win a Date with Tad Hamilton! </t>
  </si>
  <si>
    <t>best friend|contest|date|small town|west virginia</t>
  </si>
  <si>
    <t>http://www.imdb.com/title/tt0335559/?ref_=fn_tt_tt_1</t>
  </si>
  <si>
    <t>Adventure|Comedy|Family|Fantasy|Music|Sci-Fi</t>
  </si>
  <si>
    <t>Muppets from Space </t>
  </si>
  <si>
    <t>David Arquette</t>
  </si>
  <si>
    <t>alien|breakfast|escape|rat|ufo</t>
  </si>
  <si>
    <t>http://www.imdb.com/title/tt0158811/?ref_=fn_tt_tt_1</t>
  </si>
  <si>
    <t>Sidney Lumet</t>
  </si>
  <si>
    <t>Diana Ross</t>
  </si>
  <si>
    <t>Adventure|Family|Fantasy|Music|Musical</t>
  </si>
  <si>
    <t>Lena Horne</t>
  </si>
  <si>
    <t>The Wiz </t>
  </si>
  <si>
    <t>Theresa Merritt</t>
  </si>
  <si>
    <t>melancholy|new york city|sadness|teacher|wizard</t>
  </si>
  <si>
    <t>http://www.imdb.com/title/tt0078504/?ref_=fn_tt_tt_1</t>
  </si>
  <si>
    <t>Ellen Albertini Dow</t>
  </si>
  <si>
    <t>Ready to Rumble </t>
  </si>
  <si>
    <t>gay subtext|homoerotic fight|homoeroticism|homosexual subtext|wcw wrestling</t>
  </si>
  <si>
    <t>http://www.imdb.com/title/tt0217756/?ref_=fn_tt_tt_1</t>
  </si>
  <si>
    <t>Play It to the Bone </t>
  </si>
  <si>
    <t>Lolita Davidovich</t>
  </si>
  <si>
    <t>boxing movie|friendship|highway travel|male rear nudity|road movie</t>
  </si>
  <si>
    <t>http://www.imdb.com/title/tt0196857/?ref_=fn_tt_tt_1</t>
  </si>
  <si>
    <t>Douglas McGrath</t>
  </si>
  <si>
    <t>I Don't Know How She Does It </t>
  </si>
  <si>
    <t>black comedy|delivery boy|dinner|gym|punishment</t>
  </si>
  <si>
    <t>http://www.imdb.com/title/tt1742650/?ref_=fn_tt_tt_1</t>
  </si>
  <si>
    <t>Kelly Brook</t>
  </si>
  <si>
    <t>Piranha 3D </t>
  </si>
  <si>
    <t>bloody water|boat|party|piranha|spring break</t>
  </si>
  <si>
    <t>http://www.imdb.com/title/tt0464154/?ref_=fn_tt_tt_1</t>
  </si>
  <si>
    <t>Beyond the Sea </t>
  </si>
  <si>
    <t>bobby darin|career|love|marriage|sandra dee</t>
  </si>
  <si>
    <t>http://www.imdb.com/title/tt0363473/?ref_=fn_tt_tt_1</t>
  </si>
  <si>
    <t>Meet the Deedles </t>
  </si>
  <si>
    <t>A.J. Langer</t>
  </si>
  <si>
    <t>accidental kiss|eating a worm|park|worm|yellowstone national park</t>
  </si>
  <si>
    <t>http://www.imdb.com/title/tt0120645/?ref_=fn_tt_tt_1</t>
  </si>
  <si>
    <t>Richard Williams</t>
  </si>
  <si>
    <t>Kenneth Williams</t>
  </si>
  <si>
    <t>Action|Adventure|Animation|Comedy|Fantasy</t>
  </si>
  <si>
    <t>Donald Pleasence</t>
  </si>
  <si>
    <t>The Princess and the Cobbler </t>
  </si>
  <si>
    <t>Clive Revill</t>
  </si>
  <si>
    <t>cobbler|desert|gold|princess|thief</t>
  </si>
  <si>
    <t>http://www.imdb.com/title/tt0112389/?ref_=fn_tt_tt_1</t>
  </si>
  <si>
    <t>Mary McGuckian</t>
  </si>
  <si>
    <t>The Bridge of San Luis Rey </t>
  </si>
  <si>
    <t>bridge|friar|inquisition|peru|rope bridge</t>
  </si>
  <si>
    <t>http://www.imdb.com/title/tt0356443/?ref_=fn_tt_tt_1</t>
  </si>
  <si>
    <t>Faster </t>
  </si>
  <si>
    <t>gun|prison|reference to god|reference to jesus christ|vengeance</t>
  </si>
  <si>
    <t>http://www.imdb.com/title/tt1433108/?ref_=fn_tt_tt_1</t>
  </si>
  <si>
    <t>Howl's Moving Castle </t>
  </si>
  <si>
    <t>anime|castle|demon|steampunk|witch</t>
  </si>
  <si>
    <t>http://www.imdb.com/title/tt0347149/?ref_=fn_tt_tt_1</t>
  </si>
  <si>
    <t>Adventure|Comedy|Horror|Sci-Fi</t>
  </si>
  <si>
    <t>Zombieland </t>
  </si>
  <si>
    <t>Derek Graf</t>
  </si>
  <si>
    <t>amusement park|on the road|zombie|zombie apocalypse|zombie spoof</t>
  </si>
  <si>
    <t>http://www.imdb.com/title/tt1156398/?ref_=fn_tt_tt_1</t>
  </si>
  <si>
    <t>The Waterboy </t>
  </si>
  <si>
    <t>coach|college|college football|domineering mother|football</t>
  </si>
  <si>
    <t>http://www.imdb.com/title/tt0120484/?ref_=fn_tt_tt_1</t>
  </si>
  <si>
    <t>Star Wars: Episode V - The Empire Strikes Back </t>
  </si>
  <si>
    <t>Anthony Daniels</t>
  </si>
  <si>
    <t>duel|famous twist|rebel|rescue|snowy landscape</t>
  </si>
  <si>
    <t>http://www.imdb.com/title/tt0080684/?ref_=fn_tt_tt_1</t>
  </si>
  <si>
    <t>Bad Boys </t>
  </si>
  <si>
    <t>Theresa Randle</t>
  </si>
  <si>
    <t>drugs|heroin|murder|police|witness</t>
  </si>
  <si>
    <t>http://www.imdb.com/title/tt0112442/?ref_=fn_tt_tt_1</t>
  </si>
  <si>
    <t>The Naked Gun 2½: The Smell of Fear </t>
  </si>
  <si>
    <t>O.J. Simpson</t>
  </si>
  <si>
    <t>american president|evil industrialist|ex girlfriend|political leader|president</t>
  </si>
  <si>
    <t>http://www.imdb.com/title/tt0102510/?ref_=fn_tt_tt_1</t>
  </si>
  <si>
    <t>Brendan Fehr</t>
  </si>
  <si>
    <t>Final Destination </t>
  </si>
  <si>
    <t>Kerr Smith</t>
  </si>
  <si>
    <t>dead teenager|death|explosion|premonition|teenager</t>
  </si>
  <si>
    <t>http://www.imdb.com/title/tt0195714/?ref_=fn_tt_tt_1</t>
  </si>
  <si>
    <t>The Ides of March </t>
  </si>
  <si>
    <t>governor|intern|manager|ohio|politics</t>
  </si>
  <si>
    <t>http://www.imdb.com/title/tt1124035/?ref_=fn_tt_tt_1</t>
  </si>
  <si>
    <t>Horror|Sci-Fi</t>
  </si>
  <si>
    <t>Pitch Black </t>
  </si>
  <si>
    <t>captain|darkness|eclipse|space|survival</t>
  </si>
  <si>
    <t>http://www.imdb.com/title/tt0134847/?ref_=fn_tt_tt_1</t>
  </si>
  <si>
    <t>Someone Like You... </t>
  </si>
  <si>
    <t>Catherine Dent</t>
  </si>
  <si>
    <t>apartment|girl in panties|roommate|thong panties|upskirt</t>
  </si>
  <si>
    <t>http://www.imdb.com/title/tt0244970/?ref_=fn_tt_tt_1</t>
  </si>
  <si>
    <t>Brian Johnson</t>
  </si>
  <si>
    <t>Her </t>
  </si>
  <si>
    <t>Matt Letscher</t>
  </si>
  <si>
    <t>divorce|female frontal nudity|future|loneliness|operating system</t>
  </si>
  <si>
    <t>http://www.imdb.com/title/tt1798709/?ref_=fn_tt_tt_1</t>
  </si>
  <si>
    <t>Jessica Bowman</t>
  </si>
  <si>
    <t>Joy Ride </t>
  </si>
  <si>
    <t>Dell Yount</t>
  </si>
  <si>
    <t>embarrassing male nudity|embarrassing nudity|male nudity|truck|truck driver</t>
  </si>
  <si>
    <t>http://www.imdb.com/title/tt0206314/?ref_=fn_tt_tt_1</t>
  </si>
  <si>
    <t>Jonathan Newman</t>
  </si>
  <si>
    <t>Keeley Hawes</t>
  </si>
  <si>
    <t>The Adventurer: The Curse of the Midas Box </t>
  </si>
  <si>
    <t>Oliver Stark</t>
  </si>
  <si>
    <t>based on novel|drowning|hanging from a flagpole|hanging from a rope|magic</t>
  </si>
  <si>
    <t>http://www.imdb.com/title/tt1376213/?ref_=fn_tt_tt_1</t>
  </si>
  <si>
    <t>Eva Amurri Martino</t>
  </si>
  <si>
    <t>Anywhere But Here </t>
  </si>
  <si>
    <t>family relationships|female protagonist|nubile woman|policeman|teenager</t>
  </si>
  <si>
    <t>http://www.imdb.com/title/tt0149691/?ref_=fn_tt_tt_1</t>
  </si>
  <si>
    <t>Michael Dinner</t>
  </si>
  <si>
    <t>Dan Hedaya</t>
  </si>
  <si>
    <t>The Crew </t>
  </si>
  <si>
    <t>Lainie Kazan</t>
  </si>
  <si>
    <t>beach|drug lord|drugs|hotel|stripper</t>
  </si>
  <si>
    <t>http://www.imdb.com/title/tt0198386/?ref_=fn_tt_tt_1</t>
  </si>
  <si>
    <t>Haywire </t>
  </si>
  <si>
    <t>die hard scenario|one woman army|rescue|soldier|super soldier</t>
  </si>
  <si>
    <t>http://www.imdb.com/title/tt1506999/?ref_=fn_tt_tt_1</t>
  </si>
  <si>
    <t>Joseph Sargent</t>
  </si>
  <si>
    <t>Judith Barsi</t>
  </si>
  <si>
    <t>Jaws: The Revenge </t>
  </si>
  <si>
    <t>Lynn Whitfield</t>
  </si>
  <si>
    <t>banana boat|boat|christmas|sea|shark</t>
  </si>
  <si>
    <t>http://www.imdb.com/title/tt0093300/?ref_=fn_tt_tt_1</t>
  </si>
  <si>
    <t>Jerry Zaks</t>
  </si>
  <si>
    <t>Marvin's Room </t>
  </si>
  <si>
    <t>house|leukemia|mental institution|nursing home|transplant</t>
  </si>
  <si>
    <t>http://www.imdb.com/title/tt0116999/?ref_=fn_tt_tt_1</t>
  </si>
  <si>
    <t>Fred Durst</t>
  </si>
  <si>
    <t>Biography|Comedy|Drama|Family|Sport</t>
  </si>
  <si>
    <t>The Longshots </t>
  </si>
  <si>
    <t>Garrett Morris</t>
  </si>
  <si>
    <t>absent father|american football|based on true story|middle school</t>
  </si>
  <si>
    <t>http://www.imdb.com/title/tt1091751/?ref_=fn_tt_tt_1</t>
  </si>
  <si>
    <t>Ian Hart</t>
  </si>
  <si>
    <t>The End of the Affair </t>
  </si>
  <si>
    <t>James Bolam</t>
  </si>
  <si>
    <t>breasts|jealousy|obsession|sex scene|spiritual</t>
  </si>
  <si>
    <t>http://www.imdb.com/title/tt0172396/?ref_=fn_tt_tt_1</t>
  </si>
  <si>
    <t>Action|Crime|Drama|Thriller|Western</t>
  </si>
  <si>
    <t>Harley Davidson and the Marlboro Man </t>
  </si>
  <si>
    <t>bar|biker|cowboy|drugs|marlboro</t>
  </si>
  <si>
    <t>http://www.imdb.com/title/tt0102005/?ref_=fn_tt_tt_1</t>
  </si>
  <si>
    <t>In the Valley of Elah </t>
  </si>
  <si>
    <t>detective|iraq|military|murder investigation|police</t>
  </si>
  <si>
    <t>http://www.imdb.com/title/tt0478134/?ref_=fn_tt_tt_1</t>
  </si>
  <si>
    <t>Anne Fontaine</t>
  </si>
  <si>
    <t>Benoît Poelvoorde</t>
  </si>
  <si>
    <t>Coco Before Chanel </t>
  </si>
  <si>
    <t>Marie Gillain</t>
  </si>
  <si>
    <t>baron|fashion|hat|nickname|orphanage</t>
  </si>
  <si>
    <t>http://www.imdb.com/title/tt1035736/?ref_=fn_tt_tt_1</t>
  </si>
  <si>
    <t>Jon Cassar</t>
  </si>
  <si>
    <t>Landon Liboiron</t>
  </si>
  <si>
    <t>Forsaken </t>
  </si>
  <si>
    <t>http://www.imdb.com/title/tt2271563/?ref_=fn_tt_tt_1</t>
  </si>
  <si>
    <t>Iben Hjejle</t>
  </si>
  <si>
    <t>Tom Burke</t>
  </si>
  <si>
    <t>Chéri </t>
  </si>
  <si>
    <t>Gaye Brown</t>
  </si>
  <si>
    <t>age difference|courtesan|mansion|marriage|prostitute</t>
  </si>
  <si>
    <t>http://www.imdb.com/title/tt1179258/?ref_=fn_tt_tt_1</t>
  </si>
  <si>
    <t xml:space="preserve">Rogue             </t>
  </si>
  <si>
    <t>cheating wife|extramarital affair|female lead|undercover|unfaithfulness</t>
  </si>
  <si>
    <t>http://www.imdb.com/title/tt2397255/?ref_=fn_tt_tt_1</t>
  </si>
  <si>
    <t>Mira Nair</t>
  </si>
  <si>
    <t>Roger Lloyd Pack</t>
  </si>
  <si>
    <t>Romola Garai</t>
  </si>
  <si>
    <t>Vanity Fair </t>
  </si>
  <si>
    <t>Lillete Dubey</t>
  </si>
  <si>
    <t>aristocrat|english|painter|painting|singer</t>
  </si>
  <si>
    <t>http://www.imdb.com/title/tt0241025/?ref_=fn_tt_tt_1</t>
  </si>
  <si>
    <t>Simon Yam</t>
  </si>
  <si>
    <t>Action|Drama|History</t>
  </si>
  <si>
    <t>Bingbing Fan</t>
  </si>
  <si>
    <t>Bodyguards and Assassins </t>
  </si>
  <si>
    <t>giant|hong kong|hook and chain|knife fight|martial artist</t>
  </si>
  <si>
    <t>http://www.imdb.com/title/tt1403130/?ref_=fn_tt_tt_1</t>
  </si>
  <si>
    <t>Kim Thomson</t>
  </si>
  <si>
    <t>Drew Powell</t>
  </si>
  <si>
    <t>1408 </t>
  </si>
  <si>
    <t>Alexandra Silber</t>
  </si>
  <si>
    <t>book|debunking|evil|hotel|paranormal phenomena</t>
  </si>
  <si>
    <t>http://www.imdb.com/title/tt0450385/?ref_=fn_tt_tt_1</t>
  </si>
  <si>
    <t>Mel Brooks</t>
  </si>
  <si>
    <t>Dick Van Patten</t>
  </si>
  <si>
    <t>Joan Rivers</t>
  </si>
  <si>
    <t>Spaceballs </t>
  </si>
  <si>
    <t>Michael Winslow</t>
  </si>
  <si>
    <t>parody|planet enclosed within shield|sci fi spoof|self referential|winnebago</t>
  </si>
  <si>
    <t>http://www.imdb.com/title/tt0094012/?ref_=fn_tt_tt_1</t>
  </si>
  <si>
    <t>Russell Crowe</t>
  </si>
  <si>
    <t>Cem Yilmaz</t>
  </si>
  <si>
    <t>The Water Diviner </t>
  </si>
  <si>
    <t>australian|battle|battle of gallipoli|gallipoli|world war one</t>
  </si>
  <si>
    <t>http://www.imdb.com/title/tt3007512/?ref_=fn_tt_tt_1</t>
  </si>
  <si>
    <t>Drama|Fantasy|Romance|Thriller</t>
  </si>
  <si>
    <t>Ghost </t>
  </si>
  <si>
    <t>Phil Leeds</t>
  </si>
  <si>
    <t>death|film blanc|invisibility|love|unrequited love</t>
  </si>
  <si>
    <t>http://www.imdb.com/title/tt0099653/?ref_=fn_tt_tt_1</t>
  </si>
  <si>
    <t>There's Something About Mary </t>
  </si>
  <si>
    <t>accident|curtain call|dream girl|high school|prom</t>
  </si>
  <si>
    <t>http://www.imdb.com/title/tt0129387/?ref_=fn_tt_tt_1</t>
  </si>
  <si>
    <t>The Santa Clause </t>
  </si>
  <si>
    <t>1990s|christmas|christmas eve|sleigh|surrealism</t>
  </si>
  <si>
    <t>http://www.imdb.com/title/tt0111070/?ref_=fn_tt_tt_1</t>
  </si>
  <si>
    <t>The Rookie </t>
  </si>
  <si>
    <t>Angus T. Jones</t>
  </si>
  <si>
    <t>baseball|coach|high school|pitching|texas</t>
  </si>
  <si>
    <t>http://www.imdb.com/title/tt0265662/?ref_=fn_tt_tt_1</t>
  </si>
  <si>
    <t>The Game Plan </t>
  </si>
  <si>
    <t>family relationships|football movie|publicist|sports team|tween girl</t>
  </si>
  <si>
    <t>http://www.imdb.com/title/tt0492956/?ref_=fn_tt_tt_1</t>
  </si>
  <si>
    <t>The Bridges of Madison County </t>
  </si>
  <si>
    <t>Debra Monk</t>
  </si>
  <si>
    <t>1960s|bridge|housewife|love|photographer</t>
  </si>
  <si>
    <t>http://www.imdb.com/title/tt0112579/?ref_=fn_tt_tt_1</t>
  </si>
  <si>
    <t>Michael Papajohn</t>
  </si>
  <si>
    <t>The Animal </t>
  </si>
  <si>
    <t>Colleen Haskell</t>
  </si>
  <si>
    <t>camera focus on a female butt|cartoon on tv|forest|hairy buttocks|seal the animal</t>
  </si>
  <si>
    <t>http://www.imdb.com/title/tt0255798/?ref_=fn_tt_tt_1</t>
  </si>
  <si>
    <t>Gandhi </t>
  </si>
  <si>
    <t>british|india|indian|muslim|pakistan</t>
  </si>
  <si>
    <t>http://www.imdb.com/title/tt0083987/?ref_=fn_tt_tt_1</t>
  </si>
  <si>
    <t>Charlotte Le Bon</t>
  </si>
  <si>
    <t>Manish Dayal</t>
  </si>
  <si>
    <t>The Hundred-Foot Journey </t>
  </si>
  <si>
    <t>Juhi Chawla</t>
  </si>
  <si>
    <t>chef|haute cuisine|indian cuisine|michelin guide|restaurant</t>
  </si>
  <si>
    <t>http://www.imdb.com/title/tt2980648/?ref_=fn_tt_tt_1</t>
  </si>
  <si>
    <t>The Net </t>
  </si>
  <si>
    <t>Ray McKinnon</t>
  </si>
  <si>
    <t>chat room|computer|computer hacker|identity|identity theft</t>
  </si>
  <si>
    <t>http://www.imdb.com/title/tt0113957/?ref_=fn_tt_tt_1</t>
  </si>
  <si>
    <t>Jessie Nelson</t>
  </si>
  <si>
    <t>I Am Sam </t>
  </si>
  <si>
    <t>child custody|custody battle|disability|mentally impaired man|single father</t>
  </si>
  <si>
    <t>http://www.imdb.com/title/tt0277027/?ref_=fn_tt_tt_1</t>
  </si>
  <si>
    <t>Christopher Spencer</t>
  </si>
  <si>
    <t>Roma Downey</t>
  </si>
  <si>
    <t>Son of God </t>
  </si>
  <si>
    <t>Darwin Shaw</t>
  </si>
  <si>
    <t>bare chested male bondage|crucifixion|loincloth|reference to god|resurrection</t>
  </si>
  <si>
    <t>http://www.imdb.com/title/tt3210686/?ref_=fn_tt_tt_1</t>
  </si>
  <si>
    <t>Underworld </t>
  </si>
  <si>
    <t>Shane Brolly</t>
  </si>
  <si>
    <t>blood|death|hybrid|vampire|werewolf</t>
  </si>
  <si>
    <t>http://www.imdb.com/title/tt0320691/?ref_=fn_tt_tt_1</t>
  </si>
  <si>
    <t>Derailed </t>
  </si>
  <si>
    <t>drink|hotel|police|staged rape|thief</t>
  </si>
  <si>
    <t>http://www.imdb.com/title/tt0398017/?ref_=fn_tt_tt_1</t>
  </si>
  <si>
    <t>The Informant! </t>
  </si>
  <si>
    <t>compulsive liar|fbi|informant|investigation|spy</t>
  </si>
  <si>
    <t>http://www.imdb.com/title/tt1130080/?ref_=fn_tt_tt_1</t>
  </si>
  <si>
    <t>Shadowlands </t>
  </si>
  <si>
    <t>Julian Fellowes</t>
  </si>
  <si>
    <t>author|book|england|friend|oxford</t>
  </si>
  <si>
    <t>http://www.imdb.com/title/tt0108101/?ref_=fn_tt_tt_1</t>
  </si>
  <si>
    <t>Mike Bigelow</t>
  </si>
  <si>
    <t>Deuce Bigalow: European Gigolo </t>
  </si>
  <si>
    <t>Charles Keating</t>
  </si>
  <si>
    <t>dolphin|gigolo|pimp|serial killer|villain arrested</t>
  </si>
  <si>
    <t>http://www.imdb.com/title/tt0367652/?ref_=fn_tt_tt_1</t>
  </si>
  <si>
    <t>Bobby Moynihan</t>
  </si>
  <si>
    <t>Jack Reynor</t>
  </si>
  <si>
    <t>Delivery Man </t>
  </si>
  <si>
    <t>Matthew Daddario</t>
  </si>
  <si>
    <t>children|identity|lawsuit|lawyer|sperm donor</t>
  </si>
  <si>
    <t>http://www.imdb.com/title/tt2387559/?ref_=fn_tt_tt_1</t>
  </si>
  <si>
    <t>Pawel Szajda</t>
  </si>
  <si>
    <t>Thriller</t>
  </si>
  <si>
    <t>Radivoje Bukvic</t>
  </si>
  <si>
    <t>Our Kind of Traitor </t>
  </si>
  <si>
    <t>Grigoriy Dobrygin</t>
  </si>
  <si>
    <t>based on novel|male frontal nudity|male nudity|male rear nudity</t>
  </si>
  <si>
    <t>http://www.imdb.com/title/tt1995390/?ref_=fn_tt_tt_1</t>
  </si>
  <si>
    <t>Neil Diamond</t>
  </si>
  <si>
    <t>Saving Silverman </t>
  </si>
  <si>
    <t>Kyle Gass</t>
  </si>
  <si>
    <t>female nudity|friend|kidnapping|love|nun</t>
  </si>
  <si>
    <t>http://www.imdb.com/title/tt0239948/?ref_=fn_tt_tt_1</t>
  </si>
  <si>
    <t>Zachary Gordon</t>
  </si>
  <si>
    <t>Diary of a Wimpy Kid: Dog Days </t>
  </si>
  <si>
    <t>best friend|camping|country club|no opening credits|summer vacation</t>
  </si>
  <si>
    <t>http://www.imdb.com/title/tt2023453/?ref_=fn_tt_tt_1</t>
  </si>
  <si>
    <t>Summer of Sam </t>
  </si>
  <si>
    <t>distrust|fear|murder|neighborhood|new york city</t>
  </si>
  <si>
    <t>http://www.imdb.com/title/tt0162677/?ref_=fn_tt_tt_1</t>
  </si>
  <si>
    <t>Jay and Silent Bob Strike Back </t>
  </si>
  <si>
    <t>Jason Mewes</t>
  </si>
  <si>
    <t>internet|jay and silent bob|new jersey|orangutan|police</t>
  </si>
  <si>
    <t>http://www.imdb.com/title/tt0261392/?ref_=fn_tt_tt_1</t>
  </si>
  <si>
    <t>Daniel Sackheim</t>
  </si>
  <si>
    <t>Bruce Dern</t>
  </si>
  <si>
    <t>The Glass House </t>
  </si>
  <si>
    <t>car|car accident|death|friend|glass</t>
  </si>
  <si>
    <t>http://www.imdb.com/title/tt0221218/?ref_=fn_tt_tt_1</t>
  </si>
  <si>
    <t>Comedy|Mystery</t>
  </si>
  <si>
    <t>Hail, Caesar! </t>
  </si>
  <si>
    <t>50s|film within a film|hollywood|illegitimate pregnancy|twins</t>
  </si>
  <si>
    <t>http://www.imdb.com/title/tt0475290/?ref_=fn_tt_tt_1</t>
  </si>
  <si>
    <t>Harry Elfont</t>
  </si>
  <si>
    <t>Paulo Costanzo</t>
  </si>
  <si>
    <t>Josie and the Pussycats </t>
  </si>
  <si>
    <t>Aries Spears</t>
  </si>
  <si>
    <t>based on tv series|fictional band|girl band|music industry|pop band</t>
  </si>
  <si>
    <t>http://www.imdb.com/title/tt0236348/?ref_=fn_tt_tt_1</t>
  </si>
  <si>
    <t>Homefront </t>
  </si>
  <si>
    <t>biker|biker gang|dea|dea agent|fight</t>
  </si>
  <si>
    <t>http://www.imdb.com/title/tt2312718/?ref_=fn_tt_tt_1</t>
  </si>
  <si>
    <t>Uli Edel</t>
  </si>
  <si>
    <t>The Little Vampire </t>
  </si>
  <si>
    <t>boy|pushed off a cliff|rat|secret passage|vampire</t>
  </si>
  <si>
    <t>http://www.imdb.com/title/tt0192255/?ref_=fn_tt_tt_1</t>
  </si>
  <si>
    <t>I Heart Huckabees </t>
  </si>
  <si>
    <t>coincidence|cult film|overalls|suburb|vomiting</t>
  </si>
  <si>
    <t>http://www.imdb.com/title/tt0356721/?ref_=fn_tt_tt_1</t>
  </si>
  <si>
    <t>Fred Dekker</t>
  </si>
  <si>
    <t>RoboCop 3 </t>
  </si>
  <si>
    <t>android|corporation|ninja|police|robocop</t>
  </si>
  <si>
    <t>http://www.imdb.com/title/tt0107978/?ref_=fn_tt_tt_1</t>
  </si>
  <si>
    <t>Brian Trenchard-Smith</t>
  </si>
  <si>
    <t>Megiddo: The Omega Code 2 </t>
  </si>
  <si>
    <t>armageddon|battle|end times|reference to satan|sequel</t>
  </si>
  <si>
    <t>http://www.imdb.com/title/tt0263728/?ref_=fn_tt_tt_1</t>
  </si>
  <si>
    <t>Blake Edwards</t>
  </si>
  <si>
    <t>Vernon Dobtcheff</t>
  </si>
  <si>
    <t>Comedy|Drama|Musical|Romance|War</t>
  </si>
  <si>
    <t>Rock Hudson</t>
  </si>
  <si>
    <t>Darling Lili </t>
  </si>
  <si>
    <t>Jeremy Kemp</t>
  </si>
  <si>
    <t>crepe suzette|french|mata hari spoof|song|spy</t>
  </si>
  <si>
    <t>http://www.imdb.com/title/tt0065611/?ref_=fn_tt_tt_1</t>
  </si>
  <si>
    <t>Dudley Do-Right </t>
  </si>
  <si>
    <t>gold|gold rush|mirror|police officer|singer</t>
  </si>
  <si>
    <t>http://www.imdb.com/title/tt0160236/?ref_=fn_tt_tt_1</t>
  </si>
  <si>
    <t>The Transporter Refueled </t>
  </si>
  <si>
    <t>airfield|car|car stunt|driver|private jet</t>
  </si>
  <si>
    <t>http://www.imdb.com/title/tt2938956/?ref_=fn_tt_tt_1</t>
  </si>
  <si>
    <t>Laurence Dunmore</t>
  </si>
  <si>
    <t>The Libertine </t>
  </si>
  <si>
    <t>ambassador|charles ii|earl|mistress|poet</t>
  </si>
  <si>
    <t>http://www.imdb.com/title/tt0375920/?ref_=fn_tt_tt_1</t>
  </si>
  <si>
    <t>Sebastian Koch</t>
  </si>
  <si>
    <t>Black Book </t>
  </si>
  <si>
    <t>boat|escape|hiding|nazi|resistance</t>
  </si>
  <si>
    <t>http://www.imdb.com/title/tt0389557/?ref_=fn_tt_tt_1</t>
  </si>
  <si>
    <t>Dutch</t>
  </si>
  <si>
    <t>Netherlands</t>
  </si>
  <si>
    <t>Christian Carion</t>
  </si>
  <si>
    <t>Drama|History|Music|Romance|War</t>
  </si>
  <si>
    <t>Joyeux Noel </t>
  </si>
  <si>
    <t>christmas|no man's land|soldier|trench|world war one</t>
  </si>
  <si>
    <t>http://www.imdb.com/title/tt0424205/?ref_=fn_tt_tt_1</t>
  </si>
  <si>
    <t>David Palmer</t>
  </si>
  <si>
    <t>Hit and Run </t>
  </si>
  <si>
    <t>gay cop|getaway driver|masturbation|penis|witness protection</t>
  </si>
  <si>
    <t>http://www.imdb.com/title/tt2097307/?ref_=fn_tt_tt_1</t>
  </si>
  <si>
    <t>Mad Money </t>
  </si>
  <si>
    <t>Roger Cross</t>
  </si>
  <si>
    <t>bank|federal reserve bank|money|security guard|shredder</t>
  </si>
  <si>
    <t>http://www.imdb.com/title/tt0951216/?ref_=fn_tt_tt_1</t>
  </si>
  <si>
    <t>Rowan Joffe</t>
  </si>
  <si>
    <t>Ben Crompton</t>
  </si>
  <si>
    <t>Before I Go to Sleep </t>
  </si>
  <si>
    <t>Anne-Marie Duff</t>
  </si>
  <si>
    <t>amnesia|female nudity|infidelity|nudity|therapist</t>
  </si>
  <si>
    <t>http://www.imdb.com/title/tt1726592/?ref_=fn_tt_tt_1</t>
  </si>
  <si>
    <t>Joe Spinell</t>
  </si>
  <si>
    <t>Sorcerer </t>
  </si>
  <si>
    <t>Amidou</t>
  </si>
  <si>
    <t>fire|jungle|money|oil drilling|truck</t>
  </si>
  <si>
    <t>http://www.imdb.com/title/tt0076740/?ref_=fn_tt_tt_1</t>
  </si>
  <si>
    <t>John Curran</t>
  </si>
  <si>
    <t>Stone </t>
  </si>
  <si>
    <t>arsonist|blood splatter on face|deception|parole|parole officer</t>
  </si>
  <si>
    <t>http://www.imdb.com/title/tt1423995/?ref_=fn_tt_tt_1</t>
  </si>
  <si>
    <t>Ludivine Sagnier</t>
  </si>
  <si>
    <t>Comedy|History</t>
  </si>
  <si>
    <t>Romain Duris</t>
  </si>
  <si>
    <t>Molière </t>
  </si>
  <si>
    <t>Fabrice Luchini</t>
  </si>
  <si>
    <t>deathbed|play|playwright|prison|theater</t>
  </si>
  <si>
    <t>http://www.imdb.com/title/tt0796335/?ref_=fn_tt_tt_1</t>
  </si>
  <si>
    <t>Out of the Furnace </t>
  </si>
  <si>
    <t>Dendrie Taylor</t>
  </si>
  <si>
    <t>ambiguous ending|brother brother relationship|drug dealer|fight club|revenge</t>
  </si>
  <si>
    <t>http://www.imdb.com/title/tt1206543/?ref_=fn_tt_tt_1</t>
  </si>
  <si>
    <t>Michael Clayton </t>
  </si>
  <si>
    <t>attorney|debt|fixer|law|law firm</t>
  </si>
  <si>
    <t>http://www.imdb.com/title/tt0465538/?ref_=fn_tt_tt_1</t>
  </si>
  <si>
    <t>My Fellow Americans </t>
  </si>
  <si>
    <t>gay pride|highway travel|president|road movie|u.s. president</t>
  </si>
  <si>
    <t>http://www.imdb.com/title/tt0117119/?ref_=fn_tt_tt_1</t>
  </si>
  <si>
    <t>Arlington Road </t>
  </si>
  <si>
    <t>death|fbi|fbi agent|neighbor|professor</t>
  </si>
  <si>
    <t>http://www.imdb.com/title/tt0137363/?ref_=fn_tt_tt_1</t>
  </si>
  <si>
    <t>Juan José Campanella</t>
  </si>
  <si>
    <t>Diego Ramos</t>
  </si>
  <si>
    <t>Adventure|Animation|Family|Sport</t>
  </si>
  <si>
    <t>Pablo Rago</t>
  </si>
  <si>
    <t>Underdogs </t>
  </si>
  <si>
    <t>Gabriel Almirón</t>
  </si>
  <si>
    <t>funfair|luna park|table football|toy comes to life|wig</t>
  </si>
  <si>
    <t>http://www.imdb.com/title/tt1634003/?ref_=fn_tt_tt_1</t>
  </si>
  <si>
    <t>Ornella Muti</t>
  </si>
  <si>
    <t>To Rome with Love </t>
  </si>
  <si>
    <t>Alessandra Mastronardi</t>
  </si>
  <si>
    <t>architect|celebrity|prostitute|shower|tourist</t>
  </si>
  <si>
    <t>http://www.imdb.com/title/tt1859650/?ref_=fn_tt_tt_1</t>
  </si>
  <si>
    <t>Warren Clarke</t>
  </si>
  <si>
    <t>Firefox </t>
  </si>
  <si>
    <t>Kenneth Colley</t>
  </si>
  <si>
    <t>fighter plane|jet fighter|refueling|russia|soviet union</t>
  </si>
  <si>
    <t>http://www.imdb.com/title/tt0083943/?ref_=fn_tt_tt_1</t>
  </si>
  <si>
    <t>Trey Parker</t>
  </si>
  <si>
    <t>Animation|Comedy|Fantasy|Musical</t>
  </si>
  <si>
    <t>South Park: Bigger Longer &amp; Uncut </t>
  </si>
  <si>
    <t>boy|canada|hell|misunderstanding|refrence to liza minnelli</t>
  </si>
  <si>
    <t>http://www.imdb.com/title/tt0158983/?ref_=fn_tt_tt_1</t>
  </si>
  <si>
    <t>Death at a Funeral </t>
  </si>
  <si>
    <t>end credits roll call|four word title|funeral|secret|uncle</t>
  </si>
  <si>
    <t>http://www.imdb.com/title/tt0795368/?ref_=fn_tt_tt_1</t>
  </si>
  <si>
    <t>Stuart Gillard</t>
  </si>
  <si>
    <t>Teenage Mutant Ninja Turtles III </t>
  </si>
  <si>
    <t>Matt Hill</t>
  </si>
  <si>
    <t>battle|japan|magic|samurai|turtle</t>
  </si>
  <si>
    <t>http://www.imdb.com/title/tt0108308/?ref_=fn_tt_tt_1</t>
  </si>
  <si>
    <t>Hardball </t>
  </si>
  <si>
    <t>DeWayne Warren</t>
  </si>
  <si>
    <t>coach|gambling|housing project|little league|little league baseball</t>
  </si>
  <si>
    <t>http://www.imdb.com/title/tt0180734/?ref_=fn_tt_tt_1</t>
  </si>
  <si>
    <t>Silver Linings Playbook </t>
  </si>
  <si>
    <t>adulterous wife|bipolar disorder|obsessive compulsive personality disorder|unhappy marriage|widow</t>
  </si>
  <si>
    <t>http://www.imdb.com/title/tt1045658/?ref_=fn_tt_tt_1</t>
  </si>
  <si>
    <t>Freedom Writers </t>
  </si>
  <si>
    <t>gang violence|high school|journal|marriage|teacher</t>
  </si>
  <si>
    <t>http://www.imdb.com/title/tt0463998/?ref_=fn_tt_tt_1</t>
  </si>
  <si>
    <t>For Colored Girls </t>
  </si>
  <si>
    <t>african american protagonist|female protagonist|multi protagonist|poem|three word title</t>
  </si>
  <si>
    <t>http://www.imdb.com/title/tt1405500/?ref_=fn_tt_tt_1</t>
  </si>
  <si>
    <t>Qi Shu</t>
  </si>
  <si>
    <t>The Transporter </t>
  </si>
  <si>
    <t>Matt Schulze</t>
  </si>
  <si>
    <t>bar|gunfight|human trafficking|mixed martial arts|tire iron</t>
  </si>
  <si>
    <t>http://www.imdb.com/title/tt0293662/?ref_=fn_tt_tt_1</t>
  </si>
  <si>
    <t>Never Back Down </t>
  </si>
  <si>
    <t>Leslie Hope</t>
  </si>
  <si>
    <t>club|fight|fighting|high school|mixed martial arts</t>
  </si>
  <si>
    <t>http://www.imdb.com/title/tt1023111/?ref_=fn_tt_tt_1</t>
  </si>
  <si>
    <t>Katt Shea</t>
  </si>
  <si>
    <t>Jason London</t>
  </si>
  <si>
    <t>The Rage: Carrie 2 </t>
  </si>
  <si>
    <t>Eddie Kaye Thomas</t>
  </si>
  <si>
    <t>high school|party|prom|suicide|teenage girl</t>
  </si>
  <si>
    <t>http://www.imdb.com/title/tt0144814/?ref_=fn_tt_tt_1</t>
  </si>
  <si>
    <t>Game-Show|Reality-TV|Romance</t>
  </si>
  <si>
    <t>Chris Harrison</t>
  </si>
  <si>
    <t xml:space="preserve">The Bachelor             </t>
  </si>
  <si>
    <t>bachelor|seeking love|single guy|tv host|women rivals for man</t>
  </si>
  <si>
    <t>http://www.imdb.com/title/tt0313038/?ref_=fn_tt_tt_1</t>
  </si>
  <si>
    <t>Away We Go </t>
  </si>
  <si>
    <t>baby|children|friend|love|road trip</t>
  </si>
  <si>
    <t>http://www.imdb.com/title/tt1176740/?ref_=fn_tt_tt_1</t>
  </si>
  <si>
    <t>Joshua Michael Stern</t>
  </si>
  <si>
    <t>Swing Vote </t>
  </si>
  <si>
    <t>ballot|election|new mexico|vote|voting</t>
  </si>
  <si>
    <t>http://www.imdb.com/title/tt1027862/?ref_=fn_tt_tt_1</t>
  </si>
  <si>
    <t>Moonlight Mile </t>
  </si>
  <si>
    <t>1970s|death|district attorney|fiancee|watching television</t>
  </si>
  <si>
    <t>http://www.imdb.com/title/tt0179098/?ref_=fn_tt_tt_1</t>
  </si>
  <si>
    <t>Tomas Alfredson</t>
  </si>
  <si>
    <t>Tinker Tailor Soldier Spy </t>
  </si>
  <si>
    <t>cold war|hungary|mole|spy|woman on top</t>
  </si>
  <si>
    <t>http://www.imdb.com/title/tt1340800/?ref_=fn_tt_tt_1</t>
  </si>
  <si>
    <t>John Duigan</t>
  </si>
  <si>
    <t>Elaine Hendrix</t>
  </si>
  <si>
    <t>Molly </t>
  </si>
  <si>
    <t>Sarah Wynter</t>
  </si>
  <si>
    <t>autism|experimental surgery|female nudity|forename as title|regression</t>
  </si>
  <si>
    <t>http://www.imdb.com/title/tt0143746/?ref_=fn_tt_tt_1</t>
  </si>
  <si>
    <t>The Beaver </t>
  </si>
  <si>
    <t>beaver puppet|depression|dysfunctional family|puppet|speech</t>
  </si>
  <si>
    <t>http://www.imdb.com/title/tt1321860/?ref_=fn_tt_tt_1</t>
  </si>
  <si>
    <t>Colin Higgins</t>
  </si>
  <si>
    <t>The Best Little Whorehouse in Texas </t>
  </si>
  <si>
    <t>Dom DeLuise</t>
  </si>
  <si>
    <t>chicken|governor|locker room|sheriff|texas</t>
  </si>
  <si>
    <t>http://www.imdb.com/title/tt0083642/?ref_=fn_tt_tt_1</t>
  </si>
  <si>
    <t>eXistenZ </t>
  </si>
  <si>
    <t>assassin|game|game designer|pod|virtual reality</t>
  </si>
  <si>
    <t>http://www.imdb.com/title/tt0120907/?ref_=fn_tt_tt_1</t>
  </si>
  <si>
    <t>Raiders of the Lost Ark </t>
  </si>
  <si>
    <t>archeological dig|archeologist|ark of the covenant|egypt|nazi</t>
  </si>
  <si>
    <t>http://www.imdb.com/title/tt0082971/?ref_=fn_tt_tt_1</t>
  </si>
  <si>
    <t>Home Alone 2: Lost in New York </t>
  </si>
  <si>
    <t>airport|christmas|florida|new york city|toy store</t>
  </si>
  <si>
    <t>http://www.imdb.com/title/tt0104431/?ref_=fn_tt_tt_1</t>
  </si>
  <si>
    <t>Teri Garr</t>
  </si>
  <si>
    <t>Close Encounters of the Third Kind </t>
  </si>
  <si>
    <t>alien|close encounter of the third kind|mothership|ufo|vision</t>
  </si>
  <si>
    <t>http://www.imdb.com/title/tt0075860/?ref_=fn_tt_tt_1</t>
  </si>
  <si>
    <t>Jim Sonzero</t>
  </si>
  <si>
    <t>Ian Somerhalder</t>
  </si>
  <si>
    <t>Pulse </t>
  </si>
  <si>
    <t>cell phone|computer|computer hacker|e mail|technology</t>
  </si>
  <si>
    <t>http://www.imdb.com/title/tt0454919/?ref_=fn_tt_tt_1</t>
  </si>
  <si>
    <t>Beverly Hills Cop II </t>
  </si>
  <si>
    <t>detective|police|police chief|robbery|tall woman</t>
  </si>
  <si>
    <t>http://www.imdb.com/title/tt0092644/?ref_=fn_tt_tt_1</t>
  </si>
  <si>
    <t>Kimberly J. Brown</t>
  </si>
  <si>
    <t>Bringing Down the House </t>
  </si>
  <si>
    <t>Steve Harris</t>
  </si>
  <si>
    <t>divorce|lawyer|spanking|villain arrested|wrongful conviction</t>
  </si>
  <si>
    <t>http://www.imdb.com/title/tt0305669/?ref_=fn_tt_tt_1</t>
  </si>
  <si>
    <t>The Silence of the Lambs </t>
  </si>
  <si>
    <t>case file|fbi agent|psycho thriller|psychopath|serial killer</t>
  </si>
  <si>
    <t>http://www.imdb.com/title/tt0102926/?ref_=fn_tt_tt_1</t>
  </si>
  <si>
    <t>Penelope Spheeris</t>
  </si>
  <si>
    <t>Wayne's World </t>
  </si>
  <si>
    <t>basement|lead actor's first film|long hair|public access|title directed by female</t>
  </si>
  <si>
    <t>http://www.imdb.com/title/tt0105793/?ref_=fn_tt_tt_1</t>
  </si>
  <si>
    <t>Jeff Tremaine</t>
  </si>
  <si>
    <t>Steve-O</t>
  </si>
  <si>
    <t>Action|Comedy|Documentary</t>
  </si>
  <si>
    <t>Bam Margera</t>
  </si>
  <si>
    <t>Jackass 3D </t>
  </si>
  <si>
    <t>Chris Pontius</t>
  </si>
  <si>
    <t>full frontal male nudity|man wearing a jock strap|man wearing a thong|rear male nudity|stripped prison uniform</t>
  </si>
  <si>
    <t>http://www.imdb.com/title/tt1116184/?ref_=fn_tt_tt_1</t>
  </si>
  <si>
    <t>Jeannot Szwarc</t>
  </si>
  <si>
    <t>Murray Hamilton</t>
  </si>
  <si>
    <t>Jaws 2 </t>
  </si>
  <si>
    <t>Joseph Mascolo</t>
  </si>
  <si>
    <t>great white shark|island|mayor|police chief|shark</t>
  </si>
  <si>
    <t>http://www.imdb.com/title/tt0077766/?ref_=fn_tt_tt_1</t>
  </si>
  <si>
    <t>Adventure|Comedy|Drama|Family|Romance</t>
  </si>
  <si>
    <t>Beverly Hills Chihuahua </t>
  </si>
  <si>
    <t>Ali Hillis</t>
  </si>
  <si>
    <t>chihuahua|german shepherd|mexico|potted plant|tijuana mexico</t>
  </si>
  <si>
    <t>http://www.imdb.com/title/tt1014775/?ref_=fn_tt_tt_1</t>
  </si>
  <si>
    <t>The Conjuring </t>
  </si>
  <si>
    <t>Hayley McFarland</t>
  </si>
  <si>
    <t>based on true story|farmhouse|paranormal investigator|rhode island|supernatural power</t>
  </si>
  <si>
    <t>http://www.imdb.com/title/tt1457767/?ref_=fn_tt_tt_1</t>
  </si>
  <si>
    <t>Are We There Yet? </t>
  </si>
  <si>
    <t>car fire|children|cockroach|independent film|new year</t>
  </si>
  <si>
    <t>http://www.imdb.com/title/tt0368578/?ref_=fn_tt_tt_1</t>
  </si>
  <si>
    <t>Mark Duplass</t>
  </si>
  <si>
    <t>Tammy </t>
  </si>
  <si>
    <t>alcoholic|grandmother|highway travel|niagara falls|on the road</t>
  </si>
  <si>
    <t>http://www.imdb.com/title/tt2103254/?ref_=fn_tt_tt_1</t>
  </si>
  <si>
    <t>School of Rock </t>
  </si>
  <si>
    <t>Mike White</t>
  </si>
  <si>
    <t>battle of the bands|rock band|school teacher|substitute teacher|teacher</t>
  </si>
  <si>
    <t>http://www.imdb.com/title/tt0332379/?ref_=fn_tt_tt_1</t>
  </si>
  <si>
    <t>Mortal Kombat </t>
  </si>
  <si>
    <t>based on video game|island|mortal kombat|tournament|warrior</t>
  </si>
  <si>
    <t>http://www.imdb.com/title/tt0113855/?ref_=fn_tt_tt_1</t>
  </si>
  <si>
    <t>White Chicks </t>
  </si>
  <si>
    <t>african american|crossdresser|fbi|undercover|vomiting</t>
  </si>
  <si>
    <t>http://www.imdb.com/title/tt0381707/?ref_=fn_tt_tt_1</t>
  </si>
  <si>
    <t>Nick Krause</t>
  </si>
  <si>
    <t>Shailene Woodley</t>
  </si>
  <si>
    <t>The Descendants </t>
  </si>
  <si>
    <t>boating accident|daughters|father daughter relationship|hospital|marriage</t>
  </si>
  <si>
    <t>http://www.imdb.com/title/tt1033575/?ref_=fn_tt_tt_1</t>
  </si>
  <si>
    <t>Zane Holtz</t>
  </si>
  <si>
    <t>Adventure|Comedy|Drama|Family|Mystery</t>
  </si>
  <si>
    <t>Holes </t>
  </si>
  <si>
    <t>Ski Carr</t>
  </si>
  <si>
    <t>bad luck|camp|curse|digging|hole</t>
  </si>
  <si>
    <t>http://www.imdb.com/title/tt0311289/?ref_=fn_tt_tt_1</t>
  </si>
  <si>
    <t>Bobby Coleman</t>
  </si>
  <si>
    <t>Drama|Family|Music|Romance</t>
  </si>
  <si>
    <t>The Last Song </t>
  </si>
  <si>
    <t>Melissa Ordway</t>
  </si>
  <si>
    <t>beach|fire|love|pianist|summer</t>
  </si>
  <si>
    <t>http://www.imdb.com/title/tt1294226/?ref_=fn_tt_tt_1</t>
  </si>
  <si>
    <t>Steve McQueen</t>
  </si>
  <si>
    <t>12 Years a Slave </t>
  </si>
  <si>
    <t>Taran Killam</t>
  </si>
  <si>
    <t>racism|separation from family|social injustice|torture|whipping</t>
  </si>
  <si>
    <t>http://www.imdb.com/title/tt2024544/?ref_=fn_tt_tt_1</t>
  </si>
  <si>
    <t>Drumline </t>
  </si>
  <si>
    <t>Jason Weaver</t>
  </si>
  <si>
    <t>drumline|drummer|fish out of water|marching band|university</t>
  </si>
  <si>
    <t>http://www.imdb.com/title/tt0303933/?ref_=fn_tt_tt_1</t>
  </si>
  <si>
    <t>Why Did I Get Married Too? </t>
  </si>
  <si>
    <t>question mark in title|returning character killed off|sequel|six word title|writer director</t>
  </si>
  <si>
    <t>http://www.imdb.com/title/tt1391137/?ref_=fn_tt_tt_1</t>
  </si>
  <si>
    <t>Fantasy|Romance</t>
  </si>
  <si>
    <t>Edward Scissorhands </t>
  </si>
  <si>
    <t>creation|inventor|magical realism|scissors|suburb</t>
  </si>
  <si>
    <t>http://www.imdb.com/title/tt0099487/?ref_=fn_tt_tt_1</t>
  </si>
  <si>
    <t>Thea Sharrock</t>
  </si>
  <si>
    <t>Me Before You </t>
  </si>
  <si>
    <t>Brendan Coyle</t>
  </si>
  <si>
    <t>accident|caretaker|economic hardship|quadriplegic|wheelchair</t>
  </si>
  <si>
    <t>http://www.imdb.com/title/tt2674426/?ref_=fn_tt_tt_1</t>
  </si>
  <si>
    <t>Madea's Witness Protection </t>
  </si>
  <si>
    <t>Romeo Miller</t>
  </si>
  <si>
    <t>critically bashed|culture shock|interracial relationship|madea series|ponzi scheme</t>
  </si>
  <si>
    <t>http://www.imdb.com/title/tt2215285/?ref_=fn_tt_tt_1</t>
  </si>
  <si>
    <t>Fernando Rey</t>
  </si>
  <si>
    <t>The French Connection </t>
  </si>
  <si>
    <t>Tony Lo Bianco</t>
  </si>
  <si>
    <t>crime boss|drug smuggling|heroin|mafia boss|organized crime</t>
  </si>
  <si>
    <t>http://www.imdb.com/title/tt0067116/?ref_=fn_tt_tt_1</t>
  </si>
  <si>
    <t>Jon Lucas</t>
  </si>
  <si>
    <t>Bad Moms </t>
  </si>
  <si>
    <t>lesbian kiss|mom|pta|reference to mad max|scene during end credits</t>
  </si>
  <si>
    <t>http://www.imdb.com/title/tt4651520/?ref_=fn_tt_tt_1</t>
  </si>
  <si>
    <t>Aaron Seltzer</t>
  </si>
  <si>
    <t>Date Movie </t>
  </si>
  <si>
    <t>female protagonist|greek|overweight|spoof|wedding planner</t>
  </si>
  <si>
    <t>http://www.imdb.com/title/tt0466342/?ref_=fn_tt_tt_1</t>
  </si>
  <si>
    <t>Robin Budd</t>
  </si>
  <si>
    <t>Return to Never Land </t>
  </si>
  <si>
    <t>1940s|gang that lives together|outlaw gang|rescue|sequel</t>
  </si>
  <si>
    <t>http://www.imdb.com/title/tt0280030/?ref_=fn_tt_tt_1</t>
  </si>
  <si>
    <t>Ava DuVernay</t>
  </si>
  <si>
    <t>Selma </t>
  </si>
  <si>
    <t>civil rights|courage|protest|selma alabama|u.s. politics</t>
  </si>
  <si>
    <t>http://www.imdb.com/title/tt1020072/?ref_=fn_tt_tt_1</t>
  </si>
  <si>
    <t>Steve Trenbirth</t>
  </si>
  <si>
    <t>Phil Collins</t>
  </si>
  <si>
    <t>Adventure|Animation|Family|Musical</t>
  </si>
  <si>
    <t>The Jungle Book 2 </t>
  </si>
  <si>
    <t>Tony Jay</t>
  </si>
  <si>
    <t>dog|jungle|shot gun|tiger|village</t>
  </si>
  <si>
    <t>http://www.imdb.com/title/tt0283426/?ref_=fn_tt_tt_1</t>
  </si>
  <si>
    <t>Skye McCole Bartusiak</t>
  </si>
  <si>
    <t>Barry Watson</t>
  </si>
  <si>
    <t>Boogeyman </t>
  </si>
  <si>
    <t>Charles Mesure</t>
  </si>
  <si>
    <t>boogeyman|childhood|fear|hometown|uncle</t>
  </si>
  <si>
    <t>http://www.imdb.com/title/tt0357507/?ref_=fn_tt_tt_1</t>
  </si>
  <si>
    <t>Mennan Yapo</t>
  </si>
  <si>
    <t>Premonition </t>
  </si>
  <si>
    <t>Marc Macaulay</t>
  </si>
  <si>
    <t>car|car accident|housewife|sheriff|suburb</t>
  </si>
  <si>
    <t>http://www.imdb.com/title/tt0477071/?ref_=fn_tt_tt_1</t>
  </si>
  <si>
    <t>Jun Falkenstein</t>
  </si>
  <si>
    <t>Animation|Comedy|Drama|Family|Musical</t>
  </si>
  <si>
    <t>Kath Soucie</t>
  </si>
  <si>
    <t>The Tigger Movie </t>
  </si>
  <si>
    <t>Ken Sansom</t>
  </si>
  <si>
    <t>cartoon tiger|coming of age|tiger|tigger|title directed by female</t>
  </si>
  <si>
    <t>http://www.imdb.com/title/tt0220099/?ref_=fn_tt_tt_1</t>
  </si>
  <si>
    <t>Orphan </t>
  </si>
  <si>
    <t>Aryana Engineer</t>
  </si>
  <si>
    <t>alcoholism|girl|little girl|orphan|troubled marriage</t>
  </si>
  <si>
    <t>http://www.imdb.com/title/tt1148204/?ref_=fn_tt_tt_1</t>
  </si>
  <si>
    <t>Joseph Julian Soria</t>
  </si>
  <si>
    <t>Max </t>
  </si>
  <si>
    <t>afghanistan|death of marine|dog|dog adoption|man dog relationship</t>
  </si>
  <si>
    <t>http://www.imdb.com/title/tt3369806/?ref_=fn_tt_tt_1</t>
  </si>
  <si>
    <t>David Mann</t>
  </si>
  <si>
    <t>Lamman Rucker</t>
  </si>
  <si>
    <t xml:space="preserve">Meet the Browns             </t>
  </si>
  <si>
    <t>Denise Boutte</t>
  </si>
  <si>
    <t>african american|character name in title|family relationships|sitcom</t>
  </si>
  <si>
    <t>http://www.imdb.com/title/tt1319598/?ref_=fn_tt_tt_1</t>
  </si>
  <si>
    <t>Epic Movie </t>
  </si>
  <si>
    <t>chocolate|chocolate factory|factory|orphan|student</t>
  </si>
  <si>
    <t>http://www.imdb.com/title/tt0799949/?ref_=fn_tt_tt_1</t>
  </si>
  <si>
    <t>Jamey Sheridan</t>
  </si>
  <si>
    <t>Biography|Crime|Drama|History</t>
  </si>
  <si>
    <t>Spotlight </t>
  </si>
  <si>
    <t>Brian d'Arcy James</t>
  </si>
  <si>
    <t>cover up|investigation|journalist|newspaper|sexual abuse</t>
  </si>
  <si>
    <t>http://www.imdb.com/title/tt1895587/?ref_=fn_tt_tt_1</t>
  </si>
  <si>
    <t>Lakeview Terrace </t>
  </si>
  <si>
    <t>interracial couple|lapd|male nudity|neighbor|nudity</t>
  </si>
  <si>
    <t>http://www.imdb.com/title/tt0947802/?ref_=fn_tt_tt_1</t>
  </si>
  <si>
    <t>Takashi Shimizu</t>
  </si>
  <si>
    <t>The Grudge 2 </t>
  </si>
  <si>
    <t>curse|ghost|haunted house|high school|schoolgirl</t>
  </si>
  <si>
    <t>http://www.imdb.com/title/tt0433386/?ref_=fn_tt_tt_1</t>
  </si>
  <si>
    <t>Richard Lawson</t>
  </si>
  <si>
    <t>How Stella Got Her Groove Back </t>
  </si>
  <si>
    <t>female protagonist|jamaica|six word title|tragic event|vacation</t>
  </si>
  <si>
    <t>http://www.imdb.com/title/tt0120703/?ref_=fn_tt_tt_1</t>
  </si>
  <si>
    <t>Adventure|Comedy|Fantasy|Music|Sci-Fi</t>
  </si>
  <si>
    <t>Bill &amp; Ted's Bogus Journey </t>
  </si>
  <si>
    <t>Alex Winter</t>
  </si>
  <si>
    <t>battle of the bands|bill and ted|heaven|hell|robot</t>
  </si>
  <si>
    <t>http://www.imdb.com/title/tt0101452/?ref_=fn_tt_tt_1</t>
  </si>
  <si>
    <t>Man of the Year </t>
  </si>
  <si>
    <t>campaign|election|president|presidential election|satire</t>
  </si>
  <si>
    <t>http://www.imdb.com/title/tt0483726/?ref_=fn_tt_tt_1</t>
  </si>
  <si>
    <t>Gary Nelson</t>
  </si>
  <si>
    <t>Maximilian Schell</t>
  </si>
  <si>
    <t>The Black Hole </t>
  </si>
  <si>
    <t>Yvette Mimieux</t>
  </si>
  <si>
    <t>black hole|escape|palomino|robot|scientist</t>
  </si>
  <si>
    <t>http://www.imdb.com/title/tt0078869/?ref_=fn_tt_tt_1</t>
  </si>
  <si>
    <t>Anton Corbijn</t>
  </si>
  <si>
    <t>Thekla Reuten</t>
  </si>
  <si>
    <t>Violante Placido</t>
  </si>
  <si>
    <t>The American </t>
  </si>
  <si>
    <t>Filippo Timi</t>
  </si>
  <si>
    <t>ambush|assassin|priest|prostitute|sweden</t>
  </si>
  <si>
    <t>http://www.imdb.com/title/tt1440728/?ref_=fn_tt_tt_1</t>
  </si>
  <si>
    <t>Gregory Nava</t>
  </si>
  <si>
    <t>Selena </t>
  </si>
  <si>
    <t>latin music|marriage|on tour|singer|tejano</t>
  </si>
  <si>
    <t>http://www.imdb.com/title/tt0120094/?ref_=fn_tt_tt_1</t>
  </si>
  <si>
    <t>Dave Foley</t>
  </si>
  <si>
    <t>Vampires Suck </t>
  </si>
  <si>
    <t>Anneliese van der Pol</t>
  </si>
  <si>
    <t>cat|friend|love|sheriff|teenager</t>
  </si>
  <si>
    <t>http://www.imdb.com/title/tt1666186/?ref_=fn_tt_tt_1</t>
  </si>
  <si>
    <t>Harriet Walter</t>
  </si>
  <si>
    <t>Babel </t>
  </si>
  <si>
    <t>Dermot Crowley</t>
  </si>
  <si>
    <t>american|destiny|mexican border|multiple perspectives|muslim</t>
  </si>
  <si>
    <t>http://www.imdb.com/title/tt0449467/?ref_=fn_tt_tt_1</t>
  </si>
  <si>
    <t>This Is Where I Leave You </t>
  </si>
  <si>
    <t>brother sister relationship|childhood home|man child|sibling|vomiting</t>
  </si>
  <si>
    <t>http://www.imdb.com/title/tt1371150/?ref_=fn_tt_tt_1</t>
  </si>
  <si>
    <t>John Patrick Shanley</t>
  </si>
  <si>
    <t>Doubt </t>
  </si>
  <si>
    <t>boy|catholic|nun|priest|student</t>
  </si>
  <si>
    <t>http://www.imdb.com/title/tt0918927/?ref_=fn_tt_tt_1</t>
  </si>
  <si>
    <t>Jeremy Shada</t>
  </si>
  <si>
    <t>Team America: World Police </t>
  </si>
  <si>
    <t>actor|arab stereotype|broadway|terrorist|vomiting</t>
  </si>
  <si>
    <t>http://www.imdb.com/title/tt0372588/?ref_=fn_tt_tt_1</t>
  </si>
  <si>
    <t>Keram Malicki-Sánchez</t>
  </si>
  <si>
    <t>Gunnar Hansen</t>
  </si>
  <si>
    <t>Texas Chainsaw 3D </t>
  </si>
  <si>
    <t>Shaun Sipos</t>
  </si>
  <si>
    <t>chainsaw|halloween|mansion|massacre|texas</t>
  </si>
  <si>
    <t>http://www.imdb.com/title/tt1572315/?ref_=fn_tt_tt_1</t>
  </si>
  <si>
    <t>William McNamara</t>
  </si>
  <si>
    <t>Copycat </t>
  </si>
  <si>
    <t>agoraphobia|copycat murder|detective|psychologist|serial killer</t>
  </si>
  <si>
    <t>http://www.imdb.com/title/tt0112722/?ref_=fn_tt_tt_1</t>
  </si>
  <si>
    <t>Marisa Saks</t>
  </si>
  <si>
    <t>Scary Movie 5 </t>
  </si>
  <si>
    <t>2010s|ape|ballet|psychic|supernatural</t>
  </si>
  <si>
    <t>http://www.imdb.com/title/tt0795461/?ref_=fn_tt_tt_1</t>
  </si>
  <si>
    <t>Joshua Logan</t>
  </si>
  <si>
    <t>Lee Marvin</t>
  </si>
  <si>
    <t>Comedy|Drama|Musical|Romance|Western</t>
  </si>
  <si>
    <t>Paint Your Wagon </t>
  </si>
  <si>
    <t>california|farmer|gold|mining|prospector</t>
  </si>
  <si>
    <t>http://www.imdb.com/title/tt0064782/?ref_=fn_tt_tt_1</t>
  </si>
  <si>
    <t>Milk </t>
  </si>
  <si>
    <t>Lucas Grabeel</t>
  </si>
  <si>
    <t>california|gay|gay activist|gay pickup|gay rights</t>
  </si>
  <si>
    <t>http://www.imdb.com/title/tt1013753/?ref_=fn_tt_tt_1</t>
  </si>
  <si>
    <t>Jan Cornet</t>
  </si>
  <si>
    <t>Action|Adventure|Drama|Mystery</t>
  </si>
  <si>
    <t>Risen </t>
  </si>
  <si>
    <t>María Botto</t>
  </si>
  <si>
    <t>biblical|crucifixion|judea|resurrection|roman soldier</t>
  </si>
  <si>
    <t>http://www.imdb.com/title/tt3231054/?ref_=fn_tt_tt_1</t>
  </si>
  <si>
    <t>Steve Beck</t>
  </si>
  <si>
    <t>Isaiah Washington</t>
  </si>
  <si>
    <t>Ghost Ship </t>
  </si>
  <si>
    <t>Francesca Rettondini</t>
  </si>
  <si>
    <t>decapitation|ghost ship|passenger|severed head|torso cut in half</t>
  </si>
  <si>
    <t>http://www.imdb.com/title/tt0288477/?ref_=fn_tt_tt_1</t>
  </si>
  <si>
    <t>Todd Strauss-Schulson</t>
  </si>
  <si>
    <t>A Very Harold &amp; Kumar 3D Christmas </t>
  </si>
  <si>
    <t>christmas|christmas tree|fire|new york city|stoner</t>
  </si>
  <si>
    <t>http://www.imdb.com/title/tt1268799/?ref_=fn_tt_tt_1</t>
  </si>
  <si>
    <t>John McNaughton</t>
  </si>
  <si>
    <t>Wild Things </t>
  </si>
  <si>
    <t>Jeff Perry</t>
  </si>
  <si>
    <t>erotic thriller|forbidden sex|lesbian sex|sex with a student|taboo sex</t>
  </si>
  <si>
    <t>http://www.imdb.com/title/tt0120890/?ref_=fn_tt_tt_1</t>
  </si>
  <si>
    <t>Nelson McCormick</t>
  </si>
  <si>
    <t>The Stepfather </t>
  </si>
  <si>
    <t>Skyler Samuels</t>
  </si>
  <si>
    <t>head dunked in water|military school|plastic bag|playing a video game|suffocating</t>
  </si>
  <si>
    <t>http://www.imdb.com/title/tt0814335/?ref_=fn_tt_tt_1</t>
  </si>
  <si>
    <t>Jesper Christensen</t>
  </si>
  <si>
    <t>The Debt </t>
  </si>
  <si>
    <t>Romi Aboulafia</t>
  </si>
  <si>
    <t>east berlin|kiev ukraine|mossad|nazi|nazi war criminal</t>
  </si>
  <si>
    <t>http://www.imdb.com/title/tt1226753/?ref_=fn_tt_tt_1</t>
  </si>
  <si>
    <t>High Fidelity </t>
  </si>
  <si>
    <t>employer employee relationship|record store|store|thirty something|vinyl</t>
  </si>
  <si>
    <t>http://www.imdb.com/title/tt0146882/?ref_=fn_tt_tt_1</t>
  </si>
  <si>
    <t>Eric Valette</t>
  </si>
  <si>
    <t>Jason Beghe</t>
  </si>
  <si>
    <t>One Missed Call </t>
  </si>
  <si>
    <t>Margaret Cho</t>
  </si>
  <si>
    <t>death|lifting someone into the air|telephone|telephone call|voice mail</t>
  </si>
  <si>
    <t>http://www.imdb.com/title/tt0479968/?ref_=fn_tt_tt_1</t>
  </si>
  <si>
    <t>Eye for an Eye </t>
  </si>
  <si>
    <t>justice|rape|self defense|support group|vigilante</t>
  </si>
  <si>
    <t>http://www.imdb.com/title/tt0116260/?ref_=fn_tt_tt_1</t>
  </si>
  <si>
    <t>The Bank Job </t>
  </si>
  <si>
    <t>chase|heist|london england|mobster|safe deposit</t>
  </si>
  <si>
    <t>http://www.imdb.com/title/tt0200465/?ref_=fn_tt_tt_1</t>
  </si>
  <si>
    <t>Eternal Sunshine of the Spotless Mind </t>
  </si>
  <si>
    <t>borderline personality disorder|loneliness|memory|playing against type|retrograde narrative</t>
  </si>
  <si>
    <t>http://www.imdb.com/title/tt0338013/?ref_=fn_tt_tt_1</t>
  </si>
  <si>
    <t>James Wolk</t>
  </si>
  <si>
    <t>You Again </t>
  </si>
  <si>
    <t>Christine Lakin</t>
  </si>
  <si>
    <t>dancing|dog|flight|hostility|travel</t>
  </si>
  <si>
    <t>http://www.imdb.com/title/tt1414382/?ref_=fn_tt_tt_1</t>
  </si>
  <si>
    <t>Street Kings </t>
  </si>
  <si>
    <t>captain|lapd|murder|undercover cop|violence</t>
  </si>
  <si>
    <t>http://www.imdb.com/title/tt0421073/?ref_=fn_tt_tt_1</t>
  </si>
  <si>
    <t>Thomas Law</t>
  </si>
  <si>
    <t>The World's End </t>
  </si>
  <si>
    <t>Jasper Levine</t>
  </si>
  <si>
    <t>alcoholic|doppelganger|group therapy|self mutilation|twin actresses for twin sisters</t>
  </si>
  <si>
    <t>http://www.imdb.com/title/tt1213663/?ref_=fn_tt_tt_1</t>
  </si>
  <si>
    <t>Andrew Fleming</t>
  </si>
  <si>
    <t>Comedy|Crime|Family|Mystery|Romance|Thriller</t>
  </si>
  <si>
    <t>Kay Panabaker</t>
  </si>
  <si>
    <t>Nancy Drew </t>
  </si>
  <si>
    <t>chase|clue|detective|movie star|murder</t>
  </si>
  <si>
    <t>http://www.imdb.com/title/tt0479500/?ref_=fn_tt_tt_1</t>
  </si>
  <si>
    <t>Michael Spierig</t>
  </si>
  <si>
    <t>Damien Garvey</t>
  </si>
  <si>
    <t>Jay Laga'aia</t>
  </si>
  <si>
    <t>Daybreakers </t>
  </si>
  <si>
    <t>Tiffany Lamb</t>
  </si>
  <si>
    <t>blood|rationing|vampire|vampire society|year 2019</t>
  </si>
  <si>
    <t>http://www.imdb.com/title/tt0433362/?ref_=fn_tt_tt_1</t>
  </si>
  <si>
    <t>Jim Field Smith</t>
  </si>
  <si>
    <t>She's Out of My League </t>
  </si>
  <si>
    <t>Geoff Stults</t>
  </si>
  <si>
    <t>airport|airport security|confidence|iphone|love</t>
  </si>
  <si>
    <t>http://www.imdb.com/title/tt0815236/?ref_=fn_tt_tt_1</t>
  </si>
  <si>
    <t>Thomas Bezucha</t>
  </si>
  <si>
    <t>Monte Carlo </t>
  </si>
  <si>
    <t>Brett Cullen</t>
  </si>
  <si>
    <t>cell phone|hotel|misunderstanding|monte carlo|young woman</t>
  </si>
  <si>
    <t>http://www.imdb.com/title/tt1067774/?ref_=fn_tt_tt_1</t>
  </si>
  <si>
    <t>Hungary</t>
  </si>
  <si>
    <t>William Brent Bell</t>
  </si>
  <si>
    <t>Stay Alive </t>
  </si>
  <si>
    <t>countess|game reality crossover|ghost|group of friends|tower</t>
  </si>
  <si>
    <t>http://www.imdb.com/title/tt0441796/?ref_=fn_tt_tt_1</t>
  </si>
  <si>
    <t>Action|Adventure|Drama|Romance|Western</t>
  </si>
  <si>
    <t>Quigley Down Under </t>
  </si>
  <si>
    <t>aborigine|australian|australian aborigine|australian outback|rancher</t>
  </si>
  <si>
    <t>http://www.imdb.com/title/tt0102744/?ref_=fn_tt_tt_1</t>
  </si>
  <si>
    <t>Anthony Bell</t>
  </si>
  <si>
    <t>Alpha and Omega </t>
  </si>
  <si>
    <t>arranged marriage|geese|idaho|national park|park</t>
  </si>
  <si>
    <t>http://www.imdb.com/title/tt1213012/?ref_=fn_tt_tt_1</t>
  </si>
  <si>
    <t>The Covenant </t>
  </si>
  <si>
    <t>Toby Hemingway</t>
  </si>
  <si>
    <t>family secret|friendship between men|magic|supernatural power|teenager</t>
  </si>
  <si>
    <t>http://www.imdb.com/title/tt0475944/?ref_=fn_tt_tt_1</t>
  </si>
  <si>
    <t>Jessica Bendinger</t>
  </si>
  <si>
    <t>Vanessa Lengies</t>
  </si>
  <si>
    <t>Stick It </t>
  </si>
  <si>
    <t>John Patrick Amedori</t>
  </si>
  <si>
    <t>coach|gymnastics|houston texas|teenager|texas</t>
  </si>
  <si>
    <t>http://www.imdb.com/title/tt0430634/?ref_=fn_tt_tt_1</t>
  </si>
  <si>
    <t>Shorts </t>
  </si>
  <si>
    <t>Jake Short</t>
  </si>
  <si>
    <t>boy|family relationships|rock|twin|two headed person</t>
  </si>
  <si>
    <t>http://www.imdb.com/title/tt1100119/?ref_=fn_tt_tt_1</t>
  </si>
  <si>
    <t>To Die For </t>
  </si>
  <si>
    <t>career|fame|murder|new hampshire|television</t>
  </si>
  <si>
    <t>http://www.imdb.com/title/tt0114681/?ref_=fn_tt_tt_1</t>
  </si>
  <si>
    <t>Henry Joost</t>
  </si>
  <si>
    <t>Adventure|Crime|Mystery|Sci-Fi|Thriller</t>
  </si>
  <si>
    <t>Samira Wiley</t>
  </si>
  <si>
    <t>Nerve </t>
  </si>
  <si>
    <t>dare|game|knocked out|motorcycle|online game</t>
  </si>
  <si>
    <t>http://www.imdb.com/title/tt3531824/?ref_=fn_tt_tt_1</t>
  </si>
  <si>
    <t>Ed Harris</t>
  </si>
  <si>
    <t>Crime|Drama|Western</t>
  </si>
  <si>
    <t>Appaloosa </t>
  </si>
  <si>
    <t>Tom Bower</t>
  </si>
  <si>
    <t>deputy|friend|hanging|rancher|widow</t>
  </si>
  <si>
    <t>http://www.imdb.com/title/tt0800308/?ref_=fn_tt_tt_1</t>
  </si>
  <si>
    <t>Sheryl Lee</t>
  </si>
  <si>
    <t>Vampires </t>
  </si>
  <si>
    <t>cross|relic|team|vampire|vampire hunter</t>
  </si>
  <si>
    <t>http://www.imdb.com/title/tt0120877/?ref_=fn_tt_tt_1</t>
  </si>
  <si>
    <t>Pablo Sevilla</t>
  </si>
  <si>
    <t xml:space="preserve">Yu-Gi-Oh! Duel Monsters             </t>
  </si>
  <si>
    <t>anime|based on manga|hero|surrealism|zen</t>
  </si>
  <si>
    <t>http://www.imdb.com/title/tt0249327/?ref_=fn_tt_tt_1</t>
  </si>
  <si>
    <t>Alfred Hitchcock</t>
  </si>
  <si>
    <t>Vera Miles</t>
  </si>
  <si>
    <t>Janet Leigh</t>
  </si>
  <si>
    <t>Psycho </t>
  </si>
  <si>
    <t>John Gavin</t>
  </si>
  <si>
    <t>money|motel|rain|shower|theft</t>
  </si>
  <si>
    <t>http://www.imdb.com/title/tt0054215/?ref_=fn_tt_tt_1</t>
  </si>
  <si>
    <t>My Best Friend's Girl </t>
  </si>
  <si>
    <t>Riki Lindhome</t>
  </si>
  <si>
    <t>breasts|female rear nudity|jesus crust pizza parlor|thong panties|wedding</t>
  </si>
  <si>
    <t>http://www.imdb.com/title/tt1046163/?ref_=fn_tt_tt_1</t>
  </si>
  <si>
    <t>Shana Feste</t>
  </si>
  <si>
    <t>Endless Love </t>
  </si>
  <si>
    <t>brother sister relationship|high school graduation|love|sparkler|unfaithful husband</t>
  </si>
  <si>
    <t>http://www.imdb.com/title/tt2318092/?ref_=fn_tt_tt_1</t>
  </si>
  <si>
    <t>Georgia Rule </t>
  </si>
  <si>
    <t>alcoholic|rules|secret|summer|teenager</t>
  </si>
  <si>
    <t>http://www.imdb.com/title/tt0791304/?ref_=fn_tt_tt_1</t>
  </si>
  <si>
    <t>Steve Rash</t>
  </si>
  <si>
    <t>Under the Rainbow </t>
  </si>
  <si>
    <t>Billy Barty</t>
  </si>
  <si>
    <t>assassin|hotel|japanese tourist|secret service|wizard of oz</t>
  </si>
  <si>
    <t>http://www.imdb.com/title/tt0083254/?ref_=fn_tt_tt_1</t>
  </si>
  <si>
    <t>John Wood</t>
  </si>
  <si>
    <t>Adventure|Comedy|Drama|Fantasy</t>
  </si>
  <si>
    <t>Ladyhawke </t>
  </si>
  <si>
    <t>Leo McKern</t>
  </si>
  <si>
    <t>bishop|escape|hawk|lady|thief</t>
  </si>
  <si>
    <t>http://www.imdb.com/title/tt0089457/?ref_=fn_tt_tt_1</t>
  </si>
  <si>
    <t>Jan Hooks</t>
  </si>
  <si>
    <t>Simon Birch </t>
  </si>
  <si>
    <t>boy|christmas|christmas pageant|friendship|illegitimate son</t>
  </si>
  <si>
    <t>http://www.imdb.com/title/tt0124879/?ref_=fn_tt_tt_1</t>
  </si>
  <si>
    <t>Mike Binder</t>
  </si>
  <si>
    <t>Reign Over Me </t>
  </si>
  <si>
    <t>college|depression|grief|mental breakdown|post september 11 2001</t>
  </si>
  <si>
    <t>http://www.imdb.com/title/tt0490204/?ref_=fn_tt_tt_1</t>
  </si>
  <si>
    <t>Adventure|Biography|Drama</t>
  </si>
  <si>
    <t>Into the Wild </t>
  </si>
  <si>
    <t>alaska|based on true story|male nudity|self discovery|wilderness</t>
  </si>
  <si>
    <t>http://www.imdb.com/title/tt0758758/?ref_=fn_tt_tt_1</t>
  </si>
  <si>
    <t>School for Scoundrels </t>
  </si>
  <si>
    <t>paintball|paintball gun|pepper spray|tennis|what happened to epilogue</t>
  </si>
  <si>
    <t>http://www.imdb.com/title/tt0462519/?ref_=fn_tt_tt_1</t>
  </si>
  <si>
    <t>Michael J. Bassett</t>
  </si>
  <si>
    <t>Adventure|Drama|Horror|Mystery|Thriller</t>
  </si>
  <si>
    <t>Silent Hill: Revelation 3D </t>
  </si>
  <si>
    <t>18th birthday|alternate reality|introduction|nightmare|on the run</t>
  </si>
  <si>
    <t>http://www.imdb.com/title/tt0938330/?ref_=fn_tt_tt_1</t>
  </si>
  <si>
    <t>Crime|Fantasy|Horror</t>
  </si>
  <si>
    <t>From Dusk Till Dawn </t>
  </si>
  <si>
    <t>brother|human versus vampire|rapist|stripper|vampire</t>
  </si>
  <si>
    <t>http://www.imdb.com/title/tt0116367/?ref_=fn_tt_tt_1</t>
  </si>
  <si>
    <t>Frank Nissen</t>
  </si>
  <si>
    <t>Animation|Family|Fantasy|Mystery</t>
  </si>
  <si>
    <t>Pooh's Heffalump Movie </t>
  </si>
  <si>
    <t>creature|forest|mother son relationship|rabbit|winnie the pooh</t>
  </si>
  <si>
    <t>http://www.imdb.com/title/tt0407121/?ref_=fn_tt_tt_1</t>
  </si>
  <si>
    <t>Home for the Holidays </t>
  </si>
  <si>
    <t>Steve Guttenberg</t>
  </si>
  <si>
    <t>dinner|gay interest|gay sibling|homosexual|thanksgiving</t>
  </si>
  <si>
    <t>http://www.imdb.com/title/tt0113321/?ref_=fn_tt_tt_1</t>
  </si>
  <si>
    <t>Stephen Chow</t>
  </si>
  <si>
    <t>Chi Ling Chiu</t>
  </si>
  <si>
    <t>Action|Comedy|Crime|Fantasy</t>
  </si>
  <si>
    <t>Shengyi Huang</t>
  </si>
  <si>
    <t>Kung Fu Hustle </t>
  </si>
  <si>
    <t>Qiu Yuen</t>
  </si>
  <si>
    <t>1940s|axe|china|gang|sign language</t>
  </si>
  <si>
    <t>http://www.imdb.com/title/tt0373074/?ref_=fn_tt_tt_1</t>
  </si>
  <si>
    <t>Mark Feuerstein</t>
  </si>
  <si>
    <t xml:space="preserve">Fired Up             </t>
  </si>
  <si>
    <t>Sharon Lawrence</t>
  </si>
  <si>
    <t>sitcom</t>
  </si>
  <si>
    <t>http://www.imdb.com/title/tt0118315/?ref_=fn_tt_tt_1</t>
  </si>
  <si>
    <t>Peter Hastings</t>
  </si>
  <si>
    <t>Comedy|Family|Music|Musical</t>
  </si>
  <si>
    <t>The Country Bears </t>
  </si>
  <si>
    <t>animal in title|bear|box office flop|disney|satire</t>
  </si>
  <si>
    <t>http://www.imdb.com/title/tt0276033/?ref_=fn_tt_tt_1</t>
  </si>
  <si>
    <t>Mustafa Haidari</t>
  </si>
  <si>
    <t>The Kite Runner </t>
  </si>
  <si>
    <t>Khalid Abdalla</t>
  </si>
  <si>
    <t>afghanistan|based on novel|boy|friend|kite</t>
  </si>
  <si>
    <t>http://www.imdb.com/title/tt0419887/?ref_=fn_tt_tt_1</t>
  </si>
  <si>
    <t>Dari</t>
  </si>
  <si>
    <t>21 Grams </t>
  </si>
  <si>
    <t>accident|faith|love|mathematician|nonlinear timeline</t>
  </si>
  <si>
    <t>http://www.imdb.com/title/tt0315733/?ref_=fn_tt_tt_1</t>
  </si>
  <si>
    <t>Paul Abascal</t>
  </si>
  <si>
    <t>Tom Hollander</t>
  </si>
  <si>
    <t>Paparazzi </t>
  </si>
  <si>
    <t>Kelly Carlson</t>
  </si>
  <si>
    <t>actor|coma|movie star|paparazzi|revenge</t>
  </si>
  <si>
    <t>http://www.imdb.com/title/tt0338325/?ref_=fn_tt_tt_1</t>
  </si>
  <si>
    <t>Chris Koch</t>
  </si>
  <si>
    <t>A Guy Thing </t>
  </si>
  <si>
    <t>bachelor party|climbing a tree|taxi|toilet|wedding</t>
  </si>
  <si>
    <t>http://www.imdb.com/title/tt0295289/?ref_=fn_tt_tt_1</t>
  </si>
  <si>
    <t>Amy Heckerling</t>
  </si>
  <si>
    <t>Robert Miano</t>
  </si>
  <si>
    <t>Loser </t>
  </si>
  <si>
    <t>Zak Orth</t>
  </si>
  <si>
    <t>college|loser|love|new york city|overdose</t>
  </si>
  <si>
    <t>http://www.imdb.com/title/tt0217630/?ref_=fn_tt_tt_1</t>
  </si>
  <si>
    <t>Crime|Documentary|News</t>
  </si>
  <si>
    <t>Ronald Reagan</t>
  </si>
  <si>
    <t>Capitalism: A Love Story </t>
  </si>
  <si>
    <t>Bernie Sanders</t>
  </si>
  <si>
    <t>capitalism|critique of capitalism|investment bank|market economy|plutocracy</t>
  </si>
  <si>
    <t>http://www.imdb.com/title/tt1232207/?ref_=fn_tt_tt_1</t>
  </si>
  <si>
    <t>George Stevens</t>
  </si>
  <si>
    <t>Carroll Baker</t>
  </si>
  <si>
    <t>The Greatest Story Ever Told </t>
  </si>
  <si>
    <t>70mm film|biblical epic|faith|jewish|king herod</t>
  </si>
  <si>
    <t>http://www.imdb.com/title/tt0059245/?ref_=fn_tt_tt_1</t>
  </si>
  <si>
    <t>Billy Ray</t>
  </si>
  <si>
    <t>Secret in Their Eyes </t>
  </si>
  <si>
    <t>Joe Cole</t>
  </si>
  <si>
    <t>digging a grave|grave digging|investigator|police|secret</t>
  </si>
  <si>
    <t>http://www.imdb.com/title/tt1741273/?ref_=fn_tt_tt_1</t>
  </si>
  <si>
    <t>Disaster Movie </t>
  </si>
  <si>
    <t>disaster|glass|mousetrap|natural disaster|scatological humor</t>
  </si>
  <si>
    <t>http://www.imdb.com/title/tt1213644/?ref_=fn_tt_tt_1</t>
  </si>
  <si>
    <t>Armored </t>
  </si>
  <si>
    <t>Lorna Raver</t>
  </si>
  <si>
    <t>armored truck|blood splatter|die hard scenario|guard|heist</t>
  </si>
  <si>
    <t>http://www.imdb.com/title/tt0913354/?ref_=fn_tt_tt_1</t>
  </si>
  <si>
    <t>The Man Who Knew Too Little </t>
  </si>
  <si>
    <t>Joanne Whalley</t>
  </si>
  <si>
    <t>assassin|bomb|dominatrix|mistaken identity|spy</t>
  </si>
  <si>
    <t>http://www.imdb.com/title/tt0120483/?ref_=fn_tt_tt_1</t>
  </si>
  <si>
    <t>Mark Mylod</t>
  </si>
  <si>
    <t>What's Your Number? </t>
  </si>
  <si>
    <t>ex boyfriend|morning after|prince charming|quarrel|womanizer</t>
  </si>
  <si>
    <t>http://www.imdb.com/title/tt0770703/?ref_=fn_tt_tt_1</t>
  </si>
  <si>
    <t>James Mather</t>
  </si>
  <si>
    <t>Lockout </t>
  </si>
  <si>
    <t>Jacky Ido</t>
  </si>
  <si>
    <t>bodyguard|maximum security prison|outer space|president|prison</t>
  </si>
  <si>
    <t>http://www.imdb.com/title/tt1592525/?ref_=fn_tt_tt_1</t>
  </si>
  <si>
    <t>Envy </t>
  </si>
  <si>
    <t>Sam Lerner</t>
  </si>
  <si>
    <t>best friend|dog|envy|jealousy|neighbor</t>
  </si>
  <si>
    <t>http://www.imdb.com/title/tt0326856/?ref_=fn_tt_tt_1</t>
  </si>
  <si>
    <t>Crank: High Voltage </t>
  </si>
  <si>
    <t>artificial heart|heart|horse penis|prostitute|stripper</t>
  </si>
  <si>
    <t>http://www.imdb.com/title/tt1121931/?ref_=fn_tt_tt_1</t>
  </si>
  <si>
    <t>Bullets Over Broadway </t>
  </si>
  <si>
    <t>actress|bodyguard|new york city|play|playwright</t>
  </si>
  <si>
    <t>http://www.imdb.com/title/tt0109348/?ref_=fn_tt_tt_1</t>
  </si>
  <si>
    <t>Michael O. Sajbel</t>
  </si>
  <si>
    <t>Tiffany Dupont</t>
  </si>
  <si>
    <t>James Callis</t>
  </si>
  <si>
    <t>One Night with the King </t>
  </si>
  <si>
    <t>Nimrat Kaur</t>
  </si>
  <si>
    <t>biblical|book of esther|esther|persia|treachery</t>
  </si>
  <si>
    <t>http://www.imdb.com/title/tt0430431/?ref_=fn_tt_tt_1</t>
  </si>
  <si>
    <t>Drama|Mystery|Romance|Thriller|War</t>
  </si>
  <si>
    <t>The Quiet American </t>
  </si>
  <si>
    <t>american|french|saigon|vietnam|vietnamese</t>
  </si>
  <si>
    <t>http://www.imdb.com/title/tt0258068/?ref_=fn_tt_tt_1</t>
  </si>
  <si>
    <t>The Weather Man </t>
  </si>
  <si>
    <t>corndog|failure|funeral in the rain|new york city|weatherman</t>
  </si>
  <si>
    <t>http://www.imdb.com/title/tt0384680/?ref_=fn_tt_tt_1</t>
  </si>
  <si>
    <t>Action|Crime|Drama|Sport</t>
  </si>
  <si>
    <t>Undisputed </t>
  </si>
  <si>
    <t>boxing|fight|heavyweight champion|iceman|prison</t>
  </si>
  <si>
    <t>http://www.imdb.com/title/tt0281322/?ref_=fn_tt_tt_1</t>
  </si>
  <si>
    <t>Dequina Moore</t>
  </si>
  <si>
    <t>Ghost Town </t>
  </si>
  <si>
    <t>Jordan Carlos</t>
  </si>
  <si>
    <t>bouquet of roses|bright light|cardiopulmonary resuscitation|ghost|white rose</t>
  </si>
  <si>
    <t>http://www.imdb.com/title/tt0995039/?ref_=fn_tt_tt_1</t>
  </si>
  <si>
    <t>Taylor Cole</t>
  </si>
  <si>
    <t>12 Rounds </t>
  </si>
  <si>
    <t>Nick Gomez</t>
  </si>
  <si>
    <t>2000s|detective|sadist|terrorism|terrorist</t>
  </si>
  <si>
    <t>http://www.imdb.com/title/tt1160368/?ref_=fn_tt_tt_1</t>
  </si>
  <si>
    <t>Let Me In </t>
  </si>
  <si>
    <t>blood|boy|night|school|vampire</t>
  </si>
  <si>
    <t>http://www.imdb.com/title/tt1228987/?ref_=fn_tt_tt_1</t>
  </si>
  <si>
    <t>Charles T. Kanganis</t>
  </si>
  <si>
    <t>Dustin Nguyen</t>
  </si>
  <si>
    <t>3 Ninjas Kick Back </t>
  </si>
  <si>
    <t>Don Stark</t>
  </si>
  <si>
    <t>1990s|dagger|japan|mousetrap|stick fight</t>
  </si>
  <si>
    <t>http://www.imdb.com/title/tt0109015/?ref_=fn_tt_tt_1</t>
  </si>
  <si>
    <t>Be Kind Rewind </t>
  </si>
  <si>
    <t>Melonie Diaz</t>
  </si>
  <si>
    <t>friend|power plant|sabotage|store clerk|video store</t>
  </si>
  <si>
    <t>http://www.imdb.com/title/tt0799934/?ref_=fn_tt_tt_1</t>
  </si>
  <si>
    <t>Christopher Guest</t>
  </si>
  <si>
    <t>Comedy|Drama|Music|War</t>
  </si>
  <si>
    <t>Mrs Henderson Presents </t>
  </si>
  <si>
    <t>Sarah Solemani</t>
  </si>
  <si>
    <t>anti semitism|breasts|chamberlain|friend|theatre</t>
  </si>
  <si>
    <t>http://www.imdb.com/title/tt0413015/?ref_=fn_tt_tt_1</t>
  </si>
  <si>
    <t>Triple 9 </t>
  </si>
  <si>
    <t>betrayal|corrupt cop|heist|murder of a police officer|police detective</t>
  </si>
  <si>
    <t>http://www.imdb.com/title/tt1712261/?ref_=fn_tt_tt_1</t>
  </si>
  <si>
    <t>Lynn Cohen</t>
  </si>
  <si>
    <t>Deconstructing Harry </t>
  </si>
  <si>
    <t>marriage|novelist|panties pulled down|writer's block|writing</t>
  </si>
  <si>
    <t>http://www.imdb.com/title/tt0118954/?ref_=fn_tt_tt_1</t>
  </si>
  <si>
    <t>Damon Santostefano</t>
  </si>
  <si>
    <t>Three to Tango </t>
  </si>
  <si>
    <t>David Ramsey</t>
  </si>
  <si>
    <t>architect|award|farce|love|misunderstanding</t>
  </si>
  <si>
    <t>http://www.imdb.com/title/tt0144640/?ref_=fn_tt_tt_1</t>
  </si>
  <si>
    <t>Burnt </t>
  </si>
  <si>
    <t>Riccardo Scamarcio</t>
  </si>
  <si>
    <t>chef|gay kiss|michelin star|restaurant|violent behavior</t>
  </si>
  <si>
    <t>http://www.imdb.com/title/tt2503944/?ref_=fn_tt_tt_1</t>
  </si>
  <si>
    <t>We're No Angels </t>
  </si>
  <si>
    <t>James Russo</t>
  </si>
  <si>
    <t>con|convict|escape|police|priest</t>
  </si>
  <si>
    <t>http://www.imdb.com/title/tt0098625/?ref_=fn_tt_tt_1</t>
  </si>
  <si>
    <t>Comedy|Musical|Romance</t>
  </si>
  <si>
    <t>Everyone Says I Love You </t>
  </si>
  <si>
    <t>Jeff DeRocker</t>
  </si>
  <si>
    <t>engagement|grandfather|liberal|maid|song</t>
  </si>
  <si>
    <t>http://www.imdb.com/title/tt0116242/?ref_=fn_tt_tt_1</t>
  </si>
  <si>
    <t>Death Sentence </t>
  </si>
  <si>
    <t>Edi Gathegi</t>
  </si>
  <si>
    <t>blood|death|gang|murder|revenge</t>
  </si>
  <si>
    <t>http://www.imdb.com/title/tt0804461/?ref_=fn_tt_tt_1</t>
  </si>
  <si>
    <t>Everybody's Fine </t>
  </si>
  <si>
    <t>Brendan Sexton III</t>
  </si>
  <si>
    <t>bus trip|parental love|retirement|surprise visit|train ride</t>
  </si>
  <si>
    <t>http://www.imdb.com/title/tt0780511/?ref_=fn_tt_tt_1</t>
  </si>
  <si>
    <t>Bob Clark</t>
  </si>
  <si>
    <t>Vanessa Angel</t>
  </si>
  <si>
    <t>Scott Baio</t>
  </si>
  <si>
    <t>Superbabies: Baby Geniuses 2 </t>
  </si>
  <si>
    <t>Peter Wingfield</t>
  </si>
  <si>
    <t>computer|good versus evil|mind control|science experiment|sequel</t>
  </si>
  <si>
    <t>http://www.imdb.com/title/tt0270846/?ref_=fn_tt_tt_1</t>
  </si>
  <si>
    <t>Susie Essman</t>
  </si>
  <si>
    <t>The Man </t>
  </si>
  <si>
    <t>Gigi Rice</t>
  </si>
  <si>
    <t>buddy comedy|criminal|gun smuggling|mistaken identity|salesman</t>
  </si>
  <si>
    <t>http://www.imdb.com/title/tt0399327/?ref_=fn_tt_tt_1</t>
  </si>
  <si>
    <t>Code Name: The Cleaner </t>
  </si>
  <si>
    <t>comic violence|hand to hand combat|kung fu|talking to self in mirror|violence</t>
  </si>
  <si>
    <t>http://www.imdb.com/title/tt0462229/?ref_=fn_tt_tt_1</t>
  </si>
  <si>
    <t>Nia Vardalos</t>
  </si>
  <si>
    <t>Connie and Carla </t>
  </si>
  <si>
    <t>box office flop|drag queen|gender disguise|mafia|witness</t>
  </si>
  <si>
    <t>http://www.imdb.com/title/tt0345074/?ref_=fn_tt_tt_1</t>
  </si>
  <si>
    <t>Ricardo Montalban</t>
  </si>
  <si>
    <t>Comedy|Drama|Music|Musical|Romance</t>
  </si>
  <si>
    <t>Sammy Davis Jr.</t>
  </si>
  <si>
    <t>Sweet Charity </t>
  </si>
  <si>
    <t>charity|dancer|foreign language adaptation|hope|taxi dancer</t>
  </si>
  <si>
    <t>http://www.imdb.com/title/tt0065054/?ref_=fn_tt_tt_1</t>
  </si>
  <si>
    <t>Katherine Waterston</t>
  </si>
  <si>
    <t>Comedy|Crime|Drama|Mystery|Romance</t>
  </si>
  <si>
    <t>Martin Dew</t>
  </si>
  <si>
    <t>Inherent Vice </t>
  </si>
  <si>
    <t>Serena Scott Thomas</t>
  </si>
  <si>
    <t>1960s|based on novel|ex boyfriend ex girlfriend relationship|southern california|voice over narration</t>
  </si>
  <si>
    <t>http://www.imdb.com/title/tt1791528/?ref_=fn_tt_tt_1</t>
  </si>
  <si>
    <t>Dave Borthwick</t>
  </si>
  <si>
    <t>Doogal </t>
  </si>
  <si>
    <t>diamond|lava|magic|mountain|sorcerer</t>
  </si>
  <si>
    <t>http://www.imdb.com/title/tt0763304/?ref_=fn_tt_tt_1</t>
  </si>
  <si>
    <t>Benson Lee</t>
  </si>
  <si>
    <t>Caity Lotz</t>
  </si>
  <si>
    <t>Chris Brown</t>
  </si>
  <si>
    <t>Battle of the Year </t>
  </si>
  <si>
    <t>3 dimensional|box office flop|critically bashed|dancing</t>
  </si>
  <si>
    <t>http://www.imdb.com/title/tt1532958/?ref_=fn_tt_tt_1</t>
  </si>
  <si>
    <t xml:space="preserve">Perception             </t>
  </si>
  <si>
    <t>Scott Wolf</t>
  </si>
  <si>
    <t>http://www.imdb.com/title/tt1714204/?ref_=fn_tt_tt_1</t>
  </si>
  <si>
    <t>Geoffrey Arend</t>
  </si>
  <si>
    <t>Chriss Anglin</t>
  </si>
  <si>
    <t>An American Carol </t>
  </si>
  <si>
    <t>Gary Coleman</t>
  </si>
  <si>
    <t>arab stereotype|box office flop|documentary filmmaker|filmmaker|terrorist</t>
  </si>
  <si>
    <t>http://www.imdb.com/title/tt1190617/?ref_=fn_tt_tt_1</t>
  </si>
  <si>
    <t>Machete Kills </t>
  </si>
  <si>
    <t>Marko Zaror</t>
  </si>
  <si>
    <t>arms dealer|battle|bomb|machete|missile</t>
  </si>
  <si>
    <t>http://www.imdb.com/title/tt2002718/?ref_=fn_tt_tt_1</t>
  </si>
  <si>
    <t>Glen Morgan</t>
  </si>
  <si>
    <t>Willard </t>
  </si>
  <si>
    <t>Jackie Burroughs</t>
  </si>
  <si>
    <t>at work|rat|revenge|vermin|work</t>
  </si>
  <si>
    <t>http://www.imdb.com/title/tt0310357/?ref_=fn_tt_tt_1</t>
  </si>
  <si>
    <t>Kevin Alejandro</t>
  </si>
  <si>
    <t>Strange Wilderness </t>
  </si>
  <si>
    <t>bigfoot|critically bashed|ecuador|friend|tv show</t>
  </si>
  <si>
    <t>http://www.imdb.com/title/tt0489282/?ref_=fn_tt_tt_1</t>
  </si>
  <si>
    <t>Mike Leigh</t>
  </si>
  <si>
    <t>Biography|Comedy|Drama|History|Music|Musical</t>
  </si>
  <si>
    <t>Topsy-Turvy </t>
  </si>
  <si>
    <t>Lesley Manville</t>
  </si>
  <si>
    <t>19th century|exhibition|gilbert and sullivan|gilbert and sullivan's princess ida|japanese</t>
  </si>
  <si>
    <t>http://www.imdb.com/title/tt0151568/?ref_=fn_tt_tt_1</t>
  </si>
  <si>
    <t>Alejandro Monteverde</t>
  </si>
  <si>
    <t>Little Boy </t>
  </si>
  <si>
    <t>http://www.imdb.com/title/tt1810683/?ref_=fn_tt_tt_1</t>
  </si>
  <si>
    <t>A Dangerous Method </t>
  </si>
  <si>
    <t>carl jung|patient|psychoanalysis|russian|sigmund freud</t>
  </si>
  <si>
    <t>http://www.imdb.com/title/tt1571222/?ref_=fn_tt_tt_1</t>
  </si>
  <si>
    <t>Animation|Drama|Mystery|Sci-Fi|Thriller</t>
  </si>
  <si>
    <t>A Scanner Darkly </t>
  </si>
  <si>
    <t>detective|drugs|substance d|undercover|undercover cop</t>
  </si>
  <si>
    <t>http://www.imdb.com/title/tt0405296/?ref_=fn_tt_tt_1</t>
  </si>
  <si>
    <t>Chasing Mavericks </t>
  </si>
  <si>
    <t>box office flop|no opening credits|surfing|two word title|year 1987</t>
  </si>
  <si>
    <t>http://www.imdb.com/title/tt1629757/?ref_=fn_tt_tt_1</t>
  </si>
  <si>
    <t>Darren Shahlavi</t>
  </si>
  <si>
    <t>Catherine Lough Haggquist</t>
  </si>
  <si>
    <t>Alone in the Dark </t>
  </si>
  <si>
    <t>Karin Konoval</t>
  </si>
  <si>
    <t>artifact|creature|darkness|demon|museum</t>
  </si>
  <si>
    <t>http://www.imdb.com/title/tt0369226/?ref_=fn_tt_tt_1</t>
  </si>
  <si>
    <t>Charlie Saxton</t>
  </si>
  <si>
    <t>Bandslam </t>
  </si>
  <si>
    <t>Ryan Donowho</t>
  </si>
  <si>
    <t>battle of the bands|high school|rock 'n' roll|school|teenager</t>
  </si>
  <si>
    <t>http://www.imdb.com/title/tt0976222/?ref_=fn_tt_tt_1</t>
  </si>
  <si>
    <t>Jonathan Glazer</t>
  </si>
  <si>
    <t>Birth </t>
  </si>
  <si>
    <t>birthday|boy|dead husband|death|widow</t>
  </si>
  <si>
    <t>http://www.imdb.com/title/tt0337876/?ref_=fn_tt_tt_1</t>
  </si>
  <si>
    <t>J.C. Chandor</t>
  </si>
  <si>
    <t>A Most Violent Year </t>
  </si>
  <si>
    <t>american dream|immigrant|new york city|oil|violence</t>
  </si>
  <si>
    <t>http://www.imdb.com/title/tt2937898/?ref_=fn_tt_tt_1</t>
  </si>
  <si>
    <t>Passchendaele </t>
  </si>
  <si>
    <t>battle|canadian armed forces|canadian soldier|directed by star|veteran</t>
  </si>
  <si>
    <t>http://www.imdb.com/title/tt1092082/?ref_=fn_tt_tt_1</t>
  </si>
  <si>
    <t>Marc Abraham</t>
  </si>
  <si>
    <t>Bill Lake</t>
  </si>
  <si>
    <t>Dylan Authors</t>
  </si>
  <si>
    <t>Flash of Genius </t>
  </si>
  <si>
    <t>Victoria Learn</t>
  </si>
  <si>
    <t>flash of genius|genius|intellectual property|professor|university</t>
  </si>
  <si>
    <t>http://www.imdb.com/title/tt1054588/?ref_=fn_tt_tt_1</t>
  </si>
  <si>
    <t>Todd Haynes</t>
  </si>
  <si>
    <t>I'm Not There. </t>
  </si>
  <si>
    <t>Tyrone Benskin</t>
  </si>
  <si>
    <t>1960s|actor|horseback riding|reporter|riding the rails</t>
  </si>
  <si>
    <t>http://www.imdb.com/title/tt0368794/?ref_=fn_tt_tt_1</t>
  </si>
  <si>
    <t>Mabrouk El Mechri</t>
  </si>
  <si>
    <t>The Cold Light of Day </t>
  </si>
  <si>
    <t>driving a car down stairs|duct tape gag|held captive|murder of a police officer|sailing</t>
  </si>
  <si>
    <t>http://www.imdb.com/title/tt1366365/?ref_=fn_tt_tt_1</t>
  </si>
  <si>
    <t>Adventure|Comedy|Drama|Romance</t>
  </si>
  <si>
    <t>The Brothers Bloom </t>
  </si>
  <si>
    <t>Nora Zehetner</t>
  </si>
  <si>
    <t>con man|eccentric|heiress|love|revenge</t>
  </si>
  <si>
    <t>http://www.imdb.com/title/tt0844286/?ref_=fn_tt_tt_1</t>
  </si>
  <si>
    <t>Charlie Kaufman</t>
  </si>
  <si>
    <t>Synecdoche, New York </t>
  </si>
  <si>
    <t>actress|director|play|theatre director|warehouse</t>
  </si>
  <si>
    <t>http://www.imdb.com/title/tt0383028/?ref_=fn_tt_tt_1</t>
  </si>
  <si>
    <t>Princess Mononoke </t>
  </si>
  <si>
    <t>anime|cult film|forest|princess|studio ghibli</t>
  </si>
  <si>
    <t>http://www.imdb.com/title/tt0119698/?ref_=fn_tt_tt_1</t>
  </si>
  <si>
    <t>Comedy|Drama|Mystery|Romance|Thriller|War</t>
  </si>
  <si>
    <t>Bon voyage </t>
  </si>
  <si>
    <t>actress|bordeaux|german|heavy water|nazi</t>
  </si>
  <si>
    <t>http://www.imdb.com/title/tt0310778/?ref_=fn_tt_tt_1</t>
  </si>
  <si>
    <t>Nancy Walker</t>
  </si>
  <si>
    <t>Randy Jones</t>
  </si>
  <si>
    <t>Biography|Comedy|Musical</t>
  </si>
  <si>
    <t>Can't Stop the Music </t>
  </si>
  <si>
    <t>Caitlyn Jenner</t>
  </si>
  <si>
    <t>male frontal nudity|male full frontal nudity|male nudity|male rear nudity|new york city</t>
  </si>
  <si>
    <t>http://www.imdb.com/title/tt0080492/?ref_=fn_tt_tt_1</t>
  </si>
  <si>
    <t>The Proposition </t>
  </si>
  <si>
    <t>aborigine|foreboding|gang|hideout|outlaw</t>
  </si>
  <si>
    <t>http://www.imdb.com/title/tt0421238/?ref_=fn_tt_tt_1</t>
  </si>
  <si>
    <t>Angelo Pizzo</t>
  </si>
  <si>
    <t>Donny Boaz</t>
  </si>
  <si>
    <t>Courage </t>
  </si>
  <si>
    <t>Brent Anderson</t>
  </si>
  <si>
    <t>coach|football|football movie|football team|high school sweethearts</t>
  </si>
  <si>
    <t>http://www.imdb.com/title/tt3719896/?ref_=fn_tt_tt_1</t>
  </si>
  <si>
    <t>Damon Wayans</t>
  </si>
  <si>
    <t>Marci X </t>
  </si>
  <si>
    <t>female protagonist|hip hop|jewish american princess|rapper|record label</t>
  </si>
  <si>
    <t>http://www.imdb.com/title/tt0266747/?ref_=fn_tt_tt_1</t>
  </si>
  <si>
    <t>Equilibrium </t>
  </si>
  <si>
    <t>cleric|dystopia|fascist|law|neo noir</t>
  </si>
  <si>
    <t>http://www.imdb.com/title/tt0238380/?ref_=fn_tt_tt_1</t>
  </si>
  <si>
    <t>Guang Li</t>
  </si>
  <si>
    <t>The Children of Huang Shi </t>
  </si>
  <si>
    <t>Matthew Walker</t>
  </si>
  <si>
    <t>british|communist|journalist|nurse|orphan</t>
  </si>
  <si>
    <t>http://www.imdb.com/title/tt0889588/?ref_=fn_tt_tt_1</t>
  </si>
  <si>
    <t>The Yards </t>
  </si>
  <si>
    <t>best friend|corruption|fall to death|female nudity|friend</t>
  </si>
  <si>
    <t>http://www.imdb.com/title/tt0138946/?ref_=fn_tt_tt_1</t>
  </si>
  <si>
    <t>Matthew Diamond</t>
  </si>
  <si>
    <t>Garrett Clayton</t>
  </si>
  <si>
    <t>The Oogieloves in the Big Balloon Adventure </t>
  </si>
  <si>
    <t>Toni Braxton</t>
  </si>
  <si>
    <t>balloon|birthday|box office flop|critically bashed</t>
  </si>
  <si>
    <t>http://www.imdb.com/title/tt1520498/?ref_=fn_tt_tt_1</t>
  </si>
  <si>
    <t>By the Sea </t>
  </si>
  <si>
    <t>Melvil Poupaud</t>
  </si>
  <si>
    <t>cheating wife|cigarette smoking|male in shower|male nudity|male rear nudity</t>
  </si>
  <si>
    <t>http://www.imdb.com/title/tt3707106/?ref_=fn_tt_tt_1</t>
  </si>
  <si>
    <t>Katsuhiro Ôtomo</t>
  </si>
  <si>
    <t>Action|Adventure|Animation|Family|Sci-Fi|Thriller</t>
  </si>
  <si>
    <t>Steamboy </t>
  </si>
  <si>
    <t>Rosalind Ayres</t>
  </si>
  <si>
    <t>19th century|ball|boy|inventor|steam</t>
  </si>
  <si>
    <t>http://www.imdb.com/title/tt0348121/?ref_=fn_tt_tt_1</t>
  </si>
  <si>
    <t>David Anspaugh</t>
  </si>
  <si>
    <t>The Game of Their Lives </t>
  </si>
  <si>
    <t>Jimmy Jean-Louis</t>
  </si>
  <si>
    <t>1950s|brazil|soccer|soccer movie|world cup</t>
  </si>
  <si>
    <t>http://www.imdb.com/title/tt0354595/?ref_=fn_tt_tt_1</t>
  </si>
  <si>
    <t>Andrew Jarecki</t>
  </si>
  <si>
    <t>Crime|Drama|Mystery|Romance|Thriller</t>
  </si>
  <si>
    <t>All Good Things </t>
  </si>
  <si>
    <t>family business|friend|murder|new york city|trial</t>
  </si>
  <si>
    <t>http://www.imdb.com/title/tt1175709/?ref_=fn_tt_tt_1</t>
  </si>
  <si>
    <t>Esai Morales</t>
  </si>
  <si>
    <t>Rapa Nui </t>
  </si>
  <si>
    <t>easter island|location in title|statue|topless female nudity|two word title</t>
  </si>
  <si>
    <t>http://www.imdb.com/title/tt0110944/?ref_=fn_tt_tt_1</t>
  </si>
  <si>
    <t>Yuqi Zhang</t>
  </si>
  <si>
    <t>CJ7 </t>
  </si>
  <si>
    <t>Chi Chung Lam</t>
  </si>
  <si>
    <t>father son relationship|miracle|school|ufo|written and directed by cast member</t>
  </si>
  <si>
    <t>http://www.imdb.com/title/tt0940709/?ref_=fn_tt_tt_1</t>
  </si>
  <si>
    <t>Philippe Nahon</t>
  </si>
  <si>
    <t>Comedy|Family|Fantasy|Sci-Fi</t>
  </si>
  <si>
    <t>Christian Clavier</t>
  </si>
  <si>
    <t>Les couloirs du temps: Les visiteurs II </t>
  </si>
  <si>
    <t>Marie-Anne Chazel</t>
  </si>
  <si>
    <t>jewel|knight|magical potion|sequel|time travel comedy</t>
  </si>
  <si>
    <t>http://www.imdb.com/title/tt0120882/?ref_=fn_tt_tt_1</t>
  </si>
  <si>
    <t>Laura Spencer</t>
  </si>
  <si>
    <t>Action|Comedy|Crime|Fantasy|Horror|Mystery|Sci-Fi|Thriller</t>
  </si>
  <si>
    <t>Dylan Dog: Dead of Night </t>
  </si>
  <si>
    <t>close up of eyes|monster|quirkiness|supernatural|vomiting</t>
  </si>
  <si>
    <t>http://www.imdb.com/title/tt1013860/?ref_=fn_tt_tt_1</t>
  </si>
  <si>
    <t>Daniel Algrant</t>
  </si>
  <si>
    <t>People I Know </t>
  </si>
  <si>
    <t>Mark Webber</t>
  </si>
  <si>
    <t>actor|client|new york|protection|scandal</t>
  </si>
  <si>
    <t>http://www.imdb.com/title/tt0274711/?ref_=fn_tt_tt_1</t>
  </si>
  <si>
    <t>George Coulouris</t>
  </si>
  <si>
    <t>Peter Vaughan</t>
  </si>
  <si>
    <t xml:space="preserve">The Doombolt Chase             </t>
  </si>
  <si>
    <t>Ewen Solon</t>
  </si>
  <si>
    <t>http://www.imdb.com/title/tt0166038/?ref_=fn_tt_tt_1</t>
  </si>
  <si>
    <t>The Tempest </t>
  </si>
  <si>
    <t>Tom Conti</t>
  </si>
  <si>
    <t>banishment|sorcery|spirit|staff|storm at sea</t>
  </si>
  <si>
    <t>http://www.imdb.com/title/tt1274300/?ref_=fn_tt_tt_1</t>
  </si>
  <si>
    <t>Aaron Ashmore</t>
  </si>
  <si>
    <t>Regression </t>
  </si>
  <si>
    <t>inspired by true events|memory|minnesota|police|year 1990</t>
  </si>
  <si>
    <t>http://www.imdb.com/title/tt3319920/?ref_=fn_tt_tt_1</t>
  </si>
  <si>
    <t>Jane Clark</t>
  </si>
  <si>
    <t>Traci Dinwiddie</t>
  </si>
  <si>
    <t>Romance|Short</t>
  </si>
  <si>
    <t>Necar Zadegan</t>
  </si>
  <si>
    <t>The Touch </t>
  </si>
  <si>
    <t>Elea Oberon</t>
  </si>
  <si>
    <t>lesbian|paris france|period piece|poem|poetess</t>
  </si>
  <si>
    <t>http://www.imdb.com/title/tt1128219/?ref_=fn_tt_tt_1</t>
  </si>
  <si>
    <t>Sammo Kam-Bo Hung</t>
  </si>
  <si>
    <t>Three Kingdoms: Resurrection of the Dragon </t>
  </si>
  <si>
    <t>Andy On</t>
  </si>
  <si>
    <t>art of war|china|civil war|female warrior|musician</t>
  </si>
  <si>
    <t>http://www.imdb.com/title/tt0882978/?ref_=fn_tt_tt_1</t>
  </si>
  <si>
    <t>Mike Barker</t>
  </si>
  <si>
    <t>Shattered </t>
  </si>
  <si>
    <t>daughter|gun|nanny|sociopath|suburb</t>
  </si>
  <si>
    <t>http://www.imdb.com/title/tt0489664/?ref_=fn_tt_tt_1</t>
  </si>
  <si>
    <t>Wayne Thornley</t>
  </si>
  <si>
    <t>Zambezia </t>
  </si>
  <si>
    <t>bird|city name in title|falcon|one word title|place name in title</t>
  </si>
  <si>
    <t>http://www.imdb.com/title/tt1488181/?ref_=fn_tt_tt_1</t>
  </si>
  <si>
    <t>Gnana Rajasekaran</t>
  </si>
  <si>
    <t>Michael Lieber</t>
  </si>
  <si>
    <t>Mani Bharathi</t>
  </si>
  <si>
    <t>Ramanujan </t>
  </si>
  <si>
    <t>Kevin McGowan</t>
  </si>
  <si>
    <t>ramanujan</t>
  </si>
  <si>
    <t>http://www.imdb.com/title/tt3037162/?ref_=fn_tt_tt_1</t>
  </si>
  <si>
    <t>Tom Walsh</t>
  </si>
  <si>
    <t>Maggie Wheeler</t>
  </si>
  <si>
    <t>Animation</t>
  </si>
  <si>
    <t>Joey D. Vieira</t>
  </si>
  <si>
    <t>Dwegons and Leprechauns </t>
  </si>
  <si>
    <t>Jacqueline Lovell</t>
  </si>
  <si>
    <t>dwegons</t>
  </si>
  <si>
    <t>http://www.imdb.com/title/tt1134666/?ref_=fn_tt_tt_1</t>
  </si>
  <si>
    <t>Jonathan Jakubowicz</t>
  </si>
  <si>
    <t>Hands of Stone </t>
  </si>
  <si>
    <t>boxer|boxing|three word title</t>
  </si>
  <si>
    <t>http://www.imdb.com/title/tt1781827/?ref_=fn_tt_tt_1</t>
  </si>
  <si>
    <t>Panama</t>
  </si>
  <si>
    <t>Survivor </t>
  </si>
  <si>
    <t>cigarette lighter|death|fire|on the run|terrorist</t>
  </si>
  <si>
    <t>http://www.imdb.com/title/tt3247714/?ref_=fn_tt_tt_1</t>
  </si>
  <si>
    <t>Scott Walker</t>
  </si>
  <si>
    <t>The Frozen Ground </t>
  </si>
  <si>
    <t>anchorage alaska|based on true story|pole dancer|serial killer|strip club</t>
  </si>
  <si>
    <t>http://www.imdb.com/title/tt2005374/?ref_=fn_tt_tt_1</t>
  </si>
  <si>
    <t>The Painted Veil </t>
  </si>
  <si>
    <t>Alan David</t>
  </si>
  <si>
    <t>china|cholera|epidemic|love|marriage</t>
  </si>
  <si>
    <t>http://www.imdb.com/title/tt0446755/?ref_=fn_tt_tt_1</t>
  </si>
  <si>
    <t>The Baader Meinhof Complex </t>
  </si>
  <si>
    <t>Martina Gedeck</t>
  </si>
  <si>
    <t>bonn germany|failed kidnapping|handcuffs|projectile|terrorist</t>
  </si>
  <si>
    <t>http://www.imdb.com/title/tt0765432/?ref_=fn_tt_tt_1</t>
  </si>
  <si>
    <t>Michael Spears</t>
  </si>
  <si>
    <t>Dances with Wolves </t>
  </si>
  <si>
    <t>friendship|frontier|honor|outpost|soldier</t>
  </si>
  <si>
    <t>http://www.imdb.com/title/tt0099348/?ref_=fn_tt_tt_1</t>
  </si>
  <si>
    <t>Bad Teacher </t>
  </si>
  <si>
    <t>boob job|breast enlargement|breast surgery|cheating on a test|ejaculation</t>
  </si>
  <si>
    <t>http://www.imdb.com/title/tt1284575/?ref_=fn_tt_tt_1</t>
  </si>
  <si>
    <t>Sea of Love </t>
  </si>
  <si>
    <t>detective|love|single|suspect|title from song</t>
  </si>
  <si>
    <t>http://www.imdb.com/title/tt0098273/?ref_=fn_tt_tt_1</t>
  </si>
  <si>
    <t>Mark Rosman</t>
  </si>
  <si>
    <t>Dan Byrd</t>
  </si>
  <si>
    <t>A Cinderella Story </t>
  </si>
  <si>
    <t>cinderella story|correspondence|evil step mother|female protagonist|teenage girl</t>
  </si>
  <si>
    <t>http://www.imdb.com/title/tt0356470/?ref_=fn_tt_tt_1</t>
  </si>
  <si>
    <t>W. Earl Brown</t>
  </si>
  <si>
    <t>Scream </t>
  </si>
  <si>
    <t>mask|mystery killer|slasher|teenage girl|telephone</t>
  </si>
  <si>
    <t>http://www.imdb.com/title/tt0117571/?ref_=fn_tt_tt_1</t>
  </si>
  <si>
    <t>Thir13en Ghosts </t>
  </si>
  <si>
    <t>collector|ghost|ghost hunter|glass house|machine</t>
  </si>
  <si>
    <t>http://www.imdb.com/title/tt0245674/?ref_=fn_tt_tt_1</t>
  </si>
  <si>
    <t>Shelley Duvall</t>
  </si>
  <si>
    <t>Drama|Horror</t>
  </si>
  <si>
    <t>Scatman Crothers</t>
  </si>
  <si>
    <t>The Shining </t>
  </si>
  <si>
    <t>Joe Turkel</t>
  </si>
  <si>
    <t>breaking down a door|haunted hotel|identical twins|labyrinth|twin sisters</t>
  </si>
  <si>
    <t>http://www.imdb.com/title/tt0081505/?ref_=fn_tt_tt_1</t>
  </si>
  <si>
    <t>Back to the Future </t>
  </si>
  <si>
    <t>J.J. Cohen</t>
  </si>
  <si>
    <t>clock tower|delorean|future|time travel|time travel comedy</t>
  </si>
  <si>
    <t>http://www.imdb.com/title/tt0088763/?ref_=fn_tt_tt_1</t>
  </si>
  <si>
    <t>House on Haunted Hill </t>
  </si>
  <si>
    <t>billionaire|corpse|eccentric|haunted hospital|haunted house</t>
  </si>
  <si>
    <t>http://www.imdb.com/title/tt0185371/?ref_=fn_tt_tt_1</t>
  </si>
  <si>
    <t>Mary J. Blige</t>
  </si>
  <si>
    <t>Eric Mendenhall</t>
  </si>
  <si>
    <t>I Can Do Bad All by Myself </t>
  </si>
  <si>
    <t>Hope Olaide Wilson</t>
  </si>
  <si>
    <t>aunt|immigrant|looting|love|nightclub singer</t>
  </si>
  <si>
    <t>http://www.imdb.com/title/tt1385912/?ref_=fn_tt_tt_1</t>
  </si>
  <si>
    <t>Rob Hawk</t>
  </si>
  <si>
    <t>Erin O'Brien</t>
  </si>
  <si>
    <t>Kari J. Kramer</t>
  </si>
  <si>
    <t>Fight Valley </t>
  </si>
  <si>
    <t>Cabrina Collesides</t>
  </si>
  <si>
    <t>http://www.imdb.com/title/tt4280822/?ref_=fn_tt_tt_1</t>
  </si>
  <si>
    <t>The Switch </t>
  </si>
  <si>
    <t>Kelli Barrett</t>
  </si>
  <si>
    <t>artificial insemination|best friend|new york city|sperm|sperm donor</t>
  </si>
  <si>
    <t>http://www.imdb.com/title/tt0889573/?ref_=fn_tt_tt_1</t>
  </si>
  <si>
    <t>David Agranov</t>
  </si>
  <si>
    <t>Just Married </t>
  </si>
  <si>
    <t>David Moscow</t>
  </si>
  <si>
    <t>fall|honeymoon|love|marriage|newlywed</t>
  </si>
  <si>
    <t>http://www.imdb.com/title/tt0305711/?ref_=fn_tt_tt_1</t>
  </si>
  <si>
    <t>Mem Ferda</t>
  </si>
  <si>
    <t>The Devil's Double </t>
  </si>
  <si>
    <t>betrayal|debauchery|lust|palace|saddam hussein</t>
  </si>
  <si>
    <t>http://www.imdb.com/title/tt1270262/?ref_=fn_tt_tt_1</t>
  </si>
  <si>
    <t>Jenni 'Jwoww' Farley</t>
  </si>
  <si>
    <t>Comedy|Drama|Reality-TV|Romance</t>
  </si>
  <si>
    <t>Nicole 'Snooki' Polizzi</t>
  </si>
  <si>
    <t xml:space="preserve">Gone, Baby, Gone             </t>
  </si>
  <si>
    <t>Paul 'Pauly D' DelVecchio</t>
  </si>
  <si>
    <t>lifestyle</t>
  </si>
  <si>
    <t>http://www.imdb.com/title/tt1697237/?ref_=fn_tt_tt_1</t>
  </si>
  <si>
    <t>Britt Allcroft</t>
  </si>
  <si>
    <t>Thomas and the Magic Railroad </t>
  </si>
  <si>
    <t>locomotive|magic|mountain|railroad|steam locomotive</t>
  </si>
  <si>
    <t>http://www.imdb.com/title/tt0205461/?ref_=fn_tt_tt_1</t>
  </si>
  <si>
    <t>The Crazies </t>
  </si>
  <si>
    <t>deputy|iowa|rural setting|sheriff|survival</t>
  </si>
  <si>
    <t>http://www.imdb.com/title/tt0455407/?ref_=fn_tt_tt_1</t>
  </si>
  <si>
    <t>Ryûnosuke Kamiki</t>
  </si>
  <si>
    <t>Bunta Sugawara</t>
  </si>
  <si>
    <t>Spirited Away </t>
  </si>
  <si>
    <t>Miyu Irino</t>
  </si>
  <si>
    <t>anime|bathhouse|pig|spirit|work</t>
  </si>
  <si>
    <t>http://www.imdb.com/title/tt0245429/?ref_=fn_tt_tt_1</t>
  </si>
  <si>
    <t>Alan Yuen</t>
  </si>
  <si>
    <t>Michael Wong</t>
  </si>
  <si>
    <t>Firestorm </t>
  </si>
  <si>
    <t>Terence Yin</t>
  </si>
  <si>
    <t>die hard scenario|gunfight|hong kong police|police escort attacked|shootout</t>
  </si>
  <si>
    <t>http://www.imdb.com/title/tt3341072/?ref_=fn_tt_tt_1</t>
  </si>
  <si>
    <t>The Bounty </t>
  </si>
  <si>
    <t>lieutenant|lifeboat|mutiny|sailing ship|ship</t>
  </si>
  <si>
    <t>http://www.imdb.com/title/tt0086993/?ref_=fn_tt_tt_1</t>
  </si>
  <si>
    <t>Brian Percival</t>
  </si>
  <si>
    <t>Sophie Nélisse</t>
  </si>
  <si>
    <t>The Book Thief </t>
  </si>
  <si>
    <t>Roger Allam</t>
  </si>
  <si>
    <t>basement|book|girl|library|track</t>
  </si>
  <si>
    <t>http://www.imdb.com/title/tt0816442/?ref_=fn_tt_tt_1</t>
  </si>
  <si>
    <t>Adventure|Comedy|Romance</t>
  </si>
  <si>
    <t>Katrina Bowden</t>
  </si>
  <si>
    <t>Sex Drive </t>
  </si>
  <si>
    <t>amish|friend|friendship|high school|virgin</t>
  </si>
  <si>
    <t>http://www.imdb.com/title/tt1135985/?ref_=fn_tt_tt_1</t>
  </si>
  <si>
    <t>Anand Tucker</t>
  </si>
  <si>
    <t>Leap Year </t>
  </si>
  <si>
    <t>Dominique McElligott</t>
  </si>
  <si>
    <t>ireland|irish|journey|tradition|travel</t>
  </si>
  <si>
    <t>http://www.imdb.com/title/tt1216492/?ref_=fn_tt_tt_1</t>
  </si>
  <si>
    <t>Anthony Mann</t>
  </si>
  <si>
    <t>Mel Ferrer</t>
  </si>
  <si>
    <t>The Fall of the Roman Empire </t>
  </si>
  <si>
    <t>Stephen Boyd</t>
  </si>
  <si>
    <t>2nd century|emperor|european history|loosely based on historical events|roman empire</t>
  </si>
  <si>
    <t>http://www.imdb.com/title/tt0058085/?ref_=fn_tt_tt_1</t>
  </si>
  <si>
    <t>Michael Dowse</t>
  </si>
  <si>
    <t>Take Me Home Tonight </t>
  </si>
  <si>
    <t>friend|night|party|sex scene|sister</t>
  </si>
  <si>
    <t>http://www.imdb.com/title/tt0810922/?ref_=fn_tt_tt_1</t>
  </si>
  <si>
    <t>Daniel Barnz</t>
  </si>
  <si>
    <t>Won't Back Down </t>
  </si>
  <si>
    <t>Dante Brown</t>
  </si>
  <si>
    <t>children|inner city|parent|school|teacher</t>
  </si>
  <si>
    <t>http://www.imdb.com/title/tt1870529/?ref_=fn_tt_tt_1</t>
  </si>
  <si>
    <t>Emile Ardolino</t>
  </si>
  <si>
    <t>Kyra Nichols</t>
  </si>
  <si>
    <t>Family|Fantasy|Music</t>
  </si>
  <si>
    <t>Darci Kistler</t>
  </si>
  <si>
    <t>The Nutcracker </t>
  </si>
  <si>
    <t>Margaret Tracey</t>
  </si>
  <si>
    <t>christmas|lifting female in air|lifting male in air|lifting someone into the air|little girl</t>
  </si>
  <si>
    <t>http://www.imdb.com/title/tt0107719/?ref_=fn_tt_tt_1</t>
  </si>
  <si>
    <t>Robert Altman</t>
  </si>
  <si>
    <t>Crime|Drama|Music|Thriller</t>
  </si>
  <si>
    <t>Kansas City </t>
  </si>
  <si>
    <t>1930s|election|female frontal nudity|kansas city|politician</t>
  </si>
  <si>
    <t>http://www.imdb.com/title/tt0116745/?ref_=fn_tt_tt_1</t>
  </si>
  <si>
    <t>James Schamus</t>
  </si>
  <si>
    <t>Indignation </t>
  </si>
  <si>
    <t>Tracy Letts</t>
  </si>
  <si>
    <t>http://www.imdb.com/title/tt4193394/?ref_=fn_tt_tt_1</t>
  </si>
  <si>
    <t>Hebrew</t>
  </si>
  <si>
    <t>Andrew Douglas</t>
  </si>
  <si>
    <t>The Amityville Horror </t>
  </si>
  <si>
    <t>ghost|haunted house|murder|nightmare|priest</t>
  </si>
  <si>
    <t>http://www.imdb.com/title/tt0384806/?ref_=fn_tt_tt_1</t>
  </si>
  <si>
    <t>Adaptation. </t>
  </si>
  <si>
    <t>book|orchid|screenwriter|thief|twin</t>
  </si>
  <si>
    <t>http://www.imdb.com/title/tt0268126/?ref_=fn_tt_tt_1</t>
  </si>
  <si>
    <t>Land of the Dead </t>
  </si>
  <si>
    <t>Pedro Miguel Arce</t>
  </si>
  <si>
    <t>apocalypse|mercenary|skyscraper|urban setting|zombie apocalypse</t>
  </si>
  <si>
    <t>http://www.imdb.com/title/tt0418819/?ref_=fn_tt_tt_1</t>
  </si>
  <si>
    <t>Angelica Lee</t>
  </si>
  <si>
    <t>Louis Koo</t>
  </si>
  <si>
    <t>Out of Inferno </t>
  </si>
  <si>
    <t>Ching Wan Lau</t>
  </si>
  <si>
    <t>http://www.imdb.com/title/tt2957680/?ref_=fn_tt_tt_1</t>
  </si>
  <si>
    <t>Chinese</t>
  </si>
  <si>
    <t>Fear and Loathing in Las Vegas </t>
  </si>
  <si>
    <t>american dream|convertible|drugs|journalist|lawyer</t>
  </si>
  <si>
    <t>http://www.imdb.com/title/tt0120669/?ref_=fn_tt_tt_1</t>
  </si>
  <si>
    <t>Ricky Gervais</t>
  </si>
  <si>
    <t>The Invention of Lying </t>
  </si>
  <si>
    <t>genetics|heaven|lie|screenwriter|truth</t>
  </si>
  <si>
    <t>http://www.imdb.com/title/tt1058017/?ref_=fn_tt_tt_1</t>
  </si>
  <si>
    <t>Carla Gallo</t>
  </si>
  <si>
    <t>Neighbors </t>
  </si>
  <si>
    <t>broken leg|friendship|jewish|topless female nudity|urination</t>
  </si>
  <si>
    <t>http://www.imdb.com/title/tt2004420/?ref_=fn_tt_tt_1</t>
  </si>
  <si>
    <t>Amy Yasbeck</t>
  </si>
  <si>
    <t>The Mask </t>
  </si>
  <si>
    <t>bank|bank clerk|gangster|loki|mask</t>
  </si>
  <si>
    <t>http://www.imdb.com/title/tt0110475/?ref_=fn_tt_tt_1</t>
  </si>
  <si>
    <t>Big </t>
  </si>
  <si>
    <t>friend|job|new york city|toy|wish</t>
  </si>
  <si>
    <t>http://www.imdb.com/title/tt0094737/?ref_=fn_tt_tt_1</t>
  </si>
  <si>
    <t>Ken Davitian</t>
  </si>
  <si>
    <t>Luenell</t>
  </si>
  <si>
    <t>Borat: Cultural Learnings of America for Make Benefit Glorious Nation of Kazakhstan </t>
  </si>
  <si>
    <t>Chester</t>
  </si>
  <si>
    <t>california|city|kazakhstan|travel|tv reporter</t>
  </si>
  <si>
    <t>http://www.imdb.com/title/tt0443453/?ref_=fn_tt_tt_1</t>
  </si>
  <si>
    <t>Raquel Welch</t>
  </si>
  <si>
    <t>Legally Blonde </t>
  </si>
  <si>
    <t>Alanna Ubach</t>
  </si>
  <si>
    <t>blonde|harvard|law|law school|sorority</t>
  </si>
  <si>
    <t>http://www.imdb.com/title/tt0250494/?ref_=fn_tt_tt_1</t>
  </si>
  <si>
    <t>Star Trek III: The Search for Spock </t>
  </si>
  <si>
    <t>dying planet|planet|regaining one's memory|sacrifice|stabbed to death</t>
  </si>
  <si>
    <t>http://www.imdb.com/title/tt0088170/?ref_=fn_tt_tt_1</t>
  </si>
  <si>
    <t>The Exorcism of Emily Rose </t>
  </si>
  <si>
    <t>JR Bourne</t>
  </si>
  <si>
    <t>death|demonic possession|exorcism|lawyer|priest</t>
  </si>
  <si>
    <t>http://www.imdb.com/title/tt0404032/?ref_=fn_tt_tt_1</t>
  </si>
  <si>
    <t>Deuce Bigalow: Male Gigolo </t>
  </si>
  <si>
    <t>Bree Turner</t>
  </si>
  <si>
    <t>aquarium|fish|fish tank|gigolo|norwegian</t>
  </si>
  <si>
    <t>http://www.imdb.com/title/tt0205000/?ref_=fn_tt_tt_1</t>
  </si>
  <si>
    <t>Vic Armstrong</t>
  </si>
  <si>
    <t>Action|Drama|Fantasy|Mystery|Thriller</t>
  </si>
  <si>
    <t>Left Behind </t>
  </si>
  <si>
    <t>bible quote|chaos|faith|riot|shrine</t>
  </si>
  <si>
    <t>http://www.imdb.com/title/tt2467046/?ref_=fn_tt_tt_1</t>
  </si>
  <si>
    <t>Paul Schneider</t>
  </si>
  <si>
    <t>The Family Stone </t>
  </si>
  <si>
    <t>christmas|cruelty|ring|secret|tension</t>
  </si>
  <si>
    <t>http://www.imdb.com/title/tt0356680/?ref_=fn_tt_tt_1</t>
  </si>
  <si>
    <t>Sean Patrick Thomas</t>
  </si>
  <si>
    <t>Barbershop 2: Back in Business </t>
  </si>
  <si>
    <t>barbecue|barbershop|blaxploitation|marriage|politics</t>
  </si>
  <si>
    <t>http://www.imdb.com/title/tt0337579/?ref_=fn_tt_tt_1</t>
  </si>
  <si>
    <t>Terry Zwigoff</t>
  </si>
  <si>
    <t>Bad Santa </t>
  </si>
  <si>
    <t>bartender|christmas|christmas eve|department store|drink</t>
  </si>
  <si>
    <t>http://www.imdb.com/title/tt0307987/?ref_=fn_tt_tt_1</t>
  </si>
  <si>
    <t>Austin Powers: International Man of Mystery </t>
  </si>
  <si>
    <t>cartoon on tv|reference to frankenstein|reference to jimi hendrix|scene during end credits|surrealism</t>
  </si>
  <si>
    <t>http://www.imdb.com/title/tt0118655/?ref_=fn_tt_tt_1</t>
  </si>
  <si>
    <t>Louis Mandylor</t>
  </si>
  <si>
    <t>My Big Fat Greek Wedding 2 </t>
  </si>
  <si>
    <t>Joey Fatone</t>
  </si>
  <si>
    <t>family restaurant|greek|remarriage|suburb|wedding</t>
  </si>
  <si>
    <t>http://www.imdb.com/title/tt3760922/?ref_=fn_tt_tt_1</t>
  </si>
  <si>
    <t>Diary of a Wimpy Kid: Rodrick Rules </t>
  </si>
  <si>
    <t>Fran Kranz</t>
  </si>
  <si>
    <t>brother|middle school|no opening credits|photograph|school</t>
  </si>
  <si>
    <t>http://www.imdb.com/title/tt1650043/?ref_=fn_tt_tt_1</t>
  </si>
  <si>
    <t>Predator </t>
  </si>
  <si>
    <t>Carl Weathers</t>
  </si>
  <si>
    <t>box office hit|commando|death of friend|jungle|severed arm</t>
  </si>
  <si>
    <t>http://www.imdb.com/title/tt0093773/?ref_=fn_tt_tt_1</t>
  </si>
  <si>
    <t>Biography|Drama|History|Music</t>
  </si>
  <si>
    <t>Amadeus </t>
  </si>
  <si>
    <t>1800s|classical composer|composer|first person narration|opera</t>
  </si>
  <si>
    <t>http://www.imdb.com/title/tt0086879/?ref_=fn_tt_tt_1</t>
  </si>
  <si>
    <t>Prom Night </t>
  </si>
  <si>
    <t>Collins Pennie</t>
  </si>
  <si>
    <t>friend|hotel|killer|murder|prom</t>
  </si>
  <si>
    <t>http://www.imdb.com/title/tt0926129/?ref_=fn_tt_tt_1</t>
  </si>
  <si>
    <t>Mean Girls </t>
  </si>
  <si>
    <t>bully|clique|high school|high school girl|secret</t>
  </si>
  <si>
    <t>http://www.imdb.com/title/tt0377092/?ref_=fn_tt_tt_1</t>
  </si>
  <si>
    <t>Audrey Wells</t>
  </si>
  <si>
    <t>Lindsay Duncan</t>
  </si>
  <si>
    <t>Under the Tuscan Sun </t>
  </si>
  <si>
    <t>Mario Monicelli</t>
  </si>
  <si>
    <t>author|book|vacation|villa|writer</t>
  </si>
  <si>
    <t>http://www.imdb.com/title/tt0328589/?ref_=fn_tt_tt_1</t>
  </si>
  <si>
    <t>Gosford Park </t>
  </si>
  <si>
    <t>country house|murder|producer|servant|shooting party</t>
  </si>
  <si>
    <t>http://www.imdb.com/title/tt0280707/?ref_=fn_tt_tt_1</t>
  </si>
  <si>
    <t>Melinda Clarke</t>
  </si>
  <si>
    <t xml:space="preserve">The O.C.             </t>
  </si>
  <si>
    <t>california|lawyer|love|orange county california|wealth</t>
  </si>
  <si>
    <t>http://www.imdb.com/title/tt0362359/?ref_=fn_tt_tt_1</t>
  </si>
  <si>
    <t>Peggy Sue Got Married </t>
  </si>
  <si>
    <t>alternate history|alternate timeline|divorce|high school|reunion</t>
  </si>
  <si>
    <t>http://www.imdb.com/title/tt0091738/?ref_=fn_tt_tt_1</t>
  </si>
  <si>
    <t>Birdman or (The Unexpected Virtue of Ignorance) </t>
  </si>
  <si>
    <t>actor|artist|broadway play|replacement|stage</t>
  </si>
  <si>
    <t>http://www.imdb.com/title/tt2562232/?ref_=fn_tt_tt_1</t>
  </si>
  <si>
    <t>Blue Jasmine </t>
  </si>
  <si>
    <t>Andrew Dice Clay</t>
  </si>
  <si>
    <t>congenital liar|mental breakdown|self deception|snob|talking to oneself</t>
  </si>
  <si>
    <t>http://www.imdb.com/title/tt2334873/?ref_=fn_tt_tt_1</t>
  </si>
  <si>
    <t>David Alan Basche</t>
  </si>
  <si>
    <t>Christian Clemenson</t>
  </si>
  <si>
    <t>United 93 </t>
  </si>
  <si>
    <t>Susan Blommaert</t>
  </si>
  <si>
    <t>flight|passenger|plane|september 11 2001|terrorist</t>
  </si>
  <si>
    <t>http://www.imdb.com/title/tt0475276/?ref_=fn_tt_tt_1</t>
  </si>
  <si>
    <t>Christian Monzon</t>
  </si>
  <si>
    <t>Honey </t>
  </si>
  <si>
    <t>choreographer|dance|dancer|dancing|hip hop</t>
  </si>
  <si>
    <t>http://www.imdb.com/title/tt0322589/?ref_=fn_tt_tt_1</t>
  </si>
  <si>
    <t>Rick Friedberg</t>
  </si>
  <si>
    <t>Barry Bostwick</t>
  </si>
  <si>
    <t>Hulk Hogan</t>
  </si>
  <si>
    <t>Spy Hard </t>
  </si>
  <si>
    <t>Nicollette Sheridan</t>
  </si>
  <si>
    <t>1990s|dentist|hit with a door|martial arts|museum</t>
  </si>
  <si>
    <t>http://www.imdb.com/title/tt0117723/?ref_=fn_tt_tt_1</t>
  </si>
  <si>
    <t>The Fog </t>
  </si>
  <si>
    <t>california|fog|leper|lighthouse|ship</t>
  </si>
  <si>
    <t>http://www.imdb.com/title/tt0080749/?ref_=fn_tt_tt_1</t>
  </si>
  <si>
    <t>Sean McNamara</t>
  </si>
  <si>
    <t>Chris Brochu</t>
  </si>
  <si>
    <t>Biography|Drama|Family|Sport</t>
  </si>
  <si>
    <t>Soul Surfer </t>
  </si>
  <si>
    <t>christian|christian film|shark|surfer|surfing</t>
  </si>
  <si>
    <t>http://www.imdb.com/title/tt1596346/?ref_=fn_tt_tt_1</t>
  </si>
  <si>
    <t>Comedy|Drama|War</t>
  </si>
  <si>
    <t>Catch-22 </t>
  </si>
  <si>
    <t>Martin Balsam</t>
  </si>
  <si>
    <t>catch 22|friend|insanity|kneed in the groin|military</t>
  </si>
  <si>
    <t>http://www.imdb.com/title/tt0065528/?ref_=fn_tt_tt_1</t>
  </si>
  <si>
    <t>Jody Hill</t>
  </si>
  <si>
    <t>Observe and Report </t>
  </si>
  <si>
    <t>Dan Bakkedahl</t>
  </si>
  <si>
    <t>male pubic hair|mall|police detective|pubic hair|security guard</t>
  </si>
  <si>
    <t>http://www.imdb.com/title/tt1197628/?ref_=fn_tt_tt_1</t>
  </si>
  <si>
    <t>Olivia d'Abo</t>
  </si>
  <si>
    <t>Conan the Destroyer </t>
  </si>
  <si>
    <t>Grace Jones</t>
  </si>
  <si>
    <t>gods|princess|queen|rescue|wizard</t>
  </si>
  <si>
    <t>http://www.imdb.com/title/tt0087078/?ref_=fn_tt_tt_1</t>
  </si>
  <si>
    <t>Raging Bull </t>
  </si>
  <si>
    <t>Frank Vincent</t>
  </si>
  <si>
    <t>boxing|domestic violence|hot temper|jealousy|rage</t>
  </si>
  <si>
    <t>http://www.imdb.com/title/tt0081398/?ref_=fn_tt_tt_1</t>
  </si>
  <si>
    <t>Brandon Camp</t>
  </si>
  <si>
    <t>Sasha Alexander</t>
  </si>
  <si>
    <t>Love Happens </t>
  </si>
  <si>
    <t>florist|motivational speaker|self help guru|seminar|widower</t>
  </si>
  <si>
    <t>http://www.imdb.com/title/tt0899106/?ref_=fn_tt_tt_1</t>
  </si>
  <si>
    <t>Roger Ashton-Griffiths</t>
  </si>
  <si>
    <t>Nicholas Rowe</t>
  </si>
  <si>
    <t>Young Sherlock Holmes </t>
  </si>
  <si>
    <t>Freddie Jones</t>
  </si>
  <si>
    <t>cult|death|delusion|girl|sherlock holmes</t>
  </si>
  <si>
    <t>http://www.imdb.com/title/tt0090357/?ref_=fn_tt_tt_1</t>
  </si>
  <si>
    <t>Kevin Tancharoen</t>
  </si>
  <si>
    <t>Fame </t>
  </si>
  <si>
    <t>new york|performing arts|school|student|teacher</t>
  </si>
  <si>
    <t>http://www.imdb.com/title/tt1016075/?ref_=fn_tt_tt_1</t>
  </si>
  <si>
    <t>127 Hours </t>
  </si>
  <si>
    <t>alone|aron ralston|based on autobiography|canyon|survival</t>
  </si>
  <si>
    <t>http://www.imdb.com/title/tt1542344/?ref_=fn_tt_tt_1</t>
  </si>
  <si>
    <t>Small Time Crooks </t>
  </si>
  <si>
    <t>apartment building|crook|new york city|three word title|written and directed by cast member</t>
  </si>
  <si>
    <t>http://www.imdb.com/title/tt0196216/?ref_=fn_tt_tt_1</t>
  </si>
  <si>
    <t>Nicholas Hytner</t>
  </si>
  <si>
    <t>Susan May Pratt</t>
  </si>
  <si>
    <t>Center Stage </t>
  </si>
  <si>
    <t>Ethan Stiefel</t>
  </si>
  <si>
    <t>ballet|dance|dancer|dancing|love</t>
  </si>
  <si>
    <t>http://www.imdb.com/title/tt0210616/?ref_=fn_tt_tt_1</t>
  </si>
  <si>
    <t>Love the Coopers </t>
  </si>
  <si>
    <t>Timothée Chalamet</t>
  </si>
  <si>
    <t>christmas|family dinner|husband wife conflict|husband wife kiss|large family</t>
  </si>
  <si>
    <t>http://www.imdb.com/title/tt2279339/?ref_=fn_tt_tt_1</t>
  </si>
  <si>
    <t>Bart Freundlich</t>
  </si>
  <si>
    <t>Corbin Bleu</t>
  </si>
  <si>
    <t>Catch That Kid </t>
  </si>
  <si>
    <t>Kevin G. Schmidt</t>
  </si>
  <si>
    <t>caper|computer genius|dog|heist|security chief</t>
  </si>
  <si>
    <t>http://www.imdb.com/title/tt0337917/?ref_=fn_tt_tt_1</t>
  </si>
  <si>
    <t>Life as a House </t>
  </si>
  <si>
    <t>cancer|construction|house|house construction|neighbor</t>
  </si>
  <si>
    <t>http://www.imdb.com/title/tt0264796/?ref_=fn_tt_tt_1</t>
  </si>
  <si>
    <t>Steve Jobs </t>
  </si>
  <si>
    <t>apple computer|box office flop|computer|dialogue driven|father daughter relationship</t>
  </si>
  <si>
    <t>http://www.imdb.com/title/tt2080374/?ref_=fn_tt_tt_1</t>
  </si>
  <si>
    <t>Marie Avgeropoulos</t>
  </si>
  <si>
    <t>I Love You, Beth Cooper </t>
  </si>
  <si>
    <t>cheerleader|party|popular girl|speech|valedictorian</t>
  </si>
  <si>
    <t>http://www.imdb.com/title/tt1032815/?ref_=fn_tt_tt_1</t>
  </si>
  <si>
    <t>Youth in Revolt </t>
  </si>
  <si>
    <t>alter ego|boarding school|love|masturbation|teen movie</t>
  </si>
  <si>
    <t>http://www.imdb.com/title/tt0403702/?ref_=fn_tt_tt_1</t>
  </si>
  <si>
    <t>William A. Fraker</t>
  </si>
  <si>
    <t>Richard Farnsworth</t>
  </si>
  <si>
    <t>The Legend of the Lone Ranger </t>
  </si>
  <si>
    <t>Michael Horse</t>
  </si>
  <si>
    <t>ambush|hero|masked hero|outlaw|texas ranger</t>
  </si>
  <si>
    <t>http://www.imdb.com/title/tt0082648/?ref_=fn_tt_tt_1</t>
  </si>
  <si>
    <t>John Boorman</t>
  </si>
  <si>
    <t>The Tailor of Panama </t>
  </si>
  <si>
    <t>canal|panama|president|spy|tailor</t>
  </si>
  <si>
    <t>http://www.imdb.com/title/tt0236784/?ref_=fn_tt_tt_1</t>
  </si>
  <si>
    <t>Dennis Franz</t>
  </si>
  <si>
    <t>Nancy Allen</t>
  </si>
  <si>
    <t>Blow Out </t>
  </si>
  <si>
    <t>John McMartin</t>
  </si>
  <si>
    <t>conspiracy|political conspiracy|recording|sound|truth</t>
  </si>
  <si>
    <t>http://www.imdb.com/title/tt0082085/?ref_=fn_tt_tt_1</t>
  </si>
  <si>
    <t>Courtney Solomon</t>
  </si>
  <si>
    <t>Paul Freeman</t>
  </si>
  <si>
    <t>Rebecca Budig</t>
  </si>
  <si>
    <t>Getaway </t>
  </si>
  <si>
    <t>Bruce Payne</t>
  </si>
  <si>
    <t>die hard scenario|earth viewed from space|race against time|race car driver|title at the end</t>
  </si>
  <si>
    <t>http://www.imdb.com/title/tt2167202/?ref_=fn_tt_tt_1</t>
  </si>
  <si>
    <t>The Ice Storm </t>
  </si>
  <si>
    <t>ice|ice storm|storm|thanksgiving|virgin</t>
  </si>
  <si>
    <t>http://www.imdb.com/title/tt0119349/?ref_=fn_tt_tt_1</t>
  </si>
  <si>
    <t>And So It Goes </t>
  </si>
  <si>
    <t>Frankie Valli</t>
  </si>
  <si>
    <t>four word title|grandparent grandchild relationship|reference to facebook|reference to the internet|singer</t>
  </si>
  <si>
    <t>http://www.imdb.com/title/tt2465146/?ref_=fn_tt_tt_1</t>
  </si>
  <si>
    <t>Jeff Kanew</t>
  </si>
  <si>
    <t>Shelley Long</t>
  </si>
  <si>
    <t>Troop Beverly Hills </t>
  </si>
  <si>
    <t>Kellie Martin</t>
  </si>
  <si>
    <t>beverly hills hotel|divorce|girl|troop|wilderness</t>
  </si>
  <si>
    <t>http://www.imdb.com/title/tt0098519/?ref_=fn_tt_tt_1</t>
  </si>
  <si>
    <t>István Szabó</t>
  </si>
  <si>
    <t>Shaun Evans</t>
  </si>
  <si>
    <t>Being Julia </t>
  </si>
  <si>
    <t>Juliet Stevenson</t>
  </si>
  <si>
    <t>diva|marriage|open marriage|revenge|social climber</t>
  </si>
  <si>
    <t>http://www.imdb.com/title/tt0340012/?ref_=fn_tt_tt_1</t>
  </si>
  <si>
    <t>Karen Young</t>
  </si>
  <si>
    <t>David Margulies</t>
  </si>
  <si>
    <t>9½ Weeks </t>
  </si>
  <si>
    <t>Kim Chan</t>
  </si>
  <si>
    <t>blindfolded woman|control|male dominance|sex game|sex in public</t>
  </si>
  <si>
    <t>http://www.imdb.com/title/tt0091635/?ref_=fn_tt_tt_1</t>
  </si>
  <si>
    <t>Matthew Robbins</t>
  </si>
  <si>
    <t>Ralph Richardson</t>
  </si>
  <si>
    <t>Dragonslayer </t>
  </si>
  <si>
    <t>Albert Salmi</t>
  </si>
  <si>
    <t>apprentice|dragon|king|kingdom|wizard</t>
  </si>
  <si>
    <t>http://www.imdb.com/title/tt0082288/?ref_=fn_tt_tt_1</t>
  </si>
  <si>
    <t>Kerry Condon</t>
  </si>
  <si>
    <t>David Masterson</t>
  </si>
  <si>
    <t>The Last Station </t>
  </si>
  <si>
    <t>countess|leo tolstoy|russian|wealth|writing</t>
  </si>
  <si>
    <t>http://www.imdb.com/title/tt0824758/?ref_=fn_tt_tt_1</t>
  </si>
  <si>
    <t>Ed Wood </t>
  </si>
  <si>
    <t>1950s|director|friend|friendship|transvestism</t>
  </si>
  <si>
    <t>http://www.imdb.com/title/tt0109707/?ref_=fn_tt_tt_1</t>
  </si>
  <si>
    <t>Labor Day </t>
  </si>
  <si>
    <t>baseball|baseball practice|escaped convict|neighbor|tied to a chair</t>
  </si>
  <si>
    <t>http://www.imdb.com/title/tt1967545/?ref_=fn_tt_tt_1</t>
  </si>
  <si>
    <t>Khulan Chuluun</t>
  </si>
  <si>
    <t>Mongol: The Rise of Genghis Khan </t>
  </si>
  <si>
    <t>Honglei Sun</t>
  </si>
  <si>
    <t>epic|genghis khan|one word title|slave|starving</t>
  </si>
  <si>
    <t>http://www.imdb.com/title/tt0416044/?ref_=fn_tt_tt_1</t>
  </si>
  <si>
    <t>Mongolian</t>
  </si>
  <si>
    <t>RocknRolla </t>
  </si>
  <si>
    <t>accountant|finger gun|homosexual|killed in an elevator|painting</t>
  </si>
  <si>
    <t>http://www.imdb.com/title/tt1032755/?ref_=fn_tt_tt_1</t>
  </si>
  <si>
    <t>Hal Needham</t>
  </si>
  <si>
    <t>Michael Beck</t>
  </si>
  <si>
    <t>Megaforce </t>
  </si>
  <si>
    <t>Henry Silva</t>
  </si>
  <si>
    <t>dictator|electronic music score|one word title|secret headquarters|soldier</t>
  </si>
  <si>
    <t>http://www.imdb.com/title/tt0084316/?ref_=fn_tt_tt_1</t>
  </si>
  <si>
    <t>Julie Christie</t>
  </si>
  <si>
    <t>Hamlet </t>
  </si>
  <si>
    <t>classic literature|denmark|funeral|madness|prince</t>
  </si>
  <si>
    <t>http://www.imdb.com/title/tt0116477/?ref_=fn_tt_tt_1</t>
  </si>
  <si>
    <t>Suzie Steen</t>
  </si>
  <si>
    <t>Mao's Last Dancer </t>
  </si>
  <si>
    <t>Aden Young</t>
  </si>
  <si>
    <t>ballet|beijing|dancer|love|village</t>
  </si>
  <si>
    <t>http://www.imdb.com/title/tt1071812/?ref_=fn_tt_tt_1</t>
  </si>
  <si>
    <t>Jeff Nichols</t>
  </si>
  <si>
    <t>Midnight Special </t>
  </si>
  <si>
    <t>Paul Sparks</t>
  </si>
  <si>
    <t>cult|father son relationship|gas station|on the run|supernatural ability</t>
  </si>
  <si>
    <t>http://www.imdb.com/title/tt2649554/?ref_=fn_tt_tt_1</t>
  </si>
  <si>
    <t>Greece</t>
  </si>
  <si>
    <t>Anything Else </t>
  </si>
  <si>
    <t>love at first sight|new york city|sex|teacher|writer</t>
  </si>
  <si>
    <t>http://www.imdb.com/title/tt0313792/?ref_=fn_tt_tt_1</t>
  </si>
  <si>
    <t>Jonathan Teplitzky</t>
  </si>
  <si>
    <t>Biography|Drama|Romance|War</t>
  </si>
  <si>
    <t>The Railway Man </t>
  </si>
  <si>
    <t>Sam Reid</t>
  </si>
  <si>
    <t>japanese soldier|physical torture|pow camp|prisoner of war|reference to adolf hitler</t>
  </si>
  <si>
    <t>http://www.imdb.com/title/tt2058107/?ref_=fn_tt_tt_1</t>
  </si>
  <si>
    <t>Poppy Montgomery</t>
  </si>
  <si>
    <t xml:space="preserve">Unforgettable             </t>
  </si>
  <si>
    <t>hyperthymesia|new york city|police</t>
  </si>
  <si>
    <t>http://www.imdb.com/title/tt1842530/?ref_=fn_tt_tt_1</t>
  </si>
  <si>
    <t>Michael Haneke</t>
  </si>
  <si>
    <t>Burghart Klaußner</t>
  </si>
  <si>
    <t>Ulrich Tukur</t>
  </si>
  <si>
    <t>The White Ribbon </t>
  </si>
  <si>
    <t>Leonie Benesch</t>
  </si>
  <si>
    <t>children|doctor|mysterious event|pastor|small village</t>
  </si>
  <si>
    <t>http://www.imdb.com/title/tt1149362/?ref_=fn_tt_tt_1</t>
  </si>
  <si>
    <t>Anna Harr</t>
  </si>
  <si>
    <t>Restoration </t>
  </si>
  <si>
    <t>James Cullen Bressack</t>
  </si>
  <si>
    <t>http://www.imdb.com/title/tt4517738/?ref_=fn_tt_tt_1</t>
  </si>
  <si>
    <t>Mike Marvin</t>
  </si>
  <si>
    <t>Action|Horror|Romance|Sci-Fi|Thriller</t>
  </si>
  <si>
    <t>The Wraith </t>
  </si>
  <si>
    <t>arizona|death|gang|police|sheriff</t>
  </si>
  <si>
    <t>http://www.imdb.com/title/tt0092240/?ref_=fn_tt_tt_1</t>
  </si>
  <si>
    <t>The Salton Sea </t>
  </si>
  <si>
    <t>male in shower|murder|neighbor neighbor relationship|remote control car|sex scene</t>
  </si>
  <si>
    <t>http://www.imdb.com/title/tt0235737/?ref_=fn_tt_tt_1</t>
  </si>
  <si>
    <t>Mackenzie Gray</t>
  </si>
  <si>
    <t>Music</t>
  </si>
  <si>
    <t>James Hetfield</t>
  </si>
  <si>
    <t>Metallica Through the Never </t>
  </si>
  <si>
    <t>Lars Ulrich</t>
  </si>
  <si>
    <t>headbanger|metallica|roadie|song in title|standing on the roof of a car</t>
  </si>
  <si>
    <t>http://www.imdb.com/title/tt2172935/?ref_=fn_tt_tt_1</t>
  </si>
  <si>
    <t>Gregor Jordan</t>
  </si>
  <si>
    <t>The Informers </t>
  </si>
  <si>
    <t>breasts|female nudity|male pubic hair|pubic hair|sex scene</t>
  </si>
  <si>
    <t>http://www.imdb.com/title/tt0865554/?ref_=fn_tt_tt_1</t>
  </si>
  <si>
    <t>Nora von Waldstätten</t>
  </si>
  <si>
    <t xml:space="preserve">Carlos             </t>
  </si>
  <si>
    <t>Katharina Schüttler</t>
  </si>
  <si>
    <t>opec|pubic hair|revolutionary|terrorism|true crime</t>
  </si>
  <si>
    <t>http://www.imdb.com/title/tt1321865/?ref_=fn_tt_tt_1</t>
  </si>
  <si>
    <t>Tran Anh Hung</t>
  </si>
  <si>
    <t>Simón Andreu</t>
  </si>
  <si>
    <t>Takuya Kimura</t>
  </si>
  <si>
    <t>I Come with the Rain </t>
  </si>
  <si>
    <t>Shawn Yue</t>
  </si>
  <si>
    <t>gangster|hong kong|missing person|missing son|serial killer</t>
  </si>
  <si>
    <t>http://www.imdb.com/title/tt1024744/?ref_=fn_tt_tt_1</t>
  </si>
  <si>
    <t>Lance Hool</t>
  </si>
  <si>
    <t>Action|Drama|History|Romance|War|Western</t>
  </si>
  <si>
    <t>One Man's Hero </t>
  </si>
  <si>
    <t>Mark Moses</t>
  </si>
  <si>
    <t>american|battalion|catholic|mexican|sergeant</t>
  </si>
  <si>
    <t>http://www.imdb.com/title/tt0120775/?ref_=fn_tt_tt_1</t>
  </si>
  <si>
    <t>John Amplas</t>
  </si>
  <si>
    <t>Greg Nicotero</t>
  </si>
  <si>
    <t>Day of the Dead </t>
  </si>
  <si>
    <t>Joseph Pilato</t>
  </si>
  <si>
    <t>bunker|experiment|military|research|scientist</t>
  </si>
  <si>
    <t>http://www.imdb.com/title/tt0088993/?ref_=fn_tt_tt_1</t>
  </si>
  <si>
    <t>I Am Wrath </t>
  </si>
  <si>
    <t>conspiracy|female scientist|mugging|police detective|tattoo</t>
  </si>
  <si>
    <t>http://www.imdb.com/title/tt3212232/?ref_=fn_tt_tt_1</t>
  </si>
  <si>
    <t>Christian Volckman</t>
  </si>
  <si>
    <t>Action|Animation|Sci-Fi|Thriller</t>
  </si>
  <si>
    <t>Renaissance </t>
  </si>
  <si>
    <t>Kevork Malikyan</t>
  </si>
  <si>
    <t>future|kidnapping|missing file|paris france|year 2054</t>
  </si>
  <si>
    <t>http://www.imdb.com/title/tt0386741/?ref_=fn_tt_tt_1</t>
  </si>
  <si>
    <t>Brigitte Nielsen</t>
  </si>
  <si>
    <t>Red Sonja </t>
  </si>
  <si>
    <t>cult film|psychotronic|sword and sorcery|talisman|warrior</t>
  </si>
  <si>
    <t>http://www.imdb.com/title/tt0089893/?ref_=fn_tt_tt_1</t>
  </si>
  <si>
    <t>Rodrigo Cortés</t>
  </si>
  <si>
    <t>Red Lights </t>
  </si>
  <si>
    <t>fraud|physicist|psychic|skeptic|tailing</t>
  </si>
  <si>
    <t>http://www.imdb.com/title/tt1748179/?ref_=fn_tt_tt_1</t>
  </si>
  <si>
    <t>Superbad </t>
  </si>
  <si>
    <t>black comedy|bromance|party|school|teen comedy</t>
  </si>
  <si>
    <t>http://www.imdb.com/title/tt0829482/?ref_=fn_tt_tt_1</t>
  </si>
  <si>
    <t>Madea Goes to Jail </t>
  </si>
  <si>
    <t>adaptation directed by original author|cross dressing|madea series|remake|sequel</t>
  </si>
  <si>
    <t>http://www.imdb.com/title/tt1142800/?ref_=fn_tt_tt_1</t>
  </si>
  <si>
    <t>David Hayter</t>
  </si>
  <si>
    <t>Wolves </t>
  </si>
  <si>
    <t>bar|female nudity|murder|small town|werewolf</t>
  </si>
  <si>
    <t>http://www.imdb.com/title/tt1403241/?ref_=fn_tt_tt_1</t>
  </si>
  <si>
    <t>Mari Koda</t>
  </si>
  <si>
    <t>Cassie Ventura</t>
  </si>
  <si>
    <t>Step Up 2: The Streets </t>
  </si>
  <si>
    <t>Luis Rosado</t>
  </si>
  <si>
    <t>audition|dance|kissing in the rain|student|subway</t>
  </si>
  <si>
    <t>http://www.imdb.com/title/tt1023481/?ref_=fn_tt_tt_1</t>
  </si>
  <si>
    <t>Cory Edwards</t>
  </si>
  <si>
    <t>Action|Animation|Comedy|Crime|Family</t>
  </si>
  <si>
    <t>Hoodwinked! </t>
  </si>
  <si>
    <t>animal|axe|red riding hood|wolf|woodsman</t>
  </si>
  <si>
    <t>http://www.imdb.com/title/tt0443536/?ref_=fn_tt_tt_1</t>
  </si>
  <si>
    <t>Terry George</t>
  </si>
  <si>
    <t>Hotel Rwanda </t>
  </si>
  <si>
    <t>Hakeem Kae-Kazim</t>
  </si>
  <si>
    <t>atrocity|central africa|ethnic warfare|united nations peace keeping force|united nations soldier</t>
  </si>
  <si>
    <t>http://www.imdb.com/title/tt0395169/?ref_=fn_tt_tt_1</t>
  </si>
  <si>
    <t>Xavier Gens</t>
  </si>
  <si>
    <t>Henry Ian Cusick</t>
  </si>
  <si>
    <t>Hitman </t>
  </si>
  <si>
    <t>hitman|impersonation|see through dress|topless female nudity|woman on top</t>
  </si>
  <si>
    <t>http://www.imdb.com/title/tt0465494/?ref_=fn_tt_tt_1</t>
  </si>
  <si>
    <t>Kasi Lemmons</t>
  </si>
  <si>
    <t>Drama|Family|Music|Musical</t>
  </si>
  <si>
    <t>Black Nativity </t>
  </si>
  <si>
    <t>Vondie Curtis-Hall</t>
  </si>
  <si>
    <t>based on stage musical|based on the bible|christmas|color in title|nativity</t>
  </si>
  <si>
    <t>http://www.imdb.com/title/tt1425922/?ref_=fn_tt_tt_1</t>
  </si>
  <si>
    <t>Brian A Miller</t>
  </si>
  <si>
    <t>The Prince </t>
  </si>
  <si>
    <t>Jessica Lowndes</t>
  </si>
  <si>
    <t>assassin|fight|mechanic|rescue|rival</t>
  </si>
  <si>
    <t>http://www.imdb.com/title/tt1085492/?ref_=fn_tt_tt_1</t>
  </si>
  <si>
    <t>Matt Dillon</t>
  </si>
  <si>
    <t>Shawn Andrews</t>
  </si>
  <si>
    <t>Kirk Fox</t>
  </si>
  <si>
    <t>City of Ghosts </t>
  </si>
  <si>
    <t>Rob Campbell</t>
  </si>
  <si>
    <t>bag over head|buddhist temple|loss of friend|male bonding|nightclub</t>
  </si>
  <si>
    <t>http://www.imdb.com/title/tt0164003/?ref_=fn_tt_tt_1</t>
  </si>
  <si>
    <t>Elaine Cassidy</t>
  </si>
  <si>
    <t>The Others </t>
  </si>
  <si>
    <t>Eric Sykes</t>
  </si>
  <si>
    <t>curtain|haunting|mansion|mute|xeroderma pigmentosum</t>
  </si>
  <si>
    <t>http://www.imdb.com/title/tt0230600/?ref_=fn_tt_tt_1</t>
  </si>
  <si>
    <t>Carrie Henn</t>
  </si>
  <si>
    <t>Aliens </t>
  </si>
  <si>
    <t>alien|human versus alien|monster|rescue mission|space marine</t>
  </si>
  <si>
    <t>http://www.imdb.com/title/tt0090605/?ref_=fn_tt_tt_1</t>
  </si>
  <si>
    <t>George Cukor</t>
  </si>
  <si>
    <t>Rex Harrison</t>
  </si>
  <si>
    <t>Drama|Family|Musical|Romance</t>
  </si>
  <si>
    <t>Jeremy Brett</t>
  </si>
  <si>
    <t>My Fair Lady </t>
  </si>
  <si>
    <t>Theodore Bikel</t>
  </si>
  <si>
    <t>colonel|flower girl|professor|street|wager</t>
  </si>
  <si>
    <t>http://www.imdb.com/title/tt0058385/?ref_=fn_tt_tt_1</t>
  </si>
  <si>
    <t>I Know What You Did Last Summer </t>
  </si>
  <si>
    <t>beach|corpse|fourth of july|overalls|revenge</t>
  </si>
  <si>
    <t>http://www.imdb.com/title/tt0119345/?ref_=fn_tt_tt_1</t>
  </si>
  <si>
    <t>Let's Be Cops </t>
  </si>
  <si>
    <t>friendship between men|impersonating a police officer|mobster|party|police officer</t>
  </si>
  <si>
    <t>http://www.imdb.com/title/tt1924435/?ref_=fn_tt_tt_1</t>
  </si>
  <si>
    <t>Patrick Gallagher</t>
  </si>
  <si>
    <t>Sideways </t>
  </si>
  <si>
    <t>actor|california|teacher|wine|writer</t>
  </si>
  <si>
    <t>http://www.imdb.com/title/tt0375063/?ref_=fn_tt_tt_1</t>
  </si>
  <si>
    <t>Owain Yeoman</t>
  </si>
  <si>
    <t>Chris Moss</t>
  </si>
  <si>
    <t>Beerfest </t>
  </si>
  <si>
    <t>beer|competition|germany|oktoberfest|prostitute</t>
  </si>
  <si>
    <t>http://www.imdb.com/title/tt0486551/?ref_=fn_tt_tt_1</t>
  </si>
  <si>
    <t>Halloween </t>
  </si>
  <si>
    <t>halloween|masked killer|michael myers|slasher|trick or treat</t>
  </si>
  <si>
    <t>http://www.imdb.com/title/tt0077651/?ref_=fn_tt_tt_1</t>
  </si>
  <si>
    <t>John Hoffman</t>
  </si>
  <si>
    <t>Comedy|Drama|Family|Fantasy|Sci-Fi</t>
  </si>
  <si>
    <t>Good Boy! </t>
  </si>
  <si>
    <t>dog|friend|neighborhood|planet|star</t>
  </si>
  <si>
    <t>http://www.imdb.com/title/tt0326900/?ref_=fn_tt_tt_1</t>
  </si>
  <si>
    <t>The Best Man Holiday </t>
  </si>
  <si>
    <t>childbirth|christmas|gay slur|infidelity|punched in the nose</t>
  </si>
  <si>
    <t>http://www.imdb.com/title/tt2083355/?ref_=fn_tt_tt_1</t>
  </si>
  <si>
    <t>Smokin' Aces </t>
  </si>
  <si>
    <t>casino|fbi|mafia|mob hit|sniper</t>
  </si>
  <si>
    <t>http://www.imdb.com/title/tt0475394/?ref_=fn_tt_tt_1</t>
  </si>
  <si>
    <t>Kevin Greutert</t>
  </si>
  <si>
    <t>Saw 3D: The Final Chapter </t>
  </si>
  <si>
    <t>Betsy Russell</t>
  </si>
  <si>
    <t>blood splatter|self help guru|sequel|support group|survivor</t>
  </si>
  <si>
    <t>http://www.imdb.com/title/tt1477076/?ref_=fn_tt_tt_1</t>
  </si>
  <si>
    <t>40 Days and 40 Nights </t>
  </si>
  <si>
    <t>female on male rape|lent|male rear nudity|masturbation|sex</t>
  </si>
  <si>
    <t>http://www.imdb.com/title/tt0243736/?ref_=fn_tt_tt_1</t>
  </si>
  <si>
    <t>John Fortenberry</t>
  </si>
  <si>
    <t>Chris Kattan</t>
  </si>
  <si>
    <t>A Night at the Roxbury </t>
  </si>
  <si>
    <t>1990s|bar|car accident|nightclub|whipped cream</t>
  </si>
  <si>
    <t>http://www.imdb.com/title/tt0120770/?ref_=fn_tt_tt_1</t>
  </si>
  <si>
    <t>Beastly </t>
  </si>
  <si>
    <t>Erik Knudsen</t>
  </si>
  <si>
    <t>love|maid|newscaster|student|tutor</t>
  </si>
  <si>
    <t>http://www.imdb.com/title/tt1152398/?ref_=fn_tt_tt_1</t>
  </si>
  <si>
    <t>The Hills Have Eyes </t>
  </si>
  <si>
    <t>desert|horror movie remake|murder of family|rape|slasher</t>
  </si>
  <si>
    <t>http://www.imdb.com/title/tt0454841/?ref_=fn_tt_tt_1</t>
  </si>
  <si>
    <t>Dickie Roberts: Former Child Star </t>
  </si>
  <si>
    <t>dental braces|dental headgear|former child star|panties|white panties</t>
  </si>
  <si>
    <t>http://www.imdb.com/title/tt0325258/?ref_=fn_tt_tt_1</t>
  </si>
  <si>
    <t>Valente Rodriguez</t>
  </si>
  <si>
    <t>Morgan Saylor</t>
  </si>
  <si>
    <t>McFarland, USA </t>
  </si>
  <si>
    <t>Diana Maria Riva</t>
  </si>
  <si>
    <t>coach|high school|place name in title|school|student</t>
  </si>
  <si>
    <t>http://www.imdb.com/title/tt2097298/?ref_=fn_tt_tt_1</t>
  </si>
  <si>
    <t>Erik White</t>
  </si>
  <si>
    <t>Lottery Ticket </t>
  </si>
  <si>
    <t>Shad Moss</t>
  </si>
  <si>
    <t>block party|eurocopter ec120 colibri|fortune cookie|lottery ticket|reverend</t>
  </si>
  <si>
    <t>http://www.imdb.com/title/tt0979434/?ref_=fn_tt_tt_1</t>
  </si>
  <si>
    <t>Chris Robinson</t>
  </si>
  <si>
    <t>Adam Boyer</t>
  </si>
  <si>
    <t>Comedy|Crime|Drama|Music|Romance</t>
  </si>
  <si>
    <t>ATL </t>
  </si>
  <si>
    <t>Malika</t>
  </si>
  <si>
    <t>high school|rollerskating rink|spelman college|twin|voice over narration</t>
  </si>
  <si>
    <t>http://www.imdb.com/title/tt0466856/?ref_=fn_tt_tt_1</t>
  </si>
  <si>
    <t>Jason Moore</t>
  </si>
  <si>
    <t>Pitch Perfect </t>
  </si>
  <si>
    <t>Ben Platt</t>
  </si>
  <si>
    <t>a cappella|competition|dj|female protagonist|lesbian</t>
  </si>
  <si>
    <t>http://www.imdb.com/title/tt1981677/?ref_=fn_tt_tt_1</t>
  </si>
  <si>
    <t>Summer Catch </t>
  </si>
  <si>
    <t>baseball|baseball player|night|rivalry|summer</t>
  </si>
  <si>
    <t>http://www.imdb.com/title/tt0234829/?ref_=fn_tt_tt_1</t>
  </si>
  <si>
    <t>A Simple Plan </t>
  </si>
  <si>
    <t>bag of money|found money|minnesota|screenplay adapted by author|snow</t>
  </si>
  <si>
    <t>http://www.imdb.com/title/tt0120324/?ref_=fn_tt_tt_1</t>
  </si>
  <si>
    <t>Robert Harmon</t>
  </si>
  <si>
    <t>They </t>
  </si>
  <si>
    <t>darkness|friend|kiss|nightmare|suicide</t>
  </si>
  <si>
    <t>http://www.imdb.com/title/tt0283632/?ref_=fn_tt_tt_1</t>
  </si>
  <si>
    <t>Trent Cooper</t>
  </si>
  <si>
    <t>Larry the Cable Guy: Health Inspector </t>
  </si>
  <si>
    <t>Megyn Price</t>
  </si>
  <si>
    <t>diner|food poisoning|health inspector|restaurant|undercover</t>
  </si>
  <si>
    <t>http://www.imdb.com/title/tt0462395/?ref_=fn_tt_tt_1</t>
  </si>
  <si>
    <t>Gary Halvorson</t>
  </si>
  <si>
    <t>Kevin Clash</t>
  </si>
  <si>
    <t>Adventure|Comedy|Family|Fantasy|Musical</t>
  </si>
  <si>
    <t>The Adventures of Elmo in Grouchland </t>
  </si>
  <si>
    <t>Caroll Spinney</t>
  </si>
  <si>
    <t>based on tv series|blanket|box office flop|rescue|sesame street</t>
  </si>
  <si>
    <t>http://www.imdb.com/title/tt0159421/?ref_=fn_tt_tt_1</t>
  </si>
  <si>
    <t>Brooklyn's Finest </t>
  </si>
  <si>
    <t>catholic|corrupt cop|new york city|police detective|police officer killed</t>
  </si>
  <si>
    <t>http://www.imdb.com/title/tt1210042/?ref_=fn_tt_tt_1</t>
  </si>
  <si>
    <t>Nicholas Ray</t>
  </si>
  <si>
    <t>David Niven</t>
  </si>
  <si>
    <t>Ava Gardner</t>
  </si>
  <si>
    <t>55 Days at Peking </t>
  </si>
  <si>
    <t>John Ireland</t>
  </si>
  <si>
    <t>ambassador|boxer rebellion|china|colonialism|peking china</t>
  </si>
  <si>
    <t>http://www.imdb.com/title/tt0056800/?ref_=fn_tt_tt_1</t>
  </si>
  <si>
    <t>Fede Alvarez</t>
  </si>
  <si>
    <t>Elizabeth Blackmore</t>
  </si>
  <si>
    <t>Evil Dead </t>
  </si>
  <si>
    <t>Ellen Sandweiss</t>
  </si>
  <si>
    <t>book of the dead|demon|h.p. lovecraft|lesbian kiss|promise</t>
  </si>
  <si>
    <t>http://www.imdb.com/title/tt1288558/?ref_=fn_tt_tt_1</t>
  </si>
  <si>
    <t>Harland Williams</t>
  </si>
  <si>
    <t>My Life in Ruins </t>
  </si>
  <si>
    <t>Rachel Dratch</t>
  </si>
  <si>
    <t>greece|greek|tour bus|tour guide|tourist</t>
  </si>
  <si>
    <t>http://www.imdb.com/title/tt0865559/?ref_=fn_tt_tt_1</t>
  </si>
  <si>
    <t>American Dreamz </t>
  </si>
  <si>
    <t>chief of staff|contest|president|singing|terrorist</t>
  </si>
  <si>
    <t>http://www.imdb.com/title/tt0465142/?ref_=fn_tt_tt_1</t>
  </si>
  <si>
    <t>Sidney J. Furie</t>
  </si>
  <si>
    <t>Superman IV: The Quest for Peace </t>
  </si>
  <si>
    <t>box office flop|dc comics|hair|nuclear disarmament|superman</t>
  </si>
  <si>
    <t>http://www.imdb.com/title/tt0094074/?ref_=fn_tt_tt_1</t>
  </si>
  <si>
    <t>Ian Iqbal Rashid</t>
  </si>
  <si>
    <t>Clé Bennett</t>
  </si>
  <si>
    <t>DeRay Davis</t>
  </si>
  <si>
    <t>How She Move </t>
  </si>
  <si>
    <t>Conrad Coates</t>
  </si>
  <si>
    <t>dance|dance contest|loss of sister|step dancing|teenager</t>
  </si>
  <si>
    <t>http://www.imdb.com/title/tt0770810/?ref_=fn_tt_tt_1</t>
  </si>
  <si>
    <t>Wayne Kramer</t>
  </si>
  <si>
    <t>Running Scared </t>
  </si>
  <si>
    <t>adult child friendship|corrupt cop|fistfight|gangster|thug</t>
  </si>
  <si>
    <t>http://www.imdb.com/title/tt0404390/?ref_=fn_tt_tt_1</t>
  </si>
  <si>
    <t>Rowdy Herrington</t>
  </si>
  <si>
    <t>Bobby Jones: Stroke of Genius </t>
  </si>
  <si>
    <t>colon in title|competition|five word title|golf|temper</t>
  </si>
  <si>
    <t>http://www.imdb.com/title/tt0375104/?ref_=fn_tt_tt_1</t>
  </si>
  <si>
    <t>Jim Goddard</t>
  </si>
  <si>
    <t>Adventure|Crime|Drama|Romance</t>
  </si>
  <si>
    <t>Shanghai Surprise </t>
  </si>
  <si>
    <t>Clyde Kusatsu</t>
  </si>
  <si>
    <t>china|missionary|opium|villain|year 1937</t>
  </si>
  <si>
    <t>http://www.imdb.com/title/tt0091934/?ref_=fn_tt_tt_1</t>
  </si>
  <si>
    <t>The Illusionist </t>
  </si>
  <si>
    <t>Jake Wood</t>
  </si>
  <si>
    <t>duchess|illusionist|magician|prince|supernatural power</t>
  </si>
  <si>
    <t>http://www.imdb.com/title/tt0443543/?ref_=fn_tt_tt_1</t>
  </si>
  <si>
    <t>Noel Marshall</t>
  </si>
  <si>
    <t>Tippi Hedren</t>
  </si>
  <si>
    <t>Roar </t>
  </si>
  <si>
    <t>chase|dead man|jungle|killing a lion|killing a tiger</t>
  </si>
  <si>
    <t>http://www.imdb.com/title/tt0083001/?ref_=fn_tt_tt_1</t>
  </si>
  <si>
    <t>David Murray</t>
  </si>
  <si>
    <t>Brenda Fricker</t>
  </si>
  <si>
    <t>Veronica Guerin </t>
  </si>
  <si>
    <t>Gerard McSorley</t>
  </si>
  <si>
    <t>criminal|drug lord|gunshot|irish|journalist</t>
  </si>
  <si>
    <t>http://www.imdb.com/title/tt0312549/?ref_=fn_tt_tt_1</t>
  </si>
  <si>
    <t>Escobar: Paradise Lost </t>
  </si>
  <si>
    <t>Carlos Bardem</t>
  </si>
  <si>
    <t>colombia|dream|love|surfer|village</t>
  </si>
  <si>
    <t>http://www.imdb.com/title/tt2515030/?ref_=fn_tt_tt_1</t>
  </si>
  <si>
    <t>Comedy|Mystery|Sci-Fi|Thriller</t>
  </si>
  <si>
    <t>Southland Tales </t>
  </si>
  <si>
    <t>Chris Andrew Ciulla</t>
  </si>
  <si>
    <t>amnesia|boxer|conspiracy|police|porn star</t>
  </si>
  <si>
    <t>http://www.imdb.com/title/tt0405336/?ref_=fn_tt_tt_1</t>
  </si>
  <si>
    <t>Guillaume Ivernel</t>
  </si>
  <si>
    <t>Dragon Hunters </t>
  </si>
  <si>
    <t>Mary Mouser</t>
  </si>
  <si>
    <t>cgi film|computer animation|dragon|hunter</t>
  </si>
  <si>
    <t>http://www.imdb.com/title/tt0944834/?ref_=fn_tt_tt_1</t>
  </si>
  <si>
    <t>Jack Smight</t>
  </si>
  <si>
    <t>Jan-Michael Vincent</t>
  </si>
  <si>
    <t>Sci-Fi</t>
  </si>
  <si>
    <t>Damnation Alley </t>
  </si>
  <si>
    <t>Paul Winfield</t>
  </si>
  <si>
    <t>cockroach|desert|ghost town|giant spider|travel</t>
  </si>
  <si>
    <t>http://www.imdb.com/title/tt0075909/?ref_=fn_tt_tt_1</t>
  </si>
  <si>
    <t>Todd Lincoln</t>
  </si>
  <si>
    <t>Rick Gomez</t>
  </si>
  <si>
    <t>Julianna Guill</t>
  </si>
  <si>
    <t>The Apparition </t>
  </si>
  <si>
    <t>Tim Williams</t>
  </si>
  <si>
    <t>e mail|evil spirit|experiment|fear|supernatural</t>
  </si>
  <si>
    <t>http://www.imdb.com/title/tt1433822/?ref_=fn_tt_tt_1</t>
  </si>
  <si>
    <t>Howard Zieff</t>
  </si>
  <si>
    <t>My Girl </t>
  </si>
  <si>
    <t>best friend|funeral|girl|overalls|summer</t>
  </si>
  <si>
    <t>http://www.imdb.com/title/tt0102492/?ref_=fn_tt_tt_1</t>
  </si>
  <si>
    <t>Steven Shainberg</t>
  </si>
  <si>
    <t>Fur: An Imaginary Portrait of Diane Arbus </t>
  </si>
  <si>
    <t>Matt Servitto</t>
  </si>
  <si>
    <t>character name in title|diane arbus|male full frontal nudity|photographer|pubic hair</t>
  </si>
  <si>
    <t>http://www.imdb.com/title/tt0422295/?ref_=fn_tt_tt_1</t>
  </si>
  <si>
    <t>Tamara Tunie</t>
  </si>
  <si>
    <t>Wall Street </t>
  </si>
  <si>
    <t>1980s|argument|critique of capitalism|f word|fired from the job</t>
  </si>
  <si>
    <t>http://www.imdb.com/title/tt0094291/?ref_=fn_tt_tt_1</t>
  </si>
  <si>
    <t>Sense and Sensibility </t>
  </si>
  <si>
    <t>1810s|female protagonist|horseback riding|inheritance|three word title</t>
  </si>
  <si>
    <t>http://www.imdb.com/title/tt0114388/?ref_=fn_tt_tt_1</t>
  </si>
  <si>
    <t>Julian Jarrold</t>
  </si>
  <si>
    <t>Becoming Jane </t>
  </si>
  <si>
    <t>Laurence Fox</t>
  </si>
  <si>
    <t>country estate|jane austen|lady|love|writing</t>
  </si>
  <si>
    <t>http://www.imdb.com/title/tt0416508/?ref_=fn_tt_tt_1</t>
  </si>
  <si>
    <t>Joe Nussbaum</t>
  </si>
  <si>
    <t>Danny Strong</t>
  </si>
  <si>
    <t>Sydney White </t>
  </si>
  <si>
    <t>Samm Levine</t>
  </si>
  <si>
    <t>college|college girl|female protagonist|sorority|sorority house</t>
  </si>
  <si>
    <t>http://www.imdb.com/title/tt0815244/?ref_=fn_tt_tt_1</t>
  </si>
  <si>
    <t>Vadim Perelman</t>
  </si>
  <si>
    <t>House of Sand and Fog </t>
  </si>
  <si>
    <t>auction|home|house|iranian|marriage</t>
  </si>
  <si>
    <t>http://www.imdb.com/title/tt0315983/?ref_=fn_tt_tt_1</t>
  </si>
  <si>
    <t>Dead Poets Society </t>
  </si>
  <si>
    <t>education|english teacher|poet|professor|student</t>
  </si>
  <si>
    <t>http://www.imdb.com/title/tt0097165/?ref_=fn_tt_tt_1</t>
  </si>
  <si>
    <t>Peter Farrelly</t>
  </si>
  <si>
    <t>Dumb &amp; Dumber </t>
  </si>
  <si>
    <t>briefcase full of money|character repeating someone else's dialogue|character says i love you|friendship|reference to cinderella</t>
  </si>
  <si>
    <t>http://www.imdb.com/title/tt0109686/?ref_=fn_tt_tt_1</t>
  </si>
  <si>
    <t>Gretchen Palmer</t>
  </si>
  <si>
    <t>Bruno Kirby</t>
  </si>
  <si>
    <t>When Harry Met Sally... </t>
  </si>
  <si>
    <t>Harley Jane Kozak</t>
  </si>
  <si>
    <t>friendship|love|male female friendship|new york|sex</t>
  </si>
  <si>
    <t>http://www.imdb.com/title/tt0098635/?ref_=fn_tt_tt_1</t>
  </si>
  <si>
    <t>The Verdict </t>
  </si>
  <si>
    <t>Jack Warden</t>
  </si>
  <si>
    <t>archdiocese|court|hospital|lawyer|malpractice</t>
  </si>
  <si>
    <t>http://www.imdb.com/title/tt0084855/?ref_=fn_tt_tt_1</t>
  </si>
  <si>
    <t>Road Trip </t>
  </si>
  <si>
    <t>blonde|college|friend|highway travel|road trip</t>
  </si>
  <si>
    <t>http://www.imdb.com/title/tt0215129/?ref_=fn_tt_tt_1</t>
  </si>
  <si>
    <t>Ron Lester</t>
  </si>
  <si>
    <t>Varsity Blues </t>
  </si>
  <si>
    <t>Mark Walters</t>
  </si>
  <si>
    <t>coach|coyote|popularity|quarterback|texas</t>
  </si>
  <si>
    <t>http://www.imdb.com/title/tt0139699/?ref_=fn_tt_tt_1</t>
  </si>
  <si>
    <t>Michel Hazanavicius</t>
  </si>
  <si>
    <t>The Artist </t>
  </si>
  <si>
    <t>1920s|jack russell terrier|modern silent movie|movie star|movie studio</t>
  </si>
  <si>
    <t>http://www.imdb.com/title/tt1655442/?ref_=fn_tt_tt_1</t>
  </si>
  <si>
    <t>The Unborn </t>
  </si>
  <si>
    <t>Rachel Brosnahan</t>
  </si>
  <si>
    <t>babysitting|experiment|nightmare|possession|twin</t>
  </si>
  <si>
    <t>http://www.imdb.com/title/tt1139668/?ref_=fn_tt_tt_1</t>
  </si>
  <si>
    <t>Moonrise Kingdom </t>
  </si>
  <si>
    <t>1960s|boy scouts|boy scouts camp|coming of age|young love</t>
  </si>
  <si>
    <t>http://www.imdb.com/title/tt1748122/?ref_=fn_tt_tt_1</t>
  </si>
  <si>
    <t>The Texas Chainsaw Massacre: The Beginning </t>
  </si>
  <si>
    <t>cannibal|car accident|leatherface|psychopath|slaughterhouse</t>
  </si>
  <si>
    <t>http://www.imdb.com/title/tt0420294/?ref_=fn_tt_tt_1</t>
  </si>
  <si>
    <t>Cyrus Nowrasteh</t>
  </si>
  <si>
    <t>Vincent Walsh</t>
  </si>
  <si>
    <t>The Young Messiah </t>
  </si>
  <si>
    <t>Finn Ireland</t>
  </si>
  <si>
    <t>http://www.imdb.com/title/tt1002563/?ref_=fn_tt_tt_1</t>
  </si>
  <si>
    <t>Perry Andelin Blake</t>
  </si>
  <si>
    <t>The Master of Disguise </t>
  </si>
  <si>
    <t>disguise|mask|master of disguise|restaurant|waiter</t>
  </si>
  <si>
    <t>http://www.imdb.com/title/tt0295427/?ref_=fn_tt_tt_1</t>
  </si>
  <si>
    <t>Maribel Verdú</t>
  </si>
  <si>
    <t>Drama|Fantasy|War</t>
  </si>
  <si>
    <t>Ivana Baquero</t>
  </si>
  <si>
    <t>Pan's Labyrinth </t>
  </si>
  <si>
    <t>Sergi López</t>
  </si>
  <si>
    <t>fairy|fairy tale|faun|princess|spain</t>
  </si>
  <si>
    <t>http://www.imdb.com/title/tt0457430/?ref_=fn_tt_tt_1</t>
  </si>
  <si>
    <t>Jessika Van</t>
  </si>
  <si>
    <t xml:space="preserve">The Messengers             </t>
  </si>
  <si>
    <t>http://www.imdb.com/title/tt3513704/?ref_=fn_tt_tt_1</t>
  </si>
  <si>
    <t>Action|Comedy|Crime|Family</t>
  </si>
  <si>
    <t>See Spot Run </t>
  </si>
  <si>
    <t>boy|fbi|mailman|van|witness protection</t>
  </si>
  <si>
    <t>http://www.imdb.com/title/tt0250720/?ref_=fn_tt_tt_1</t>
  </si>
  <si>
    <t>Baby Boy </t>
  </si>
  <si>
    <t>Angell Conwell</t>
  </si>
  <si>
    <t>cartoon on tv|family relationships|physical abuse|single parent|two word title</t>
  </si>
  <si>
    <t>http://www.imdb.com/title/tt0255819/?ref_=fn_tt_tt_1</t>
  </si>
  <si>
    <t>Christian E. Christiansen</t>
  </si>
  <si>
    <t>The Roommate </t>
  </si>
  <si>
    <t>animal abuse(non graphic)|cat killer|college|dead cat|death of cat</t>
  </si>
  <si>
    <t>http://www.imdb.com/title/tt1265990/?ref_=fn_tt_tt_1</t>
  </si>
  <si>
    <t>Joe Dirt </t>
  </si>
  <si>
    <t>first part|grand canyon|highway travel|indian|janitor</t>
  </si>
  <si>
    <t>http://www.imdb.com/title/tt0245686/?ref_=fn_tt_tt_1</t>
  </si>
  <si>
    <t>Sheldon Lettich</t>
  </si>
  <si>
    <t>Alonna Shaw</t>
  </si>
  <si>
    <t>Bolo Yeung</t>
  </si>
  <si>
    <t>Double Impact </t>
  </si>
  <si>
    <t>Kamel Krifa</t>
  </si>
  <si>
    <t>boat|hong kong|murder|tunnel|twins</t>
  </si>
  <si>
    <t>http://www.imdb.com/title/tt0101764/?ref_=fn_tt_tt_1</t>
  </si>
  <si>
    <t>Joe Cornish</t>
  </si>
  <si>
    <t>Action|Comedy|Mystery</t>
  </si>
  <si>
    <t>Hot Fuzz </t>
  </si>
  <si>
    <t>accident|conspiracy|police|police officer|village</t>
  </si>
  <si>
    <t>http://www.imdb.com/title/tt0425112/?ref_=fn_tt_tt_1</t>
  </si>
  <si>
    <t>Diane English</t>
  </si>
  <si>
    <t>The Women </t>
  </si>
  <si>
    <t>beauty salon|divorce|fashion|new york|perfume</t>
  </si>
  <si>
    <t>http://www.imdb.com/title/tt0430770/?ref_=fn_tt_tt_1</t>
  </si>
  <si>
    <t>Vicky Cristina Barcelona </t>
  </si>
  <si>
    <t>art|artist|painter|sex|summer</t>
  </si>
  <si>
    <t>http://www.imdb.com/title/tt0497465/?ref_=fn_tt_tt_1</t>
  </si>
  <si>
    <t>Peter Flinth</t>
  </si>
  <si>
    <t>Gustaf Skarsgård</t>
  </si>
  <si>
    <t>Arn: The Knight Templar </t>
  </si>
  <si>
    <t>first part|holy land|knight templar|monastery|sword and shield</t>
  </si>
  <si>
    <t>http://www.imdb.com/title/tt0837106/?ref_=fn_tt_tt_1</t>
  </si>
  <si>
    <t>Swedish</t>
  </si>
  <si>
    <t>Sweden</t>
  </si>
  <si>
    <t>Robert Iscove</t>
  </si>
  <si>
    <t>Boys and Girls </t>
  </si>
  <si>
    <t>Tsianina Joelson</t>
  </si>
  <si>
    <t>best friend|break up|friendship|graduation|male in underwear</t>
  </si>
  <si>
    <t>http://www.imdb.com/title/tt0204175/?ref_=fn_tt_tt_1</t>
  </si>
  <si>
    <t>Peter Kosminsky</t>
  </si>
  <si>
    <t>White Oleander </t>
  </si>
  <si>
    <t>Marc Donato</t>
  </si>
  <si>
    <t>california|foster home|love|oleander|prison</t>
  </si>
  <si>
    <t>http://www.imdb.com/title/tt0283139/?ref_=fn_tt_tt_1</t>
  </si>
  <si>
    <t>Jennifer's Body </t>
  </si>
  <si>
    <t>Cynthia Stevenson</t>
  </si>
  <si>
    <t>cannibalism|cheerleader|condom|hook for hand|satanic ritual</t>
  </si>
  <si>
    <t>http://www.imdb.com/title/tt1131734/?ref_=fn_tt_tt_1</t>
  </si>
  <si>
    <t>Comedy|Crime|Mystery</t>
  </si>
  <si>
    <t>Drowning Mona </t>
  </si>
  <si>
    <t>Tracey Walter</t>
  </si>
  <si>
    <t>crying woman|plot|suspect|waitress|younger man older woman relationship</t>
  </si>
  <si>
    <t>http://www.imdb.com/title/tt0186045/?ref_=fn_tt_tt_1</t>
  </si>
  <si>
    <t>Don Pardo</t>
  </si>
  <si>
    <t>Radio Days </t>
  </si>
  <si>
    <t>beach|cigarette girl|radio|woman holding a baby|working class</t>
  </si>
  <si>
    <t>http://www.imdb.com/title/tt0093818/?ref_=fn_tt_tt_1</t>
  </si>
  <si>
    <t>Allen Coulter</t>
  </si>
  <si>
    <t>Remember Me </t>
  </si>
  <si>
    <t>Ruby Jerins</t>
  </si>
  <si>
    <t>binge drinking|new york|new york city|september 11 2001|suicide</t>
  </si>
  <si>
    <t>http://www.imdb.com/title/tt1403981/?ref_=fn_tt_tt_1</t>
  </si>
  <si>
    <t>Clare Kilner</t>
  </si>
  <si>
    <t>Alexandra Holden</t>
  </si>
  <si>
    <t>How to Deal </t>
  </si>
  <si>
    <t>Trent Ford</t>
  </si>
  <si>
    <t>best friend|high school|mother|sister|wedding</t>
  </si>
  <si>
    <t>http://www.imdb.com/title/tt0319524/?ref_=fn_tt_tt_1</t>
  </si>
  <si>
    <t>My Stepmother Is an Alien </t>
  </si>
  <si>
    <t>alien|earth|female alien|mission|secret</t>
  </si>
  <si>
    <t>http://www.imdb.com/title/tt0095687/?ref_=fn_tt_tt_1</t>
  </si>
  <si>
    <t>Philadelphia </t>
  </si>
  <si>
    <t>aids|city name in title|gay|homophobia|lawyer</t>
  </si>
  <si>
    <t>http://www.imdb.com/title/tt0107818/?ref_=fn_tt_tt_1</t>
  </si>
  <si>
    <t>Josef Rusnak</t>
  </si>
  <si>
    <t>The Thirteenth Floor </t>
  </si>
  <si>
    <t>Brad William Henke</t>
  </si>
  <si>
    <t>amnesia|barricade|letter|time|virtual reality</t>
  </si>
  <si>
    <t>http://www.imdb.com/title/tt0139809/?ref_=fn_tt_tt_1</t>
  </si>
  <si>
    <t>Lance Rivera</t>
  </si>
  <si>
    <t>Farrah Fawcett</t>
  </si>
  <si>
    <t>The Cookout </t>
  </si>
  <si>
    <t>flatulence|interracial marriage|marriage</t>
  </si>
  <si>
    <t>http://www.imdb.com/title/tt0380277/?ref_=fn_tt_tt_1</t>
  </si>
  <si>
    <t>Ronald Neame</t>
  </si>
  <si>
    <t>Karl Malden</t>
  </si>
  <si>
    <t>Meteor </t>
  </si>
  <si>
    <t>Brian Keith</t>
  </si>
  <si>
    <t>asteroid|meteor|nasa|nuclear weapon|satellite</t>
  </si>
  <si>
    <t>http://www.imdb.com/title/tt0079550/?ref_=fn_tt_tt_1</t>
  </si>
  <si>
    <t>Bruce Paltrow</t>
  </si>
  <si>
    <t>Duets </t>
  </si>
  <si>
    <t>convict|karaoke|middle america|salesman|singer</t>
  </si>
  <si>
    <t>http://www.imdb.com/title/tt0134630/?ref_=fn_tt_tt_1</t>
  </si>
  <si>
    <t>Hollywood Ending </t>
  </si>
  <si>
    <t>blind|director|psychosomatic blindness|self deprecating|studio</t>
  </si>
  <si>
    <t>http://www.imdb.com/title/tt0278823/?ref_=fn_tt_tt_1</t>
  </si>
  <si>
    <t>Adam Rifkin</t>
  </si>
  <si>
    <t>Detroit Rock City </t>
  </si>
  <si>
    <t>Shannon Tweed</t>
  </si>
  <si>
    <t>band|concert|high school|kiss|teenager</t>
  </si>
  <si>
    <t>http://www.imdb.com/title/tt0165710/?ref_=fn_tt_tt_1</t>
  </si>
  <si>
    <t>Jon Polito</t>
  </si>
  <si>
    <t>Highlander </t>
  </si>
  <si>
    <t>combat|head cut off|immortal|scotland|swordsman</t>
  </si>
  <si>
    <t>http://www.imdb.com/title/tt0091203/?ref_=fn_tt_tt_1</t>
  </si>
  <si>
    <t>Susanne Bier</t>
  </si>
  <si>
    <t>Things We Lost in the Fire </t>
  </si>
  <si>
    <t>Robin Weigert</t>
  </si>
  <si>
    <t>best friend|dinner|garage|narcotics anonymous|recovery</t>
  </si>
  <si>
    <t>http://www.imdb.com/title/tt0469623/?ref_=fn_tt_tt_1</t>
  </si>
  <si>
    <t>Kenneth Johnson</t>
  </si>
  <si>
    <t>Action|Crime|Sci-Fi</t>
  </si>
  <si>
    <t>Steel </t>
  </si>
  <si>
    <t>fight|gang|junkyard|military|soldier</t>
  </si>
  <si>
    <t>http://www.imdb.com/title/tt0120207/?ref_=fn_tt_tt_1</t>
  </si>
  <si>
    <t>The Immigrant </t>
  </si>
  <si>
    <t>Angela Sarafyan</t>
  </si>
  <si>
    <t>immigrant|immigration|magician|money|prostitution</t>
  </si>
  <si>
    <t>http://www.imdb.com/title/tt1951181/?ref_=fn_tt_tt_1</t>
  </si>
  <si>
    <t>James Ivory</t>
  </si>
  <si>
    <t>The White Countess </t>
  </si>
  <si>
    <t>Lynn Redgrave</t>
  </si>
  <si>
    <t>countess|diplomat|japanese|russian|shanghai</t>
  </si>
  <si>
    <t>http://www.imdb.com/title/tt0384686/?ref_=fn_tt_tt_1</t>
  </si>
  <si>
    <t>Trance </t>
  </si>
  <si>
    <t>Tuppence Middleton</t>
  </si>
  <si>
    <t>amnesia|criminal|heist|hypnotherapy|lost painting</t>
  </si>
  <si>
    <t>http://www.imdb.com/title/tt1924429/?ref_=fn_tt_tt_1</t>
  </si>
  <si>
    <t>Jessy Terrero</t>
  </si>
  <si>
    <t>Soul Plane </t>
  </si>
  <si>
    <t>airline|airplane|bathroom|sex|toilet</t>
  </si>
  <si>
    <t>http://www.imdb.com/title/tt0367085/?ref_=fn_tt_tt_1</t>
  </si>
  <si>
    <t>Welcome to the Sticks </t>
  </si>
  <si>
    <t>Michel Galabru</t>
  </si>
  <si>
    <t>alcohol|alcoholic drink|drunken man|france|provence</t>
  </si>
  <si>
    <t>http://www.imdb.com/title/tt1064932/?ref_=fn_tt_tt_1</t>
  </si>
  <si>
    <t>Vicente Amorim</t>
  </si>
  <si>
    <t>Jodie Whittaker</t>
  </si>
  <si>
    <t>Good </t>
  </si>
  <si>
    <t>censorship|children|corpse|heil hitler|suffering</t>
  </si>
  <si>
    <t>http://www.imdb.com/title/tt0436364/?ref_=fn_tt_tt_1</t>
  </si>
  <si>
    <t>Gaspar Noé</t>
  </si>
  <si>
    <t>Emily Alyn Lind</t>
  </si>
  <si>
    <t>Paz de la Huerta</t>
  </si>
  <si>
    <t>Enter the Void </t>
  </si>
  <si>
    <t>drug deal|drugs|explicit sex|love|stripper</t>
  </si>
  <si>
    <t>http://www.imdb.com/title/tt1191111/?ref_=fn_tt_tt_1</t>
  </si>
  <si>
    <t>Justin Kirk</t>
  </si>
  <si>
    <t>Vamps </t>
  </si>
  <si>
    <t>Ivan Sergei</t>
  </si>
  <si>
    <t>murder|new york city|one word title|vampire|vampire slayer</t>
  </si>
  <si>
    <t>http://www.imdb.com/title/tt1545106/?ref_=fn_tt_tt_1</t>
  </si>
  <si>
    <t>Hachi: A Dog's Tale </t>
  </si>
  <si>
    <t>dog|human animal relationship|japanese|loyalty|waiting</t>
  </si>
  <si>
    <t>http://www.imdb.com/title/tt1028532/?ref_=fn_tt_tt_1</t>
  </si>
  <si>
    <t>Jérôme Salle</t>
  </si>
  <si>
    <t>Tanya van Graan</t>
  </si>
  <si>
    <t>Zulu </t>
  </si>
  <si>
    <t>Conrad Kemp</t>
  </si>
  <si>
    <t>apartheid|corpse|male nudity|murder|police officer</t>
  </si>
  <si>
    <t>http://www.imdb.com/title/tt2249221/?ref_=fn_tt_tt_1</t>
  </si>
  <si>
    <t>Tommy Lee Jones</t>
  </si>
  <si>
    <t>The Homesman </t>
  </si>
  <si>
    <t>abusive marriage|pastor|prison wagon|roast pig|suicide by hanging</t>
  </si>
  <si>
    <t>http://www.imdb.com/title/tt2398231/?ref_=fn_tt_tt_1</t>
  </si>
  <si>
    <t>Jesse Vaughan</t>
  </si>
  <si>
    <t>Juwanna Mann </t>
  </si>
  <si>
    <t>basketball|dodge viper|hit in the crotch|male nudity|the star spangled banner</t>
  </si>
  <si>
    <t>http://www.imdb.com/title/tt0247444/?ref_=fn_tt_tt_1</t>
  </si>
  <si>
    <t>Trond Fausa</t>
  </si>
  <si>
    <t>Steven Van Zandt</t>
  </si>
  <si>
    <t xml:space="preserve">Lilyhammer             </t>
  </si>
  <si>
    <t>Tommy Karlsen</t>
  </si>
  <si>
    <t>mafia|mob|norway|steve|van</t>
  </si>
  <si>
    <t>http://www.imdb.com/title/tt1958961/?ref_=fn_tt_tt_1</t>
  </si>
  <si>
    <t>Norway</t>
  </si>
  <si>
    <t>Marie-Josée Croze</t>
  </si>
  <si>
    <t>David Alpay</t>
  </si>
  <si>
    <t>Ararat </t>
  </si>
  <si>
    <t>Charles Aznavour</t>
  </si>
  <si>
    <t>armenian|armenian genocide|customs agent|genocide|prayer</t>
  </si>
  <si>
    <t>http://www.imdb.com/title/tt0273435/?ref_=fn_tt_tt_1</t>
  </si>
  <si>
    <t>William Bindley</t>
  </si>
  <si>
    <t>Madison </t>
  </si>
  <si>
    <t>William Shockley</t>
  </si>
  <si>
    <t>boat racing|hydroplane|loyalty|one word title|scolding</t>
  </si>
  <si>
    <t>http://www.imdb.com/title/tt0206113/?ref_=fn_tt_tt_1</t>
  </si>
  <si>
    <t>Wayne Beach</t>
  </si>
  <si>
    <t>Slow Burn </t>
  </si>
  <si>
    <t>district attorney|interview|murder|prosecutor|reporter</t>
  </si>
  <si>
    <t>http://www.imdb.com/title/tt0376196/?ref_=fn_tt_tt_1</t>
  </si>
  <si>
    <t>Gérard Krawczyk</t>
  </si>
  <si>
    <t>Ryôko Hirosue</t>
  </si>
  <si>
    <t>Carole Bouquet</t>
  </si>
  <si>
    <t>Wasabi </t>
  </si>
  <si>
    <t>Michel Muller</t>
  </si>
  <si>
    <t>french|inheritance|japan|letter|police detective hero</t>
  </si>
  <si>
    <t>http://www.imdb.com/title/tt0281364/?ref_=fn_tt_tt_1</t>
  </si>
  <si>
    <t>Comedy|Horror|Sci-Fi</t>
  </si>
  <si>
    <t>Dustin Milligan</t>
  </si>
  <si>
    <t>Slither </t>
  </si>
  <si>
    <t>alien|b movie|sex|slug|small town</t>
  </si>
  <si>
    <t>http://www.imdb.com/title/tt0439815/?ref_=fn_tt_tt_1</t>
  </si>
  <si>
    <t>Beverly Hills Cop </t>
  </si>
  <si>
    <t>drug dealer|drugs|murder|police brutality|police shootout</t>
  </si>
  <si>
    <t>http://www.imdb.com/title/tt0086960/?ref_=fn_tt_tt_1</t>
  </si>
  <si>
    <t>Home Alone </t>
  </si>
  <si>
    <t>airport|child protagonist|child swearing|christmas|home alone</t>
  </si>
  <si>
    <t>http://www.imdb.com/title/tt0099785/?ref_=fn_tt_tt_1</t>
  </si>
  <si>
    <t>3 Men and a Baby </t>
  </si>
  <si>
    <t>1980s|baby|heroin|package|questioned by police</t>
  </si>
  <si>
    <t>http://www.imdb.com/title/tt0094137/?ref_=fn_tt_tt_1</t>
  </si>
  <si>
    <t>Tootsie </t>
  </si>
  <si>
    <t>actor|actress|friend|love|reputation</t>
  </si>
  <si>
    <t>http://www.imdb.com/title/tt0084805/?ref_=fn_tt_tt_1</t>
  </si>
  <si>
    <t>Top Gun </t>
  </si>
  <si>
    <t>Adrian Pasdar</t>
  </si>
  <si>
    <t>flying|gay subtext|machismo|male objectification|pilot</t>
  </si>
  <si>
    <t>http://www.imdb.com/title/tt0092099/?ref_=fn_tt_tt_1</t>
  </si>
  <si>
    <t>Pei-Pei Cheng</t>
  </si>
  <si>
    <t>Chen Chang</t>
  </si>
  <si>
    <t>Crouching Tiger, Hidden Dragon </t>
  </si>
  <si>
    <t>Sihung Lung</t>
  </si>
  <si>
    <t>bare midriff|china|magical realism|martial arts|sword</t>
  </si>
  <si>
    <t>http://www.imdb.com/title/tt0190332/?ref_=fn_tt_tt_1</t>
  </si>
  <si>
    <t>Taiwan</t>
  </si>
  <si>
    <t>American Beauty </t>
  </si>
  <si>
    <t>Ara Celi</t>
  </si>
  <si>
    <t>domestic violence|drug dealer|homosexuality|midlife crisis|unfaithfulness</t>
  </si>
  <si>
    <t>http://www.imdb.com/title/tt0169547/?ref_=fn_tt_tt_1</t>
  </si>
  <si>
    <t>The King's Speech </t>
  </si>
  <si>
    <t>king|king george vi|speech|speech therapist|throne</t>
  </si>
  <si>
    <t>http://www.imdb.com/title/tt1504320/?ref_=fn_tt_tt_1</t>
  </si>
  <si>
    <t>Twins </t>
  </si>
  <si>
    <t>Hugh O'Brian</t>
  </si>
  <si>
    <t>bare chested male|brother|catholic orphanage|long lost siblings|twins</t>
  </si>
  <si>
    <t>http://www.imdb.com/title/tt0096320/?ref_=fn_tt_tt_1</t>
  </si>
  <si>
    <t>Bobby Campo</t>
  </si>
  <si>
    <t>Bex Taylor-Klaus</t>
  </si>
  <si>
    <t xml:space="preserve">Scream: The TV Series             </t>
  </si>
  <si>
    <t>Jason Wiles</t>
  </si>
  <si>
    <t>generation y|millennial generation|murder|teenage girl|throat slitting</t>
  </si>
  <si>
    <t>http://www.imdb.com/title/tt3921180/?ref_=fn_tt_tt_1</t>
  </si>
  <si>
    <t>Udayan Prasad</t>
  </si>
  <si>
    <t>The Yellow Handkerchief </t>
  </si>
  <si>
    <t>louisiana|overalls|road trip|southern u.s.|teenage boy</t>
  </si>
  <si>
    <t>http://www.imdb.com/title/tt0954990/?ref_=fn_tt_tt_1</t>
  </si>
  <si>
    <t>Rae Dawn Chong</t>
  </si>
  <si>
    <t>The Color Purple </t>
  </si>
  <si>
    <t>book strap|girl|racial discrimination|racial tension|stereotype</t>
  </si>
  <si>
    <t>http://www.imdb.com/title/tt0088939/?ref_=fn_tt_tt_1</t>
  </si>
  <si>
    <t>JK Youn</t>
  </si>
  <si>
    <t>Ji-won Ha</t>
  </si>
  <si>
    <t>Action|Comedy|Drama|Thriller</t>
  </si>
  <si>
    <t>Nicole Dionne</t>
  </si>
  <si>
    <t>Tidal Wave </t>
  </si>
  <si>
    <t>Kyung-gu Sol</t>
  </si>
  <si>
    <t>korea|lifeguard|single father|tears|tsunami</t>
  </si>
  <si>
    <t>http://www.imdb.com/title/tt1153040/?ref_=fn_tt_tt_1</t>
  </si>
  <si>
    <t>Korean</t>
  </si>
  <si>
    <t>chariot race|epic|false accusation|jerusalem|slave</t>
  </si>
  <si>
    <t>Morten Tyldum</t>
  </si>
  <si>
    <t>The Imitation Game </t>
  </si>
  <si>
    <t>Allen Leech</t>
  </si>
  <si>
    <t>crossword puzzle|cryptography|enigma code|gay lead character|world war two</t>
  </si>
  <si>
    <t>http://www.imdb.com/title/tt2084970/?ref_=fn_tt_tt_1</t>
  </si>
  <si>
    <t>Private Benjamin </t>
  </si>
  <si>
    <t>camera shot of feet|female stockinged feet|loss of husband|pantyhose|suntan pantyhose</t>
  </si>
  <si>
    <t>http://www.imdb.com/title/tt0081375/?ref_=fn_tt_tt_1</t>
  </si>
  <si>
    <t>Coal Miner's Daughter </t>
  </si>
  <si>
    <t>Levon Helm</t>
  </si>
  <si>
    <t>country music|kissing while having sex|poverty|singer|title based on song</t>
  </si>
  <si>
    <t>http://www.imdb.com/title/tt0080549/?ref_=fn_tt_tt_1</t>
  </si>
  <si>
    <t>Diary of a Wimpy Kid </t>
  </si>
  <si>
    <t>cheese|diary|friend|middle school|school</t>
  </si>
  <si>
    <t>http://www.imdb.com/title/tt1196141/?ref_=fn_tt_tt_1</t>
  </si>
  <si>
    <t>Andrés Muschietti</t>
  </si>
  <si>
    <t>Megan Charpentier</t>
  </si>
  <si>
    <t>Mama </t>
  </si>
  <si>
    <t>Isabelle Nélisse</t>
  </si>
  <si>
    <t>aunt|children|death of sister|forest|hiding in a closet</t>
  </si>
  <si>
    <t>http://www.imdb.com/title/tt2023587/?ref_=fn_tt_tt_1</t>
  </si>
  <si>
    <t>National Lampoon's Vacation </t>
  </si>
  <si>
    <t>amusement park|dog|family vacation|national lampoon series|vacation</t>
  </si>
  <si>
    <t>http://www.imdb.com/title/tt0085995/?ref_=fn_tt_tt_1</t>
  </si>
  <si>
    <t>Georgina Cates</t>
  </si>
  <si>
    <t>Jackson Nicoll</t>
  </si>
  <si>
    <t>Bad Grandpa </t>
  </si>
  <si>
    <t>Grasie Mercedes</t>
  </si>
  <si>
    <t>child beauty pageant|grandson|hidden camera|jackass|road trip</t>
  </si>
  <si>
    <t>http://www.imdb.com/title/tt3063516/?ref_=fn_tt_tt_1</t>
  </si>
  <si>
    <t>Sylvia Syms</t>
  </si>
  <si>
    <t>The Queen </t>
  </si>
  <si>
    <t>monarchy|prime minister|princess diana|queen|speech</t>
  </si>
  <si>
    <t>http://www.imdb.com/title/tt0436697/?ref_=fn_tt_tt_1</t>
  </si>
  <si>
    <t>Beetlejuice </t>
  </si>
  <si>
    <t>Glenn Shadix</t>
  </si>
  <si>
    <t>attic|ghost|surrealism|teenage girl|yuppie</t>
  </si>
  <si>
    <t>http://www.imdb.com/title/tt0094721/?ref_=fn_tt_tt_1</t>
  </si>
  <si>
    <t>Why Did I Get Married? </t>
  </si>
  <si>
    <t>marriage|overweight|psychologist|secret|work</t>
  </si>
  <si>
    <t>http://www.imdb.com/title/tt0906108/?ref_=fn_tt_tt_1</t>
  </si>
  <si>
    <t>Gillian Armstrong</t>
  </si>
  <si>
    <t>Drama|Family|Romance</t>
  </si>
  <si>
    <t>Little Women </t>
  </si>
  <si>
    <t>civil war|female protagonist|post civil war|reference to friedrich schiller|u.s. civil war</t>
  </si>
  <si>
    <t>http://www.imdb.com/title/tt0110367/?ref_=fn_tt_tt_1</t>
  </si>
  <si>
    <t>James Watkins</t>
  </si>
  <si>
    <t>The Woman in Black </t>
  </si>
  <si>
    <t>Jessica Raine</t>
  </si>
  <si>
    <t>afterlife|baby boy|bird in a cage|ghost|reunited family</t>
  </si>
  <si>
    <t>http://www.imdb.com/title/tt1596365/?ref_=fn_tt_tt_1</t>
  </si>
  <si>
    <t>Tessa Thompson</t>
  </si>
  <si>
    <t>When a Stranger Calls </t>
  </si>
  <si>
    <t>babysitting|cell phone|high school|nightmare|teenager</t>
  </si>
  <si>
    <t>http://www.imdb.com/title/tt0455857/?ref_=fn_tt_tt_1</t>
  </si>
  <si>
    <t>Big Fat Liar </t>
  </si>
  <si>
    <t>Lee Majors</t>
  </si>
  <si>
    <t>brunette|film producer|liar|prank|stunt</t>
  </si>
  <si>
    <t>http://www.imdb.com/title/tt0265298/?ref_=fn_tt_tt_1</t>
  </si>
  <si>
    <t>The Deer Hunter </t>
  </si>
  <si>
    <t>escape|friend|party|pittsburgh steelers|vietnam</t>
  </si>
  <si>
    <t>http://www.imdb.com/title/tt0077416/?ref_=fn_tt_tt_1</t>
  </si>
  <si>
    <t>Wag the Dog </t>
  </si>
  <si>
    <t>death|election|hollywood|president|scandal</t>
  </si>
  <si>
    <t>http://www.imdb.com/title/tt0120885/?ref_=fn_tt_tt_1</t>
  </si>
  <si>
    <t>Jim Fall</t>
  </si>
  <si>
    <t>Adam Lamberg</t>
  </si>
  <si>
    <t>Adventure|Comedy|Family|Music|Romance</t>
  </si>
  <si>
    <t>Clayton Snyder</t>
  </si>
  <si>
    <t>The Lizzie McGuire Movie </t>
  </si>
  <si>
    <t>best friend|roma|singer|spaghetti|teenager</t>
  </si>
  <si>
    <t>http://www.imdb.com/title/tt0306841/?ref_=fn_tt_tt_1</t>
  </si>
  <si>
    <t>Ric Roman Waugh</t>
  </si>
  <si>
    <t>Snitch </t>
  </si>
  <si>
    <t>cigarette smoking|dea|drugs|inspired by true events|undercover</t>
  </si>
  <si>
    <t>http://www.imdb.com/title/tt0882977/?ref_=fn_tt_tt_1</t>
  </si>
  <si>
    <t>Michael Dougherty</t>
  </si>
  <si>
    <t>Krampus </t>
  </si>
  <si>
    <t>Allison Tolman</t>
  </si>
  <si>
    <t>christmas|german|holiday|krampus|santa claus</t>
  </si>
  <si>
    <t>http://www.imdb.com/title/tt3850590/?ref_=fn_tt_tt_1</t>
  </si>
  <si>
    <t>The Faculty </t>
  </si>
  <si>
    <t>alien|high school|ohio|photographer|water</t>
  </si>
  <si>
    <t>http://www.imdb.com/title/tt0133751/?ref_=fn_tt_tt_1</t>
  </si>
  <si>
    <t>Virginia Capers</t>
  </si>
  <si>
    <t>Rae'Ven Kelly</t>
  </si>
  <si>
    <t>What's Love Got to Do with It </t>
  </si>
  <si>
    <t>Dororthy Thorton</t>
  </si>
  <si>
    <t>abusive husband|love|singer|tina turner|violence</t>
  </si>
  <si>
    <t>http://www.imdb.com/title/tt0108551/?ref_=fn_tt_tt_1</t>
  </si>
  <si>
    <t>Cop Land </t>
  </si>
  <si>
    <t>corruption|faked death|falling off a roof|internal affairs|nypd</t>
  </si>
  <si>
    <t>http://www.imdb.com/title/tt0118887/?ref_=fn_tt_tt_1</t>
  </si>
  <si>
    <t>Joel Gallen</t>
  </si>
  <si>
    <t>JoAnna Garcia Swisher</t>
  </si>
  <si>
    <t>Not Another Teen Movie </t>
  </si>
  <si>
    <t>cheerleader|foreign exchange student|incestuous desire|incestuous kiss|prom</t>
  </si>
  <si>
    <t>http://www.imdb.com/title/tt0277371/?ref_=fn_tt_tt_1</t>
  </si>
  <si>
    <t>End of Watch </t>
  </si>
  <si>
    <t>lapd|police|police officer|south central los angeles|street gang</t>
  </si>
  <si>
    <t>http://www.imdb.com/title/tt1855199/?ref_=fn_tt_tt_1</t>
  </si>
  <si>
    <t>The Skulls </t>
  </si>
  <si>
    <t>William Petersen</t>
  </si>
  <si>
    <t>college|friend|ivy league|secret society|suicide</t>
  </si>
  <si>
    <t>http://www.imdb.com/title/tt0192614/?ref_=fn_tt_tt_1</t>
  </si>
  <si>
    <t>James Marsh</t>
  </si>
  <si>
    <t>The Theory of Everything </t>
  </si>
  <si>
    <t>based on memoir|cambridge university|husband wife relationship|lou gehrig's disease|physicist</t>
  </si>
  <si>
    <t>http://www.imdb.com/title/tt2980516/?ref_=fn_tt_tt_1</t>
  </si>
  <si>
    <t>Malibu's Most Wanted </t>
  </si>
  <si>
    <t>los angeles california|person in car trunk|racial impersonation|south asian|street gang</t>
  </si>
  <si>
    <t>http://www.imdb.com/title/tt0328099/?ref_=fn_tt_tt_1</t>
  </si>
  <si>
    <t>Matt Williams</t>
  </si>
  <si>
    <t>Where the Heart Is </t>
  </si>
  <si>
    <t>birth|oklahoma|photographer|tennessee|wal mart</t>
  </si>
  <si>
    <t>http://www.imdb.com/title/tt0198021/?ref_=fn_tt_tt_1</t>
  </si>
  <si>
    <t>Claude Rains</t>
  </si>
  <si>
    <t>Lawrence of Arabia </t>
  </si>
  <si>
    <t>arab|british military|desert|ottoman empire|t.e. lawrence</t>
  </si>
  <si>
    <t>http://www.imdb.com/title/tt0056172/?ref_=fn_tt_tt_1</t>
  </si>
  <si>
    <t>Rob Zombie</t>
  </si>
  <si>
    <t>Halloween II </t>
  </si>
  <si>
    <t>halloween|hospital|michael myers|rampage|vomiting</t>
  </si>
  <si>
    <t>http://www.imdb.com/title/tt1311067/?ref_=fn_tt_tt_1</t>
  </si>
  <si>
    <t>Wild </t>
  </si>
  <si>
    <t>female protagonist|grief|hiking|loss of mother|mother daughter relationship</t>
  </si>
  <si>
    <t>http://www.imdb.com/title/tt2305051/?ref_=fn_tt_tt_1</t>
  </si>
  <si>
    <t>Dennis Iliadis</t>
  </si>
  <si>
    <t>The Last House on the Left </t>
  </si>
  <si>
    <t>Martha MacIsaac</t>
  </si>
  <si>
    <t>kidnapping|lake|microwave oven|psychopath|woods</t>
  </si>
  <si>
    <t>http://www.imdb.com/title/tt0844708/?ref_=fn_tt_tt_1</t>
  </si>
  <si>
    <t>The Wedding Date </t>
  </si>
  <si>
    <t>chick flick|escort|male escort|wedding|wedding date</t>
  </si>
  <si>
    <t>http://www.imdb.com/title/tt0372532/?ref_=fn_tt_tt_1</t>
  </si>
  <si>
    <t>Rick Rosenthal</t>
  </si>
  <si>
    <t>Comedy|Horror|Thriller</t>
  </si>
  <si>
    <t>Halloween: Resurrection </t>
  </si>
  <si>
    <t>cult film|halloween|killer|michael myers|serial killer</t>
  </si>
  <si>
    <t>http://www.imdb.com/title/tt0220506/?ref_=fn_tt_tt_1</t>
  </si>
  <si>
    <t>The Princess Bride </t>
  </si>
  <si>
    <t>André the Giant</t>
  </si>
  <si>
    <t>fairy tale|giant|pirate|princess|true love</t>
  </si>
  <si>
    <t>http://www.imdb.com/title/tt0093779/?ref_=fn_tt_tt_1</t>
  </si>
  <si>
    <t>The Great Debaters </t>
  </si>
  <si>
    <t>college|debate|student|texas|wiley college</t>
  </si>
  <si>
    <t>http://www.imdb.com/title/tt0427309/?ref_=fn_tt_tt_1</t>
  </si>
  <si>
    <t>Nicolas Winding Refn</t>
  </si>
  <si>
    <t>Drive </t>
  </si>
  <si>
    <t>Russ Tamblyn</t>
  </si>
  <si>
    <t>kissing in an elevator|mythical hero|neo noir|protective male|silent protagonist</t>
  </si>
  <si>
    <t>http://www.imdb.com/title/tt0780504/?ref_=fn_tt_tt_1</t>
  </si>
  <si>
    <t>Sara Sugarman</t>
  </si>
  <si>
    <t>Comedy|Family|Music|Romance</t>
  </si>
  <si>
    <t>Confessions of a Teenage Drama Queen </t>
  </si>
  <si>
    <t>band|friend|new york city|suburb|teenager</t>
  </si>
  <si>
    <t>http://www.imdb.com/title/tt0361467/?ref_=fn_tt_tt_1</t>
  </si>
  <si>
    <t>The Object of My Affection </t>
  </si>
  <si>
    <t>Kali Rocha</t>
  </si>
  <si>
    <t>baby|dancing|gay|name calling|penis slur</t>
  </si>
  <si>
    <t>http://www.imdb.com/title/tt0120772/?ref_=fn_tt_tt_1</t>
  </si>
  <si>
    <t>Juan Carlos Fresnadillo</t>
  </si>
  <si>
    <t>28 Weeks Later </t>
  </si>
  <si>
    <t>paris france|rage|sniper|u.s. army|zombie apocalypse</t>
  </si>
  <si>
    <t>http://www.imdb.com/title/tt0463854/?ref_=fn_tt_tt_1</t>
  </si>
  <si>
    <t>Jessie T. Usher</t>
  </si>
  <si>
    <t>When the Game Stands Tall </t>
  </si>
  <si>
    <t>Ser'Darius Blain</t>
  </si>
  <si>
    <t>coach|high school football</t>
  </si>
  <si>
    <t>http://www.imdb.com/title/tt2247476/?ref_=fn_tt_tt_1</t>
  </si>
  <si>
    <t>Luke Benward</t>
  </si>
  <si>
    <t>Because of Winn-Dixie </t>
  </si>
  <si>
    <t>10 year old|dog|florida|girl|supermarket</t>
  </si>
  <si>
    <t>http://www.imdb.com/title/tt0317132/?ref_=fn_tt_tt_1</t>
  </si>
  <si>
    <t>Gina Prince-Bythewood</t>
  </si>
  <si>
    <t>Love &amp; Basketball </t>
  </si>
  <si>
    <t>basketball movie|female basketball player|high school|nba|title directed by female</t>
  </si>
  <si>
    <t>http://www.imdb.com/title/tt0199725/?ref_=fn_tt_tt_1</t>
  </si>
  <si>
    <t>Grosse Pointe Blank </t>
  </si>
  <si>
    <t>Mitchell Ryan</t>
  </si>
  <si>
    <t>assassin|high school|high school reunion|reunion|suburb</t>
  </si>
  <si>
    <t>http://www.imdb.com/title/tt0119229/?ref_=fn_tt_tt_1</t>
  </si>
  <si>
    <t>Phil Traill</t>
  </si>
  <si>
    <t>All About Steve </t>
  </si>
  <si>
    <t>blind date|crossword puzzle|eccentric|fall|mine shaft</t>
  </si>
  <si>
    <t>http://www.imdb.com/title/tt0881891/?ref_=fn_tt_tt_1</t>
  </si>
  <si>
    <t>Joe Berlinger</t>
  </si>
  <si>
    <t>Erica Leerhsen</t>
  </si>
  <si>
    <t>Adventure|Fantasy|Horror|Mystery|Thriller</t>
  </si>
  <si>
    <t>Kim Director</t>
  </si>
  <si>
    <t>Book of Shadows: Blair Witch 2 </t>
  </si>
  <si>
    <t>Kurt Loder</t>
  </si>
  <si>
    <t>convenience store|digit in title|punctuation in title|violence|witch</t>
  </si>
  <si>
    <t>http://www.imdb.com/title/tt0229260/?ref_=fn_tt_tt_1</t>
  </si>
  <si>
    <t>Rachel True</t>
  </si>
  <si>
    <t>The Craft </t>
  </si>
  <si>
    <t>Brenda Strong</t>
  </si>
  <si>
    <t>coven|occult|outcast|spell|witch</t>
  </si>
  <si>
    <t>http://www.imdb.com/title/tt0115963/?ref_=fn_tt_tt_1</t>
  </si>
  <si>
    <t>Match Point </t>
  </si>
  <si>
    <t>extramarital affair|infidelity|irony of fate|surprise ending|tennis</t>
  </si>
  <si>
    <t>http://www.imdb.com/title/tt0416320/?ref_=fn_tt_tt_1</t>
  </si>
  <si>
    <t>Elizabeth Allen Rosenbaum</t>
  </si>
  <si>
    <t>Hutch Dano</t>
  </si>
  <si>
    <t>Sierra McCormick</t>
  </si>
  <si>
    <t>Ramona and Beezus </t>
  </si>
  <si>
    <t>Jason Spevack</t>
  </si>
  <si>
    <t>aunt|cat|death of pet|girl|no opening credits</t>
  </si>
  <si>
    <t>http://www.imdb.com/title/tt0493949/?ref_=fn_tt_tt_1</t>
  </si>
  <si>
    <t>The Remains of the Day </t>
  </si>
  <si>
    <t>butler|housekeeper|manor|servant|service</t>
  </si>
  <si>
    <t>http://www.imdb.com/title/tt0107943/?ref_=fn_tt_tt_1</t>
  </si>
  <si>
    <t>Nicole Ari Parker</t>
  </si>
  <si>
    <t>Boogie Nights </t>
  </si>
  <si>
    <t>Nina Hartley</t>
  </si>
  <si>
    <t>1970s|adult entertainment industry|nightclub|porn industry|san fernando valley california</t>
  </si>
  <si>
    <t>http://www.imdb.com/title/tt0118749/?ref_=fn_tt_tt_1</t>
  </si>
  <si>
    <t>Nowhere to Run </t>
  </si>
  <si>
    <t>Joss Ackland</t>
  </si>
  <si>
    <t>business|escaped convict|farm|motorcycle|widow</t>
  </si>
  <si>
    <t>http://www.imdb.com/title/tt0107711/?ref_=fn_tt_tt_1</t>
  </si>
  <si>
    <t>Michael Mayer</t>
  </si>
  <si>
    <t>Danny Pino</t>
  </si>
  <si>
    <t>Flicka </t>
  </si>
  <si>
    <t>father son relationship|horse|horse ranch|ranch|wild mustang</t>
  </si>
  <si>
    <t>http://www.imdb.com/title/tt0434215/?ref_=fn_tt_tt_1</t>
  </si>
  <si>
    <t>Martin Weisz</t>
  </si>
  <si>
    <t>The Hills Have Eyes II </t>
  </si>
  <si>
    <t>desert|fight|hill|murder|mutant</t>
  </si>
  <si>
    <t>http://www.imdb.com/title/tt0800069/?ref_=fn_tt_tt_1</t>
  </si>
  <si>
    <t>John Ottman</t>
  </si>
  <si>
    <t>Joey Lawrence</t>
  </si>
  <si>
    <t>Urban Legends: Final Cut </t>
  </si>
  <si>
    <t>film set|movie set|sequel|slow motion|urban legend</t>
  </si>
  <si>
    <t>http://www.imdb.com/title/tt0192731/?ref_=fn_tt_tt_1</t>
  </si>
  <si>
    <t>Tuck Everlasting </t>
  </si>
  <si>
    <t>fountain of youth|immortality|secret|woods|young man</t>
  </si>
  <si>
    <t>http://www.imdb.com/title/tt0283084/?ref_=fn_tt_tt_1</t>
  </si>
  <si>
    <t>John Bonito</t>
  </si>
  <si>
    <t>Firass Dirani</t>
  </si>
  <si>
    <t>The Marine </t>
  </si>
  <si>
    <t>beating|marine|muscleman|tied up|tough guy</t>
  </si>
  <si>
    <t>http://www.imdb.com/title/tt0419946/?ref_=fn_tt_tt_1</t>
  </si>
  <si>
    <t>Peter Atencio</t>
  </si>
  <si>
    <t>Keanu </t>
  </si>
  <si>
    <t>car chase|gangsta|gun fight|hitman|kitten</t>
  </si>
  <si>
    <t>http://www.imdb.com/title/tt4139124/?ref_=fn_tt_tt_1</t>
  </si>
  <si>
    <t>Cinda McCain</t>
  </si>
  <si>
    <t>Country Strong </t>
  </si>
  <si>
    <t>country music|panties|pink panties|relapse|songwriter</t>
  </si>
  <si>
    <t>http://www.imdb.com/title/tt1555064/?ref_=fn_tt_tt_1</t>
  </si>
  <si>
    <t>Official site</t>
  </si>
  <si>
    <t>David Nutter</t>
  </si>
  <si>
    <t>Disturbing Behavior </t>
  </si>
  <si>
    <t>blue ribbon|high school|jacket|jock|yogurt</t>
  </si>
  <si>
    <t>http://www.imdb.com/title/tt0134619/?ref_=fn_tt_tt_1</t>
  </si>
  <si>
    <t>Derek Cianfrance</t>
  </si>
  <si>
    <t>The Place Beyond the Pines </t>
  </si>
  <si>
    <t>Angelo Anthony Pizza</t>
  </si>
  <si>
    <t>bank|carnival|motorcycle|police|rookie cop</t>
  </si>
  <si>
    <t>http://www.imdb.com/title/tt1817273/?ref_=fn_tt_tt_1</t>
  </si>
  <si>
    <t>Akie Kotabe</t>
  </si>
  <si>
    <t>The November Man </t>
  </si>
  <si>
    <t>critically bashed|premarital sex|sex scene|sex standing up|stripper</t>
  </si>
  <si>
    <t>http://www.imdb.com/title/tt2402157/?ref_=fn_tt_tt_1</t>
  </si>
  <si>
    <t>Stephan Elliott</t>
  </si>
  <si>
    <t>Jason Priestley</t>
  </si>
  <si>
    <t>Eye of the Beholder </t>
  </si>
  <si>
    <t>Geneviève Bujold</t>
  </si>
  <si>
    <t>chicago illinois|false identity|femme fatale|new york city|spying</t>
  </si>
  <si>
    <t>http://www.imdb.com/title/tt0120662/?ref_=fn_tt_tt_1</t>
  </si>
  <si>
    <t>The Hurt Locker </t>
  </si>
  <si>
    <t>army|bomb|dangerous job|death|iraq</t>
  </si>
  <si>
    <t>http://www.imdb.com/title/tt0887912/?ref_=fn_tt_tt_1</t>
  </si>
  <si>
    <t>Mark L. Lester</t>
  </si>
  <si>
    <t>George C. Scott</t>
  </si>
  <si>
    <t>Firestarter </t>
  </si>
  <si>
    <t>captain|experiment|fire|psychic|secret government agency</t>
  </si>
  <si>
    <t>http://www.imdb.com/title/tt0087262/?ref_=fn_tt_tt_1</t>
  </si>
  <si>
    <t>Killing Them Softly </t>
  </si>
  <si>
    <t>exploding car|hit by a car|poker game|punched in the face|shot to death</t>
  </si>
  <si>
    <t>http://www.imdb.com/title/tt1764234/?ref_=fn_tt_tt_1</t>
  </si>
  <si>
    <t>Nina Hoss</t>
  </si>
  <si>
    <t>A Most Wanted Man </t>
  </si>
  <si>
    <t>Homayoun Ershadi</t>
  </si>
  <si>
    <t>intelligence|intelligence agency|secret service|surveillance camera|war on terror</t>
  </si>
  <si>
    <t>http://www.imdb.com/title/tt1972571/?ref_=fn_tt_tt_1</t>
  </si>
  <si>
    <t>Tom Green</t>
  </si>
  <si>
    <t>Freddy Got Fingered </t>
  </si>
  <si>
    <t>animator|bamboo cane|cartoonist|sausage|slacker</t>
  </si>
  <si>
    <t>http://www.imdb.com/title/tt0240515/?ref_=fn_tt_tt_1</t>
  </si>
  <si>
    <t>Mike Nawrocki</t>
  </si>
  <si>
    <t>Cam Clarke</t>
  </si>
  <si>
    <t>Yuri Lowenthal</t>
  </si>
  <si>
    <t>The Pirates Who Don't Do Anything: A VeggieTales Movie </t>
  </si>
  <si>
    <t>Phil Vischer</t>
  </si>
  <si>
    <t>17th century|king|pirate|vegetable|waiter</t>
  </si>
  <si>
    <t>http://www.imdb.com/title/tt0475998/?ref_=fn_tt_tt_1</t>
  </si>
  <si>
    <t>Catherine Owens</t>
  </si>
  <si>
    <t>The Edge</t>
  </si>
  <si>
    <t>U2 3D </t>
  </si>
  <si>
    <t>Larry Mullen Jr.</t>
  </si>
  <si>
    <t>3d in title|digit in title|rock band|rocker|u2</t>
  </si>
  <si>
    <t>http://www.imdb.com/title/tt0892375/?ref_=fn_tt_tt_1</t>
  </si>
  <si>
    <t>Douglas Aarniokoski</t>
  </si>
  <si>
    <t>Adrian Paul</t>
  </si>
  <si>
    <t>Highlander: Endgame </t>
  </si>
  <si>
    <t>Adam Copeland</t>
  </si>
  <si>
    <t>battle|explosion|immortal|revenge|sequel to cult film</t>
  </si>
  <si>
    <t>http://www.imdb.com/title/tt0144964/?ref_=fn_tt_tt_1</t>
  </si>
  <si>
    <t>Bryan Barber</t>
  </si>
  <si>
    <t>Crime|Drama|Musical|Romance</t>
  </si>
  <si>
    <t>Idlewild </t>
  </si>
  <si>
    <t>gangster|playing piano|song and dance|speakeasy|written and directed by cast member</t>
  </si>
  <si>
    <t>http://www.imdb.com/title/tt0417225/?ref_=fn_tt_tt_1</t>
  </si>
  <si>
    <t>Lone Scherfig</t>
  </si>
  <si>
    <t>One Day </t>
  </si>
  <si>
    <t>23 year time span|accidental death|best friend|loss of loved one|male female friendship</t>
  </si>
  <si>
    <t>http://www.imdb.com/title/tt1563738/?ref_=fn_tt_tt_1</t>
  </si>
  <si>
    <t>Drew Barrymore</t>
  </si>
  <si>
    <t>Whip It </t>
  </si>
  <si>
    <t>beauty pageant|friend|pageant|roller derby|texas</t>
  </si>
  <si>
    <t>http://www.imdb.com/title/tt1172233/?ref_=fn_tt_tt_1</t>
  </si>
  <si>
    <t>Brian Koppelman</t>
  </si>
  <si>
    <t>Knockaround Guys </t>
  </si>
  <si>
    <t>Kevin Gage</t>
  </si>
  <si>
    <t>mob|mobster|money|montana|sheriff</t>
  </si>
  <si>
    <t>http://www.imdb.com/title/tt0211465/?ref_=fn_tt_tt_1</t>
  </si>
  <si>
    <t>James Foley</t>
  </si>
  <si>
    <t>Confidence </t>
  </si>
  <si>
    <t>con|grifter|lap dance|organized crime|shot in the forehead</t>
  </si>
  <si>
    <t>http://www.imdb.com/title/tt0310910/?ref_=fn_tt_tt_1</t>
  </si>
  <si>
    <t>The Muse </t>
  </si>
  <si>
    <t>directed by star|muse|satire|screenwriter|tiffany's</t>
  </si>
  <si>
    <t>http://www.imdb.com/title/tt0164108/?ref_=fn_tt_tt_1</t>
  </si>
  <si>
    <t>Keith Allen</t>
  </si>
  <si>
    <t>De-Lovely </t>
  </si>
  <si>
    <t>Sandra Nelson</t>
  </si>
  <si>
    <t>cole porter|composer|love|party|tears</t>
  </si>
  <si>
    <t>http://www.imdb.com/title/tt0352277/?ref_=fn_tt_tt_1</t>
  </si>
  <si>
    <t>New York Stories </t>
  </si>
  <si>
    <t>12 year old|artist|hotel|three word title|written and directed by cast member</t>
  </si>
  <si>
    <t>http://www.imdb.com/title/tt0097965/?ref_=fn_tt_tt_1</t>
  </si>
  <si>
    <t>Steve Gomer</t>
  </si>
  <si>
    <t>Kyla Pratt</t>
  </si>
  <si>
    <t>Barney's Great Adventure </t>
  </si>
  <si>
    <t>Shirley Douglas</t>
  </si>
  <si>
    <t>apostrophe in title|critically bashed|hit on the head with a ball|punctuation in title|tyrannosaurus rex</t>
  </si>
  <si>
    <t>http://www.imdb.com/title/tt0120598/?ref_=fn_tt_tt_1</t>
  </si>
  <si>
    <t>The Man with the Iron Fists </t>
  </si>
  <si>
    <t>Daniel Wu</t>
  </si>
  <si>
    <t>blacksmith|box office flop|chop socky|critically bashed|village</t>
  </si>
  <si>
    <t>http://www.imdb.com/title/tt1258972/?ref_=fn_tt_tt_1</t>
  </si>
  <si>
    <t>Home Fries </t>
  </si>
  <si>
    <t>baby|infidelity|pilot|pregnant|waitress</t>
  </si>
  <si>
    <t>http://www.imdb.com/title/tt0119304/?ref_=fn_tt_tt_1</t>
  </si>
  <si>
    <t>Mark Piznarski</t>
  </si>
  <si>
    <t>Here on Earth </t>
  </si>
  <si>
    <t>diner|love|private school|school|small town</t>
  </si>
  <si>
    <t>http://www.imdb.com/title/tt0195778/?ref_=fn_tt_tt_1</t>
  </si>
  <si>
    <t>Brazil </t>
  </si>
  <si>
    <t>black comedy|bureaucracy|dream|terrorist|wrongful arrest</t>
  </si>
  <si>
    <t>http://www.imdb.com/title/tt0088846/?ref_=fn_tt_tt_1</t>
  </si>
  <si>
    <t>Family|Music|Romance</t>
  </si>
  <si>
    <t>Raise Your Voice </t>
  </si>
  <si>
    <t>music school|scholarship|small town|stage fright|three word title</t>
  </si>
  <si>
    <t>http://www.imdb.com/title/tt0361696/?ref_=fn_tt_tt_1</t>
  </si>
  <si>
    <t>Nicole de Boer</t>
  </si>
  <si>
    <t>Drama|Fantasy|Mystery|Sci-Fi</t>
  </si>
  <si>
    <t xml:space="preserve">The Dead Zone             </t>
  </si>
  <si>
    <t>Chris Bruno</t>
  </si>
  <si>
    <t>psychic|psychic power|psychometry|spin off|supernatural power</t>
  </si>
  <si>
    <t>http://www.imdb.com/title/tt0281432/?ref_=fn_tt_tt_1</t>
  </si>
  <si>
    <t>The Big Lebowski </t>
  </si>
  <si>
    <t>death|drug|nihilism|rug|white russian</t>
  </si>
  <si>
    <t>http://www.imdb.com/title/tt0118715/?ref_=fn_tt_tt_1</t>
  </si>
  <si>
    <t>Craig Brewer</t>
  </si>
  <si>
    <t>Black Snake Moan </t>
  </si>
  <si>
    <t>breasts|nipples visible through clothing|nudity|rear entry sex|white panties</t>
  </si>
  <si>
    <t>http://www.imdb.com/title/tt0462200/?ref_=fn_tt_tt_1</t>
  </si>
  <si>
    <t>Khandi Alexander</t>
  </si>
  <si>
    <t>Dark Blue </t>
  </si>
  <si>
    <t>Michael Michele</t>
  </si>
  <si>
    <t>corrupt|criminal|investigation|lapd|police</t>
  </si>
  <si>
    <t>http://www.imdb.com/title/tt0279331/?ref_=fn_tt_tt_1</t>
  </si>
  <si>
    <t>Biography|Drama|History|Thriller|War</t>
  </si>
  <si>
    <t>A Mighty Heart </t>
  </si>
  <si>
    <t>Dan Futterman</t>
  </si>
  <si>
    <t>fbi|journalist|missing|pakistan|reporter</t>
  </si>
  <si>
    <t>http://www.imdb.com/title/tt0829459/?ref_=fn_tt_tt_1</t>
  </si>
  <si>
    <t>David Raynr</t>
  </si>
  <si>
    <t>Whatever It Takes </t>
  </si>
  <si>
    <t>Marla Sokoloff</t>
  </si>
  <si>
    <t>male objectification|manipulative behavior|modern day adaptation|narcissistic woman|promiscuous woman</t>
  </si>
  <si>
    <t>http://www.imdb.com/title/tt0202402/?ref_=fn_tt_tt_1</t>
  </si>
  <si>
    <t>Mort Nathan</t>
  </si>
  <si>
    <t>Boat Trip </t>
  </si>
  <si>
    <t>gay|hot air balloon|rejecting a marriage proposal|talking to a dog|vomiting on someone</t>
  </si>
  <si>
    <t>http://www.imdb.com/title/tt0285462/?ref_=fn_tt_tt_1</t>
  </si>
  <si>
    <t>The Importance of Being Earnest </t>
  </si>
  <si>
    <t>comedy of manners|false identity|farce|love|period drama</t>
  </si>
  <si>
    <t>http://www.imdb.com/title/tt0278500/?ref_=fn_tt_tt_1</t>
  </si>
  <si>
    <t>Dan Curtis</t>
  </si>
  <si>
    <t>The Love Letter </t>
  </si>
  <si>
    <t>Estelle Parsons</t>
  </si>
  <si>
    <t>antique|desk|letter|love|time travel</t>
  </si>
  <si>
    <t>http://www.imdb.com/title/tt0140340/?ref_=fn_tt_tt_1</t>
  </si>
  <si>
    <t>Wil Shriner</t>
  </si>
  <si>
    <t>Hoot </t>
  </si>
  <si>
    <t>fight|florida|montana|owl|school</t>
  </si>
  <si>
    <t>http://www.imdb.com/title/tt0453494/?ref_=fn_tt_tt_1</t>
  </si>
  <si>
    <t>Martin McDonagh</t>
  </si>
  <si>
    <t>Anna Madeley</t>
  </si>
  <si>
    <t>Elizabeth Berrington</t>
  </si>
  <si>
    <t>In Bruges </t>
  </si>
  <si>
    <t>Eric Godon</t>
  </si>
  <si>
    <t>bruges|bullet|hope|irish|tourist</t>
  </si>
  <si>
    <t>http://www.imdb.com/title/tt0780536/?ref_=fn_tt_tt_1</t>
  </si>
  <si>
    <t>Tina Gordon Chism</t>
  </si>
  <si>
    <t>Peeples </t>
  </si>
  <si>
    <t>Diahann Carroll</t>
  </si>
  <si>
    <t>african american</t>
  </si>
  <si>
    <t>http://www.imdb.com/title/tt1699755/?ref_=fn_tt_tt_1</t>
  </si>
  <si>
    <t>Peter Cattaneo</t>
  </si>
  <si>
    <t>The Rocker </t>
  </si>
  <si>
    <t>20 years later|drummer|hdtv|rock band|rock star</t>
  </si>
  <si>
    <t>http://www.imdb.com/title/tt1031969/?ref_=fn_tt_tt_1</t>
  </si>
  <si>
    <t>Vicky Jenson</t>
  </si>
  <si>
    <t>Post Grad </t>
  </si>
  <si>
    <t>graduation|graduation speech|title directed by female|tv studio|unemployment</t>
  </si>
  <si>
    <t>http://www.imdb.com/title/tt1142433/?ref_=fn_tt_tt_1</t>
  </si>
  <si>
    <t>Promised Land </t>
  </si>
  <si>
    <t>corporate greed|corporation|natural gas|salesman|small town</t>
  </si>
  <si>
    <t>http://www.imdb.com/title/tt2091473/?ref_=fn_tt_tt_1</t>
  </si>
  <si>
    <t>Whatever Works </t>
  </si>
  <si>
    <t>Conleth Hill</t>
  </si>
  <si>
    <t>atheist|limp|quantum mechanics|religion|runaway</t>
  </si>
  <si>
    <t>http://www.imdb.com/title/tt1178663/?ref_=fn_tt_tt_1</t>
  </si>
  <si>
    <t>Mary Lambert</t>
  </si>
  <si>
    <t>The In Crowd </t>
  </si>
  <si>
    <t>clique|country club|female protagonist|lip gloss|title directed by female</t>
  </si>
  <si>
    <t>http://www.imdb.com/title/tt0163676/?ref_=fn_tt_tt_1</t>
  </si>
  <si>
    <t>Adventure|Crime|Drama|Mystery|Western</t>
  </si>
  <si>
    <t>Three Burials </t>
  </si>
  <si>
    <t>Guillermo Arriaga</t>
  </si>
  <si>
    <t>cemetery|friend|journey|mexico|promise</t>
  </si>
  <si>
    <t>http://www.imdb.com/title/tt0419294/?ref_=fn_tt_tt_1</t>
  </si>
  <si>
    <t>Peter Kassovitz</t>
  </si>
  <si>
    <t>Jakob the Liar </t>
  </si>
  <si>
    <t>german|ghetto|hope|nazi|radio</t>
  </si>
  <si>
    <t>http://www.imdb.com/title/tt0120716/?ref_=fn_tt_tt_1</t>
  </si>
  <si>
    <t>Corbin Bernsen</t>
  </si>
  <si>
    <t>Kiss Kiss Bang Bang </t>
  </si>
  <si>
    <t>actor|detective sergeant|hotel|nightclub|thief</t>
  </si>
  <si>
    <t>http://www.imdb.com/title/tt0373469/?ref_=fn_tt_tt_1</t>
  </si>
  <si>
    <t>Rodman Flender</t>
  </si>
  <si>
    <t>Idle Hands </t>
  </si>
  <si>
    <t>breasts|female frontal nudity|nude woman murdered|slow motion scene|trailer home</t>
  </si>
  <si>
    <t>http://www.imdb.com/title/tt0138510/?ref_=fn_tt_tt_1</t>
  </si>
  <si>
    <t>Mulholland Drive </t>
  </si>
  <si>
    <t>amnesia|car accident|female protagonist|lesbian sex|loss of memory</t>
  </si>
  <si>
    <t>http://www.imdb.com/title/tt0166924/?ref_=fn_tt_tt_1</t>
  </si>
  <si>
    <t>Katja von Garnier</t>
  </si>
  <si>
    <t>Drama|Fantasy|Horror|Romance</t>
  </si>
  <si>
    <t>Blood and Chocolate </t>
  </si>
  <si>
    <t>Chris Geere</t>
  </si>
  <si>
    <t>colorado|love|murder|rocky mountains|werewolf</t>
  </si>
  <si>
    <t>http://www.imdb.com/title/tt0397044/?ref_=fn_tt_tt_1</t>
  </si>
  <si>
    <t>You Will Meet a Tall Dark Stranger </t>
  </si>
  <si>
    <t>call girl|charlatan|fortune teller|manuscript|writer</t>
  </si>
  <si>
    <t>http://www.imdb.com/title/tt1182350/?ref_=fn_tt_tt_1</t>
  </si>
  <si>
    <t>Mark Romanek</t>
  </si>
  <si>
    <t>Never Let Me Go </t>
  </si>
  <si>
    <t>boarding school|childhood|love|love triangle|organ donation</t>
  </si>
  <si>
    <t>http://www.imdb.com/title/tt1334260/?ref_=fn_tt_tt_1</t>
  </si>
  <si>
    <t>Anna Silk</t>
  </si>
  <si>
    <t xml:space="preserve">The Company             </t>
  </si>
  <si>
    <t>cia|mole|revolution|spy|ussr</t>
  </si>
  <si>
    <t>http://www.imdb.com/title/tt0488352/?ref_=fn_tt_tt_1</t>
  </si>
  <si>
    <t>Brad Anderson</t>
  </si>
  <si>
    <t>Transsiberian </t>
  </si>
  <si>
    <t>Mac McDonald</t>
  </si>
  <si>
    <t>35 mm digital camera|drugs|murder|train|travel</t>
  </si>
  <si>
    <t>http://www.imdb.com/title/tt0800241/?ref_=fn_tt_tt_1</t>
  </si>
  <si>
    <t>Michael Chapman</t>
  </si>
  <si>
    <t>The Clan of the Cave Bear </t>
  </si>
  <si>
    <t>Mike Muscat</t>
  </si>
  <si>
    <t>cave bear|cro magnon|neanderthal|survival|tradition</t>
  </si>
  <si>
    <t>http://www.imdb.com/title/tt0090848/?ref_=fn_tt_tt_1</t>
  </si>
  <si>
    <t>Antonio Banderas</t>
  </si>
  <si>
    <t>Crazy in Alabama </t>
  </si>
  <si>
    <t>abusive husband|alabama|boy|dream|sheriff</t>
  </si>
  <si>
    <t>http://www.imdb.com/title/tt0142201/?ref_=fn_tt_tt_1</t>
  </si>
  <si>
    <t>Funny Games </t>
  </si>
  <si>
    <t>breaking the fourth wall|looking at the camera|remake|serial killer|violence</t>
  </si>
  <si>
    <t>http://www.imdb.com/title/tt0808279/?ref_=fn_tt_tt_1</t>
  </si>
  <si>
    <t>Khalil Sullins</t>
  </si>
  <si>
    <t>Kalim Chandler</t>
  </si>
  <si>
    <t>Thomas Stroppel</t>
  </si>
  <si>
    <t>Listening </t>
  </si>
  <si>
    <t>Amber Marie Bollinger</t>
  </si>
  <si>
    <t>divorce papers|fainting|mind control|playground|technology</t>
  </si>
  <si>
    <t>http://www.imdb.com/title/tt3153582/?ref_=fn_tt_tt_1</t>
  </si>
  <si>
    <t>Cambodia</t>
  </si>
  <si>
    <t>Felicia's Journey </t>
  </si>
  <si>
    <t>caterer|catering|chef|friend|lawn mower</t>
  </si>
  <si>
    <t>http://www.imdb.com/title/tt0165773/?ref_=fn_tt_tt_1</t>
  </si>
  <si>
    <t>Fritz Lang</t>
  </si>
  <si>
    <t>Gustav Fröhlich</t>
  </si>
  <si>
    <t>Brigitte Helm</t>
  </si>
  <si>
    <t>Metropolis </t>
  </si>
  <si>
    <t>Rudolf Klein-Rogge</t>
  </si>
  <si>
    <t>art deco|bible quote|dance|silent film|worker</t>
  </si>
  <si>
    <t>http://www.imdb.com/title/tt0017136/?ref_=fn_tt_tt_1</t>
  </si>
  <si>
    <t>District B13 </t>
  </si>
  <si>
    <t>Dany Verissimo-Petit</t>
  </si>
  <si>
    <t>bomb|gang|police|sister|undercover cop</t>
  </si>
  <si>
    <t>http://www.imdb.com/title/tt0414852/?ref_=fn_tt_tt_1</t>
  </si>
  <si>
    <t>Things to Do in Denver When You're Dead </t>
  </si>
  <si>
    <t>death|finger gun|video message|what happened to epilogue|wheelchair</t>
  </si>
  <si>
    <t>http://www.imdb.com/title/tt0114660/?ref_=fn_tt_tt_1</t>
  </si>
  <si>
    <t>Hsiao-Hsien Hou</t>
  </si>
  <si>
    <t>The Assassin </t>
  </si>
  <si>
    <t>Satoshi Tsumabuki</t>
  </si>
  <si>
    <t>black magic|china|love|refusal to kill|wuxia</t>
  </si>
  <si>
    <t>http://www.imdb.com/title/tt3508840/?ref_=fn_tt_tt_1</t>
  </si>
  <si>
    <t>Comedy|Crime|Drama|Thriller|War</t>
  </si>
  <si>
    <t>Buffalo Soldiers </t>
  </si>
  <si>
    <t>berlin wall|germany|murder|soldier|specialist</t>
  </si>
  <si>
    <t>http://www.imdb.com/title/tt0252299/?ref_=fn_tt_tt_1</t>
  </si>
  <si>
    <t>Andrey Zvyagintsev</t>
  </si>
  <si>
    <t>Vladimir Garin</t>
  </si>
  <si>
    <t>Konstantin Lavronenko</t>
  </si>
  <si>
    <t>The Return </t>
  </si>
  <si>
    <t>Nataliya Vdovina</t>
  </si>
  <si>
    <t>boy|photograph|return|russian|wilderness</t>
  </si>
  <si>
    <t>http://www.imdb.com/title/tt0376968/?ref_=fn_tt_tt_1</t>
  </si>
  <si>
    <t>Tony Jaa</t>
  </si>
  <si>
    <t>Petchtai Wongkamlao</t>
  </si>
  <si>
    <t>Nirut Sirichanya</t>
  </si>
  <si>
    <t>Ong-bak 2 </t>
  </si>
  <si>
    <t>Sarunyu Wongkrachang</t>
  </si>
  <si>
    <t>cult film|elephant|jungle|martial arts|stylized violence</t>
  </si>
  <si>
    <t>http://www.imdb.com/title/tt0785035/?ref_=fn_tt_tt_1</t>
  </si>
  <si>
    <t>Thai</t>
  </si>
  <si>
    <t>Thailand</t>
  </si>
  <si>
    <t>JJ Feild</t>
  </si>
  <si>
    <t>Action|Adventure|Drama|History|Thriller|War</t>
  </si>
  <si>
    <t>Centurion </t>
  </si>
  <si>
    <t>mushroom|mute|roman soldier|screaming|wood carving</t>
  </si>
  <si>
    <t>http://www.imdb.com/title/tt1020558/?ref_=fn_tt_tt_1</t>
  </si>
  <si>
    <t>Gina Bellman</t>
  </si>
  <si>
    <t>Silent Trigger </t>
  </si>
  <si>
    <t>Conrad Dunn</t>
  </si>
  <si>
    <t>assassin|die hard scenario|rangefinder|soldier|veteran</t>
  </si>
  <si>
    <t>http://www.imdb.com/title/tt0117653/?ref_=fn_tt_tt_1</t>
  </si>
  <si>
    <t>Ryûhei Kitamura</t>
  </si>
  <si>
    <t>The Midnight Meat Train </t>
  </si>
  <si>
    <t>butcher|girlfriend|mute character|photographer|subway</t>
  </si>
  <si>
    <t>http://www.imdb.com/title/tt0805570/?ref_=fn_tt_tt_1</t>
  </si>
  <si>
    <t>Darrell Roodt</t>
  </si>
  <si>
    <t>Winnie Mandela </t>
  </si>
  <si>
    <t>Aubrey Poo</t>
  </si>
  <si>
    <t>character name in title|nelson mandela|one word title|reference to winnie mandela|south africa</t>
  </si>
  <si>
    <t>http://www.imdb.com/title/tt1551641/?ref_=fn_tt_tt_1</t>
  </si>
  <si>
    <t>Dito Montiel</t>
  </si>
  <si>
    <t>The Son of No One </t>
  </si>
  <si>
    <t>housing project|letter|man with glasses|murder|subjective camera</t>
  </si>
  <si>
    <t>http://www.imdb.com/title/tt1535612/?ref_=fn_tt_tt_1</t>
  </si>
  <si>
    <t>Stefan Ruzowitzky</t>
  </si>
  <si>
    <t>Action|Comedy|Drama|War</t>
  </si>
  <si>
    <t>All the Queen's Men </t>
  </si>
  <si>
    <t>Edward Fox</t>
  </si>
  <si>
    <t>apostrophe in title|behind enemy lines|box office flop|gay interest|punctuation in title</t>
  </si>
  <si>
    <t>http://www.imdb.com/title/tt0252223/?ref_=fn_tt_tt_1</t>
  </si>
  <si>
    <t>Jake Paltrow</t>
  </si>
  <si>
    <t>Gael Le Cornec</t>
  </si>
  <si>
    <t>Comedy|Drama|Fantasy|Music|Romance</t>
  </si>
  <si>
    <t>The Good Night </t>
  </si>
  <si>
    <t>commercial|dream|dreaming|girl|new york city</t>
  </si>
  <si>
    <t>http://www.imdb.com/title/tt0484111/?ref_=fn_tt_tt_1</t>
  </si>
  <si>
    <t>Juraj Jakubisko</t>
  </si>
  <si>
    <t>Hans Matheson</t>
  </si>
  <si>
    <t>Biography|Drama|Fantasy|History</t>
  </si>
  <si>
    <t>Bathory: Countess of Blood </t>
  </si>
  <si>
    <t>bathory|countess|female protagonist|legend|virgin blood</t>
  </si>
  <si>
    <t>http://www.imdb.com/title/tt0469640/?ref_=fn_tt_tt_1</t>
  </si>
  <si>
    <t>Slovakia</t>
  </si>
  <si>
    <t>Anthony Silverston</t>
  </si>
  <si>
    <t>Khumba </t>
  </si>
  <si>
    <t>herd|ostrich|waterhole|wildebeest|zebra</t>
  </si>
  <si>
    <t>http://www.imdb.com/title/tt1487931/?ref_=fn_tt_tt_1</t>
  </si>
  <si>
    <t>Gabe Ibáñez</t>
  </si>
  <si>
    <t>Automata </t>
  </si>
  <si>
    <t>child hitman|dystopia|future|robot|self repair</t>
  </si>
  <si>
    <t>http://www.imdb.com/title/tt1971325/?ref_=fn_tt_tt_1</t>
  </si>
  <si>
    <t>Bulgaria</t>
  </si>
  <si>
    <t>Gerry Lively</t>
  </si>
  <si>
    <t>Lucy Gaskell</t>
  </si>
  <si>
    <t>Dungeons &amp; Dragons: Wrath of the Dragon God </t>
  </si>
  <si>
    <t>Steven Elder</t>
  </si>
  <si>
    <t>combat|helmet|martial arts|medieval times|violence</t>
  </si>
  <si>
    <t>http://www.imdb.com/title/tt0406728/?ref_=fn_tt_tt_1</t>
  </si>
  <si>
    <t>Daniele Luchetti</t>
  </si>
  <si>
    <t>Rodrigo De la Serna</t>
  </si>
  <si>
    <t>Biography</t>
  </si>
  <si>
    <t>Maximilian Dirr</t>
  </si>
  <si>
    <t>Chiamatemi Francesco - Il Papa della gente </t>
  </si>
  <si>
    <t>Ferdinando Vetere</t>
  </si>
  <si>
    <t>http://www.imdb.com/title/tt3856124/?ref_=fn_tt_tt_1</t>
  </si>
  <si>
    <t>Tung-Shing Yee</t>
  </si>
  <si>
    <t>Shinjuku Incident </t>
  </si>
  <si>
    <t>Yasuaki Kurata</t>
  </si>
  <si>
    <t>chinese|gang|gratitude|immigrant|japan</t>
  </si>
  <si>
    <t>http://www.imdb.com/title/tt1075419/?ref_=fn_tt_tt_1</t>
  </si>
  <si>
    <t>Julien Temple</t>
  </si>
  <si>
    <t>Pandaemonium </t>
  </si>
  <si>
    <t>Linus Roache</t>
  </si>
  <si>
    <t>betrayal|french revolution|friendship|poet|revolution</t>
  </si>
  <si>
    <t>http://www.imdb.com/title/tt0210217/?ref_=fn_tt_tt_1</t>
  </si>
  <si>
    <t>Groundhog Day </t>
  </si>
  <si>
    <t>cult film|existentialism|groundhog day|time loop|trapped in a time loop</t>
  </si>
  <si>
    <t>http://www.imdb.com/title/tt0107048/?ref_=fn_tt_tt_1</t>
  </si>
  <si>
    <t>Gregory Jacobs</t>
  </si>
  <si>
    <t>Magic Mike XXL </t>
  </si>
  <si>
    <t>male bonding|male friendship|male objectification|muscular|stripper</t>
  </si>
  <si>
    <t>http://www.imdb.com/title/tt2268016/?ref_=fn_tt_tt_1</t>
  </si>
  <si>
    <t>Romeo + Juliet </t>
  </si>
  <si>
    <t>hawaiian shirt|love|shakespeare adaptation|shakespeare play|star crossed lovers</t>
  </si>
  <si>
    <t>http://www.imdb.com/title/tt0117509/?ref_=fn_tt_tt_1</t>
  </si>
  <si>
    <t>Gilles Paquet-Brenner</t>
  </si>
  <si>
    <t>Sarah's Key </t>
  </si>
  <si>
    <t>Arben Bajraktaraj</t>
  </si>
  <si>
    <t>apartment|escape|jewish family|journalist|key</t>
  </si>
  <si>
    <t>http://www.imdb.com/title/tt1668200/?ref_=fn_tt_tt_1</t>
  </si>
  <si>
    <t>Peter Cousens</t>
  </si>
  <si>
    <t>Drama|Family|Music</t>
  </si>
  <si>
    <t>Sharon Leal</t>
  </si>
  <si>
    <t>Freedom </t>
  </si>
  <si>
    <t>Bart Shatto</t>
  </si>
  <si>
    <t>19th century|christian film|hymn|religion|slave</t>
  </si>
  <si>
    <t>http://www.imdb.com/title/tt2584018/?ref_=fn_tt_tt_1</t>
  </si>
  <si>
    <t>Unforgiven </t>
  </si>
  <si>
    <t>englishman|leaving flowers on a grave|one last job|reputation|visiting wife's grave</t>
  </si>
  <si>
    <t>http://www.imdb.com/title/tt0105695/?ref_=fn_tt_tt_1</t>
  </si>
  <si>
    <t>Lars von Trier</t>
  </si>
  <si>
    <t>Jeremy Davies</t>
  </si>
  <si>
    <t>Manderlay </t>
  </si>
  <si>
    <t>Jean-Marc Barr</t>
  </si>
  <si>
    <t>cotton|female frontal nudity|flogging|gangster|slavery</t>
  </si>
  <si>
    <t>http://www.imdb.com/title/tt0342735/?ref_=fn_tt_tt_1</t>
  </si>
  <si>
    <t>Saurabh Shukla</t>
  </si>
  <si>
    <t>Anil Kapoor</t>
  </si>
  <si>
    <t>Slumdog Millionaire </t>
  </si>
  <si>
    <t>Ayush Mahesh Khedekar</t>
  </si>
  <si>
    <t>cheating|falling from height|murder|non professional cast|slum</t>
  </si>
  <si>
    <t>http://www.imdb.com/title/tt1010048/?ref_=fn_tt_tt_1</t>
  </si>
  <si>
    <t>Lois Smith</t>
  </si>
  <si>
    <t>Fatal Attraction </t>
  </si>
  <si>
    <t>borderline personality disorder|killing a pet|madame butterfly|new york|new york city</t>
  </si>
  <si>
    <t>http://www.imdb.com/title/tt0093010/?ref_=fn_tt_tt_1</t>
  </si>
  <si>
    <t>Pretty Woman </t>
  </si>
  <si>
    <t>businessman|falling in love with a prostitute|hotel|prostitute|rich man poor woman</t>
  </si>
  <si>
    <t>http://www.imdb.com/title/tt0100405/?ref_=fn_tt_tt_1</t>
  </si>
  <si>
    <t>John Blanchard</t>
  </si>
  <si>
    <t xml:space="preserve">Towering Inferno             </t>
  </si>
  <si>
    <t>Joe Flaherty</t>
  </si>
  <si>
    <t>http://www.imdb.com/title/tt0691996/?ref_=fn_tt_tt_1</t>
  </si>
  <si>
    <t>John Cornell</t>
  </si>
  <si>
    <t>Crocodile Dundee II </t>
  </si>
  <si>
    <t>John Meillon</t>
  </si>
  <si>
    <t>australia|australian|crime boss|crocodile|gangster</t>
  </si>
  <si>
    <t>http://www.imdb.com/title/tt0092493/?ref_=fn_tt_tt_1</t>
  </si>
  <si>
    <t>Vidhu Vinod Chopra</t>
  </si>
  <si>
    <t>Broken Horses </t>
  </si>
  <si>
    <t>Chad Bishop</t>
  </si>
  <si>
    <t>http://www.imdb.com/title/tt2503954/?ref_=fn_tt_tt_1</t>
  </si>
  <si>
    <t>Born on the Fourth of July </t>
  </si>
  <si>
    <t>desert|drunkenness|religious mother|strict mother|vietnam war</t>
  </si>
  <si>
    <t>http://www.imdb.com/title/tt0096969/?ref_=fn_tt_tt_1</t>
  </si>
  <si>
    <t>Cool Runnings </t>
  </si>
  <si>
    <t>Malik Yoba</t>
  </si>
  <si>
    <t>bobsled|coach|jamaica|olympic games|olympics</t>
  </si>
  <si>
    <t>http://www.imdb.com/title/tt0106611/?ref_=fn_tt_tt_1</t>
  </si>
  <si>
    <t>Jensen Ackles</t>
  </si>
  <si>
    <t>My Bloody Valentine </t>
  </si>
  <si>
    <t>coma|death|miner|valentine|valentine's day</t>
  </si>
  <si>
    <t>http://www.imdb.com/title/tt1179891/?ref_=fn_tt_tt_1</t>
  </si>
  <si>
    <t>Stomp the Yard </t>
  </si>
  <si>
    <t>atlanta georgia|competition|dancer|death|fraternity</t>
  </si>
  <si>
    <t>http://www.imdb.com/title/tt0775539/?ref_=fn_tt_tt_1</t>
  </si>
  <si>
    <t>Caroline Munro</t>
  </si>
  <si>
    <t>The Spy Who Loved Me </t>
  </si>
  <si>
    <t>Barbara Bach</t>
  </si>
  <si>
    <t>1970s|cult film|official james bond series|submarine|world war three</t>
  </si>
  <si>
    <t>http://www.imdb.com/title/tt0076752/?ref_=fn_tt_tt_1</t>
  </si>
  <si>
    <t>Steve Gonsalves</t>
  </si>
  <si>
    <t>Amy Bruni</t>
  </si>
  <si>
    <t xml:space="preserve">Ghost Hunters             </t>
  </si>
  <si>
    <t>Jason Hawes</t>
  </si>
  <si>
    <t>ghost|paranormal|paranormal research|shaky cam</t>
  </si>
  <si>
    <t>http://www.imdb.com/title/tt0426697/?ref_=fn_tt_tt_1</t>
  </si>
  <si>
    <t>Jamie Blanks</t>
  </si>
  <si>
    <t>Urban Legend </t>
  </si>
  <si>
    <t>campus|death|friend|professor|urban legend</t>
  </si>
  <si>
    <t>http://www.imdb.com/title/tt0146336/?ref_=fn_tt_tt_1</t>
  </si>
  <si>
    <t>Good Deeds </t>
  </si>
  <si>
    <t>businessman|fight|mean brother|narrated by character|wordplay in title</t>
  </si>
  <si>
    <t>http://www.imdb.com/title/tt1885265/?ref_=fn_tt_tt_1</t>
  </si>
  <si>
    <t>Randal Kleiser</t>
  </si>
  <si>
    <t>White Fang </t>
  </si>
  <si>
    <t>Susan Hogan</t>
  </si>
  <si>
    <t>alaska|dog|friendship|gold|yukon</t>
  </si>
  <si>
    <t>http://www.imdb.com/title/tt0103247/?ref_=fn_tt_tt_1</t>
  </si>
  <si>
    <t>Superstar </t>
  </si>
  <si>
    <t>dancing|orphan|school|special education|student</t>
  </si>
  <si>
    <t>http://www.imdb.com/title/tt0167427/?ref_=fn_tt_tt_1</t>
  </si>
  <si>
    <t>The Iron Lady </t>
  </si>
  <si>
    <t>Olivia Colman</t>
  </si>
  <si>
    <t>british prime minister|female prime minister|politics|prime minister|told in flashback</t>
  </si>
  <si>
    <t>http://www.imdb.com/title/tt1007029/?ref_=fn_tt_tt_1</t>
  </si>
  <si>
    <t>Jonah: A VeggieTales Movie </t>
  </si>
  <si>
    <t>Shelby Vischer</t>
  </si>
  <si>
    <t>anthropomorphism|pirate|pirate ship|tomato|whale</t>
  </si>
  <si>
    <t>http://www.imdb.com/title/tt0298388/?ref_=fn_tt_tt_1</t>
  </si>
  <si>
    <t>Poetic Justice </t>
  </si>
  <si>
    <t>Maya Angelou</t>
  </si>
  <si>
    <t>african american|mail carrier|poetry|postal worker|south central los angeles</t>
  </si>
  <si>
    <t>http://www.imdb.com/title/tt0107840/?ref_=fn_tt_tt_1</t>
  </si>
  <si>
    <t>Roger Guenveur Smith</t>
  </si>
  <si>
    <t>All About the Benjamins </t>
  </si>
  <si>
    <t>Gino Salvano</t>
  </si>
  <si>
    <t>black comedy|bounty hunter|diamond|machismo|money</t>
  </si>
  <si>
    <t>http://www.imdb.com/title/tt0278295/?ref_=fn_tt_tt_1</t>
  </si>
  <si>
    <t>Vampire in Brooklyn </t>
  </si>
  <si>
    <t>Allen Payne</t>
  </si>
  <si>
    <t>blood|destiny|nightmare|partner|vampire</t>
  </si>
  <si>
    <t>http://www.imdb.com/title/tt0114825/?ref_=fn_tt_tt_1</t>
  </si>
  <si>
    <t>Linda Blair</t>
  </si>
  <si>
    <t>Exorcist II: The Heretic </t>
  </si>
  <si>
    <t>demon|exorcism|locust|priest|repressed memory</t>
  </si>
  <si>
    <t>http://www.imdb.com/title/tt0076009/?ref_=fn_tt_tt_1</t>
  </si>
  <si>
    <t>An American Haunting </t>
  </si>
  <si>
    <t>flashback|lifting someone into the air|paranormal phenomena|voice over letter|year 1818</t>
  </si>
  <si>
    <t>http://www.imdb.com/title/tt0429573/?ref_=fn_tt_tt_1</t>
  </si>
  <si>
    <t>My Boss's Daughter </t>
  </si>
  <si>
    <t>boss' daughter|crush|house sitter|housesitting|love interest</t>
  </si>
  <si>
    <t>http://www.imdb.com/title/tt0270980/?ref_=fn_tt_tt_1</t>
  </si>
  <si>
    <t>Adventure|Mystery|Thriller</t>
  </si>
  <si>
    <t>A Perfect Getaway </t>
  </si>
  <si>
    <t>cliff|hawaii|island|newlywed|waterfall</t>
  </si>
  <si>
    <t>http://www.imdb.com/title/tt0971209/?ref_=fn_tt_tt_1</t>
  </si>
  <si>
    <t>Rick Famuyiwa</t>
  </si>
  <si>
    <t>Lance Gross</t>
  </si>
  <si>
    <t>Our Family Wedding </t>
  </si>
  <si>
    <t>california|love|marriage|wedding|wedding dress</t>
  </si>
  <si>
    <t>http://www.imdb.com/title/tt1305583/?ref_=fn_tt_tt_1</t>
  </si>
  <si>
    <t>Alan Cohn</t>
  </si>
  <si>
    <t>Dead Man on Campus </t>
  </si>
  <si>
    <t>college|college roommate|party|roommate|student</t>
  </si>
  <si>
    <t>http://www.imdb.com/title/tt0118301/?ref_=fn_tt_tt_1</t>
  </si>
  <si>
    <t>Franco Zeffirelli</t>
  </si>
  <si>
    <t>Tea with Mussolini </t>
  </si>
  <si>
    <t>Paolo Seganti</t>
  </si>
  <si>
    <t>ambassador|american|art|english|italy</t>
  </si>
  <si>
    <t>http://www.imdb.com/title/tt0120857/?ref_=fn_tt_tt_1</t>
  </si>
  <si>
    <t>Tom Holland</t>
  </si>
  <si>
    <t>Bethany Joy Lenz</t>
  </si>
  <si>
    <t>Thinner </t>
  </si>
  <si>
    <t>death|doctor|gypsy|judge|lawyer</t>
  </si>
  <si>
    <t>http://www.imdb.com/title/tt0117894/?ref_=fn_tt_tt_1</t>
  </si>
  <si>
    <t>New York, New York </t>
  </si>
  <si>
    <t>love|musician|saxophonist|singer|songwriter</t>
  </si>
  <si>
    <t>http://www.imdb.com/title/tt0076451/?ref_=fn_tt_tt_1</t>
  </si>
  <si>
    <t>Crooklyn </t>
  </si>
  <si>
    <t>argument|birthday|bully|coming of age|semi autobiographical</t>
  </si>
  <si>
    <t>http://www.imdb.com/title/tt0109504/?ref_=fn_tt_tt_1</t>
  </si>
  <si>
    <t>Eliza Coupe</t>
  </si>
  <si>
    <t>I Think I Love My Wife </t>
  </si>
  <si>
    <t>banker|investment|investment banker|marriage|sex</t>
  </si>
  <si>
    <t>http://www.imdb.com/title/tt0770772/?ref_=fn_tt_tt_1</t>
  </si>
  <si>
    <t>James Isaac</t>
  </si>
  <si>
    <t>Kane Hodder</t>
  </si>
  <si>
    <t>Jason X </t>
  </si>
  <si>
    <t>Lexa Doig</t>
  </si>
  <si>
    <t>jason voorhees|lake|machete|scientist|slasher</t>
  </si>
  <si>
    <t>http://www.imdb.com/title/tt0211443/?ref_=fn_tt_tt_1</t>
  </si>
  <si>
    <t>Emilio Estevez</t>
  </si>
  <si>
    <t>Bobby </t>
  </si>
  <si>
    <t>campaign|chess|friend|hotel|senator</t>
  </si>
  <si>
    <t>http://www.imdb.com/title/tt0308055/?ref_=fn_tt_tt_1</t>
  </si>
  <si>
    <t>Comedy|Mystery|Romance</t>
  </si>
  <si>
    <t>Head Over Heels </t>
  </si>
  <si>
    <t>China Chow</t>
  </si>
  <si>
    <t>apartment|fast motion scene|model|private investigation|suspected murder</t>
  </si>
  <si>
    <t>http://www.imdb.com/title/tt0192111/?ref_=fn_tt_tt_1</t>
  </si>
  <si>
    <t>Josh Schwartz</t>
  </si>
  <si>
    <t>Fun Size </t>
  </si>
  <si>
    <t>Osric Chau</t>
  </si>
  <si>
    <t>adult humor|best friend|friend|halloween|teenage girl</t>
  </si>
  <si>
    <t>http://www.imdb.com/title/tt1663143/?ref_=fn_tt_tt_1</t>
  </si>
  <si>
    <t>Julian Schnabel</t>
  </si>
  <si>
    <t>Emmanuelle Seigner</t>
  </si>
  <si>
    <t>The Diving Bell and the Butterfly </t>
  </si>
  <si>
    <t>Isaach De Bankolé</t>
  </si>
  <si>
    <t>arc de triomphe paris|based on autobiography|coma|elle magazine|male frontal nudity</t>
  </si>
  <si>
    <t>http://www.imdb.com/title/tt0401383/?ref_=fn_tt_tt_1</t>
  </si>
  <si>
    <t>Todd Field</t>
  </si>
  <si>
    <t>Little Children </t>
  </si>
  <si>
    <t>Jane Adams</t>
  </si>
  <si>
    <t>adulterous wife|bar|dysfunctional marriage|sex offender|suburb</t>
  </si>
  <si>
    <t>http://www.imdb.com/title/tt0404203/?ref_=fn_tt_tt_1</t>
  </si>
  <si>
    <t>Davis Guggenheim</t>
  </si>
  <si>
    <t>Gossip </t>
  </si>
  <si>
    <t>Noam Jenkins</t>
  </si>
  <si>
    <t>college|college campus|gossip|rape|sex</t>
  </si>
  <si>
    <t>http://www.imdb.com/title/tt0176783/?ref_=fn_tt_tt_1</t>
  </si>
  <si>
    <t>A Walk on the Moon </t>
  </si>
  <si>
    <t>Tovah Feldshuh</t>
  </si>
  <si>
    <t>adulterous wife|cheating wife|summer|unfaithfulness|woodstock</t>
  </si>
  <si>
    <t>http://www.imdb.com/title/tt0120613/?ref_=fn_tt_tt_1</t>
  </si>
  <si>
    <t>Catch a Fire </t>
  </si>
  <si>
    <t>Bonnie Henna</t>
  </si>
  <si>
    <t>attack|coach|colonel|jail|oil refinery</t>
  </si>
  <si>
    <t>http://www.imdb.com/title/tt0437232/?ref_=fn_tt_tt_1</t>
  </si>
  <si>
    <t>Stephen Carpenter</t>
  </si>
  <si>
    <t>Angela Featherstone</t>
  </si>
  <si>
    <t>Melissa Sagemiller</t>
  </si>
  <si>
    <t>Soul Survivors </t>
  </si>
  <si>
    <t>Candace Kroslak</t>
  </si>
  <si>
    <t>car accident|college|ghost|girl in panties|white panties</t>
  </si>
  <si>
    <t>http://www.imdb.com/title/tt0218619/?ref_=fn_tt_tt_1</t>
  </si>
  <si>
    <t>Todd Boyce</t>
  </si>
  <si>
    <t>Jefferson in Paris </t>
  </si>
  <si>
    <t>Nigel Whitmey</t>
  </si>
  <si>
    <t>18th century|ambassador|french revolution|friendship|thomas jefferson</t>
  </si>
  <si>
    <t>http://www.imdb.com/title/tt0113463/?ref_=fn_tt_tt_1</t>
  </si>
  <si>
    <t>Easy Virtue </t>
  </si>
  <si>
    <t>estate|female frontal nudity|female nudity|no panties|unhappy marriage</t>
  </si>
  <si>
    <t>http://www.imdb.com/title/tt0808244/?ref_=fn_tt_tt_1</t>
  </si>
  <si>
    <t>James Fargo</t>
  </si>
  <si>
    <t>Caravans </t>
  </si>
  <si>
    <t>Behrouz Vossoughi</t>
  </si>
  <si>
    <t>afghanistan|caravan|rebel|russian|tribe</t>
  </si>
  <si>
    <t>http://www.imdb.com/title/tt0077296/?ref_=fn_tt_tt_1</t>
  </si>
  <si>
    <t>Iran</t>
  </si>
  <si>
    <t>Ruth Sheen</t>
  </si>
  <si>
    <t>Mr. Turner </t>
  </si>
  <si>
    <t>Karl Johnson</t>
  </si>
  <si>
    <t>prism|rented room|scrofula|sketching|sunrise</t>
  </si>
  <si>
    <t>http://www.imdb.com/title/tt2473794/?ref_=fn_tt_tt_1</t>
  </si>
  <si>
    <t>Alain Resnais</t>
  </si>
  <si>
    <t>Sara Forestier</t>
  </si>
  <si>
    <t>Wild Grass </t>
  </si>
  <si>
    <t>Edouard Baer</t>
  </si>
  <si>
    <t>dentist|letter|pilot|skateboard|wallet</t>
  </si>
  <si>
    <t>http://www.imdb.com/title/tt1156143/?ref_=fn_tt_tt_1</t>
  </si>
  <si>
    <t>Biography|Crime|Drama|War</t>
  </si>
  <si>
    <t>Amen. </t>
  </si>
  <si>
    <t>Ulrich Mühe</t>
  </si>
  <si>
    <t>jesuit|jew|pope|priest|ss</t>
  </si>
  <si>
    <t>http://www.imdb.com/title/tt0280653/?ref_=fn_tt_tt_1</t>
  </si>
  <si>
    <t>Chao-Bin Su</t>
  </si>
  <si>
    <t>Woo-sung Jung</t>
  </si>
  <si>
    <t>Reign of Assassins </t>
  </si>
  <si>
    <t>Kelly Lin</t>
  </si>
  <si>
    <t>martial arts|sword fight|wuxia</t>
  </si>
  <si>
    <t>http://www.imdb.com/title/tt1460743/?ref_=fn_tt_tt_1</t>
  </si>
  <si>
    <t>The Lucky Ones </t>
  </si>
  <si>
    <t>college tuition|guitar|road trip|soldier|stranded</t>
  </si>
  <si>
    <t>http://www.imdb.com/title/tt0981072/?ref_=fn_tt_tt_1</t>
  </si>
  <si>
    <t>Kenneth Lonergan</t>
  </si>
  <si>
    <t>Margaret </t>
  </si>
  <si>
    <t>John Gallagher Jr.</t>
  </si>
  <si>
    <t>accident|bus|loss of virginity|new york city|virginity</t>
  </si>
  <si>
    <t>http://www.imdb.com/title/tt0466893/?ref_=fn_tt_tt_1</t>
  </si>
  <si>
    <t>Bo Zenga</t>
  </si>
  <si>
    <t>Stan Helsing </t>
  </si>
  <si>
    <t>Diora Baird</t>
  </si>
  <si>
    <t>dollar bill|double entendre|escaped convict|halloween|striptease</t>
  </si>
  <si>
    <t>http://www.imdb.com/title/tt1185266/?ref_=fn_tt_tt_1</t>
  </si>
  <si>
    <t>Flipped </t>
  </si>
  <si>
    <t>apology|falling in love|multiple perspectives|narrated by a girl|younger version of character</t>
  </si>
  <si>
    <t>http://www.imdb.com/title/tt0817177/?ref_=fn_tt_tt_1</t>
  </si>
  <si>
    <t>Brokeback Mountain </t>
  </si>
  <si>
    <t>gay relationship|homosexuality|mountain|ranch|rodeo</t>
  </si>
  <si>
    <t>http://www.imdb.com/title/tt0388795/?ref_=fn_tt_tt_1</t>
  </si>
  <si>
    <t>Clueless </t>
  </si>
  <si>
    <t>Elisa Donovan</t>
  </si>
  <si>
    <t>female protagonist|high school|makeover|matchmaker|popularity</t>
  </si>
  <si>
    <t>http://www.imdb.com/title/tt0112697/?ref_=fn_tt_tt_1</t>
  </si>
  <si>
    <t>Far from Heaven </t>
  </si>
  <si>
    <t>african american|catastrophe|family relationships|farewell scene|therapy</t>
  </si>
  <si>
    <t>http://www.imdb.com/title/tt0297884/?ref_=fn_tt_tt_1</t>
  </si>
  <si>
    <t>Hot Tub Time Machine 2 </t>
  </si>
  <si>
    <t>acid trip|gameshow|hot tub|time lord|time machine</t>
  </si>
  <si>
    <t>http://www.imdb.com/title/tt2637294/?ref_=fn_tt_tt_1</t>
  </si>
  <si>
    <t>Olaf Lubaszenko</t>
  </si>
  <si>
    <t>Krystyna Janda</t>
  </si>
  <si>
    <t xml:space="preserve">Dekalog             </t>
  </si>
  <si>
    <t>Olgierd Lukaszewicz</t>
  </si>
  <si>
    <t>meaning of life|moral challenge|morality|search for meaning|ten commandments</t>
  </si>
  <si>
    <t>http://www.imdb.com/title/tt0092337/?ref_=fn_tt_tt_1</t>
  </si>
  <si>
    <t>Polish</t>
  </si>
  <si>
    <t>Poland</t>
  </si>
  <si>
    <t>Stephen Marcus</t>
  </si>
  <si>
    <t>Quills </t>
  </si>
  <si>
    <t>Amelia Warner</t>
  </si>
  <si>
    <t>asylum|lust|male pubic hair|penis|pubic hair</t>
  </si>
  <si>
    <t>http://www.imdb.com/title/tt0180073/?ref_=fn_tt_tt_1</t>
  </si>
  <si>
    <t>Seven Psychopaths </t>
  </si>
  <si>
    <t>dognapping|gangster|misfiring gun|screenwriter|shih tzu</t>
  </si>
  <si>
    <t>http://www.imdb.com/title/tt1931533/?ref_=fn_tt_tt_1</t>
  </si>
  <si>
    <t>Crime|Drama|Music|Mystery|Thriller</t>
  </si>
  <si>
    <t>The Caveman's Valentine </t>
  </si>
  <si>
    <t>chrysler building manhattan new york city|delusion|manhattan new york city|new york city|title directed by female</t>
  </si>
  <si>
    <t>http://www.imdb.com/title/tt0182000/?ref_=fn_tt_tt_1</t>
  </si>
  <si>
    <t>Marian Dziedziel</t>
  </si>
  <si>
    <t>Jacek Koman</t>
  </si>
  <si>
    <t xml:space="preserve">The Border             </t>
  </si>
  <si>
    <t>Jaroslaw Boberek</t>
  </si>
  <si>
    <t>http://www.imdb.com/title/tt4048942/?ref_=fn_tt_tt_1</t>
  </si>
  <si>
    <t>Bruno Ganz</t>
  </si>
  <si>
    <t>Downfall </t>
  </si>
  <si>
    <t>bunker|hitler|nazi|no exit|war ruins</t>
  </si>
  <si>
    <t>http://www.imdb.com/title/tt0363163/?ref_=fn_tt_tt_1</t>
  </si>
  <si>
    <t>Lola Dueñas</t>
  </si>
  <si>
    <t>Belén Rueda</t>
  </si>
  <si>
    <t>The Sea Inside </t>
  </si>
  <si>
    <t>Tamar Novas</t>
  </si>
  <si>
    <t>dignity|euthanasia|freedom|lawyer|sailor</t>
  </si>
  <si>
    <t>http://www.imdb.com/title/tt0369702/?ref_=fn_tt_tt_1</t>
  </si>
  <si>
    <t>Paul Brannigan</t>
  </si>
  <si>
    <t>Under the Skin </t>
  </si>
  <si>
    <t>Alison Chand</t>
  </si>
  <si>
    <t>alien|desire|female nudity|male frontal nudity|scotland</t>
  </si>
  <si>
    <t>http://www.imdb.com/title/tt1441395/?ref_=fn_tt_tt_1</t>
  </si>
  <si>
    <t>Biography|Comedy|Drama|War</t>
  </si>
  <si>
    <t>Good Morning, Vietnam </t>
  </si>
  <si>
    <t>disc jockey|friendship|radio|vietnam|vietnamese</t>
  </si>
  <si>
    <t>http://www.imdb.com/title/tt0093105/?ref_=fn_tt_tt_1</t>
  </si>
  <si>
    <t>Stephanie Danielson</t>
  </si>
  <si>
    <t>The Last Godfather </t>
  </si>
  <si>
    <t>mafia|mafia boss|mafiosi|mafioso|three word title</t>
  </si>
  <si>
    <t>http://www.imdb.com/title/tt1584131/?ref_=fn_tt_tt_1</t>
  </si>
  <si>
    <t>Sean Kingston</t>
  </si>
  <si>
    <t>Justin Bieber: Never Say Never </t>
  </si>
  <si>
    <t>Boys II Men</t>
  </si>
  <si>
    <t>boyhood friend|manager|plasma tv|prodigy|star</t>
  </si>
  <si>
    <t>http://www.imdb.com/title/tt1702443/?ref_=fn_tt_tt_1</t>
  </si>
  <si>
    <t>Black Swan </t>
  </si>
  <si>
    <t>ballerina|ballet|fear|female protagonist|madness</t>
  </si>
  <si>
    <t>http://www.imdb.com/title/tt0947798/?ref_=fn_tt_tt_1</t>
  </si>
  <si>
    <t>The Godfather: Part II </t>
  </si>
  <si>
    <t>1950s|corrupt politician|lake tahoe nevada|melancholy|revenge</t>
  </si>
  <si>
    <t>http://www.imdb.com/title/tt0071562/?ref_=fn_tt_tt_1</t>
  </si>
  <si>
    <t>Save the Last Dance </t>
  </si>
  <si>
    <t>Fredro Starr</t>
  </si>
  <si>
    <t>dance|dancing|ghetto|hip hop|imperative in title</t>
  </si>
  <si>
    <t>http://www.imdb.com/title/tt0206275/?ref_=fn_tt_tt_1</t>
  </si>
  <si>
    <t>Rodney Eastman</t>
  </si>
  <si>
    <t>Tuesday Knight</t>
  </si>
  <si>
    <t>A Nightmare on Elm Street 4: The Dream Master </t>
  </si>
  <si>
    <t>Brooke Bundy</t>
  </si>
  <si>
    <t>demon|dream|elm street|freddy krueger|nightmare</t>
  </si>
  <si>
    <t>http://www.imdb.com/title/tt0095742/?ref_=fn_tt_tt_1</t>
  </si>
  <si>
    <t>Brighton Sharbino</t>
  </si>
  <si>
    <t>Miracles from Heaven </t>
  </si>
  <si>
    <t>child cancer|christian film|christianity|falling into a hole|inspiring</t>
  </si>
  <si>
    <t>http://www.imdb.com/title/tt4257926/?ref_=fn_tt_tt_1</t>
  </si>
  <si>
    <t>Danny Leiner</t>
  </si>
  <si>
    <t>Dude, Where's My Car? </t>
  </si>
  <si>
    <t>bare chested male|gay kiss|homoeroticism|lesbian kiss|transsexual</t>
  </si>
  <si>
    <t>http://www.imdb.com/title/tt0242423/?ref_=fn_tt_tt_1</t>
  </si>
  <si>
    <t>Christopher Cain</t>
  </si>
  <si>
    <t>Patrick Wayne</t>
  </si>
  <si>
    <t>Young Guns </t>
  </si>
  <si>
    <t>army|cattle|deputy|new mexico|rancher</t>
  </si>
  <si>
    <t>http://www.imdb.com/title/tt0096487/?ref_=fn_tt_tt_1</t>
  </si>
  <si>
    <t>Theodore Melfi</t>
  </si>
  <si>
    <t>St. Vincent </t>
  </si>
  <si>
    <t>bullying|grumpy old man|school presentation|stroke|stroke recovery</t>
  </si>
  <si>
    <t>http://www.imdb.com/title/tt2170593/?ref_=fn_tt_tt_1</t>
  </si>
  <si>
    <t>About Last Night </t>
  </si>
  <si>
    <t>bedroom|boyfriend girlfriend relationship|hug|interrupted sex|urban setting</t>
  </si>
  <si>
    <t>http://www.imdb.com/title/tt1826590/?ref_=fn_tt_tt_1</t>
  </si>
  <si>
    <t>10 Things I Hate About You </t>
  </si>
  <si>
    <t>Andrew Keegan</t>
  </si>
  <si>
    <t>dating|protective father|school|shrew|teen movie</t>
  </si>
  <si>
    <t>http://www.imdb.com/title/tt0147800/?ref_=fn_tt_tt_1</t>
  </si>
  <si>
    <t>Ed Decter</t>
  </si>
  <si>
    <t>The New Guy </t>
  </si>
  <si>
    <t>Gene Simmons</t>
  </si>
  <si>
    <t>cheerleader|geek|high school|prison|reference to janet jackson</t>
  </si>
  <si>
    <t>http://www.imdb.com/title/tt0241760/?ref_=fn_tt_tt_1</t>
  </si>
  <si>
    <t>Gene Quintano</t>
  </si>
  <si>
    <t>Loaded Weapon 1 </t>
  </si>
  <si>
    <t>cookie|detective|microfilm|parody|sergeant</t>
  </si>
  <si>
    <t>http://www.imdb.com/title/tt0107659/?ref_=fn_tt_tt_1</t>
  </si>
  <si>
    <t>The Shallows </t>
  </si>
  <si>
    <t>Sedona Legge</t>
  </si>
  <si>
    <t>beach|island|mexico|prey|trapped</t>
  </si>
  <si>
    <t>http://www.imdb.com/title/tt4052882/?ref_=fn_tt_tt_1</t>
  </si>
  <si>
    <t>Eric Bress</t>
  </si>
  <si>
    <t>The Butterfly Effect </t>
  </si>
  <si>
    <t>blackout|child pornography|memory|surprise ending|time travel</t>
  </si>
  <si>
    <t>http://www.imdb.com/title/tt0289879/?ref_=fn_tt_tt_1</t>
  </si>
  <si>
    <t>Snow Day </t>
  </si>
  <si>
    <t>meteorologist|snow|snowed in|snowplow|weather</t>
  </si>
  <si>
    <t>http://www.imdb.com/title/tt0184907/?ref_=fn_tt_tt_1</t>
  </si>
  <si>
    <t>Preston A. Whitmore II</t>
  </si>
  <si>
    <t>This Christmas </t>
  </si>
  <si>
    <t>christmas|family home|musician|piano|secret</t>
  </si>
  <si>
    <t>http://www.imdb.com/title/tt0937375/?ref_=fn_tt_tt_1</t>
  </si>
  <si>
    <t>Comedy|Crime|Family|Sci-Fi</t>
  </si>
  <si>
    <t>Baby Geniuses </t>
  </si>
  <si>
    <t>baby|boy|science|scientist|toddler</t>
  </si>
  <si>
    <t>http://www.imdb.com/title/tt0118665/?ref_=fn_tt_tt_1</t>
  </si>
  <si>
    <t>Kirk Wong</t>
  </si>
  <si>
    <t>The Big Hit </t>
  </si>
  <si>
    <t>Antonio Sabato Jr.</t>
  </si>
  <si>
    <t>hitman|kidnapping|kosher|vhs|video store</t>
  </si>
  <si>
    <t>http://www.imdb.com/title/tt0120609/?ref_=fn_tt_tt_1</t>
  </si>
  <si>
    <t>Bronwen Hughes</t>
  </si>
  <si>
    <t>Harriet the Spy </t>
  </si>
  <si>
    <t>Charlotte Sullivan</t>
  </si>
  <si>
    <t>binoculars|child spy|notebook|secret|spy</t>
  </si>
  <si>
    <t>http://www.imdb.com/title/tt0116493/?ref_=fn_tt_tt_1</t>
  </si>
  <si>
    <t>John Lafia</t>
  </si>
  <si>
    <t>Jenny Agutter</t>
  </si>
  <si>
    <t>Child's Play 2 </t>
  </si>
  <si>
    <t>Greg Germann</t>
  </si>
  <si>
    <t>boy|doll|foster home|killer doll|serial killer</t>
  </si>
  <si>
    <t>http://www.imdb.com/title/tt0099253/?ref_=fn_tt_tt_1</t>
  </si>
  <si>
    <t>Sam Miller</t>
  </si>
  <si>
    <t>Kate del Castillo</t>
  </si>
  <si>
    <t>No Good Deed </t>
  </si>
  <si>
    <t>Henry Simmons</t>
  </si>
  <si>
    <t>home invasion|police officer shot|police officer shot in the chest|psychopath|three word title</t>
  </si>
  <si>
    <t>http://www.imdb.com/title/tt2011159/?ref_=fn_tt_tt_1</t>
  </si>
  <si>
    <t>The Mist </t>
  </si>
  <si>
    <t>desperation|fog|giant insect|survival|survival horror</t>
  </si>
  <si>
    <t>http://www.imdb.com/title/tt0884328/?ref_=fn_tt_tt_1</t>
  </si>
  <si>
    <t>Alex Garland</t>
  </si>
  <si>
    <t>Sonoya Mizuno</t>
  </si>
  <si>
    <t>Elina Alminas</t>
  </si>
  <si>
    <t>Ex Machina </t>
  </si>
  <si>
    <t>Corey Johnson</t>
  </si>
  <si>
    <t>artificial intelligence|robot|robot human relationship|turing test|video surveillance</t>
  </si>
  <si>
    <t>http://www.imdb.com/title/tt0470752/?ref_=fn_tt_tt_1</t>
  </si>
  <si>
    <t>Orson Bean</t>
  </si>
  <si>
    <t>Being John Malkovich </t>
  </si>
  <si>
    <t>body swap|magical realism|portal|puppeteer|surrealism</t>
  </si>
  <si>
    <t>http://www.imdb.com/title/tt0120601/?ref_=fn_tt_tt_1</t>
  </si>
  <si>
    <t>Mark Brown</t>
  </si>
  <si>
    <t>Two Can Play That Game </t>
  </si>
  <si>
    <t>advice|battle of the sexes|lingerie|romantic rivalry|rule</t>
  </si>
  <si>
    <t>http://www.imdb.com/title/tt0269341/?ref_=fn_tt_tt_1</t>
  </si>
  <si>
    <t>Ella Wahlestedt</t>
  </si>
  <si>
    <t>Adventure|Family|Sci-Fi</t>
  </si>
  <si>
    <t>Teo Halm</t>
  </si>
  <si>
    <t>Earth to Echo </t>
  </si>
  <si>
    <t>Jason Gray-Stanford</t>
  </si>
  <si>
    <t>alien|bar|construction worker|no opening credits|no title at beginning</t>
  </si>
  <si>
    <t>http://www.imdb.com/title/tt2183034/?ref_=fn_tt_tt_1</t>
  </si>
  <si>
    <t>Crazy/Beautiful </t>
  </si>
  <si>
    <t>Rolando Molina</t>
  </si>
  <si>
    <t>congressman|high school|latino|pacific palisades|school</t>
  </si>
  <si>
    <t>http://www.imdb.com/title/tt0250224/?ref_=fn_tt_tt_1</t>
  </si>
  <si>
    <t>Kazunari Ninomiya</t>
  </si>
  <si>
    <t>Yuki Matsuzaki</t>
  </si>
  <si>
    <t>Letters from Iwo Jima </t>
  </si>
  <si>
    <t>Shidô Nakamura</t>
  </si>
  <si>
    <t>blood splatter|general|island|japan|world war two</t>
  </si>
  <si>
    <t>http://www.imdb.com/title/tt0498380/?ref_=fn_tt_tt_1</t>
  </si>
  <si>
    <t>Michael Polish</t>
  </si>
  <si>
    <t>The Astronaut Farmer </t>
  </si>
  <si>
    <t>bank|fbi|fuel|rocket|space travel</t>
  </si>
  <si>
    <t>http://www.imdb.com/title/tt0469263/?ref_=fn_tt_tt_1</t>
  </si>
  <si>
    <t>Daisy von Scherler Mayer</t>
  </si>
  <si>
    <t>Woo </t>
  </si>
  <si>
    <t>blind date|law clerk|love|manhattan new york city|world trade center manhattan new york city</t>
  </si>
  <si>
    <t>http://www.imdb.com/title/tt0120531/?ref_=fn_tt_tt_1</t>
  </si>
  <si>
    <t>Lenny Abrahamson</t>
  </si>
  <si>
    <t>Room </t>
  </si>
  <si>
    <t>based on novel|escape|imprisonment|kidnapping|mother son relationship</t>
  </si>
  <si>
    <t>http://www.imdb.com/title/tt3170832/?ref_=fn_tt_tt_1</t>
  </si>
  <si>
    <t>Dirty Work </t>
  </si>
  <si>
    <t>cult film|gambling debt|job|off screen murder|revenge</t>
  </si>
  <si>
    <t>http://www.imdb.com/title/tt0120654/?ref_=fn_tt_tt_1</t>
  </si>
  <si>
    <t>John Waters</t>
  </si>
  <si>
    <t>Serial Mom </t>
  </si>
  <si>
    <t>dentist|housewife|howie scream|murder|perfection</t>
  </si>
  <si>
    <t>http://www.imdb.com/title/tt0111127/?ref_=fn_tt_tt_1</t>
  </si>
  <si>
    <t>Dick </t>
  </si>
  <si>
    <t>political cover up|political satire|teenage girl|white house|witness</t>
  </si>
  <si>
    <t>http://www.imdb.com/title/tt0144168/?ref_=fn_tt_tt_1</t>
  </si>
  <si>
    <t>David Dencik</t>
  </si>
  <si>
    <t xml:space="preserve">Del 1 - Män som hatar kvinnor             </t>
  </si>
  <si>
    <t>Lena Endre</t>
  </si>
  <si>
    <t>http://www.imdb.com/title/tt1639008/?ref_=fn_tt_tt_1</t>
  </si>
  <si>
    <t>Craig Bolotin</t>
  </si>
  <si>
    <t>Light It Up </t>
  </si>
  <si>
    <t>black cop|die hard scenario|hostage negotiator|police|police brutality</t>
  </si>
  <si>
    <t>http://www.imdb.com/title/tt0172726/?ref_=fn_tt_tt_1</t>
  </si>
  <si>
    <t>Mark Christopher</t>
  </si>
  <si>
    <t>54 </t>
  </si>
  <si>
    <t>angel dust the drug|disco|new york city|quaalude|reference to princess grace of monaco</t>
  </si>
  <si>
    <t>http://www.imdb.com/title/tt0120577/?ref_=fn_tt_tt_1</t>
  </si>
  <si>
    <t>Blair Hayes</t>
  </si>
  <si>
    <t>Adventure|Comedy|Romance|Sci-Fi</t>
  </si>
  <si>
    <t>Bubble Boy </t>
  </si>
  <si>
    <t>cigarette smoking|hand on butt|niagara falls|plastic bubble|wedding</t>
  </si>
  <si>
    <t>http://www.imdb.com/title/tt0258470/?ref_=fn_tt_tt_1</t>
  </si>
  <si>
    <t>Jez Butterworth</t>
  </si>
  <si>
    <t>Birthday Girl </t>
  </si>
  <si>
    <t>bank|bank clerk|birthday|mail order bride|russian</t>
  </si>
  <si>
    <t>http://www.imdb.com/title/tt0188453/?ref_=fn_tt_tt_1</t>
  </si>
  <si>
    <t>Josie Loren</t>
  </si>
  <si>
    <t>Justin Chon</t>
  </si>
  <si>
    <t>21 &amp; Over </t>
  </si>
  <si>
    <t>Sarah Wright</t>
  </si>
  <si>
    <t>21st birthday|college student|drunken man|pubic hair|standing up to father</t>
  </si>
  <si>
    <t>http://www.imdb.com/title/tt1711425/?ref_=fn_tt_tt_1</t>
  </si>
  <si>
    <t>Olivier Assayas</t>
  </si>
  <si>
    <t>Paris, je t'aime </t>
  </si>
  <si>
    <t>Catalina Sandino Moreno</t>
  </si>
  <si>
    <t>baby|divorce|oscar wilde|pigalle|tourist</t>
  </si>
  <si>
    <t>http://www.imdb.com/title/tt0401711/?ref_=fn_tt_tt_1</t>
  </si>
  <si>
    <t>Kathryn Morris</t>
  </si>
  <si>
    <t>Resurrecting the Champ </t>
  </si>
  <si>
    <t>boxing|colosseum|homeless man|reporter|writer</t>
  </si>
  <si>
    <t>http://www.imdb.com/title/tt0416185/?ref_=fn_tt_tt_1</t>
  </si>
  <si>
    <t>Sarita Choudhury</t>
  </si>
  <si>
    <t>Admission </t>
  </si>
  <si>
    <t>adoption|female protagonist|princeton university|wedding|working women</t>
  </si>
  <si>
    <t>http://www.imdb.com/title/tt1814621/?ref_=fn_tt_tt_1</t>
  </si>
  <si>
    <t>Patrice Leconte</t>
  </si>
  <si>
    <t>Daniel Auteuil</t>
  </si>
  <si>
    <t>The Widow of Saint-Pierre </t>
  </si>
  <si>
    <t>Yves Jacques</t>
  </si>
  <si>
    <t>archipelago|guillotine|island|prison|redemption</t>
  </si>
  <si>
    <t>http://www.imdb.com/title/tt0191636/?ref_=fn_tt_tt_1</t>
  </si>
  <si>
    <t>Meghan Heffern</t>
  </si>
  <si>
    <t>Chloe </t>
  </si>
  <si>
    <t>Natalie Lisinska</t>
  </si>
  <si>
    <t>bare chested boy|doctor|escort|infidelity|prostitute</t>
  </si>
  <si>
    <t>http://www.imdb.com/title/tt1352824/?ref_=fn_tt_tt_1</t>
  </si>
  <si>
    <t>Paul Mazursky</t>
  </si>
  <si>
    <t>Faithful </t>
  </si>
  <si>
    <t>bathroom|bathtub|female protagonist|flashback|kitchen</t>
  </si>
  <si>
    <t>http://www.imdb.com/title/tt0116269/?ref_=fn_tt_tt_1</t>
  </si>
  <si>
    <t>Find Me Guilty </t>
  </si>
  <si>
    <t>court|drugs|judge|mafia|mobster</t>
  </si>
  <si>
    <t>http://www.imdb.com/title/tt0419749/?ref_=fn_tt_tt_1</t>
  </si>
  <si>
    <t>Stephen Chbosky</t>
  </si>
  <si>
    <t>Ezra Miller</t>
  </si>
  <si>
    <t>The Perks of Being a Wallflower </t>
  </si>
  <si>
    <t>coming of age|depression|gay|high school|mental illness</t>
  </si>
  <si>
    <t>http://www.imdb.com/title/tt1659337/?ref_=fn_tt_tt_1</t>
  </si>
  <si>
    <t>Jon Hess</t>
  </si>
  <si>
    <t>Ian Gomez</t>
  </si>
  <si>
    <t>Excessive Force </t>
  </si>
  <si>
    <t>Thomas Ian Griffith</t>
  </si>
  <si>
    <t>exercise bicycle|face in food|police|police brutality|policeman</t>
  </si>
  <si>
    <t>http://www.imdb.com/title/tt0104215/?ref_=fn_tt_tt_1</t>
  </si>
  <si>
    <t>Infamous </t>
  </si>
  <si>
    <t>blood|book|cold calculation|murder|writer</t>
  </si>
  <si>
    <t>http://www.imdb.com/title/tt0420609/?ref_=fn_tt_tt_1</t>
  </si>
  <si>
    <t>The Claim </t>
  </si>
  <si>
    <t>gold|gold mine|miner|railroad|surveyor</t>
  </si>
  <si>
    <t>http://www.imdb.com/title/tt0218378/?ref_=fn_tt_tt_1</t>
  </si>
  <si>
    <t>The Vatican Tapes </t>
  </si>
  <si>
    <t>evil|injury|possession|priest|vatican</t>
  </si>
  <si>
    <t>http://www.imdb.com/title/tt1524575/?ref_=fn_tt_tt_1</t>
  </si>
  <si>
    <t>Luke Treadaway</t>
  </si>
  <si>
    <t>John Boyega</t>
  </si>
  <si>
    <t>Attack the Block </t>
  </si>
  <si>
    <t>alien|alien invasion|apartment|creature|gang</t>
  </si>
  <si>
    <t>http://www.imdb.com/title/tt1478964/?ref_=fn_tt_tt_1</t>
  </si>
  <si>
    <t>Nikola Djuricko</t>
  </si>
  <si>
    <t>Jelena Jovanova</t>
  </si>
  <si>
    <t>In the Land of Blood and Honey </t>
  </si>
  <si>
    <t>Branko Djuric</t>
  </si>
  <si>
    <t>bosnian war|church|emaciation|soldier|violence</t>
  </si>
  <si>
    <t>http://www.imdb.com/title/tt1714209/?ref_=fn_tt_tt_1</t>
  </si>
  <si>
    <t>Bosnian</t>
  </si>
  <si>
    <t>Tara Platt</t>
  </si>
  <si>
    <t>The Call </t>
  </si>
  <si>
    <t>911 operator|calling 911|die hard scenario|head held underwater|white villain</t>
  </si>
  <si>
    <t>http://www.imdb.com/title/tt1911644/?ref_=fn_tt_tt_1</t>
  </si>
  <si>
    <t>John H. Lee</t>
  </si>
  <si>
    <t>Dean Dawson</t>
  </si>
  <si>
    <t>Operation Chromite </t>
  </si>
  <si>
    <t>Jung-jae Lee</t>
  </si>
  <si>
    <t>http://www.imdb.com/title/tt4939066/?ref_=fn_tt_tt_1</t>
  </si>
  <si>
    <t>John Stainton</t>
  </si>
  <si>
    <t>Action|Adventure|Comedy|Family</t>
  </si>
  <si>
    <t>Steve Irwin</t>
  </si>
  <si>
    <t>The Crocodile Hunter: Collision Course </t>
  </si>
  <si>
    <t>cia|crocodile|satellite|snake|spider</t>
  </si>
  <si>
    <t>http://www.imdb.com/title/tt0305396/?ref_=fn_tt_tt_1</t>
  </si>
  <si>
    <t>Louis Herthum</t>
  </si>
  <si>
    <t>Biography|Comedy|Crime|Drama|Romance</t>
  </si>
  <si>
    <t>Dameon Clarke</t>
  </si>
  <si>
    <t>I Love You Phillip Morris </t>
  </si>
  <si>
    <t>Annie Golden</t>
  </si>
  <si>
    <t>character name in title|con artist|fraud|gay|prison break</t>
  </si>
  <si>
    <t>http://www.imdb.com/title/tt1045772/?ref_=fn_tt_tt_1</t>
  </si>
  <si>
    <t>Everett McGill</t>
  </si>
  <si>
    <t>Quest for Fire </t>
  </si>
  <si>
    <t>Gary Schwartz</t>
  </si>
  <si>
    <t>fire|prehistoric times|primitive|tribe|trio</t>
  </si>
  <si>
    <t>http://www.imdb.com/title/tt0082484/?ref_=fn_tt_tt_1</t>
  </si>
  <si>
    <t>None</t>
  </si>
  <si>
    <t>Antwone Fisher </t>
  </si>
  <si>
    <t>black american|extortion|navy|psychiatrist|sailor</t>
  </si>
  <si>
    <t>http://www.imdb.com/title/tt0168786/?ref_=fn_tt_tt_1</t>
  </si>
  <si>
    <t>Gabriel Millman</t>
  </si>
  <si>
    <t>The Emperor's Club </t>
  </si>
  <si>
    <t>Rob Morrow</t>
  </si>
  <si>
    <t>classroom|fund raising|headmaster|reunion|roman</t>
  </si>
  <si>
    <t>http://www.imdb.com/title/tt0283530/?ref_=fn_tt_tt_1</t>
  </si>
  <si>
    <t>True Romance </t>
  </si>
  <si>
    <t>aspiring actor|cocaine|drugs|pimp|suitcase full of money</t>
  </si>
  <si>
    <t>http://www.imdb.com/title/tt0108399/?ref_=fn_tt_tt_1</t>
  </si>
  <si>
    <t>Benedek Fliegauf</t>
  </si>
  <si>
    <t>Womb </t>
  </si>
  <si>
    <t>Hannah Murray</t>
  </si>
  <si>
    <t>clone|love|male nudity|medical ethics|virginity</t>
  </si>
  <si>
    <t>http://www.imdb.com/title/tt1216520/?ref_=fn_tt_tt_1</t>
  </si>
  <si>
    <t>Glengarry Glen Ross </t>
  </si>
  <si>
    <t>Jude Ciccolella</t>
  </si>
  <si>
    <t>office|pressure|real estate|robbery|sales</t>
  </si>
  <si>
    <t>http://www.imdb.com/title/tt0104348/?ref_=fn_tt_tt_1</t>
  </si>
  <si>
    <t>The Killer Inside Me </t>
  </si>
  <si>
    <t>deputy|murder|revenge|sheriff|texas</t>
  </si>
  <si>
    <t>http://www.imdb.com/title/tt0954947/?ref_=fn_tt_tt_1</t>
  </si>
  <si>
    <t>Paul Schrader</t>
  </si>
  <si>
    <t>Cat People </t>
  </si>
  <si>
    <t>cat|cat people|leopard|love|slip the undergarment</t>
  </si>
  <si>
    <t>http://www.imdb.com/title/tt0083722/?ref_=fn_tt_tt_1</t>
  </si>
  <si>
    <t>Stewart Hendler</t>
  </si>
  <si>
    <t>Margo Harshman</t>
  </si>
  <si>
    <t>Julian Morris</t>
  </si>
  <si>
    <t>Sorority Row </t>
  </si>
  <si>
    <t>prank gone wrong|scantily clad female|shotgun|sorority house|stabbed in the neck</t>
  </si>
  <si>
    <t>http://www.imdb.com/title/tt1232783/?ref_=fn_tt_tt_1</t>
  </si>
  <si>
    <t>John Cromwell</t>
  </si>
  <si>
    <t>Mary Astor</t>
  </si>
  <si>
    <t>The Prisoner of Zenda </t>
  </si>
  <si>
    <t>Ronald Colman</t>
  </si>
  <si>
    <t>coronation|fictitious country|king|princess|swashbuckler</t>
  </si>
  <si>
    <t>http://www.imdb.com/title/tt0029442/?ref_=fn_tt_tt_1</t>
  </si>
  <si>
    <t>Lars and the Real Girl </t>
  </si>
  <si>
    <t>in love with an inanimate object|internet|introvert|psychologist|sex doll</t>
  </si>
  <si>
    <t>http://www.imdb.com/title/tt0805564/?ref_=fn_tt_tt_1</t>
  </si>
  <si>
    <t>Mark Herman</t>
  </si>
  <si>
    <t>Sheila Hancock</t>
  </si>
  <si>
    <t>Richard Johnson</t>
  </si>
  <si>
    <t>The Boy in the Striped Pajamas </t>
  </si>
  <si>
    <t>Cara Horgan</t>
  </si>
  <si>
    <t>boy|fence|jew|nazis|poison gas</t>
  </si>
  <si>
    <t>http://www.imdb.com/title/tt0914798/?ref_=fn_tt_tt_1</t>
  </si>
  <si>
    <t>Crime|Drama|Musical</t>
  </si>
  <si>
    <t>Dancer in the Dark </t>
  </si>
  <si>
    <t>Björk</t>
  </si>
  <si>
    <t>ends with quotation|execution|factory|women's prison|year 1964</t>
  </si>
  <si>
    <t>http://www.imdb.com/title/tt0168629/?ref_=fn_tt_tt_1</t>
  </si>
  <si>
    <t>Oscar and Lucinda </t>
  </si>
  <si>
    <t>australia|church|glass|inheritance|wager</t>
  </si>
  <si>
    <t>http://www.imdb.com/title/tt0119843/?ref_=fn_tt_tt_1</t>
  </si>
  <si>
    <t>Abel Ferrara</t>
  </si>
  <si>
    <t>Vincent Gallo</t>
  </si>
  <si>
    <t>The Funeral </t>
  </si>
  <si>
    <t>1930s|madness|murder|new york city|violence</t>
  </si>
  <si>
    <t>http://www.imdb.com/title/tt0116378/?ref_=fn_tt_tt_1</t>
  </si>
  <si>
    <t>Solitary Man </t>
  </si>
  <si>
    <t>aging|hdtv|high definition television|love|marriage</t>
  </si>
  <si>
    <t>http://www.imdb.com/title/tt1294213/?ref_=fn_tt_tt_1</t>
  </si>
  <si>
    <t>Ethan Maniquis</t>
  </si>
  <si>
    <t>Machete </t>
  </si>
  <si>
    <t>machete|mexican|mexico|priest|texas</t>
  </si>
  <si>
    <t>http://www.imdb.com/title/tt0985694/?ref_=fn_tt_tt_1</t>
  </si>
  <si>
    <t>George Hickenlooper</t>
  </si>
  <si>
    <t>Casino Jack </t>
  </si>
  <si>
    <t>Christian Campbell</t>
  </si>
  <si>
    <t>corruption|lobbyist|murder|washington d.c.|washington d.c. lobbyist</t>
  </si>
  <si>
    <t>http://www.imdb.com/title/tt1194417/?ref_=fn_tt_tt_1</t>
  </si>
  <si>
    <t>Gabriel Damon</t>
  </si>
  <si>
    <t>The Land Before Time </t>
  </si>
  <si>
    <t>Bill Erwin</t>
  </si>
  <si>
    <t>brontosaurus|classical music|dinosaur|dinosaur feature|earthquake</t>
  </si>
  <si>
    <t>http://www.imdb.com/title/tt0095489/?ref_=fn_tt_tt_1</t>
  </si>
  <si>
    <t>Je-kyu Kang</t>
  </si>
  <si>
    <t>Bin Won</t>
  </si>
  <si>
    <t>Min-sik Choi</t>
  </si>
  <si>
    <t>Tae Guk Gi: The Brotherhood of War </t>
  </si>
  <si>
    <t>1950s|archeologist|korea|korean war|soldier</t>
  </si>
  <si>
    <t>http://www.imdb.com/title/tt0386064/?ref_=fn_tt_tt_1</t>
  </si>
  <si>
    <t>William Dear</t>
  </si>
  <si>
    <t>The Perfect Game </t>
  </si>
  <si>
    <t>baseball movie|little league|little league baseball|mexico|three word title</t>
  </si>
  <si>
    <t>http://www.imdb.com/title/tt0473102/?ref_=fn_tt_tt_1</t>
  </si>
  <si>
    <t>The Exorcist </t>
  </si>
  <si>
    <t>Lee J. Cobb</t>
  </si>
  <si>
    <t>demonic possession|exorcism|exorcist|loss of innocence|priest</t>
  </si>
  <si>
    <t>http://www.imdb.com/title/tt0070047/?ref_=fn_tt_tt_1</t>
  </si>
  <si>
    <t>Robert Shaw</t>
  </si>
  <si>
    <t>Jaws </t>
  </si>
  <si>
    <t>beach|blockbuster|fishing|great white shark|shark</t>
  </si>
  <si>
    <t>http://www.imdb.com/title/tt0073195/?ref_=fn_tt_tt_1</t>
  </si>
  <si>
    <t>American Pie </t>
  </si>
  <si>
    <t>1990s|first love|milf|prom|virginity</t>
  </si>
  <si>
    <t>http://www.imdb.com/title/tt0163651/?ref_=fn_tt_tt_1</t>
  </si>
  <si>
    <t>Stéphane Aubier</t>
  </si>
  <si>
    <t>Animation|Comedy|Crime|Drama|Family</t>
  </si>
  <si>
    <t>Ernest &amp; Celestine </t>
  </si>
  <si>
    <t>Lambert Wilson</t>
  </si>
  <si>
    <t>bear|dentist|friendship|mouse|prejudice</t>
  </si>
  <si>
    <t>http://www.imdb.com/title/tt1816518/?ref_=fn_tt_tt_1</t>
  </si>
  <si>
    <t>Action|Adventure|Comedy|Fantasy|Mystery</t>
  </si>
  <si>
    <t>The Golden Child </t>
  </si>
  <si>
    <t>Charlotte Lewis</t>
  </si>
  <si>
    <t>boy|child|chosen one|demon|detective</t>
  </si>
  <si>
    <t>http://www.imdb.com/title/tt0091129/?ref_=fn_tt_tt_1</t>
  </si>
  <si>
    <t>Think Like a Man </t>
  </si>
  <si>
    <t>advice|black romance|hip hop|reading a book|sex scene</t>
  </si>
  <si>
    <t>http://www.imdb.com/title/tt1621045/?ref_=fn_tt_tt_1</t>
  </si>
  <si>
    <t>Barbershop </t>
  </si>
  <si>
    <t>barber|barbershop|blaxploitation|loan shark|theft</t>
  </si>
  <si>
    <t>http://www.imdb.com/title/tt0303714/?ref_=fn_tt_tt_1</t>
  </si>
  <si>
    <t>Star Trek II: The Wrath of Khan </t>
  </si>
  <si>
    <t>jamming communications|planet|space station|taunt|trap</t>
  </si>
  <si>
    <t>http://www.imdb.com/title/tt0084726/?ref_=fn_tt_tt_1</t>
  </si>
  <si>
    <t>Ace Ventura: Pet Detective </t>
  </si>
  <si>
    <t>detective|dolphin|mascot|nudity|stupidity</t>
  </si>
  <si>
    <t>http://www.imdb.com/title/tt0109040/?ref_=fn_tt_tt_1</t>
  </si>
  <si>
    <t>John Badham</t>
  </si>
  <si>
    <t>WarGames </t>
  </si>
  <si>
    <t>Ally Sheedy</t>
  </si>
  <si>
    <t>computer|game|high school|norad|teenager</t>
  </si>
  <si>
    <t>http://www.imdb.com/title/tt0086567/?ref_=fn_tt_tt_1</t>
  </si>
  <si>
    <t>Witness </t>
  </si>
  <si>
    <t>amish|love|murder|police|train</t>
  </si>
  <si>
    <t>http://www.imdb.com/title/tt0090329/?ref_=fn_tt_tt_1</t>
  </si>
  <si>
    <t>Mike McCoy</t>
  </si>
  <si>
    <t>Jason Cottle</t>
  </si>
  <si>
    <t>Action|Adventure|Drama|Thriller|War</t>
  </si>
  <si>
    <t>Alex Veadov</t>
  </si>
  <si>
    <t>Act of Valor </t>
  </si>
  <si>
    <t>Rorke Denver</t>
  </si>
  <si>
    <t>mission|navy seal|terrorist|torture|valor</t>
  </si>
  <si>
    <t>http://www.imdb.com/title/tt1591479/?ref_=fn_tt_tt_1</t>
  </si>
  <si>
    <t>Crime|Drama|Music|Romance</t>
  </si>
  <si>
    <t>Step Up </t>
  </si>
  <si>
    <t>Josh Henderson</t>
  </si>
  <si>
    <t>dance|dancer|school|showcase|student</t>
  </si>
  <si>
    <t>http://www.imdb.com/title/tt0462590/?ref_=fn_tt_tt_1</t>
  </si>
  <si>
    <t>Mike Judge</t>
  </si>
  <si>
    <t>Adventure|Animation|Comedy|Crime</t>
  </si>
  <si>
    <t>Beavis and Butt-Head Do America </t>
  </si>
  <si>
    <t>beavis and butt head|fbi|score|television|television set</t>
  </si>
  <si>
    <t>http://www.imdb.com/title/tt0115641/?ref_=fn_tt_tt_1</t>
  </si>
  <si>
    <t>Sid Haig</t>
  </si>
  <si>
    <t>Jackie Brown </t>
  </si>
  <si>
    <t>arms dealer|atf|bail|money|multiple perspectives</t>
  </si>
  <si>
    <t>http://www.imdb.com/title/tt0119396/?ref_=fn_tt_tt_1</t>
  </si>
  <si>
    <t>Harold &amp; Kumar Escape from Guantanamo Bay </t>
  </si>
  <si>
    <t>bong|escape|ex girlfriend|guantanamo bay|texas</t>
  </si>
  <si>
    <t>http://www.imdb.com/title/tt0481536/?ref_=fn_tt_tt_1</t>
  </si>
  <si>
    <t>Chronicle </t>
  </si>
  <si>
    <t>Ashley Hinshaw</t>
  </si>
  <si>
    <t>found footage|high school|subjective camera|teen angst|troubled teen</t>
  </si>
  <si>
    <t>http://www.imdb.com/title/tt1706593/?ref_=fn_tt_tt_1</t>
  </si>
  <si>
    <t>Amy Irving</t>
  </si>
  <si>
    <t>Yentl </t>
  </si>
  <si>
    <t>Steven Hill</t>
  </si>
  <si>
    <t>love|study|talmud|wedding|yeshiva</t>
  </si>
  <si>
    <t>http://www.imdb.com/title/tt0086619/?ref_=fn_tt_tt_1</t>
  </si>
  <si>
    <t>Adventure|Comedy|Fantasy|Sci-Fi</t>
  </si>
  <si>
    <t>Time Bandits </t>
  </si>
  <si>
    <t>cult director|dwarf|robin hood|satire|treasure</t>
  </si>
  <si>
    <t>http://www.imdb.com/title/tt0081633/?ref_=fn_tt_tt_1</t>
  </si>
  <si>
    <t>Tamra Davis</t>
  </si>
  <si>
    <t>Katherine Boecher</t>
  </si>
  <si>
    <t>Britney Spears</t>
  </si>
  <si>
    <t>Crossroads </t>
  </si>
  <si>
    <t>Dave Allen</t>
  </si>
  <si>
    <t>audition|friendship|graduation|high school graduation|love</t>
  </si>
  <si>
    <t>http://www.imdb.com/title/tt0275022/?ref_=fn_tt_tt_1</t>
  </si>
  <si>
    <t>Nima Nourizadeh</t>
  </si>
  <si>
    <t>Kirby Bliss Blanton</t>
  </si>
  <si>
    <t>Project X </t>
  </si>
  <si>
    <t>Oliver Cooper</t>
  </si>
  <si>
    <t>birthday party|high school|high school senior|millennial generation|party</t>
  </si>
  <si>
    <t>http://www.imdb.com/title/tt1636826/?ref_=fn_tt_tt_1</t>
  </si>
  <si>
    <t>Franklin J. Schaffner</t>
  </si>
  <si>
    <t>Patton </t>
  </si>
  <si>
    <t>Bill Hickman</t>
  </si>
  <si>
    <t>allies|dead soldier|destiny|general|tank</t>
  </si>
  <si>
    <t>http://www.imdb.com/title/tt0066206/?ref_=fn_tt_tt_1</t>
  </si>
  <si>
    <t>GP</t>
  </si>
  <si>
    <t>One Hour Photo </t>
  </si>
  <si>
    <t>insanity|photo lab|photo shop|photography|voyeur</t>
  </si>
  <si>
    <t>http://www.imdb.com/title/tt0265459/?ref_=fn_tt_tt_1</t>
  </si>
  <si>
    <t>John Erick Dowdle</t>
  </si>
  <si>
    <t>Quarantine </t>
  </si>
  <si>
    <t>apartment building|found footage|television|trapped|virus</t>
  </si>
  <si>
    <t>http://www.imdb.com/title/tt1082868/?ref_=fn_tt_tt_1</t>
  </si>
  <si>
    <t>David Moreau</t>
  </si>
  <si>
    <t>The Eye </t>
  </si>
  <si>
    <t>cellular memory|eye|eye transplant|seeing dead people|violinist</t>
  </si>
  <si>
    <t>http://www.imdb.com/title/tt0406759/?ref_=fn_tt_tt_1</t>
  </si>
  <si>
    <t>Christopher Erskin</t>
  </si>
  <si>
    <t>Johnson Family Vacation </t>
  </si>
  <si>
    <t>cross country|cross country trip|highway travel|on the road|road movie</t>
  </si>
  <si>
    <t>http://www.imdb.com/title/tt0359517/?ref_=fn_tt_tt_1</t>
  </si>
  <si>
    <t>How High </t>
  </si>
  <si>
    <t>college|drugs|harvard|pot|smoke</t>
  </si>
  <si>
    <t>http://www.imdb.com/title/tt0278488/?ref_=fn_tt_tt_1</t>
  </si>
  <si>
    <t>Brian Henson</t>
  </si>
  <si>
    <t>Jerry Nelson</t>
  </si>
  <si>
    <t>Comedy|Drama|Family|Fantasy|Musical</t>
  </si>
  <si>
    <t>The Muppet Christmas Carol </t>
  </si>
  <si>
    <t>christmas|christmas eve|miser|muppet|scrooge</t>
  </si>
  <si>
    <t>http://www.imdb.com/title/tt0104940/?ref_=fn_tt_tt_1</t>
  </si>
  <si>
    <t>Frida </t>
  </si>
  <si>
    <t>art|bisexual|marriage|pain|revolutionary</t>
  </si>
  <si>
    <t>http://www.imdb.com/title/tt0120679/?ref_=fn_tt_tt_1</t>
  </si>
  <si>
    <t>Dan Cutforth</t>
  </si>
  <si>
    <t>Ashley Ashida Dixon</t>
  </si>
  <si>
    <t>Lexie Contursi</t>
  </si>
  <si>
    <t>Katy Perry: Part of Me </t>
  </si>
  <si>
    <t>Anthony Burrell</t>
  </si>
  <si>
    <t>female protagonist|reference to britney spears|singer|song|world tour</t>
  </si>
  <si>
    <t>http://www.imdb.com/title/tt2215719/?ref_=fn_tt_tt_1</t>
  </si>
  <si>
    <t>Josh Boone</t>
  </si>
  <si>
    <t>The Fault in Our Stars </t>
  </si>
  <si>
    <t>Nat Wolff</t>
  </si>
  <si>
    <t>cancer|falling in love|friendship|novel|teenager</t>
  </si>
  <si>
    <t>http://www.imdb.com/title/tt2582846/?ref_=fn_tt_tt_1</t>
  </si>
  <si>
    <t>Rounders </t>
  </si>
  <si>
    <t>breasts|cult film|loan shark|poker|reference to christy turlington</t>
  </si>
  <si>
    <t>http://www.imdb.com/title/tt0128442/?ref_=fn_tt_tt_1</t>
  </si>
  <si>
    <t>Top Five </t>
  </si>
  <si>
    <t>bare breasts|celebrity|in medias res|reference to planet of the apes|sex talk</t>
  </si>
  <si>
    <t>http://www.imdb.com/title/tt2784678/?ref_=fn_tt_tt_1</t>
  </si>
  <si>
    <t>Richard Dysart</t>
  </si>
  <si>
    <t>Talia Shire</t>
  </si>
  <si>
    <t>Prophecy </t>
  </si>
  <si>
    <t>Robert Foxworth</t>
  </si>
  <si>
    <t>cabin|monster|monster movie|paper mill|pollution</t>
  </si>
  <si>
    <t>http://www.imdb.com/title/tt0079758/?ref_=fn_tt_tt_1</t>
  </si>
  <si>
    <t>Kathryn Erbe</t>
  </si>
  <si>
    <t>Stir of Echoes </t>
  </si>
  <si>
    <t>Lusia Strus</t>
  </si>
  <si>
    <t>disappearance|hearing voices|hypnosis|post hypnotic suggestion|seeing a ghost</t>
  </si>
  <si>
    <t>http://www.imdb.com/title/tt0164181/?ref_=fn_tt_tt_1</t>
  </si>
  <si>
    <t>Kelvin Taylor</t>
  </si>
  <si>
    <t>Action|Adventure|Biography|Drama|History</t>
  </si>
  <si>
    <t xml:space="preserve">Spartacus: War of the Damned             </t>
  </si>
  <si>
    <t>Viva Bianca</t>
  </si>
  <si>
    <t>female frontal nudity|female full frontal nudity|gladiator|group sex|slave girl</t>
  </si>
  <si>
    <t>http://www.imdb.com/title/tt1442449/?ref_=fn_tt_tt_1</t>
  </si>
  <si>
    <t>Mare Winningham</t>
  </si>
  <si>
    <t>Philomena </t>
  </si>
  <si>
    <t>Peter Hermann</t>
  </si>
  <si>
    <t>catholic|convent|gay love|gay relationship|irish adoption board</t>
  </si>
  <si>
    <t>http://www.imdb.com/title/tt2431286/?ref_=fn_tt_tt_1</t>
  </si>
  <si>
    <t>The Upside of Anger </t>
  </si>
  <si>
    <t>anger|baseball|drinking|radio|secretary</t>
  </si>
  <si>
    <t>http://www.imdb.com/title/tt0365885/?ref_=fn_tt_tt_1</t>
  </si>
  <si>
    <t>The Boys from Brazil </t>
  </si>
  <si>
    <t>1970s|jew|nazi|nazi hunter|paraguay</t>
  </si>
  <si>
    <t>http://www.imdb.com/title/tt0077269/?ref_=fn_tt_tt_1</t>
  </si>
  <si>
    <t>Joanna 'JoJo' Levesque</t>
  </si>
  <si>
    <t>Tammin Sursok</t>
  </si>
  <si>
    <t>Aquamarine </t>
  </si>
  <si>
    <t>Dichen Lachman</t>
  </si>
  <si>
    <t>beach|love|mermaid|storm|swimming</t>
  </si>
  <si>
    <t>http://www.imdb.com/title/tt0429591/?ref_=fn_tt_tt_1</t>
  </si>
  <si>
    <t>Jake Schreier</t>
  </si>
  <si>
    <t>Paper Towns </t>
  </si>
  <si>
    <t>Meg Crosbie</t>
  </si>
  <si>
    <t>based on novel|female neighbor|friendship|travel|trip</t>
  </si>
  <si>
    <t>http://www.imdb.com/title/tt3622592/?ref_=fn_tt_tt_1</t>
  </si>
  <si>
    <t>Cheryl Dunye</t>
  </si>
  <si>
    <t>My Baby's Daddy </t>
  </si>
  <si>
    <t>animal costume|break up|fatherhood|rapper|talking baby</t>
  </si>
  <si>
    <t>http://www.imdb.com/title/tt0332712/?ref_=fn_tt_tt_1</t>
  </si>
  <si>
    <t>Nebraska </t>
  </si>
  <si>
    <t>aging|billings montana|lincoln nebraska|nebraska|pickup truck</t>
  </si>
  <si>
    <t>http://www.imdb.com/title/tt1821549/?ref_=fn_tt_tt_1</t>
  </si>
  <si>
    <t>Ernest R. Dickerson</t>
  </si>
  <si>
    <t>Tales from the Crypt: Demon Knight </t>
  </si>
  <si>
    <t>blood|blood of christ|demon|key|loud sex</t>
  </si>
  <si>
    <t>http://www.imdb.com/title/tt0114608/?ref_=fn_tt_tt_1</t>
  </si>
  <si>
    <t>Comedy|Crime|Family</t>
  </si>
  <si>
    <t>Max Keeble's Big Move </t>
  </si>
  <si>
    <t>bully|moving|principal|revenge|school</t>
  </si>
  <si>
    <t>http://www.imdb.com/title/tt0273799/?ref_=fn_tt_tt_1</t>
  </si>
  <si>
    <t>Young Adult </t>
  </si>
  <si>
    <t>car damage|computer printer|female band|fingernail polish|narcissism</t>
  </si>
  <si>
    <t>http://www.imdb.com/title/tt1625346/?ref_=fn_tt_tt_1</t>
  </si>
  <si>
    <t>Crank </t>
  </si>
  <si>
    <t>assassin|cult film|doctor|heart|poison</t>
  </si>
  <si>
    <t>http://www.imdb.com/title/tt0479884/?ref_=fn_tt_tt_1</t>
  </si>
  <si>
    <t>Lionel C. Martin</t>
  </si>
  <si>
    <t>How to Be a Player </t>
  </si>
  <si>
    <t>Lark Voorhies</t>
  </si>
  <si>
    <t>breaking the fourth wall|doorman|friend|party|sex</t>
  </si>
  <si>
    <t>http://www.imdb.com/title/tt0119326/?ref_=fn_tt_tt_1</t>
  </si>
  <si>
    <t>Living Out Loud </t>
  </si>
  <si>
    <t>brooklyn bridge|divorce|female protagonist|female star appears nude|lingerie slip</t>
  </si>
  <si>
    <t>http://www.imdb.com/title/tt0120722/?ref_=fn_tt_tt_1</t>
  </si>
  <si>
    <t>Just Wright </t>
  </si>
  <si>
    <t>basketball|basketball player|nba|physical therapist|therapist</t>
  </si>
  <si>
    <t>http://www.imdb.com/title/tt1407061/?ref_=fn_tt_tt_1</t>
  </si>
  <si>
    <t>Rachel Getting Married </t>
  </si>
  <si>
    <t>Bill Irwin</t>
  </si>
  <si>
    <t>12 step program|friend|maid of honor|tears|wedding</t>
  </si>
  <si>
    <t>http://www.imdb.com/title/tt1084950/?ref_=fn_tt_tt_1</t>
  </si>
  <si>
    <t>The Postman Always Rings Twice </t>
  </si>
  <si>
    <t>John Colicos</t>
  </si>
  <si>
    <t>adultery|drifter|lunch wagon|murder|neo noir</t>
  </si>
  <si>
    <t>http://www.imdb.com/title/tt0082934/?ref_=fn_tt_tt_1</t>
  </si>
  <si>
    <t>Girl with a Pearl Earring </t>
  </si>
  <si>
    <t>17th century|girl|maid|painter|painting</t>
  </si>
  <si>
    <t>http://www.imdb.com/title/tt0335119/?ref_=fn_tt_tt_1</t>
  </si>
  <si>
    <t>Martin Semmelrogge</t>
  </si>
  <si>
    <t>Adventure|Drama|Thriller|War</t>
  </si>
  <si>
    <t>Das Boot </t>
  </si>
  <si>
    <t>Herbert Grönemeyer</t>
  </si>
  <si>
    <t>duty|submarine|submarine movie|tension|u boat</t>
  </si>
  <si>
    <t>http://www.imdb.com/title/tt0082096/?ref_=fn_tt_tt_1</t>
  </si>
  <si>
    <t>Wallace Wolodarsky</t>
  </si>
  <si>
    <t>Sorority Boys </t>
  </si>
  <si>
    <t>college|cruise|drag|female armpit hair|sorority</t>
  </si>
  <si>
    <t>http://www.imdb.com/title/tt0279781/?ref_=fn_tt_tt_1</t>
  </si>
  <si>
    <t>Tom Hughes</t>
  </si>
  <si>
    <t>About Time </t>
  </si>
  <si>
    <t>boyfriend girlfriend relationship|lingerie slip|time travel|time travel romance|wedding</t>
  </si>
  <si>
    <t>http://www.imdb.com/title/tt2194499/?ref_=fn_tt_tt_1</t>
  </si>
  <si>
    <t>House of Flying Daggers </t>
  </si>
  <si>
    <t>Zhengyong Zhang</t>
  </si>
  <si>
    <t>flying|flying dagger|government|police|secret</t>
  </si>
  <si>
    <t>http://www.imdb.com/title/tt0385004/?ref_=fn_tt_tt_1</t>
  </si>
  <si>
    <t>Nicholas Jarecki</t>
  </si>
  <si>
    <t>Arbitrage </t>
  </si>
  <si>
    <t>accidental death|dead woman|dead woman with eyes open|death of mistress|manager</t>
  </si>
  <si>
    <t>http://www.imdb.com/title/tt1764183/?ref_=fn_tt_tt_1</t>
  </si>
  <si>
    <t>Dean Israelite</t>
  </si>
  <si>
    <t>Jonny Weston</t>
  </si>
  <si>
    <t>Gary Weeks</t>
  </si>
  <si>
    <t>Project Almanac </t>
  </si>
  <si>
    <t>Sofia Black-D'Elia</t>
  </si>
  <si>
    <t>found footage|teenager|time machine|time travel|video footage</t>
  </si>
  <si>
    <t>http://www.imdb.com/title/tt2436386/?ref_=fn_tt_tt_1</t>
  </si>
  <si>
    <t>Darnell Martin</t>
  </si>
  <si>
    <t>Veronika Dash</t>
  </si>
  <si>
    <t>Cadillac Records </t>
  </si>
  <si>
    <t>Tammy Blanchard</t>
  </si>
  <si>
    <t>1950s|jazz|jazz music|sex|title directed by female</t>
  </si>
  <si>
    <t>http://www.imdb.com/title/tt1042877/?ref_=fn_tt_tt_1</t>
  </si>
  <si>
    <t>Scott Alexander</t>
  </si>
  <si>
    <t>Screwed </t>
  </si>
  <si>
    <t>Sherman Hemsley</t>
  </si>
  <si>
    <t>chauffeur|disorganized crime|dog|ransom|slapstick</t>
  </si>
  <si>
    <t>http://www.imdb.com/title/tt0156323/?ref_=fn_tt_tt_1</t>
  </si>
  <si>
    <t>Stuart Gordon</t>
  </si>
  <si>
    <t>Fortress </t>
  </si>
  <si>
    <t>escape|future|population control|prison|prisoner</t>
  </si>
  <si>
    <t>http://www.imdb.com/title/tt0106950/?ref_=fn_tt_tt_1</t>
  </si>
  <si>
    <t>For Your Consideration </t>
  </si>
  <si>
    <t>actor|internet|make up|publicist|purim</t>
  </si>
  <si>
    <t>http://www.imdb.com/title/tt0470765/?ref_=fn_tt_tt_1</t>
  </si>
  <si>
    <t>Aleksa Palladino</t>
  </si>
  <si>
    <t>Celebrity </t>
  </si>
  <si>
    <t>celebrity|journalist|lesbian kiss|strong female character|tv producer</t>
  </si>
  <si>
    <t>http://www.imdb.com/title/tt0120533/?ref_=fn_tt_tt_1</t>
  </si>
  <si>
    <t>Jill Clayburgh</t>
  </si>
  <si>
    <t>Running with Scissors </t>
  </si>
  <si>
    <t>alcoholic|fame|therapist|writer|writing</t>
  </si>
  <si>
    <t>http://www.imdb.com/title/tt0439289/?ref_=fn_tt_tt_1</t>
  </si>
  <si>
    <t>Kelly Clarkson</t>
  </si>
  <si>
    <t>From Justin to Kelly </t>
  </si>
  <si>
    <t>Brian Dietzen</t>
  </si>
  <si>
    <t>bar|florida|love|spring break|waitress</t>
  </si>
  <si>
    <t>http://www.imdb.com/title/tt0339034/?ref_=fn_tt_tt_1</t>
  </si>
  <si>
    <t>Girl 6 </t>
  </si>
  <si>
    <t>actress|neighbor|phone sex|queens new york city|sex addiction</t>
  </si>
  <si>
    <t>http://www.imdb.com/title/tt0116414/?ref_=fn_tt_tt_1</t>
  </si>
  <si>
    <t>Jane Campion</t>
  </si>
  <si>
    <t>Nick Damici</t>
  </si>
  <si>
    <t>In the Cut </t>
  </si>
  <si>
    <t>Susan Gardner</t>
  </si>
  <si>
    <t>blow job|female rear nudity|female removes her clothes|oral sex|three of spades tattoo</t>
  </si>
  <si>
    <t>http://www.imdb.com/title/tt0199626/?ref_=fn_tt_tt_1</t>
  </si>
  <si>
    <t>Two Lovers </t>
  </si>
  <si>
    <t>Samantha Ivers</t>
  </si>
  <si>
    <t>jewish|love|married man|neighbor|photograph</t>
  </si>
  <si>
    <t>http://www.imdb.com/title/tt1103275/?ref_=fn_tt_tt_1</t>
  </si>
  <si>
    <t>Fred Schepisi</t>
  </si>
  <si>
    <t>Last Orders </t>
  </si>
  <si>
    <t>ashes|butcher|friend|friendship|memory</t>
  </si>
  <si>
    <t>http://www.imdb.com/title/tt0253200/?ref_=fn_tt_tt_1</t>
  </si>
  <si>
    <t>Comedy|Drama|Horror|Sci-Fi</t>
  </si>
  <si>
    <t>Doona Bae</t>
  </si>
  <si>
    <t>Ah-sung Ko</t>
  </si>
  <si>
    <t>daughter|han river|monster|river|seoul</t>
  </si>
  <si>
    <t>http://www.imdb.com/title/tt0468492/?ref_=fn_tt_tt_1</t>
  </si>
  <si>
    <t>Adventure|Crime|Thriller</t>
  </si>
  <si>
    <t>The Pursuit of D.B. Cooper </t>
  </si>
  <si>
    <t>Paul Gleason</t>
  </si>
  <si>
    <t>escape|jumping from an airplane|money|parachute|ransom</t>
  </si>
  <si>
    <t>http://www.imdb.com/title/tt0082958/?ref_=fn_tt_tt_1</t>
  </si>
  <si>
    <t>Antonia Bird</t>
  </si>
  <si>
    <t>Ravenous </t>
  </si>
  <si>
    <t>based on true story|cannibalism|captain|mexican american war|u.s. frontier</t>
  </si>
  <si>
    <t>http://www.imdb.com/title/tt0129332/?ref_=fn_tt_tt_1</t>
  </si>
  <si>
    <t>Jon Poll</t>
  </si>
  <si>
    <t>Charlie Bartlett </t>
  </si>
  <si>
    <t>drugs|high school|prescription drugs|private school|student</t>
  </si>
  <si>
    <t>http://www.imdb.com/title/tt0423977/?ref_=fn_tt_tt_1</t>
  </si>
  <si>
    <t>Paolo Sorrentino</t>
  </si>
  <si>
    <t>Sabrina Ferilli</t>
  </si>
  <si>
    <t>Toni Servillo</t>
  </si>
  <si>
    <t>The Great Beauty </t>
  </si>
  <si>
    <t>Serena Grandi</t>
  </si>
  <si>
    <t>genitalia|male frontal nudity|male nudity|old age|party</t>
  </si>
  <si>
    <t>http://www.imdb.com/title/tt2358891/?ref_=fn_tt_tt_1</t>
  </si>
  <si>
    <t>Peter Care</t>
  </si>
  <si>
    <t>Michael Harding</t>
  </si>
  <si>
    <t>The Dangerous Lives of Altar Boys </t>
  </si>
  <si>
    <t>Jake Richardson</t>
  </si>
  <si>
    <t>book|boy|catholic|comic book|friend</t>
  </si>
  <si>
    <t>http://www.imdb.com/title/tt0238924/?ref_=fn_tt_tt_1</t>
  </si>
  <si>
    <t>Chan-wook Park</t>
  </si>
  <si>
    <t>Mia Wasikowska</t>
  </si>
  <si>
    <t>Stoker </t>
  </si>
  <si>
    <t>Harmony Korine</t>
  </si>
  <si>
    <t>death|hitchcockian|psychopath|sociopath|vomiting</t>
  </si>
  <si>
    <t>http://www.imdb.com/title/tt1682180/?ref_=fn_tt_tt_1</t>
  </si>
  <si>
    <t>2046 </t>
  </si>
  <si>
    <t>number in title|train|woman slaps a man|woman slaps man|written by director</t>
  </si>
  <si>
    <t>http://www.imdb.com/title/tt0212712/?ref_=fn_tt_tt_1</t>
  </si>
  <si>
    <t>Ira Sachs</t>
  </si>
  <si>
    <t>Erin Boyes</t>
  </si>
  <si>
    <t>David Richmond-Peck</t>
  </si>
  <si>
    <t>Married Life </t>
  </si>
  <si>
    <t>Timothy Webber</t>
  </si>
  <si>
    <t>bachelor|best friend|divorce|poison|widow</t>
  </si>
  <si>
    <t>http://www.imdb.com/title/tt0804505/?ref_=fn_tt_tt_1</t>
  </si>
  <si>
    <t>Carroll Ballard</t>
  </si>
  <si>
    <t>Eamonn Walker</t>
  </si>
  <si>
    <t>Duma </t>
  </si>
  <si>
    <t>africa|bed|boy|cheetah|south africa</t>
  </si>
  <si>
    <t>http://www.imdb.com/title/tt0361715/?ref_=fn_tt_tt_1</t>
  </si>
  <si>
    <t>Ondine </t>
  </si>
  <si>
    <t>Alicja Bachleda</t>
  </si>
  <si>
    <t>celtic mythology|cottage|fisherman|irish|selkie</t>
  </si>
  <si>
    <t>http://www.imdb.com/title/tt1235796/?ref_=fn_tt_tt_1</t>
  </si>
  <si>
    <t>Takeshi Kitano</t>
  </si>
  <si>
    <t>Brother </t>
  </si>
  <si>
    <t>James Shigeta</t>
  </si>
  <si>
    <t>gang|gangster|subjective camera|written and directed by cast member|yakuza</t>
  </si>
  <si>
    <t>http://www.imdb.com/title/tt0222851/?ref_=fn_tt_tt_1</t>
  </si>
  <si>
    <t>Welcome to Collinwood </t>
  </si>
  <si>
    <t>Andy Davoli</t>
  </si>
  <si>
    <t>boxing knockout|heist|implied sex|keys|prison</t>
  </si>
  <si>
    <t>http://www.imdb.com/title/tt0271259/?ref_=fn_tt_tt_1</t>
  </si>
  <si>
    <t>Critical Care </t>
  </si>
  <si>
    <t>half sister|hospital|latex gloves|medicine|nun</t>
  </si>
  <si>
    <t>http://www.imdb.com/title/tt0118901/?ref_=fn_tt_tt_1</t>
  </si>
  <si>
    <t>The Life Before Her Eyes </t>
  </si>
  <si>
    <t>best friend|nonlinear timeline|school shooting|self sacrifice|shooting</t>
  </si>
  <si>
    <t>http://www.imdb.com/title/tt0815178/?ref_=fn_tt_tt_1</t>
  </si>
  <si>
    <t>Darling Companion </t>
  </si>
  <si>
    <t>dog|marriage|search|wedding|woods</t>
  </si>
  <si>
    <t>http://www.imdb.com/title/tt1730687/?ref_=fn_tt_tt_1</t>
  </si>
  <si>
    <t>Marco Kreuzpaintner</t>
  </si>
  <si>
    <t>Trade </t>
  </si>
  <si>
    <t>friend|girl|mexico city|new jersey|sex</t>
  </si>
  <si>
    <t>http://www.imdb.com/title/tt0399095/?ref_=fn_tt_tt_1</t>
  </si>
  <si>
    <t>Lajos Koltai</t>
  </si>
  <si>
    <t>Péter Fancsikai</t>
  </si>
  <si>
    <t>Marcell Nagy</t>
  </si>
  <si>
    <t>Fateless </t>
  </si>
  <si>
    <t>Bálint Péntek</t>
  </si>
  <si>
    <t>bus|death|gay slur|hatred|jewish</t>
  </si>
  <si>
    <t>http://www.imdb.com/title/tt0367082/?ref_=fn_tt_tt_1</t>
  </si>
  <si>
    <t>Hungarian</t>
  </si>
  <si>
    <t>Alan Rudolph</t>
  </si>
  <si>
    <t>Breakfast of Champions </t>
  </si>
  <si>
    <t>breakfast|manitoba|science fiction writer|suicide|writer</t>
  </si>
  <si>
    <t>http://www.imdb.com/title/tt0120618/?ref_=fn_tt_tt_1</t>
  </si>
  <si>
    <t>Ni Yan</t>
  </si>
  <si>
    <t>A Woman, a Gun and a Noodle Shop </t>
  </si>
  <si>
    <t>Dahong Ni</t>
  </si>
  <si>
    <t>betrayal|husband wife relationship|murder|noodles|salary</t>
  </si>
  <si>
    <t>http://www.imdb.com/title/tt1428556/?ref_=fn_tt_tt_1</t>
  </si>
  <si>
    <t>Mystery|Romance|Sci-Fi|Thriller</t>
  </si>
  <si>
    <t>Cypher </t>
  </si>
  <si>
    <t>brainwashing|corporate espionage|spy|suburb|surprise ending</t>
  </si>
  <si>
    <t>http://www.imdb.com/title/tt0284978/?ref_=fn_tt_tt_1</t>
  </si>
  <si>
    <t>Chuan Lu</t>
  </si>
  <si>
    <t>Yuanyuan Gao</t>
  </si>
  <si>
    <t>City of Life and Death </t>
  </si>
  <si>
    <t>Ryu Kohata</t>
  </si>
  <si>
    <t>atrocity|battle|chinese|horseback riding|martial arts</t>
  </si>
  <si>
    <t>http://www.imdb.com/title/tt1124052/?ref_=fn_tt_tt_1</t>
  </si>
  <si>
    <t>Lijun Sun</t>
  </si>
  <si>
    <t>Legend of Kung Fu Rabbit </t>
  </si>
  <si>
    <t>Rebecca Black</t>
  </si>
  <si>
    <t>anthropomorphic animal|china|furry|rabbit</t>
  </si>
  <si>
    <t>http://www.imdb.com/title/tt1876517/?ref_=fn_tt_tt_1</t>
  </si>
  <si>
    <t>Takashi Yamazaki</t>
  </si>
  <si>
    <t>Meisa Kuroki</t>
  </si>
  <si>
    <t>Space Battleship Yamato </t>
  </si>
  <si>
    <t>Hiroyuki Ikeuchi</t>
  </si>
  <si>
    <t>alien|battleship|message|radiation|yamato</t>
  </si>
  <si>
    <t>http://www.imdb.com/title/tt1477109/?ref_=fn_tt_tt_1</t>
  </si>
  <si>
    <t>Kenneth Cranham</t>
  </si>
  <si>
    <t>5 Days of War </t>
  </si>
  <si>
    <t>Ana Imnadze</t>
  </si>
  <si>
    <t>cameraman|epic battle|journalist|south ossetia|street shootout</t>
  </si>
  <si>
    <t>http://www.imdb.com/title/tt1486193/?ref_=fn_tt_tt_1</t>
  </si>
  <si>
    <t>Georgia</t>
  </si>
  <si>
    <t>Christopher Smith</t>
  </si>
  <si>
    <t>Michael Dorman</t>
  </si>
  <si>
    <t>Fantasy|Mystery|Thriller</t>
  </si>
  <si>
    <t>Rachael Carpani</t>
  </si>
  <si>
    <t>Triangle </t>
  </si>
  <si>
    <t>Emma Lung</t>
  </si>
  <si>
    <t>deja vu|lost at sea|ship|time loop|trapped in a time loop</t>
  </si>
  <si>
    <t>http://www.imdb.com/title/tt1187064/?ref_=fn_tt_tt_1</t>
  </si>
  <si>
    <t>Timothy Hines</t>
  </si>
  <si>
    <t>Kelly LeBrock</t>
  </si>
  <si>
    <t>10 Days in a Madhouse </t>
  </si>
  <si>
    <t>Alexandra Callas</t>
  </si>
  <si>
    <t>http://www.imdb.com/title/tt3453052/?ref_=fn_tt_tt_1</t>
  </si>
  <si>
    <t>Connor Corum</t>
  </si>
  <si>
    <t>Heaven Is for Real </t>
  </si>
  <si>
    <t>based on true story|christ|christian|near death experience|pastor</t>
  </si>
  <si>
    <t>http://www.imdb.com/title/tt1929263/?ref_=fn_tt_tt_1</t>
  </si>
  <si>
    <t>Snatch </t>
  </si>
  <si>
    <t>boxer|boxing|diamond|fight|gypsy</t>
  </si>
  <si>
    <t>http://www.imdb.com/title/tt0208092/?ref_=fn_tt_tt_1</t>
  </si>
  <si>
    <t>David Winters</t>
  </si>
  <si>
    <t>Matt Marr</t>
  </si>
  <si>
    <t>Family|Musical</t>
  </si>
  <si>
    <t>Gary Daniels</t>
  </si>
  <si>
    <t>Dancin' It's On </t>
  </si>
  <si>
    <t>Ginger Jensen</t>
  </si>
  <si>
    <t>http://www.imdb.com/title/tt2598580/?ref_=fn_tt_tt_1</t>
  </si>
  <si>
    <t>Pet Sematary </t>
  </si>
  <si>
    <t>Denise Crosby</t>
  </si>
  <si>
    <t>cat|cemetery|maine|secret|woods</t>
  </si>
  <si>
    <t>http://www.imdb.com/title/tt0098084/?ref_=fn_tt_tt_1</t>
  </si>
  <si>
    <t>Akira Kurosawa</t>
  </si>
  <si>
    <t>Tetsu Watanabe</t>
  </si>
  <si>
    <t>Tatsuo Matsumura</t>
  </si>
  <si>
    <t>Madadayo </t>
  </si>
  <si>
    <t>Akira Terao</t>
  </si>
  <si>
    <t>air raid|beer|birthday|japan|professor</t>
  </si>
  <si>
    <t>http://www.imdb.com/title/tt0107474/?ref_=fn_tt_tt_1</t>
  </si>
  <si>
    <t>Jamie Thraves</t>
  </si>
  <si>
    <t>The Cry of the Owl </t>
  </si>
  <si>
    <t>isolated house|promotion|river|small town|stalking</t>
  </si>
  <si>
    <t>http://www.imdb.com/title/tt1034302/?ref_=fn_tt_tt_1</t>
  </si>
  <si>
    <t>Mabel Cheung</t>
  </si>
  <si>
    <t>Wei Tang</t>
  </si>
  <si>
    <t>A Tale of Three Cities </t>
  </si>
  <si>
    <t>Hailu Qin</t>
  </si>
  <si>
    <t>http://www.imdb.com/title/tt3682770/?ref_=fn_tt_tt_1</t>
  </si>
  <si>
    <t>Harry Carey Jr.</t>
  </si>
  <si>
    <t>Gremlins </t>
  </si>
  <si>
    <t>Zach Galligan</t>
  </si>
  <si>
    <t>bright light|midnight|pet|small town|water</t>
  </si>
  <si>
    <t>http://www.imdb.com/title/tt0087363/?ref_=fn_tt_tt_1</t>
  </si>
  <si>
    <t>Peter Cushing</t>
  </si>
  <si>
    <t>Star Wars: Episode IV - A New Hope </t>
  </si>
  <si>
    <t>death star|empire|galactic war|princess|rebellion</t>
  </si>
  <si>
    <t>http://www.imdb.com/title/tt0076759/?ref_=fn_tt_tt_1</t>
  </si>
  <si>
    <t>Dan Mazer</t>
  </si>
  <si>
    <t>Dirty Grandpa </t>
  </si>
  <si>
    <t>Jason Mantzoukas</t>
  </si>
  <si>
    <t>female removes her clothes|fondling|voyeur|voyeurism|white panties</t>
  </si>
  <si>
    <t>http://www.imdb.com/title/tt1860213/?ref_=fn_tt_tt_1</t>
  </si>
  <si>
    <t>Klaus Kinski</t>
  </si>
  <si>
    <t>Doctor Zhivago </t>
  </si>
  <si>
    <t>bolshevik|poet|poetry|russia|russian revolution</t>
  </si>
  <si>
    <t>http://www.imdb.com/title/tt0059113/?ref_=fn_tt_tt_1</t>
  </si>
  <si>
    <t>Selton Mello</t>
  </si>
  <si>
    <t>Adventure|Crime|Drama|Mystery|Thriller</t>
  </si>
  <si>
    <t>Wagner Moura</t>
  </si>
  <si>
    <t>Trash </t>
  </si>
  <si>
    <t>Daniel Zettel</t>
  </si>
  <si>
    <t>bible|key|poverty|slum|wallet</t>
  </si>
  <si>
    <t>http://www.imdb.com/title/tt1921149/?ref_=fn_tt_tt_1</t>
  </si>
  <si>
    <t>Portuguese</t>
  </si>
  <si>
    <t>High School Musical 3: Senior Year </t>
  </si>
  <si>
    <t>basketball|curtain call|graduation|high school|high school senior</t>
  </si>
  <si>
    <t>http://www.imdb.com/title/tt0962726/?ref_=fn_tt_tt_1</t>
  </si>
  <si>
    <t>Jack McGee</t>
  </si>
  <si>
    <t>The Fighter </t>
  </si>
  <si>
    <t>boxer|boxing|boxing match|crack cocaine|lowell massachusetts</t>
  </si>
  <si>
    <t>http://www.imdb.com/title/tt0964517/?ref_=fn_tt_tt_1</t>
  </si>
  <si>
    <t>Jackass Number Two </t>
  </si>
  <si>
    <t>blindfold|male frontal nudity|male rear nudity|pubic hair|vomiting</t>
  </si>
  <si>
    <t>http://www.imdb.com/title/tt0493430/?ref_=fn_tt_tt_1</t>
  </si>
  <si>
    <t>My Cousin Vinny </t>
  </si>
  <si>
    <t>Lane Smith</t>
  </si>
  <si>
    <t>alabama|jail|judicial system|lawyer|trial</t>
  </si>
  <si>
    <t>http://www.imdb.com/title/tt0104952/?ref_=fn_tt_tt_1</t>
  </si>
  <si>
    <t>R.J. Cutler</t>
  </si>
  <si>
    <t>Drama|Fantasy|Music|Romance</t>
  </si>
  <si>
    <t>If I Stay </t>
  </si>
  <si>
    <t>car accident|coma|out of body experience|reference to the exploited|teenage girl</t>
  </si>
  <si>
    <t>http://www.imdb.com/title/tt1355630/?ref_=fn_tt_tt_1</t>
  </si>
  <si>
    <t>Zoe Ventoura</t>
  </si>
  <si>
    <t>Drive Hard </t>
  </si>
  <si>
    <t>Christopher Sommers</t>
  </si>
  <si>
    <t>http://www.imdb.com/title/tt2968804/?ref_=fn_tt_tt_1</t>
  </si>
  <si>
    <t>David S. Ward</t>
  </si>
  <si>
    <t>Major League </t>
  </si>
  <si>
    <t>cleveland indians|league|manager|owner|team</t>
  </si>
  <si>
    <t>http://www.imdb.com/title/tt0097815/?ref_=fn_tt_tt_1</t>
  </si>
  <si>
    <t>St. Trinian's </t>
  </si>
  <si>
    <t>2000s|female protagonist|reward|school|st trinian's</t>
  </si>
  <si>
    <t>http://www.imdb.com/title/tt0964587/?ref_=fn_tt_tt_1</t>
  </si>
  <si>
    <t>John Enos III</t>
  </si>
  <si>
    <t>Phone Booth </t>
  </si>
  <si>
    <t>phone booth|publicist|single set production|sniper|sniper rifle</t>
  </si>
  <si>
    <t>http://www.imdb.com/title/tt0183649/?ref_=fn_tt_tt_1</t>
  </si>
  <si>
    <t>Lauren German</t>
  </si>
  <si>
    <t>A Walk to Remember </t>
  </si>
  <si>
    <t>community service|love|punishment|school|student</t>
  </si>
  <si>
    <t>http://www.imdb.com/title/tt0281358/?ref_=fn_tt_tt_1</t>
  </si>
  <si>
    <t>Dead Man Walking </t>
  </si>
  <si>
    <t>Robert Prosky</t>
  </si>
  <si>
    <t>death|execution|nun|solitary confinement|visit</t>
  </si>
  <si>
    <t>http://www.imdb.com/title/tt0112818/?ref_=fn_tt_tt_1</t>
  </si>
  <si>
    <t>Cruel Intentions </t>
  </si>
  <si>
    <t>Eric Mabius</t>
  </si>
  <si>
    <t>bet|revenge|seduction|virgin|wager</t>
  </si>
  <si>
    <t>http://www.imdb.com/title/tt0139134/?ref_=fn_tt_tt_1</t>
  </si>
  <si>
    <t>Shawnee Smith</t>
  </si>
  <si>
    <t>Saw VI </t>
  </si>
  <si>
    <t>George Newbern</t>
  </si>
  <si>
    <t>deception|flash photography|game of death|jigsaw|pig mask</t>
  </si>
  <si>
    <t>http://www.imdb.com/title/tt1233227/?ref_=fn_tt_tt_1</t>
  </si>
  <si>
    <t>Sid Caesar</t>
  </si>
  <si>
    <t>History of the World: Part I </t>
  </si>
  <si>
    <t>french revolution|old testament|part of an unfinished series|reference to john wayne|roman emperor</t>
  </si>
  <si>
    <t>http://www.imdb.com/title/tt0082517/?ref_=fn_tt_tt_1</t>
  </si>
  <si>
    <t>Alicia Keys</t>
  </si>
  <si>
    <t>The Secret Life of Bees </t>
  </si>
  <si>
    <t>beekeeping|insect in title|racism|sister|south carolina</t>
  </si>
  <si>
    <t>http://www.imdb.com/title/tt0416212/?ref_=fn_tt_tt_1</t>
  </si>
  <si>
    <t>Rob Pritts</t>
  </si>
  <si>
    <t>Corky Romano </t>
  </si>
  <si>
    <t>fbi|mafia|mobster|undercover|veterinarian</t>
  </si>
  <si>
    <t>http://www.imdb.com/title/tt0250310/?ref_=fn_tt_tt_1</t>
  </si>
  <si>
    <t>Gabrielle Carteris</t>
  </si>
  <si>
    <t>Steven Bauer</t>
  </si>
  <si>
    <t>Raising Cain </t>
  </si>
  <si>
    <t>hitchcockian|long tracking shot|psychologist|psychology|wig</t>
  </si>
  <si>
    <t>http://www.imdb.com/title/tt0105217/?ref_=fn_tt_tt_1</t>
  </si>
  <si>
    <t>F.I.S.T. </t>
  </si>
  <si>
    <t>1930s|driving through a gate|funeral|senator|trade union</t>
  </si>
  <si>
    <t>http://www.imdb.com/title/tt0077531/?ref_=fn_tt_tt_1</t>
  </si>
  <si>
    <t>Bud Cort</t>
  </si>
  <si>
    <t>Louise Fletcher</t>
  </si>
  <si>
    <t>Invaders from Mars </t>
  </si>
  <si>
    <t>alien|boy|nurse|school|school nurse</t>
  </si>
  <si>
    <t>http://www.imdb.com/title/tt0091276/?ref_=fn_tt_tt_1</t>
  </si>
  <si>
    <t>John Crowley</t>
  </si>
  <si>
    <t>Fiona Glascott</t>
  </si>
  <si>
    <t>Brooklyn </t>
  </si>
  <si>
    <t>Eva Birthistle</t>
  </si>
  <si>
    <t>1950s|immigrant|irish|irish accent|torn between two worlds</t>
  </si>
  <si>
    <t>http://www.imdb.com/title/tt2381111/?ref_=fn_tt_tt_1</t>
  </si>
  <si>
    <t>Adventure|Drama|History|War</t>
  </si>
  <si>
    <t>Barry Lyndon </t>
  </si>
  <si>
    <t>Hardy Krüger</t>
  </si>
  <si>
    <t>18th century|england|rise and fall|rural setting|wealth</t>
  </si>
  <si>
    <t>http://www.imdb.com/title/tt0072684/?ref_=fn_tt_tt_1</t>
  </si>
  <si>
    <t>Brendan Malloy</t>
  </si>
  <si>
    <t>Out Cold </t>
  </si>
  <si>
    <t>alaska|mountain|ski resort|snowboard|snowboarding</t>
  </si>
  <si>
    <t>http://www.imdb.com/title/tt0253798/?ref_=fn_tt_tt_1</t>
  </si>
  <si>
    <t>The Ladies Man </t>
  </si>
  <si>
    <t>black pantyhose|female stockinged legs|pantyhose|radio|tattoo</t>
  </si>
  <si>
    <t>http://www.imdb.com/title/tt0213790/?ref_=fn_tt_tt_1</t>
  </si>
  <si>
    <t>Dustin Hoffman</t>
  </si>
  <si>
    <t>Sheridan Smith</t>
  </si>
  <si>
    <t>Quartet </t>
  </si>
  <si>
    <t>Pauline Collins</t>
  </si>
  <si>
    <t>divorced couple|opera|reference to giuseppe verdi|retirement|senility</t>
  </si>
  <si>
    <t>http://www.imdb.com/title/tt1441951/?ref_=fn_tt_tt_1</t>
  </si>
  <si>
    <t>Gregory Poirier</t>
  </si>
  <si>
    <t>Tomcats </t>
  </si>
  <si>
    <t>box office flop|critically bashed|dominatrix|friend|money</t>
  </si>
  <si>
    <t>http://www.imdb.com/title/tt0246989/?ref_=fn_tt_tt_1</t>
  </si>
  <si>
    <t>Frailty </t>
  </si>
  <si>
    <t>demon|fbi|fbi agent|murder|religious fanatic</t>
  </si>
  <si>
    <t>http://www.imdb.com/title/tt0264616/?ref_=fn_tt_tt_1</t>
  </si>
  <si>
    <t>Simon Curtis</t>
  </si>
  <si>
    <t>Woman in Gold </t>
  </si>
  <si>
    <t>art|jewish|justice|nazi|theft</t>
  </si>
  <si>
    <t>http://www.imdb.com/title/tt2404425/?ref_=fn_tt_tt_1</t>
  </si>
  <si>
    <t>Kinsey </t>
  </si>
  <si>
    <t>professor|research|sex|sexuality|student</t>
  </si>
  <si>
    <t>http://www.imdb.com/title/tt0362269/?ref_=fn_tt_tt_1</t>
  </si>
  <si>
    <t>Patricia Tallman</t>
  </si>
  <si>
    <t>Army of Darkness </t>
  </si>
  <si>
    <t>army of the dead|battle|necronomicon|reluctant hero|skeleton soldier</t>
  </si>
  <si>
    <t>http://www.imdb.com/title/tt0106308/?ref_=fn_tt_tt_1</t>
  </si>
  <si>
    <t>Dewey Nicks</t>
  </si>
  <si>
    <t>Slackers </t>
  </si>
  <si>
    <t>Jim Rash</t>
  </si>
  <si>
    <t>blackmail|fall|love|nerd|scam</t>
  </si>
  <si>
    <t>http://www.imdb.com/title/tt0240900/?ref_=fn_tt_tt_1</t>
  </si>
  <si>
    <t>What's Eating Gilbert Grape </t>
  </si>
  <si>
    <t>Kevin Tighe</t>
  </si>
  <si>
    <t>apostrophe in title|face slap|four word title|grocery store|police</t>
  </si>
  <si>
    <t>http://www.imdb.com/title/tt0108550/?ref_=fn_tt_tt_1</t>
  </si>
  <si>
    <t>Philip Saville</t>
  </si>
  <si>
    <t>Alan Van Sprang</t>
  </si>
  <si>
    <t>The Visual Bible: The Gospel of John </t>
  </si>
  <si>
    <t>Scott Handy</t>
  </si>
  <si>
    <t>1st century|based on the bible|miracle|religion|resurrection</t>
  </si>
  <si>
    <t>http://www.imdb.com/title/tt0377992/?ref_=fn_tt_tt_1</t>
  </si>
  <si>
    <t>Vera Drake </t>
  </si>
  <si>
    <t>1950s|miscarriage|neighbor|pregnancy|tailor</t>
  </si>
  <si>
    <t>http://www.imdb.com/title/tt0383694/?ref_=fn_tt_tt_1</t>
  </si>
  <si>
    <t>The Guru </t>
  </si>
  <si>
    <t>Jimi Mistry</t>
  </si>
  <si>
    <t>bollywood|illegal immigrant|live television|restaurant|waiter</t>
  </si>
  <si>
    <t>http://www.imdb.com/title/tt0280720/?ref_=fn_tt_tt_1</t>
  </si>
  <si>
    <t>The Perez Family </t>
  </si>
  <si>
    <t>immigration|love|political prisoner|reference to john wayne|title directed by female</t>
  </si>
  <si>
    <t>http://www.imdb.com/title/tt0114113/?ref_=fn_tt_tt_1</t>
  </si>
  <si>
    <t>Inside Llewyn Davis </t>
  </si>
  <si>
    <t>Alex Karpovsky</t>
  </si>
  <si>
    <t>1960s|car hitting an animal|folk singer|friend|singer</t>
  </si>
  <si>
    <t>http://www.imdb.com/title/tt2042568/?ref_=fn_tt_tt_1</t>
  </si>
  <si>
    <t>O </t>
  </si>
  <si>
    <t>basketball|basketball player|boarding school|love|shakespeare's othello</t>
  </si>
  <si>
    <t>http://www.imdb.com/title/tt0184791/?ref_=fn_tt_tt_1</t>
  </si>
  <si>
    <t>William A. Graham</t>
  </si>
  <si>
    <t>Wayne Pygram</t>
  </si>
  <si>
    <t>Return to the Blue Lagoon </t>
  </si>
  <si>
    <t>Lisa Pelikan</t>
  </si>
  <si>
    <t>baby|desert island|island|sequel|teenage girl</t>
  </si>
  <si>
    <t>http://www.imdb.com/title/tt0102782/?ref_=fn_tt_tt_1</t>
  </si>
  <si>
    <t>Martin Ritt</t>
  </si>
  <si>
    <t>The Molly Maguires </t>
  </si>
  <si>
    <t>Samantha Eggar</t>
  </si>
  <si>
    <t>coal|detective|irish|irish immigrant|pennsylvania</t>
  </si>
  <si>
    <t>http://www.imdb.com/title/tt0066090/?ref_=fn_tt_tt_1</t>
  </si>
  <si>
    <t>John Turturro</t>
  </si>
  <si>
    <t>Romance &amp; Cigarettes </t>
  </si>
  <si>
    <t>anal sex|death|dream|poem|sex</t>
  </si>
  <si>
    <t>http://www.imdb.com/title/tt0368222/?ref_=fn_tt_tt_1</t>
  </si>
  <si>
    <t>Agnieszka Holland</t>
  </si>
  <si>
    <t>David Kennedy</t>
  </si>
  <si>
    <t>Phyllida Law</t>
  </si>
  <si>
    <t>Copying Beethoven </t>
  </si>
  <si>
    <t>Angus Barnett</t>
  </si>
  <si>
    <t>music copyist|music student|musical composition|student|symphony</t>
  </si>
  <si>
    <t>http://www.imdb.com/title/tt0424908/?ref_=fn_tt_tt_1</t>
  </si>
  <si>
    <t>Brighton Rock </t>
  </si>
  <si>
    <t>Geoff Bell</t>
  </si>
  <si>
    <t>brighton|catholic|gang|prayer|waitress</t>
  </si>
  <si>
    <t>http://www.imdb.com/title/tt1233192/?ref_=fn_tt_tt_1</t>
  </si>
  <si>
    <t>David Hackl</t>
  </si>
  <si>
    <t>Saw V </t>
  </si>
  <si>
    <t>Scott Patterson</t>
  </si>
  <si>
    <t>blood splatter|jigsaw|nazi|serial killer|swastika tattoo</t>
  </si>
  <si>
    <t>http://www.imdb.com/title/tt1132626/?ref_=fn_tt_tt_1</t>
  </si>
  <si>
    <t>Giuliano Montaldo</t>
  </si>
  <si>
    <t>John Cassavetes</t>
  </si>
  <si>
    <t>Machine Gun McCain </t>
  </si>
  <si>
    <t>Britt Ekland</t>
  </si>
  <si>
    <t>casino|gang violence|robbery|suicide|violence</t>
  </si>
  <si>
    <t>http://www.imdb.com/title/tt0065895/?ref_=fn_tt_tt_1</t>
  </si>
  <si>
    <t>Lisa Azuelos</t>
  </si>
  <si>
    <t>Lina Esco</t>
  </si>
  <si>
    <t>LOL </t>
  </si>
  <si>
    <t>Alix Freihage</t>
  </si>
  <si>
    <t>best friend|girl in panties|high school|high school romance|pink panties</t>
  </si>
  <si>
    <t>http://www.imdb.com/title/tt1592873/?ref_=fn_tt_tt_1</t>
  </si>
  <si>
    <t>Ray Lawrence</t>
  </si>
  <si>
    <t>Deborra-Lee Furness</t>
  </si>
  <si>
    <t>John Howard</t>
  </si>
  <si>
    <t>Jindabyne </t>
  </si>
  <si>
    <t>Max Cullen</t>
  </si>
  <si>
    <t>camp|fishing|fishing trip|river|town</t>
  </si>
  <si>
    <t>http://www.imdb.com/title/tt0382765/?ref_=fn_tt_tt_1</t>
  </si>
  <si>
    <t>Karan Johar</t>
  </si>
  <si>
    <t>John Abraham</t>
  </si>
  <si>
    <t>Shah Rukh Khan</t>
  </si>
  <si>
    <t>Kabhi Alvida Naa Kehna </t>
  </si>
  <si>
    <t>Preity Zinta</t>
  </si>
  <si>
    <t>extramarital affair|fashion magazine editor|marriage|new york|teacher</t>
  </si>
  <si>
    <t>http://www.imdb.com/title/tt0449999/?ref_=fn_tt_tt_1</t>
  </si>
  <si>
    <t>An Ideal Husband </t>
  </si>
  <si>
    <t>bachelor|blackmail|character says i love you|flirting|social satire</t>
  </si>
  <si>
    <t>http://www.imdb.com/title/tt0122541/?ref_=fn_tt_tt_1</t>
  </si>
  <si>
    <t>Ruairi Robinson</t>
  </si>
  <si>
    <t>The Last Days on Mars </t>
  </si>
  <si>
    <t>Tom Cullen</t>
  </si>
  <si>
    <t>alien infection|astronaut|mars|mission|zombie</t>
  </si>
  <si>
    <t>http://www.imdb.com/title/tt1709143/?ref_=fn_tt_tt_1</t>
  </si>
  <si>
    <t>Jaume Balagueró</t>
  </si>
  <si>
    <t>Darkness </t>
  </si>
  <si>
    <t>Francesc Pagès</t>
  </si>
  <si>
    <t>9 year old|blood|gramophone|house|missing children</t>
  </si>
  <si>
    <t>http://www.imdb.com/title/tt0273517/?ref_=fn_tt_tt_1</t>
  </si>
  <si>
    <t>Gary Lockwood</t>
  </si>
  <si>
    <t>Keir Dullea</t>
  </si>
  <si>
    <t>2001: A Space Odyssey </t>
  </si>
  <si>
    <t>Glenn Beck</t>
  </si>
  <si>
    <t>ancient astronaut|famous line|message from outer space|monolith|star child</t>
  </si>
  <si>
    <t>http://www.imdb.com/title/tt0062622/?ref_=fn_tt_tt_1</t>
  </si>
  <si>
    <t>Dee Wallace</t>
  </si>
  <si>
    <t>Family|Sci-Fi</t>
  </si>
  <si>
    <t>E.T. the Extra-Terrestrial </t>
  </si>
  <si>
    <t>bicyclist|boy|doll|star wars reference|voice impersonation</t>
  </si>
  <si>
    <t>http://www.imdb.com/title/tt0083866/?ref_=fn_tt_tt_1</t>
  </si>
  <si>
    <t>Jon Kasdan</t>
  </si>
  <si>
    <t>In the Land of Women </t>
  </si>
  <si>
    <t>actress|love|michigan|neighbor|writer</t>
  </si>
  <si>
    <t>http://www.imdb.com/title/tt0419843/?ref_=fn_tt_tt_1</t>
  </si>
  <si>
    <t>Léa Pool</t>
  </si>
  <si>
    <t>The Blue Butterfly </t>
  </si>
  <si>
    <t>Raoul Max Trujillo</t>
  </si>
  <si>
    <t>butterfly|entomologist|morpho butterfly|rain|rain forest</t>
  </si>
  <si>
    <t>http://www.imdb.com/title/tt0313300/?ref_=fn_tt_tt_1</t>
  </si>
  <si>
    <t>Floyd Mutrux</t>
  </si>
  <si>
    <t>Kelli Williams</t>
  </si>
  <si>
    <t>There Goes My Baby </t>
  </si>
  <si>
    <t>high school|love|police|showdown|surfer</t>
  </si>
  <si>
    <t>http://www.imdb.com/title/tt0108320/?ref_=fn_tt_tt_1</t>
  </si>
  <si>
    <t>Johnny Flynn</t>
  </si>
  <si>
    <t>Antonia Thomas</t>
  </si>
  <si>
    <t xml:space="preserve">Lovesick             </t>
  </si>
  <si>
    <t>Hannah Britland</t>
  </si>
  <si>
    <t>blond boy|chlamydia|list|male rear nudity|young couple</t>
  </si>
  <si>
    <t>http://www.imdb.com/title/tt4051832/?ref_=fn_tt_tt_1</t>
  </si>
  <si>
    <t>Sajid Khan</t>
  </si>
  <si>
    <t>Boman Irani</t>
  </si>
  <si>
    <t>Arjun Rampal</t>
  </si>
  <si>
    <t>Housefull </t>
  </si>
  <si>
    <t>Riteish Deshmukh</t>
  </si>
  <si>
    <t>bad luck|casino|lie|mix up|stutter</t>
  </si>
  <si>
    <t>http://www.imdb.com/title/tt1573072/?ref_=fn_tt_tt_1</t>
  </si>
  <si>
    <t>Taylor Handley</t>
  </si>
  <si>
    <t>Drama|History|Romance|Western</t>
  </si>
  <si>
    <t>September Dawn </t>
  </si>
  <si>
    <t>massacre|mormon|settler|utah|wagon train</t>
  </si>
  <si>
    <t>http://www.imdb.com/title/tt0473700/?ref_=fn_tt_tt_1</t>
  </si>
  <si>
    <t>Dean Wright</t>
  </si>
  <si>
    <t>Santiago Cabrera</t>
  </si>
  <si>
    <t>For Greater Glory: The True Story of Cristiada </t>
  </si>
  <si>
    <t>catholic|hanging|mexico|rebellion|soldier</t>
  </si>
  <si>
    <t>http://www.imdb.com/title/tt1566501/?ref_=fn_tt_tt_1</t>
  </si>
  <si>
    <t>Eric Lartigau</t>
  </si>
  <si>
    <t>Eric Elmosnino</t>
  </si>
  <si>
    <t>Karin Viard</t>
  </si>
  <si>
    <t>La Famille Bélier </t>
  </si>
  <si>
    <t>François Damiens</t>
  </si>
  <si>
    <t>audition|deaf|family relationships|love|singing</t>
  </si>
  <si>
    <t>http://www.imdb.com/title/tt3547740/?ref_=fn_tt_tt_1</t>
  </si>
  <si>
    <t>Good Will Hunting </t>
  </si>
  <si>
    <t>friend|genius|janitor|loss of wife|professor</t>
  </si>
  <si>
    <t>http://www.imdb.com/title/tt0119217/?ref_=fn_tt_tt_1</t>
  </si>
  <si>
    <t>Shintaro Shimosawa</t>
  </si>
  <si>
    <t>Misconduct </t>
  </si>
  <si>
    <t>Glen Powell</t>
  </si>
  <si>
    <t>black panties|lust|sexual attraction|voyeur|voyeurism</t>
  </si>
  <si>
    <t>http://www.imdb.com/title/tt3658772/?ref_=fn_tt_tt_1</t>
  </si>
  <si>
    <t>Darren Lynn Bousman</t>
  </si>
  <si>
    <t>Saw III </t>
  </si>
  <si>
    <t>Leigh Whannell</t>
  </si>
  <si>
    <t>brutality|female full frontal nudity|female nudity|torture|trap</t>
  </si>
  <si>
    <t>http://www.imdb.com/title/tt0489270/?ref_=fn_tt_tt_1</t>
  </si>
  <si>
    <t>Stripes </t>
  </si>
  <si>
    <t>army|boot camp|breasts|graduation|rescue</t>
  </si>
  <si>
    <t>http://www.imdb.com/title/tt0083131/?ref_=fn_tt_tt_1</t>
  </si>
  <si>
    <t>Bring It On </t>
  </si>
  <si>
    <t>Clare Kramer</t>
  </si>
  <si>
    <t>championship|cheerleading|high school|teen comedy|teenage romance</t>
  </si>
  <si>
    <t>http://www.imdb.com/title/tt0204946/?ref_=fn_tt_tt_1</t>
  </si>
  <si>
    <t>James DeMonaco</t>
  </si>
  <si>
    <t>The Purge: Election Year </t>
  </si>
  <si>
    <t>cathedral|minister|presidential election|reference to george washington|ritual sacrifice</t>
  </si>
  <si>
    <t>http://www.imdb.com/title/tt4094724/?ref_=fn_tt_tt_1</t>
  </si>
  <si>
    <t>She's All That </t>
  </si>
  <si>
    <t>bet|friend|high school|prom|prom queen</t>
  </si>
  <si>
    <t>http://www.imdb.com/title/tt0160862/?ref_=fn_tt_tt_1</t>
  </si>
  <si>
    <t>Saw IV </t>
  </si>
  <si>
    <t>detective|fbi|rape|rapist|serial rapist</t>
  </si>
  <si>
    <t>http://www.imdb.com/title/tt0890870/?ref_=fn_tt_tt_1</t>
  </si>
  <si>
    <t>White Noise </t>
  </si>
  <si>
    <t>architect|grave|obsession|river|voice</t>
  </si>
  <si>
    <t>http://www.imdb.com/title/tt0375210/?ref_=fn_tt_tt_1</t>
  </si>
  <si>
    <t>Madea's Family Reunion </t>
  </si>
  <si>
    <t>cross dressing|family reunion|madea series|reflective|sister sister relationship</t>
  </si>
  <si>
    <t>http://www.imdb.com/title/tt0455612/?ref_=fn_tt_tt_1</t>
  </si>
  <si>
    <t>The Color of Money </t>
  </si>
  <si>
    <t>hustler|losing|pool|pool player|tournament</t>
  </si>
  <si>
    <t>http://www.imdb.com/title/tt0090863/?ref_=fn_tt_tt_1</t>
  </si>
  <si>
    <t>Ken Annakin</t>
  </si>
  <si>
    <t>Richard Beymer</t>
  </si>
  <si>
    <t>The Longest Day </t>
  </si>
  <si>
    <t>Eddie Albert</t>
  </si>
  <si>
    <t>allies|d day|invasion|normandy|world war two</t>
  </si>
  <si>
    <t>http://www.imdb.com/title/tt0056197/?ref_=fn_tt_tt_1</t>
  </si>
  <si>
    <t>The Mighty Ducks </t>
  </si>
  <si>
    <t>coach|hockey team|lawyer|respect|team</t>
  </si>
  <si>
    <t>http://www.imdb.com/title/tt0104868/?ref_=fn_tt_tt_1</t>
  </si>
  <si>
    <t>The Grudge </t>
  </si>
  <si>
    <t>Ted Raimi</t>
  </si>
  <si>
    <t>american|curse|japan|nurse|rage</t>
  </si>
  <si>
    <t>http://www.imdb.com/title/tt0391198/?ref_=fn_tt_tt_1</t>
  </si>
  <si>
    <t>Happy Gilmore </t>
  </si>
  <si>
    <t>Frances Bay</t>
  </si>
  <si>
    <t>golf|golf ball|golfer|grandmother's house|tournament</t>
  </si>
  <si>
    <t>http://www.imdb.com/title/tt0116483/?ref_=fn_tt_tt_1</t>
  </si>
  <si>
    <t>Patricia Belcher</t>
  </si>
  <si>
    <t>Jeepers Creepers </t>
  </si>
  <si>
    <t>demon|gore|record player|tattoo|wings</t>
  </si>
  <si>
    <t>http://www.imdb.com/title/tt0263488/?ref_=fn_tt_tt_1</t>
  </si>
  <si>
    <t>Adventure|Comedy|Music|Sci-Fi</t>
  </si>
  <si>
    <t>Bill &amp; Ted's Excellent Adventure </t>
  </si>
  <si>
    <t>Al Leong</t>
  </si>
  <si>
    <t>failing student|high school|payphone|teenager|telephone booth</t>
  </si>
  <si>
    <t>http://www.imdb.com/title/tt0096928/?ref_=fn_tt_tt_1</t>
  </si>
  <si>
    <t>Carol Reed</t>
  </si>
  <si>
    <t>Ron Moody</t>
  </si>
  <si>
    <t>Drama|Family|Musical</t>
  </si>
  <si>
    <t>Oliver! </t>
  </si>
  <si>
    <t>Jack Wild</t>
  </si>
  <si>
    <t>abuse|child|orphan|orphanage|pickpocket</t>
  </si>
  <si>
    <t>http://www.imdb.com/title/tt0063385/?ref_=fn_tt_tt_1</t>
  </si>
  <si>
    <t>The Best Exotic Marigold Hotel </t>
  </si>
  <si>
    <t>hotel|india|marigold|retiree|retirement</t>
  </si>
  <si>
    <t>http://www.imdb.com/title/tt1412386/?ref_=fn_tt_tt_1</t>
  </si>
  <si>
    <t>Chuck Sheetz</t>
  </si>
  <si>
    <t>Andrew Lawrence</t>
  </si>
  <si>
    <t>Recess: School's Out </t>
  </si>
  <si>
    <t>Dabney Coleman</t>
  </si>
  <si>
    <t>friend|principal|summer|summer camp|summer vacation</t>
  </si>
  <si>
    <t>http://www.imdb.com/title/tt0265632/?ref_=fn_tt_tt_1</t>
  </si>
  <si>
    <t>Tina Turner</t>
  </si>
  <si>
    <t>Mad Max Beyond Thunderdome </t>
  </si>
  <si>
    <t>Angelo Rossitto</t>
  </si>
  <si>
    <t>arena|desert|fight|mad max|post apocalypse</t>
  </si>
  <si>
    <t>http://www.imdb.com/title/tt0089530/?ref_=fn_tt_tt_1</t>
  </si>
  <si>
    <t>Vernon Wells</t>
  </si>
  <si>
    <t>Commando </t>
  </si>
  <si>
    <t>body count|dictator|jumping from an airplane|knife fight|one man army</t>
  </si>
  <si>
    <t>http://www.imdb.com/title/tt0088944/?ref_=fn_tt_tt_1</t>
  </si>
  <si>
    <t>The Boy </t>
  </si>
  <si>
    <t>Stephanie Lemelin</t>
  </si>
  <si>
    <t>animate doll|doll|england|nanny|surprise ending</t>
  </si>
  <si>
    <t>http://www.imdb.com/title/tt3882082/?ref_=fn_tt_tt_1</t>
  </si>
  <si>
    <t>Devil </t>
  </si>
  <si>
    <t>devil|elevator|hit and run|throat slitting|trapped in an elevator</t>
  </si>
  <si>
    <t>http://www.imdb.com/title/tt1314655/?ref_=fn_tt_tt_1</t>
  </si>
  <si>
    <t>Marcus Raboy</t>
  </si>
  <si>
    <t>Friday After Next </t>
  </si>
  <si>
    <t>apartment|christmas|christmas present|rent|security guard</t>
  </si>
  <si>
    <t>http://www.imdb.com/title/tt0293815/?ref_=fn_tt_tt_1</t>
  </si>
  <si>
    <t>Hayley Kiyoko</t>
  </si>
  <si>
    <t>Insidious: Chapter 3 </t>
  </si>
  <si>
    <t>demon|possession|psychic|supernatural|teenager</t>
  </si>
  <si>
    <t>http://www.imdb.com/title/tt3195644/?ref_=fn_tt_tt_1</t>
  </si>
  <si>
    <t>Michael Schultz</t>
  </si>
  <si>
    <t>Vanity</t>
  </si>
  <si>
    <t>Action|Comedy|Drama|Music</t>
  </si>
  <si>
    <t>The Last Dragon </t>
  </si>
  <si>
    <t>cult film|kung fu|kung fu classic|martial arts|title spoken by character</t>
  </si>
  <si>
    <t>http://www.imdb.com/title/tt0089461/?ref_=fn_tt_tt_1</t>
  </si>
  <si>
    <t>Austin O'Brien</t>
  </si>
  <si>
    <t>Jeff Fahey</t>
  </si>
  <si>
    <t>The Lawnmower Man </t>
  </si>
  <si>
    <t>intelligence|science runs amok|scientist|supernatural power|virtual reality</t>
  </si>
  <si>
    <t>http://www.imdb.com/title/tt0104692/?ref_=fn_tt_tt_1</t>
  </si>
  <si>
    <t>Peter Sollett</t>
  </si>
  <si>
    <t>Nick and Norah's Infinite Playlist </t>
  </si>
  <si>
    <t>band|gay|gay friend|love|night</t>
  </si>
  <si>
    <t>http://www.imdb.com/title/tt0981227/?ref_=fn_tt_tt_1</t>
  </si>
  <si>
    <t>Dogma </t>
  </si>
  <si>
    <t>abortion|abortion clinic|angel|church|clinic</t>
  </si>
  <si>
    <t>http://www.imdb.com/title/tt0120655/?ref_=fn_tt_tt_1</t>
  </si>
  <si>
    <t>Bob Dolman</t>
  </si>
  <si>
    <t>The Banger Sisters </t>
  </si>
  <si>
    <t>Sal Lopez</t>
  </si>
  <si>
    <t>bartender|groupie|lawyer|road trip|writer</t>
  </si>
  <si>
    <t>http://www.imdb.com/title/tt0280460/?ref_=fn_tt_tt_1</t>
  </si>
  <si>
    <t>Fantasy|Horror|Sci-Fi</t>
  </si>
  <si>
    <t>Twilight Zone: The Movie </t>
  </si>
  <si>
    <t>1940s|1960s|bar|kick the can|remake</t>
  </si>
  <si>
    <t>http://www.imdb.com/title/tt0086491/?ref_=fn_tt_tt_1</t>
  </si>
  <si>
    <t>Road House </t>
  </si>
  <si>
    <t>bikini|cult film|fired from the job|martial arts|violence</t>
  </si>
  <si>
    <t>http://www.imdb.com/title/tt0098206/?ref_=fn_tt_tt_1</t>
  </si>
  <si>
    <t>A Low Down Dirty Shame </t>
  </si>
  <si>
    <t>drugs|ex cop|gun fu|machismo|shootout</t>
  </si>
  <si>
    <t>http://www.imdb.com/title/tt0110399/?ref_=fn_tt_tt_1</t>
  </si>
  <si>
    <t>Shiri Appleby</t>
  </si>
  <si>
    <t>Swimfan </t>
  </si>
  <si>
    <t>high school|hospital|new jersey|stanford university|swimming</t>
  </si>
  <si>
    <t>http://www.imdb.com/title/tt0283026/?ref_=fn_tt_tt_1</t>
  </si>
  <si>
    <t>Greg Coolidge</t>
  </si>
  <si>
    <t>Employee of the Month </t>
  </si>
  <si>
    <t>competition|date|employee|laser in eyes|slacker</t>
  </si>
  <si>
    <t>http://www.imdb.com/title/tt0424993/?ref_=fn_tt_tt_1</t>
  </si>
  <si>
    <t>Can't Hardly Wait </t>
  </si>
  <si>
    <t>graduation|high school|letter|nerd|party</t>
  </si>
  <si>
    <t>http://www.imdb.com/title/tt0127723/?ref_=fn_tt_tt_1</t>
  </si>
  <si>
    <t>The Outsiders </t>
  </si>
  <si>
    <t>Tom Waits</t>
  </si>
  <si>
    <t>dysfunctional family|gang|greaser|holding someone's head underwater|rivalry</t>
  </si>
  <si>
    <t>http://www.imdb.com/title/tt0086066/?ref_=fn_tt_tt_1</t>
  </si>
  <si>
    <t>David Lowery</t>
  </si>
  <si>
    <t>Pete's Dragon </t>
  </si>
  <si>
    <t>Isiah Whitlock Jr.</t>
  </si>
  <si>
    <t>http://www.imdb.com/title/tt2788732/?ref_=fn_tt_tt_1</t>
  </si>
  <si>
    <t>Herbert Lom</t>
  </si>
  <si>
    <t>The Dead Zone </t>
  </si>
  <si>
    <t>car accident|coma|evil politician|psychic|vision</t>
  </si>
  <si>
    <t>http://www.imdb.com/title/tt0085407/?ref_=fn_tt_tt_1</t>
  </si>
  <si>
    <t>Ciarán Foy</t>
  </si>
  <si>
    <t>Laila Haley</t>
  </si>
  <si>
    <t>Sinister 2 </t>
  </si>
  <si>
    <t>Jaden Klein</t>
  </si>
  <si>
    <t>deputy|farmhouse|nightmare|private investigator|rural</t>
  </si>
  <si>
    <t>http://www.imdb.com/title/tt2752772/?ref_=fn_tt_tt_1</t>
  </si>
  <si>
    <t>Salim Akil</t>
  </si>
  <si>
    <t>Sparkle </t>
  </si>
  <si>
    <t>1960s|death|girl group|nightclub|sister</t>
  </si>
  <si>
    <t>http://www.imdb.com/title/tt1876451/?ref_=fn_tt_tt_1</t>
  </si>
  <si>
    <t>Valentine </t>
  </si>
  <si>
    <t>Johnny Whitworth</t>
  </si>
  <si>
    <t>dance|nosebleed|revenge|valentine|valentine's day</t>
  </si>
  <si>
    <t>http://www.imdb.com/title/tt0242998/?ref_=fn_tt_tt_1</t>
  </si>
  <si>
    <t>Olatunde Osunsanmi</t>
  </si>
  <si>
    <t>The Fourth Kind </t>
  </si>
  <si>
    <t>abduction|alaska|alien|owl|patient</t>
  </si>
  <si>
    <t>http://www.imdb.com/title/tt1220198/?ref_=fn_tt_tt_1</t>
  </si>
  <si>
    <t>A Prairie Home Companion </t>
  </si>
  <si>
    <t>backstage|country music|cowboy|radio|singing</t>
  </si>
  <si>
    <t>http://www.imdb.com/title/tt0420087/?ref_=fn_tt_tt_1</t>
  </si>
  <si>
    <t>Leon Ichaso</t>
  </si>
  <si>
    <t>Sugar Hill </t>
  </si>
  <si>
    <t>african american|harlem manhattan new york city|manhattan new york city|new york city|urination</t>
  </si>
  <si>
    <t>http://www.imdb.com/title/tt0107079/?ref_=fn_tt_tt_1</t>
  </si>
  <si>
    <t>Joseph Zito</t>
  </si>
  <si>
    <t>Richard Lynch</t>
  </si>
  <si>
    <t>Invasion U.S.A. </t>
  </si>
  <si>
    <t>Eddie Jones</t>
  </si>
  <si>
    <t>army|nightmare|one man army|rescue|spy</t>
  </si>
  <si>
    <t>http://www.imdb.com/title/tt0089348/?ref_=fn_tt_tt_1</t>
  </si>
  <si>
    <t>Roll Bounce </t>
  </si>
  <si>
    <t>1970s|boy|competition|roller skates|tubesocks</t>
  </si>
  <si>
    <t>http://www.imdb.com/title/tt0403455/?ref_=fn_tt_tt_1</t>
  </si>
  <si>
    <t>Rushmore </t>
  </si>
  <si>
    <t>coming of age|friendship|private school|student|teacher</t>
  </si>
  <si>
    <t>http://www.imdb.com/title/tt0128445/?ref_=fn_tt_tt_1</t>
  </si>
  <si>
    <t>Skyline </t>
  </si>
  <si>
    <t>apartment|blue light|drawing|group of friends|light</t>
  </si>
  <si>
    <t>http://www.imdb.com/title/tt1564585/?ref_=fn_tt_tt_1</t>
  </si>
  <si>
    <t>Tina Desai</t>
  </si>
  <si>
    <t>The Second Best Exotic Marigold Hotel </t>
  </si>
  <si>
    <t>Ronald Pickup</t>
  </si>
  <si>
    <t>sequel</t>
  </si>
  <si>
    <t>http://www.imdb.com/title/tt2555736/?ref_=fn_tt_tt_1</t>
  </si>
  <si>
    <t>Patricia Rozema</t>
  </si>
  <si>
    <t>Kit Kittredge: An American Girl </t>
  </si>
  <si>
    <t>boarding house|girl|great depression|house|ohio</t>
  </si>
  <si>
    <t>http://www.imdb.com/title/tt0846308/?ref_=fn_tt_tt_1</t>
  </si>
  <si>
    <t>The Perfect Man </t>
  </si>
  <si>
    <t>e mail|moving|perfect man|secret admirer|suitor</t>
  </si>
  <si>
    <t>http://www.imdb.com/title/tt0380623/?ref_=fn_tt_tt_1</t>
  </si>
  <si>
    <t>Mo' Better Blues </t>
  </si>
  <si>
    <t>Charlie Murphy</t>
  </si>
  <si>
    <t>comeback|friend|jazz|stage|trumpet</t>
  </si>
  <si>
    <t>http://www.imdb.com/title/tt0100168/?ref_=fn_tt_tt_1</t>
  </si>
  <si>
    <t>Simon Rhee</t>
  </si>
  <si>
    <t>Kung Pow: Enter the Fist </t>
  </si>
  <si>
    <t>Jennifer Tung</t>
  </si>
  <si>
    <t>chosen one|comic violence|intentionally bad|kung fu|stylized violence</t>
  </si>
  <si>
    <t>http://www.imdb.com/title/tt0240468/?ref_=fn_tt_tt_1</t>
  </si>
  <si>
    <t>Reba McEntire</t>
  </si>
  <si>
    <t>Tremors </t>
  </si>
  <si>
    <t>Michael Gross</t>
  </si>
  <si>
    <t>desert|giant worm|monster|pipe bomb|small town</t>
  </si>
  <si>
    <t>http://www.imdb.com/title/tt0100814/?ref_=fn_tt_tt_1</t>
  </si>
  <si>
    <t>Rob Schmidt</t>
  </si>
  <si>
    <t>Lindy Booth</t>
  </si>
  <si>
    <t>Wrong Turn </t>
  </si>
  <si>
    <t>forest|mountain|road|stupid victim|west virginia</t>
  </si>
  <si>
    <t>http://www.imdb.com/title/tt0295700/?ref_=fn_tt_tt_1</t>
  </si>
  <si>
    <t>Western</t>
  </si>
  <si>
    <t>The Long Riders </t>
  </si>
  <si>
    <t>bank|breasts|famous score|last man standing|revenge</t>
  </si>
  <si>
    <t>http://www.imdb.com/title/tt0081071/?ref_=fn_tt_tt_1</t>
  </si>
  <si>
    <t>Byron Mann</t>
  </si>
  <si>
    <t>The Corruptor </t>
  </si>
  <si>
    <t>chinatown|illegal immigrant|new york|police|triad</t>
  </si>
  <si>
    <t>http://www.imdb.com/title/tt0142192/?ref_=fn_tt_tt_1</t>
  </si>
  <si>
    <t>Mud </t>
  </si>
  <si>
    <t>14 year old|boat|bounty hunter|boy|river</t>
  </si>
  <si>
    <t>http://www.imdb.com/title/tt1935179/?ref_=fn_tt_tt_1</t>
  </si>
  <si>
    <t>Robert Ben Garant</t>
  </si>
  <si>
    <t>Reno 911!: Miami </t>
  </si>
  <si>
    <t>Carlos Alazraqui</t>
  </si>
  <si>
    <t>beach|police|sex scene|spring break|vomiting</t>
  </si>
  <si>
    <t>http://www.imdb.com/title/tt0499554/?ref_=fn_tt_tt_1</t>
  </si>
  <si>
    <t>Morgan Spurlock</t>
  </si>
  <si>
    <t>Zayn Malik</t>
  </si>
  <si>
    <t>Harry Styles</t>
  </si>
  <si>
    <t>One Direction: This Is Us </t>
  </si>
  <si>
    <t>Niall Horan</t>
  </si>
  <si>
    <t>3 dimensional|concert footage|englishman abroad|reference to keith richards|reference to the doors</t>
  </si>
  <si>
    <t>http://www.imdb.com/title/tt2515086/?ref_=fn_tt_tt_1</t>
  </si>
  <si>
    <t>Neal Brennan</t>
  </si>
  <si>
    <t>The Goods: Live Hard, Sell Hard </t>
  </si>
  <si>
    <t>fourth of july|looking at one's self in a mirror|mirror|sex toy|young version of character</t>
  </si>
  <si>
    <t>http://www.imdb.com/title/tt1092633/?ref_=fn_tt_tt_1</t>
  </si>
  <si>
    <t>Tuck Tucker</t>
  </si>
  <si>
    <t>Hey Arnold! The Movie </t>
  </si>
  <si>
    <t>castle thunder|document|neighborhood|punctuation in title|villain arrested</t>
  </si>
  <si>
    <t>http://www.imdb.com/title/tt0314166/?ref_=fn_tt_tt_1</t>
  </si>
  <si>
    <t>My Week with Marilyn </t>
  </si>
  <si>
    <t>actress|assistant director|blonde bombshell|movie star|wardrobe</t>
  </si>
  <si>
    <t>http://www.imdb.com/title/tt1655420/?ref_=fn_tt_tt_1</t>
  </si>
  <si>
    <t>The Matador </t>
  </si>
  <si>
    <t>bar|hitman|luck|mexico|mexico city</t>
  </si>
  <si>
    <t>http://www.imdb.com/title/tt0365485/?ref_=fn_tt_tt_1</t>
  </si>
  <si>
    <t>Theodore Witcher</t>
  </si>
  <si>
    <t>Love Jones </t>
  </si>
  <si>
    <t>african american|cult film|ex boyfriend|middle class|sex</t>
  </si>
  <si>
    <t>http://www.imdb.com/title/tt0119572/?ref_=fn_tt_tt_1</t>
  </si>
  <si>
    <t>Joel Edgerton</t>
  </si>
  <si>
    <t>The Gift </t>
  </si>
  <si>
    <t>compulsive liar|fired from a job|gift|rape|substance abuse</t>
  </si>
  <si>
    <t>http://www.imdb.com/title/tt4178092/?ref_=fn_tt_tt_1</t>
  </si>
  <si>
    <t>Jim Hanon</t>
  </si>
  <si>
    <t>Chad Allen</t>
  </si>
  <si>
    <t>Chase Ellison</t>
  </si>
  <si>
    <t>End of the Spear </t>
  </si>
  <si>
    <t>Jack Guzman</t>
  </si>
  <si>
    <t>death|missionary|spear|speared to death|tribe</t>
  </si>
  <si>
    <t>http://www.imdb.com/title/tt0399862/?ref_=fn_tt_tt_1</t>
  </si>
  <si>
    <t>Get Over It </t>
  </si>
  <si>
    <t>basketball|dancer|high school|love triangle|shakespeare's a midsummer night's dream</t>
  </si>
  <si>
    <t>http://www.imdb.com/title/tt0192071/?ref_=fn_tt_tt_1</t>
  </si>
  <si>
    <t>Office Space </t>
  </si>
  <si>
    <t>boss|computer|downsizing|neighbor|office</t>
  </si>
  <si>
    <t>http://www.imdb.com/title/tt0151804/?ref_=fn_tt_tt_1</t>
  </si>
  <si>
    <t>Michael Patrick Jann</t>
  </si>
  <si>
    <t>Comedy|Romance|Thriller</t>
  </si>
  <si>
    <t>Drop Dead Gorgeous </t>
  </si>
  <si>
    <t>beauty pageant|blonde|cheerleader uniform|small town|upskirt</t>
  </si>
  <si>
    <t>http://www.imdb.com/title/tt0157503/?ref_=fn_tt_tt_1</t>
  </si>
  <si>
    <t>Biography|Crime|Drama|Romance</t>
  </si>
  <si>
    <t>Big Eyes </t>
  </si>
  <si>
    <t>1950s|abusive husband|artist|painting|secret</t>
  </si>
  <si>
    <t>http://www.imdb.com/title/tt1126590/?ref_=fn_tt_tt_1</t>
  </si>
  <si>
    <t>Very Bad Things </t>
  </si>
  <si>
    <t>bachelor party|breasts|friend|prostitute|wedding</t>
  </si>
  <si>
    <t>http://www.imdb.com/title/tt0124198/?ref_=fn_tt_tt_1</t>
  </si>
  <si>
    <t>Sleepover </t>
  </si>
  <si>
    <t>best friend|party|rival|scavenger hunt|sleepover</t>
  </si>
  <si>
    <t>http://www.imdb.com/title/tt0368975/?ref_=fn_tt_tt_1</t>
  </si>
  <si>
    <t>Body Double </t>
  </si>
  <si>
    <t>actor|neighbor|police|thief|tunnel</t>
  </si>
  <si>
    <t>http://www.imdb.com/title/tt0086984/?ref_=fn_tt_tt_1</t>
  </si>
  <si>
    <t>Jasper Cole</t>
  </si>
  <si>
    <t>MacGruber </t>
  </si>
  <si>
    <t>colonel|lieutenant|nuclear warhead|team|washington d.c.</t>
  </si>
  <si>
    <t>http://www.imdb.com/title/tt1470023/?ref_=fn_tt_tt_1</t>
  </si>
  <si>
    <t>Dirty Pretty Things </t>
  </si>
  <si>
    <t>hotel|immigrant|nigerian|surgery|underwear</t>
  </si>
  <si>
    <t>http://www.imdb.com/title/tt0301199/?ref_=fn_tt_tt_1</t>
  </si>
  <si>
    <t>Movie 43 </t>
  </si>
  <si>
    <t>awkwardness|embarrassment|gross out|irreverence|shame</t>
  </si>
  <si>
    <t>http://www.imdb.com/title/tt1333125/?ref_=fn_tt_tt_1</t>
  </si>
  <si>
    <t>Jeff Lowell</t>
  </si>
  <si>
    <t>Over Her Dead Body </t>
  </si>
  <si>
    <t>accident|diary|ghost|psychic|veterinarian</t>
  </si>
  <si>
    <t>http://www.imdb.com/title/tt0785007/?ref_=fn_tt_tt_1</t>
  </si>
  <si>
    <t>Lorene Scafaria</t>
  </si>
  <si>
    <t>Adventure|Comedy|Drama|Romance|Sci-Fi</t>
  </si>
  <si>
    <t>Seeking a Friend for the End of the World </t>
  </si>
  <si>
    <t>Rob Huebel</t>
  </si>
  <si>
    <t>candle|end of the world|letter|record|road trip</t>
  </si>
  <si>
    <t>http://www.imdb.com/title/tt1307068/?ref_=fn_tt_tt_1</t>
  </si>
  <si>
    <t>Cedar Rapids </t>
  </si>
  <si>
    <t>award|cedar rapids iowa|convention|hotel|insurance</t>
  </si>
  <si>
    <t>http://www.imdb.com/title/tt1477837/?ref_=fn_tt_tt_1</t>
  </si>
  <si>
    <t>Michaela Conlin</t>
  </si>
  <si>
    <t xml:space="preserve">Bones             </t>
  </si>
  <si>
    <t>Tamara Taylor</t>
  </si>
  <si>
    <t>anthropologist|fbi|fbi agent|forensics|investigation</t>
  </si>
  <si>
    <t>http://www.imdb.com/title/tt0460627/?ref_=fn_tt_tt_1</t>
  </si>
  <si>
    <t>American History X </t>
  </si>
  <si>
    <t>curb stomping|neo nazi|prison|son dislikes mother's boyfriend|white supremacist</t>
  </si>
  <si>
    <t>http://www.imdb.com/title/tt0120586/?ref_=fn_tt_tt_1</t>
  </si>
  <si>
    <t>Marcus Dunstan</t>
  </si>
  <si>
    <t>Johanna Braddy</t>
  </si>
  <si>
    <t>The Collection </t>
  </si>
  <si>
    <t>Lee Tergesen</t>
  </si>
  <si>
    <t>booby trap|brainwashing|mercenary|serial killer|trap</t>
  </si>
  <si>
    <t>http://www.imdb.com/title/tt1748227/?ref_=fn_tt_tt_1</t>
  </si>
  <si>
    <t>Timothy Björklund</t>
  </si>
  <si>
    <t>Teacher's Pet </t>
  </si>
  <si>
    <t>dog|florida|mad scientist|school|teacher</t>
  </si>
  <si>
    <t>http://www.imdb.com/title/tt0350194/?ref_=fn_tt_tt_1</t>
  </si>
  <si>
    <t>François Girard</t>
  </si>
  <si>
    <t>Clotilde Mollet</t>
  </si>
  <si>
    <t>Drama|Music|Mystery|Romance</t>
  </si>
  <si>
    <t>Johannes Silberschneider</t>
  </si>
  <si>
    <t>The Red Violin </t>
  </si>
  <si>
    <t>Carlo Cecchi</t>
  </si>
  <si>
    <t>auction|montreal|secret|violin|violinist</t>
  </si>
  <si>
    <t>http://www.imdb.com/title/tt0120802/?ref_=fn_tt_tt_1</t>
  </si>
  <si>
    <t>The Straight Story </t>
  </si>
  <si>
    <t>cane|iowa|lawn mower|tractor|wisconsin</t>
  </si>
  <si>
    <t>http://www.imdb.com/title/tt0166896/?ref_=fn_tt_tt_1</t>
  </si>
  <si>
    <t>Scott Kalvert</t>
  </si>
  <si>
    <t>Action|Crime|Drama</t>
  </si>
  <si>
    <t>Deuces Wild </t>
  </si>
  <si>
    <t>1950s|drug overdose|gang|gang war|new york city</t>
  </si>
  <si>
    <t>http://www.imdb.com/title/tt0231448/?ref_=fn_tt_tt_1</t>
  </si>
  <si>
    <t>Jason Bateman</t>
  </si>
  <si>
    <t>Bad Words </t>
  </si>
  <si>
    <t>directed by star|indian american|spelling|spelling bee|two word title</t>
  </si>
  <si>
    <t>http://www.imdb.com/title/tt2170299/?ref_=fn_tt_tt_1</t>
  </si>
  <si>
    <t>David Schwimmer</t>
  </si>
  <si>
    <t>Iddo Goldberg</t>
  </si>
  <si>
    <t>Run, Fatboy, Run </t>
  </si>
  <si>
    <t>India de Beaufort</t>
  </si>
  <si>
    <t>blister|gym|marathon|training|wedding</t>
  </si>
  <si>
    <t>http://www.imdb.com/title/tt0425413/?ref_=fn_tt_tt_1</t>
  </si>
  <si>
    <t>Allan Arkush</t>
  </si>
  <si>
    <t>Heartbeeps </t>
  </si>
  <si>
    <t>escape|fish out of water|love|robot|servant</t>
  </si>
  <si>
    <t>http://www.imdb.com/title/tt0082507/?ref_=fn_tt_tt_1</t>
  </si>
  <si>
    <t>Black or White </t>
  </si>
  <si>
    <t>Jillian Estell</t>
  </si>
  <si>
    <t>color in title</t>
  </si>
  <si>
    <t>http://www.imdb.com/title/tt2883434/?ref_=fn_tt_tt_1</t>
  </si>
  <si>
    <t>Eric Bross</t>
  </si>
  <si>
    <t>On the Line </t>
  </si>
  <si>
    <t>based on short film|chicago illinois|el train|love|train</t>
  </si>
  <si>
    <t>http://www.imdb.com/title/tt0279286/?ref_=fn_tt_tt_1</t>
  </si>
  <si>
    <t>Toby Huss</t>
  </si>
  <si>
    <t>Adventure|Biography|Drama|War</t>
  </si>
  <si>
    <t>Rescue Dawn </t>
  </si>
  <si>
    <t>François Chau</t>
  </si>
  <si>
    <t>bombing|guard|jungle|laos|prisoner</t>
  </si>
  <si>
    <t>http://www.imdb.com/title/tt0462504/?ref_=fn_tt_tt_1</t>
  </si>
  <si>
    <t>Dan Fogelman</t>
  </si>
  <si>
    <t>Danny Collins </t>
  </si>
  <si>
    <t>entertainer|inspiration|lost opportunity|pregnant mother|rock star</t>
  </si>
  <si>
    <t>http://www.imdb.com/title/tt1772288/?ref_=fn_tt_tt_1</t>
  </si>
  <si>
    <t>Jay Duplass</t>
  </si>
  <si>
    <t>Evan Ross</t>
  </si>
  <si>
    <t>Jeff, Who Lives at Home </t>
  </si>
  <si>
    <t>basement|errand|secret admirer|slacker|wrong number</t>
  </si>
  <si>
    <t>http://www.imdb.com/title/tt1588334/?ref_=fn_tt_tt_1</t>
  </si>
  <si>
    <t>Luca Guadagnino</t>
  </si>
  <si>
    <t>Waris Ahluwalia</t>
  </si>
  <si>
    <t>Flavio Parenti</t>
  </si>
  <si>
    <t>I Am Love </t>
  </si>
  <si>
    <t>Alba Rohrwacher</t>
  </si>
  <si>
    <t>chef|friend|italy|restaurant|russian</t>
  </si>
  <si>
    <t>http://www.imdb.com/title/tt1226236/?ref_=fn_tt_tt_1</t>
  </si>
  <si>
    <t>John Putch</t>
  </si>
  <si>
    <t>Atlas Shrugged II: The Strike </t>
  </si>
  <si>
    <t>box office flop|critically bashed|government|industrialist|railroad</t>
  </si>
  <si>
    <t>http://www.imdb.com/title/tt1985017/?ref_=fn_tt_tt_1</t>
  </si>
  <si>
    <t>Peter Medak</t>
  </si>
  <si>
    <t>Romeo Is Bleeding </t>
  </si>
  <si>
    <t>detective|police|protection|russian|sergeant</t>
  </si>
  <si>
    <t>http://www.imdb.com/title/tt0107983/?ref_=fn_tt_tt_1</t>
  </si>
  <si>
    <t>Lesley Ann Warren</t>
  </si>
  <si>
    <t>The Limey </t>
  </si>
  <si>
    <t>daughter|englishman|ex con|revenge|young woman</t>
  </si>
  <si>
    <t>http://www.imdb.com/title/tt0165854/?ref_=fn_tt_tt_1</t>
  </si>
  <si>
    <t>Crash </t>
  </si>
  <si>
    <t>race relations|racism|racist|social problem|stereotype</t>
  </si>
  <si>
    <t>http://www.imdb.com/title/tt0375679/?ref_=fn_tt_tt_1</t>
  </si>
  <si>
    <t>Terence Davies</t>
  </si>
  <si>
    <t>The House of Mirth </t>
  </si>
  <si>
    <t>high society|love|money|reputation|wealth</t>
  </si>
  <si>
    <t>http://www.imdb.com/title/tt0200720/?ref_=fn_tt_tt_1</t>
  </si>
  <si>
    <t>Harley Cokeliss</t>
  </si>
  <si>
    <t>Malone </t>
  </si>
  <si>
    <t>Dennis Burkley</t>
  </si>
  <si>
    <t>assassin|box office flop|cia|farmer|power</t>
  </si>
  <si>
    <t>http://www.imdb.com/title/tt0093483/?ref_=fn_tt_tt_1</t>
  </si>
  <si>
    <t>Tim DeKay</t>
  </si>
  <si>
    <t>Peaceful Warrior </t>
  </si>
  <si>
    <t>college|college athlete|comeback|gymnast|olympics</t>
  </si>
  <si>
    <t>http://www.imdb.com/title/tt0438315/?ref_=fn_tt_tt_1</t>
  </si>
  <si>
    <t>Tom Brady</t>
  </si>
  <si>
    <t>Bucky Larson: Born to Be a Star </t>
  </si>
  <si>
    <t>diner|eating a banana|masturbation|porn star|shooting a pornographic movie</t>
  </si>
  <si>
    <t>http://www.imdb.com/title/tt1411664/?ref_=fn_tt_tt_1</t>
  </si>
  <si>
    <t>Gillian White</t>
  </si>
  <si>
    <t>Bamboozled </t>
  </si>
  <si>
    <t>actor|minstrel show|protest|success|writer</t>
  </si>
  <si>
    <t>http://www.imdb.com/title/tt0215545/?ref_=fn_tt_tt_1</t>
  </si>
  <si>
    <t>Jason Zada</t>
  </si>
  <si>
    <t>Stephanie Vogt</t>
  </si>
  <si>
    <t>Eoin Macken</t>
  </si>
  <si>
    <t>The Forest </t>
  </si>
  <si>
    <t>Gen Seto</t>
  </si>
  <si>
    <t>forest|japan|suicide|suicide forest|supernatural</t>
  </si>
  <si>
    <t>http://www.imdb.com/title/tt3387542/?ref_=fn_tt_tt_1</t>
  </si>
  <si>
    <t>Sphinx </t>
  </si>
  <si>
    <t>bat|curse|egyptologist|mummy|murder</t>
  </si>
  <si>
    <t>http://www.imdb.com/title/tt0083113/?ref_=fn_tt_tt_1</t>
  </si>
  <si>
    <t>Noah Baumbach</t>
  </si>
  <si>
    <t>Maria Dizzia</t>
  </si>
  <si>
    <t>While We're Young </t>
  </si>
  <si>
    <t>Dree Hemingway</t>
  </si>
  <si>
    <t>documentary filmmaker|documentary filmmaking|father in law|generation z|hipster</t>
  </si>
  <si>
    <t>http://www.imdb.com/title/tt1791682/?ref_=fn_tt_tt_1</t>
  </si>
  <si>
    <t>Eddie 'Piolin' Sotelo</t>
  </si>
  <si>
    <t>A Better Life </t>
  </si>
  <si>
    <t>Robert Peters</t>
  </si>
  <si>
    <t>gang|gardener|money|police|truck</t>
  </si>
  <si>
    <t>http://www.imdb.com/title/tt1554091/?ref_=fn_tt_tt_1</t>
  </si>
  <si>
    <t>Spider </t>
  </si>
  <si>
    <t>halfway house|key|reality|schizophrenia|spider</t>
  </si>
  <si>
    <t>http://www.imdb.com/title/tt0278731/?ref_=fn_tt_tt_1</t>
  </si>
  <si>
    <t>Eric Blakeney</t>
  </si>
  <si>
    <t>Gun Shy </t>
  </si>
  <si>
    <t>colombian|enema|group therapy|murder|nurse</t>
  </si>
  <si>
    <t>http://www.imdb.com/title/tt0171356/?ref_=fn_tt_tt_1</t>
  </si>
  <si>
    <t>Nicholas Nickleby </t>
  </si>
  <si>
    <t>boy|boys' school|death|friend|orphan</t>
  </si>
  <si>
    <t>http://www.imdb.com/title/tt0309912/?ref_=fn_tt_tt_1</t>
  </si>
  <si>
    <t>The Iceman </t>
  </si>
  <si>
    <t>based on true story|contract killer|crime family|murder of a girl|serial murderer</t>
  </si>
  <si>
    <t>http://www.imdb.com/title/tt1491044/?ref_=fn_tt_tt_1</t>
  </si>
  <si>
    <t>Rakesh Roshan</t>
  </si>
  <si>
    <t>Rekha</t>
  </si>
  <si>
    <t>Naseeruddin Shah</t>
  </si>
  <si>
    <t>Krrish </t>
  </si>
  <si>
    <t>Sharat Saxena</t>
  </si>
  <si>
    <t>breaking the fourth wall|breaking the fourth wall by talking to the audience|computer|mask|singapore</t>
  </si>
  <si>
    <t>http://www.imdb.com/title/tt0432637/?ref_=fn_tt_tt_1</t>
  </si>
  <si>
    <t>Cecil B. DeMented </t>
  </si>
  <si>
    <t>actress|drive in|female protagonist|movie star|woman shot in the forehead</t>
  </si>
  <si>
    <t>http://www.imdb.com/title/tt0173716/?ref_=fn_tt_tt_1</t>
  </si>
  <si>
    <t>Scott A. Martin</t>
  </si>
  <si>
    <t>Killer Joe </t>
  </si>
  <si>
    <t>Carol Sutton</t>
  </si>
  <si>
    <t>female nudity|female pubic hair|lingerie|neo noir|pubic hair</t>
  </si>
  <si>
    <t>http://www.imdb.com/title/tt1726669/?ref_=fn_tt_tt_1</t>
  </si>
  <si>
    <t>Derrick Borte</t>
  </si>
  <si>
    <t>The Joneses </t>
  </si>
  <si>
    <t>Robert Pralgo</t>
  </si>
  <si>
    <t>envy|fake family|gadget|materialism|unhappy marriage</t>
  </si>
  <si>
    <t>http://www.imdb.com/title/tt1285309/?ref_=fn_tt_tt_1</t>
  </si>
  <si>
    <t>Richard Kwietniowski</t>
  </si>
  <si>
    <t>Owning Mahowny </t>
  </si>
  <si>
    <t>bank|bank fraud|bank manager|gambling|toronto</t>
  </si>
  <si>
    <t>http://www.imdb.com/title/tt0285861/?ref_=fn_tt_tt_1</t>
  </si>
  <si>
    <t>Bob Odenkirk</t>
  </si>
  <si>
    <t>The Brothers Solomon </t>
  </si>
  <si>
    <t>antarctica|coma|neighbor|phd|pregnancy</t>
  </si>
  <si>
    <t>http://www.imdb.com/title/tt0784972/?ref_=fn_tt_tt_1</t>
  </si>
  <si>
    <t>Norah Jones</t>
  </si>
  <si>
    <t>My Blueberry Nights </t>
  </si>
  <si>
    <t>Adriane Lenox</t>
  </si>
  <si>
    <t>blueberry pie|diner|nevada|new york city|pie</t>
  </si>
  <si>
    <t>http://www.imdb.com/title/tt0765120/?ref_=fn_tt_tt_1</t>
  </si>
  <si>
    <t>Illuminata </t>
  </si>
  <si>
    <t>George DiCenzo</t>
  </si>
  <si>
    <t>critic|new york|new york city|playwright|theater critic</t>
  </si>
  <si>
    <t>http://www.imdb.com/title/tt0120709/?ref_=fn_tt_tt_1</t>
  </si>
  <si>
    <t>Swept Away </t>
  </si>
  <si>
    <t>island|sailor|storm|stranded|vacation</t>
  </si>
  <si>
    <t>http://www.imdb.com/title/tt0291502/?ref_=fn_tt_tt_1</t>
  </si>
  <si>
    <t>Joshua Seftel</t>
  </si>
  <si>
    <t>Sergej Trifunovic</t>
  </si>
  <si>
    <t>War, Inc. </t>
  </si>
  <si>
    <t>assassin|corporation|pop star|reporter|satire</t>
  </si>
  <si>
    <t>http://www.imdb.com/title/tt0884224/?ref_=fn_tt_tt_1</t>
  </si>
  <si>
    <t>Karen Mok</t>
  </si>
  <si>
    <t>Shaolin Soccer </t>
  </si>
  <si>
    <t>cult film|kung fu|martial arts|shaolin|soccer</t>
  </si>
  <si>
    <t>http://www.imdb.com/title/tt0286112/?ref_=fn_tt_tt_1</t>
  </si>
  <si>
    <t>Cheryl Tiegs</t>
  </si>
  <si>
    <t>The Brown Bunny </t>
  </si>
  <si>
    <t>Anna Vareschi</t>
  </si>
  <si>
    <t>boyfriend girlfriend relationship|erection|female frontal nudity|gang rape|prostitute</t>
  </si>
  <si>
    <t>http://www.imdb.com/title/tt0330099/?ref_=fn_tt_tt_1</t>
  </si>
  <si>
    <t>Claude Chabrol</t>
  </si>
  <si>
    <t>The Swindle </t>
  </si>
  <si>
    <t>Michel Serrault</t>
  </si>
  <si>
    <t>con|con artist|money|scam|sils maria</t>
  </si>
  <si>
    <t>http://www.imdb.com/title/tt0120018/?ref_=fn_tt_tt_1</t>
  </si>
  <si>
    <t>Claire Foy</t>
  </si>
  <si>
    <t>Numan Acar</t>
  </si>
  <si>
    <t>Rosewater </t>
  </si>
  <si>
    <t>Haluk Bilginer</t>
  </si>
  <si>
    <t>based on true story|hijab|journalism|prison|reference to mahmoud ahmedinejad</t>
  </si>
  <si>
    <t>http://www.imdb.com/title/tt2752688/?ref_=fn_tt_tt_1</t>
  </si>
  <si>
    <t>Bigas Luna</t>
  </si>
  <si>
    <t>Aitana Sánchez-Gijón</t>
  </si>
  <si>
    <t>The Chambermaid on the Titanic </t>
  </si>
  <si>
    <t>Romane Bohringer</t>
  </si>
  <si>
    <t>foundry|foundry worker|french|friend|titanic</t>
  </si>
  <si>
    <t>http://www.imdb.com/title/tt0129923/?ref_=fn_tt_tt_1</t>
  </si>
  <si>
    <t>Ralph Fiennes</t>
  </si>
  <si>
    <t>Coriolanus </t>
  </si>
  <si>
    <t>Lubna Azabal</t>
  </si>
  <si>
    <t>modern day adaptation|reference to william shakespeare|shakespeare in modern dress|shakespeare play|shakespeare's coriolanus</t>
  </si>
  <si>
    <t>http://www.imdb.com/title/tt1372686/?ref_=fn_tt_tt_1</t>
  </si>
  <si>
    <t>Dan Harris</t>
  </si>
  <si>
    <t>Kip Pardue</t>
  </si>
  <si>
    <t>Imaginary Heroes </t>
  </si>
  <si>
    <t>Larry Fessenden</t>
  </si>
  <si>
    <t>cat|christmas song|lawn mowing|leave of absence|medication</t>
  </si>
  <si>
    <t>http://www.imdb.com/title/tt0373024/?ref_=fn_tt_tt_1</t>
  </si>
  <si>
    <t>Mel Smith</t>
  </si>
  <si>
    <t>Danny Dyer</t>
  </si>
  <si>
    <t>Action|Comedy|Drama</t>
  </si>
  <si>
    <t>High Heels and Low Lifes </t>
  </si>
  <si>
    <t>attempted murder|blackmail|diver's watch|nurse|satire</t>
  </si>
  <si>
    <t>http://www.imdb.com/title/tt0253126/?ref_=fn_tt_tt_1</t>
  </si>
  <si>
    <t>Bobcat Goldthwait</t>
  </si>
  <si>
    <t>World's Greatest Dad </t>
  </si>
  <si>
    <t>black comedy|fictional talk show|high school teacher|phony suicide note|teacher</t>
  </si>
  <si>
    <t>http://www.imdb.com/title/tt1262981/?ref_=fn_tt_tt_1</t>
  </si>
  <si>
    <t>Severance </t>
  </si>
  <si>
    <t>Laura Harris</t>
  </si>
  <si>
    <t>blood splatter|eastern europe|female nudity|pine forest|team building</t>
  </si>
  <si>
    <t>http://www.imdb.com/title/tt0464196/?ref_=fn_tt_tt_1</t>
  </si>
  <si>
    <t>Dulé Hill</t>
  </si>
  <si>
    <t>Edmond </t>
  </si>
  <si>
    <t>bipolar disorder|sodomy|stabbing|street life|violence</t>
  </si>
  <si>
    <t>http://www.imdb.com/title/tt0443496/?ref_=fn_tt_tt_1</t>
  </si>
  <si>
    <t>Jake Scott</t>
  </si>
  <si>
    <t>Welcome to the Rileys </t>
  </si>
  <si>
    <t>Kerry Cahill</t>
  </si>
  <si>
    <t>businessman|prostitute|street|stripper|travel</t>
  </si>
  <si>
    <t>http://www.imdb.com/title/tt1183923/?ref_=fn_tt_tt_1</t>
  </si>
  <si>
    <t>Alan Metter</t>
  </si>
  <si>
    <t>Police Academy: Mission to Moscow </t>
  </si>
  <si>
    <t>captain|commandant|mafia|russian mafia|security system</t>
  </si>
  <si>
    <t>http://www.imdb.com/title/tt0110857/?ref_=fn_tt_tt_1</t>
  </si>
  <si>
    <t>Blood Done Sign My Name </t>
  </si>
  <si>
    <t>Lee Norris</t>
  </si>
  <si>
    <t>based on autobiography|based on novel|based on true story|murder|racism</t>
  </si>
  <si>
    <t>http://www.imdb.com/title/tt1210039/?ref_=fn_tt_tt_1</t>
  </si>
  <si>
    <t>Rafa Lara</t>
  </si>
  <si>
    <t>Andrés Montiel</t>
  </si>
  <si>
    <t>Jorge Luis Moreno</t>
  </si>
  <si>
    <t>Cinco de Mayo, La Batalla </t>
  </si>
  <si>
    <t>William Miller</t>
  </si>
  <si>
    <t>http://www.imdb.com/title/tt2553908/?ref_=fn_tt_tt_1</t>
  </si>
  <si>
    <t>Jared Gilman</t>
  </si>
  <si>
    <t>Elsa &amp; Fred </t>
  </si>
  <si>
    <t>apartment|death of protagonist|follow that car|la dolce vita|love</t>
  </si>
  <si>
    <t>http://www.imdb.com/title/tt2113659/?ref_=fn_tt_tt_1</t>
  </si>
  <si>
    <t>Arthur Hiller</t>
  </si>
  <si>
    <t>Harvey Weinstein</t>
  </si>
  <si>
    <t>An Alan Smithee Film: Burn Hollywood Burn </t>
  </si>
  <si>
    <t>box office flop|critically bashed|director|hollywood|mockumentary</t>
  </si>
  <si>
    <t>http://www.imdb.com/title/tt0118577/?ref_=fn_tt_tt_1</t>
  </si>
  <si>
    <t>Michael Meredith</t>
  </si>
  <si>
    <t>The Open Road </t>
  </si>
  <si>
    <t>american south|baseball|farmland|motel|road trip</t>
  </si>
  <si>
    <t>http://www.imdb.com/title/tt1007018/?ref_=fn_tt_tt_1</t>
  </si>
  <si>
    <t>Julio DePietro</t>
  </si>
  <si>
    <t>The Good Guy </t>
  </si>
  <si>
    <t>book club|cheating boyfriend|job promotion|manhattan new york city|new york city</t>
  </si>
  <si>
    <t>http://www.imdb.com/title/tt1247662/?ref_=fn_tt_tt_1</t>
  </si>
  <si>
    <t>Katherine Dieckmann</t>
  </si>
  <si>
    <t>Motherhood </t>
  </si>
  <si>
    <t>birthday|birthday party|delivery man|mother|neighbor</t>
  </si>
  <si>
    <t>http://www.imdb.com/title/tt1220220/?ref_=fn_tt_tt_1</t>
  </si>
  <si>
    <t>Free Style </t>
  </si>
  <si>
    <t>Sandra Echeverría</t>
  </si>
  <si>
    <t>http://www.imdb.com/title/tt1128071/?ref_=fn_tt_tt_1</t>
  </si>
  <si>
    <t>Kim Farrant</t>
  </si>
  <si>
    <t>Reef Ireland</t>
  </si>
  <si>
    <t>Nicholas Hamilton</t>
  </si>
  <si>
    <t>Strangerland </t>
  </si>
  <si>
    <t>Sean Keenan</t>
  </si>
  <si>
    <t>australian|desert|mother daughter relationship|mother son relationship|promiscuity</t>
  </si>
  <si>
    <t>http://www.imdb.com/title/tt2325977/?ref_=fn_tt_tt_1</t>
  </si>
  <si>
    <t>The Janky Promoters </t>
  </si>
  <si>
    <t>Glenn Plummer</t>
  </si>
  <si>
    <t>bigger dreams|concert promoter|hotel maid|pep talk|rap concert</t>
  </si>
  <si>
    <t>http://www.imdb.com/title/tt1210071/?ref_=fn_tt_tt_1</t>
  </si>
  <si>
    <t>Scott Marshall</t>
  </si>
  <si>
    <t>Drew Waters</t>
  </si>
  <si>
    <t>Drew Fuller</t>
  </si>
  <si>
    <t>Blonde Ambition </t>
  </si>
  <si>
    <t>boss|business|career|confidence|female protagonist</t>
  </si>
  <si>
    <t>http://www.imdb.com/title/tt0887719/?ref_=fn_tt_tt_1</t>
  </si>
  <si>
    <t>Álex de la Iglesia</t>
  </si>
  <si>
    <t>Leonor Watling</t>
  </si>
  <si>
    <t>The Oxford Murders </t>
  </si>
  <si>
    <t>Danny Sapani</t>
  </si>
  <si>
    <t>landlady|lecture|murder|oxford university|symbol</t>
  </si>
  <si>
    <t>http://www.imdb.com/title/tt0488604/?ref_=fn_tt_tt_1</t>
  </si>
  <si>
    <t>Andrew Traucki</t>
  </si>
  <si>
    <t>Gyton Grantley</t>
  </si>
  <si>
    <t>Damian Walshe-Howling</t>
  </si>
  <si>
    <t>The Reef </t>
  </si>
  <si>
    <t>Adrienne Pickering</t>
  </si>
  <si>
    <t>boat|great white shark|killing an animal|shark|underwater</t>
  </si>
  <si>
    <t>http://www.imdb.com/title/tt1320291/?ref_=fn_tt_tt_1</t>
  </si>
  <si>
    <t>Michael Clancy</t>
  </si>
  <si>
    <t>Eulogy </t>
  </si>
  <si>
    <t>dysfunctional family|family relationships|family reunion|funeral|twin</t>
  </si>
  <si>
    <t>http://www.imdb.com/title/tt0349416/?ref_=fn_tt_tt_1</t>
  </si>
  <si>
    <t>Craig Fairbrass</t>
  </si>
  <si>
    <t>Teryl Rothery</t>
  </si>
  <si>
    <t>White Noise 2: The Light </t>
  </si>
  <si>
    <t>Adrian Holmes</t>
  </si>
  <si>
    <t>angry spirit|aura|electronic voice phenomena|electronics|near death experience</t>
  </si>
  <si>
    <t>http://www.imdb.com/title/tt0496436/?ref_=fn_tt_tt_1</t>
  </si>
  <si>
    <t>Robert Adetuyi</t>
  </si>
  <si>
    <t>Mishael Morgan</t>
  </si>
  <si>
    <t>Shane Pollard</t>
  </si>
  <si>
    <t>You Got Served: Beat the World </t>
  </si>
  <si>
    <t>Chase Armitage</t>
  </si>
  <si>
    <t>http://www.imdb.com/title/tt1568139/?ref_=fn_tt_tt_1</t>
  </si>
  <si>
    <t>Kari Skogland</t>
  </si>
  <si>
    <t>Fifty Dead Men Walking </t>
  </si>
  <si>
    <t>Michael McElhatton</t>
  </si>
  <si>
    <t>1980s|ira|near death experience|title directed by female|what happened to epilogue</t>
  </si>
  <si>
    <t>http://www.imdb.com/title/tt1097643/?ref_=fn_tt_tt_1</t>
  </si>
  <si>
    <t>Taedong Park</t>
  </si>
  <si>
    <t>Adventure|Animation</t>
  </si>
  <si>
    <t>Jungle Shuffle </t>
  </si>
  <si>
    <t>Amanda Troop</t>
  </si>
  <si>
    <t>http://www.imdb.com/title/tt2722786/?ref_=fn_tt_tt_1</t>
  </si>
  <si>
    <t>Veronica Ferres</t>
  </si>
  <si>
    <t>Adam Resurrected </t>
  </si>
  <si>
    <t>circus|dog|entertainer|holocaust|patient</t>
  </si>
  <si>
    <t>http://www.imdb.com/title/tt0479341/?ref_=fn_tt_tt_1</t>
  </si>
  <si>
    <t>Benedikt Erlingsson</t>
  </si>
  <si>
    <t>Charlotte Bøving</t>
  </si>
  <si>
    <t>Of Horses and Men </t>
  </si>
  <si>
    <t>Sigríður María Egilsdóttir</t>
  </si>
  <si>
    <t>barbed wire|barbed wire fence|horse|nature|snowstorm</t>
  </si>
  <si>
    <t>http://www.imdb.com/title/tt3074732/?ref_=fn_tt_tt_1</t>
  </si>
  <si>
    <t>Gurinder Chadha</t>
  </si>
  <si>
    <t>Comedy|Drama|Horror|Romance</t>
  </si>
  <si>
    <t>Sendhil Ramamurthy</t>
  </si>
  <si>
    <t>It's a Wonderful Afterlife </t>
  </si>
  <si>
    <t>Shabana Azmi</t>
  </si>
  <si>
    <t>afterlife|indian|murder|overweight woman|police</t>
  </si>
  <si>
    <t>http://www.imdb.com/title/tt1319716/?ref_=fn_tt_tt_1</t>
  </si>
  <si>
    <t>The Devil's Tomb </t>
  </si>
  <si>
    <t>desert|mercenary|priest|scientist|war veteran</t>
  </si>
  <si>
    <t>http://www.imdb.com/title/tt1147687/?ref_=fn_tt_tt_1</t>
  </si>
  <si>
    <t>Vic Sarin</t>
  </si>
  <si>
    <t>Jesse Moss</t>
  </si>
  <si>
    <t>Partition </t>
  </si>
  <si>
    <t>John Light</t>
  </si>
  <si>
    <t>india|love|muslim|pakistan|sikh</t>
  </si>
  <si>
    <t>http://www.imdb.com/title/tt0213985/?ref_=fn_tt_tt_1</t>
  </si>
  <si>
    <t>Jim Issa</t>
  </si>
  <si>
    <t>Luke Perry</t>
  </si>
  <si>
    <t>Good Intentions </t>
  </si>
  <si>
    <t>http://www.imdb.com/title/tt1070781/?ref_=fn_tt_tt_1</t>
  </si>
  <si>
    <t>The Good, the Bad, the Weird </t>
  </si>
  <si>
    <t>Dal-su Oh</t>
  </si>
  <si>
    <t>bounty hunter|manchuria|map|train|treasure</t>
  </si>
  <si>
    <t>http://www.imdb.com/title/tt0901487/?ref_=fn_tt_tt_1</t>
  </si>
  <si>
    <t>Nurse 3D </t>
  </si>
  <si>
    <t>carnage|female nudity|purple panties|sexual attraction|shaved labia</t>
  </si>
  <si>
    <t>http://www.imdb.com/title/tt1913166/?ref_=fn_tt_tt_1</t>
  </si>
  <si>
    <t>William Phillips</t>
  </si>
  <si>
    <t>Action|Comedy|Drama|Western</t>
  </si>
  <si>
    <t>Gunless </t>
  </si>
  <si>
    <t>blacksmith|bounty hunter|duel|gunslinger|wild west</t>
  </si>
  <si>
    <t>http://www.imdb.com/title/tt1376195/?ref_=fn_tt_tt_1</t>
  </si>
  <si>
    <t>Adventureland </t>
  </si>
  <si>
    <t>amusement park|strong female character|summer job|teen movie|teenager</t>
  </si>
  <si>
    <t>http://www.imdb.com/title/tt1091722/?ref_=fn_tt_tt_1</t>
  </si>
  <si>
    <t>Andy Garcia</t>
  </si>
  <si>
    <t>Victor Rivers</t>
  </si>
  <si>
    <t>The Lost City </t>
  </si>
  <si>
    <t>Enrique Murciano</t>
  </si>
  <si>
    <t>1950s|cuba|cuban flag|fidel castro|havana cuba</t>
  </si>
  <si>
    <t>http://www.imdb.com/title/tt0343996/?ref_=fn_tt_tt_1</t>
  </si>
  <si>
    <t>Next Friday </t>
  </si>
  <si>
    <t>african american|flashback|marijuana joint|porn magazine|suburb</t>
  </si>
  <si>
    <t>http://www.imdb.com/title/tt0195945/?ref_=fn_tt_tt_1</t>
  </si>
  <si>
    <t>Sarik Andreasyan</t>
  </si>
  <si>
    <t>American Heist </t>
  </si>
  <si>
    <t>Akon</t>
  </si>
  <si>
    <t>bank|critically bashed|heist|mechanic|prison</t>
  </si>
  <si>
    <t>http://www.imdb.com/title/tt2923316/?ref_=fn_tt_tt_1</t>
  </si>
  <si>
    <t>Burt Kwouk</t>
  </si>
  <si>
    <t>You Only Live Twice </t>
  </si>
  <si>
    <t>faked death|japan|japanese|poison|secret headquarters</t>
  </si>
  <si>
    <t>http://www.imdb.com/title/tt0062512/?ref_=fn_tt_tt_1</t>
  </si>
  <si>
    <t>Julian Gilbey</t>
  </si>
  <si>
    <t>Plastic </t>
  </si>
  <si>
    <t>credit card fraud|lesbian kiss|miami</t>
  </si>
  <si>
    <t>http://www.imdb.com/title/tt2556874/?ref_=fn_tt_tt_1</t>
  </si>
  <si>
    <t>Emmanuelle Riva</t>
  </si>
  <si>
    <t>Amour </t>
  </si>
  <si>
    <t>Jean-Louis Trintignant</t>
  </si>
  <si>
    <t>aging|daughter|old couple|old love|stroke</t>
  </si>
  <si>
    <t>http://www.imdb.com/title/tt1602620/?ref_=fn_tt_tt_1</t>
  </si>
  <si>
    <t>Gary Sherman</t>
  </si>
  <si>
    <t>Poltergeist III </t>
  </si>
  <si>
    <t>aunt niece relationship|brother sister relationship|building|father daughter relationship|mirror</t>
  </si>
  <si>
    <t>http://www.imdb.com/title/tt0095889/?ref_=fn_tt_tt_1</t>
  </si>
  <si>
    <t>Valeri Milev</t>
  </si>
  <si>
    <t>Re-Kill </t>
  </si>
  <si>
    <t>Jesse Garcia</t>
  </si>
  <si>
    <t>after dark|after dark horrorfest|fictional tv news show|outbreak</t>
  </si>
  <si>
    <t>http://www.imdb.com/title/tt1612319/?ref_=fn_tt_tt_1</t>
  </si>
  <si>
    <t>Stanley Kramer</t>
  </si>
  <si>
    <t>It's a Mad, Mad, Mad, Mad World </t>
  </si>
  <si>
    <t>Spencer Tracy</t>
  </si>
  <si>
    <t>california|desert|dying words|money|race</t>
  </si>
  <si>
    <t>http://www.imdb.com/title/tt0057193/?ref_=fn_tt_tt_1</t>
  </si>
  <si>
    <t>Pedro Almodóvar</t>
  </si>
  <si>
    <t>Comedy|Crime|Drama|Mystery</t>
  </si>
  <si>
    <t>Carmen Maura</t>
  </si>
  <si>
    <t>Volver </t>
  </si>
  <si>
    <t>Antonio de la Torre</t>
  </si>
  <si>
    <t>abusive father|child abuse|death|rape|secret</t>
  </si>
  <si>
    <t>http://www.imdb.com/title/tt0441909/?ref_=fn_tt_tt_1</t>
  </si>
  <si>
    <t>Gerald Potterton</t>
  </si>
  <si>
    <t>Adventure|Animation|Fantasy|Horror|Sci-Fi</t>
  </si>
  <si>
    <t>John Vernon</t>
  </si>
  <si>
    <t>Heavy Metal </t>
  </si>
  <si>
    <t>Don Francks</t>
  </si>
  <si>
    <t>anthology|girl|heavy metal|secretary|segments</t>
  </si>
  <si>
    <t>http://www.imdb.com/title/tt0082509/?ref_=fn_tt_tt_1</t>
  </si>
  <si>
    <t>Jizelle Jade</t>
  </si>
  <si>
    <t>Gentlemen Broncos </t>
  </si>
  <si>
    <t>amateur film|sexual harassment|sexual innuendo|small town|struggling parent</t>
  </si>
  <si>
    <t>http://www.imdb.com/title/tt1161418/?ref_=fn_tt_tt_1</t>
  </si>
  <si>
    <t>Richard III </t>
  </si>
  <si>
    <t>1930s|abuse of power|england|king|murder</t>
  </si>
  <si>
    <t>http://www.imdb.com/title/tt0114279/?ref_=fn_tt_tt_1</t>
  </si>
  <si>
    <t>Michaela McManus</t>
  </si>
  <si>
    <t>Into the Grizzly Maze </t>
  </si>
  <si>
    <t>Luisa D'Oliveira</t>
  </si>
  <si>
    <t>bear|breasts|female nudity|grizzly|wilderness</t>
  </si>
  <si>
    <t>http://www.imdb.com/title/tt1694021/?ref_=fn_tt_tt_1</t>
  </si>
  <si>
    <t>Anurag Basu</t>
  </si>
  <si>
    <t>Steven Michael Quezada</t>
  </si>
  <si>
    <t>Action|Drama|Romance|Thriller</t>
  </si>
  <si>
    <t>Bárbara Mori</t>
  </si>
  <si>
    <t>Kites </t>
  </si>
  <si>
    <t>casino|desert|love|suicide|tragic event</t>
  </si>
  <si>
    <t>http://www.imdb.com/title/tt1198101/?ref_=fn_tt_tt_1</t>
  </si>
  <si>
    <t>Melancholia </t>
  </si>
  <si>
    <t>art director|breasts|depression|outdoor sex|riding a horse</t>
  </si>
  <si>
    <t>http://www.imdb.com/title/tt1527186/?ref_=fn_tt_tt_1</t>
  </si>
  <si>
    <t>Kriv Stenders</t>
  </si>
  <si>
    <t>Biography|Comedy|Drama|Family|Romance</t>
  </si>
  <si>
    <t>Red Dog </t>
  </si>
  <si>
    <t>Luke Ford</t>
  </si>
  <si>
    <t>australian|based on true events|dog|love|search</t>
  </si>
  <si>
    <t>http://www.imdb.com/title/tt0803061/?ref_=fn_tt_tt_1</t>
  </si>
  <si>
    <t>Yash Chopra</t>
  </si>
  <si>
    <t>Katrina Kaif</t>
  </si>
  <si>
    <t>Jab Tak Hai Jaan </t>
  </si>
  <si>
    <t>Vic Waghorn</t>
  </si>
  <si>
    <t>accident|army|bomb|indian army|love</t>
  </si>
  <si>
    <t>http://www.imdb.com/title/tt2176013/?ref_=fn_tt_tt_1</t>
  </si>
  <si>
    <t>Alien </t>
  </si>
  <si>
    <t>Bolaji Badejo</t>
  </si>
  <si>
    <t>alien|creature|future|outer space|spaceship</t>
  </si>
  <si>
    <t>http://www.imdb.com/title/tt0078748/?ref_=fn_tt_tt_1</t>
  </si>
  <si>
    <t>Edwin Neal</t>
  </si>
  <si>
    <t>The Texas Chain Saw Massacre </t>
  </si>
  <si>
    <t>Marilyn Burns</t>
  </si>
  <si>
    <t>cannibal|chainsaw|hitchhiker|independent film|leatherface</t>
  </si>
  <si>
    <t>http://www.imdb.com/title/tt0072271/?ref_=fn_tt_tt_1</t>
  </si>
  <si>
    <t>Floria Sigismondi</t>
  </si>
  <si>
    <t>The Runaways </t>
  </si>
  <si>
    <t>band|box office flop|critically bashed|historically inaccurate|revisionist history</t>
  </si>
  <si>
    <t>http://www.imdb.com/title/tt1017451/?ref_=fn_tt_tt_1</t>
  </si>
  <si>
    <t>Fiddler on the Roof </t>
  </si>
  <si>
    <t>Rosalind Harris</t>
  </si>
  <si>
    <t>immigration|jewish|pogrom|tradition|tradition versus modernity</t>
  </si>
  <si>
    <t>http://www.imdb.com/title/tt0067093/?ref_=fn_tt_tt_1</t>
  </si>
  <si>
    <t>Earl Cameron</t>
  </si>
  <si>
    <t>Thunderball </t>
  </si>
  <si>
    <t>domino|fiery redhead|nassau|official james bond series|underwater battle</t>
  </si>
  <si>
    <t>http://www.imdb.com/title/tt0059800/?ref_=fn_tt_tt_1</t>
  </si>
  <si>
    <t>Shanley Caswell</t>
  </si>
  <si>
    <t>Detention </t>
  </si>
  <si>
    <t>Parker Bagley</t>
  </si>
  <si>
    <t>blood splatter|detention|high school|overalls|reference to c. thomas howell</t>
  </si>
  <si>
    <t>http://www.imdb.com/title/tt1701990/?ref_=fn_tt_tt_1</t>
  </si>
  <si>
    <t>Ferzan Ozpetek</t>
  </si>
  <si>
    <t>Alessandro Preziosi</t>
  </si>
  <si>
    <t>Loose Cannons </t>
  </si>
  <si>
    <t>Lunetta Savino</t>
  </si>
  <si>
    <t>gay|gay friend|grandmother grandson relationship|heart attack|mother son relationship</t>
  </si>
  <si>
    <t>http://www.imdb.com/title/tt1405810/?ref_=fn_tt_tt_1</t>
  </si>
  <si>
    <t>Set It Off </t>
  </si>
  <si>
    <t>bank|black comedy|main characters killed off|money|robbery</t>
  </si>
  <si>
    <t>http://www.imdb.com/title/tt0117603/?ref_=fn_tt_tt_1</t>
  </si>
  <si>
    <t>The Best Man </t>
  </si>
  <si>
    <t>Jarrod Bunch</t>
  </si>
  <si>
    <t>african american|bachelor party|brooklyn bridge|family relationships|stripper</t>
  </si>
  <si>
    <t>http://www.imdb.com/title/tt0168501/?ref_=fn_tt_tt_1</t>
  </si>
  <si>
    <t>Alex Vincent</t>
  </si>
  <si>
    <t>Catherine Hicks</t>
  </si>
  <si>
    <t>Child's Play </t>
  </si>
  <si>
    <t>Dinah Manoff</t>
  </si>
  <si>
    <t>birthday|doll|murder|serial killer|voodoo</t>
  </si>
  <si>
    <t>http://www.imdb.com/title/tt0094862/?ref_=fn_tt_tt_1</t>
  </si>
  <si>
    <t>Tucker Albrizzi</t>
  </si>
  <si>
    <t>Sicko </t>
  </si>
  <si>
    <t>Bill Clinton</t>
  </si>
  <si>
    <t>canada|cuba|france|guantanamo|hmo</t>
  </si>
  <si>
    <t>http://www.imdb.com/title/tt0386032/?ref_=fn_tt_tt_1</t>
  </si>
  <si>
    <t>The Purge: Anarchy </t>
  </si>
  <si>
    <t>Roberta Valderrama</t>
  </si>
  <si>
    <t>held at gunpoint|machete|masked man|sequel|violence</t>
  </si>
  <si>
    <t>http://www.imdb.com/title/tt2975578/?ref_=fn_tt_tt_1</t>
  </si>
  <si>
    <t>Kris Isacsson</t>
  </si>
  <si>
    <t>Down to You </t>
  </si>
  <si>
    <t>artist|cake|college|new york city|student</t>
  </si>
  <si>
    <t>http://www.imdb.com/title/tt0186975/?ref_=fn_tt_tt_1</t>
  </si>
  <si>
    <t>Harold &amp; Kumar Go to White Castle </t>
  </si>
  <si>
    <t>marijuana|police|road trip|stoner|white castle</t>
  </si>
  <si>
    <t>http://www.imdb.com/title/tt0366551/?ref_=fn_tt_tt_1</t>
  </si>
  <si>
    <t>The Contender </t>
  </si>
  <si>
    <t>bridge|governor|political thriller|president|vice president</t>
  </si>
  <si>
    <t>http://www.imdb.com/title/tt0208874/?ref_=fn_tt_tt_1</t>
  </si>
  <si>
    <t>Ben Younger</t>
  </si>
  <si>
    <t>Boiler Room </t>
  </si>
  <si>
    <t>career|casino|judge|stock|stock broker</t>
  </si>
  <si>
    <t>http://www.imdb.com/title/tt0181984/?ref_=fn_tt_tt_1</t>
  </si>
  <si>
    <t>Denholm Elliott</t>
  </si>
  <si>
    <t>Don Ameche</t>
  </si>
  <si>
    <t>Trading Places </t>
  </si>
  <si>
    <t>Ralph Bellamy</t>
  </si>
  <si>
    <t>interracial relationship|poverty|prostitute|scam|stock market</t>
  </si>
  <si>
    <t>http://www.imdb.com/title/tt0086465/?ref_=fn_tt_tt_1</t>
  </si>
  <si>
    <t>Black Christmas </t>
  </si>
  <si>
    <t>attic|christmas|house|incest|sorority</t>
  </si>
  <si>
    <t>http://www.imdb.com/title/tt0454082/?ref_=fn_tt_tt_1</t>
  </si>
  <si>
    <t>Daniel Taplitz</t>
  </si>
  <si>
    <t>Breakin' All the Rules </t>
  </si>
  <si>
    <t>Patrick Cranshaw</t>
  </si>
  <si>
    <t>female to male foot in crotch|lingerie slip|love|mistaken identity|writer</t>
  </si>
  <si>
    <t>http://www.imdb.com/title/tt0349169/?ref_=fn_tt_tt_1</t>
  </si>
  <si>
    <t>Action|Biography|Drama|History|Romance|War</t>
  </si>
  <si>
    <t>Henry V </t>
  </si>
  <si>
    <t>Danny Webb</t>
  </si>
  <si>
    <t>battle|battle of agincourt|king|shakespeare play|sword and shield</t>
  </si>
  <si>
    <t>http://www.imdb.com/title/tt0097499/?ref_=fn_tt_tt_1</t>
  </si>
  <si>
    <t>Tamara Jenkins</t>
  </si>
  <si>
    <t>The Savages </t>
  </si>
  <si>
    <t>Gbenga Akinnagbe</t>
  </si>
  <si>
    <t>arizona|dementia|married man|sun city arizona|writing</t>
  </si>
  <si>
    <t>http://www.imdb.com/title/tt0775529/?ref_=fn_tt_tt_1</t>
  </si>
  <si>
    <t>Linda Mendoza</t>
  </si>
  <si>
    <t>Chasing Papi </t>
  </si>
  <si>
    <t>beauty pageant|bilingual|dating|latino|three women</t>
  </si>
  <si>
    <t>http://www.imdb.com/title/tt0323572/?ref_=fn_tt_tt_1</t>
  </si>
  <si>
    <t>Nicky Katt</t>
  </si>
  <si>
    <t>Kristin Lehman</t>
  </si>
  <si>
    <t>The Way of the Gun </t>
  </si>
  <si>
    <t>Dylan Kussman</t>
  </si>
  <si>
    <t>criminal|drifter|gangster|money|surrogate mother</t>
  </si>
  <si>
    <t>http://www.imdb.com/title/tt0202677/?ref_=fn_tt_tt_1</t>
  </si>
  <si>
    <t>Igby Goes Down </t>
  </si>
  <si>
    <t>boy|mistress|money|schizophrenic|school</t>
  </si>
  <si>
    <t>http://www.imdb.com/title/tt0280760/?ref_=fn_tt_tt_1</t>
  </si>
  <si>
    <t>Hart Bochner</t>
  </si>
  <si>
    <t>PCU </t>
  </si>
  <si>
    <t>Chris Young</t>
  </si>
  <si>
    <t>college|high school senior|meat|protest|university</t>
  </si>
  <si>
    <t>http://www.imdb.com/title/tt0110759/?ref_=fn_tt_tt_1</t>
  </si>
  <si>
    <t>The Ultimate Gift </t>
  </si>
  <si>
    <t>billionaire|grandfather|playboy|trust fund baby|wealth</t>
  </si>
  <si>
    <t>http://www.imdb.com/title/tt0482629/?ref_=fn_tt_tt_1</t>
  </si>
  <si>
    <t>Katherine Kelly Lang</t>
  </si>
  <si>
    <t>Ronn Moss</t>
  </si>
  <si>
    <t xml:space="preserve">The Bold and the Beautiful             </t>
  </si>
  <si>
    <t>Hunter Tylo</t>
  </si>
  <si>
    <t>beverly hills california|family relationships|los angeles california|soap opera</t>
  </si>
  <si>
    <t>http://www.imdb.com/title/tt0092325/?ref_=fn_tt_tt_1</t>
  </si>
  <si>
    <t>Stewart Raffill</t>
  </si>
  <si>
    <t>John Carradine</t>
  </si>
  <si>
    <t>The Ice Pirates </t>
  </si>
  <si>
    <t>Robert Urich</t>
  </si>
  <si>
    <t>bar fight|cult film|ice|psychotronic|sword fight</t>
  </si>
  <si>
    <t>http://www.imdb.com/title/tt0087451/?ref_=fn_tt_tt_1</t>
  </si>
  <si>
    <t>Gracie </t>
  </si>
  <si>
    <t>Carly Schroeder</t>
  </si>
  <si>
    <t>boy|girl|soccer|south orange new jersey|teenager</t>
  </si>
  <si>
    <t>http://www.imdb.com/title/tt0441007/?ref_=fn_tt_tt_1</t>
  </si>
  <si>
    <t>Trust the Man </t>
  </si>
  <si>
    <t>actress|lesbianism|manhattan new york city|urination|watching pornography</t>
  </si>
  <si>
    <t>http://www.imdb.com/title/tt0427968/?ref_=fn_tt_tt_1</t>
  </si>
  <si>
    <t>Hamlet 2 </t>
  </si>
  <si>
    <t>gang banger|sequel|shakespeare's hamlet|student|time machine</t>
  </si>
  <si>
    <t>http://www.imdb.com/title/tt1104733/?ref_=fn_tt_tt_1</t>
  </si>
  <si>
    <t>Velvet Goldmine </t>
  </si>
  <si>
    <t>Janet McTeer</t>
  </si>
  <si>
    <t>1970s|glitter|political cover up|reference to katharine hepburn|reference to spencer tracy</t>
  </si>
  <si>
    <t>http://www.imdb.com/title/tt0120879/?ref_=fn_tt_tt_1</t>
  </si>
  <si>
    <t>Hong-jin Na</t>
  </si>
  <si>
    <t>Jun Kunimura</t>
  </si>
  <si>
    <t>Jung-min Hwang</t>
  </si>
  <si>
    <t>The Wailing </t>
  </si>
  <si>
    <t>Woo-hee Chun</t>
  </si>
  <si>
    <t>policeman|stranger|supernatural|village|vomiting</t>
  </si>
  <si>
    <t>http://www.imdb.com/title/tt5215952/?ref_=fn_tt_tt_1</t>
  </si>
  <si>
    <t>Heather Morris</t>
  </si>
  <si>
    <t>Glee: The 3D Concert Movie </t>
  </si>
  <si>
    <t>Kevin McHale</t>
  </si>
  <si>
    <t>concert|live in concert recording|live performance</t>
  </si>
  <si>
    <t>http://www.imdb.com/title/tt1922612/?ref_=fn_tt_tt_1</t>
  </si>
  <si>
    <t>Chatrichalerm Yukol</t>
  </si>
  <si>
    <t>Chatchai Plengpanich</t>
  </si>
  <si>
    <t>The Legend of Suriyothai </t>
  </si>
  <si>
    <t>Mai Charoenpura</t>
  </si>
  <si>
    <t>16th century|burmese|invasion|queen|thailand</t>
  </si>
  <si>
    <t>http://www.imdb.com/title/tt0290879/?ref_=fn_tt_tt_1</t>
  </si>
  <si>
    <t>Dario Argento</t>
  </si>
  <si>
    <t>Two Evil Eyes </t>
  </si>
  <si>
    <t>black cat|cat|evil|photographer|undead</t>
  </si>
  <si>
    <t>http://www.imdb.com/title/tt0100827/?ref_=fn_tt_tt_1</t>
  </si>
  <si>
    <t>Eric Lavaine</t>
  </si>
  <si>
    <t>Julie Engelbrecht</t>
  </si>
  <si>
    <t>Barbecue </t>
  </si>
  <si>
    <t>Lionel Abelanski</t>
  </si>
  <si>
    <t>http://www.imdb.com/title/tt3202120/?ref_=fn_tt_tt_1</t>
  </si>
  <si>
    <t>All or Nothing </t>
  </si>
  <si>
    <t>Gary McDonald</t>
  </si>
  <si>
    <t>love|neighbor|single parent|supermarket|working class</t>
  </si>
  <si>
    <t>http://www.imdb.com/title/tt0286261/?ref_=fn_tt_tt_1</t>
  </si>
  <si>
    <t>Marc Forby</t>
  </si>
  <si>
    <t>Q'orianka Kilcher</t>
  </si>
  <si>
    <t>Princess Kaiulani </t>
  </si>
  <si>
    <t>hawaii|hawaiian|historically inaccurate|princess|tearing up a letter</t>
  </si>
  <si>
    <t>http://www.imdb.com/title/tt1185344/?ref_=fn_tt_tt_1</t>
  </si>
  <si>
    <t>Vince Colosimo</t>
  </si>
  <si>
    <t>Jacqueline McKenzie</t>
  </si>
  <si>
    <t>Opal Dream </t>
  </si>
  <si>
    <t>Peter Callan</t>
  </si>
  <si>
    <t>friend|girl|imaginary friend|outback|town</t>
  </si>
  <si>
    <t>http://www.imdb.com/title/tt0420835/?ref_=fn_tt_tt_1</t>
  </si>
  <si>
    <t>Ole Christian Madsen</t>
  </si>
  <si>
    <t>Thure Lindhardt</t>
  </si>
  <si>
    <t>Lars Mikkelsen</t>
  </si>
  <si>
    <t>Flame and Citron </t>
  </si>
  <si>
    <t>danish|double agent|nazi|nazi occupation|resistance</t>
  </si>
  <si>
    <t>http://www.imdb.com/title/tt0920458/?ref_=fn_tt_tt_1</t>
  </si>
  <si>
    <t>Danish</t>
  </si>
  <si>
    <t>Meiert Avis</t>
  </si>
  <si>
    <t>Undiscovered </t>
  </si>
  <si>
    <t>Perrey Reeves</t>
  </si>
  <si>
    <t>bare chested male|box office flop|diner|german shepherd|one word title</t>
  </si>
  <si>
    <t>http://www.imdb.com/title/tt0434424/?ref_=fn_tt_tt_1</t>
  </si>
  <si>
    <t>Red Riding: In the Year of Our Lord 1974 </t>
  </si>
  <si>
    <t>John Henshaw</t>
  </si>
  <si>
    <t>ejected from a moving vehicle|gun held to head|handcuffs|shot multiple times|strangulation</t>
  </si>
  <si>
    <t>http://www.imdb.com/title/tt1259574/?ref_=fn_tt_tt_1</t>
  </si>
  <si>
    <t>André Téchiné</t>
  </si>
  <si>
    <t>Ronit Elkabetz</t>
  </si>
  <si>
    <t>The Girl on the Train </t>
  </si>
  <si>
    <t>Émilie Dequenne</t>
  </si>
  <si>
    <t>bar mitzvah|lawyer|train|wealth|wrestler</t>
  </si>
  <si>
    <t>http://www.imdb.com/title/tt1183672/?ref_=fn_tt_tt_1</t>
  </si>
  <si>
    <t>Emily Young</t>
  </si>
  <si>
    <t>Veronika Decides to Die </t>
  </si>
  <si>
    <t>boyfriend girlfriend relationship|female protagonist|letter of resignation|mental hospital|sex</t>
  </si>
  <si>
    <t>http://www.imdb.com/title/tt1068678/?ref_=fn_tt_tt_1</t>
  </si>
  <si>
    <t>Peter Faiman</t>
  </si>
  <si>
    <t>Crocodile Dundee </t>
  </si>
  <si>
    <t>David Gulpilil</t>
  </si>
  <si>
    <t>australian outback|crocodile|female reporter|journalist|new york city</t>
  </si>
  <si>
    <t>http://www.imdb.com/title/tt0090555/?ref_=fn_tt_tt_1</t>
  </si>
  <si>
    <t>Martyn Pick</t>
  </si>
  <si>
    <t>Steven Waddington</t>
  </si>
  <si>
    <t>Action|Animation|Fantasy|Horror|Mystery|Sci-Fi|Thriller</t>
  </si>
  <si>
    <t>Ultramarines: A Warhammer 40,000 Movie </t>
  </si>
  <si>
    <t>grimdark|mutilated corpse|space marine|ultramarines|warhammer 40k</t>
  </si>
  <si>
    <t>http://www.imdb.com/title/tt1679332/?ref_=fn_tt_tt_1</t>
  </si>
  <si>
    <t>Roland Suso Richter</t>
  </si>
  <si>
    <t>The I Inside </t>
  </si>
  <si>
    <t>2000s|hospital|man in a wheelchair|year 2000|year 2002</t>
  </si>
  <si>
    <t>http://www.imdb.com/title/tt0325596/?ref_=fn_tt_tt_1</t>
  </si>
  <si>
    <t>Jeremy Sims</t>
  </si>
  <si>
    <t>Harrison Gilbertson</t>
  </si>
  <si>
    <t>Beneath Hill 60 </t>
  </si>
  <si>
    <t>Steve Le Marquand</t>
  </si>
  <si>
    <t>blue clay|diversion|ends with biographical notes|ends with historical notes|tunnel</t>
  </si>
  <si>
    <t>http://www.imdb.com/title/tt1418646/?ref_=fn_tt_tt_1</t>
  </si>
  <si>
    <t>Maïwenn</t>
  </si>
  <si>
    <t>Polisse </t>
  </si>
  <si>
    <t>abusive parent|child molester|child protection|photographer|police</t>
  </si>
  <si>
    <t>http://www.imdb.com/title/tt1661420/?ref_=fn_tt_tt_1</t>
  </si>
  <si>
    <t>Joby Harold</t>
  </si>
  <si>
    <t>Awake </t>
  </si>
  <si>
    <t>anesthetic|anesthetic awareness|heart|heart surgery|surgery</t>
  </si>
  <si>
    <t>http://www.imdb.com/title/tt0211933/?ref_=fn_tt_tt_1</t>
  </si>
  <si>
    <t>James Arnold Taylor</t>
  </si>
  <si>
    <t>Action|Adventure|Animation|Drama|Fantasy|Sci-Fi</t>
  </si>
  <si>
    <t xml:space="preserve">Star Wars: The Clone Wars             </t>
  </si>
  <si>
    <t>begins with narration|female warrior|inbetwequel|jedi knight|war against machines</t>
  </si>
  <si>
    <t>http://www.imdb.com/title/tt0458290/?ref_=fn_tt_tt_1</t>
  </si>
  <si>
    <t>Ekachai Uekrongtham</t>
  </si>
  <si>
    <t>Skin Trade </t>
  </si>
  <si>
    <t>Celina Jade</t>
  </si>
  <si>
    <t>bangkok thailand|detective|human trafficking|revenge|sex slavery</t>
  </si>
  <si>
    <t>http://www.imdb.com/title/tt1641841/?ref_=fn_tt_tt_1</t>
  </si>
  <si>
    <t>The Lost Boys </t>
  </si>
  <si>
    <t>1980s|california|death|small town|vampire</t>
  </si>
  <si>
    <t>http://www.imdb.com/title/tt0093437/?ref_=fn_tt_tt_1</t>
  </si>
  <si>
    <t>Crazy Heart </t>
  </si>
  <si>
    <t>Debrianna Mansini</t>
  </si>
  <si>
    <t>country music|country western singer|journalist|musician|singer</t>
  </si>
  <si>
    <t>http://www.imdb.com/title/tt1263670/?ref_=fn_tt_tt_1</t>
  </si>
  <si>
    <t>Mark Rydell</t>
  </si>
  <si>
    <t>Frederic Forrest</t>
  </si>
  <si>
    <t>The Rose </t>
  </si>
  <si>
    <t>Alan Bates</t>
  </si>
  <si>
    <t>awol|demand|driver|drugs|roses</t>
  </si>
  <si>
    <t>http://www.imdb.com/title/tt0079826/?ref_=fn_tt_tt_1</t>
  </si>
  <si>
    <t>David E. Talbert</t>
  </si>
  <si>
    <t>Baggage Claim </t>
  </si>
  <si>
    <t>woman wearing only a man's shirt</t>
  </si>
  <si>
    <t>http://www.imdb.com/title/tt1171222/?ref_=fn_tt_tt_1</t>
  </si>
  <si>
    <t>Roger Vadim</t>
  </si>
  <si>
    <t>David Hemmings</t>
  </si>
  <si>
    <t>Barbarella </t>
  </si>
  <si>
    <t>Milo O'Shea</t>
  </si>
  <si>
    <t>41st century|angel|future|laser gun|space opera</t>
  </si>
  <si>
    <t>http://www.imdb.com/title/tt0062711/?ref_=fn_tt_tt_1</t>
  </si>
  <si>
    <t>Nils Gaup</t>
  </si>
  <si>
    <t>Louisa Milwood-Haigh</t>
  </si>
  <si>
    <t>Bjørn Sundquist</t>
  </si>
  <si>
    <t>Shipwrecked </t>
  </si>
  <si>
    <t>Stian Smestad</t>
  </si>
  <si>
    <t>boy|island|pirate|ship|treasure</t>
  </si>
  <si>
    <t>http://www.imdb.com/title/tt0099816/?ref_=fn_tt_tt_1</t>
  </si>
  <si>
    <t>Election </t>
  </si>
  <si>
    <t>Molly Hagan</t>
  </si>
  <si>
    <t>female protagonist|high school|self destructiveness|student council president|student government</t>
  </si>
  <si>
    <t>http://www.imdb.com/title/tt0126886/?ref_=fn_tt_tt_1</t>
  </si>
  <si>
    <t>The Namesake </t>
  </si>
  <si>
    <t>bengali|india|reference to gogol|train|train crash</t>
  </si>
  <si>
    <t>http://www.imdb.com/title/tt0433416/?ref_=fn_tt_tt_1</t>
  </si>
  <si>
    <t>Ari Sandel</t>
  </si>
  <si>
    <t>The DUFF </t>
  </si>
  <si>
    <t>cartoon on tv|generation y|high school|overalls|strong female character</t>
  </si>
  <si>
    <t>http://www.imdb.com/title/tt1666801/?ref_=fn_tt_tt_1</t>
  </si>
  <si>
    <t>Max Beesley</t>
  </si>
  <si>
    <t>Glitter </t>
  </si>
  <si>
    <t>Valarie Pettiford</t>
  </si>
  <si>
    <t>cult film|disc jockey|female protagonist|music business|one word title</t>
  </si>
  <si>
    <t>http://www.imdb.com/title/tt0118589/?ref_=fn_tt_tt_1</t>
  </si>
  <si>
    <t>Tom Elkins</t>
  </si>
  <si>
    <t>The Haunting in Connecticut 2: Ghosts of Georgia </t>
  </si>
  <si>
    <t>Brad James</t>
  </si>
  <si>
    <t>daughter|georgia|mother|slave|trailer</t>
  </si>
  <si>
    <t>http://www.imdb.com/title/tt1457765/?ref_=fn_tt_tt_1</t>
  </si>
  <si>
    <t>Woo-Suk Kang</t>
  </si>
  <si>
    <t>Sung-kee Ahn</t>
  </si>
  <si>
    <t>Yu-mi Jeong</t>
  </si>
  <si>
    <t>Silmido </t>
  </si>
  <si>
    <t>based on book|based on true story|rape|title spoken by character</t>
  </si>
  <si>
    <t>http://www.imdb.com/title/tt0387596/?ref_=fn_tt_tt_1</t>
  </si>
  <si>
    <t>Bright Star </t>
  </si>
  <si>
    <t>Samuel Roukin</t>
  </si>
  <si>
    <t>19th century|friend|john keats|passion|poet</t>
  </si>
  <si>
    <t>http://www.imdb.com/title/tt0810784/?ref_=fn_tt_tt_1</t>
  </si>
  <si>
    <t>Jimmy Shergill</t>
  </si>
  <si>
    <t>My Name Is Khan </t>
  </si>
  <si>
    <t>Christopher B. Duncan</t>
  </si>
  <si>
    <t>airport|asperger's syndrome|autism|muslim|racial profiling</t>
  </si>
  <si>
    <t>http://www.imdb.com/title/tt1188996/?ref_=fn_tt_tt_1</t>
  </si>
  <si>
    <t>All Is Lost </t>
  </si>
  <si>
    <t>boat|container|sea|shipping container|storm</t>
  </si>
  <si>
    <t>http://www.imdb.com/title/tt2017038/?ref_=fn_tt_tt_1</t>
  </si>
  <si>
    <t>John Sayles</t>
  </si>
  <si>
    <t>Casey Siemaszko</t>
  </si>
  <si>
    <t>Limbo </t>
  </si>
  <si>
    <t>Vanessa Martinez</t>
  </si>
  <si>
    <t>alaska|island|motorboat|singer|wilderness</t>
  </si>
  <si>
    <t>http://www.imdb.com/title/tt0164085/?ref_=fn_tt_tt_1</t>
  </si>
  <si>
    <t>Vipul Amrutlal Shah</t>
  </si>
  <si>
    <t>Clive Standen</t>
  </si>
  <si>
    <t>Namastey London </t>
  </si>
  <si>
    <t>india|london england|marriage|stereotype|sugarcane</t>
  </si>
  <si>
    <t>http://www.imdb.com/title/tt0795434/?ref_=fn_tt_tt_1</t>
  </si>
  <si>
    <t>Ken Loach</t>
  </si>
  <si>
    <t>Orla Fitzgerald</t>
  </si>
  <si>
    <t>Padraic Delaney</t>
  </si>
  <si>
    <t>The Wind That Shakes the Barley </t>
  </si>
  <si>
    <t>Martin Lucey</t>
  </si>
  <si>
    <t>civil war|colonialism|hatred|independence|rural ireland</t>
  </si>
  <si>
    <t>http://www.imdb.com/title/tt0460989/?ref_=fn_tt_tt_1</t>
  </si>
  <si>
    <t>Ayan Mukerji</t>
  </si>
  <si>
    <t>Madhuri Dixit</t>
  </si>
  <si>
    <t>Ranbir Kapoor</t>
  </si>
  <si>
    <t>Yeh Jawaani Hai Deewani </t>
  </si>
  <si>
    <t>Aditya Roy Kapoor</t>
  </si>
  <si>
    <t>jealousy|jumping into sea|love|swimming pool|wet clothes</t>
  </si>
  <si>
    <t>http://www.imdb.com/title/tt2178470/?ref_=fn_tt_tt_1</t>
  </si>
  <si>
    <t>Mervyn LeRoy</t>
  </si>
  <si>
    <t>Deborah Kerr</t>
  </si>
  <si>
    <t>Peter Ustinov</t>
  </si>
  <si>
    <t>Quo Vadis </t>
  </si>
  <si>
    <t>Robert Taylor</t>
  </si>
  <si>
    <t>christian|emperor|general|hostage|nero</t>
  </si>
  <si>
    <t>http://www.imdb.com/title/tt0043949/?ref_=fn_tt_tt_1</t>
  </si>
  <si>
    <t>Passed</t>
  </si>
  <si>
    <t>Horror|Musical|Sci-Fi</t>
  </si>
  <si>
    <t>Repo! The Genetic Opera </t>
  </si>
  <si>
    <t>future|murder|opera|repossession|surgery</t>
  </si>
  <si>
    <t>http://www.imdb.com/title/tt0963194/?ref_=fn_tt_tt_1</t>
  </si>
  <si>
    <t>Serdar Akar</t>
  </si>
  <si>
    <t>Bergüzar Korel</t>
  </si>
  <si>
    <t>Necati Sasmaz</t>
  </si>
  <si>
    <t>Valley of the Wolves: Iraq </t>
  </si>
  <si>
    <t>Ghassan Massoud</t>
  </si>
  <si>
    <t>abu ghraib|bomb|christian|explosion|iraq</t>
  </si>
  <si>
    <t>http://www.imdb.com/title/tt0493264/?ref_=fn_tt_tt_1</t>
  </si>
  <si>
    <t>Arabic</t>
  </si>
  <si>
    <t>Turkey</t>
  </si>
  <si>
    <t>Pulp Fiction </t>
  </si>
  <si>
    <t>black comedy|cunnilingus|neo noir|nonlinear timeline|postmodern</t>
  </si>
  <si>
    <t>http://www.imdb.com/title/tt0110912/?ref_=fn_tt_tt_1</t>
  </si>
  <si>
    <t>James Frawley</t>
  </si>
  <si>
    <t>Jim Henson</t>
  </si>
  <si>
    <t>The Muppet Movie </t>
  </si>
  <si>
    <t>friend|frog leg|on the road|restaurant|the muppets</t>
  </si>
  <si>
    <t>http://www.imdb.com/title/tt0079588/?ref_=fn_tt_tt_1</t>
  </si>
  <si>
    <t>Dan Gilroy</t>
  </si>
  <si>
    <t>Nightcrawler </t>
  </si>
  <si>
    <t>James Huang</t>
  </si>
  <si>
    <t>employer employee relationship|ethics|journalism|sociopath|tv news</t>
  </si>
  <si>
    <t>http://www.imdb.com/title/tt2872718/?ref_=fn_tt_tt_1</t>
  </si>
  <si>
    <t>Lindsay Price</t>
  </si>
  <si>
    <t>Club Dread </t>
  </si>
  <si>
    <t>beach|island|party|resort|serial killer</t>
  </si>
  <si>
    <t>http://www.imdb.com/title/tt0331953/?ref_=fn_tt_tt_1</t>
  </si>
  <si>
    <t>Angela Cartwright</t>
  </si>
  <si>
    <t>Biography|Drama|Family|Musical|Romance</t>
  </si>
  <si>
    <t>Eleanor Parker</t>
  </si>
  <si>
    <t>The Sound of Music </t>
  </si>
  <si>
    <t>Nicholas Hammond</t>
  </si>
  <si>
    <t>austria|children|governess|love|orchestral music score</t>
  </si>
  <si>
    <t>http://www.imdb.com/title/tt0059742/?ref_=fn_tt_tt_1</t>
  </si>
  <si>
    <t>Howard Morris</t>
  </si>
  <si>
    <t>Splash </t>
  </si>
  <si>
    <t>Patrick Cronin</t>
  </si>
  <si>
    <t>cmnf|cmnf scene|mermaid|new york city|public nudity</t>
  </si>
  <si>
    <t>http://www.imdb.com/title/tt0088161/?ref_=fn_tt_tt_1</t>
  </si>
  <si>
    <t>Jonathan Dayton</t>
  </si>
  <si>
    <t>Steven Christopher Parker</t>
  </si>
  <si>
    <t>Little Miss Sunshine </t>
  </si>
  <si>
    <t>Jill Talley</t>
  </si>
  <si>
    <t>gay|graduate student|sister sister relationship|sprite|uncle nephew relationship</t>
  </si>
  <si>
    <t>http://www.imdb.com/title/tt0449059/?ref_=fn_tt_tt_1</t>
  </si>
  <si>
    <t>Frances Lee McCain</t>
  </si>
  <si>
    <t>Stand by Me </t>
  </si>
  <si>
    <t>friendship|summertime|treehouse|walking on train tracks|woods</t>
  </si>
  <si>
    <t>http://www.imdb.com/title/tt0092005/?ref_=fn_tt_tt_1</t>
  </si>
  <si>
    <t>Megan Burns</t>
  </si>
  <si>
    <t>Noah Huntley</t>
  </si>
  <si>
    <t>28 Days Later... </t>
  </si>
  <si>
    <t>David Schneider</t>
  </si>
  <si>
    <t>laboratory|london england|military|virus|zombie apocalypse</t>
  </si>
  <si>
    <t>http://www.imdb.com/title/tt0289043/?ref_=fn_tt_tt_1</t>
  </si>
  <si>
    <t>Chris Stokes</t>
  </si>
  <si>
    <t>Marques Houston</t>
  </si>
  <si>
    <t>Jennifer Freeman</t>
  </si>
  <si>
    <t>You Got Served </t>
  </si>
  <si>
    <t>Steve Harvey</t>
  </si>
  <si>
    <t>competition|dance contest|friend|money|street dancing</t>
  </si>
  <si>
    <t>http://www.imdb.com/title/tt0365957/?ref_=fn_tt_tt_1</t>
  </si>
  <si>
    <t>Don Siegel</t>
  </si>
  <si>
    <t>Escape from Alcatraz </t>
  </si>
  <si>
    <t>alcatraz|escape|inmate|island|prison</t>
  </si>
  <si>
    <t>http://www.imdb.com/title/tt0079116/?ref_=fn_tt_tt_1</t>
  </si>
  <si>
    <t>Brown Sugar </t>
  </si>
  <si>
    <t>basketball|hip hop|rap music|record company|writer</t>
  </si>
  <si>
    <t>http://www.imdb.com/title/tt0297037/?ref_=fn_tt_tt_1</t>
  </si>
  <si>
    <t>Martin Lawrence</t>
  </si>
  <si>
    <t>Comedy|Crime|Drama|Romance|Thriller</t>
  </si>
  <si>
    <t>A Thin Line Between Love and Hate </t>
  </si>
  <si>
    <t>african american|dating|independent film|irreverence|revenge</t>
  </si>
  <si>
    <t>http://www.imdb.com/title/tt0117891/?ref_=fn_tt_tt_1</t>
  </si>
  <si>
    <t>50/50 </t>
  </si>
  <si>
    <t>best friend|cancer|survival rate|therapist|vomiting</t>
  </si>
  <si>
    <t>http://www.imdb.com/title/tt1306980/?ref_=fn_tt_tt_1</t>
  </si>
  <si>
    <t>Masayuki Ochiai</t>
  </si>
  <si>
    <t>David Denman</t>
  </si>
  <si>
    <t>James Kyson</t>
  </si>
  <si>
    <t>Shutter </t>
  </si>
  <si>
    <t>Daisy Betts</t>
  </si>
  <si>
    <t>car accident|japan|newlywed|photograph|photographer</t>
  </si>
  <si>
    <t>http://www.imdb.com/title/tt0482599/?ref_=fn_tt_tt_1</t>
  </si>
  <si>
    <t>Tom Gormican</t>
  </si>
  <si>
    <t>Lola Glaudini</t>
  </si>
  <si>
    <t>Mackenzie Davis</t>
  </si>
  <si>
    <t>That Awkward Moment </t>
  </si>
  <si>
    <t>Josh Pais</t>
  </si>
  <si>
    <t>dating|divorce|father daughter relationship|mother daughter relationship|party</t>
  </si>
  <si>
    <t>http://www.imdb.com/title/tt1800246/?ref_=fn_tt_tt_1</t>
  </si>
  <si>
    <t>Ken Shapiro</t>
  </si>
  <si>
    <t>Modern Problems </t>
  </si>
  <si>
    <t>air traffic controller|nuclear waste|orgasm|telekinesis|voodoo</t>
  </si>
  <si>
    <t>http://www.imdb.com/title/tt0082763/?ref_=fn_tt_tt_1</t>
  </si>
  <si>
    <t>Justin Tipping</t>
  </si>
  <si>
    <t>Natalie Stephany Aguilar</t>
  </si>
  <si>
    <t>Tina Gilton</t>
  </si>
  <si>
    <t>Kicks </t>
  </si>
  <si>
    <t>Justin Hall</t>
  </si>
  <si>
    <t>http://www.imdb.com/title/tt4254584/?ref_=fn_tt_tt_1</t>
  </si>
  <si>
    <t>Much Ado About Nothing </t>
  </si>
  <si>
    <t>16th century|bachelor|dishonor|masquerade party|wedding</t>
  </si>
  <si>
    <t>http://www.imdb.com/title/tt0107616/?ref_=fn_tt_tt_1</t>
  </si>
  <si>
    <t>Peter R. Hunt</t>
  </si>
  <si>
    <t>George Lazenby</t>
  </si>
  <si>
    <t>Telly Savalas</t>
  </si>
  <si>
    <t>On Her Majesty's Secret Service </t>
  </si>
  <si>
    <t>bond girl|british|mission|portugal|switzerland</t>
  </si>
  <si>
    <t>http://www.imdb.com/title/tt0064757/?ref_=fn_tt_tt_1</t>
  </si>
  <si>
    <t>M</t>
  </si>
  <si>
    <t>Nick Wechsler</t>
  </si>
  <si>
    <t xml:space="preserve">The Player             </t>
  </si>
  <si>
    <t>Jeff Marlow</t>
  </si>
  <si>
    <t>bet|friend|pit boss|secret|surveillance</t>
  </si>
  <si>
    <t>http://www.imdb.com/title/tt4474310/?ref_=fn_tt_tt_1</t>
  </si>
  <si>
    <t>Heather Langenkamp</t>
  </si>
  <si>
    <t>New Nightmare </t>
  </si>
  <si>
    <t>Tracy Middendorf</t>
  </si>
  <si>
    <t>earthquake|elm street|freddy krueger|nightmare|sleep</t>
  </si>
  <si>
    <t>http://www.imdb.com/title/tt0111686/?ref_=fn_tt_tt_1</t>
  </si>
  <si>
    <t>Drive Me Crazy </t>
  </si>
  <si>
    <t>Keri Lynn Pratt</t>
  </si>
  <si>
    <t>centennial|girl|next door neighbor|prom|school</t>
  </si>
  <si>
    <t>http://www.imdb.com/title/tt0164114/?ref_=fn_tt_tt_1</t>
  </si>
  <si>
    <t>Doug Atchison</t>
  </si>
  <si>
    <t>Sean Michael Afable</t>
  </si>
  <si>
    <t>Akeelah and the Bee </t>
  </si>
  <si>
    <t>national spelling bee|principal|school principal|spelling|spelling bee</t>
  </si>
  <si>
    <t>http://www.imdb.com/title/tt0437800/?ref_=fn_tt_tt_1</t>
  </si>
  <si>
    <t>Half Baked </t>
  </si>
  <si>
    <t>bail|diabetic|friend|jail|pharmaceutical lab</t>
  </si>
  <si>
    <t>http://www.imdb.com/title/tt0120693/?ref_=fn_tt_tt_1</t>
  </si>
  <si>
    <t>Jonas Elmer</t>
  </si>
  <si>
    <t>New in Town </t>
  </si>
  <si>
    <t>love|manufacturing|minnesota|plant|small town</t>
  </si>
  <si>
    <t>http://www.imdb.com/title/tt1095174/?ref_=fn_tt_tt_1</t>
  </si>
  <si>
    <t>Mary Harron</t>
  </si>
  <si>
    <t>American Psycho </t>
  </si>
  <si>
    <t>1980s|business card|male rear nudity|materialism|narcissism</t>
  </si>
  <si>
    <t>http://www.imdb.com/title/tt0144084/?ref_=fn_tt_tt_1</t>
  </si>
  <si>
    <t>The Good Girl </t>
  </si>
  <si>
    <t>dysfunctional marriage|marijuana|small town|store|trying to conceive</t>
  </si>
  <si>
    <t>http://www.imdb.com/title/tt0279113/?ref_=fn_tt_tt_1</t>
  </si>
  <si>
    <t>Erik Canuel</t>
  </si>
  <si>
    <t>Richard Howland</t>
  </si>
  <si>
    <t>Bon Cop Bad Cop </t>
  </si>
  <si>
    <t>Sarain Boylan</t>
  </si>
  <si>
    <t>border|hockey|killer|police|tattoo</t>
  </si>
  <si>
    <t>http://www.imdb.com/title/tt0479647/?ref_=fn_tt_tt_1</t>
  </si>
  <si>
    <t>Troy Duffy</t>
  </si>
  <si>
    <t>The Boondock Saints II: All Saints Day </t>
  </si>
  <si>
    <t>final showdown|ireland|justice|priest|sheep</t>
  </si>
  <si>
    <t>http://www.imdb.com/title/tt1300851/?ref_=fn_tt_tt_1</t>
  </si>
  <si>
    <t>Omar Metwally</t>
  </si>
  <si>
    <t>The City of Your Final Destination </t>
  </si>
  <si>
    <t>Diego Velazquez</t>
  </si>
  <si>
    <t>child|student|university|widow|writer</t>
  </si>
  <si>
    <t>http://www.imdb.com/title/tt0896923/?ref_=fn_tt_tt_1</t>
  </si>
  <si>
    <t>Nicole Holofcener</t>
  </si>
  <si>
    <t>Christopher Nicholas Smith</t>
  </si>
  <si>
    <t>Enough Said </t>
  </si>
  <si>
    <t>Michaela Watkins</t>
  </si>
  <si>
    <t>dating|divorcee|ex husband|ex wife|party</t>
  </si>
  <si>
    <t>http://www.imdb.com/title/tt2390361/?ref_=fn_tt_tt_1</t>
  </si>
  <si>
    <t>Easy A </t>
  </si>
  <si>
    <t>Fred Armisen</t>
  </si>
  <si>
    <t>gay|gay interest|high school|school|student</t>
  </si>
  <si>
    <t>http://www.imdb.com/title/tt1282140/?ref_=fn_tt_tt_1</t>
  </si>
  <si>
    <t>Matty Rich</t>
  </si>
  <si>
    <t>The Inkwell </t>
  </si>
  <si>
    <t>fire|marriage|martha's vineyard|teenager|vacation</t>
  </si>
  <si>
    <t>http://www.imdb.com/title/tt0110137/?ref_=fn_tt_tt_1</t>
  </si>
  <si>
    <t>Shadow of the Vampire </t>
  </si>
  <si>
    <t>actor|breasts|film actress|nosferatu|vampire</t>
  </si>
  <si>
    <t>http://www.imdb.com/title/tt0189998/?ref_=fn_tt_tt_1</t>
  </si>
  <si>
    <t>Prom </t>
  </si>
  <si>
    <t>decoration|father daughter relationship|high school|prom|teenager</t>
  </si>
  <si>
    <t>http://www.imdb.com/title/tt1604171/?ref_=fn_tt_tt_1</t>
  </si>
  <si>
    <t>The Pallbearer </t>
  </si>
  <si>
    <t>bachelor party|directorial debut|funeral|pallbearer|wedding</t>
  </si>
  <si>
    <t>http://www.imdb.com/title/tt0117283/?ref_=fn_tt_tt_1</t>
  </si>
  <si>
    <t>Held Up </t>
  </si>
  <si>
    <t>hold up|hostage|stockholm syndrome|swat team|vegetarian</t>
  </si>
  <si>
    <t>http://www.imdb.com/title/tt0165831/?ref_=fn_tt_tt_1</t>
  </si>
  <si>
    <t>Fina Torres</t>
  </si>
  <si>
    <t>Woman on Top </t>
  </si>
  <si>
    <t>cross dresser|food|friend|motion sickness|restaurant</t>
  </si>
  <si>
    <t>http://www.imdb.com/title/tt0206420/?ref_=fn_tt_tt_1</t>
  </si>
  <si>
    <t>Howards End </t>
  </si>
  <si>
    <t>Samuel West</t>
  </si>
  <si>
    <t>england|friendship|prejudice|upper class|working class</t>
  </si>
  <si>
    <t>http://www.imdb.com/title/tt0104454/?ref_=fn_tt_tt_1</t>
  </si>
  <si>
    <t>Adventure|Drama|Fantasy|Mystery</t>
  </si>
  <si>
    <t xml:space="preserve">Preacher             </t>
  </si>
  <si>
    <t>heaven and hell|preacher|supernatural|vampire|vertigo comics</t>
  </si>
  <si>
    <t>http://www.imdb.com/title/tt5016504/?ref_=fn_tt_tt_1</t>
  </si>
  <si>
    <t>Duke Johnson</t>
  </si>
  <si>
    <t>Animation|Comedy|Drama|Romance</t>
  </si>
  <si>
    <t>Anomalisa </t>
  </si>
  <si>
    <t>David Thewlis</t>
  </si>
  <si>
    <t>full frontal male nudity|hotel room|multiple characters voiced by same person|one night stand|sex in hotel room</t>
  </si>
  <si>
    <t>http://www.imdb.com/title/tt2401878/?ref_=fn_tt_tt_1</t>
  </si>
  <si>
    <t>Another Year </t>
  </si>
  <si>
    <t>autumn|four seasons|friend|looking at one's self in a mirror|unhappiness</t>
  </si>
  <si>
    <t>http://www.imdb.com/title/tt1431181/?ref_=fn_tt_tt_1</t>
  </si>
  <si>
    <t>François Ozon</t>
  </si>
  <si>
    <t>Comedy|Crime|Musical|Romance</t>
  </si>
  <si>
    <t>8 Women </t>
  </si>
  <si>
    <t>Emmanuelle Béart</t>
  </si>
  <si>
    <t>cook|industrialist|secret|snowstorm|suspect</t>
  </si>
  <si>
    <t>http://www.imdb.com/title/tt0283832/?ref_=fn_tt_tt_1</t>
  </si>
  <si>
    <t>Showdown in Little Tokyo </t>
  </si>
  <si>
    <t>Vernee Watson</t>
  </si>
  <si>
    <t>bare chested male|detective|electric torture|japanese american|yakuza</t>
  </si>
  <si>
    <t>http://www.imdb.com/title/tt0102915/?ref_=fn_tt_tt_1</t>
  </si>
  <si>
    <t>Clay Pigeons </t>
  </si>
  <si>
    <t>Kevin Rahm</t>
  </si>
  <si>
    <t>breasts|serial killer|small town|vomiting|widow</t>
  </si>
  <si>
    <t>http://www.imdb.com/title/tt0118863/?ref_=fn_tt_tt_1</t>
  </si>
  <si>
    <t>Anna Boden</t>
  </si>
  <si>
    <t>It's Kind of a Funny Story </t>
  </si>
  <si>
    <t>based on novel|depression|psychiatric ward|suicide attempt|therapy</t>
  </si>
  <si>
    <t>http://www.imdb.com/title/tt0804497/?ref_=fn_tt_tt_1</t>
  </si>
  <si>
    <t>Robbie Kay</t>
  </si>
  <si>
    <t>Made in Dagenham </t>
  </si>
  <si>
    <t>equal pay|machinist|minister|protest|sex</t>
  </si>
  <si>
    <t>http://www.imdb.com/title/tt1371155/?ref_=fn_tt_tt_1</t>
  </si>
  <si>
    <t>When Did You Last See Your Father? </t>
  </si>
  <si>
    <t>Gina McKee</t>
  </si>
  <si>
    <t>cancer|children|death|terminal cancer|time</t>
  </si>
  <si>
    <t>http://www.imdb.com/title/tt0829098/?ref_=fn_tt_tt_1</t>
  </si>
  <si>
    <t>Steve James</t>
  </si>
  <si>
    <t>Laurel Holloman</t>
  </si>
  <si>
    <t>Prefontaine </t>
  </si>
  <si>
    <t>Amy Locane</t>
  </si>
  <si>
    <t>long distance runner|olympics|oregon|runner|watching television</t>
  </si>
  <si>
    <t>http://www.imdb.com/title/tt0119937/?ref_=fn_tt_tt_1</t>
  </si>
  <si>
    <t>Michael Winner</t>
  </si>
  <si>
    <t>Marina Sirtis</t>
  </si>
  <si>
    <t>The Wicked Lady </t>
  </si>
  <si>
    <t>female nudity|highwayman|nell gwynne|nudity|whipping</t>
  </si>
  <si>
    <t>http://www.imdb.com/title/tt0086582/?ref_=fn_tt_tt_1</t>
  </si>
  <si>
    <t>Tomm Moore</t>
  </si>
  <si>
    <t>Mick Lally</t>
  </si>
  <si>
    <t>Sean Lennon</t>
  </si>
  <si>
    <t>The Secret of Kells </t>
  </si>
  <si>
    <t>Evan McGuire</t>
  </si>
  <si>
    <t>barbarian|fairy|forest|monastery|unfinished book</t>
  </si>
  <si>
    <t>http://www.imdb.com/title/tt0485601/?ref_=fn_tt_tt_1</t>
  </si>
  <si>
    <t>John Carney</t>
  </si>
  <si>
    <t>Karen Pittman</t>
  </si>
  <si>
    <t>Begin Again </t>
  </si>
  <si>
    <t>Mary Catherine Garrison</t>
  </si>
  <si>
    <t>manhattan new york city|new york city|record label|singer|song</t>
  </si>
  <si>
    <t>http://www.imdb.com/title/tt1980929/?ref_=fn_tt_tt_1</t>
  </si>
  <si>
    <t>David Jacobson</t>
  </si>
  <si>
    <t>Down in the Valley </t>
  </si>
  <si>
    <t>beach|cowboy|cowboy hat|neo western|valley</t>
  </si>
  <si>
    <t>http://www.imdb.com/title/tt0398027/?ref_=fn_tt_tt_1</t>
  </si>
  <si>
    <t>Michael Corrente</t>
  </si>
  <si>
    <t>Tony Devon</t>
  </si>
  <si>
    <t>Brooklyn Rules </t>
  </si>
  <si>
    <t>Alexa Havins</t>
  </si>
  <si>
    <t>1980s|friend|friendship|loyalty|mafia</t>
  </si>
  <si>
    <t>http://www.imdb.com/title/tt0283503/?ref_=fn_tt_tt_1</t>
  </si>
  <si>
    <t>Edward Hall</t>
  </si>
  <si>
    <t>Restless </t>
  </si>
  <si>
    <t>espionage|motel|mother son relationship|murder disguised as suicide|shot in the head</t>
  </si>
  <si>
    <t>http://www.imdb.com/title/tt2241676/?ref_=fn_tt_tt_1</t>
  </si>
  <si>
    <t>Keith Gordon</t>
  </si>
  <si>
    <t>Comedy|Crime|Musical|Mystery</t>
  </si>
  <si>
    <t>The Singing Detective </t>
  </si>
  <si>
    <t>detective|detective novel|fantasy sequence|hallucination|writer</t>
  </si>
  <si>
    <t>http://www.imdb.com/title/tt0314676/?ref_=fn_tt_tt_1</t>
  </si>
  <si>
    <t>The Land Girls </t>
  </si>
  <si>
    <t>dorset|farm|friend|love|women's land army</t>
  </si>
  <si>
    <t>http://www.imdb.com/title/tt0119494/?ref_=fn_tt_tt_1</t>
  </si>
  <si>
    <t>Andrew Currie</t>
  </si>
  <si>
    <t>Alexia Fast</t>
  </si>
  <si>
    <t>Fido </t>
  </si>
  <si>
    <t>Kesun Loder</t>
  </si>
  <si>
    <t>decapitation|neighbor|neighborhood|next door neighbor|zombie</t>
  </si>
  <si>
    <t>http://www.imdb.com/title/tt0457572/?ref_=fn_tt_tt_1</t>
  </si>
  <si>
    <t>The Wendell Baker Story </t>
  </si>
  <si>
    <t>directorial debut|fantasy sequence|nurse|old age home|prison</t>
  </si>
  <si>
    <t>http://www.imdb.com/title/tt0373445/?ref_=fn_tt_tt_1</t>
  </si>
  <si>
    <t>Wild Target </t>
  </si>
  <si>
    <t>apprentice|assassin|hitman|kleptomaniac|thief</t>
  </si>
  <si>
    <t>http://www.imdb.com/title/tt1235189/?ref_=fn_tt_tt_1</t>
  </si>
  <si>
    <t>Marc Schölermann</t>
  </si>
  <si>
    <t>Larry Drake</t>
  </si>
  <si>
    <t>Pathology </t>
  </si>
  <si>
    <t>corpse|dark humor|medical school|murder|pathology</t>
  </si>
  <si>
    <t>http://www.imdb.com/title/tt0964539/?ref_=fn_tt_tt_1</t>
  </si>
  <si>
    <t xml:space="preserve">Wuthering Heights             </t>
  </si>
  <si>
    <t>abuse|love|moor the landscape|revenge|tv mini series</t>
  </si>
  <si>
    <t>http://www.imdb.com/title/tt1238834/?ref_=fn_tt_tt_1</t>
  </si>
  <si>
    <t>Robert Moresco</t>
  </si>
  <si>
    <t>10th &amp; Wolf </t>
  </si>
  <si>
    <t>desert storm|fbi|fbi agent|fragmentation grenade|woman kills attacker</t>
  </si>
  <si>
    <t>http://www.imdb.com/title/tt0360323/?ref_=fn_tt_tt_1</t>
  </si>
  <si>
    <t>Thomas Vinterberg</t>
  </si>
  <si>
    <t>Chris Owen</t>
  </si>
  <si>
    <t>Dear Wendy </t>
  </si>
  <si>
    <t>gang|gun|loner|love|outcast</t>
  </si>
  <si>
    <t>http://www.imdb.com/title/tt0342272/?ref_=fn_tt_tt_1</t>
  </si>
  <si>
    <t>Claudia Llosa</t>
  </si>
  <si>
    <t>Zen McGrath</t>
  </si>
  <si>
    <t>Ian Tracey</t>
  </si>
  <si>
    <t>Aloft </t>
  </si>
  <si>
    <t>William Shimell</t>
  </si>
  <si>
    <t>http://www.imdb.com/title/tt2494384/?ref_=fn_tt_tt_1</t>
  </si>
  <si>
    <t>Takeshi Kusao</t>
  </si>
  <si>
    <t>Action|Animation|Sci-Fi</t>
  </si>
  <si>
    <t>Mitsuo Iwata</t>
  </si>
  <si>
    <t>Akira </t>
  </si>
  <si>
    <t>Tesshô Genda</t>
  </si>
  <si>
    <t>based on manga|biker gang|gifted child|post thermonuclear war|science runs amok</t>
  </si>
  <si>
    <t>http://www.imdb.com/title/tt0094625/?ref_=fn_tt_tt_1</t>
  </si>
  <si>
    <t>The Death and Life of Bobby Z </t>
  </si>
  <si>
    <t>drug lord|on the run|prison|vegan|vegetarian</t>
  </si>
  <si>
    <t>http://www.imdb.com/title/tt0473188/?ref_=fn_tt_tt_1</t>
  </si>
  <si>
    <t>Charles Binamé</t>
  </si>
  <si>
    <t>Roy Dupuis</t>
  </si>
  <si>
    <t>The Rocket: The Legend of Rocket Richard </t>
  </si>
  <si>
    <t>Julie LeBreton</t>
  </si>
  <si>
    <t>fan|french canadian|hockey|hockey player|machinist</t>
  </si>
  <si>
    <t>http://www.imdb.com/title/tt0460505/?ref_=fn_tt_tt_1</t>
  </si>
  <si>
    <t>Keith Parmer</t>
  </si>
  <si>
    <t>Rachel Ann Mullins</t>
  </si>
  <si>
    <t>Swelter </t>
  </si>
  <si>
    <t>police officer killed|police officer shot in the chest|police officer shot in the forehead|police officer shot in the head|police shootout</t>
  </si>
  <si>
    <t>http://www.imdb.com/title/tt2112277/?ref_=fn_tt_tt_1</t>
  </si>
  <si>
    <t>Ruby Lin</t>
  </si>
  <si>
    <t>Leehom Wang</t>
  </si>
  <si>
    <t>My Lucky Star </t>
  </si>
  <si>
    <t>Jack Kao</t>
  </si>
  <si>
    <t>http://www.imdb.com/title/tt2102502/?ref_=fn_tt_tt_1</t>
  </si>
  <si>
    <t>Ol Parker</t>
  </si>
  <si>
    <t>Imagine Me &amp; You </t>
  </si>
  <si>
    <t>Darren Boyd</t>
  </si>
  <si>
    <t>florist|friend|friendship|lesbian|love</t>
  </si>
  <si>
    <t>http://www.imdb.com/title/tt0421994/?ref_=fn_tt_tt_1</t>
  </si>
  <si>
    <t>Lucy Fry</t>
  </si>
  <si>
    <t>Mckenna Grace</t>
  </si>
  <si>
    <t>Mr. Church </t>
  </si>
  <si>
    <t>Natalie Coughlin</t>
  </si>
  <si>
    <t>http://www.imdb.com/title/tt4196848/?ref_=fn_tt_tt_1</t>
  </si>
  <si>
    <t>Swimming Pool </t>
  </si>
  <si>
    <t>Jean-Claude Lecas</t>
  </si>
  <si>
    <t>luberon|mystery writer|night|publisher|swimming</t>
  </si>
  <si>
    <t>http://www.imdb.com/title/tt0324133/?ref_=fn_tt_tt_1</t>
  </si>
  <si>
    <t>James Nunn</t>
  </si>
  <si>
    <t>Mark Wingett</t>
  </si>
  <si>
    <t>Green Street 3: Never Back Down </t>
  </si>
  <si>
    <t>Kacey Clarke</t>
  </si>
  <si>
    <t>bare breasts|firm|hooliganism|training|west ham supporter</t>
  </si>
  <si>
    <t>http://www.imdb.com/title/tt2628316/?ref_=fn_tt_tt_1</t>
  </si>
  <si>
    <t>David Webb Peoples</t>
  </si>
  <si>
    <t>The Blood of Heroes </t>
  </si>
  <si>
    <t>Anna Katarina</t>
  </si>
  <si>
    <t>battle|blood splatter|combat|game|showdown</t>
  </si>
  <si>
    <t>http://www.imdb.com/title/tt0094764/?ref_=fn_tt_tt_1</t>
  </si>
  <si>
    <t>Michael Winnick</t>
  </si>
  <si>
    <t>Helena Mattsson</t>
  </si>
  <si>
    <t>Scott Takeda</t>
  </si>
  <si>
    <t>Code of Honor </t>
  </si>
  <si>
    <t>Craig Sheffer</t>
  </si>
  <si>
    <t>gun|mayor|nightclub|police|vigilantism</t>
  </si>
  <si>
    <t>http://www.imdb.com/title/tt4060866/?ref_=fn_tt_tt_1</t>
  </si>
  <si>
    <t>Jessica Tandy</t>
  </si>
  <si>
    <t>Driving Miss Daisy </t>
  </si>
  <si>
    <t>Patti LuPone</t>
  </si>
  <si>
    <t>1950s|african american|jewish|old age|widow</t>
  </si>
  <si>
    <t>http://www.imdb.com/title/tt0097239/?ref_=fn_tt_tt_1</t>
  </si>
  <si>
    <t>Soul Food </t>
  </si>
  <si>
    <t>1990s|family relationships|food in title|sister|unity</t>
  </si>
  <si>
    <t>http://www.imdb.com/title/tt0120169/?ref_=fn_tt_tt_1</t>
  </si>
  <si>
    <t>Stanley Tong</t>
  </si>
  <si>
    <t>Anita Mui</t>
  </si>
  <si>
    <t>Françoise Yip</t>
  </si>
  <si>
    <t>Rumble in the Bronx </t>
  </si>
  <si>
    <t>Garvin Cross</t>
  </si>
  <si>
    <t>fight|gang|greed|street gang|wedding</t>
  </si>
  <si>
    <t>http://www.imdb.com/title/tt0113326/?ref_=fn_tt_tt_1</t>
  </si>
  <si>
    <t>David Oelhoffen</t>
  </si>
  <si>
    <t>Reda Kateb</t>
  </si>
  <si>
    <t>Drama|War|Western</t>
  </si>
  <si>
    <t>Far from Men </t>
  </si>
  <si>
    <t>Ángela Molina</t>
  </si>
  <si>
    <t>algerian war|based on short story|hostage|teacher|title at the end</t>
  </si>
  <si>
    <t>http://www.imdb.com/title/tt2936180/?ref_=fn_tt_tt_1</t>
  </si>
  <si>
    <t>Thank You for Smoking </t>
  </si>
  <si>
    <t>Todd Louiso</t>
  </si>
  <si>
    <t>cigarette smoking|lobbyist|political satire|reporter|tobacco industry</t>
  </si>
  <si>
    <t>http://www.imdb.com/title/tt0427944/?ref_=fn_tt_tt_1</t>
  </si>
  <si>
    <t>Eli Roth</t>
  </si>
  <si>
    <t>Hostel: Part II </t>
  </si>
  <si>
    <t>Stanislav Ianevski</t>
  </si>
  <si>
    <t>american|hostel|slovakia|torture|train</t>
  </si>
  <si>
    <t>http://www.imdb.com/title/tt0498353/?ref_=fn_tt_tt_1</t>
  </si>
  <si>
    <t>An Education </t>
  </si>
  <si>
    <t>Ellie Kendrick</t>
  </si>
  <si>
    <t>1960s|age difference|france|loss of virginity|oxford</t>
  </si>
  <si>
    <t>http://www.imdb.com/title/tt1174732/?ref_=fn_tt_tt_1</t>
  </si>
  <si>
    <t>Shopgirl </t>
  </si>
  <si>
    <t>artist|depression|gloves|photography|slacker</t>
  </si>
  <si>
    <t>http://www.imdb.com/title/tt0338427/?ref_=fn_tt_tt_1</t>
  </si>
  <si>
    <t>Tony Richardson</t>
  </si>
  <si>
    <t>The Hotel New Hampshire </t>
  </si>
  <si>
    <t>Nastassja Kinski</t>
  </si>
  <si>
    <t>football|hotel|teenage girl|terrorist|wien</t>
  </si>
  <si>
    <t>http://www.imdb.com/title/tt0087428/?ref_=fn_tt_tt_1</t>
  </si>
  <si>
    <t>Narc </t>
  </si>
  <si>
    <t>blood splatter|cover up|murder|police shootout|undercover</t>
  </si>
  <si>
    <t>http://www.imdb.com/title/tt0272207/?ref_=fn_tt_tt_1</t>
  </si>
  <si>
    <t>Molly Parker</t>
  </si>
  <si>
    <t>Men with Brooms </t>
  </si>
  <si>
    <t>championship|coach|curling|marriage|rural setting</t>
  </si>
  <si>
    <t>http://www.imdb.com/title/tt0263734/?ref_=fn_tt_tt_1</t>
  </si>
  <si>
    <t>Charles Robert Carner</t>
  </si>
  <si>
    <t>Witless Protection </t>
  </si>
  <si>
    <t>Richard Bull</t>
  </si>
  <si>
    <t>fbi|polo|possum|sheriff|shotgun</t>
  </si>
  <si>
    <t>http://www.imdb.com/title/tt1001562/?ref_=fn_tt_tt_1</t>
  </si>
  <si>
    <t>Russell Holt</t>
  </si>
  <si>
    <t>Eric Johnson</t>
  </si>
  <si>
    <t>The Work and the Glory </t>
  </si>
  <si>
    <t>1830s|baptism|intolerance|mormon church|sibling rivalry</t>
  </si>
  <si>
    <t>http://www.imdb.com/title/tt0410454/?ref_=fn_tt_tt_1</t>
  </si>
  <si>
    <t>Extract </t>
  </si>
  <si>
    <t>freak accident|gigolo|hit in the crotch|nosy neighbor|on the job injury</t>
  </si>
  <si>
    <t>http://www.imdb.com/title/tt1225822/?ref_=fn_tt_tt_1</t>
  </si>
  <si>
    <t>Masked and Anonymous </t>
  </si>
  <si>
    <t>concert|jail|journalist|revolution|singer</t>
  </si>
  <si>
    <t>http://www.imdb.com/title/tt0319829/?ref_=fn_tt_tt_1</t>
  </si>
  <si>
    <t>Claude Miller</t>
  </si>
  <si>
    <t>Alias Betty </t>
  </si>
  <si>
    <t>Roschdy Zem</t>
  </si>
  <si>
    <t>child|criminal|death|depression|novelist</t>
  </si>
  <si>
    <t>http://www.imdb.com/title/tt0269329/?ref_=fn_tt_tt_1</t>
  </si>
  <si>
    <t>Drama|Romance|Sci-Fi|Thriller</t>
  </si>
  <si>
    <t>Code 46 </t>
  </si>
  <si>
    <t>Natalie Mendoza</t>
  </si>
  <si>
    <t>genetics|i.d.|love|sphinx|totalitarian</t>
  </si>
  <si>
    <t>http://www.imdb.com/title/tt0345061/?ref_=fn_tt_tt_1</t>
  </si>
  <si>
    <t>Sacha Bennett</t>
  </si>
  <si>
    <t>Outside Bet </t>
  </si>
  <si>
    <t>http://www.imdb.com/title/tt1772422/?ref_=fn_tt_tt_1</t>
  </si>
  <si>
    <t>Rodrigo García</t>
  </si>
  <si>
    <t>Albert Nobbs </t>
  </si>
  <si>
    <t>19th century|hotel|painter|waiter|woman pretending to be a man</t>
  </si>
  <si>
    <t>http://www.imdb.com/title/tt1602098/?ref_=fn_tt_tt_1</t>
  </si>
  <si>
    <t>Jeta Amata</t>
  </si>
  <si>
    <t>Nathin Butler</t>
  </si>
  <si>
    <t>Black November </t>
  </si>
  <si>
    <t>Razaaq Adoti</t>
  </si>
  <si>
    <t>color in title|number in title|two word title</t>
  </si>
  <si>
    <t>http://www.imdb.com/title/tt2147225/?ref_=fn_tt_tt_1</t>
  </si>
  <si>
    <t>Nigeria</t>
  </si>
  <si>
    <t>Siddharth Anand</t>
  </si>
  <si>
    <t>Mary Goggin</t>
  </si>
  <si>
    <t>Saif Ali Khan</t>
  </si>
  <si>
    <t>Ta Ra Rum Pum </t>
  </si>
  <si>
    <t>Vic Aviles</t>
  </si>
  <si>
    <t>comeback|family relationships|marriage|new york|racer</t>
  </si>
  <si>
    <t>http://www.imdb.com/title/tt0833553/?ref_=fn_tt_tt_1</t>
  </si>
  <si>
    <t>Vincent Paronnaud</t>
  </si>
  <si>
    <t>Animation|Biography|Drama|War</t>
  </si>
  <si>
    <t>Persepolis </t>
  </si>
  <si>
    <t>Danielle Darrieux</t>
  </si>
  <si>
    <t>dream|girl|iran|islamic revolution|revolution</t>
  </si>
  <si>
    <t>http://www.imdb.com/title/tt0808417/?ref_=fn_tt_tt_1</t>
  </si>
  <si>
    <t>Adventure|Fantasy|Thriller</t>
  </si>
  <si>
    <t>The Hole </t>
  </si>
  <si>
    <t>basement|family relationships|hole|no opening credits|slow motion scene</t>
  </si>
  <si>
    <t>http://www.imdb.com/title/tt1085779/?ref_=fn_tt_tt_1</t>
  </si>
  <si>
    <t>Dennis Gansel</t>
  </si>
  <si>
    <t>Elyas M'Barek</t>
  </si>
  <si>
    <t>Max Riemelt</t>
  </si>
  <si>
    <t>The Wave </t>
  </si>
  <si>
    <t>Jennifer Ulrich</t>
  </si>
  <si>
    <t>autocracy|based on real events|dictatorship|germany|teacher</t>
  </si>
  <si>
    <t>http://www.imdb.com/title/tt1063669/?ref_=fn_tt_tt_1</t>
  </si>
  <si>
    <t>The Neon Demon </t>
  </si>
  <si>
    <t>Charles Baker</t>
  </si>
  <si>
    <t>beauty|cannibalism|fashion|lesbian|model</t>
  </si>
  <si>
    <t>http://www.imdb.com/title/tt1974419/?ref_=fn_tt_tt_1</t>
  </si>
  <si>
    <t>Daniel Barber</t>
  </si>
  <si>
    <t>Harry Brown </t>
  </si>
  <si>
    <t>bayonet|death|police|self defense|widower</t>
  </si>
  <si>
    <t>http://www.imdb.com/title/tt1289406/?ref_=fn_tt_tt_1</t>
  </si>
  <si>
    <t>Robert Marcarelli</t>
  </si>
  <si>
    <t>George Coe</t>
  </si>
  <si>
    <t>The Omega Code </t>
  </si>
  <si>
    <t>Ayla Kell</t>
  </si>
  <si>
    <t>code|evil|false accusation|megalomaniac|torah</t>
  </si>
  <si>
    <t>http://www.imdb.com/title/tt0203408/?ref_=fn_tt_tt_1</t>
  </si>
  <si>
    <t>Juno </t>
  </si>
  <si>
    <t>adoption|baby|friend|pregnancy|school</t>
  </si>
  <si>
    <t>http://www.imdb.com/title/tt0467406/?ref_=fn_tt_tt_1</t>
  </si>
  <si>
    <t>Ernie Barbarash</t>
  </si>
  <si>
    <t>Aki Aleong</t>
  </si>
  <si>
    <t>Pound of Flesh </t>
  </si>
  <si>
    <t>Brahim Achabbakhe</t>
  </si>
  <si>
    <t>fighting|hand to hand combat|jujitsu|kickboxing|organ</t>
  </si>
  <si>
    <t>http://www.imdb.com/title/tt3488328/?ref_=fn_tt_tt_1</t>
  </si>
  <si>
    <t>Guy Hamilton</t>
  </si>
  <si>
    <t>Diamonds Are Forever </t>
  </si>
  <si>
    <t>Jill St. John</t>
  </si>
  <si>
    <t>cat|diamond|ford mustang|james bond 007|yanked off bikini top</t>
  </si>
  <si>
    <t>http://www.imdb.com/title/tt0066995/?ref_=fn_tt_tt_1</t>
  </si>
  <si>
    <t>The Godfather </t>
  </si>
  <si>
    <t>crime family|mafia|organized crime|patriarch|rise to power</t>
  </si>
  <si>
    <t>http://www.imdb.com/title/tt0068646/?ref_=fn_tt_tt_1</t>
  </si>
  <si>
    <t>Cynthia Rhodes</t>
  </si>
  <si>
    <t>Flashdance </t>
  </si>
  <si>
    <t>Lee Ving</t>
  </si>
  <si>
    <t>ballet school|dance|dancer|overalls|steel worker</t>
  </si>
  <si>
    <t>http://www.imdb.com/title/tt0085549/?ref_=fn_tt_tt_1</t>
  </si>
  <si>
    <t>500 Days of Summer </t>
  </si>
  <si>
    <t>friend|greeting card|office|summer|true love</t>
  </si>
  <si>
    <t>http://www.imdb.com/title/tt1022603/?ref_=fn_tt_tt_1</t>
  </si>
  <si>
    <t>Ian Mune</t>
  </si>
  <si>
    <t>The Piano </t>
  </si>
  <si>
    <t>Geneviève Lemon</t>
  </si>
  <si>
    <t>adultery|daughter|male rear nudity|new zealand|piano</t>
  </si>
  <si>
    <t>http://www.imdb.com/title/tt0107822/?ref_=fn_tt_tt_1</t>
  </si>
  <si>
    <t>Magic Mike </t>
  </si>
  <si>
    <t>bank|male nudity|male objectification|male stripper|stripper</t>
  </si>
  <si>
    <t>http://www.imdb.com/title/tt1915581/?ref_=fn_tt_tt_1</t>
  </si>
  <si>
    <t>Emma Caulfield</t>
  </si>
  <si>
    <t>Darkness Falls </t>
  </si>
  <si>
    <t>Angus Sampson</t>
  </si>
  <si>
    <t>boy|darkness|light|tooth|tooth fairy</t>
  </si>
  <si>
    <t>http://www.imdb.com/title/tt0282209/?ref_=fn_tt_tt_1</t>
  </si>
  <si>
    <t>Live and Let Die </t>
  </si>
  <si>
    <t>Clifton James</t>
  </si>
  <si>
    <t>british|cards|heroin|murder|tarot card</t>
  </si>
  <si>
    <t>http://www.imdb.com/title/tt0070328/?ref_=fn_tt_tt_1</t>
  </si>
  <si>
    <t>My Dog Skip </t>
  </si>
  <si>
    <t>Cody Linley</t>
  </si>
  <si>
    <t>1940s|dog|mississippi|puppy|veteran</t>
  </si>
  <si>
    <t>http://www.imdb.com/title/tt0156812/?ref_=fn_tt_tt_1</t>
  </si>
  <si>
    <t>Adam Brooks</t>
  </si>
  <si>
    <t>Sakina Jaffrey</t>
  </si>
  <si>
    <t>Definitely, Maybe </t>
  </si>
  <si>
    <t>Paulina Gerzon</t>
  </si>
  <si>
    <t>college|daughter|girl|sex|wisconsin</t>
  </si>
  <si>
    <t>http://www.imdb.com/title/tt0832266/?ref_=fn_tt_tt_1</t>
  </si>
  <si>
    <t>Jumping the Broom </t>
  </si>
  <si>
    <t>martha's vineyard|mother|older woman younger man relationship|wedding|weekend</t>
  </si>
  <si>
    <t>http://www.imdb.com/title/tt1640484/?ref_=fn_tt_tt_1</t>
  </si>
  <si>
    <t>Good Night, and Good Luck. </t>
  </si>
  <si>
    <t>cbs|expose|fear|paranoia|reporter</t>
  </si>
  <si>
    <t>http://www.imdb.com/title/tt0433383/?ref_=fn_tt_tt_1</t>
  </si>
  <si>
    <t>Michael J. Burg</t>
  </si>
  <si>
    <t>Capote </t>
  </si>
  <si>
    <t>Kwesi Ameyaw</t>
  </si>
  <si>
    <t>book|holcomb kansas|kansas|killer|truman capote</t>
  </si>
  <si>
    <t>http://www.imdb.com/title/tt0379725/?ref_=fn_tt_tt_1</t>
  </si>
  <si>
    <t>Desperado </t>
  </si>
  <si>
    <t>crushed by a car|female frontal nudity|female nudity|female rear nudity|one against many</t>
  </si>
  <si>
    <t>http://www.imdb.com/title/tt0112851/?ref_=fn_tt_tt_1</t>
  </si>
  <si>
    <t xml:space="preserve">Fargo             </t>
  </si>
  <si>
    <t>anthology|death|insurance salesman|minnesota|police officer</t>
  </si>
  <si>
    <t>http://www.imdb.com/title/tt2802850/?ref_=fn_tt_tt_1</t>
  </si>
  <si>
    <t>Michael Anderson</t>
  </si>
  <si>
    <t>Logan's Run </t>
  </si>
  <si>
    <t>cat|computer|cult film|runner|sanctuary</t>
  </si>
  <si>
    <t>http://www.imdb.com/title/tt0074812/?ref_=fn_tt_tt_1</t>
  </si>
  <si>
    <t>Hervé Villechaize</t>
  </si>
  <si>
    <t>The Man with the Golden Gun </t>
  </si>
  <si>
    <t>assassin|bikini|girl in a bikini|mission|secret agent</t>
  </si>
  <si>
    <t>http://www.imdb.com/title/tt0071807/?ref_=fn_tt_tt_1</t>
  </si>
  <si>
    <t>Action Jackson </t>
  </si>
  <si>
    <t>murder|power|psychotronic|tough cop|union</t>
  </si>
  <si>
    <t>http://www.imdb.com/title/tt0094612/?ref_=fn_tt_tt_1</t>
  </si>
  <si>
    <t>Shauna Macdonald</t>
  </si>
  <si>
    <t>MyAnna Buring</t>
  </si>
  <si>
    <t>The Descent </t>
  </si>
  <si>
    <t>Craig Conway</t>
  </si>
  <si>
    <t>cave|expedition|friendship between women|group of friends|survival horror</t>
  </si>
  <si>
    <t>http://www.imdb.com/title/tt0435625/?ref_=fn_tt_tt_1</t>
  </si>
  <si>
    <t>Don Kempf</t>
  </si>
  <si>
    <t>Documentary|Sport</t>
  </si>
  <si>
    <t>Michael Jordan to the Max </t>
  </si>
  <si>
    <t>Bob Costas</t>
  </si>
  <si>
    <t>basketball|basketball player|character name in title|chicago bulls|imax</t>
  </si>
  <si>
    <t>http://www.imdb.com/title/tt0245280/?ref_=fn_tt_tt_1</t>
  </si>
  <si>
    <t>Matt Bettinelli-Olpin</t>
  </si>
  <si>
    <t>Allison Miller</t>
  </si>
  <si>
    <t>Devil's Due </t>
  </si>
  <si>
    <t>Vanessa Ray</t>
  </si>
  <si>
    <t>eiffel tower at night|honeymoon|implied insemination|party|taxi driver</t>
  </si>
  <si>
    <t>http://www.imdb.com/title/tt2752758/?ref_=fn_tt_tt_1</t>
  </si>
  <si>
    <t>Mary Tyler Moore</t>
  </si>
  <si>
    <t>Flirting with Disaster </t>
  </si>
  <si>
    <t>adoption|armpit fetish|mistaken identity|new mexico|overalls</t>
  </si>
  <si>
    <t>http://www.imdb.com/title/tt0116324/?ref_=fn_tt_tt_1</t>
  </si>
  <si>
    <t>Ken Foree</t>
  </si>
  <si>
    <t>Crime|Horror</t>
  </si>
  <si>
    <t>The Devil's Rejects </t>
  </si>
  <si>
    <t>escape|police|road trip|sheriff|texas</t>
  </si>
  <si>
    <t>http://www.imdb.com/title/tt0395584/?ref_=fn_tt_tt_1</t>
  </si>
  <si>
    <t xml:space="preserve">Buffy the Vampire Slayer             </t>
  </si>
  <si>
    <t>action heroine|coming of age|destiny|double life|vampire</t>
  </si>
  <si>
    <t>http://www.imdb.com/title/tt0118276/?ref_=fn_tt_tt_1</t>
  </si>
  <si>
    <t>Rick Fox</t>
  </si>
  <si>
    <t>Dope </t>
  </si>
  <si>
    <t>african american|geek|hip hop|party|tomboy</t>
  </si>
  <si>
    <t>http://www.imdb.com/title/tt3850214/?ref_=fn_tt_tt_1</t>
  </si>
  <si>
    <t>In Too Deep </t>
  </si>
  <si>
    <t>cunnilingus|oral sex|police|sex scene|undercover</t>
  </si>
  <si>
    <t>http://www.imdb.com/title/tt0160401/?ref_=fn_tt_tt_1</t>
  </si>
  <si>
    <t>Matthew McGrory</t>
  </si>
  <si>
    <t>House of 1000 Corpses </t>
  </si>
  <si>
    <t>Erin Daniels</t>
  </si>
  <si>
    <t>actor playing multiple roles|axe|dark comedy|masked man|sadism</t>
  </si>
  <si>
    <t>http://www.imdb.com/title/tt0251736/?ref_=fn_tt_tt_1</t>
  </si>
  <si>
    <t>Sharron Miller</t>
  </si>
  <si>
    <t>Elizabeth MacRae</t>
  </si>
  <si>
    <t>Bernard Fox</t>
  </si>
  <si>
    <t>Alien Zone </t>
  </si>
  <si>
    <t>Charles Aidman</t>
  </si>
  <si>
    <t>affair|child murderer|mortician|strangulation|supernatural power</t>
  </si>
  <si>
    <t>http://www.imdb.com/title/tt0072626/?ref_=fn_tt_tt_1</t>
  </si>
  <si>
    <t>Fred Melamed</t>
  </si>
  <si>
    <t>A Serious Man </t>
  </si>
  <si>
    <t>Peter Breitmayer</t>
  </si>
  <si>
    <t>bar mitzvah|jewish|marital breakup|nose job|rabbi</t>
  </si>
  <si>
    <t>http://www.imdb.com/title/tt1019452/?ref_=fn_tt_tt_1</t>
  </si>
  <si>
    <t>Aaron Schneider</t>
  </si>
  <si>
    <t>Get Low </t>
  </si>
  <si>
    <t>funeral|funeral home|hermit|party|secret</t>
  </si>
  <si>
    <t>http://www.imdb.com/title/tt1194263/?ref_=fn_tt_tt_1</t>
  </si>
  <si>
    <t>Warlock </t>
  </si>
  <si>
    <t>17th century|book|death|warlock|witch hunter</t>
  </si>
  <si>
    <t>http://www.imdb.com/title/tt0098622/?ref_=fn_tt_tt_1</t>
  </si>
  <si>
    <t>Beyond the Lights </t>
  </si>
  <si>
    <t>Darryl Stephens</t>
  </si>
  <si>
    <t>domestic abuse|public humiliation|sex symbol|singer|suicide attempt</t>
  </si>
  <si>
    <t>http://www.imdb.com/title/tt3125324/?ref_=fn_tt_tt_1</t>
  </si>
  <si>
    <t>Tom Ford</t>
  </si>
  <si>
    <t>Teddy Sears</t>
  </si>
  <si>
    <t>A Single Man </t>
  </si>
  <si>
    <t>car accident|male full back nudity|practicing a suicide|public nudity|suicide contemplation</t>
  </si>
  <si>
    <t>http://www.imdb.com/title/tt1315981/?ref_=fn_tt_tt_1</t>
  </si>
  <si>
    <t>Barbara Hershey</t>
  </si>
  <si>
    <t>The Last Temptation of Christ </t>
  </si>
  <si>
    <t>carpenter|exorcism|faith|reference to jesus christ|temptation</t>
  </si>
  <si>
    <t>http://www.imdb.com/title/tt0095497/?ref_=fn_tt_tt_1</t>
  </si>
  <si>
    <t>George Wendt</t>
  </si>
  <si>
    <t>Jonathan Brandis</t>
  </si>
  <si>
    <t>Outside Providence </t>
  </si>
  <si>
    <t>class|cornwall connecticut|dog|friend|pawtucket rhode island</t>
  </si>
  <si>
    <t>http://www.imdb.com/title/tt0125971/?ref_=fn_tt_tt_1</t>
  </si>
  <si>
    <t>Bride &amp; Prejudice </t>
  </si>
  <si>
    <t>Anupam Kher</t>
  </si>
  <si>
    <t>bollywood|india|jane austen|london england|travel</t>
  </si>
  <si>
    <t>http://www.imdb.com/title/tt0361411/?ref_=fn_tt_tt_1</t>
  </si>
  <si>
    <t>Adventure|Biography|Drama|History</t>
  </si>
  <si>
    <t>Roy Billing</t>
  </si>
  <si>
    <t>Rabbit-Proof Fence </t>
  </si>
  <si>
    <t>Deborah Mailman</t>
  </si>
  <si>
    <t>aborigine|based on true story|colonialism|fence|half caste</t>
  </si>
  <si>
    <t>http://www.imdb.com/title/tt0252444/?ref_=fn_tt_tt_1</t>
  </si>
  <si>
    <t>Who's Your Caddy? </t>
  </si>
  <si>
    <t>Lil' Wayne</t>
  </si>
  <si>
    <t>2000s|golf caddy|golf course|golfer|question mark in title</t>
  </si>
  <si>
    <t>http://www.imdb.com/title/tt0785077/?ref_=fn_tt_tt_1</t>
  </si>
  <si>
    <t>Tony Maylam</t>
  </si>
  <si>
    <t>Action|Crime|Horror|Sci-Fi|Thriller</t>
  </si>
  <si>
    <t>Michael J. Pollard</t>
  </si>
  <si>
    <t>Split Second </t>
  </si>
  <si>
    <t>Alastair Duncan</t>
  </si>
  <si>
    <t>appearing from water|breasts|creature|partner|water</t>
  </si>
  <si>
    <t>http://www.imdb.com/title/tt0105459/?ref_=fn_tt_tt_1</t>
  </si>
  <si>
    <t xml:space="preserve">Nikita             </t>
  </si>
  <si>
    <t>assassin|death|female protagonist|rogue|training</t>
  </si>
  <si>
    <t>http://www.imdb.com/title/tt1592154/?ref_=fn_tt_tt_1</t>
  </si>
  <si>
    <t>Mitch Davis</t>
  </si>
  <si>
    <t>Nathaniel Lees</t>
  </si>
  <si>
    <t>The Other Side of Heaven </t>
  </si>
  <si>
    <t>Miriama Smith</t>
  </si>
  <si>
    <t>1950s|idaho|love|missionary|mormon</t>
  </si>
  <si>
    <t>http://www.imdb.com/title/tt0250371/?ref_=fn_tt_tt_1</t>
  </si>
  <si>
    <t xml:space="preserve">Dark Angel             </t>
  </si>
  <si>
    <t>cat burglar|female lead|future|mixed martial arts|post apocalypse</t>
  </si>
  <si>
    <t>http://www.imdb.com/title/tt0204993/?ref_=fn_tt_tt_1</t>
  </si>
  <si>
    <t>Veer-Zaara </t>
  </si>
  <si>
    <t>fair|pakistan|prison|rescue|stranded</t>
  </si>
  <si>
    <t>http://www.imdb.com/title/tt0420332/?ref_=fn_tt_tt_1</t>
  </si>
  <si>
    <t>Randy Couture</t>
  </si>
  <si>
    <t>Redbelt </t>
  </si>
  <si>
    <t>bar|debt|fight|instructor|jujitsu</t>
  </si>
  <si>
    <t>http://www.imdb.com/title/tt1012804/?ref_=fn_tt_tt_1</t>
  </si>
  <si>
    <t>Cyrus </t>
  </si>
  <si>
    <t>Katie Aselton</t>
  </si>
  <si>
    <t>21 year old|forename as title|musician|party|rearview mirror</t>
  </si>
  <si>
    <t>http://www.imdb.com/title/tt1336617/?ref_=fn_tt_tt_1</t>
  </si>
  <si>
    <t>Kevin Brodie</t>
  </si>
  <si>
    <t>Cheryl Ladd</t>
  </si>
  <si>
    <t>A Dog of Flanders </t>
  </si>
  <si>
    <t>artist|box office flop|dog|drawing|flanders</t>
  </si>
  <si>
    <t>http://www.imdb.com/title/tt0160216/?ref_=fn_tt_tt_1</t>
  </si>
  <si>
    <t>Auto Focus </t>
  </si>
  <si>
    <t>friendship|photography|radio|sex addict|video</t>
  </si>
  <si>
    <t>http://www.imdb.com/title/tt0298744/?ref_=fn_tt_tt_1</t>
  </si>
  <si>
    <t>Factory Girl </t>
  </si>
  <si>
    <t>andy warhol|female nudity|public nudity|singer|socialite</t>
  </si>
  <si>
    <t>http://www.imdb.com/title/tt0432402/?ref_=fn_tt_tt_1</t>
  </si>
  <si>
    <t>Lynne Ramsay</t>
  </si>
  <si>
    <t>We Need to Talk About Kevin </t>
  </si>
  <si>
    <t>Ashley Gerasimovich</t>
  </si>
  <si>
    <t>archery|defiance|mental illness|psychopath|toilet training</t>
  </si>
  <si>
    <t>http://www.imdb.com/title/tt1242460/?ref_=fn_tt_tt_1</t>
  </si>
  <si>
    <t>John Stephenson</t>
  </si>
  <si>
    <t>Samantha Barks</t>
  </si>
  <si>
    <t>The Christmas Candle </t>
  </si>
  <si>
    <t>angel|candle|christmas|miracle|village</t>
  </si>
  <si>
    <t>http://www.imdb.com/title/tt2739338/?ref_=fn_tt_tt_1</t>
  </si>
  <si>
    <t>Tim Chambers</t>
  </si>
  <si>
    <t>The Mighty Macs </t>
  </si>
  <si>
    <t>Jennifer Butler</t>
  </si>
  <si>
    <t>basketball|catholic|coach|college|nun</t>
  </si>
  <si>
    <t>http://www.imdb.com/title/tt1034324/?ref_=fn_tt_tt_1</t>
  </si>
  <si>
    <t>Losin' It </t>
  </si>
  <si>
    <t>Rick Rossovich</t>
  </si>
  <si>
    <t>apostrophe in title|bare breasts|friendship between men|teen sex comedy|two word title</t>
  </si>
  <si>
    <t>http://www.imdb.com/title/tt0085868/?ref_=fn_tt_tt_1</t>
  </si>
  <si>
    <t>Mother and Child </t>
  </si>
  <si>
    <t>adoption|baby|girl|lawyer|sex</t>
  </si>
  <si>
    <t>http://www.imdb.com/title/tt1121977/?ref_=fn_tt_tt_1</t>
  </si>
  <si>
    <t>Dick Richards</t>
  </si>
  <si>
    <t>Terence Hill</t>
  </si>
  <si>
    <t>March or Die </t>
  </si>
  <si>
    <t>Jack O'Halloran</t>
  </si>
  <si>
    <t>arab|bare chested male|foreign legion|french foreign legion|morocco</t>
  </si>
  <si>
    <t>http://www.imdb.com/title/tt0076175/?ref_=fn_tt_tt_1</t>
  </si>
  <si>
    <t>Les visiteurs </t>
  </si>
  <si>
    <t>Valérie Lemercier</t>
  </si>
  <si>
    <t>distant past|future time travel|nobleman|squire|trapped in the past</t>
  </si>
  <si>
    <t>http://www.imdb.com/title/tt0108500/?ref_=fn_tt_tt_1</t>
  </si>
  <si>
    <t>Nathalie Fay</t>
  </si>
  <si>
    <t>Somewhere </t>
  </si>
  <si>
    <t>Erin Wasson</t>
  </si>
  <si>
    <t>actor|boredom|luxury hotel|party|trip</t>
  </si>
  <si>
    <t>http://www.imdb.com/title/tt1421051/?ref_=fn_tt_tt_1</t>
  </si>
  <si>
    <t>Bob Gosse</t>
  </si>
  <si>
    <t>Susie Abromeit</t>
  </si>
  <si>
    <t>I Hope They Serve Beer in Hell </t>
  </si>
  <si>
    <t>Derek Wayne Johnson</t>
  </si>
  <si>
    <t>bachelor party|bare butt|loud sex|sex standing up|topless female nudity</t>
  </si>
  <si>
    <t>http://www.imdb.com/title/tt1220628/?ref_=fn_tt_tt_1</t>
  </si>
  <si>
    <t>Alex Zamm</t>
  </si>
  <si>
    <t>Chairman of the Board </t>
  </si>
  <si>
    <t>box office flop|company|invention|roommate|surfer</t>
  </si>
  <si>
    <t>http://www.imdb.com/title/tt0118836/?ref_=fn_tt_tt_1</t>
  </si>
  <si>
    <t>Spencer Susser</t>
  </si>
  <si>
    <t>Hesher </t>
  </si>
  <si>
    <t>bully|car|car accident|fire|vomiting</t>
  </si>
  <si>
    <t>http://www.imdb.com/title/tt1403177/?ref_=fn_tt_tt_1</t>
  </si>
  <si>
    <t>Dom Hemingway </t>
  </si>
  <si>
    <t>Richard Graham</t>
  </si>
  <si>
    <t>male frontal nudity|male nudity|male rear nudity|nudity|sex scene</t>
  </si>
  <si>
    <t>http://www.imdb.com/title/tt2402105/?ref_=fn_tt_tt_1</t>
  </si>
  <si>
    <t>Casey Affleck</t>
  </si>
  <si>
    <t>Gerry </t>
  </si>
  <si>
    <t>desert|friend|friendship|minimal dialogue|water</t>
  </si>
  <si>
    <t>http://www.imdb.com/title/tt0302674/?ref_=fn_tt_tt_1</t>
  </si>
  <si>
    <t>Thaddeus O'Sullivan</t>
  </si>
  <si>
    <t>The Heart of Me </t>
  </si>
  <si>
    <t>Eleanor Bron</t>
  </si>
  <si>
    <t>1930s|car accident|hospital|marital rape|painter</t>
  </si>
  <si>
    <t>http://www.imdb.com/title/tt0301390/?ref_=fn_tt_tt_1</t>
  </si>
  <si>
    <t>Freeheld </t>
  </si>
  <si>
    <t>cancer|gay bar|lesbian kiss|partner|public hearing</t>
  </si>
  <si>
    <t>http://www.imdb.com/title/tt1658801/?ref_=fn_tt_tt_1</t>
  </si>
  <si>
    <t>Shari Springer Berman</t>
  </si>
  <si>
    <t>The Extra Man </t>
  </si>
  <si>
    <t>co worker|escort|magazine|teacher|writer</t>
  </si>
  <si>
    <t>http://www.imdb.com/title/tt1361313/?ref_=fn_tt_tt_1</t>
  </si>
  <si>
    <t>Aleksey German</t>
  </si>
  <si>
    <t>Yuriy Tsurilo</t>
  </si>
  <si>
    <t>Leonid Yarmolnik</t>
  </si>
  <si>
    <t>Hard to Be a God </t>
  </si>
  <si>
    <t>Valentin Golubenko</t>
  </si>
  <si>
    <t>fictional war|hanging|male full frontal nudity|medieval times|nudity</t>
  </si>
  <si>
    <t>http://www.imdb.com/title/tt2328813/?ref_=fn_tt_tt_1</t>
  </si>
  <si>
    <t>Stephen Milburn Anderson</t>
  </si>
  <si>
    <t>Ca$h </t>
  </si>
  <si>
    <t>cash|financial problem|heist|land rover|mortgage</t>
  </si>
  <si>
    <t>http://www.imdb.com/title/tt1106860/?ref_=fn_tt_tt_1</t>
  </si>
  <si>
    <t>Wah-Wah </t>
  </si>
  <si>
    <t>alcoholic|alcoholic father|stepmother|swaziland|unfaithful wife</t>
  </si>
  <si>
    <t>http://www.imdb.com/title/tt0419256/?ref_=fn_tt_tt_1</t>
  </si>
  <si>
    <t>David Della Rocco</t>
  </si>
  <si>
    <t>The Boondock Saints </t>
  </si>
  <si>
    <t>Bob Marley</t>
  </si>
  <si>
    <t>fbi|fbi agent|friend|irish|mafia</t>
  </si>
  <si>
    <t>http://www.imdb.com/title/tt0144117/?ref_=fn_tt_tt_1</t>
  </si>
  <si>
    <t>David Lam</t>
  </si>
  <si>
    <t>Z Storm </t>
  </si>
  <si>
    <t>Stephen Au</t>
  </si>
  <si>
    <t>http://www.imdb.com/title/tt3469440/?ref_=fn_tt_tt_1</t>
  </si>
  <si>
    <t>Comedy|Fantasy|Horror|Mystery</t>
  </si>
  <si>
    <t>Twixt </t>
  </si>
  <si>
    <t>ghost|hotel|murder|stake|what happened to epilogue</t>
  </si>
  <si>
    <t>http://www.imdb.com/title/tt1756851/?ref_=fn_tt_tt_1</t>
  </si>
  <si>
    <t>Vladlen Barbe</t>
  </si>
  <si>
    <t>Wendee Lee</t>
  </si>
  <si>
    <t>Erin Fitzgerald</t>
  </si>
  <si>
    <t>Snow Queen </t>
  </si>
  <si>
    <t>Ivan Okhlobystin</t>
  </si>
  <si>
    <t>3d</t>
  </si>
  <si>
    <t>http://www.imdb.com/title/tt2243621/?ref_=fn_tt_tt_1</t>
  </si>
  <si>
    <t>Richard Rich</t>
  </si>
  <si>
    <t>Kate Higgins</t>
  </si>
  <si>
    <t>Action|Adventure|Animation|Comedy|Drama|Family|Fantasy|Thriller</t>
  </si>
  <si>
    <t>Debi Derryberry</t>
  </si>
  <si>
    <t>Alpha and Omega 4: The Legend of the Saw Toothed Cave </t>
  </si>
  <si>
    <t>Cindy Robinson</t>
  </si>
  <si>
    <t>blindness|cave|spirit|wolf|wolf cub</t>
  </si>
  <si>
    <t>http://www.imdb.com/title/tt4061848/?ref_=fn_tt_tt_1</t>
  </si>
  <si>
    <t>Pale Rider </t>
  </si>
  <si>
    <t>Sydney Penny</t>
  </si>
  <si>
    <t>gold|miner|preacher|prospector|sheriff</t>
  </si>
  <si>
    <t>http://www.imdb.com/title/tt0089767/?ref_=fn_tt_tt_1</t>
  </si>
  <si>
    <t>Robert C. Cooper</t>
  </si>
  <si>
    <t>Action|Adventure|Drama|Fantasy|Sci-Fi</t>
  </si>
  <si>
    <t>Ben Browder</t>
  </si>
  <si>
    <t>Stargate: The Ark of Truth </t>
  </si>
  <si>
    <t>2000s|evil god|space opera|stargate|wormhole</t>
  </si>
  <si>
    <t>http://www.imdb.com/title/tt0942903/?ref_=fn_tt_tt_1</t>
  </si>
  <si>
    <t>Dazed and Confused </t>
  </si>
  <si>
    <t>football|hazing|high school|last day of school|pledge</t>
  </si>
  <si>
    <t>http://www.imdb.com/title/tt0106677/?ref_=fn_tt_tt_1</t>
  </si>
  <si>
    <t>High School Musical 2 </t>
  </si>
  <si>
    <t>Olesya Rulin</t>
  </si>
  <si>
    <t>2000s|basketball|country club|lifeguard|talent show</t>
  </si>
  <si>
    <t>http://www.imdb.com/title/tt0810900/?ref_=fn_tt_tt_1</t>
  </si>
  <si>
    <t>Kim Nguyen</t>
  </si>
  <si>
    <t>Justin Edward Seale</t>
  </si>
  <si>
    <t>Gordon Pinsent</t>
  </si>
  <si>
    <t>Two Lovers and a Bear </t>
  </si>
  <si>
    <t>John Ralston</t>
  </si>
  <si>
    <t>http://www.imdb.com/title/tt4412528/?ref_=fn_tt_tt_1</t>
  </si>
  <si>
    <t>Jackie Earle Haley</t>
  </si>
  <si>
    <t>Rex Baker</t>
  </si>
  <si>
    <t>Criminal Activities </t>
  </si>
  <si>
    <t>Travis Aaron Wade</t>
  </si>
  <si>
    <t>african american gangster|falling to death|in over one's head|murder|surveillance</t>
  </si>
  <si>
    <t>http://www.imdb.com/title/tt3687310/?ref_=fn_tt_tt_1</t>
  </si>
  <si>
    <t>Max Färberböck</t>
  </si>
  <si>
    <t>Johanna Wokalek</t>
  </si>
  <si>
    <t>Heike Makatsch</t>
  </si>
  <si>
    <t>Aimee &amp; Jaguar </t>
  </si>
  <si>
    <t>Maria Schrader</t>
  </si>
  <si>
    <t>lesbian mother|lesbian parent|lesbian relationship|lesbian romance|lesbianism</t>
  </si>
  <si>
    <t>http://www.imdb.com/title/tt0130444/?ref_=fn_tt_tt_1</t>
  </si>
  <si>
    <t>Arie Posin</t>
  </si>
  <si>
    <t>The Chumscrubber </t>
  </si>
  <si>
    <t>chumscrubber|death|friend|pills|school</t>
  </si>
  <si>
    <t>http://www.imdb.com/title/tt0406650/?ref_=fn_tt_tt_1</t>
  </si>
  <si>
    <t>Damian Nieman</t>
  </si>
  <si>
    <t>Jason Cerbone</t>
  </si>
  <si>
    <t>Shade </t>
  </si>
  <si>
    <t>Mark De Alessandro</t>
  </si>
  <si>
    <t>bar|strip club|stripper|texas hold 'em|thong</t>
  </si>
  <si>
    <t>http://www.imdb.com/title/tt0323939/?ref_=fn_tt_tt_1</t>
  </si>
  <si>
    <t>Mark Tonderai</t>
  </si>
  <si>
    <t>House at the End of the Street </t>
  </si>
  <si>
    <t>Gil Bellows</t>
  </si>
  <si>
    <t>brother sister relationship|death of sister|female protagonist|mother daughter relationship|murder</t>
  </si>
  <si>
    <t>http://www.imdb.com/title/tt1582507/?ref_=fn_tt_tt_1</t>
  </si>
  <si>
    <t>Mélissa Désormeaux-Poulin</t>
  </si>
  <si>
    <t>Drama|Mystery|War</t>
  </si>
  <si>
    <t>Incendies </t>
  </si>
  <si>
    <t>Ahmad Massad</t>
  </si>
  <si>
    <t>brother sister relationship|family relationships|middle east|mother son relationship|twin brother and sister</t>
  </si>
  <si>
    <t>http://www.imdb.com/title/tt1255953/?ref_=fn_tt_tt_1</t>
  </si>
  <si>
    <t>Silvio Muccino</t>
  </si>
  <si>
    <t>Laura Morante</t>
  </si>
  <si>
    <t>Remember Me, My Love </t>
  </si>
  <si>
    <t>Giulia Michelini</t>
  </si>
  <si>
    <t>box office hit|dancer|sex scene|television|underage sex</t>
  </si>
  <si>
    <t>http://www.imdb.com/title/tt0323807/?ref_=fn_tt_tt_1</t>
  </si>
  <si>
    <t>Ian Fitzgibbon</t>
  </si>
  <si>
    <t>Action|Comedy|Crime|Drama|Romance|Thriller</t>
  </si>
  <si>
    <t>Perrier's Bounty </t>
  </si>
  <si>
    <t>burglary|estranged father|money|neighbor|thug</t>
  </si>
  <si>
    <t>http://www.imdb.com/title/tt1003034/?ref_=fn_tt_tt_1</t>
  </si>
  <si>
    <t>Fernanda Machado</t>
  </si>
  <si>
    <t>Elite Squad </t>
  </si>
  <si>
    <t>André Ramiro</t>
  </si>
  <si>
    <t>brazil|military police|police|rio de janeiro brazil|slum</t>
  </si>
  <si>
    <t>http://www.imdb.com/title/tt0861739/?ref_=fn_tt_tt_1</t>
  </si>
  <si>
    <t>Brazil</t>
  </si>
  <si>
    <t>Annabelle Wallis</t>
  </si>
  <si>
    <t>Annabelle </t>
  </si>
  <si>
    <t>Gabriel Bateman</t>
  </si>
  <si>
    <t>horror movie prequel|murder|paranormal activity|self sacrifice|suicide</t>
  </si>
  <si>
    <t>http://www.imdb.com/title/tt3322940/?ref_=fn_tt_tt_1</t>
  </si>
  <si>
    <t>Rachel Perkins</t>
  </si>
  <si>
    <t>Magda Szubanski</t>
  </si>
  <si>
    <t>Comedy|Drama|Musical</t>
  </si>
  <si>
    <t>Bran Nue Dae </t>
  </si>
  <si>
    <t>Jessica Mauboy</t>
  </si>
  <si>
    <t>australia|journey|love|priest|traveling</t>
  </si>
  <si>
    <t>http://www.imdb.com/title/tt1148165/?ref_=fn_tt_tt_1</t>
  </si>
  <si>
    <t>Lloyd Avery II</t>
  </si>
  <si>
    <t>John Cothran</t>
  </si>
  <si>
    <t>Boyz n the Hood </t>
  </si>
  <si>
    <t>Na'Blonka Durden</t>
  </si>
  <si>
    <t>drugs|escape|football|friend|violence</t>
  </si>
  <si>
    <t>http://www.imdb.com/title/tt0101507/?ref_=fn_tt_tt_1</t>
  </si>
  <si>
    <t>Luis Valdez</t>
  </si>
  <si>
    <t>Rosanna DeSoto</t>
  </si>
  <si>
    <t>La Bamba </t>
  </si>
  <si>
    <t>Danielle von Zerneck</t>
  </si>
  <si>
    <t>crash|hispanic|interracial relationship|interracial romance|racism</t>
  </si>
  <si>
    <t>http://www.imdb.com/title/tt0093378/?ref_=fn_tt_tt_1</t>
  </si>
  <si>
    <t>Alan Alda</t>
  </si>
  <si>
    <t>Len Cariou</t>
  </si>
  <si>
    <t>Rita Moreno</t>
  </si>
  <si>
    <t>The Four Seasons </t>
  </si>
  <si>
    <t>Sandy Dennis</t>
  </si>
  <si>
    <t>directed by star|friendship|reference to isaac newton|skinny dipping|written and directed by cast member</t>
  </si>
  <si>
    <t>http://www.imdb.com/title/tt0082405/?ref_=fn_tt_tt_1</t>
  </si>
  <si>
    <t>Mystery|Romance|Thriller</t>
  </si>
  <si>
    <t>Dressed to Kill </t>
  </si>
  <si>
    <t>apartment|elevator|murder|psychiatrist|sunglasses</t>
  </si>
  <si>
    <t>http://www.imdb.com/title/tt0080661/?ref_=fn_tt_tt_1</t>
  </si>
  <si>
    <t>Adventure|Comedy|Drama|Family</t>
  </si>
  <si>
    <t>The Adventures of Huck Finn </t>
  </si>
  <si>
    <t>boy|lesson|mississippi river|river|slave</t>
  </si>
  <si>
    <t>http://www.imdb.com/title/tt0106223/?ref_=fn_tt_tt_1</t>
  </si>
  <si>
    <t>Go </t>
  </si>
  <si>
    <t>drug deal|drugs|sex|sex on stairs|strip club</t>
  </si>
  <si>
    <t>http://www.imdb.com/title/tt0139239/?ref_=fn_tt_tt_1</t>
  </si>
  <si>
    <t>Marin Hinkle</t>
  </si>
  <si>
    <t>Friends with Money </t>
  </si>
  <si>
    <t>Jake Cherry</t>
  </si>
  <si>
    <t>friend|friendship|marital problem|money problems|nervous breakdown</t>
  </si>
  <si>
    <t>http://www.imdb.com/title/tt0436331/?ref_=fn_tt_tt_1</t>
  </si>
  <si>
    <t>Paula Kelly</t>
  </si>
  <si>
    <t>David Wayne</t>
  </si>
  <si>
    <t>The Andromeda Strain </t>
  </si>
  <si>
    <t>Eric Christmas</t>
  </si>
  <si>
    <t>alien|baby|new mexico|satellite|scientist</t>
  </si>
  <si>
    <t>http://www.imdb.com/title/tt0066769/?ref_=fn_tt_tt_1</t>
  </si>
  <si>
    <t>Louis Morneau</t>
  </si>
  <si>
    <t>Bats </t>
  </si>
  <si>
    <t>animal attack|bat|creature feature|experiment|mad scientist</t>
  </si>
  <si>
    <t>http://www.imdb.com/title/tt0200469/?ref_=fn_tt_tt_1</t>
  </si>
  <si>
    <t>Caroline Link</t>
  </si>
  <si>
    <t>Juliane Köhler</t>
  </si>
  <si>
    <t>Merab Ninidze</t>
  </si>
  <si>
    <t>Nowhere in Africa </t>
  </si>
  <si>
    <t>Matthias Habich</t>
  </si>
  <si>
    <t>breasts|farm|jew|kenya|tween girl</t>
  </si>
  <si>
    <t>http://www.imdb.com/title/tt0161860/?ref_=fn_tt_tt_1</t>
  </si>
  <si>
    <t>Shame </t>
  </si>
  <si>
    <t>female frontal nudity|female nudity|male nudity|sex addict|sex addiction</t>
  </si>
  <si>
    <t>http://www.imdb.com/title/tt1723811/?ref_=fn_tt_tt_1</t>
  </si>
  <si>
    <t>Layer Cake </t>
  </si>
  <si>
    <t>cake|cocaine|drugs|pills|serbian</t>
  </si>
  <si>
    <t>http://www.imdb.com/title/tt0375912/?ref_=fn_tt_tt_1</t>
  </si>
  <si>
    <t>Sterling Van Wagenen</t>
  </si>
  <si>
    <t>Emily Podleski</t>
  </si>
  <si>
    <t>The Work and the Glory II: American Zion </t>
  </si>
  <si>
    <t>estrangement|missouri|mormon|mormon church|mormon temple</t>
  </si>
  <si>
    <t>http://www.imdb.com/title/tt0457530/?ref_=fn_tt_tt_1</t>
  </si>
  <si>
    <t>Zal Batmanglij</t>
  </si>
  <si>
    <t>The East </t>
  </si>
  <si>
    <t>anarchist|corporation|greedy institution|vomiting|watching television</t>
  </si>
  <si>
    <t>http://www.imdb.com/title/tt1869716/?ref_=fn_tt_tt_1</t>
  </si>
  <si>
    <t>A Home at the End of the World </t>
  </si>
  <si>
    <t>hand job|hugging|long hair|new york city|two men one woman</t>
  </si>
  <si>
    <t>http://www.imdb.com/title/tt0359423/?ref_=fn_tt_tt_1</t>
  </si>
  <si>
    <t>Hans Petter Moland</t>
  </si>
  <si>
    <t>Sara-Marie Maltha</t>
  </si>
  <si>
    <t>Aberdeen </t>
  </si>
  <si>
    <t>Stellan Skarsgård</t>
  </si>
  <si>
    <t>death|ferry|lawyer|norway|vomiting</t>
  </si>
  <si>
    <t>http://www.imdb.com/title/tt0168446/?ref_=fn_tt_tt_1</t>
  </si>
  <si>
    <t>Oren Moverman</t>
  </si>
  <si>
    <t>The Messenger </t>
  </si>
  <si>
    <t>captain|casualty notification|casualty notification team|sergeant|staff sergeant</t>
  </si>
  <si>
    <t>http://www.imdb.com/title/tt0790712/?ref_=fn_tt_tt_1</t>
  </si>
  <si>
    <t>Ian Sharp</t>
  </si>
  <si>
    <t>Action|Adventure|Drama|Western</t>
  </si>
  <si>
    <t>Tracker </t>
  </si>
  <si>
    <t>one word title</t>
  </si>
  <si>
    <t>http://www.imdb.com/title/tt1414378/?ref_=fn_tt_tt_1</t>
  </si>
  <si>
    <t>Control </t>
  </si>
  <si>
    <t>band|employment agency|singer|stage fright|suicide</t>
  </si>
  <si>
    <t>http://www.imdb.com/title/tt0421082/?ref_=fn_tt_tt_1</t>
  </si>
  <si>
    <t>The Terminator </t>
  </si>
  <si>
    <t>cyborg|future war|robot|shootout in a police station|urban setting</t>
  </si>
  <si>
    <t>http://www.imdb.com/title/tt0088247/?ref_=fn_tt_tt_1</t>
  </si>
  <si>
    <t>Wolfgang Becker</t>
  </si>
  <si>
    <t>Chulpan Khamatova</t>
  </si>
  <si>
    <t>Florian Lukas</t>
  </si>
  <si>
    <t>Good Bye Lenin! </t>
  </si>
  <si>
    <t>coma|east germany|german democratic republic|germany|heart attack</t>
  </si>
  <si>
    <t>http://www.imdb.com/title/tt0301357/?ref_=fn_tt_tt_1</t>
  </si>
  <si>
    <t>Mark Bazeley</t>
  </si>
  <si>
    <t>The Damned United </t>
  </si>
  <si>
    <t>Maurice Roëves</t>
  </si>
  <si>
    <t>cup|derby county|flashback|football|leeds united</t>
  </si>
  <si>
    <t>http://www.imdb.com/title/tt1226271/?ref_=fn_tt_tt_1</t>
  </si>
  <si>
    <t>Dan O'Bannon</t>
  </si>
  <si>
    <t>Clu Gulager</t>
  </si>
  <si>
    <t>Linnea Quigley</t>
  </si>
  <si>
    <t>The Return of the Living Dead </t>
  </si>
  <si>
    <t>Beverly Randolph</t>
  </si>
  <si>
    <t>crematorium|female frontal nudity|naked dead woman|paramedic|poison gas</t>
  </si>
  <si>
    <t>http://www.imdb.com/title/tt0089907/?ref_=fn_tt_tt_1</t>
  </si>
  <si>
    <t>Fortunato Cerlino</t>
  </si>
  <si>
    <t>Maria Pia Calzone</t>
  </si>
  <si>
    <t xml:space="preserve">Gomorrah             </t>
  </si>
  <si>
    <t>Marco D'Amore</t>
  </si>
  <si>
    <t>http://www.imdb.com/title/tt2049116/?ref_=fn_tt_tt_1</t>
  </si>
  <si>
    <t>Mallrats </t>
  </si>
  <si>
    <t>comic|ex girlfriend|jay and silent bob|mall|teenager</t>
  </si>
  <si>
    <t>http://www.imdb.com/title/tt0113749/?ref_=fn_tt_tt_1</t>
  </si>
  <si>
    <t>Musical|Romance</t>
  </si>
  <si>
    <t>Olivia Newton-John</t>
  </si>
  <si>
    <t>Grease </t>
  </si>
  <si>
    <t>automobile racing|boyfriend girlfriend relationship|high school|wrestling|year 1959</t>
  </si>
  <si>
    <t>http://www.imdb.com/title/tt0077631/?ref_=fn_tt_tt_1</t>
  </si>
  <si>
    <t>Platoon </t>
  </si>
  <si>
    <t>1960s|famous score|hero|vietnam|vietnam war</t>
  </si>
  <si>
    <t>http://www.imdb.com/title/tt0091763/?ref_=fn_tt_tt_1</t>
  </si>
  <si>
    <t>Stevie Wonder</t>
  </si>
  <si>
    <t>Documentary|Drama|War</t>
  </si>
  <si>
    <t>Osama bin Laden</t>
  </si>
  <si>
    <t>Fahrenheit 9/11 </t>
  </si>
  <si>
    <t>Ricky Martin</t>
  </si>
  <si>
    <t>anti war|interview|iraq|paranoia|war on terrorism</t>
  </si>
  <si>
    <t>http://www.imdb.com/title/tt0361596/?ref_=fn_tt_tt_1</t>
  </si>
  <si>
    <t>George Roy Hill</t>
  </si>
  <si>
    <t>Ted Cassidy</t>
  </si>
  <si>
    <t>Biography|Crime|Drama|Western</t>
  </si>
  <si>
    <t>Katharine Ross</t>
  </si>
  <si>
    <t>Butch Cassidy and the Sundance Kid </t>
  </si>
  <si>
    <t>Kenneth Mars</t>
  </si>
  <si>
    <t>bolivia|gang|outlaw|posse|train</t>
  </si>
  <si>
    <t>http://www.imdb.com/title/tt0064115/?ref_=fn_tt_tt_1</t>
  </si>
  <si>
    <t>Robert Stevenson</t>
  </si>
  <si>
    <t>Glynis Johns</t>
  </si>
  <si>
    <t>Comedy|Family|Fantasy|Musical</t>
  </si>
  <si>
    <t>Ed Wynn</t>
  </si>
  <si>
    <t>Mary Poppins </t>
  </si>
  <si>
    <t>Elsa Lanchester</t>
  </si>
  <si>
    <t>banker|female protagonist|live action and animation|magic|nanny</t>
  </si>
  <si>
    <t>http://www.imdb.com/title/tt0058331/?ref_=fn_tt_tt_1</t>
  </si>
  <si>
    <t>Ordinary People </t>
  </si>
  <si>
    <t>choir|death|friend|suicide|therapy</t>
  </si>
  <si>
    <t>http://www.imdb.com/title/tt0081283/?ref_=fn_tt_tt_1</t>
  </si>
  <si>
    <t>Jerome Robbins</t>
  </si>
  <si>
    <t>George Chakiris</t>
  </si>
  <si>
    <t>Crime|Drama|Musical|Romance|Thriller</t>
  </si>
  <si>
    <t>West Side Story </t>
  </si>
  <si>
    <t>dance|gang|new york city|puerto rican|tragedy</t>
  </si>
  <si>
    <t>http://www.imdb.com/title/tt0055614/?ref_=fn_tt_tt_1</t>
  </si>
  <si>
    <t>Rodney Dangerfield</t>
  </si>
  <si>
    <t>Caddyshack </t>
  </si>
  <si>
    <t>caddy|country club|golf course|gopher|nudity</t>
  </si>
  <si>
    <t>http://www.imdb.com/title/tt0080487/?ref_=fn_tt_tt_1</t>
  </si>
  <si>
    <t>Gary Hardwick</t>
  </si>
  <si>
    <t>The Brothers </t>
  </si>
  <si>
    <t>african american|commitment|friend|friendship|playboy</t>
  </si>
  <si>
    <t>http://www.imdb.com/title/tt0250274/?ref_=fn_tt_tt_1</t>
  </si>
  <si>
    <t>The Wood </t>
  </si>
  <si>
    <t>flashback|friendship|public nudity|shower|wedding</t>
  </si>
  <si>
    <t>http://www.imdb.com/title/tt0161100/?ref_=fn_tt_tt_1</t>
  </si>
  <si>
    <t>The Usual Suspects </t>
  </si>
  <si>
    <t>criminal|dirty cop|flashback|limping|suspect</t>
  </si>
  <si>
    <t>http://www.imdb.com/title/tt0114814/?ref_=fn_tt_tt_1</t>
  </si>
  <si>
    <t>Kelly Jo Minter</t>
  </si>
  <si>
    <t>Fantasy|Horror|Romance|Thriller</t>
  </si>
  <si>
    <t>Lisa Wilcox</t>
  </si>
  <si>
    <t>A Nightmare on Elm Street 5: The Dream Child </t>
  </si>
  <si>
    <t>Matthew Borlenghi</t>
  </si>
  <si>
    <t>child|comic book|dream|murderer|nightmare</t>
  </si>
  <si>
    <t>http://www.imdb.com/title/tt0097981/?ref_=fn_tt_tt_1</t>
  </si>
  <si>
    <t>Van Wilder: Party Liaison </t>
  </si>
  <si>
    <t>Erik Estrada</t>
  </si>
  <si>
    <t>college|love|party|reporter|tuition</t>
  </si>
  <si>
    <t>http://www.imdb.com/title/tt0283111/?ref_=fn_tt_tt_1</t>
  </si>
  <si>
    <t>John D'Leo</t>
  </si>
  <si>
    <t>The Wrestler </t>
  </si>
  <si>
    <t>Ajay Naidu</t>
  </si>
  <si>
    <t>heart attack|stripper|supermarket|wrestler|wrestling</t>
  </si>
  <si>
    <t>http://www.imdb.com/title/tt1125849/?ref_=fn_tt_tt_1</t>
  </si>
  <si>
    <t>King Vidor</t>
  </si>
  <si>
    <t>Lillian Gish</t>
  </si>
  <si>
    <t>Duel in the Sun </t>
  </si>
  <si>
    <t>Jennifer Jones</t>
  </si>
  <si>
    <t>box office hit|half breed|infidelity|shooting|texas</t>
  </si>
  <si>
    <t>http://www.imdb.com/title/tt0038499/?ref_=fn_tt_tt_1</t>
  </si>
  <si>
    <t>Best in Show </t>
  </si>
  <si>
    <t>dog show|gay|gay character|gay couple|gay interest</t>
  </si>
  <si>
    <t>http://www.imdb.com/title/tt0218839/?ref_=fn_tt_tt_1</t>
  </si>
  <si>
    <t>Escape from New York </t>
  </si>
  <si>
    <t>Tom Atkins</t>
  </si>
  <si>
    <t>1990s|police|prison|rescue|year 1997</t>
  </si>
  <si>
    <t>http://www.imdb.com/title/tt0082340/?ref_=fn_tt_tt_1</t>
  </si>
  <si>
    <t>Ossie Davis</t>
  </si>
  <si>
    <t>School Daze </t>
  </si>
  <si>
    <t>beauty salon|black college|college|fraternity|sorority</t>
  </si>
  <si>
    <t>http://www.imdb.com/title/tt0096054/?ref_=fn_tt_tt_1</t>
  </si>
  <si>
    <t>Fred Savage</t>
  </si>
  <si>
    <t>Daddy Day Camp </t>
  </si>
  <si>
    <t>competition|estranged father|skunk|summer camp|wall</t>
  </si>
  <si>
    <t>http://www.imdb.com/title/tt0462244/?ref_=fn_tt_tt_1</t>
  </si>
  <si>
    <t>Richard Norton</t>
  </si>
  <si>
    <t>Mr. Nice Guy </t>
  </si>
  <si>
    <t>Rachel Blakely</t>
  </si>
  <si>
    <t>chef|cook|drugs|gang|reporter</t>
  </si>
  <si>
    <t>http://www.imdb.com/title/tt0117786/?ref_=fn_tt_tt_1</t>
  </si>
  <si>
    <t>A Mighty Wind </t>
  </si>
  <si>
    <t>concert|mockumentary|musician|new york city|singer</t>
  </si>
  <si>
    <t>http://www.imdb.com/title/tt0310281/?ref_=fn_tt_tt_1</t>
  </si>
  <si>
    <t>Mystic Pizza </t>
  </si>
  <si>
    <t>commitment|marriage|pizza|title appears in writing|woman wearing only a man's shirt</t>
  </si>
  <si>
    <t>http://www.imdb.com/title/tt0095690/?ref_=fn_tt_tt_1</t>
  </si>
  <si>
    <t xml:space="preserve">War &amp; Peace             </t>
  </si>
  <si>
    <t>male frontal nudity|male nudity|tv mini series</t>
  </si>
  <si>
    <t>http://www.imdb.com/title/tt3910804/?ref_=fn_tt_tt_1</t>
  </si>
  <si>
    <t>Sliding Doors </t>
  </si>
  <si>
    <t>John Lynch</t>
  </si>
  <si>
    <t>alternative reality|multiple outcomes|parallel time|serendipity|twist of fate</t>
  </si>
  <si>
    <t>http://www.imdb.com/title/tt0120148/?ref_=fn_tt_tt_1</t>
  </si>
  <si>
    <t>Rusty Cundieff</t>
  </si>
  <si>
    <t>Tales from the Hood </t>
  </si>
  <si>
    <t>David Alan Grier</t>
  </si>
  <si>
    <t>child abuse|death|drugs|ku klux klan|police brutality</t>
  </si>
  <si>
    <t>http://www.imdb.com/title/tt0114609/?ref_=fn_tt_tt_1</t>
  </si>
  <si>
    <t>The Last King of Scotland </t>
  </si>
  <si>
    <t>Abby Mukiibi Nkaaga</t>
  </si>
  <si>
    <t>1970s|assassination|doctor|scottish|ugandan</t>
  </si>
  <si>
    <t>http://www.imdb.com/title/tt0455590/?ref_=fn_tt_tt_1</t>
  </si>
  <si>
    <t>Dominique Othenin-Girard</t>
  </si>
  <si>
    <t>Tamara Glynn</t>
  </si>
  <si>
    <t>Halloween 5 </t>
  </si>
  <si>
    <t>cat|halloween|kitten|michael myers|psychotronic</t>
  </si>
  <si>
    <t>http://www.imdb.com/title/tt0097474/?ref_=fn_tt_tt_1</t>
  </si>
  <si>
    <t>Brandon Smith</t>
  </si>
  <si>
    <t>Bernie </t>
  </si>
  <si>
    <t>Rick Dial</t>
  </si>
  <si>
    <t>funeral|stockbroker|texas|vacation|widow</t>
  </si>
  <si>
    <t>http://www.imdb.com/title/tt1704573/?ref_=fn_tt_tt_1</t>
  </si>
  <si>
    <t>Jean-Jacques Mantello</t>
  </si>
  <si>
    <t>Daryl Hannah</t>
  </si>
  <si>
    <t>Adventure|Documentary|Short</t>
  </si>
  <si>
    <t>Dolphins and Whales 3D: Tribes of the Ocean </t>
  </si>
  <si>
    <t>3d in title|animal in title|digit in title|dolphin|manatee</t>
  </si>
  <si>
    <t>http://www.imdb.com/title/tt0996382/?ref_=fn_tt_tt_1</t>
  </si>
  <si>
    <t>Pollock </t>
  </si>
  <si>
    <t>Amy Madigan</t>
  </si>
  <si>
    <t>1940s|artist|drinking|life magazine|painter</t>
  </si>
  <si>
    <t>http://www.imdb.com/title/tt0183659/?ref_=fn_tt_tt_1</t>
  </si>
  <si>
    <t>Risa Bramon Garcia</t>
  </si>
  <si>
    <t>200 Cigarettes </t>
  </si>
  <si>
    <t>bartender|friend|new year's eve|party|punk</t>
  </si>
  <si>
    <t>http://www.imdb.com/title/tt0137338/?ref_=fn_tt_tt_1</t>
  </si>
  <si>
    <t>Brian Klugman</t>
  </si>
  <si>
    <t>The Words </t>
  </si>
  <si>
    <t>american in paris|book|love|novel|writer</t>
  </si>
  <si>
    <t>http://www.imdb.com/title/tt1840417/?ref_=fn_tt_tt_1</t>
  </si>
  <si>
    <t>Matt Piedmont</t>
  </si>
  <si>
    <t>Casa de mi Padre </t>
  </si>
  <si>
    <t>Luis E. Carazo</t>
  </si>
  <si>
    <t>absurd humor|drug lord|mexico|ranch|spaghetti western</t>
  </si>
  <si>
    <t>http://www.imdb.com/title/tt1702425/?ref_=fn_tt_tt_1</t>
  </si>
  <si>
    <t>Raymond De Felitta</t>
  </si>
  <si>
    <t>City Island </t>
  </si>
  <si>
    <t>Dominik García-Lorido</t>
  </si>
  <si>
    <t>anger|family reunion|father son reunion|hugging|movie making</t>
  </si>
  <si>
    <t>http://www.imdb.com/title/tt1174730/?ref_=fn_tt_tt_1</t>
  </si>
  <si>
    <t>John Michael McDonagh</t>
  </si>
  <si>
    <t>The Guard </t>
  </si>
  <si>
    <t>Wale Ojo</t>
  </si>
  <si>
    <t>boat on fire|drug smuggling|fbi|fbi agent|small town</t>
  </si>
  <si>
    <t>http://www.imdb.com/title/tt1540133/?ref_=fn_tt_tt_1</t>
  </si>
  <si>
    <t>Deb Hagan</t>
  </si>
  <si>
    <t>College </t>
  </si>
  <si>
    <t>college|face slap|high school|loss of virginity|pierced nipple</t>
  </si>
  <si>
    <t>http://www.imdb.com/title/tt0844671/?ref_=fn_tt_tt_1</t>
  </si>
  <si>
    <t>The Virgin Suicides </t>
  </si>
  <si>
    <t>catholic|five sisters|isolation|school|suicide</t>
  </si>
  <si>
    <t>http://www.imdb.com/title/tt0159097/?ref_=fn_tt_tt_1</t>
  </si>
  <si>
    <t>Annette Badland</t>
  </si>
  <si>
    <t>Little Voice </t>
  </si>
  <si>
    <t>mother|recluse|shy|singer|talent</t>
  </si>
  <si>
    <t>http://www.imdb.com/title/tt0147004/?ref_=fn_tt_tt_1</t>
  </si>
  <si>
    <t>Zach Cregger</t>
  </si>
  <si>
    <t>Windell Middlebrooks</t>
  </si>
  <si>
    <t>Hugh M. Hefner</t>
  </si>
  <si>
    <t>Miss March </t>
  </si>
  <si>
    <t>Raquel Alessi</t>
  </si>
  <si>
    <t>fellatio|hugh hefner|oral sex|playboy centerfold|topless female nudity</t>
  </si>
  <si>
    <t>http://www.imdb.com/title/tt1151922/?ref_=fn_tt_tt_1</t>
  </si>
  <si>
    <t>Zach Braff</t>
  </si>
  <si>
    <t>Wish I Was Here </t>
  </si>
  <si>
    <t>actor|dream sequence|genius recluse|jew|religion</t>
  </si>
  <si>
    <t>http://www.imdb.com/title/tt2870708/?ref_=fn_tt_tt_1</t>
  </si>
  <si>
    <t>Mark Tarlov</t>
  </si>
  <si>
    <t>Simply Irresistible </t>
  </si>
  <si>
    <t>Lawrence Gilliard Jr.</t>
  </si>
  <si>
    <t>chef|female chef|love|magic|restaurant</t>
  </si>
  <si>
    <t>http://www.imdb.com/title/tt0145893/?ref_=fn_tt_tt_1</t>
  </si>
  <si>
    <t>Jason Dohring</t>
  </si>
  <si>
    <t xml:space="preserve">Veronica Mars             </t>
  </si>
  <si>
    <t>best friend|high school|private detective|sheriff|student</t>
  </si>
  <si>
    <t>http://www.imdb.com/title/tt0412253/?ref_=fn_tt_tt_1</t>
  </si>
  <si>
    <t>John Cameron Mitchell</t>
  </si>
  <si>
    <t>Miriam Shor</t>
  </si>
  <si>
    <t>Hedwig and the Angry Inch </t>
  </si>
  <si>
    <t>band|rock band|sex change|song|transsexual</t>
  </si>
  <si>
    <t>http://www.imdb.com/title/tt0248845/?ref_=fn_tt_tt_1</t>
  </si>
  <si>
    <t>Ryan Bollman</t>
  </si>
  <si>
    <t>Only the Strong </t>
  </si>
  <si>
    <t>Todd Susman</t>
  </si>
  <si>
    <t>capoeira|fight|fighting|martial arts|violence</t>
  </si>
  <si>
    <t>http://www.imdb.com/title/tt0107750/?ref_=fn_tt_tt_1</t>
  </si>
  <si>
    <t>Jon Knautz</t>
  </si>
  <si>
    <t>Monda Scott</t>
  </si>
  <si>
    <t>Rachel Alig</t>
  </si>
  <si>
    <t>Goddess of Love </t>
  </si>
  <si>
    <t>Alexis Kendra</t>
  </si>
  <si>
    <t>female nudity|hallucination|sex scene|strip club|stripper</t>
  </si>
  <si>
    <t>http://www.imdb.com/title/tt3432552/?ref_=fn_tt_tt_1</t>
  </si>
  <si>
    <t>Shattered Glass </t>
  </si>
  <si>
    <t>fabricated facts|journalist|stephen glass|the new republic|writer</t>
  </si>
  <si>
    <t>http://www.imdb.com/title/tt0323944/?ref_=fn_tt_tt_1</t>
  </si>
  <si>
    <t>David Atkins</t>
  </si>
  <si>
    <t>Lynne Thigpen</t>
  </si>
  <si>
    <t>Novocaine </t>
  </si>
  <si>
    <t>Polly Noonan</t>
  </si>
  <si>
    <t>dentist|drugs|murder|sex|sunflower</t>
  </si>
  <si>
    <t>http://www.imdb.com/title/tt0234354/?ref_=fn_tt_tt_1</t>
  </si>
  <si>
    <t>Patrick Stettner</t>
  </si>
  <si>
    <t>The Business of Strangers </t>
  </si>
  <si>
    <t>Frederick Weller</t>
  </si>
  <si>
    <t>airport|businesswoman|hotel|revenge|vegetarian</t>
  </si>
  <si>
    <t>http://www.imdb.com/title/tt0270259/?ref_=fn_tt_tt_1</t>
  </si>
  <si>
    <t>Sam Peckinpah</t>
  </si>
  <si>
    <t>Warren Oates</t>
  </si>
  <si>
    <t>William Holden</t>
  </si>
  <si>
    <t>The Wild Bunch </t>
  </si>
  <si>
    <t>L.Q. Jones</t>
  </si>
  <si>
    <t>friendship|honor|righteous rage|soldier|texas</t>
  </si>
  <si>
    <t>http://www.imdb.com/title/tt0065214/?ref_=fn_tt_tt_1</t>
  </si>
  <si>
    <t>The Wackness </t>
  </si>
  <si>
    <t>ice cream|marijuana|new york city|summer|therapy</t>
  </si>
  <si>
    <t>http://www.imdb.com/title/tt1082886/?ref_=fn_tt_tt_1</t>
  </si>
  <si>
    <t>Michael Crichton</t>
  </si>
  <si>
    <t>Michael Elphick</t>
  </si>
  <si>
    <t>Adventure|Crime|Drama|Thriller</t>
  </si>
  <si>
    <t>Lesley-Anne Down</t>
  </si>
  <si>
    <t>The Great Train Robbery </t>
  </si>
  <si>
    <t>Pamela Salem</t>
  </si>
  <si>
    <t>bank|gold|key|safe|train</t>
  </si>
  <si>
    <t>http://www.imdb.com/title/tt0079240/?ref_=fn_tt_tt_1</t>
  </si>
  <si>
    <t>Bryan Dick</t>
  </si>
  <si>
    <t>Morvern Callar </t>
  </si>
  <si>
    <t>Paul Popplewell</t>
  </si>
  <si>
    <t>breasts|cleavage|female rear nudity|girl in panties|public nudity</t>
  </si>
  <si>
    <t>http://www.imdb.com/title/tt0300214/?ref_=fn_tt_tt_1</t>
  </si>
  <si>
    <t>Sylvio Tabet</t>
  </si>
  <si>
    <t>Michael Berryman</t>
  </si>
  <si>
    <t>Beastmaster 2: Through the Portal of Time </t>
  </si>
  <si>
    <t>Marc Singer</t>
  </si>
  <si>
    <t>beast|beastmaster|psychotronic|sword and sorcery|warrior</t>
  </si>
  <si>
    <t>http://www.imdb.com/title/tt0101412/?ref_=fn_tt_tt_1</t>
  </si>
  <si>
    <t>Rick Bieber</t>
  </si>
  <si>
    <t>Kendrick Cross</t>
  </si>
  <si>
    <t>The 5th Quarter </t>
  </si>
  <si>
    <t>Sammy Nagi Njuguna</t>
  </si>
  <si>
    <t>athletic training|football practice|funeral|gymnasium|man crying</t>
  </si>
  <si>
    <t>http://www.imdb.com/title/tt1130964/?ref_=fn_tt_tt_1</t>
  </si>
  <si>
    <t>Nathalie Baye</t>
  </si>
  <si>
    <t>The Flower of Evil </t>
  </si>
  <si>
    <t>Mélanie Doutey</t>
  </si>
  <si>
    <t>bordeaux|election|mayor|pamphlet|political thriller</t>
  </si>
  <si>
    <t>http://www.imdb.com/title/tt0322289/?ref_=fn_tt_tt_1</t>
  </si>
  <si>
    <t>The Greatest </t>
  </si>
  <si>
    <t>Cara Seymour</t>
  </si>
  <si>
    <t>car crash|loss|self help group|teenage mother|title directed by female</t>
  </si>
  <si>
    <t>http://www.imdb.com/title/tt1226232/?ref_=fn_tt_tt_1</t>
  </si>
  <si>
    <t>Snow Flower and the Secret Fan </t>
  </si>
  <si>
    <t>Ji-hyun Jun</t>
  </si>
  <si>
    <t>car hitting pedestrian|china|fan|nineteenth century|reversal of fortune</t>
  </si>
  <si>
    <t>http://www.imdb.com/title/tt1541995/?ref_=fn_tt_tt_1</t>
  </si>
  <si>
    <t>Diane Ladd</t>
  </si>
  <si>
    <t>Come Early Morning </t>
  </si>
  <si>
    <t>Ritchie Montgomery</t>
  </si>
  <si>
    <t>church|drink|knocking on a door|love|three word title</t>
  </si>
  <si>
    <t>http://www.imdb.com/title/tt0457308/?ref_=fn_tt_tt_1</t>
  </si>
  <si>
    <t>Lucky Break </t>
  </si>
  <si>
    <t>Peter McNamara</t>
  </si>
  <si>
    <t>escape|prison|prison escape|sadism|solitary confinement</t>
  </si>
  <si>
    <t>http://www.imdb.com/title/tt0246134/?ref_=fn_tt_tt_1</t>
  </si>
  <si>
    <t>Fred Zinnemann</t>
  </si>
  <si>
    <t>Julia </t>
  </si>
  <si>
    <t>1930s|female protagonist|nazi|romantic friendship|writer</t>
  </si>
  <si>
    <t>http://www.imdb.com/title/tt0076245/?ref_=fn_tt_tt_1</t>
  </si>
  <si>
    <t>S.R. Bindler</t>
  </si>
  <si>
    <t>Surfer, Dude </t>
  </si>
  <si>
    <t>barefoot|endorsement|surfboard|virtual reality|waves</t>
  </si>
  <si>
    <t>http://www.imdb.com/title/tt0976247/?ref_=fn_tt_tt_1</t>
  </si>
  <si>
    <t>Pat Buchanan</t>
  </si>
  <si>
    <t>Noam Chomsky</t>
  </si>
  <si>
    <t>Lake of Fire </t>
  </si>
  <si>
    <t>Bill Baird</t>
  </si>
  <si>
    <t>abortion|southern accent|title based on the bible|trial|usa</t>
  </si>
  <si>
    <t>http://www.imdb.com/title/tt0841119/?ref_=fn_tt_tt_1</t>
  </si>
  <si>
    <t>Greg Marcks</t>
  </si>
  <si>
    <t>11:14 </t>
  </si>
  <si>
    <t>convenience store|multiple perspectives|murder|paramedic|van</t>
  </si>
  <si>
    <t>http://www.imdb.com/title/tt0331811/?ref_=fn_tt_tt_1</t>
  </si>
  <si>
    <t>Perry Lang</t>
  </si>
  <si>
    <t>Catherine Bell</t>
  </si>
  <si>
    <t>Men of War </t>
  </si>
  <si>
    <t>cockney accent|fight|island|machismo|mercenary</t>
  </si>
  <si>
    <t>http://www.imdb.com/title/tt0110490/?ref_=fn_tt_tt_1</t>
  </si>
  <si>
    <t>Jake Goldberger</t>
  </si>
  <si>
    <t>Don McKay </t>
  </si>
  <si>
    <t>Robert Wahlberg</t>
  </si>
  <si>
    <t>dead body|dead body in a freezer|dead body wrapped in carpet|person in a car trunk|school janitor</t>
  </si>
  <si>
    <t>http://www.imdb.com/title/tt1281374/?ref_=fn_tt_tt_1</t>
  </si>
  <si>
    <t>Deadfall </t>
  </si>
  <si>
    <t>police officer|police officer killed|police officer shot|sex scene</t>
  </si>
  <si>
    <t>http://www.imdb.com/title/tt1667310/?ref_=fn_tt_tt_1</t>
  </si>
  <si>
    <t>A Shine of Rainbows </t>
  </si>
  <si>
    <t>John Bell</t>
  </si>
  <si>
    <t>island|love|new home|orphan|rainbow</t>
  </si>
  <si>
    <t>http://www.imdb.com/title/tt1014774/?ref_=fn_tt_tt_1</t>
  </si>
  <si>
    <t>William Kaufman</t>
  </si>
  <si>
    <t>Sean Cook</t>
  </si>
  <si>
    <t>The Hit List </t>
  </si>
  <si>
    <t>die hard scenario|engineer|held at gunpoint|race against time|shot to death</t>
  </si>
  <si>
    <t>http://www.imdb.com/title/tt1575694/?ref_=fn_tt_tt_1</t>
  </si>
  <si>
    <t>Blake Ritson</t>
  </si>
  <si>
    <t xml:space="preserve">Emma             </t>
  </si>
  <si>
    <t>friendship|love triangle|matchmaker|naivety|opposites attract</t>
  </si>
  <si>
    <t>http://www.imdb.com/title/tt1366312/?ref_=fn_tt_tt_1</t>
  </si>
  <si>
    <t>Leslie Carlson</t>
  </si>
  <si>
    <t>Debbie Harry</t>
  </si>
  <si>
    <t>Videodrome </t>
  </si>
  <si>
    <t>Reiner Schwarz</t>
  </si>
  <si>
    <t>cyberpunk|hallucination|illegality|snuff film|surrealism</t>
  </si>
  <si>
    <t>http://www.imdb.com/title/tt0086541/?ref_=fn_tt_tt_1</t>
  </si>
  <si>
    <t>Cédric Klapisch</t>
  </si>
  <si>
    <t>L'auberge espagnole </t>
  </si>
  <si>
    <t>apartment|erasmus|language|student|trip</t>
  </si>
  <si>
    <t>http://www.imdb.com/title/tt0283900/?ref_=fn_tt_tt_1</t>
  </si>
  <si>
    <t>Kate Barker-Froyland</t>
  </si>
  <si>
    <t>Shawn Parsons</t>
  </si>
  <si>
    <t>Song One </t>
  </si>
  <si>
    <t>Li Jun Li</t>
  </si>
  <si>
    <t>musician|number in title|recording|sibling</t>
  </si>
  <si>
    <t>http://www.imdb.com/title/tt2182972/?ref_=fn_tt_tt_1</t>
  </si>
  <si>
    <t>Martin Koolhoven</t>
  </si>
  <si>
    <t>Tygo Gernandt</t>
  </si>
  <si>
    <t>Yorick van Wageningen</t>
  </si>
  <si>
    <t>Winter in Wartime </t>
  </si>
  <si>
    <t>Martijn Lakemeier</t>
  </si>
  <si>
    <t>horse|nazi|occupation|resistance movement|uncle nephew relationship</t>
  </si>
  <si>
    <t>http://www.imdb.com/title/tt0795441/?ref_=fn_tt_tt_1</t>
  </si>
  <si>
    <t>Charles Matthau</t>
  </si>
  <si>
    <t>Freaky Deaky </t>
  </si>
  <si>
    <t>black panties|bomb squad|car bomb|dynamite|girl in panties</t>
  </si>
  <si>
    <t>http://www.imdb.com/title/tt0938305/?ref_=fn_tt_tt_1</t>
  </si>
  <si>
    <t>Paul Scofield</t>
  </si>
  <si>
    <t>Thriller|War</t>
  </si>
  <si>
    <t>The Train </t>
  </si>
  <si>
    <t>Michel Simon</t>
  </si>
  <si>
    <t>art|french|german|painting|train</t>
  </si>
  <si>
    <t>http://www.imdb.com/title/tt0059825/?ref_=fn_tt_tt_1</t>
  </si>
  <si>
    <t>Christopher M. Bessette</t>
  </si>
  <si>
    <t>Trade of Innocents </t>
  </si>
  <si>
    <t>Trieu Tran</t>
  </si>
  <si>
    <t>angkor wat|human trafficking|sex slavery|sex tourism</t>
  </si>
  <si>
    <t>http://www.imdb.com/title/tt1772408/?ref_=fn_tt_tt_1</t>
  </si>
  <si>
    <t>Prachya Pinkaew</t>
  </si>
  <si>
    <t>Nathan Jones</t>
  </si>
  <si>
    <t>The Protector </t>
  </si>
  <si>
    <t>Johnny Nguyen</t>
  </si>
  <si>
    <t>die hard scenario|elephant|long take|police|sydney australia</t>
  </si>
  <si>
    <t>http://www.imdb.com/title/tt0427954/?ref_=fn_tt_tt_1</t>
  </si>
  <si>
    <t>Gary Sinyor</t>
  </si>
  <si>
    <t>Stiff Upper Lips </t>
  </si>
  <si>
    <t>class conflict|edwardian era|england|sexual awakening|spoof</t>
  </si>
  <si>
    <t>http://www.imdb.com/title/tt0120210/?ref_=fn_tt_tt_1</t>
  </si>
  <si>
    <t>Belinda Stewart-Wilson</t>
  </si>
  <si>
    <t>Simon Bird</t>
  </si>
  <si>
    <t xml:space="preserve">The Inbetweeners             </t>
  </si>
  <si>
    <t>James Buckley</t>
  </si>
  <si>
    <t>black comedy|bully|friend|house|practical joke</t>
  </si>
  <si>
    <t>http://www.imdb.com/title/tt1220617/?ref_=fn_tt_tt_1</t>
  </si>
  <si>
    <t>Parminder Nagra</t>
  </si>
  <si>
    <t>Bend It Like Beckham </t>
  </si>
  <si>
    <t>hinduism|marriage engagement|soccer|team|tradition</t>
  </si>
  <si>
    <t>http://www.imdb.com/title/tt0286499/?ref_=fn_tt_tt_1</t>
  </si>
  <si>
    <t>Edie Falco</t>
  </si>
  <si>
    <t>Sunshine State </t>
  </si>
  <si>
    <t>african american|business|coastline|florida|real estate</t>
  </si>
  <si>
    <t>http://www.imdb.com/title/tt0286179/?ref_=fn_tt_tt_1</t>
  </si>
  <si>
    <t>Wayne Brady</t>
  </si>
  <si>
    <t>Action|Sport</t>
  </si>
  <si>
    <t>Wesley Jonathan</t>
  </si>
  <si>
    <t>Crossover </t>
  </si>
  <si>
    <t>Eva Marcille</t>
  </si>
  <si>
    <t>african american|basketball|basketball movie|critically bashed|tv commercial</t>
  </si>
  <si>
    <t>http://www.imdb.com/title/tt0473024/?ref_=fn_tt_tt_1</t>
  </si>
  <si>
    <t>Ashish R. Mohan</t>
  </si>
  <si>
    <t>Mithun Chakraborty</t>
  </si>
  <si>
    <t>Asin</t>
  </si>
  <si>
    <t>Khiladi 786 </t>
  </si>
  <si>
    <t>Johnny Lever</t>
  </si>
  <si>
    <t>car crash|impersonating a police officer|long lost brother|marriage bureau|suitor</t>
  </si>
  <si>
    <t>http://www.imdb.com/title/tt2166214/?ref_=fn_tt_tt_1</t>
  </si>
  <si>
    <t>Pablo Rosso</t>
  </si>
  <si>
    <t>Jonathan D. Mellor</t>
  </si>
  <si>
    <t>[Rec] 2 </t>
  </si>
  <si>
    <t>Andrea Ros</t>
  </si>
  <si>
    <t>apartment|apartment building|blood sample|crucifix|zombie</t>
  </si>
  <si>
    <t>http://www.imdb.com/title/tt1245112/?ref_=fn_tt_tt_1</t>
  </si>
  <si>
    <t>Alexis Biesiada</t>
  </si>
  <si>
    <t>Musical</t>
  </si>
  <si>
    <t>Kayla Jackson</t>
  </si>
  <si>
    <t>Standing Ovation </t>
  </si>
  <si>
    <t>Kayla Raparelli</t>
  </si>
  <si>
    <t>dance|dream|frog|philadelphia pennsylvania|snake</t>
  </si>
  <si>
    <t>http://www.imdb.com/title/tt1303803/?ref_=fn_tt_tt_1</t>
  </si>
  <si>
    <t>The Sting </t>
  </si>
  <si>
    <t>con|con man|courier|long con|murder</t>
  </si>
  <si>
    <t>http://www.imdb.com/title/tt0070735/?ref_=fn_tt_tt_1</t>
  </si>
  <si>
    <t>Chariots of Fire </t>
  </si>
  <si>
    <t>athlete|jew|missionary|olympic games|race</t>
  </si>
  <si>
    <t>http://www.imdb.com/title/tt0082158/?ref_=fn_tt_tt_1</t>
  </si>
  <si>
    <t>Darren Grant</t>
  </si>
  <si>
    <t>Diary of a Mad Black Woman </t>
  </si>
  <si>
    <t>comic relief|diary|kiss|madea series|state flag</t>
  </si>
  <si>
    <t>http://www.imdb.com/title/tt0422093/?ref_=fn_tt_tt_1</t>
  </si>
  <si>
    <t>Shine </t>
  </si>
  <si>
    <t>Nicholas Bell</t>
  </si>
  <si>
    <t>abuse|australia|concert|pianist|piano</t>
  </si>
  <si>
    <t>http://www.imdb.com/title/tt0117631/?ref_=fn_tt_tt_1</t>
  </si>
  <si>
    <t>Don Jon </t>
  </si>
  <si>
    <t>Tony Danza</t>
  </si>
  <si>
    <t>camera focus on female butt|cunnilingus|new jersey|oral sex|reference to facebook</t>
  </si>
  <si>
    <t>http://www.imdb.com/title/tt2229499/?ref_=fn_tt_tt_1</t>
  </si>
  <si>
    <t>Mystery|Western</t>
  </si>
  <si>
    <t>High Plains Drifter </t>
  </si>
  <si>
    <t>John Hillerman</t>
  </si>
  <si>
    <t>gravestone|gunfighter|outlaw|revenge|small town</t>
  </si>
  <si>
    <t>http://www.imdb.com/title/tt0068699/?ref_=fn_tt_tt_1</t>
  </si>
  <si>
    <t>Ghost World </t>
  </si>
  <si>
    <t>art class|diner|friend|graduation|high school</t>
  </si>
  <si>
    <t>http://www.imdb.com/title/tt0162346/?ref_=fn_tt_tt_1</t>
  </si>
  <si>
    <t>Iris </t>
  </si>
  <si>
    <t>alzheimer's disease|book|love|novelist|writer</t>
  </si>
  <si>
    <t>http://www.imdb.com/title/tt0280778/?ref_=fn_tt_tt_1</t>
  </si>
  <si>
    <t>William Sachs</t>
  </si>
  <si>
    <t>Avery Schreiber</t>
  </si>
  <si>
    <t>Stephen Macht</t>
  </si>
  <si>
    <t>Galaxina </t>
  </si>
  <si>
    <t>alien|android|fem bot|female android|stars</t>
  </si>
  <si>
    <t>http://www.imdb.com/title/tt0080771/?ref_=fn_tt_tt_1</t>
  </si>
  <si>
    <t>Christophe Barratier</t>
  </si>
  <si>
    <t>François Berléand</t>
  </si>
  <si>
    <t>Jean-Baptiste Maunier</t>
  </si>
  <si>
    <t>The Chorus </t>
  </si>
  <si>
    <t>Gérard Jugnot</t>
  </si>
  <si>
    <t>boarding school|boy|choir|school|teacher</t>
  </si>
  <si>
    <t>http://www.imdb.com/title/tt0372824/?ref_=fn_tt_tt_1</t>
  </si>
  <si>
    <t>Émile Gaudreault</t>
  </si>
  <si>
    <t>Luke Kirby</t>
  </si>
  <si>
    <t>Mambo Italiano </t>
  </si>
  <si>
    <t>Claudia Ferri</t>
  </si>
  <si>
    <t>gay|immigrant|italian|police|police officer</t>
  </si>
  <si>
    <t>http://www.imdb.com/title/tt0330602/?ref_=fn_tt_tt_1</t>
  </si>
  <si>
    <t>James Cox</t>
  </si>
  <si>
    <t>Wonderland </t>
  </si>
  <si>
    <t>Franky G</t>
  </si>
  <si>
    <t>murder|police|police investigation|porn star|robbery</t>
  </si>
  <si>
    <t>http://www.imdb.com/title/tt0335563/?ref_=fn_tt_tt_1</t>
  </si>
  <si>
    <t>Do the Right Thing </t>
  </si>
  <si>
    <t>Danny Aiello</t>
  </si>
  <si>
    <t>black militant|frustration|pizza|pizza parlor|pizzeria</t>
  </si>
  <si>
    <t>http://www.imdb.com/title/tt0097216/?ref_=fn_tt_tt_1</t>
  </si>
  <si>
    <t>James Toback</t>
  </si>
  <si>
    <t>Harvard Man </t>
  </si>
  <si>
    <t>basketball|cheerleader|college|harvard|philosophy</t>
  </si>
  <si>
    <t>http://www.imdb.com/title/tt0242508/?ref_=fn_tt_tt_1</t>
  </si>
  <si>
    <t>Aki Kaurismäki</t>
  </si>
  <si>
    <t>Kati Outinen</t>
  </si>
  <si>
    <t>Jean-Pierre Léaud</t>
  </si>
  <si>
    <t>Le Havre </t>
  </si>
  <si>
    <t>Jean-Pierre Darroussin</t>
  </si>
  <si>
    <t>bar|container|illegal immigrant|neighbor|shoe shiner</t>
  </si>
  <si>
    <t>http://www.imdb.com/title/tt1508675/?ref_=fn_tt_tt_1</t>
  </si>
  <si>
    <t>Finland</t>
  </si>
  <si>
    <t>Irreversible </t>
  </si>
  <si>
    <t>Jo Prestia</t>
  </si>
  <si>
    <t>long take|male frontal nudity|revenge|reverse chronology|vengeance</t>
  </si>
  <si>
    <t>http://www.imdb.com/title/tt0290673/?ref_=fn_tt_tt_1</t>
  </si>
  <si>
    <t>Hitoshi Matsumoto</t>
  </si>
  <si>
    <t>Lindsay Kay Hayward</t>
  </si>
  <si>
    <t>R100 </t>
  </si>
  <si>
    <t>Shinobu Terajima</t>
  </si>
  <si>
    <t>coma|one word title|spitting|sushi|swimming pool</t>
  </si>
  <si>
    <t>http://www.imdb.com/title/tt2914838/?ref_=fn_tt_tt_1</t>
  </si>
  <si>
    <t>Rakeysh Omprakash Mehra</t>
  </si>
  <si>
    <t>Comedy|Drama|History|Romance</t>
  </si>
  <si>
    <t>Rang De Basanti </t>
  </si>
  <si>
    <t>Madhavan</t>
  </si>
  <si>
    <t>freedom|friend|india|student|urination</t>
  </si>
  <si>
    <t>http://www.imdb.com/title/tt0405508/?ref_=fn_tt_tt_1</t>
  </si>
  <si>
    <t>Collin Schiffli</t>
  </si>
  <si>
    <t>Animals </t>
  </si>
  <si>
    <t>David Dastmalchian</t>
  </si>
  <si>
    <t>drug addict|drug addiction|drug use|drugs|junkie</t>
  </si>
  <si>
    <t>http://www.imdb.com/title/tt3297554/?ref_=fn_tt_tt_1</t>
  </si>
  <si>
    <t>George Ratliff</t>
  </si>
  <si>
    <t>Cree Kelly</t>
  </si>
  <si>
    <t>Salvation Boulevard </t>
  </si>
  <si>
    <t>Mike Eshaq</t>
  </si>
  <si>
    <t>cross|doused with gasoline|pastor|security guard|shower</t>
  </si>
  <si>
    <t>http://www.imdb.com/title/tt1251743/?ref_=fn_tt_tt_1</t>
  </si>
  <si>
    <t>The Ten </t>
  </si>
  <si>
    <t>Ron Silver</t>
  </si>
  <si>
    <t>death|mexico|sabbath|surgeon|ten stories</t>
  </si>
  <si>
    <t>http://www.imdb.com/title/tt0811106/?ref_=fn_tt_tt_1</t>
  </si>
  <si>
    <t>Shane Meadows</t>
  </si>
  <si>
    <t>A Room for Romeo Brass </t>
  </si>
  <si>
    <t>betrayal|family relationships|friendship|psychosis|stranger</t>
  </si>
  <si>
    <t>http://www.imdb.com/title/tt0202559/?ref_=fn_tt_tt_1</t>
  </si>
  <si>
    <t>Synnøve Macody Lund</t>
  </si>
  <si>
    <t>Aksel Hennie</t>
  </si>
  <si>
    <t>Headhunters </t>
  </si>
  <si>
    <t>Julie R. Ølgaard</t>
  </si>
  <si>
    <t>art thief|male frontal nudity|male nudity|male star appears nude|painting</t>
  </si>
  <si>
    <t>http://www.imdb.com/title/tt1614989/?ref_=fn_tt_tt_1</t>
  </si>
  <si>
    <t>Norwegian</t>
  </si>
  <si>
    <t>Jon Wright</t>
  </si>
  <si>
    <t>Comedy|Horror|Sci-Fi|Thriller</t>
  </si>
  <si>
    <t>Grabbers </t>
  </si>
  <si>
    <t>bathtub|eaten alive|ferry boat|lobster trap|sprinkler system</t>
  </si>
  <si>
    <t>http://www.imdb.com/title/tt1525366/?ref_=fn_tt_tt_1</t>
  </si>
  <si>
    <t>Michael McGowan</t>
  </si>
  <si>
    <t>Adam Butcher</t>
  </si>
  <si>
    <t>Saint Ralph </t>
  </si>
  <si>
    <t>boston marathon|coma|marathon|miracles|running</t>
  </si>
  <si>
    <t>http://www.imdb.com/title/tt0384488/?ref_=fn_tt_tt_1</t>
  </si>
  <si>
    <t>Liv Ullmann</t>
  </si>
  <si>
    <t>Jessica Chastain</t>
  </si>
  <si>
    <t>Miss Julie </t>
  </si>
  <si>
    <t>Colin Farrell</t>
  </si>
  <si>
    <t>kissing someone's boot|midsummer|telling someone to shut up|two word title|valet</t>
  </si>
  <si>
    <t>http://www.imdb.com/title/tt2667960/?ref_=fn_tt_tt_1</t>
  </si>
  <si>
    <t>Teresa Wright</t>
  </si>
  <si>
    <t>Somewhere in Time </t>
  </si>
  <si>
    <t>George Voskovec</t>
  </si>
  <si>
    <t>hotel|love|love across time|time travel|time travel romance</t>
  </si>
  <si>
    <t>http://www.imdb.com/title/tt0081534/?ref_=fn_tt_tt_1</t>
  </si>
  <si>
    <t>Rohan Sippy</t>
  </si>
  <si>
    <t>Abhishek Bachchan</t>
  </si>
  <si>
    <t>Dum Maaro Dum </t>
  </si>
  <si>
    <t>Prateik</t>
  </si>
  <si>
    <t>airport|drugs|loss of loved one|police|title based on song</t>
  </si>
  <si>
    <t>http://www.imdb.com/title/tt1618430/?ref_=fn_tt_tt_1</t>
  </si>
  <si>
    <t>Insidious: Chapter 2 </t>
  </si>
  <si>
    <t>barricading a door|injection in leg|police detective|supernatural|taser</t>
  </si>
  <si>
    <t>http://www.imdb.com/title/tt2226417/?ref_=fn_tt_tt_1</t>
  </si>
  <si>
    <t>Saw II </t>
  </si>
  <si>
    <t>death|detective|nerve gas|serial killer|trap</t>
  </si>
  <si>
    <t>http://www.imdb.com/title/tt0432348/?ref_=fn_tt_tt_1</t>
  </si>
  <si>
    <t>Dan Trachtenberg</t>
  </si>
  <si>
    <t>Drama|Horror|Mystery|Sci-Fi|Thriller</t>
  </si>
  <si>
    <t>10 Cloverfield Lane </t>
  </si>
  <si>
    <t>Sumalee Montano</t>
  </si>
  <si>
    <t>alien|bunker|car crash|kidnapping|minimal cast</t>
  </si>
  <si>
    <t>http://www.imdb.com/title/tt1179933/?ref_=fn_tt_tt_1</t>
  </si>
  <si>
    <t>Comedy|Documentary</t>
  </si>
  <si>
    <t>Jackass: The Movie </t>
  </si>
  <si>
    <t>alligator|golf|japan|panda|stunt</t>
  </si>
  <si>
    <t>http://www.imdb.com/title/tt0322802/?ref_=fn_tt_tt_1</t>
  </si>
  <si>
    <t>David F. Sandberg</t>
  </si>
  <si>
    <t>Amiah Miller</t>
  </si>
  <si>
    <t>Lights Out </t>
  </si>
  <si>
    <t>based on short film|reference to avenged sevenfold|reference to slayer|switching lights on and off|two word title</t>
  </si>
  <si>
    <t>http://www.imdb.com/title/tt4786282/?ref_=fn_tt_tt_1</t>
  </si>
  <si>
    <t>Sprague Grayden</t>
  </si>
  <si>
    <t>Paranormal Activity 3 </t>
  </si>
  <si>
    <t>animate object|imaginary friend|reference to macgyver|whispering|woman wearing only a man's shirt</t>
  </si>
  <si>
    <t>http://www.imdb.com/title/tt1778304/?ref_=fn_tt_tt_1</t>
  </si>
  <si>
    <t>Stiles White</t>
  </si>
  <si>
    <t>Shelley Hennig</t>
  </si>
  <si>
    <t>Ouija </t>
  </si>
  <si>
    <t>Daren Kagasoff</t>
  </si>
  <si>
    <t>death of girlfriend|funeral|ghost|ouija|spirit</t>
  </si>
  <si>
    <t>http://www.imdb.com/title/tt1204977/?ref_=fn_tt_tt_1</t>
  </si>
  <si>
    <t>John Saxon</t>
  </si>
  <si>
    <t>A Nightmare on Elm Street 3: Dream Warriors </t>
  </si>
  <si>
    <t>Jennifer Rubin</t>
  </si>
  <si>
    <t>dream|freddy krueger|killer|nightmare|springwood ohio</t>
  </si>
  <si>
    <t>http://www.imdb.com/title/tt0093629/?ref_=fn_tt_tt_1</t>
  </si>
  <si>
    <t>Eugenio Derbez</t>
  </si>
  <si>
    <t>Jessica Lindsey</t>
  </si>
  <si>
    <t>Instructions Not Included </t>
  </si>
  <si>
    <t>Hugo Stiglitz</t>
  </si>
  <si>
    <t>father daughter relationship</t>
  </si>
  <si>
    <t>http://www.imdb.com/title/tt2378281/?ref_=fn_tt_tt_1</t>
  </si>
  <si>
    <t>Brendon Eggertsen</t>
  </si>
  <si>
    <t>Matt Shively</t>
  </si>
  <si>
    <t>Paranormal Activity 4 </t>
  </si>
  <si>
    <t>Alisha Boe</t>
  </si>
  <si>
    <t>boy in a bathtub|demon|laptop computer|pulled underwater|walking in the dark</t>
  </si>
  <si>
    <t>http://www.imdb.com/title/tt2109184/?ref_=fn_tt_tt_1</t>
  </si>
  <si>
    <t>Henry Koster</t>
  </si>
  <si>
    <t>The Robe </t>
  </si>
  <si>
    <t>Victor Mature</t>
  </si>
  <si>
    <t>box office hit|crucifixion|nightmare|palestine|robe</t>
  </si>
  <si>
    <t>http://www.imdb.com/title/tt0046247/?ref_=fn_tt_tt_1</t>
  </si>
  <si>
    <t>The Return of the Pink Panther </t>
  </si>
  <si>
    <t>Catherine Schell</t>
  </si>
  <si>
    <t>clouseau|diamond|panther|pink|pink panther</t>
  </si>
  <si>
    <t>http://www.imdb.com/title/tt0072081/?ref_=fn_tt_tt_1</t>
  </si>
  <si>
    <t>Freddy's Dead: The Final Nightmare </t>
  </si>
  <si>
    <t>dark comedy|dream|freddy krueger|nightmare|serial murder</t>
  </si>
  <si>
    <t>http://www.imdb.com/title/tt0101917/?ref_=fn_tt_tt_1</t>
  </si>
  <si>
    <t>Patty Jenkins</t>
  </si>
  <si>
    <t>Monster </t>
  </si>
  <si>
    <t>beach|female criminal|hooker|lesbian|prostitute</t>
  </si>
  <si>
    <t>http://www.imdb.com/title/tt0340855/?ref_=fn_tt_tt_1</t>
  </si>
  <si>
    <t>Robert J. Wilke</t>
  </si>
  <si>
    <t>Adventure|Drama|Family|Fantasy|Sci-Fi</t>
  </si>
  <si>
    <t>20,000 Leagues Under the Sea </t>
  </si>
  <si>
    <t>Paul Lukas</t>
  </si>
  <si>
    <t>captain|expedition|sea|submarine|whale</t>
  </si>
  <si>
    <t>http://www.imdb.com/title/tt0046672/?ref_=fn_tt_tt_1</t>
  </si>
  <si>
    <t>Christopher Landon</t>
  </si>
  <si>
    <t>Gloria Sandoval</t>
  </si>
  <si>
    <t>Richard Cabral</t>
  </si>
  <si>
    <t>Paranormal Activity: The Marked Ones </t>
  </si>
  <si>
    <t>Molly Ephraim</t>
  </si>
  <si>
    <t>apartment|blood|demonic possession|neighbor|pentagram</t>
  </si>
  <si>
    <t>http://www.imdb.com/title/tt2473682/?ref_=fn_tt_tt_1</t>
  </si>
  <si>
    <t>The Elephant Man </t>
  </si>
  <si>
    <t>curiosity|exploitation|freak|hospital|physical deformity</t>
  </si>
  <si>
    <t>http://www.imdb.com/title/tt0080678/?ref_=fn_tt_tt_1</t>
  </si>
  <si>
    <t>Dallas Buyers Club </t>
  </si>
  <si>
    <t>drugs|fda|gay community|hiv|homophobia</t>
  </si>
  <si>
    <t>http://www.imdb.com/title/tt0790636/?ref_=fn_tt_tt_1</t>
  </si>
  <si>
    <t>David Gelb</t>
  </si>
  <si>
    <t>The Lazarus Effect </t>
  </si>
  <si>
    <t>electrocuted|experiment|hell|serum|university</t>
  </si>
  <si>
    <t>http://www.imdb.com/title/tt2918436/?ref_=fn_tt_tt_1</t>
  </si>
  <si>
    <t>Memento </t>
  </si>
  <si>
    <t>Jorja Fox</t>
  </si>
  <si>
    <t>flashback|memory|murder|short term memory|telephone</t>
  </si>
  <si>
    <t>http://www.imdb.com/title/tt0209144/?ref_=fn_tt_tt_1</t>
  </si>
  <si>
    <t>Mike Flanagan</t>
  </si>
  <si>
    <t>James Lafferty</t>
  </si>
  <si>
    <t>Oculus </t>
  </si>
  <si>
    <t>Garrett Ryan</t>
  </si>
  <si>
    <t>home office|mirror|released from a mental hospital|trauma|video camera</t>
  </si>
  <si>
    <t>http://www.imdb.com/title/tt2388715/?ref_=fn_tt_tt_1</t>
  </si>
  <si>
    <t>Clerks II </t>
  </si>
  <si>
    <t>Brian O'Halloran</t>
  </si>
  <si>
    <t>fast food|fast food restaurant|new jersey|quick stop|restaurant</t>
  </si>
  <si>
    <t>http://www.imdb.com/title/tt0424345/?ref_=fn_tt_tt_1</t>
  </si>
  <si>
    <t>Billy Elliot </t>
  </si>
  <si>
    <t>Jamie Draven</t>
  </si>
  <si>
    <t>audition|ballet|boxing|miner|miners strike</t>
  </si>
  <si>
    <t>http://www.imdb.com/title/tt0249462/?ref_=fn_tt_tt_1</t>
  </si>
  <si>
    <t>The Way Way Back </t>
  </si>
  <si>
    <t>awkward boy|shy kid|summer|vacation|water park</t>
  </si>
  <si>
    <t>http://www.imdb.com/title/tt1727388/?ref_=fn_tt_tt_1</t>
  </si>
  <si>
    <t>George Jackson</t>
  </si>
  <si>
    <t>William Schallert</t>
  </si>
  <si>
    <t>House Party 2 </t>
  </si>
  <si>
    <t>Helen Martin</t>
  </si>
  <si>
    <t>college|misogyny|money|new friend|party</t>
  </si>
  <si>
    <t>http://www.imdb.com/title/tt0102065/?ref_=fn_tt_tt_1</t>
  </si>
  <si>
    <t>Adventure|Drama|Family|Romance|Western</t>
  </si>
  <si>
    <t>Tony Bonner</t>
  </si>
  <si>
    <t>The Man from Snowy River </t>
  </si>
  <si>
    <t>Tom Burlinson</t>
  </si>
  <si>
    <t>australia|brumby|ranch|stallion|twin</t>
  </si>
  <si>
    <t>http://www.imdb.com/title/tt0084296/?ref_=fn_tt_tt_1</t>
  </si>
  <si>
    <t>Maurice Joyce</t>
  </si>
  <si>
    <t>Constance Shulman</t>
  </si>
  <si>
    <t>Doug's 1st Movie </t>
  </si>
  <si>
    <t>Alice Playten</t>
  </si>
  <si>
    <t>dance|friend|monster|reference to batman|valentine</t>
  </si>
  <si>
    <t>http://www.imdb.com/title/tt0187819/?ref_=fn_tt_tt_1</t>
  </si>
  <si>
    <t>John Beasley</t>
  </si>
  <si>
    <t>The Apostle </t>
  </si>
  <si>
    <t>June Carter Cash</t>
  </si>
  <si>
    <t>church|louisiana|minister|preacher|texas</t>
  </si>
  <si>
    <t>http://www.imdb.com/title/tt0118632/?ref_=fn_tt_tt_1</t>
  </si>
  <si>
    <t>Frank Perry</t>
  </si>
  <si>
    <t>Mommie Dearest </t>
  </si>
  <si>
    <t>Diana Scarwid</t>
  </si>
  <si>
    <t>abusive mother|adopted daughter|borderline personality disorder|perfection|sadistic cruelty</t>
  </si>
  <si>
    <t>http://www.imdb.com/title/tt0082766/?ref_=fn_tt_tt_1</t>
  </si>
  <si>
    <t>Jesse Peretz</t>
  </si>
  <si>
    <t>Our Idiot Brother </t>
  </si>
  <si>
    <t>art model|farmer|jail|nude model|three sisters</t>
  </si>
  <si>
    <t>http://www.imdb.com/title/tt1637706/?ref_=fn_tt_tt_1</t>
  </si>
  <si>
    <t>Race </t>
  </si>
  <si>
    <t>1930s|athlete|nazi germany|olympics|track and field</t>
  </si>
  <si>
    <t>http://www.imdb.com/title/tt3499096/?ref_=fn_tt_tt_1</t>
  </si>
  <si>
    <t>Ice Cube</t>
  </si>
  <si>
    <t>Monica Calhoun</t>
  </si>
  <si>
    <t>The Players Club </t>
  </si>
  <si>
    <t>Chrystale Wilson</t>
  </si>
  <si>
    <t>catfight|dominatrix|rape|spanking|stripper</t>
  </si>
  <si>
    <t>http://www.imdb.com/title/tt0119905/?ref_=fn_tt_tt_1</t>
  </si>
  <si>
    <t>Edwin Hodge</t>
  </si>
  <si>
    <t>As Above, So Below </t>
  </si>
  <si>
    <t>Perdita Weeks</t>
  </si>
  <si>
    <t>archeologist|catacomb|found footage|paris france|philosopher's stone</t>
  </si>
  <si>
    <t>http://www.imdb.com/title/tt2870612/?ref_=fn_tt_tt_1</t>
  </si>
  <si>
    <t>Cameron Mills</t>
  </si>
  <si>
    <t>Addicted </t>
  </si>
  <si>
    <t>adultery|attraction|lust|obsession|temptation</t>
  </si>
  <si>
    <t>http://www.imdb.com/title/tt2205401/?ref_=fn_tt_tt_1</t>
  </si>
  <si>
    <t>Eve's Bayou </t>
  </si>
  <si>
    <t>doctor|louisiana|secret|title directed by female|witchcraft</t>
  </si>
  <si>
    <t>http://www.imdb.com/title/tt0119080/?ref_=fn_tt_tt_1</t>
  </si>
  <si>
    <t>Richard Glatzer</t>
  </si>
  <si>
    <t>Still Alice </t>
  </si>
  <si>
    <t>alzheimer's disease|bechdel test passed|linguistics professor|new york city|reference to angels in america the play</t>
  </si>
  <si>
    <t>http://www.imdb.com/title/tt3316960/?ref_=fn_tt_tt_1</t>
  </si>
  <si>
    <t>Michael Curtiz</t>
  </si>
  <si>
    <t>Gene Tierney</t>
  </si>
  <si>
    <t>The Egyptian </t>
  </si>
  <si>
    <t>afterlife|egypt|pharaoh|princess|pyramid</t>
  </si>
  <si>
    <t>http://www.imdb.com/title/tt0046949/?ref_=fn_tt_tt_1</t>
  </si>
  <si>
    <t>Bruce Malmuth</t>
  </si>
  <si>
    <t>Lindsay Wagner</t>
  </si>
  <si>
    <t>Nighthawks </t>
  </si>
  <si>
    <t>Persis Khambatta</t>
  </si>
  <si>
    <t>bomb|new york city|partner|shooting|terrorist</t>
  </si>
  <si>
    <t>http://www.imdb.com/title/tt0082817/?ref_=fn_tt_tt_1</t>
  </si>
  <si>
    <t>Rob Hedden</t>
  </si>
  <si>
    <t>Peter Mark Richman</t>
  </si>
  <si>
    <t>Adventure|Horror</t>
  </si>
  <si>
    <t>Friday the 13th Part VIII: Jason Takes Manhattan </t>
  </si>
  <si>
    <t>Scott Reeves</t>
  </si>
  <si>
    <t>cult film|friday the thirteenth|hockey mask|jason voorhees|murder spree</t>
  </si>
  <si>
    <t>http://www.imdb.com/title/tt0097388/?ref_=fn_tt_tt_1</t>
  </si>
  <si>
    <t>My Big Fat Greek Wedding </t>
  </si>
  <si>
    <t>baptism|greek|greek restaurant|prejudice|travel agency</t>
  </si>
  <si>
    <t>http://www.imdb.com/title/tt0259446/?ref_=fn_tt_tt_1</t>
  </si>
  <si>
    <t>Spring Breakers </t>
  </si>
  <si>
    <t>Rachel Korine</t>
  </si>
  <si>
    <t>kissing a dead body|repeated dialogue|sex in pool|spring break|twins</t>
  </si>
  <si>
    <t>http://www.imdb.com/title/tt2101441/?ref_=fn_tt_tt_1</t>
  </si>
  <si>
    <t>Joe Chappelle</t>
  </si>
  <si>
    <t>Kim Darby</t>
  </si>
  <si>
    <t>Halloween: The Curse of Michael Myers </t>
  </si>
  <si>
    <t>halloween|michael myers|nudity|returning character with different actor|slasher flick</t>
  </si>
  <si>
    <t>http://www.imdb.com/title/tt0113253/?ref_=fn_tt_tt_1</t>
  </si>
  <si>
    <t>Daniel Giménez Cacho</t>
  </si>
  <si>
    <t>Y Tu Mamá También </t>
  </si>
  <si>
    <t>María Aura</t>
  </si>
  <si>
    <t>beach|cleaning a swimming pool|male male kiss|mexico|on the road</t>
  </si>
  <si>
    <t>http://www.imdb.com/title/tt0245574/?ref_=fn_tt_tt_1</t>
  </si>
  <si>
    <t>Peter Serafinowicz</t>
  </si>
  <si>
    <t>Shaun of the Dead </t>
  </si>
  <si>
    <t>british horror|pub|record collection|zombie|zombie apocalypse</t>
  </si>
  <si>
    <t>http://www.imdb.com/title/tt0365748/?ref_=fn_tt_tt_1</t>
  </si>
  <si>
    <t>Mickey Liddell</t>
  </si>
  <si>
    <t>Randy Wayne</t>
  </si>
  <si>
    <t>The Haunting of Molly Hartley </t>
  </si>
  <si>
    <t>18th birthday|birthday|community center|resurrection|teenager</t>
  </si>
  <si>
    <t>http://www.imdb.com/title/tt1045655/?ref_=fn_tt_tt_1</t>
  </si>
  <si>
    <t>Lone Star </t>
  </si>
  <si>
    <t>Miriam Colon</t>
  </si>
  <si>
    <t>father son relationship|interracial relationship|neo western|sheriff|texas</t>
  </si>
  <si>
    <t>http://www.imdb.com/title/tt0116905/?ref_=fn_tt_tt_1</t>
  </si>
  <si>
    <t>Kathleen Kinmont</t>
  </si>
  <si>
    <t>Halloween 4: The Return of Michael Myers </t>
  </si>
  <si>
    <t>Ellie Cornell</t>
  </si>
  <si>
    <t>halloween|michael myers|murder|niece|october</t>
  </si>
  <si>
    <t>http://www.imdb.com/title/tt0095271/?ref_=fn_tt_tt_1</t>
  </si>
  <si>
    <t>Fred Walton</t>
  </si>
  <si>
    <t>Deborah Foreman</t>
  </si>
  <si>
    <t>April Fool's Day </t>
  </si>
  <si>
    <t>Clayton Rohner</t>
  </si>
  <si>
    <t>april fool's day|island|mansion|psycho|secret</t>
  </si>
  <si>
    <t>http://www.imdb.com/title/tt0090655/?ref_=fn_tt_tt_1</t>
  </si>
  <si>
    <t>Diner </t>
  </si>
  <si>
    <t>baltimore colts|diner|marriage|salesman|wedding</t>
  </si>
  <si>
    <t>http://www.imdb.com/title/tt0083833/?ref_=fn_tt_tt_1</t>
  </si>
  <si>
    <t>Steve Carver</t>
  </si>
  <si>
    <t>William Sanderson</t>
  </si>
  <si>
    <t>Lone Wolf McQuade </t>
  </si>
  <si>
    <t>Robert Beltran</t>
  </si>
  <si>
    <t>drugs|martial arts|texas|texas ranger|weapon</t>
  </si>
  <si>
    <t>http://www.imdb.com/title/tt0085862/?ref_=fn_tt_tt_1</t>
  </si>
  <si>
    <t>Gonzalo López-Gallego</t>
  </si>
  <si>
    <t>Ryan Robbins</t>
  </si>
  <si>
    <t>Apollo 18 </t>
  </si>
  <si>
    <t>Andrew Airlie</t>
  </si>
  <si>
    <t>cosmonaut|footprint|found footage|moon|secret mission</t>
  </si>
  <si>
    <t>http://www.imdb.com/title/tt1772240/?ref_=fn_tt_tt_1</t>
  </si>
  <si>
    <t>Christine Jeffs</t>
  </si>
  <si>
    <t>Sunshine Cleaning </t>
  </si>
  <si>
    <t>business|crime scene cleanup|private school|school|sister sister relationship</t>
  </si>
  <si>
    <t>http://www.imdb.com/title/tt0862846/?ref_=fn_tt_tt_1</t>
  </si>
  <si>
    <t>Claire Geare</t>
  </si>
  <si>
    <t>Sterling Jerins</t>
  </si>
  <si>
    <t>No Escape </t>
  </si>
  <si>
    <t>Sahajak Boonthanakit</t>
  </si>
  <si>
    <t>asia|fictional country|hotel|rebellion|revolution</t>
  </si>
  <si>
    <t>http://www.imdb.com/title/tt1781922/?ref_=fn_tt_tt_1</t>
  </si>
  <si>
    <t>Don Coscarelli</t>
  </si>
  <si>
    <t>Vanna Bonta</t>
  </si>
  <si>
    <t>The Beastmaster </t>
  </si>
  <si>
    <t>breasts|critically acclaimed|female frontal nudity|psychotronic film|sword and sorcery</t>
  </si>
  <si>
    <t>http://www.imdb.com/title/tt0083630/?ref_=fn_tt_tt_1</t>
  </si>
  <si>
    <t>George Sanders</t>
  </si>
  <si>
    <t>Gina Lollobrigida</t>
  </si>
  <si>
    <t>Solomon and Sheba </t>
  </si>
  <si>
    <t>Finlay Currie</t>
  </si>
  <si>
    <t>king|pharaoh|queen|queen of sheba|tribe</t>
  </si>
  <si>
    <t>http://www.imdb.com/title/tt0053290/?ref_=fn_tt_tt_1</t>
  </si>
  <si>
    <t>Michael Tiddes</t>
  </si>
  <si>
    <t>Fifty Shades of Black </t>
  </si>
  <si>
    <t>color in title|parody|reference to cuba gooding jr|reference to netflix|written by star</t>
  </si>
  <si>
    <t>http://www.imdb.com/title/tt4667094/?ref_=fn_tt_tt_1</t>
  </si>
  <si>
    <t>Not Easily Broken </t>
  </si>
  <si>
    <t>african american protagonist|based on novel|title spoken by character</t>
  </si>
  <si>
    <t>http://www.imdb.com/title/tt0795438/?ref_=fn_tt_tt_1</t>
  </si>
  <si>
    <t>Frank Borzage</t>
  </si>
  <si>
    <t>Helen Hayes</t>
  </si>
  <si>
    <t>Gary Cooper</t>
  </si>
  <si>
    <t>A Farewell to Arms </t>
  </si>
  <si>
    <t>Adolphe Menjou</t>
  </si>
  <si>
    <t>1910s|ambulance driver|italy|lake|nurse</t>
  </si>
  <si>
    <t>http://www.imdb.com/title/tt0022879/?ref_=fn_tt_tt_1</t>
  </si>
  <si>
    <t>The Perfect Match </t>
  </si>
  <si>
    <t>Lauren London</t>
  </si>
  <si>
    <t>http://www.imdb.com/title/tt4871980/?ref_=fn_tt_tt_1</t>
  </si>
  <si>
    <t>Mamoru Hosoda</t>
  </si>
  <si>
    <t>Colleen O'Shaughnessey</t>
  </si>
  <si>
    <t>Lara Jill Miller</t>
  </si>
  <si>
    <t>Digimon: The Movie </t>
  </si>
  <si>
    <t>Mona Marshall</t>
  </si>
  <si>
    <t>based on video game|box office hit|computer|digimon|internet</t>
  </si>
  <si>
    <t>http://www.imdb.com/title/tt0259974/?ref_=fn_tt_tt_1</t>
  </si>
  <si>
    <t>Brian Dannelly</t>
  </si>
  <si>
    <t>Saved! </t>
  </si>
  <si>
    <t>christian|jewish|pastor|school|virginity</t>
  </si>
  <si>
    <t>http://www.imdb.com/title/tt0332375/?ref_=fn_tt_tt_1</t>
  </si>
  <si>
    <t>Denys Arcand</t>
  </si>
  <si>
    <t>Stéphane Rousseau</t>
  </si>
  <si>
    <t>The Barbarian Invasions </t>
  </si>
  <si>
    <t>Marina Hands</t>
  </si>
  <si>
    <t>cancer|dying|friend|money|socialist</t>
  </si>
  <si>
    <t>http://www.imdb.com/title/tt0338135/?ref_=fn_tt_tt_1</t>
  </si>
  <si>
    <t>Robin and Marian </t>
  </si>
  <si>
    <t>Nicol Williamson</t>
  </si>
  <si>
    <t>crusades|friar|robin hood|sheriff|sheriff of nottingham</t>
  </si>
  <si>
    <t>http://www.imdb.com/title/tt0075147/?ref_=fn_tt_tt_1</t>
  </si>
  <si>
    <t>J.S. Cardone</t>
  </si>
  <si>
    <t>The Forsaken </t>
  </si>
  <si>
    <t>flashing breasts|hitchhiker|vampire|vampire hunter|virus</t>
  </si>
  <si>
    <t>http://www.imdb.com/title/tt0245120/?ref_=fn_tt_tt_1</t>
  </si>
  <si>
    <t>Force 10 from Navarone </t>
  </si>
  <si>
    <t>colonel|mission|partisan|spy|traitor</t>
  </si>
  <si>
    <t>http://www.imdb.com/title/tt0077572/?ref_=fn_tt_tt_1</t>
  </si>
  <si>
    <t>Jay Levey</t>
  </si>
  <si>
    <t>UHF </t>
  </si>
  <si>
    <t>Michael Richards</t>
  </si>
  <si>
    <t>gambling|imagination|television|television station|tv show</t>
  </si>
  <si>
    <t>http://www.imdb.com/title/tt0098546/?ref_=fn_tt_tt_1</t>
  </si>
  <si>
    <t>Nicholaus Goossen</t>
  </si>
  <si>
    <t>Grandma's Boy </t>
  </si>
  <si>
    <t>Shirley Jones</t>
  </si>
  <si>
    <t>co worker|game tester|loss of virginity|roommate|snack</t>
  </si>
  <si>
    <t>http://www.imdb.com/title/tt0456554/?ref_=fn_tt_tt_1</t>
  </si>
  <si>
    <t>Slums of Beverly Hills </t>
  </si>
  <si>
    <t>Jessica Walter</t>
  </si>
  <si>
    <t>flatulence|menstrual blood|nomad|nursing school|title directed by female</t>
  </si>
  <si>
    <t>http://www.imdb.com/title/tt0120831/?ref_=fn_tt_tt_1</t>
  </si>
  <si>
    <t>Woody Strode</t>
  </si>
  <si>
    <t>Claudia Cardinale</t>
  </si>
  <si>
    <t>Once Upon a Time in the West </t>
  </si>
  <si>
    <t>Jack Elam</t>
  </si>
  <si>
    <t>gang|gun|harmonica|killing|woman in bathtub</t>
  </si>
  <si>
    <t>http://www.imdb.com/title/tt0064116/?ref_=fn_tt_tt_1</t>
  </si>
  <si>
    <t>Made </t>
  </si>
  <si>
    <t>Jonathan Silverman</t>
  </si>
  <si>
    <t>friendship|loudmouth|money laundering|new york city|stripper</t>
  </si>
  <si>
    <t>http://www.imdb.com/title/tt0227005/?ref_=fn_tt_tt_1</t>
  </si>
  <si>
    <t>Matt Berry</t>
  </si>
  <si>
    <t>Moon </t>
  </si>
  <si>
    <t>computer|contract|earth|moon|solitude</t>
  </si>
  <si>
    <t>http://www.imdb.com/title/tt1182345/?ref_=fn_tt_tt_1</t>
  </si>
  <si>
    <t>Keeping Up with the Steins </t>
  </si>
  <si>
    <t>bar mitzvah|carried in a chair|hebrew|party|rite of passage</t>
  </si>
  <si>
    <t>http://www.imdb.com/title/tt0415949/?ref_=fn_tt_tt_1</t>
  </si>
  <si>
    <t>Ronan Chapalain</t>
  </si>
  <si>
    <t>Guillaume Denaiffe</t>
  </si>
  <si>
    <t>Norbert Ferrer</t>
  </si>
  <si>
    <t>Sea Rex 3D: Journey to a Prehistoric World </t>
  </si>
  <si>
    <t>Chloe Hollings</t>
  </si>
  <si>
    <t>3d|imax|plesiosaur|sea|water</t>
  </si>
  <si>
    <t>http://www.imdb.com/title/tt1529567/?ref_=fn_tt_tt_1</t>
  </si>
  <si>
    <t>The Sweet Hereafter </t>
  </si>
  <si>
    <t>Simon Baker</t>
  </si>
  <si>
    <t>anger|bus|child|lawyer|school</t>
  </si>
  <si>
    <t>http://www.imdb.com/title/tt0120255/?ref_=fn_tt_tt_1</t>
  </si>
  <si>
    <t>Xavier Beauvois</t>
  </si>
  <si>
    <t>Of Gods and Men </t>
  </si>
  <si>
    <t>Olivier Rabourdin</t>
  </si>
  <si>
    <t>catholic church|community|monastery|monk|terrorist</t>
  </si>
  <si>
    <t>http://www.imdb.com/title/tt1588337/?ref_=fn_tt_tt_1</t>
  </si>
  <si>
    <t>Randall Miller</t>
  </si>
  <si>
    <t>Bottle Shock </t>
  </si>
  <si>
    <t>airport|california|flat tire|overalls|wine</t>
  </si>
  <si>
    <t>http://www.imdb.com/title/tt0914797/?ref_=fn_tt_tt_1</t>
  </si>
  <si>
    <t>Jerry Belson</t>
  </si>
  <si>
    <t>Tim Thomerson</t>
  </si>
  <si>
    <t>Comedy|Music|Sci-Fi</t>
  </si>
  <si>
    <t>Cassandra Peterson</t>
  </si>
  <si>
    <t>Jekyll and Hyde... Together Again </t>
  </si>
  <si>
    <t>Bess Armstrong</t>
  </si>
  <si>
    <t>breasts growing|coors light|drugs|hospital|spinning in grave</t>
  </si>
  <si>
    <t>http://www.imdb.com/title/tt0084171/?ref_=fn_tt_tt_1</t>
  </si>
  <si>
    <t>Biography|Crime|Drama|Romance|Thriller</t>
  </si>
  <si>
    <t>Heavenly Creatures </t>
  </si>
  <si>
    <t>Liz Mullane</t>
  </si>
  <si>
    <t>fantasy life|friend|friendship|love|teenage crush</t>
  </si>
  <si>
    <t>http://www.imdb.com/title/tt0110005/?ref_=fn_tt_tt_1</t>
  </si>
  <si>
    <t>Bobby Batson</t>
  </si>
  <si>
    <t>90 Minutes in Heaven </t>
  </si>
  <si>
    <t>Cynthia Barrett</t>
  </si>
  <si>
    <t>heaven|hospital|praying|pronounced dead|recovery</t>
  </si>
  <si>
    <t>http://www.imdb.com/title/tt4337690/?ref_=fn_tt_tt_1</t>
  </si>
  <si>
    <t>Dan Rush</t>
  </si>
  <si>
    <t>Everything Must Go </t>
  </si>
  <si>
    <t>alcoholic|beer|bicycle|new neighbor|yard sale</t>
  </si>
  <si>
    <t>http://www.imdb.com/title/tt1531663/?ref_=fn_tt_tt_1</t>
  </si>
  <si>
    <t>Comedy|Crime|Drama|Mystery|Thriller</t>
  </si>
  <si>
    <t>Zero Effect </t>
  </si>
  <si>
    <t>blackmail|client|private detective|private investigator|tycoon</t>
  </si>
  <si>
    <t>http://www.imdb.com/title/tt0120906/?ref_=fn_tt_tt_1</t>
  </si>
  <si>
    <t>The Machinist </t>
  </si>
  <si>
    <t>alienation|conscience|insomnia|paranoia|urban gothic</t>
  </si>
  <si>
    <t>http://www.imdb.com/title/tt0361862/?ref_=fn_tt_tt_1</t>
  </si>
  <si>
    <t>Light Sleeper </t>
  </si>
  <si>
    <t>bare breasts|drugs|existentialism|new york city|redemption</t>
  </si>
  <si>
    <t>http://www.imdb.com/title/tt0102307/?ref_=fn_tt_tt_1</t>
  </si>
  <si>
    <t>Michael Cuesta</t>
  </si>
  <si>
    <t>Biography|Crime|Drama|Mystery|Thriller</t>
  </si>
  <si>
    <t>Kill the Messenger </t>
  </si>
  <si>
    <t>based on true story|cia|cocaine|journalist|smear campaign</t>
  </si>
  <si>
    <t>http://www.imdb.com/title/tt1216491/?ref_=fn_tt_tt_1</t>
  </si>
  <si>
    <t>Rabbit Hole </t>
  </si>
  <si>
    <t>car|comic book|comic book artist|iphone|memory</t>
  </si>
  <si>
    <t>http://www.imdb.com/title/tt0935075/?ref_=fn_tt_tt_1</t>
  </si>
  <si>
    <t>Fenton Bailey</t>
  </si>
  <si>
    <t>Party Monster </t>
  </si>
  <si>
    <t>Marilyn Manson</t>
  </si>
  <si>
    <t>drug dealer|drugs|gay|homosexual|party</t>
  </si>
  <si>
    <t>http://www.imdb.com/title/tt0320244/?ref_=fn_tt_tt_1</t>
  </si>
  <si>
    <t>Jeremy Saulnier</t>
  </si>
  <si>
    <t>Crime|Horror|Music|Thriller</t>
  </si>
  <si>
    <t>Green Room </t>
  </si>
  <si>
    <t>murder|neo nazi|punk band|skinhead|suspense</t>
  </si>
  <si>
    <t>http://www.imdb.com/title/tt4062536/?ref_=fn_tt_tt_1</t>
  </si>
  <si>
    <t>Billy Kent</t>
  </si>
  <si>
    <t>Tim Russ</t>
  </si>
  <si>
    <t>The Oh in Ohio </t>
  </si>
  <si>
    <t>Winter Ave Zoli</t>
  </si>
  <si>
    <t>marriage|orgasm|school|sex|swimming</t>
  </si>
  <si>
    <t>http://www.imdb.com/title/tt0422861/?ref_=fn_tt_tt_1</t>
  </si>
  <si>
    <t>James Manera</t>
  </si>
  <si>
    <t>Atlas Shrugged: Who Is John Galt? </t>
  </si>
  <si>
    <t>Kristoffer Polaha</t>
  </si>
  <si>
    <t>box office flop|critically bashed|economy|individual versus society|rescue</t>
  </si>
  <si>
    <t>http://www.imdb.com/title/tt2800038/?ref_=fn_tt_tt_1</t>
  </si>
  <si>
    <t>Darryl Cox</t>
  </si>
  <si>
    <t>Bottle Rocket </t>
  </si>
  <si>
    <t>Lumi Cavazos</t>
  </si>
  <si>
    <t>caper|escapade|motel|robbery|texas</t>
  </si>
  <si>
    <t>http://www.imdb.com/title/tt0115734/?ref_=fn_tt_tt_1</t>
  </si>
  <si>
    <t>Albino Alligator </t>
  </si>
  <si>
    <t>bar|box office flop|hostage|new orleans louisiana|police</t>
  </si>
  <si>
    <t>http://www.imdb.com/title/tt0115495/?ref_=fn_tt_tt_1</t>
  </si>
  <si>
    <t>Feroz Abbas Khan</t>
  </si>
  <si>
    <t>Bhoomika Chawla</t>
  </si>
  <si>
    <t>Akshaye Khanna</t>
  </si>
  <si>
    <t>Gandhi, My Father </t>
  </si>
  <si>
    <t>Darshan Jariwala</t>
  </si>
  <si>
    <t>africa|hindu|india|muslim|south africa</t>
  </si>
  <si>
    <t>http://www.imdb.com/title/tt0459293/?ref_=fn_tt_tt_1</t>
  </si>
  <si>
    <t>Errol Morris</t>
  </si>
  <si>
    <t>Megan Ambuhl Graner</t>
  </si>
  <si>
    <t>Crime|Documentary|War</t>
  </si>
  <si>
    <t>Jeffrey Frost</t>
  </si>
  <si>
    <t>Standard Operating Procedure </t>
  </si>
  <si>
    <t>Ken Davis</t>
  </si>
  <si>
    <t>abu ghraib|abuse|prison|slow motion|torture</t>
  </si>
  <si>
    <t>http://www.imdb.com/title/tt0896866/?ref_=fn_tt_tt_1</t>
  </si>
  <si>
    <t>Dennis Hopper</t>
  </si>
  <si>
    <t>Don Gordon</t>
  </si>
  <si>
    <t>Raymond Burr</t>
  </si>
  <si>
    <t>Out of the Blue </t>
  </si>
  <si>
    <t>Jim Byrnes</t>
  </si>
  <si>
    <t>explosion|hitchhiking|punk|trauma|truck driver</t>
  </si>
  <si>
    <t>http://www.imdb.com/title/tt0081291/?ref_=fn_tt_tt_1</t>
  </si>
  <si>
    <t>Eli Craig</t>
  </si>
  <si>
    <t>Tucker and Dale vs Evil </t>
  </si>
  <si>
    <t>cabin|chainsaw|college kid|hillbilly|vacation</t>
  </si>
  <si>
    <t>http://www.imdb.com/title/tt1465522/?ref_=fn_tt_tt_1</t>
  </si>
  <si>
    <t>Nicholas Fackler</t>
  </si>
  <si>
    <t>Lovely, Still </t>
  </si>
  <si>
    <t>christmas|fable|old man</t>
  </si>
  <si>
    <t>http://www.imdb.com/title/tt1150947/?ref_=fn_tt_tt_1</t>
  </si>
  <si>
    <t>Richard Wallace</t>
  </si>
  <si>
    <t>Paul Fix</t>
  </si>
  <si>
    <t>Judith Anderson</t>
  </si>
  <si>
    <t>Tycoon </t>
  </si>
  <si>
    <t>Laraine Day</t>
  </si>
  <si>
    <t>engineer|ethics|mountain|railroad|south america</t>
  </si>
  <si>
    <t>http://www.imdb.com/title/tt0039927/?ref_=fn_tt_tt_1</t>
  </si>
  <si>
    <t>Morgan J. Freeman</t>
  </si>
  <si>
    <t>Desert Blue </t>
  </si>
  <si>
    <t>Sara Gilbert</t>
  </si>
  <si>
    <t>cola|desert|ice cream cone|teenage girl|vomiting</t>
  </si>
  <si>
    <t>http://www.imdb.com/title/tt0126261/?ref_=fn_tt_tt_1</t>
  </si>
  <si>
    <t>Matthew Hastings</t>
  </si>
  <si>
    <t>Marc Trottier</t>
  </si>
  <si>
    <t>Meghan Ory</t>
  </si>
  <si>
    <t>Decoys </t>
  </si>
  <si>
    <t>Corey Sevier</t>
  </si>
  <si>
    <t>breasts|campus|college|tentacle|virginity</t>
  </si>
  <si>
    <t>http://www.imdb.com/title/tt0357585/?ref_=fn_tt_tt_1</t>
  </si>
  <si>
    <t>Patch Darragh</t>
  </si>
  <si>
    <t>Ocean James</t>
  </si>
  <si>
    <t>The Visit </t>
  </si>
  <si>
    <t>Olivia DeJonge</t>
  </si>
  <si>
    <t>farm|handheld camera|impostor|rap|rock paper scissors</t>
  </si>
  <si>
    <t>http://www.imdb.com/title/tt3567288/?ref_=fn_tt_tt_1</t>
  </si>
  <si>
    <t>Daniel Stewart Sherman</t>
  </si>
  <si>
    <t>Crime|Thriller|War</t>
  </si>
  <si>
    <t>Mike Figueroa</t>
  </si>
  <si>
    <t>Redacted </t>
  </si>
  <si>
    <t>Kel O'Neill</t>
  </si>
  <si>
    <t>blood splatter|iraq|murder|rape|soldier</t>
  </si>
  <si>
    <t>http://www.imdb.com/title/tt0937237/?ref_=fn_tt_tt_1</t>
  </si>
  <si>
    <t>Klaus Menzel</t>
  </si>
  <si>
    <t>Fascination </t>
  </si>
  <si>
    <t>Alice Evans</t>
  </si>
  <si>
    <t>death|love|marriage|secret|suspicion</t>
  </si>
  <si>
    <t>http://www.imdb.com/title/tt0305632/?ref_=fn_tt_tt_1</t>
  </si>
  <si>
    <t xml:space="preserve">Saving Grace             </t>
  </si>
  <si>
    <t>catholic|death row|inmate|oklahoma city|sexual promiscuity</t>
  </si>
  <si>
    <t>http://www.imdb.com/title/tt0830900/?ref_=fn_tt_tt_1</t>
  </si>
  <si>
    <t>Oren Peli</t>
  </si>
  <si>
    <t>Sandra Staggs</t>
  </si>
  <si>
    <t>Glenn Campbell</t>
  </si>
  <si>
    <t>Area 51 </t>
  </si>
  <si>
    <t>Jelena Nik</t>
  </si>
  <si>
    <t>alien|alien abduction|conspiracy|secret base|ufo</t>
  </si>
  <si>
    <t>http://www.imdb.com/title/tt1519461/?ref_=fn_tt_tt_1</t>
  </si>
  <si>
    <t>Tony Corvillo</t>
  </si>
  <si>
    <t>Luis Tosar</t>
  </si>
  <si>
    <t>Sleep Tight </t>
  </si>
  <si>
    <t>Marta Etura</t>
  </si>
  <si>
    <t>apartment|concierge|girl|hitchcockian|stalking</t>
  </si>
  <si>
    <t>http://www.imdb.com/title/tt1437358/?ref_=fn_tt_tt_1</t>
  </si>
  <si>
    <t>Paul Andrew Williams</t>
  </si>
  <si>
    <t>Doug Bradley</t>
  </si>
  <si>
    <t>Comedy|Crime|Horror|Thriller</t>
  </si>
  <si>
    <t>The Cottage </t>
  </si>
  <si>
    <t>Georgia Groome</t>
  </si>
  <si>
    <t>countryside|deformed|farmer|gangster|kidnapping</t>
  </si>
  <si>
    <t>http://www.imdb.com/title/tt0465430/?ref_=fn_tt_tt_1</t>
  </si>
  <si>
    <t>Dead Like Me: Life After Death </t>
  </si>
  <si>
    <t>african american policeman|police|policeman|policewoman|vomiting</t>
  </si>
  <si>
    <t>http://www.imdb.com/title/tt1079444/?ref_=fn_tt_tt_1</t>
  </si>
  <si>
    <t>John Stamos</t>
  </si>
  <si>
    <t>Animation|Comedy</t>
  </si>
  <si>
    <t>Farce of the Penguins </t>
  </si>
  <si>
    <t>flatulence|march|penguin|south pole|spoof</t>
  </si>
  <si>
    <t>http://www.imdb.com/title/tt0488539/?ref_=fn_tt_tt_1</t>
  </si>
  <si>
    <t>Jim Amatulli</t>
  </si>
  <si>
    <t>Patricia Neal</t>
  </si>
  <si>
    <t>Flying By </t>
  </si>
  <si>
    <t>Katie Leclerc</t>
  </si>
  <si>
    <t>http://www.imdb.com/title/tt1131732/?ref_=fn_tt_tt_1</t>
  </si>
  <si>
    <t xml:space="preserve">Psych             </t>
  </si>
  <si>
    <t>Timothy Omundson</t>
  </si>
  <si>
    <t>best friend|friend|police|police department|psychic</t>
  </si>
  <si>
    <t>http://www.imdb.com/title/tt0491738/?ref_=fn_tt_tt_1</t>
  </si>
  <si>
    <t>William H. Macy</t>
  </si>
  <si>
    <t>Rudderless </t>
  </si>
  <si>
    <t>David Adam Flannery</t>
  </si>
  <si>
    <t>demo tape|directed by cast member|grieving father|guitar|guitar player</t>
  </si>
  <si>
    <t>http://www.imdb.com/title/tt1798243/?ref_=fn_tt_tt_1</t>
  </si>
  <si>
    <t>Barrett Esposito</t>
  </si>
  <si>
    <t>Cyndi Lauper</t>
  </si>
  <si>
    <t>Henry &amp; Me </t>
  </si>
  <si>
    <t>bare butt|baseball|children|new york yankees|surrealism</t>
  </si>
  <si>
    <t>http://www.imdb.com/title/tt1460798/?ref_=fn_tt_tt_1</t>
  </si>
  <si>
    <t>Christmas Eve </t>
  </si>
  <si>
    <t>http://www.imdb.com/title/tt3703148/?ref_=fn_tt_tt_1</t>
  </si>
  <si>
    <t>We Have Your Husband </t>
  </si>
  <si>
    <t>abduction|based on true story|mexico</t>
  </si>
  <si>
    <t>http://www.imdb.com/title/tt2063015/?ref_=fn_tt_tt_1</t>
  </si>
  <si>
    <t>Irène Jacob</t>
  </si>
  <si>
    <t>Dying of the Light </t>
  </si>
  <si>
    <t>Tomiwa Edun</t>
  </si>
  <si>
    <t>cia|individualism|mental illness|religion|revenge</t>
  </si>
  <si>
    <t>http://www.imdb.com/title/tt1274586/?ref_=fn_tt_tt_1</t>
  </si>
  <si>
    <t>Bahamas</t>
  </si>
  <si>
    <t>Vicky Jewson</t>
  </si>
  <si>
    <t>Born of War </t>
  </si>
  <si>
    <t>Lisa Kay</t>
  </si>
  <si>
    <t>fight|mina|murder|revenge|terrorist</t>
  </si>
  <si>
    <t>http://www.imdb.com/title/tt1554921/?ref_=fn_tt_tt_1</t>
  </si>
  <si>
    <t>David Huddleston</t>
  </si>
  <si>
    <t>Capricorn One </t>
  </si>
  <si>
    <t>astronaut|hoax|journalist|mission|nasa</t>
  </si>
  <si>
    <t>http://www.imdb.com/title/tt0077294/?ref_=fn_tt_tt_1</t>
  </si>
  <si>
    <t>Marc Bennett</t>
  </si>
  <si>
    <t>Should've Been Romeo </t>
  </si>
  <si>
    <t>http://www.imdb.com/title/tt1717210/?ref_=fn_tt_tt_1</t>
  </si>
  <si>
    <t>Mike Mayhall</t>
  </si>
  <si>
    <t>Cody Howard</t>
  </si>
  <si>
    <t>Family</t>
  </si>
  <si>
    <t>David Raizor</t>
  </si>
  <si>
    <t>Running Forever </t>
  </si>
  <si>
    <t>http://www.imdb.com/title/tt4453560/?ref_=fn_tt_tt_1</t>
  </si>
  <si>
    <t>Yoga Hosers </t>
  </si>
  <si>
    <t>part of trilogy|second part</t>
  </si>
  <si>
    <t>http://www.imdb.com/title/tt3838992/?ref_=fn_tt_tt_1</t>
  </si>
  <si>
    <t>Stanton Barrett</t>
  </si>
  <si>
    <t>Michael Dudikoff</t>
  </si>
  <si>
    <t>Mikal Vega</t>
  </si>
  <si>
    <t>Navy Seals vs. Zombies </t>
  </si>
  <si>
    <t>Ed Quinn</t>
  </si>
  <si>
    <t>building|infection|navy seal|shot through the head|zombie</t>
  </si>
  <si>
    <t>http://www.imdb.com/title/tt4511566/?ref_=fn_tt_tt_1</t>
  </si>
  <si>
    <t>Jirí Menzel</t>
  </si>
  <si>
    <t>Ivan Barnev</t>
  </si>
  <si>
    <t>Comedy|Drama|Romance|War</t>
  </si>
  <si>
    <t>Julia Jentsch</t>
  </si>
  <si>
    <t>I Served the King of England </t>
  </si>
  <si>
    <t>Milan Lasica</t>
  </si>
  <si>
    <t>hotel|legs|lingerie|waiter|wealth</t>
  </si>
  <si>
    <t>http://www.imdb.com/title/tt0284363/?ref_=fn_tt_tt_1</t>
  </si>
  <si>
    <t>Czech</t>
  </si>
  <si>
    <t>Fatih Akin</t>
  </si>
  <si>
    <t>Soul Kitchen </t>
  </si>
  <si>
    <t>Birol Ünel</t>
  </si>
  <si>
    <t>2000s|burglar|chef|cook|restaurant</t>
  </si>
  <si>
    <t>http://www.imdb.com/title/tt1244668/?ref_=fn_tt_tt_1</t>
  </si>
  <si>
    <t>Sling Blade </t>
  </si>
  <si>
    <t>friend|mental institution|murder|repair shop|small town</t>
  </si>
  <si>
    <t>http://www.imdb.com/title/tt0117666/?ref_=fn_tt_tt_1</t>
  </si>
  <si>
    <t>Nick Murphy</t>
  </si>
  <si>
    <t>The Awakening </t>
  </si>
  <si>
    <t>Joseph Mawle</t>
  </si>
  <si>
    <t>boarding school|boy|british horror|ghost|school</t>
  </si>
  <si>
    <t>http://www.imdb.com/title/tt1687901/?ref_=fn_tt_tt_1</t>
  </si>
  <si>
    <t>Takashi Miike</t>
  </si>
  <si>
    <t>Hostel </t>
  </si>
  <si>
    <t>bratislava|hostel|sadistic horror|torture|travel</t>
  </si>
  <si>
    <t>http://www.imdb.com/title/tt0450278/?ref_=fn_tt_tt_1</t>
  </si>
  <si>
    <t>Tristram Shandy: A Cock and Bull Story </t>
  </si>
  <si>
    <t>actor playing himself|battle|boots|penis|womb</t>
  </si>
  <si>
    <t>http://www.imdb.com/title/tt0423409/?ref_=fn_tt_tt_1</t>
  </si>
  <si>
    <t>Take Shelter </t>
  </si>
  <si>
    <t>Robert Longstreet</t>
  </si>
  <si>
    <t>ambiguous ending|firefly|mysterious event|schizophrenia|storm</t>
  </si>
  <si>
    <t>http://www.imdb.com/title/tt1675192/?ref_=fn_tt_tt_1</t>
  </si>
  <si>
    <t>Frank LaLoggia</t>
  </si>
  <si>
    <t>Lady in White </t>
  </si>
  <si>
    <t>Katherine Helmond</t>
  </si>
  <si>
    <t>1960s|boy|ghost|murder|small town</t>
  </si>
  <si>
    <t>http://www.imdb.com/title/tt0095484/?ref_=fn_tt_tt_1</t>
  </si>
  <si>
    <t>Jeremy Brock</t>
  </si>
  <si>
    <t>Driving Lessons </t>
  </si>
  <si>
    <t>actress|coming of age|retired actress|teenage boy|vomiting</t>
  </si>
  <si>
    <t>http://www.imdb.com/title/tt0446687/?ref_=fn_tt_tt_1</t>
  </si>
  <si>
    <t>Scott Foley</t>
  </si>
  <si>
    <t>Let's Kill Ward's Wife </t>
  </si>
  <si>
    <t>apology|death|group of friends|sex|toilet</t>
  </si>
  <si>
    <t>http://www.imdb.com/title/tt2980708/?ref_=fn_tt_tt_1</t>
  </si>
  <si>
    <t>Lou Perryman</t>
  </si>
  <si>
    <t>Bill Johnson</t>
  </si>
  <si>
    <t>The Texas Chainsaw Massacre 2 </t>
  </si>
  <si>
    <t>Jim Siedow</t>
  </si>
  <si>
    <t>chainsaw|chainsaw murder|human monster|music score composed by director|obscene finger gesture</t>
  </si>
  <si>
    <t>http://www.imdb.com/title/tt0092076/?ref_=fn_tt_tt_1</t>
  </si>
  <si>
    <t>Bob Dylan</t>
  </si>
  <si>
    <t>Biography|Drama|Romance|Western</t>
  </si>
  <si>
    <t>Pat Garrett &amp; Billy the Kid </t>
  </si>
  <si>
    <t>bare breasts|flogging|human branding|man slaps a woman|manhunt</t>
  </si>
  <si>
    <t>http://www.imdb.com/title/tt0070518/?ref_=fn_tt_tt_1</t>
  </si>
  <si>
    <t>Only God Forgives </t>
  </si>
  <si>
    <t>Yayaying Rhatha Phongam</t>
  </si>
  <si>
    <t>brutal cop|drug dealer|punishment|thai boxing|vengeance</t>
  </si>
  <si>
    <t>http://www.imdb.com/title/tt1602613/?ref_=fn_tt_tt_1</t>
  </si>
  <si>
    <t>Christophe Ali</t>
  </si>
  <si>
    <t>Isild Le Besco</t>
  </si>
  <si>
    <t>Camping sauvage </t>
  </si>
  <si>
    <t>Emmanuelle Bercot</t>
  </si>
  <si>
    <t>cabin|girl fight|jealousy|sailing boat|tent</t>
  </si>
  <si>
    <t>http://www.imdb.com/title/tt0451673/?ref_=fn_tt_tt_1</t>
  </si>
  <si>
    <t>Gabriela Tagliavini</t>
  </si>
  <si>
    <t>Without Men </t>
  </si>
  <si>
    <t>bare chested male|journalist|passion|pregnancy|woman in underwear</t>
  </si>
  <si>
    <t>http://www.imdb.com/title/tt1547090/?ref_=fn_tt_tt_1</t>
  </si>
  <si>
    <t>Shekar</t>
  </si>
  <si>
    <t>Diganth</t>
  </si>
  <si>
    <t>Bhama</t>
  </si>
  <si>
    <t>Barfi </t>
  </si>
  <si>
    <t>Dileep Raj</t>
  </si>
  <si>
    <t>http://www.imdb.com/title/tt3099638/?ref_=fn_tt_tt_1</t>
  </si>
  <si>
    <t>Kannada</t>
  </si>
  <si>
    <t>Shona Auerbach</t>
  </si>
  <si>
    <t>Dear Frankie </t>
  </si>
  <si>
    <t>Jack McElhone</t>
  </si>
  <si>
    <t>boy|dock|letter|seaside|stranger</t>
  </si>
  <si>
    <t>http://www.imdb.com/title/tt0377752/?ref_=fn_tt_tt_1</t>
  </si>
  <si>
    <t>Leonard Farlinger</t>
  </si>
  <si>
    <t>Keith Carradine</t>
  </si>
  <si>
    <t>All Hat </t>
  </si>
  <si>
    <t>contemporary west|cowboy|horse|jockey|neo western</t>
  </si>
  <si>
    <t>http://www.imdb.com/title/tt0903131/?ref_=fn_tt_tt_1</t>
  </si>
  <si>
    <t>Michel Leclerc</t>
  </si>
  <si>
    <t>Jacques Gamblin</t>
  </si>
  <si>
    <t>The Names of Love </t>
  </si>
  <si>
    <t>Zinedine Soualem</t>
  </si>
  <si>
    <t>activist|promiscuous daughter|promiscuous woman|sex in a bed|voyeurism</t>
  </si>
  <si>
    <t>http://www.imdb.com/title/tt1646974/?ref_=fn_tt_tt_1</t>
  </si>
  <si>
    <t>Analeine Cal y Mayor</t>
  </si>
  <si>
    <t>Treading Water </t>
  </si>
  <si>
    <t>Kim Ly</t>
  </si>
  <si>
    <t>http://www.imdb.com/title/tt2091427/?ref_=fn_tt_tt_1</t>
  </si>
  <si>
    <t>Tom Kalin</t>
  </si>
  <si>
    <t>Savage Grace </t>
  </si>
  <si>
    <t>incest|male nudity|older man younger woman relationship|orgasm|son murders mother</t>
  </si>
  <si>
    <t>http://www.imdb.com/title/tt0379976/?ref_=fn_tt_tt_1</t>
  </si>
  <si>
    <t>Robert Sarkies</t>
  </si>
  <si>
    <t>Matthew Sunderland</t>
  </si>
  <si>
    <t>William Kircher</t>
  </si>
  <si>
    <t>Paul Glover</t>
  </si>
  <si>
    <t>true crime</t>
  </si>
  <si>
    <t>http://www.imdb.com/title/tt0839938/?ref_=fn_tt_tt_1</t>
  </si>
  <si>
    <t>Bubba Smith</t>
  </si>
  <si>
    <t>Police Academy </t>
  </si>
  <si>
    <t>misfit|police|police academy|police cadet|police officer</t>
  </si>
  <si>
    <t>http://www.imdb.com/title/tt0087928/?ref_=fn_tt_tt_1</t>
  </si>
  <si>
    <t>Christopher Atkins</t>
  </si>
  <si>
    <t>The Blue Lagoon </t>
  </si>
  <si>
    <t>coming of age|island|poison|teenage boy|teenage girl</t>
  </si>
  <si>
    <t>http://www.imdb.com/title/tt0080453/?ref_=fn_tt_tt_1</t>
  </si>
  <si>
    <t>James Fleet</t>
  </si>
  <si>
    <t>Four Weddings and a Funeral </t>
  </si>
  <si>
    <t>1990s|chick flick|funeral|gay relationship|wedding</t>
  </si>
  <si>
    <t>http://www.imdb.com/title/tt0109831/?ref_=fn_tt_tt_1</t>
  </si>
  <si>
    <t>Fast Times at Ridgemont High </t>
  </si>
  <si>
    <t>break up|california|high school|surfer|teacher</t>
  </si>
  <si>
    <t>http://www.imdb.com/title/tt0083929/?ref_=fn_tt_tt_1</t>
  </si>
  <si>
    <t>John Huston</t>
  </si>
  <si>
    <t>Richard Basehart</t>
  </si>
  <si>
    <t>Royal Dano</t>
  </si>
  <si>
    <t>Moby Dick </t>
  </si>
  <si>
    <t>James Robertson Justice</t>
  </si>
  <si>
    <t>obsession|revenge|ship|whale|whaling</t>
  </si>
  <si>
    <t>http://www.imdb.com/title/tt0049513/?ref_=fn_tt_tt_1</t>
  </si>
  <si>
    <t>25th Hour </t>
  </si>
  <si>
    <t>bar|dream|drug dealing|nightclub|widower</t>
  </si>
  <si>
    <t>http://www.imdb.com/title/tt0307901/?ref_=fn_tt_tt_1</t>
  </si>
  <si>
    <t>Indiana Evans</t>
  </si>
  <si>
    <t xml:space="preserve">Secrets and Lies             </t>
  </si>
  <si>
    <t>http://www.imdb.com/title/tt3516878/?ref_=fn_tt_tt_1</t>
  </si>
  <si>
    <t>Kevin Michael Richardson</t>
  </si>
  <si>
    <t>Bound </t>
  </si>
  <si>
    <t>Peter Spellos</t>
  </si>
  <si>
    <t>gangster|lesbian|mafia|money|neo noir</t>
  </si>
  <si>
    <t>http://www.imdb.com/title/tt0115736/?ref_=fn_tt_tt_1</t>
  </si>
  <si>
    <t>Requiem for a Dream </t>
  </si>
  <si>
    <t>Louise Lasser</t>
  </si>
  <si>
    <t>addiction|diet pill|drug addiction|fast motion scene|heroin</t>
  </si>
  <si>
    <t>http://www.imdb.com/title/tt0180093/?ref_=fn_tt_tt_1</t>
  </si>
  <si>
    <t>Walter Lang</t>
  </si>
  <si>
    <t>Jeanne Crain</t>
  </si>
  <si>
    <t>Dana Andrews</t>
  </si>
  <si>
    <t>State Fair </t>
  </si>
  <si>
    <t>Frank McHugh</t>
  </si>
  <si>
    <t>fair|farm|iowa|newspaper|state fair</t>
  </si>
  <si>
    <t>http://www.imdb.com/title/tt0038116/?ref_=fn_tt_tt_1</t>
  </si>
  <si>
    <t>Carlos Saura</t>
  </si>
  <si>
    <t>Juan Luis Galiardo</t>
  </si>
  <si>
    <t>Drama|Musical</t>
  </si>
  <si>
    <t>Mía Maestro</t>
  </si>
  <si>
    <t>Tango </t>
  </si>
  <si>
    <t>Miguel Ángel Solá</t>
  </si>
  <si>
    <t>dancer|director|love|musical filmmaking|tango</t>
  </si>
  <si>
    <t>http://www.imdb.com/title/tt0120274/?ref_=fn_tt_tt_1</t>
  </si>
  <si>
    <t>Salvador </t>
  </si>
  <si>
    <t>Juan Fernández</t>
  </si>
  <si>
    <t>1980s|el salvador|political thriller|reagan administration|war journalism</t>
  </si>
  <si>
    <t>http://www.imdb.com/title/tt0091886/?ref_=fn_tt_tt_1</t>
  </si>
  <si>
    <t>Andrew Erwin</t>
  </si>
  <si>
    <t>Sarah Drew</t>
  </si>
  <si>
    <t>Alex Kendrick</t>
  </si>
  <si>
    <t>Moms' Night Out </t>
  </si>
  <si>
    <t>blogger|pastor|reference to the shawshank redemption|taser|tasered</t>
  </si>
  <si>
    <t>http://www.imdb.com/title/tt3014666/?ref_=fn_tt_tt_1</t>
  </si>
  <si>
    <t>Donnie Darko </t>
  </si>
  <si>
    <t>James Duval</t>
  </si>
  <si>
    <t>1980s|death|insanity|parallel universe|time travel</t>
  </si>
  <si>
    <t>http://www.imdb.com/title/tt0246578/?ref_=fn_tt_tt_1</t>
  </si>
  <si>
    <t>Beto Gómez</t>
  </si>
  <si>
    <t>Gerardo Taracena</t>
  </si>
  <si>
    <t>Adventure|Comedy|Western</t>
  </si>
  <si>
    <t>Jaime Camil</t>
  </si>
  <si>
    <t>Saving Private Perez </t>
  </si>
  <si>
    <t>Joaquín Cosio</t>
  </si>
  <si>
    <t>conflicted hero|flashback|mission|rescue|rescue mission</t>
  </si>
  <si>
    <t>http://www.imdb.com/title/tt0461336/?ref_=fn_tt_tt_1</t>
  </si>
  <si>
    <t>Mike van Diem</t>
  </si>
  <si>
    <t>Fedja van Huêt</t>
  </si>
  <si>
    <t>Jan Decleir</t>
  </si>
  <si>
    <t>Character </t>
  </si>
  <si>
    <t>Hans Kesting</t>
  </si>
  <si>
    <t>bailiff|lawyer|office|police|school</t>
  </si>
  <si>
    <t>http://www.imdb.com/title/tt0119448/?ref_=fn_tt_tt_1</t>
  </si>
  <si>
    <t>Jonas Åkerlund</t>
  </si>
  <si>
    <t>Spun </t>
  </si>
  <si>
    <t>male nudity|meth|meth lab|nudity|speed freak</t>
  </si>
  <si>
    <t>http://www.imdb.com/title/tt0283003/?ref_=fn_tt_tt_1</t>
  </si>
  <si>
    <t>Todd Solondz</t>
  </si>
  <si>
    <t>Rich Pecci</t>
  </si>
  <si>
    <t>Life During Wartime </t>
  </si>
  <si>
    <t>forgiveness|ghost|new jersey|pedophile|three sisters</t>
  </si>
  <si>
    <t>http://www.imdb.com/title/tt0808526/?ref_=fn_tt_tt_1</t>
  </si>
  <si>
    <t>Yeong-ae Lee</t>
  </si>
  <si>
    <t>Lady Vengeance </t>
  </si>
  <si>
    <t>Hye-jeong Kang</t>
  </si>
  <si>
    <t>cake|christian|lesbian sex|oral sex|pregnant schoolgirl</t>
  </si>
  <si>
    <t>http://www.imdb.com/title/tt0451094/?ref_=fn_tt_tt_1</t>
  </si>
  <si>
    <t>René Féret</t>
  </si>
  <si>
    <t>Clovis Fouin</t>
  </si>
  <si>
    <t>Nicolas Giraud</t>
  </si>
  <si>
    <t>Mozart's Sister </t>
  </si>
  <si>
    <t>Marie Féret</t>
  </si>
  <si>
    <t>mozart|musical prodigy|royal court|singer|talent</t>
  </si>
  <si>
    <t>http://www.imdb.com/title/tt1653911/?ref_=fn_tt_tt_1</t>
  </si>
  <si>
    <t>Barry Skolnick</t>
  </si>
  <si>
    <t>Mean Machine </t>
  </si>
  <si>
    <t>inmate|prison|prison guard|soccer|soccer star</t>
  </si>
  <si>
    <t>http://www.imdb.com/title/tt0291341/?ref_=fn_tt_tt_1</t>
  </si>
  <si>
    <t>Johnnie To</t>
  </si>
  <si>
    <t>Exiled </t>
  </si>
  <si>
    <t>baby|friendship|macau|practical joke|selfie</t>
  </si>
  <si>
    <t>http://www.imdb.com/title/tt0796212/?ref_=fn_tt_tt_1</t>
  </si>
  <si>
    <t>Mateo Gil</t>
  </si>
  <si>
    <t>Blackthorn </t>
  </si>
  <si>
    <t>assumed identity|bolivia|butch cassidy|doctor|thief</t>
  </si>
  <si>
    <t>http://www.imdb.com/title/tt1629705/?ref_=fn_tt_tt_1</t>
  </si>
  <si>
    <t>Lukas Moodysson</t>
  </si>
  <si>
    <t>Artyom Bogucharskiy</t>
  </si>
  <si>
    <t>Lilya 4-Ever </t>
  </si>
  <si>
    <t>Lyubov Agapova</t>
  </si>
  <si>
    <t>abandoned by mother|poverty|sex trade|teenage prostitution|unpaid bill</t>
  </si>
  <si>
    <t>http://www.imdb.com/title/tt0300140/?ref_=fn_tt_tt_1</t>
  </si>
  <si>
    <t>Agnieszka Wojtowicz-Vosloo</t>
  </si>
  <si>
    <t>After.Life </t>
  </si>
  <si>
    <t>breath on mirror|buried alive|engagement ring|looking at one's self in a mirror|serial killer</t>
  </si>
  <si>
    <t>http://www.imdb.com/title/tt0838247/?ref_=fn_tt_tt_1</t>
  </si>
  <si>
    <t>Kabir Sadanand</t>
  </si>
  <si>
    <t>Sana Saeed</t>
  </si>
  <si>
    <t>Fugly </t>
  </si>
  <si>
    <t>Dimple Kapadia</t>
  </si>
  <si>
    <t>http://www.imdb.com/title/tt3683702/?ref_=fn_tt_tt_1</t>
  </si>
  <si>
    <t>One Flew Over the Cuckoo's Nest </t>
  </si>
  <si>
    <t>1960s|escape|mental institution|nurse|sexuality</t>
  </si>
  <si>
    <t>http://www.imdb.com/title/tt0073486/?ref_=fn_tt_tt_1</t>
  </si>
  <si>
    <t>Peter DeLuise</t>
  </si>
  <si>
    <t>Dove Cameron</t>
  </si>
  <si>
    <t>Katherine McNamara</t>
  </si>
  <si>
    <t>R.L. Stine's Monsterville: The Cabinet of Souls </t>
  </si>
  <si>
    <t>Braeden Lemasters</t>
  </si>
  <si>
    <t>cabinet|carnival|halloween|soul|temptress</t>
  </si>
  <si>
    <t>http://www.imdb.com/title/tt4386242/?ref_=fn_tt_tt_1</t>
  </si>
  <si>
    <t>Silent Movie </t>
  </si>
  <si>
    <t>black comedy|friend|modern silent movie|silent movie|two word title</t>
  </si>
  <si>
    <t>http://www.imdb.com/title/tt0075222/?ref_=fn_tt_tt_1</t>
  </si>
  <si>
    <t>Raja Menon</t>
  </si>
  <si>
    <t>Sameer Ali Khan</t>
  </si>
  <si>
    <t>Action|Drama|History|Thriller|War</t>
  </si>
  <si>
    <t>Airlift </t>
  </si>
  <si>
    <t>Purab Kohli</t>
  </si>
  <si>
    <t>1990s|businessman|evacuation|historical fiction|kuwait</t>
  </si>
  <si>
    <t>http://www.imdb.com/title/tt4387040/?ref_=fn_tt_tt_1</t>
  </si>
  <si>
    <t>Jonathan Crombie</t>
  </si>
  <si>
    <t xml:space="preserve">Anne of Green Gables             </t>
  </si>
  <si>
    <t>Megan Follows</t>
  </si>
  <si>
    <t>girl|heroine|kindred spirit|orphan|rural setting</t>
  </si>
  <si>
    <t>http://www.imdb.com/title/tt0088727/?ref_=fn_tt_tt_1</t>
  </si>
  <si>
    <t>Michael J. Morris</t>
  </si>
  <si>
    <t>Falcon Rising </t>
  </si>
  <si>
    <t>Lateef Crowder</t>
  </si>
  <si>
    <t>http://www.imdb.com/title/tt2295722/?ref_=fn_tt_tt_1</t>
  </si>
  <si>
    <t>Nick Love</t>
  </si>
  <si>
    <t>The Sweeney </t>
  </si>
  <si>
    <t>bank|criminal|detective|flying squad|policewoman</t>
  </si>
  <si>
    <t>http://www.imdb.com/title/tt0857190/?ref_=fn_tt_tt_1</t>
  </si>
  <si>
    <t>James Fox</t>
  </si>
  <si>
    <t>Sexy Beast </t>
  </si>
  <si>
    <t>Amanda Redman</t>
  </si>
  <si>
    <t>boulder|gangster|one last job|spain|villa</t>
  </si>
  <si>
    <t>http://www.imdb.com/title/tt0203119/?ref_=fn_tt_tt_1</t>
  </si>
  <si>
    <t>Fabian Bolin</t>
  </si>
  <si>
    <t>Easy Money </t>
  </si>
  <si>
    <t>Matias Varela</t>
  </si>
  <si>
    <t>double life|drugs|financial crisis|first part|serbian</t>
  </si>
  <si>
    <t>http://www.imdb.com/title/tt1291652/?ref_=fn_tt_tt_1</t>
  </si>
  <si>
    <t>Rawiri Paratene</t>
  </si>
  <si>
    <t>Whale Rider </t>
  </si>
  <si>
    <t>Tammy Davis</t>
  </si>
  <si>
    <t>girl|maori|new zealand|tradition|whale</t>
  </si>
  <si>
    <t>http://www.imdb.com/title/tt0298228/?ref_=fn_tt_tt_1</t>
  </si>
  <si>
    <t>R. Balki</t>
  </si>
  <si>
    <t>Vidya Balan</t>
  </si>
  <si>
    <t>Paa </t>
  </si>
  <si>
    <t>Paresh Rawal</t>
  </si>
  <si>
    <t>adult actor playing minor|politician|progeria|reference to spiderman|school</t>
  </si>
  <si>
    <t>http://www.imdb.com/title/tt1532957/?ref_=fn_tt_tt_1</t>
  </si>
  <si>
    <t>Ivan Engler</t>
  </si>
  <si>
    <t>Claude-Oliver Rudolph</t>
  </si>
  <si>
    <t>Yangzom Brauen</t>
  </si>
  <si>
    <t>Cargo </t>
  </si>
  <si>
    <t>Anna Katharina Schwabroh</t>
  </si>
  <si>
    <t>23rd century|lucid dream|outer space|space travel|trapped in space</t>
  </si>
  <si>
    <t>http://www.imdb.com/title/tt0381940/?ref_=fn_tt_tt_1</t>
  </si>
  <si>
    <t>High School Musical </t>
  </si>
  <si>
    <t>audition|basketball|high school|singing|teenager</t>
  </si>
  <si>
    <t>http://www.imdb.com/title/tt0475293/?ref_=fn_tt_tt_1</t>
  </si>
  <si>
    <t xml:space="preserve">Animal Kingdom             </t>
  </si>
  <si>
    <t>based on film|brother brother relationship|crime family|remake|southern california</t>
  </si>
  <si>
    <t>http://www.imdb.com/title/tt5574490/?ref_=fn_tt_tt_1</t>
  </si>
  <si>
    <t>Love and Death on Long Island </t>
  </si>
  <si>
    <t>actor|love|obsession|obsessive love|star</t>
  </si>
  <si>
    <t>http://www.imdb.com/title/tt0119574/?ref_=fn_tt_tt_1</t>
  </si>
  <si>
    <t>Aleksey Chadov</t>
  </si>
  <si>
    <t>Fantasy|Thriller</t>
  </si>
  <si>
    <t>Night Watch </t>
  </si>
  <si>
    <t>Zhanna Friske</t>
  </si>
  <si>
    <t>battle|bridge|mother son relationship|supernatural power|vampire</t>
  </si>
  <si>
    <t>http://www.imdb.com/title/tt0403358/?ref_=fn_tt_tt_1</t>
  </si>
  <si>
    <t>The Crying Game </t>
  </si>
  <si>
    <t>androgynous|full frontal male nudity|irish republican army|psychological drama|tragic love</t>
  </si>
  <si>
    <t>http://www.imdb.com/title/tt0104036/?ref_=fn_tt_tt_1</t>
  </si>
  <si>
    <t>Susan Clark</t>
  </si>
  <si>
    <t>Art Hindle</t>
  </si>
  <si>
    <t>Porky's </t>
  </si>
  <si>
    <t>Tony Ganios</t>
  </si>
  <si>
    <t>female full frontal nudity|revenge|school|sheriff|virginity</t>
  </si>
  <si>
    <t>http://www.imdb.com/title/tt0084522/?ref_=fn_tt_tt_1</t>
  </si>
  <si>
    <t>Survival of the Dead </t>
  </si>
  <si>
    <t>Kathleen Munroe</t>
  </si>
  <si>
    <t>delaware|feud|island|undead|zombie</t>
  </si>
  <si>
    <t>http://www.imdb.com/title/tt1134854/?ref_=fn_tt_tt_1</t>
  </si>
  <si>
    <t>Duane Jones</t>
  </si>
  <si>
    <t>Drama|Horror|Mystery</t>
  </si>
  <si>
    <t>Judith O'Dea</t>
  </si>
  <si>
    <t>Night of the Living Dead </t>
  </si>
  <si>
    <t>S. William Hinzman</t>
  </si>
  <si>
    <t>cemetery|farmhouse|radiation|running out of gas|zombie</t>
  </si>
  <si>
    <t>http://www.imdb.com/title/tt0063350/?ref_=fn_tt_tt_1</t>
  </si>
  <si>
    <t>Lost in Translation </t>
  </si>
  <si>
    <t>Catherine Lambert</t>
  </si>
  <si>
    <t>fish out of water|japanese|loneliness|older man younger woman relationship|unlikely friendship</t>
  </si>
  <si>
    <t>http://www.imdb.com/title/tt0335266/?ref_=fn_tt_tt_1</t>
  </si>
  <si>
    <t>Annie Hall </t>
  </si>
  <si>
    <t>breaking the fourth wall|comedian|jewish|neurosis|singer</t>
  </si>
  <si>
    <t>http://www.imdb.com/title/tt0075686/?ref_=fn_tt_tt_1</t>
  </si>
  <si>
    <t>Cecil B. DeMille</t>
  </si>
  <si>
    <t>Dorothy Lamour</t>
  </si>
  <si>
    <t>Gloria Grahame</t>
  </si>
  <si>
    <t>The Greatest Show on Earth </t>
  </si>
  <si>
    <t>Cornel Wilde</t>
  </si>
  <si>
    <t>circus|clown|elephant trainer|trapeze|trapeze artist</t>
  </si>
  <si>
    <t>http://www.imdb.com/title/tt0044672/?ref_=fn_tt_tt_1</t>
  </si>
  <si>
    <t>Monster's Ball </t>
  </si>
  <si>
    <t>Marcus Lyle Brown</t>
  </si>
  <si>
    <t>cunnilingus|female frontal nudity|female nudity|interracial sex|rear entry sex</t>
  </si>
  <si>
    <t>http://www.imdb.com/title/tt0285742/?ref_=fn_tt_tt_1</t>
  </si>
  <si>
    <t>Henry Hobson</t>
  </si>
  <si>
    <t>Maggie </t>
  </si>
  <si>
    <t>David A Cole</t>
  </si>
  <si>
    <t>father daughter relationship|playing against type|post apocalypse|protective father|zombie apocalypse</t>
  </si>
  <si>
    <t>http://www.imdb.com/title/tt1881002/?ref_=fn_tt_tt_1</t>
  </si>
  <si>
    <t>Mike Figgis</t>
  </si>
  <si>
    <t>Leaving Las Vegas </t>
  </si>
  <si>
    <t>alcoholic|bar|love|prostitute|sex</t>
  </si>
  <si>
    <t>http://www.imdb.com/title/tt0113627/?ref_=fn_tt_tt_1</t>
  </si>
  <si>
    <t>Duane Journey</t>
  </si>
  <si>
    <t>Hansel &amp; Gretel Get Baked </t>
  </si>
  <si>
    <t>hansel and gretel|lesbian kiss|marijuana|witch|witchcraft</t>
  </si>
  <si>
    <t>http://www.imdb.com/title/tt2081194/?ref_=fn_tt_tt_1</t>
  </si>
  <si>
    <t>Billy Wilder</t>
  </si>
  <si>
    <t>Harold Gould</t>
  </si>
  <si>
    <t>The Front Page </t>
  </si>
  <si>
    <t>1920s|communist|escape from jail|newspaper|reporter</t>
  </si>
  <si>
    <t>http://www.imdb.com/title/tt0071524/?ref_=fn_tt_tt_1</t>
  </si>
  <si>
    <t>The Boy Next Door </t>
  </si>
  <si>
    <t>Adam Hicks</t>
  </si>
  <si>
    <t>adultery|argument|older woman younger man relationship|oral sex|sex scene</t>
  </si>
  <si>
    <t>http://www.imdb.com/title/tt3181822/?ref_=fn_tt_tt_1</t>
  </si>
  <si>
    <t>Katy Jurado</t>
  </si>
  <si>
    <t>Trapeze </t>
  </si>
  <si>
    <t>Sidney James</t>
  </si>
  <si>
    <t>acrobat|circus|cripple|trapeze|trapeze artist</t>
  </si>
  <si>
    <t>http://www.imdb.com/title/tt0049875/?ref_=fn_tt_tt_1</t>
  </si>
  <si>
    <t>Lisa Cholodenko</t>
  </si>
  <si>
    <t>The Kids Are All Right </t>
  </si>
  <si>
    <t>biological father|college|motorcycle|sperm|sperm donor</t>
  </si>
  <si>
    <t>http://www.imdb.com/title/tt0842926/?ref_=fn_tt_tt_1</t>
  </si>
  <si>
    <t>Meg Foster</t>
  </si>
  <si>
    <t>They Live </t>
  </si>
  <si>
    <t>George 'Buck' Flower</t>
  </si>
  <si>
    <t>alien|brainwashing|construction worker|sunglasses|teleportation</t>
  </si>
  <si>
    <t>http://www.imdb.com/title/tt0096256/?ref_=fn_tt_tt_1</t>
  </si>
  <si>
    <t>John Sturges</t>
  </si>
  <si>
    <t>Adventure|Drama|History|Thriller|War</t>
  </si>
  <si>
    <t>The Great Escape </t>
  </si>
  <si>
    <t>Gordon Jackson</t>
  </si>
  <si>
    <t>digging|escape|escape attempt|prisoner|tunnel</t>
  </si>
  <si>
    <t>http://www.imdb.com/title/tt0057115/?ref_=fn_tt_tt_1</t>
  </si>
  <si>
    <t>William Arntz</t>
  </si>
  <si>
    <t>Comedy|Documentary|Drama|Fantasy|Mystery|Sci-Fi</t>
  </si>
  <si>
    <t>Marlee Matlin</t>
  </si>
  <si>
    <t>What the #$*! Do We (K)now!? </t>
  </si>
  <si>
    <t>Armin Shimerman</t>
  </si>
  <si>
    <t>consciousness|photographer|radical|science|scientist</t>
  </si>
  <si>
    <t>http://www.imdb.com/title/tt0399877/?ref_=fn_tt_tt_1</t>
  </si>
  <si>
    <t>Ed Gass-Donnelly</t>
  </si>
  <si>
    <t>The Last Exorcism Part II </t>
  </si>
  <si>
    <t>Ashley Bell</t>
  </si>
  <si>
    <t>car fire|evil|hospital|hotel|prophecy</t>
  </si>
  <si>
    <t>http://www.imdb.com/title/tt2034139/?ref_=fn_tt_tt_1</t>
  </si>
  <si>
    <t>Lorelei Linklater</t>
  </si>
  <si>
    <t>Ellar Coltrane</t>
  </si>
  <si>
    <t>Boyhood </t>
  </si>
  <si>
    <t>Libby Villari</t>
  </si>
  <si>
    <t>12 year time span|coming of age|domestic abuse|growing up|separated parents</t>
  </si>
  <si>
    <t>http://www.imdb.com/title/tt1065073/?ref_=fn_tt_tt_1</t>
  </si>
  <si>
    <t>Scoop </t>
  </si>
  <si>
    <t>english garden|fake drowning|fake parent|musical instrument|poker the card game</t>
  </si>
  <si>
    <t>http://www.imdb.com/title/tt0457513/?ref_=fn_tt_tt_1</t>
  </si>
  <si>
    <t>DJ Pooh</t>
  </si>
  <si>
    <t>Dr. Dre</t>
  </si>
  <si>
    <t>The Wash </t>
  </si>
  <si>
    <t>african american stereotype|car wash|rent|roommate|threatening telephone call</t>
  </si>
  <si>
    <t>http://www.imdb.com/title/tt0290332/?ref_=fn_tt_tt_1</t>
  </si>
  <si>
    <t>3 Strikes </t>
  </si>
  <si>
    <t>adult diaper|diaper|digit in title|dream|sawed off shotgun</t>
  </si>
  <si>
    <t>http://www.imdb.com/title/tt0199290/?ref_=fn_tt_tt_1</t>
  </si>
  <si>
    <t>Crime|Drama|Fantasy|Romance</t>
  </si>
  <si>
    <t>The Cooler </t>
  </si>
  <si>
    <t>female pubic hair|girl in panties|leg spreading|public nudity|sex in bed</t>
  </si>
  <si>
    <t>http://www.imdb.com/title/tt0318374/?ref_=fn_tt_tt_1</t>
  </si>
  <si>
    <t>Kevin McCarthy</t>
  </si>
  <si>
    <t>Montgomery Clift</t>
  </si>
  <si>
    <t>The Misfits </t>
  </si>
  <si>
    <t>Thelma Ritter</t>
  </si>
  <si>
    <t>cowboy|divorce|horse|sexy|wild horse</t>
  </si>
  <si>
    <t>http://www.imdb.com/title/tt0055184/?ref_=fn_tt_tt_1</t>
  </si>
  <si>
    <t>The Night Listener </t>
  </si>
  <si>
    <t>boy|radio show|social worker|telephone|wisconsin</t>
  </si>
  <si>
    <t>http://www.imdb.com/title/tt0448075/?ref_=fn_tt_tt_1</t>
  </si>
  <si>
    <t>James Melkonian</t>
  </si>
  <si>
    <t>William Hickey</t>
  </si>
  <si>
    <t>The Jerky Boys </t>
  </si>
  <si>
    <t>Peter Appel</t>
  </si>
  <si>
    <t>critically bashed|mafia|police|telephone|unemployment</t>
  </si>
  <si>
    <t>http://www.imdb.com/title/tt0110189/?ref_=fn_tt_tt_1</t>
  </si>
  <si>
    <t>The Orphanage </t>
  </si>
  <si>
    <t>Fernando Cayo</t>
  </si>
  <si>
    <t>dead children|ghost|missing child|orphan|orphanage</t>
  </si>
  <si>
    <t>http://www.imdb.com/title/tt0464141/?ref_=fn_tt_tt_1</t>
  </si>
  <si>
    <t>Ashley Rickards</t>
  </si>
  <si>
    <t>A Haunted House 2 </t>
  </si>
  <si>
    <t>Gabriel Iglesias</t>
  </si>
  <si>
    <t>bare breasts|parody|sexual innuendo|slip and fall|squirting orgasm</t>
  </si>
  <si>
    <t>http://www.imdb.com/title/tt2828996/?ref_=fn_tt_tt_1</t>
  </si>
  <si>
    <t>Roger Avary</t>
  </si>
  <si>
    <t>The Rules of Attraction </t>
  </si>
  <si>
    <t>bisexual|college|drug dealer|drugs|student</t>
  </si>
  <si>
    <t>http://www.imdb.com/title/tt0292644/?ref_=fn_tt_tt_1</t>
  </si>
  <si>
    <t>Topaz </t>
  </si>
  <si>
    <t>Philippe Noiret</t>
  </si>
  <si>
    <t>1960s|agent|cuba|intelligence|spy</t>
  </si>
  <si>
    <t>http://www.imdb.com/title/tt0065112/?ref_=fn_tt_tt_1</t>
  </si>
  <si>
    <t>Let's Go to Prison </t>
  </si>
  <si>
    <t>Amy Hill</t>
  </si>
  <si>
    <t>illinois|judge|male full back nudity|revenge|wine tasting</t>
  </si>
  <si>
    <t>http://www.imdb.com/title/tt0454987/?ref_=fn_tt_tt_1</t>
  </si>
  <si>
    <t>Allison Anders</t>
  </si>
  <si>
    <t>Four Rooms </t>
  </si>
  <si>
    <t>bellhop|coven|gangster|hotel|new year's eve</t>
  </si>
  <si>
    <t>http://www.imdb.com/title/tt0113101/?ref_=fn_tt_tt_1</t>
  </si>
  <si>
    <t>Secretary </t>
  </si>
  <si>
    <t>bdsm|employer employee relationship|hospital|mental hospital|secretary</t>
  </si>
  <si>
    <t>http://www.imdb.com/title/tt0274812/?ref_=fn_tt_tt_1</t>
  </si>
  <si>
    <t>Rick de Oliveira</t>
  </si>
  <si>
    <t>The Real Cancun </t>
  </si>
  <si>
    <t>Benjamin Fletcher</t>
  </si>
  <si>
    <t>cancun mexico|mexico|spring break|vacation|wisconsin</t>
  </si>
  <si>
    <t>http://www.imdb.com/title/tt0360916/?ref_=fn_tt_tt_1</t>
  </si>
  <si>
    <t>Talk Radio </t>
  </si>
  <si>
    <t>listener|neo nazi|radio|radio station|radio talk show</t>
  </si>
  <si>
    <t>http://www.imdb.com/title/tt0096219/?ref_=fn_tt_tt_1</t>
  </si>
  <si>
    <t>Waiting for Guffman </t>
  </si>
  <si>
    <t>amateur theater|dentist|missouri|small town|travel agent</t>
  </si>
  <si>
    <t>http://www.imdb.com/title/tt0118111/?ref_=fn_tt_tt_1</t>
  </si>
  <si>
    <t>Jeff Franklin</t>
  </si>
  <si>
    <t>Love Stinks </t>
  </si>
  <si>
    <t>black comedy|marriage|marriage proposal|not taking no for an answer|obsessive woman</t>
  </si>
  <si>
    <t>http://www.imdb.com/title/tt0188863/?ref_=fn_tt_tt_1</t>
  </si>
  <si>
    <t>Aaron Hughes</t>
  </si>
  <si>
    <t>You Kill Me </t>
  </si>
  <si>
    <t>alcoholic|buffalo new york|claim in title|embalming|mortuary</t>
  </si>
  <si>
    <t>http://www.imdb.com/title/tt0796375/?ref_=fn_tt_tt_1</t>
  </si>
  <si>
    <t>Mike Mills</t>
  </si>
  <si>
    <t>Thumbsucker </t>
  </si>
  <si>
    <t>attention deficit disorder|debate|drugs|psychologist|school</t>
  </si>
  <si>
    <t>http://www.imdb.com/title/tt0318761/?ref_=fn_tt_tt_1</t>
  </si>
  <si>
    <t>Action|Crime|Horror|Thriller</t>
  </si>
  <si>
    <t>Anna Gunn</t>
  </si>
  <si>
    <t>Red State </t>
  </si>
  <si>
    <t>atf agent|ball gag|cult leader|pastor|pretending to be dead</t>
  </si>
  <si>
    <t>http://www.imdb.com/title/tt0873886/?ref_=fn_tt_tt_1</t>
  </si>
  <si>
    <t>Dave McKean</t>
  </si>
  <si>
    <t>Stephanie Leonidas</t>
  </si>
  <si>
    <t>Mirrormask </t>
  </si>
  <si>
    <t>Rob Brydon</t>
  </si>
  <si>
    <t>circus|dark fantasy|dream|dream world|fantasy world</t>
  </si>
  <si>
    <t>http://www.imdb.com/title/tt0366780/?ref_=fn_tt_tt_1</t>
  </si>
  <si>
    <t>Ron Fricke</t>
  </si>
  <si>
    <t>Balinese Tari Legong Dancers</t>
  </si>
  <si>
    <t>Collin Alfredo St. Dic</t>
  </si>
  <si>
    <t>Samsara </t>
  </si>
  <si>
    <t>Puti Sri Candra Dewi</t>
  </si>
  <si>
    <t>hall of mirrors|mont saint michel france|palace of versailles|turkey the country|yellowstone national park</t>
  </si>
  <si>
    <t>http://www.imdb.com/title/tt0770802/?ref_=fn_tt_tt_1</t>
  </si>
  <si>
    <t>Ruggero Deodato</t>
  </si>
  <si>
    <t>Eva LaRue</t>
  </si>
  <si>
    <t>The Barbarians </t>
  </si>
  <si>
    <t>bare breasts|comic relief|dragon|gladiator|harem</t>
  </si>
  <si>
    <t>http://www.imdb.com/title/tt0092615/?ref_=fn_tt_tt_1</t>
  </si>
  <si>
    <t>Gavin Wiesen</t>
  </si>
  <si>
    <t>The Art of Getting By </t>
  </si>
  <si>
    <t>art teacher|artist|high school|homework|principal</t>
  </si>
  <si>
    <t>http://www.imdb.com/title/tt1645080/?ref_=fn_tt_tt_1</t>
  </si>
  <si>
    <t>Mora Stephens</t>
  </si>
  <si>
    <t>Zipper </t>
  </si>
  <si>
    <t>Elena Satine</t>
  </si>
  <si>
    <t>escort|f word|no opening credits|one word title|prosecutor</t>
  </si>
  <si>
    <t>http://www.imdb.com/title/tt3346224/?ref_=fn_tt_tt_1</t>
  </si>
  <si>
    <t>Mars Callahan</t>
  </si>
  <si>
    <t>Poolhall Junkies </t>
  </si>
  <si>
    <t>beating|hustler|jail|money|revenge</t>
  </si>
  <si>
    <t>http://www.imdb.com/title/tt0273982/?ref_=fn_tt_tt_1</t>
  </si>
  <si>
    <t>The Loss of Sexual Innocence </t>
  </si>
  <si>
    <t>1950s|italian|murder|tunisia|vomiting</t>
  </si>
  <si>
    <t>http://www.imdb.com/title/tt0126859/?ref_=fn_tt_tt_1</t>
  </si>
  <si>
    <t>Leos Carax</t>
  </si>
  <si>
    <t>Holy Motors </t>
  </si>
  <si>
    <t>boudoir|death|insanity|male full frontal nudity|penis</t>
  </si>
  <si>
    <t>http://www.imdb.com/title/tt2076220/?ref_=fn_tt_tt_1</t>
  </si>
  <si>
    <t>Joe </t>
  </si>
  <si>
    <t>Ronnie Gene Blevins</t>
  </si>
  <si>
    <t>alcoholic|cigarette smoking|father son relationship|teenage boy|woods</t>
  </si>
  <si>
    <t>http://www.imdb.com/title/tt2382396/?ref_=fn_tt_tt_1</t>
  </si>
  <si>
    <t>Stefan Schwartz</t>
  </si>
  <si>
    <t>Shooting Fish </t>
  </si>
  <si>
    <t>con artist|money|orphan|scam|secretary</t>
  </si>
  <si>
    <t>http://www.imdb.com/title/tt0120122/?ref_=fn_tt_tt_1</t>
  </si>
  <si>
    <t>Prison </t>
  </si>
  <si>
    <t>Hal Landon Jr.</t>
  </si>
  <si>
    <t>electric chair|haunting|prison|prisoner|revenge</t>
  </si>
  <si>
    <t>http://www.imdb.com/title/tt0095904/?ref_=fn_tt_tt_1</t>
  </si>
  <si>
    <t>Robert Lee King</t>
  </si>
  <si>
    <t>Kathleen Robertson</t>
  </si>
  <si>
    <t>Comedy|Horror|Mystery</t>
  </si>
  <si>
    <t>Psycho Beach Party </t>
  </si>
  <si>
    <t>Beth Broderick</t>
  </si>
  <si>
    <t>cliche|exchange student|slasher|spoof|surfing</t>
  </si>
  <si>
    <t>http://www.imdb.com/title/tt0206226/?ref_=fn_tt_tt_1</t>
  </si>
  <si>
    <t>The Big Tease </t>
  </si>
  <si>
    <t>competition|fake documentary|hairdresser|nudity|reference to liberace</t>
  </si>
  <si>
    <t>http://www.imdb.com/title/tt0156639/?ref_=fn_tt_tt_1</t>
  </si>
  <si>
    <t>Jorge Ramírez Suárez</t>
  </si>
  <si>
    <t>Adriana Barraza</t>
  </si>
  <si>
    <t>Hector Kotsifakis</t>
  </si>
  <si>
    <t>Buen Día, Ramón </t>
  </si>
  <si>
    <t>Arcelia Ramírez</t>
  </si>
  <si>
    <t>http://www.imdb.com/title/tt2876428/?ref_=fn_tt_tt_1</t>
  </si>
  <si>
    <t>Jordan Trovillion</t>
  </si>
  <si>
    <t>Trust </t>
  </si>
  <si>
    <t>Zoe Levin</t>
  </si>
  <si>
    <t>counselor|fbi|revenge motive|school|teenage girl</t>
  </si>
  <si>
    <t>http://www.imdb.com/title/tt1529572/?ref_=fn_tt_tt_1</t>
  </si>
  <si>
    <t>An Everlasting Piece </t>
  </si>
  <si>
    <t>alopecia|belfast northern ireland|ireland|irish republican army|scalper</t>
  </si>
  <si>
    <t>http://www.imdb.com/title/tt0218182/?ref_=fn_tt_tt_1</t>
  </si>
  <si>
    <t>Alan Williams</t>
  </si>
  <si>
    <t>Rachel Griffiths</t>
  </si>
  <si>
    <t>Among Giants </t>
  </si>
  <si>
    <t>Rob Jarvis</t>
  </si>
  <si>
    <t>australian|female armpit hair|friend|sheffield|yorkshire</t>
  </si>
  <si>
    <t>http://www.imdb.com/title/tt0122906/?ref_=fn_tt_tt_1</t>
  </si>
  <si>
    <t>Adore </t>
  </si>
  <si>
    <t>beach|friend|friendship|happiness|neighbor</t>
  </si>
  <si>
    <t>http://www.imdb.com/title/tt2103267/?ref_=fn_tt_tt_1</t>
  </si>
  <si>
    <t>Dan Ireland</t>
  </si>
  <si>
    <t>Danny Arroyo</t>
  </si>
  <si>
    <t>The Velocity of Gary </t>
  </si>
  <si>
    <t>dying|hospital|parenthesis in title|punctuation in title|tears</t>
  </si>
  <si>
    <t>http://www.imdb.com/title/tt0120878/?ref_=fn_tt_tt_1</t>
  </si>
  <si>
    <t>Fernando León de Aranoa</t>
  </si>
  <si>
    <t>Enrique Villén</t>
  </si>
  <si>
    <t>Mondays in the Sun </t>
  </si>
  <si>
    <t>Aida Folch</t>
  </si>
  <si>
    <t>australia|bar|shipyard|siamese twins|tuna</t>
  </si>
  <si>
    <t>http://www.imdb.com/title/tt0319769/?ref_=fn_tt_tt_1</t>
  </si>
  <si>
    <t>Jim Mickle</t>
  </si>
  <si>
    <t>Michael Cerveris</t>
  </si>
  <si>
    <t>Connor Paolo</t>
  </si>
  <si>
    <t>Stake Land </t>
  </si>
  <si>
    <t>canada|post apocalypse|road movie|vampire|vampire hunter</t>
  </si>
  <si>
    <t>http://www.imdb.com/title/tt1464580/?ref_=fn_tt_tt_1</t>
  </si>
  <si>
    <t>Tiffany Thornton</t>
  </si>
  <si>
    <t>Doug Brochu</t>
  </si>
  <si>
    <t xml:space="preserve">Sonny with a Chance             </t>
  </si>
  <si>
    <t>Brandon Mychal Smith</t>
  </si>
  <si>
    <t>cafeteria|female protagonist|rival|teenage girl|teenager</t>
  </si>
  <si>
    <t>http://www.imdb.com/title/tt1252374/?ref_=fn_tt_tt_1</t>
  </si>
  <si>
    <t>The Last Time I Committed Suicide </t>
  </si>
  <si>
    <t>1940s|female bare foot|picket fence|tire|vomiting</t>
  </si>
  <si>
    <t>http://www.imdb.com/title/tt0119502/?ref_=fn_tt_tt_1</t>
  </si>
  <si>
    <t>Karim Aïnouz</t>
  </si>
  <si>
    <t>Futuro Beach </t>
  </si>
  <si>
    <t>Jesuíta Barbosa</t>
  </si>
  <si>
    <t>gay|male frontal nudity|male nudity|male rear nudity|nudity</t>
  </si>
  <si>
    <t>http://www.imdb.com/title/tt2199543/?ref_=fn_tt_tt_1</t>
  </si>
  <si>
    <t>Sam Levinson</t>
  </si>
  <si>
    <t>Another Happy Day </t>
  </si>
  <si>
    <t>countryside|marriage|maryland|usa|wedding</t>
  </si>
  <si>
    <t>http://www.imdb.com/title/tt1719071/?ref_=fn_tt_tt_1</t>
  </si>
  <si>
    <t>A Lonely Place to Die </t>
  </si>
  <si>
    <t>kidnapper|mountaineering|scotland|scottish highlands|sniper</t>
  </si>
  <si>
    <t>http://www.imdb.com/title/tt1422136/?ref_=fn_tt_tt_1</t>
  </si>
  <si>
    <t>Angelo Tsarouchas</t>
  </si>
  <si>
    <t>Nothing </t>
  </si>
  <si>
    <t>imagination|one word title|part animation|surrealism|virtual reality</t>
  </si>
  <si>
    <t>http://www.imdb.com/title/tt0298482/?ref_=fn_tt_tt_1</t>
  </si>
  <si>
    <t>Aleksandr Veledinskiy</t>
  </si>
  <si>
    <t>Elena Lyadova</t>
  </si>
  <si>
    <t>The Geographer Drank His Globe Away </t>
  </si>
  <si>
    <t>Eugenia Khirivskaya</t>
  </si>
  <si>
    <t>rafting|russia|school|student|teacher</t>
  </si>
  <si>
    <t>http://www.imdb.com/title/tt3155604/?ref_=fn_tt_tt_1</t>
  </si>
  <si>
    <t>Peter H. Hunt</t>
  </si>
  <si>
    <t>Drama|Family|History|Musical</t>
  </si>
  <si>
    <t>1776 </t>
  </si>
  <si>
    <t>Howard Caine</t>
  </si>
  <si>
    <t>continental congress|debate|declaration of independence|massachusetts|pennsylvania</t>
  </si>
  <si>
    <t>http://www.imdb.com/title/tt0068156/?ref_=fn_tt_tt_1</t>
  </si>
  <si>
    <t>Ruba Nadda</t>
  </si>
  <si>
    <t>Bonnie Lee Bouman</t>
  </si>
  <si>
    <t>Saad Siddiqui</t>
  </si>
  <si>
    <t>Inescapable </t>
  </si>
  <si>
    <t>Fadia Nadda</t>
  </si>
  <si>
    <t>http://www.imdb.com/title/tt1844203/?ref_=fn_tt_tt_1</t>
  </si>
  <si>
    <t>Howard Hughes</t>
  </si>
  <si>
    <t>Marian Marsh</t>
  </si>
  <si>
    <t>Jean Harlow</t>
  </si>
  <si>
    <t>Hell's Angels </t>
  </si>
  <si>
    <t>James Hall</t>
  </si>
  <si>
    <t>bomb|bombing mission|munitions|oxford|royal flying corps</t>
  </si>
  <si>
    <t>http://www.imdb.com/title/tt0020960/?ref_=fn_tt_tt_1</t>
  </si>
  <si>
    <t>Edward Burns</t>
  </si>
  <si>
    <t>Purple Violets </t>
  </si>
  <si>
    <t>Peter Jacobson</t>
  </si>
  <si>
    <t>directed by star|written and directed by cast member</t>
  </si>
  <si>
    <t>http://www.imdb.com/title/tt0491109/?ref_=fn_tt_tt_1</t>
  </si>
  <si>
    <t>Shannon Woodward</t>
  </si>
  <si>
    <t>The Veil </t>
  </si>
  <si>
    <t>Kira McLean</t>
  </si>
  <si>
    <t>documentary crew|mass suicide|survivor|tied feet|tied up while barefoot</t>
  </si>
  <si>
    <t>http://www.imdb.com/title/tt3533916/?ref_=fn_tt_tt_1</t>
  </si>
  <si>
    <t>Sean Byrne</t>
  </si>
  <si>
    <t>Jessica McNamee</t>
  </si>
  <si>
    <t>Robin McLeavy</t>
  </si>
  <si>
    <t>The Loved Ones </t>
  </si>
  <si>
    <t>Victoria Thaine</t>
  </si>
  <si>
    <t>escape|high school|high school prom|prom|prom king</t>
  </si>
  <si>
    <t>http://www.imdb.com/title/tt1316536/?ref_=fn_tt_tt_1</t>
  </si>
  <si>
    <t>Rachel Sterling</t>
  </si>
  <si>
    <t>Kristen Quintrall</t>
  </si>
  <si>
    <t>No Vacancy </t>
  </si>
  <si>
    <t>Black Thomas</t>
  </si>
  <si>
    <t>motel|psychopath|psychopathic killer|road trip|vomiting</t>
  </si>
  <si>
    <t>http://www.imdb.com/title/tt1854582/?ref_=fn_tt_tt_1</t>
  </si>
  <si>
    <t>Mark Griffiths</t>
  </si>
  <si>
    <t>How to Fall in Love </t>
  </si>
  <si>
    <t>Brooke D'Orsay</t>
  </si>
  <si>
    <t>http://www.imdb.com/title/tt2395247/?ref_=fn_tt_tt_1</t>
  </si>
  <si>
    <t>Bruce Macdonald</t>
  </si>
  <si>
    <t>Adventure|Biography|Drama|Romance</t>
  </si>
  <si>
    <t>Rachel Hendrix</t>
  </si>
  <si>
    <t>The Perfect Wave </t>
  </si>
  <si>
    <t>Diana Vickers</t>
  </si>
  <si>
    <t>boyfriend girlfriend relationship|friend|praying|surfing|wave</t>
  </si>
  <si>
    <t>http://www.imdb.com/title/tt2414822/?ref_=fn_tt_tt_1</t>
  </si>
  <si>
    <t>Susannah York</t>
  </si>
  <si>
    <t>A Man for All Seasons </t>
  </si>
  <si>
    <t>catholic|chancellor|divorce|king henry viii|thomas more</t>
  </si>
  <si>
    <t>http://www.imdb.com/title/tt0060665/?ref_=fn_tt_tt_1</t>
  </si>
  <si>
    <t>Network </t>
  </si>
  <si>
    <t>media|monologue|television|television network|television news</t>
  </si>
  <si>
    <t>http://www.imdb.com/title/tt0074958/?ref_=fn_tt_tt_1</t>
  </si>
  <si>
    <t>Victor Fleming</t>
  </si>
  <si>
    <t>George Reeves</t>
  </si>
  <si>
    <t>Hattie McDaniel</t>
  </si>
  <si>
    <t>Gone with the Wind </t>
  </si>
  <si>
    <t>Thomas Mitchell</t>
  </si>
  <si>
    <t>battle of the sexes|gallantry|honesty|indifference|scandal</t>
  </si>
  <si>
    <t>http://www.imdb.com/title/tt0031381/?ref_=fn_tt_tt_1</t>
  </si>
  <si>
    <t>Richard Raymond</t>
  </si>
  <si>
    <t>Desert Dancer </t>
  </si>
  <si>
    <t>Marama Corlett</t>
  </si>
  <si>
    <t>dance|dancer|dancing|desert|iran</t>
  </si>
  <si>
    <t>http://www.imdb.com/title/tt2403393/?ref_=fn_tt_tt_1</t>
  </si>
  <si>
    <t>Slim Pickens</t>
  </si>
  <si>
    <t>Adventure|War|Western</t>
  </si>
  <si>
    <t>Major Dundee </t>
  </si>
  <si>
    <t>apache|apache indian|confederate|mexico|scout</t>
  </si>
  <si>
    <t>http://www.imdb.com/title/tt0059418/?ref_=fn_tt_tt_1</t>
  </si>
  <si>
    <t>Alan Jacobs</t>
  </si>
  <si>
    <t>Down for Life </t>
  </si>
  <si>
    <t>latina|south central los angeles</t>
  </si>
  <si>
    <t>http://www.imdb.com/title/tt1056477/?ref_=fn_tt_tt_1</t>
  </si>
  <si>
    <t>George Sidney</t>
  </si>
  <si>
    <t>Howard Keel</t>
  </si>
  <si>
    <t>Biography|Comedy|Musical|Romance|Western</t>
  </si>
  <si>
    <t>Keenan Wynn</t>
  </si>
  <si>
    <t>Annie Get Your Gun </t>
  </si>
  <si>
    <t>Betty Hutton</t>
  </si>
  <si>
    <t>girl|gun|love|sharpshooter|the end</t>
  </si>
  <si>
    <t>http://www.imdb.com/title/tt0042200/?ref_=fn_tt_tt_1</t>
  </si>
  <si>
    <t>Christopher Morris</t>
  </si>
  <si>
    <t>Four Lions </t>
  </si>
  <si>
    <t>Alex Macqueen</t>
  </si>
  <si>
    <t>accidental shooting|bird|crow|exploding animal|muslim</t>
  </si>
  <si>
    <t>http://www.imdb.com/title/tt1341167/?ref_=fn_tt_tt_1</t>
  </si>
  <si>
    <t>Andrucha Waddington</t>
  </si>
  <si>
    <t>Seu Jorge</t>
  </si>
  <si>
    <t>Fernanda Montenegro</t>
  </si>
  <si>
    <t>House of Sand </t>
  </si>
  <si>
    <t>Fernanda Torres</t>
  </si>
  <si>
    <t>1910s|desert|dunes|goat|slave</t>
  </si>
  <si>
    <t>http://www.imdb.com/title/tt0373747/?ref_=fn_tt_tt_1</t>
  </si>
  <si>
    <t>Peter Stebbings</t>
  </si>
  <si>
    <t>Defendor </t>
  </si>
  <si>
    <t>gun running|organized crime|pimp|superhero|vigilante</t>
  </si>
  <si>
    <t>http://www.imdb.com/title/tt1303828/?ref_=fn_tt_tt_1</t>
  </si>
  <si>
    <t>Vincente Minnelli</t>
  </si>
  <si>
    <t>Reginald Owen</t>
  </si>
  <si>
    <t>Adventure|Comedy|Musical|Romance</t>
  </si>
  <si>
    <t>Gladys Cooper</t>
  </si>
  <si>
    <t>The Pirate </t>
  </si>
  <si>
    <t>Ellen Ross</t>
  </si>
  <si>
    <t>hoop|horseback riding|love|pirate|singer</t>
  </si>
  <si>
    <t>http://www.imdb.com/title/tt0040694/?ref_=fn_tt_tt_1</t>
  </si>
  <si>
    <t>Dagur Kári</t>
  </si>
  <si>
    <t>Alice Olivia Clarke</t>
  </si>
  <si>
    <t>The Good Heart </t>
  </si>
  <si>
    <t>bar|bartender|death|heart attack|mentor protege relationship</t>
  </si>
  <si>
    <t>http://www.imdb.com/title/tt0808285/?ref_=fn_tt_tt_1</t>
  </si>
  <si>
    <t>The History Boys </t>
  </si>
  <si>
    <t>gay|headmaster|oxford|school|teacher</t>
  </si>
  <si>
    <t>http://www.imdb.com/title/tt0464049/?ref_=fn_tt_tt_1</t>
  </si>
  <si>
    <t>Jamie Farr</t>
  </si>
  <si>
    <t xml:space="preserve">M*A*S*H             </t>
  </si>
  <si>
    <t>Mike Farrell</t>
  </si>
  <si>
    <t>colonel|doctor|korean war|major|nurse</t>
  </si>
  <si>
    <t>http://www.imdb.com/title/tt0068098/?ref_=fn_tt_tt_1</t>
  </si>
  <si>
    <t>Barnard Hughes</t>
  </si>
  <si>
    <t>Brenda Vaccaro</t>
  </si>
  <si>
    <t>Midnight Cowboy </t>
  </si>
  <si>
    <t>John McGiver</t>
  </si>
  <si>
    <t>gay|homosexual|homosexuality|hustler|male rear nudity</t>
  </si>
  <si>
    <t>http://www.imdb.com/title/tt0064665/?ref_=fn_tt_tt_1</t>
  </si>
  <si>
    <t>The Full Monty </t>
  </si>
  <si>
    <t>Lesley Sharp</t>
  </si>
  <si>
    <t>dole|male stripper|northern england|steel worker|unemployment</t>
  </si>
  <si>
    <t>http://www.imdb.com/title/tt0119164/?ref_=fn_tt_tt_1</t>
  </si>
  <si>
    <t>Jim Abrahams</t>
  </si>
  <si>
    <t>Lloyd Bridges</t>
  </si>
  <si>
    <t>Peter Graves</t>
  </si>
  <si>
    <t>Airplane! </t>
  </si>
  <si>
    <t>Barbara Billingsley</t>
  </si>
  <si>
    <t>air traffic controller|airplane|airport|pilot|spoof</t>
  </si>
  <si>
    <t>http://www.imdb.com/title/tt0080339/?ref_=fn_tt_tt_1</t>
  </si>
  <si>
    <t>Kevin Carraway</t>
  </si>
  <si>
    <t>Chain of Command </t>
  </si>
  <si>
    <t>Jon Osbeck</t>
  </si>
  <si>
    <t>army|michael jai white|ohio|steve austin</t>
  </si>
  <si>
    <t>http://www.imdb.com/title/tt4340720/?ref_=fn_tt_tt_1</t>
  </si>
  <si>
    <t>Friday </t>
  </si>
  <si>
    <t>bully|drug dealer|first part|neighbor|neighborhood</t>
  </si>
  <si>
    <t>http://www.imdb.com/title/tt0113118/?ref_=fn_tt_tt_1</t>
  </si>
  <si>
    <t>Menace II Society </t>
  </si>
  <si>
    <t>1990s|escape|graduation|hustler|street</t>
  </si>
  <si>
    <t>http://www.imdb.com/title/tt0107554/?ref_=fn_tt_tt_1</t>
  </si>
  <si>
    <t>Ta'Rhonda Jones</t>
  </si>
  <si>
    <t xml:space="preserve">Empire             </t>
  </si>
  <si>
    <t>music business|new york city|record executive|record label|singer</t>
  </si>
  <si>
    <t>http://www.imdb.com/title/tt3228904/?ref_=fn_tt_tt_1</t>
  </si>
  <si>
    <t>Michael Gornick</t>
  </si>
  <si>
    <t>Creepshow 2 </t>
  </si>
  <si>
    <t>anthology|hit and run|hit by a car|living statue|melting woman</t>
  </si>
  <si>
    <t>http://www.imdb.com/title/tt0092796/?ref_=fn_tt_tt_1</t>
  </si>
  <si>
    <t>Comedy|Drama|Romance|Western</t>
  </si>
  <si>
    <t>The Ballad of Cable Hogue </t>
  </si>
  <si>
    <t>desert|partner|prostitute|stagecoach|water</t>
  </si>
  <si>
    <t>http://www.imdb.com/title/tt0065446/?ref_=fn_tt_tt_1</t>
  </si>
  <si>
    <t>Richard Brooks</t>
  </si>
  <si>
    <t>John Forsythe</t>
  </si>
  <si>
    <t>In Cold Blood </t>
  </si>
  <si>
    <t>Will Geer</t>
  </si>
  <si>
    <t>homoeroticism|kansas|murder|police|robbery</t>
  </si>
  <si>
    <t>http://www.imdb.com/title/tt0061809/?ref_=fn_tt_tt_1</t>
  </si>
  <si>
    <t>Peter Finch</t>
  </si>
  <si>
    <t>Colleen Dewhurst</t>
  </si>
  <si>
    <t>The Nun's Story </t>
  </si>
  <si>
    <t>Beatrice Straight</t>
  </si>
  <si>
    <t>belgium|congo|convent|nun|nurse</t>
  </si>
  <si>
    <t>http://www.imdb.com/title/tt0053131/?ref_=fn_tt_tt_1</t>
  </si>
  <si>
    <t>Harper </t>
  </si>
  <si>
    <t>kidnapping|los angeles california|neo noir|private detective|ransom</t>
  </si>
  <si>
    <t>http://www.imdb.com/title/tt0060490/?ref_=fn_tt_tt_1</t>
  </si>
  <si>
    <t>Bernard Cribbins</t>
  </si>
  <si>
    <t>Frenzy </t>
  </si>
  <si>
    <t>Clive Swift</t>
  </si>
  <si>
    <t>penknife|police|rape|serial killer|united kingdom</t>
  </si>
  <si>
    <t>http://www.imdb.com/title/tt0068611/?ref_=fn_tt_tt_1</t>
  </si>
  <si>
    <t>Robert Eggers</t>
  </si>
  <si>
    <t>Kate Dickie</t>
  </si>
  <si>
    <t>The Witch </t>
  </si>
  <si>
    <t>black magic|goat|isolation|naked woman|witch</t>
  </si>
  <si>
    <t>http://www.imdb.com/title/tt4263482/?ref_=fn_tt_tt_1</t>
  </si>
  <si>
    <t>Michael Martin</t>
  </si>
  <si>
    <t>Master P</t>
  </si>
  <si>
    <t>Joe Estevez</t>
  </si>
  <si>
    <t>I Got the Hook Up </t>
  </si>
  <si>
    <t>Anthony Johnson</t>
  </si>
  <si>
    <t>friend|obscenity|scam|vacant lot|van</t>
  </si>
  <si>
    <t>http://www.imdb.com/title/tt0131436/?ref_=fn_tt_tt_1</t>
  </si>
  <si>
    <t>She's the One </t>
  </si>
  <si>
    <t>Michael McGlone</t>
  </si>
  <si>
    <t>claim in title|infidelity|irish american|love|sex</t>
  </si>
  <si>
    <t>http://www.imdb.com/title/tt0117628/?ref_=fn_tt_tt_1</t>
  </si>
  <si>
    <t>Gods and Monsters </t>
  </si>
  <si>
    <t>friendship|gardener|gay interest|homosexual|memory</t>
  </si>
  <si>
    <t>http://www.imdb.com/title/tt0120684/?ref_=fn_tt_tt_1</t>
  </si>
  <si>
    <t>Soledad Villamil</t>
  </si>
  <si>
    <t>Ricardo Darín</t>
  </si>
  <si>
    <t>The Secret in Their Eyes </t>
  </si>
  <si>
    <t>Guillermo Francella</t>
  </si>
  <si>
    <t>investigation|justice|murder|suspect|tension</t>
  </si>
  <si>
    <t>http://www.imdb.com/title/tt1305806/?ref_=fn_tt_tt_1</t>
  </si>
  <si>
    <t>Argentina</t>
  </si>
  <si>
    <t>Gideon Raff</t>
  </si>
  <si>
    <t>Gloria Votsis</t>
  </si>
  <si>
    <t>Gideon Emery</t>
  </si>
  <si>
    <t>Train </t>
  </si>
  <si>
    <t>Derek Magyar</t>
  </si>
  <si>
    <t>blood splatter|heart ripped out|jock strap|train|vomiting</t>
  </si>
  <si>
    <t>http://www.imdb.com/title/tt1015474/?ref_=fn_tt_tt_1</t>
  </si>
  <si>
    <t>Dan Hicks</t>
  </si>
  <si>
    <t>Evil Dead II </t>
  </si>
  <si>
    <t>Kassie Wesley DePaiva</t>
  </si>
  <si>
    <t>cabin|cabin in the woods|demon|evil dead|woods</t>
  </si>
  <si>
    <t>http://www.imdb.com/title/tt0092991/?ref_=fn_tt_tt_1</t>
  </si>
  <si>
    <t>Louis C.K.</t>
  </si>
  <si>
    <t>Action|Adventure|Comedy|Musical</t>
  </si>
  <si>
    <t>Pootie Tang </t>
  </si>
  <si>
    <t>based on sketch comedy|corporation|cult film|evil corporation|sex</t>
  </si>
  <si>
    <t>http://www.imdb.com/title/tt0258038/?ref_=fn_tt_tt_1</t>
  </si>
  <si>
    <t>Anthony C. Ferrante</t>
  </si>
  <si>
    <t>Sharknado </t>
  </si>
  <si>
    <t>Cassandra Scerbo</t>
  </si>
  <si>
    <t>cult film|hurricane|school bus|shark|shark feature</t>
  </si>
  <si>
    <t>http://www.imdb.com/title/tt2724064/?ref_=fn_tt_tt_1</t>
  </si>
  <si>
    <t>Salvador Carrasco</t>
  </si>
  <si>
    <t>Zaide Silvia Gutiérrez</t>
  </si>
  <si>
    <t>Elpidia Carrillo</t>
  </si>
  <si>
    <t>La otra conquista </t>
  </si>
  <si>
    <t>Damián Delgado</t>
  </si>
  <si>
    <t>1520s|aztec|indian|spanish colonization|spanish conquest</t>
  </si>
  <si>
    <t>http://www.imdb.com/title/tt0175996/?ref_=fn_tt_tt_1</t>
  </si>
  <si>
    <t>André Øvredal</t>
  </si>
  <si>
    <t>Johanna Mørck</t>
  </si>
  <si>
    <t>Comedy|Drama|Fantasy|Horror</t>
  </si>
  <si>
    <t>Otto Jespersen</t>
  </si>
  <si>
    <t>Trollhunter </t>
  </si>
  <si>
    <t>Glenn Erland Tosterud</t>
  </si>
  <si>
    <t>bear|cameraman|hunter|secret government agency|troll</t>
  </si>
  <si>
    <t>http://www.imdb.com/title/tt1740707/?ref_=fn_tt_tt_1</t>
  </si>
  <si>
    <t>Robert Cary</t>
  </si>
  <si>
    <t>Ira &amp; Abby </t>
  </si>
  <si>
    <t>erectile dysfunction|mugger|mugging|subway robbery|therapy</t>
  </si>
  <si>
    <t>http://www.imdb.com/title/tt0480251/?ref_=fn_tt_tt_1</t>
  </si>
  <si>
    <t>Adam Rapp</t>
  </si>
  <si>
    <t>Winter Passing </t>
  </si>
  <si>
    <t>love|michigan|musician|novelist|student</t>
  </si>
  <si>
    <t>http://www.imdb.com/title/tt0380817/?ref_=fn_tt_tt_1</t>
  </si>
  <si>
    <t>D.E.B.S. </t>
  </si>
  <si>
    <t>1959 cadillac|diamonds|female villain|force field|voyeurism</t>
  </si>
  <si>
    <t>http://www.imdb.com/title/tt0367631/?ref_=fn_tt_tt_1</t>
  </si>
  <si>
    <t>Warren P. Sonoda</t>
  </si>
  <si>
    <t>Mykel Shannon Jenkins</t>
  </si>
  <si>
    <t>Action|Biography|Crime|Drama|Family|Fantasy</t>
  </si>
  <si>
    <t>The Masked Saint </t>
  </si>
  <si>
    <t>Lara Jean Chorostecki</t>
  </si>
  <si>
    <t>http://www.imdb.com/title/tt3103166/?ref_=fn_tt_tt_1</t>
  </si>
  <si>
    <t>Amanda Gusack</t>
  </si>
  <si>
    <t>The Betrayed </t>
  </si>
  <si>
    <t>Blaine Anderson</t>
  </si>
  <si>
    <t>blood splatter|ski mask|stolen money|vomiting|warehouse</t>
  </si>
  <si>
    <t>http://www.imdb.com/title/tt1074191/?ref_=fn_tt_tt_1</t>
  </si>
  <si>
    <t>Avi Nesher</t>
  </si>
  <si>
    <t>Taxman </t>
  </si>
  <si>
    <t>Robert Townsend</t>
  </si>
  <si>
    <t>bar|box office flop|dance|one word title|voice over narration</t>
  </si>
  <si>
    <t>http://www.imdb.com/title/tt0138862/?ref_=fn_tt_tt_1</t>
  </si>
  <si>
    <t>Ash Cook</t>
  </si>
  <si>
    <t xml:space="preserve">The Secret             </t>
  </si>
  <si>
    <t>Genevieve O'Reilly</t>
  </si>
  <si>
    <t>adultery|baptist church|dentist|double murder|tv mini series</t>
  </si>
  <si>
    <t>http://www.imdb.com/title/tt5116280/?ref_=fn_tt_tt_1</t>
  </si>
  <si>
    <t>Charles Adelman</t>
  </si>
  <si>
    <t>2:13 </t>
  </si>
  <si>
    <t>death|forensic|murder|profiler|serial killer</t>
  </si>
  <si>
    <t>http://www.imdb.com/title/tt1002561/?ref_=fn_tt_tt_1</t>
  </si>
  <si>
    <t>Jay Oliva</t>
  </si>
  <si>
    <t>Action|Animation|Crime|Sci-Fi|Thriller</t>
  </si>
  <si>
    <t>Batman: The Dark Knight Returns, Part 2 </t>
  </si>
  <si>
    <t>Grey Griffin</t>
  </si>
  <si>
    <t>batman|joker|mutant|tattoo on breast|the joker</t>
  </si>
  <si>
    <t>http://www.imdb.com/title/tt2166834/?ref_=fn_tt_tt_1</t>
  </si>
  <si>
    <t>Charles Ferguson</t>
  </si>
  <si>
    <t>Jerry Brown</t>
  </si>
  <si>
    <t>Jane Goodall</t>
  </si>
  <si>
    <t>Time to Choose </t>
  </si>
  <si>
    <t>Peter Agnefjall</t>
  </si>
  <si>
    <t>http://www.imdb.com/title/tt5001130/?ref_=fn_tt_tt_1</t>
  </si>
  <si>
    <t>Shelly Varod</t>
  </si>
  <si>
    <t>In the Name of the King: The Last Job </t>
  </si>
  <si>
    <t>Ralitsa Paskaleva</t>
  </si>
  <si>
    <t>castle|dragon|kidnapping|satire|sword and sorcery</t>
  </si>
  <si>
    <t>http://www.imdb.com/title/tt2379386/?ref_=fn_tt_tt_1</t>
  </si>
  <si>
    <t>Mark Young</t>
  </si>
  <si>
    <t>Wicked Blood </t>
  </si>
  <si>
    <t>chess|drugs|love|meth|pawn</t>
  </si>
  <si>
    <t>http://www.imdb.com/title/tt2761578/?ref_=fn_tt_tt_1</t>
  </si>
  <si>
    <t>Daniel Petrie Jr.</t>
  </si>
  <si>
    <t>Dawn Patrol </t>
  </si>
  <si>
    <t>desert|held at gunpoint|marine|revenge|sex on table</t>
  </si>
  <si>
    <t>http://www.imdb.com/title/tt2073661/?ref_=fn_tt_tt_1</t>
  </si>
  <si>
    <t>Antonio Simoncini</t>
  </si>
  <si>
    <t>Joe Egan</t>
  </si>
  <si>
    <t>Lords of London </t>
  </si>
  <si>
    <t>Glen Murphy</t>
  </si>
  <si>
    <t>gang leader|italian woman|period piece|purgatory|suicide</t>
  </si>
  <si>
    <t>http://www.imdb.com/title/tt1800337/?ref_=fn_tt_tt_1</t>
  </si>
  <si>
    <t>High Anxiety </t>
  </si>
  <si>
    <t>belldon's hysteria|high anxiety|hitchcockian|murder|parody</t>
  </si>
  <si>
    <t>http://www.imdb.com/title/tt0076141/?ref_=fn_tt_tt_1</t>
  </si>
  <si>
    <t>Luc Jacquet</t>
  </si>
  <si>
    <t>Sofie Gråbøl</t>
  </si>
  <si>
    <t>March of the Penguins </t>
  </si>
  <si>
    <t>chick|emperor penguin|journey|ocean|penguin</t>
  </si>
  <si>
    <t>http://www.imdb.com/title/tt0428803/?ref_=fn_tt_tt_1</t>
  </si>
  <si>
    <t>Margin Call </t>
  </si>
  <si>
    <t>capital management|financial crisis|financial disaster|investment fraud|management</t>
  </si>
  <si>
    <t>http://www.imdb.com/title/tt1615147/?ref_=fn_tt_tt_1</t>
  </si>
  <si>
    <t>Eldar Rapaport</t>
  </si>
  <si>
    <t>Adrian Gonzalez</t>
  </si>
  <si>
    <t>Murray Bartlett</t>
  </si>
  <si>
    <t>August </t>
  </si>
  <si>
    <t>Edward Conna</t>
  </si>
  <si>
    <t>apartment|gay parent|job interview|male pubic hair|pubic hair</t>
  </si>
  <si>
    <t>http://www.imdb.com/title/tt1753460/?ref_=fn_tt_tt_1</t>
  </si>
  <si>
    <t>Clark Gregg</t>
  </si>
  <si>
    <t>Choke </t>
  </si>
  <si>
    <t>choking|friend|hospital|restaurant|scam</t>
  </si>
  <si>
    <t>http://www.imdb.com/title/tt1024715/?ref_=fn_tt_tt_1</t>
  </si>
  <si>
    <t>Damien Chazelle</t>
  </si>
  <si>
    <t>Whiplash </t>
  </si>
  <si>
    <t>conservatory|drummer|emotional abuse|music school|obsession</t>
  </si>
  <si>
    <t>http://www.imdb.com/title/tt2582802/?ref_=fn_tt_tt_1</t>
  </si>
  <si>
    <t>City of God </t>
  </si>
  <si>
    <t>Alexandre Rodrigues</t>
  </si>
  <si>
    <t>coming of age|male frontal nudity|male nudity|photographer|slum</t>
  </si>
  <si>
    <t>http://www.imdb.com/title/tt0317248/?ref_=fn_tt_tt_1</t>
  </si>
  <si>
    <t>Justin Kerrigan</t>
  </si>
  <si>
    <t>John Simm</t>
  </si>
  <si>
    <t>Human Traffic </t>
  </si>
  <si>
    <t>friday|friend|hip hop|techno rave|weekend</t>
  </si>
  <si>
    <t>http://www.imdb.com/title/tt0188674/?ref_=fn_tt_tt_1</t>
  </si>
  <si>
    <t>Nathan Frankowski</t>
  </si>
  <si>
    <t>Rus Blackwell</t>
  </si>
  <si>
    <t>Day One </t>
  </si>
  <si>
    <t>Luis Antonio</t>
  </si>
  <si>
    <t>character name in title|depression|drugs|one word title</t>
  </si>
  <si>
    <t>http://www.imdb.com/title/tt1850418/?ref_=fn_tt_tt_1</t>
  </si>
  <si>
    <t>Karen Moncrieff</t>
  </si>
  <si>
    <t>The Dead Girl </t>
  </si>
  <si>
    <t>dead girl|girl|granddaughter|morgue|storage unit</t>
  </si>
  <si>
    <t>http://www.imdb.com/title/tt0783238/?ref_=fn_tt_tt_1</t>
  </si>
  <si>
    <t>Alexandra Rapaport</t>
  </si>
  <si>
    <t>Thomas Bo Larsen</t>
  </si>
  <si>
    <t>The Hunt </t>
  </si>
  <si>
    <t>Hana Shuan</t>
  </si>
  <si>
    <t>deer|gun|gunshot|hunt|kindergarten teacher</t>
  </si>
  <si>
    <t>http://www.imdb.com/title/tt2106476/?ref_=fn_tt_tt_1</t>
  </si>
  <si>
    <t>Darren McGavin</t>
  </si>
  <si>
    <t>A Christmas Story </t>
  </si>
  <si>
    <t>Scott Schwartz</t>
  </si>
  <si>
    <t>bb gun|boy|bully|christmas|tongue stuck on a pole</t>
  </si>
  <si>
    <t>http://www.imdb.com/title/tt0085334/?ref_=fn_tt_tt_1</t>
  </si>
  <si>
    <t>Bella </t>
  </si>
  <si>
    <t>inter cultural|latino|restaurant|soccer|train</t>
  </si>
  <si>
    <t>http://www.imdb.com/title/tt0482463/?ref_=fn_tt_tt_1</t>
  </si>
  <si>
    <t>Perry King</t>
  </si>
  <si>
    <t>Class of 1984 </t>
  </si>
  <si>
    <t>Timothy Van Patten</t>
  </si>
  <si>
    <t>back to school|city|high school|sadism|teacher</t>
  </si>
  <si>
    <t>http://www.imdb.com/title/tt0083739/?ref_=fn_tt_tt_1</t>
  </si>
  <si>
    <t>Jennifer Finnigan</t>
  </si>
  <si>
    <t>The Opposite Sex </t>
  </si>
  <si>
    <t>bare breasts</t>
  </si>
  <si>
    <t>http://www.imdb.com/title/tt2796678/?ref_=fn_tt_tt_1</t>
  </si>
  <si>
    <t>Eric Styles</t>
  </si>
  <si>
    <t>Dreaming of Joseph Lees </t>
  </si>
  <si>
    <t>love crime|love triangle|lust|sister sister relationship|unrequited love</t>
  </si>
  <si>
    <t>http://www.imdb.com/title/tt0144178/?ref_=fn_tt_tt_1</t>
  </si>
  <si>
    <t>Laurent Cantet</t>
  </si>
  <si>
    <t>Agame Malembo-Emene</t>
  </si>
  <si>
    <t>François Bégaudeau</t>
  </si>
  <si>
    <t>The Class </t>
  </si>
  <si>
    <t>Angélica Sancio</t>
  </si>
  <si>
    <t>high school|inner city|school|student|teacher</t>
  </si>
  <si>
    <t>http://www.imdb.com/title/tt1068646/?ref_=fn_tt_tt_1</t>
  </si>
  <si>
    <t>Rosemary's Baby </t>
  </si>
  <si>
    <t>Charles Grodin</t>
  </si>
  <si>
    <t>devil worship|incubus|paranoia|raped by a demon|satanism</t>
  </si>
  <si>
    <t>http://www.imdb.com/title/tt0063522/?ref_=fn_tt_tt_1</t>
  </si>
  <si>
    <t>John Ford</t>
  </si>
  <si>
    <t>The Man Who Shot Liberty Valance </t>
  </si>
  <si>
    <t>friend|funeral|outlaw|pistol|stagecoach</t>
  </si>
  <si>
    <t>http://www.imdb.com/title/tt0056217/?ref_=fn_tt_tt_1</t>
  </si>
  <si>
    <t>Max Mayer</t>
  </si>
  <si>
    <t>Terry Walters</t>
  </si>
  <si>
    <t>Adam </t>
  </si>
  <si>
    <t>apartment|asperger's syndrome|children|teacher|writer</t>
  </si>
  <si>
    <t>http://www.imdb.com/title/tt1185836/?ref_=fn_tt_tt_1</t>
  </si>
  <si>
    <t>Joshua Marston</t>
  </si>
  <si>
    <t>Wilson Guerrero</t>
  </si>
  <si>
    <t>Maria Full of Grace </t>
  </si>
  <si>
    <t>Yenny Paola Vega</t>
  </si>
  <si>
    <t>colombia|colombian|drug mule|money|stomach</t>
  </si>
  <si>
    <t>http://www.imdb.com/title/tt0390221/?ref_=fn_tt_tt_1</t>
  </si>
  <si>
    <t>Colombia</t>
  </si>
  <si>
    <t>Beginners </t>
  </si>
  <si>
    <t>Mary Page Keller</t>
  </si>
  <si>
    <t>actress|cancer|death|french|gay relationship</t>
  </si>
  <si>
    <t>http://www.imdb.com/title/tt1532503/?ref_=fn_tt_tt_1</t>
  </si>
  <si>
    <t>John Gulager</t>
  </si>
  <si>
    <t>Action|Comedy|Horror|Thriller</t>
  </si>
  <si>
    <t>Feast </t>
  </si>
  <si>
    <t>bar|bloody body of child|dead boy|monster|vomiting</t>
  </si>
  <si>
    <t>http://www.imdb.com/title/tt0426459/?ref_=fn_tt_tt_1</t>
  </si>
  <si>
    <t>Animal House </t>
  </si>
  <si>
    <t>academic probation|camera shot of feet|fraternity|school expulsion|smashing a guitar</t>
  </si>
  <si>
    <t>http://www.imdb.com/title/tt0077975/?ref_=fn_tt_tt_1</t>
  </si>
  <si>
    <t>Gert Fröbe</t>
  </si>
  <si>
    <t>Honor Blackman</t>
  </si>
  <si>
    <t>Goldfinger </t>
  </si>
  <si>
    <t>bikini|covered in melted gold|fort knox|gold|pilot</t>
  </si>
  <si>
    <t>http://www.imdb.com/title/tt0058150/?ref_=fn_tt_tt_1</t>
  </si>
  <si>
    <t>Brandon Cronenberg</t>
  </si>
  <si>
    <t>Antiviral </t>
  </si>
  <si>
    <t>Caleb Landry Jones</t>
  </si>
  <si>
    <t>celebrity|injection|near future|scalpel|stabbed in the mouth</t>
  </si>
  <si>
    <t>http://www.imdb.com/title/tt2099556/?ref_=fn_tt_tt_1</t>
  </si>
  <si>
    <t>Frank Capra</t>
  </si>
  <si>
    <t>Lionel Barrymore</t>
  </si>
  <si>
    <t>Donna Reed</t>
  </si>
  <si>
    <t>It's a Wonderful Life </t>
  </si>
  <si>
    <t>angel|bank|guardian angel|second chance|small town life</t>
  </si>
  <si>
    <t>http://www.imdb.com/title/tt0038650/?ref_=fn_tt_tt_1</t>
  </si>
  <si>
    <t>Trainspotting </t>
  </si>
  <si>
    <t>drug culture|drugs|filthy toilet|heroin addict|heroin withdrawal</t>
  </si>
  <si>
    <t>http://www.imdb.com/title/tt0117951/?ref_=fn_tt_tt_1</t>
  </si>
  <si>
    <t>The Original Kings of Comedy </t>
  </si>
  <si>
    <t>backstage|comedian|concert film|emcee|stand up comedian</t>
  </si>
  <si>
    <t>http://www.imdb.com/title/tt0236388/?ref_=fn_tt_tt_1</t>
  </si>
  <si>
    <t>Tod Williams</t>
  </si>
  <si>
    <t>Paranormal Activity 2 </t>
  </si>
  <si>
    <t>Micah Sloat</t>
  </si>
  <si>
    <t>california|carlsbad california|house|nanny|security camera</t>
  </si>
  <si>
    <t>http://www.imdb.com/title/tt1536044/?ref_=fn_tt_tt_1</t>
  </si>
  <si>
    <t>Waking Ned Devine </t>
  </si>
  <si>
    <t>dead body|death|lottery|small town|village</t>
  </si>
  <si>
    <t>http://www.imdb.com/title/tt0166396/?ref_=fn_tt_tt_1</t>
  </si>
  <si>
    <t>Crime|Documentary|Drama</t>
  </si>
  <si>
    <t>Bowling for Columbine </t>
  </si>
  <si>
    <t>bank|columbine|columbine high school killings|firearm|school shooting</t>
  </si>
  <si>
    <t>http://www.imdb.com/title/tt0310793/?ref_=fn_tt_tt_1</t>
  </si>
  <si>
    <t>Daoming Chen</t>
  </si>
  <si>
    <t>Coming Home </t>
  </si>
  <si>
    <t>amnesia|cultural revolution|husband wife relationship|memory|political prisoner</t>
  </si>
  <si>
    <t>http://www.imdb.com/title/tt3125472/?ref_=fn_tt_tt_1</t>
  </si>
  <si>
    <t>Jack Sholder</t>
  </si>
  <si>
    <t>Robert Rusler</t>
  </si>
  <si>
    <t>A Nightmare on Elm Street 2: Freddy's Revenge </t>
  </si>
  <si>
    <t>freddy krueger|gay|gay subtext|homoeroticism|jock strap</t>
  </si>
  <si>
    <t>http://www.imdb.com/title/tt0089686/?ref_=fn_tt_tt_1</t>
  </si>
  <si>
    <t>A Room with a View </t>
  </si>
  <si>
    <t>male nudity|male pubic hair|nude bathing|piano|pubic hair</t>
  </si>
  <si>
    <t>http://www.imdb.com/title/tt0091867/?ref_=fn_tt_tt_1</t>
  </si>
  <si>
    <t>Adelaide Kane</t>
  </si>
  <si>
    <t>The Purge </t>
  </si>
  <si>
    <t>class differences|killing spree|one night|suburb|violence</t>
  </si>
  <si>
    <t>http://www.imdb.com/title/tt2184339/?ref_=fn_tt_tt_1</t>
  </si>
  <si>
    <t>Victoria Leigh</t>
  </si>
  <si>
    <t>Danielle Kotch</t>
  </si>
  <si>
    <t>Sinister </t>
  </si>
  <si>
    <t>book|found footage|research|snuff film|writer</t>
  </si>
  <si>
    <t>http://www.imdb.com/title/tt1922777/?ref_=fn_tt_tt_1</t>
  </si>
  <si>
    <t>Mikki Padilla</t>
  </si>
  <si>
    <t>Biography|Comedy|Documentary</t>
  </si>
  <si>
    <t>Martin Lawrence Live: Runteldat </t>
  </si>
  <si>
    <t>Dayna Devon</t>
  </si>
  <si>
    <t>actor name in title|colon in title|four word title|live performance|satire</t>
  </si>
  <si>
    <t>http://www.imdb.com/title/tt0327036/?ref_=fn_tt_tt_1</t>
  </si>
  <si>
    <t>Burl Ives</t>
  </si>
  <si>
    <t>Cat on a Hot Tin Roof </t>
  </si>
  <si>
    <t>Jack Carson</t>
  </si>
  <si>
    <t>cancer|football|homosexuality|marriage|mississippi</t>
  </si>
  <si>
    <t>http://www.imdb.com/title/tt0051459/?ref_=fn_tt_tt_1</t>
  </si>
  <si>
    <t>Ted Post</t>
  </si>
  <si>
    <t>Gregory Sierra</t>
  </si>
  <si>
    <t>Linda Harrison</t>
  </si>
  <si>
    <t>Beneath the Planet of the Apes </t>
  </si>
  <si>
    <t>Victor Buono</t>
  </si>
  <si>
    <t>ape|astronaut|mission|planet|rescue</t>
  </si>
  <si>
    <t>http://www.imdb.com/title/tt0065462/?ref_=fn_tt_tt_1</t>
  </si>
  <si>
    <t>Air Bud </t>
  </si>
  <si>
    <t>basketball|boy|dog|dog movie|golden retriever</t>
  </si>
  <si>
    <t>http://www.imdb.com/title/tt0118570/?ref_=fn_tt_tt_1</t>
  </si>
  <si>
    <t>Kunihiko Yuyama</t>
  </si>
  <si>
    <t>Eric Stuart</t>
  </si>
  <si>
    <t>Veronica Taylor</t>
  </si>
  <si>
    <t>Pokémon 3: The Movie </t>
  </si>
  <si>
    <t>Lisa Ortiz</t>
  </si>
  <si>
    <t>ash|father|mother|pokemon|professor</t>
  </si>
  <si>
    <t>http://www.imdb.com/title/tt0235679/?ref_=fn_tt_tt_1</t>
  </si>
  <si>
    <t>Tom McLoughlin</t>
  </si>
  <si>
    <t>Ron Palillo</t>
  </si>
  <si>
    <t>Jason Lives: Friday the 13th Part VI </t>
  </si>
  <si>
    <t>Vincent Guastaferro</t>
  </si>
  <si>
    <t>actual animal killed|death|jason voorhees|slasher flick|teen horror</t>
  </si>
  <si>
    <t>http://www.imdb.com/title/tt0091080/?ref_=fn_tt_tt_1</t>
  </si>
  <si>
    <t>Sessue Hayakawa</t>
  </si>
  <si>
    <t>The Bridge on the River Kwai </t>
  </si>
  <si>
    <t>allies|bridge|construction|jungle|sabotage</t>
  </si>
  <si>
    <t>http://www.imdb.com/title/tt0050212/?ref_=fn_tt_tt_1</t>
  </si>
  <si>
    <t>Spaced Invaders </t>
  </si>
  <si>
    <t>Tonya Lee Williams</t>
  </si>
  <si>
    <t>alien|halloween|killer robot|outer space|wrestler costume</t>
  </si>
  <si>
    <t>http://www.imdb.com/title/tt0100666/?ref_=fn_tt_tt_1</t>
  </si>
  <si>
    <t>Comedy|Thriller</t>
  </si>
  <si>
    <t>Family Plot </t>
  </si>
  <si>
    <t>actor|diamond|heir|kidnapping|ransom</t>
  </si>
  <si>
    <t>http://www.imdb.com/title/tt0074512/?ref_=fn_tt_tt_1</t>
  </si>
  <si>
    <t>Fred MacMurray</t>
  </si>
  <si>
    <t>The Apartment </t>
  </si>
  <si>
    <t>David White</t>
  </si>
  <si>
    <t>apartment|elevator|elevator girl|love|mistress</t>
  </si>
  <si>
    <t>http://www.imdb.com/title/tt0053604/?ref_=fn_tt_tt_1</t>
  </si>
  <si>
    <t>Adam Marcus</t>
  </si>
  <si>
    <t>Leslie Jordan</t>
  </si>
  <si>
    <t>Jason Goes to Hell: The Final Friday </t>
  </si>
  <si>
    <t>Erin Gray</t>
  </si>
  <si>
    <t>brutality|evil|jason voorhees|paranormal phenomena|terror</t>
  </si>
  <si>
    <t>http://www.imdb.com/title/tt0107254/?ref_=fn_tt_tt_1</t>
  </si>
  <si>
    <t>Lila Kedrova</t>
  </si>
  <si>
    <t>Tamara Toumanova</t>
  </si>
  <si>
    <t>Torn Curtain </t>
  </si>
  <si>
    <t>David Opatoshu</t>
  </si>
  <si>
    <t>defection|east germany|germany|iron curtain|scientist</t>
  </si>
  <si>
    <t>http://www.imdb.com/title/tt0061107/?ref_=fn_tt_tt_1</t>
  </si>
  <si>
    <t>Comedy|Documentary|Music</t>
  </si>
  <si>
    <t>Dave Chappelle's Block Party </t>
  </si>
  <si>
    <t>Lauryn Hill</t>
  </si>
  <si>
    <t>block party|marching band|neighborhood|new york city|tyrannosaurus rex</t>
  </si>
  <si>
    <t>http://www.imdb.com/title/tt0425598/?ref_=fn_tt_tt_1</t>
  </si>
  <si>
    <t>John Maclean</t>
  </si>
  <si>
    <t>Slow West </t>
  </si>
  <si>
    <t>american west|bounty hunter|frontier|horse riding|outlaw</t>
  </si>
  <si>
    <t>http://www.imdb.com/title/tt3205376/?ref_=fn_tt_tt_1</t>
  </si>
  <si>
    <t>LisaGay Hamilton</t>
  </si>
  <si>
    <t>Krush Groove </t>
  </si>
  <si>
    <t>Bobby Brown</t>
  </si>
  <si>
    <t>actress shares first name with character|bar|car wash|city|d.j.</t>
  </si>
  <si>
    <t>http://www.imdb.com/title/tt0089444/?ref_=fn_tt_tt_1</t>
  </si>
  <si>
    <t>Benny Boom</t>
  </si>
  <si>
    <t>Next Day Air </t>
  </si>
  <si>
    <t>cocaine|package|slow motion scene|topless female nudity|wrong address</t>
  </si>
  <si>
    <t>http://www.imdb.com/title/tt1097013/?ref_=fn_tt_tt_1</t>
  </si>
  <si>
    <t>Elmer Gantry </t>
  </si>
  <si>
    <t>Edward Andrews</t>
  </si>
  <si>
    <t>1920s|evangelist|preacher|revival|traveling salesman</t>
  </si>
  <si>
    <t>http://www.imdb.com/title/tt0053793/?ref_=fn_tt_tt_1</t>
  </si>
  <si>
    <t>Judgment at Nuremberg </t>
  </si>
  <si>
    <t>judge|law|nazi|nuremberg|war crime</t>
  </si>
  <si>
    <t>http://www.imdb.com/title/tt0055031/?ref_=fn_tt_tt_1</t>
  </si>
  <si>
    <t>Deon Richmond</t>
  </si>
  <si>
    <t>Trippin' </t>
  </si>
  <si>
    <t>Countess Vaughn</t>
  </si>
  <si>
    <t>apostrophe in title|bare breasts|female nudity|nude black woman|prom</t>
  </si>
  <si>
    <t>http://www.imdb.com/title/tt0160298/?ref_=fn_tt_tt_1</t>
  </si>
  <si>
    <t>Seth Green</t>
  </si>
  <si>
    <t>Matthew Senreich</t>
  </si>
  <si>
    <t xml:space="preserve">Robot Chicken             </t>
  </si>
  <si>
    <t>Breckin Meyer</t>
  </si>
  <si>
    <t>celebrity|robot|satire|sketch comedy|stop motion animation</t>
  </si>
  <si>
    <t>http://www.imdb.com/title/tt0437745/?ref_=fn_tt_tt_1</t>
  </si>
  <si>
    <t>Howard Hawks</t>
  </si>
  <si>
    <t>Walter Brennan</t>
  </si>
  <si>
    <t>Action|Adventure|Romance|Western</t>
  </si>
  <si>
    <t>Red River </t>
  </si>
  <si>
    <t>cattle|cattle drive|cowboy|kansas|texas</t>
  </si>
  <si>
    <t>http://www.imdb.com/title/tt0040724/?ref_=fn_tt_tt_1</t>
  </si>
  <si>
    <t>Nnegest Likké</t>
  </si>
  <si>
    <t>Phat Girlz </t>
  </si>
  <si>
    <t>Joyful Drake</t>
  </si>
  <si>
    <t>female protagonist|size positive|thin|title directed by female|wet dream</t>
  </si>
  <si>
    <t>http://www.imdb.com/title/tt0490196/?ref_=fn_tt_tt_1</t>
  </si>
  <si>
    <t>Ariane Labed</t>
  </si>
  <si>
    <t>Seamus Davey-Fitzpatrick</t>
  </si>
  <si>
    <t>Before Midnight </t>
  </si>
  <si>
    <t>Athina Rachel Tsangari</t>
  </si>
  <si>
    <t>friend|greece|greek|hotel room|twin</t>
  </si>
  <si>
    <t>http://www.imdb.com/title/tt2209418/?ref_=fn_tt_tt_1</t>
  </si>
  <si>
    <t>Christopher Leitch</t>
  </si>
  <si>
    <t>Robert Neary</t>
  </si>
  <si>
    <t>John Astin</t>
  </si>
  <si>
    <t>Teen Wolf Too </t>
  </si>
  <si>
    <t>falling in love|glowing eyes|insult|teenager|three word title</t>
  </si>
  <si>
    <t>http://www.imdb.com/title/tt0094118/?ref_=fn_tt_tt_1</t>
  </si>
  <si>
    <t>A. Michael Baldwin</t>
  </si>
  <si>
    <t>Angus Scrimm</t>
  </si>
  <si>
    <t>Phantasm II </t>
  </si>
  <si>
    <t>James Le Gros</t>
  </si>
  <si>
    <t>cemetery|female nudity|mortuary|sphere|tall man</t>
  </si>
  <si>
    <t>http://www.imdb.com/title/tt0095863/?ref_=fn_tt_tt_1</t>
  </si>
  <si>
    <t>Woman Thou Art Loosed </t>
  </si>
  <si>
    <t>Clifton Powell</t>
  </si>
  <si>
    <t>abuse|bishop|death|flashback|poverty</t>
  </si>
  <si>
    <t>http://www.imdb.com/title/tt0399901/?ref_=fn_tt_tt_1</t>
  </si>
  <si>
    <t>Patricia Cardoso</t>
  </si>
  <si>
    <t>Real Women Have Curves </t>
  </si>
  <si>
    <t>education|factory|high school|mexican american|religious icon</t>
  </si>
  <si>
    <t>http://www.imdb.com/title/tt0296166/?ref_=fn_tt_tt_1</t>
  </si>
  <si>
    <t>Jessica De Gouw</t>
  </si>
  <si>
    <t xml:space="preserve">Deadline Gallipoli             </t>
  </si>
  <si>
    <t>gallipoli|tv mini series|world war one</t>
  </si>
  <si>
    <t>http://www.imdb.com/title/tt3458030/?ref_=fn_tt_tt_1</t>
  </si>
  <si>
    <t>Lisa Ray</t>
  </si>
  <si>
    <t>Water </t>
  </si>
  <si>
    <t>Seema Biswas</t>
  </si>
  <si>
    <t>ashram|india|love|tradition|widow</t>
  </si>
  <si>
    <t>http://www.imdb.com/title/tt0240200/?ref_=fn_tt_tt_1</t>
  </si>
  <si>
    <t>Damien O'Donnell</t>
  </si>
  <si>
    <t>East Is East </t>
  </si>
  <si>
    <t>england|marriage|muslim|pakistani|salford</t>
  </si>
  <si>
    <t>http://www.imdb.com/title/tt0166175/?ref_=fn_tt_tt_1</t>
  </si>
  <si>
    <t>Peter M. Cohen</t>
  </si>
  <si>
    <t>Callie Thorne</t>
  </si>
  <si>
    <t>Whipped </t>
  </si>
  <si>
    <t>David Heyman</t>
  </si>
  <si>
    <t>dating|diner|masturbation|urination|washington square manhattan new york city</t>
  </si>
  <si>
    <t>http://www.imdb.com/title/tt0174336/?ref_=fn_tt_tt_1</t>
  </si>
  <si>
    <t>Crime|Drama|History|Romance</t>
  </si>
  <si>
    <t>Kama Sutra: A Tale of Love </t>
  </si>
  <si>
    <t>courtesan|friend|kama sutra|seduction|wedding</t>
  </si>
  <si>
    <t>http://www.imdb.com/title/tt0116743/?ref_=fn_tt_tt_1</t>
  </si>
  <si>
    <t>Please Give </t>
  </si>
  <si>
    <t>Ann Morgan Guilbert</t>
  </si>
  <si>
    <t>apartment|first date|neighbor|new york|new york city</t>
  </si>
  <si>
    <t>http://www.imdb.com/title/tt0878835/?ref_=fn_tt_tt_1</t>
  </si>
  <si>
    <t>Mel Stuart</t>
  </si>
  <si>
    <t>Jack Albertson</t>
  </si>
  <si>
    <t>Family|Fantasy|Musical</t>
  </si>
  <si>
    <t>Peter Ostrum</t>
  </si>
  <si>
    <t>Willy Wonka &amp; the Chocolate Factory </t>
  </si>
  <si>
    <t>Julie Dawn Cole</t>
  </si>
  <si>
    <t>candy|chocolate|factory|miniaturization|sudden change in size</t>
  </si>
  <si>
    <t>http://www.imdb.com/title/tt0067992/?ref_=fn_tt_tt_1</t>
  </si>
  <si>
    <t>Anthony Hickox</t>
  </si>
  <si>
    <t>Warlock: The Armageddon </t>
  </si>
  <si>
    <t>Paula Marshall</t>
  </si>
  <si>
    <t>druid|eclipse|rune|scalping|warlock</t>
  </si>
  <si>
    <t>http://www.imdb.com/title/tt0108517/?ref_=fn_tt_tt_1</t>
  </si>
  <si>
    <t>Tom Schulman</t>
  </si>
  <si>
    <t>George Hamilton</t>
  </si>
  <si>
    <t>8 Heads in a Duffel Bag </t>
  </si>
  <si>
    <t>camera shot of feet|female stockinged feet|female stockinged soles|nude pantyhose|pantyhose</t>
  </si>
  <si>
    <t>http://www.imdb.com/title/tt0118541/?ref_=fn_tt_tt_1</t>
  </si>
  <si>
    <t>Stuart Margolin</t>
  </si>
  <si>
    <t>Days of Heaven </t>
  </si>
  <si>
    <t>Richard Libertini</t>
  </si>
  <si>
    <t>farm|farm worker|grasshopper|harvest|wealth</t>
  </si>
  <si>
    <t>http://www.imdb.com/title/tt0077405/?ref_=fn_tt_tt_1</t>
  </si>
  <si>
    <t>Jill Sprecher</t>
  </si>
  <si>
    <t>Thirteen Conversations About One Thing </t>
  </si>
  <si>
    <t>attorney|happiness|house cleaner|physics|professor</t>
  </si>
  <si>
    <t>http://www.imdb.com/title/tt0268690/?ref_=fn_tt_tt_1</t>
  </si>
  <si>
    <t>Darren Stein</t>
  </si>
  <si>
    <t>Jawbreaker </t>
  </si>
  <si>
    <t>Jeff Conaway</t>
  </si>
  <si>
    <t>best friend|bitch|friend|popular girl|prom</t>
  </si>
  <si>
    <t>http://www.imdb.com/title/tt0155776/?ref_=fn_tt_tt_1</t>
  </si>
  <si>
    <t>Basquiat </t>
  </si>
  <si>
    <t>Courtney Love</t>
  </si>
  <si>
    <t>andy warhol|art|artist|friendship|street artist</t>
  </si>
  <si>
    <t>http://www.imdb.com/title/tt0115632/?ref_=fn_tt_tt_1</t>
  </si>
  <si>
    <t>Grace Gummer</t>
  </si>
  <si>
    <t>Frances Ha </t>
  </si>
  <si>
    <t>best friend|black and white|father daughter relationship|female protagonist|mother daughter relationship</t>
  </si>
  <si>
    <t>http://www.imdb.com/title/tt2347569/?ref_=fn_tt_tt_1</t>
  </si>
  <si>
    <t>Nambitha Mpumlwana</t>
  </si>
  <si>
    <t>Tsotsi </t>
  </si>
  <si>
    <t>Rapulana Seiphemo</t>
  </si>
  <si>
    <t>baby|bathing a baby|criminal|slum|vomiting</t>
  </si>
  <si>
    <t>http://www.imdb.com/title/tt0468565/?ref_=fn_tt_tt_1</t>
  </si>
  <si>
    <t>Zulu</t>
  </si>
  <si>
    <t>Happiness </t>
  </si>
  <si>
    <t>ensemble cast|episodic structure|satire|social satire|suburb</t>
  </si>
  <si>
    <t>http://www.imdb.com/title/tt0147612/?ref_=fn_tt_tt_1</t>
  </si>
  <si>
    <t>Joe Howard</t>
  </si>
  <si>
    <t>DysFunktional Family </t>
  </si>
  <si>
    <t>Robert Noble</t>
  </si>
  <si>
    <t>african american|family relationships|stand up comedian|stand up comedy</t>
  </si>
  <si>
    <t>http://www.imdb.com/title/tt0337996/?ref_=fn_tt_tt_1</t>
  </si>
  <si>
    <t>Comedy|Drama|Horror</t>
  </si>
  <si>
    <t>Tusk </t>
  </si>
  <si>
    <t>canada|human becoming an animal|mad scientist|part of trilogy|walrus</t>
  </si>
  <si>
    <t>http://www.imdb.com/title/tt3099498/?ref_=fn_tt_tt_1</t>
  </si>
  <si>
    <t>Ji-tae Yu</t>
  </si>
  <si>
    <t>Oldboy </t>
  </si>
  <si>
    <t>brother sister relationship|hypnosis|imprisonment|love|revenge</t>
  </si>
  <si>
    <t>http://www.imdb.com/title/tt0364569/?ref_=fn_tt_tt_1</t>
  </si>
  <si>
    <t>David Nixon</t>
  </si>
  <si>
    <t>Michael Bolten</t>
  </si>
  <si>
    <t>Robyn Lively</t>
  </si>
  <si>
    <t>Letters to God </t>
  </si>
  <si>
    <t>Christopher Schmidt</t>
  </si>
  <si>
    <t>cancer|faith|hope|letter|prayer</t>
  </si>
  <si>
    <t>http://www.imdb.com/title/tt1462054/?ref_=fn_tt_tt_1</t>
  </si>
  <si>
    <t>Jason Eisener</t>
  </si>
  <si>
    <t>Robb Wells</t>
  </si>
  <si>
    <t>Hobo with a Shotgun </t>
  </si>
  <si>
    <t>Molly Dunsworth</t>
  </si>
  <si>
    <t>hobo|pedophile|rampage|shotgun|vigilante</t>
  </si>
  <si>
    <t>http://www.imdb.com/title/tt1640459/?ref_=fn_tt_tt_1</t>
  </si>
  <si>
    <t>Enrique Begne</t>
  </si>
  <si>
    <t>Compadres </t>
  </si>
  <si>
    <t>Erick Elias</t>
  </si>
  <si>
    <t>http://www.imdb.com/title/tt3367294/?ref_=fn_tt_tt_1</t>
  </si>
  <si>
    <t>Matthew Bright</t>
  </si>
  <si>
    <t>Freeway </t>
  </si>
  <si>
    <t>freeway|nightmare|police|school|trailer park</t>
  </si>
  <si>
    <t>http://www.imdb.com/title/tt0116361/?ref_=fn_tt_tt_1</t>
  </si>
  <si>
    <t>Michael Landon Jr.</t>
  </si>
  <si>
    <t>Drama|Family|Western</t>
  </si>
  <si>
    <t>Love's Abiding Joy </t>
  </si>
  <si>
    <t>Brianna Brown</t>
  </si>
  <si>
    <t>19th century|faith|mayor|ranch|sheriff</t>
  </si>
  <si>
    <t>http://www.imdb.com/title/tt0785025/?ref_=fn_tt_tt_1</t>
  </si>
  <si>
    <t>Andrea Arnold</t>
  </si>
  <si>
    <t>Fish Tank </t>
  </si>
  <si>
    <t>Jason Maza</t>
  </si>
  <si>
    <t>15 year old|dancing|essex|little sister|suburb</t>
  </si>
  <si>
    <t>http://www.imdb.com/title/tt1232776/?ref_=fn_tt_tt_1</t>
  </si>
  <si>
    <t>Whit Stillman</t>
  </si>
  <si>
    <t>Damsels in Distress </t>
  </si>
  <si>
    <t>college|college campus|dance craze|depression|fraternity</t>
  </si>
  <si>
    <t>http://www.imdb.com/title/tt1667307/?ref_=fn_tt_tt_1</t>
  </si>
  <si>
    <t xml:space="preserve">Creature             </t>
  </si>
  <si>
    <t>author cameo|family relationships|island|monster|two part tv movie</t>
  </si>
  <si>
    <t>http://www.imdb.com/title/tt0156205/?ref_=fn_tt_tt_1</t>
  </si>
  <si>
    <t>Leslye Headland</t>
  </si>
  <si>
    <t>Bachelorette </t>
  </si>
  <si>
    <t>Andrew Rannells</t>
  </si>
  <si>
    <t>bachelorette party|drug use|high school|overdose|wedding dress</t>
  </si>
  <si>
    <t>http://www.imdb.com/title/tt1920849/?ref_=fn_tt_tt_1</t>
  </si>
  <si>
    <t>Megan Hilty</t>
  </si>
  <si>
    <t>Comedy|Drama|Horror|Sci-Fi|Thriller</t>
  </si>
  <si>
    <t xml:space="preserve">BrainDead             </t>
  </si>
  <si>
    <t>brains|exploding head|politician|swarm behavior|washington d.c.</t>
  </si>
  <si>
    <t>http://www.imdb.com/title/tt4877736/?ref_=fn_tt_tt_1</t>
  </si>
  <si>
    <t>Bobby Roth</t>
  </si>
  <si>
    <t>Brave New Girl </t>
  </si>
  <si>
    <t>Lindsey Haun</t>
  </si>
  <si>
    <t>based on a book|based on a novel|made for tv movie|music school|support</t>
  </si>
  <si>
    <t>http://www.imdb.com/title/tt0403118/?ref_=fn_tt_tt_1</t>
  </si>
  <si>
    <t>Tim and Eric's Billion Dollar Movie </t>
  </si>
  <si>
    <t>Bob Ross</t>
  </si>
  <si>
    <t>film in film|man with glasses|reference to steven spielberg|self referential|shopping mall</t>
  </si>
  <si>
    <t>http://www.imdb.com/title/tt1855401/?ref_=fn_tt_tt_1</t>
  </si>
  <si>
    <t>Amanda Mealing</t>
  </si>
  <si>
    <t>Susan Hampshire</t>
  </si>
  <si>
    <t xml:space="preserve">The Grand             </t>
  </si>
  <si>
    <t>Tim Healy</t>
  </si>
  <si>
    <t>concierge|front desk|hotel|maid|prostitute</t>
  </si>
  <si>
    <t>http://www.imdb.com/title/tt0118327/?ref_=fn_tt_tt_1</t>
  </si>
  <si>
    <t>Kostja Ullmann</t>
  </si>
  <si>
    <t>Summer Storm </t>
  </si>
  <si>
    <t>Robert Stadlober</t>
  </si>
  <si>
    <t>friend|friendship|rowing|storm|summer camp</t>
  </si>
  <si>
    <t>http://www.imdb.com/title/tt0420206/?ref_=fn_tt_tt_1</t>
  </si>
  <si>
    <t>Kate Connor</t>
  </si>
  <si>
    <t>Johnny Pacar</t>
  </si>
  <si>
    <t>Fort McCoy </t>
  </si>
  <si>
    <t>http://www.imdb.com/title/tt1282046/?ref_=fn_tt_tt_1</t>
  </si>
  <si>
    <t>Deon Taylor</t>
  </si>
  <si>
    <t>Matt Cohen</t>
  </si>
  <si>
    <t>Chain Letter </t>
  </si>
  <si>
    <t>Noah Segan</t>
  </si>
  <si>
    <t>blood splatter|chain|murder|mysterious killer|warning</t>
  </si>
  <si>
    <t>http://www.imdb.com/title/tt1148200/?ref_=fn_tt_tt_1</t>
  </si>
  <si>
    <t>Just Looking </t>
  </si>
  <si>
    <t>Peter Onorati</t>
  </si>
  <si>
    <t>1955 chevrolet|nurse|peeping tom|reference to brooklyn dodgers|spying</t>
  </si>
  <si>
    <t>http://www.imdb.com/title/tt0162236/?ref_=fn_tt_tt_1</t>
  </si>
  <si>
    <t>The Divide </t>
  </si>
  <si>
    <t>doggystyle sex|rough sex|sodomy|torture|violent sex</t>
  </si>
  <si>
    <t>http://www.imdb.com/title/tt1535616/?ref_=fn_tt_tt_1</t>
  </si>
  <si>
    <t>Conor McPherson</t>
  </si>
  <si>
    <t>Drama|Horror|Romance</t>
  </si>
  <si>
    <t>The Eclipse </t>
  </si>
  <si>
    <t>Jim Norton</t>
  </si>
  <si>
    <t>ghost|irish|kissing|novelist|widower</t>
  </si>
  <si>
    <t>http://www.imdb.com/title/tt1346961/?ref_=fn_tt_tt_1</t>
  </si>
  <si>
    <t>Will Canon</t>
  </si>
  <si>
    <t>Demonic </t>
  </si>
  <si>
    <t>death|detective|house|missing|supernatural</t>
  </si>
  <si>
    <t>http://www.imdb.com/title/tt1841642/?ref_=fn_tt_tt_1</t>
  </si>
  <si>
    <t>Philip Zlotorynski</t>
  </si>
  <si>
    <t>Darren Keefe Reiher</t>
  </si>
  <si>
    <t>Neil Hopkins</t>
  </si>
  <si>
    <t>My Big Fat Independent Movie </t>
  </si>
  <si>
    <t>David Douglas</t>
  </si>
  <si>
    <t>independent film|spoof</t>
  </si>
  <si>
    <t>http://www.imdb.com/title/tt0385890/?ref_=fn_tt_tt_1</t>
  </si>
  <si>
    <t>Lance Kawas</t>
  </si>
  <si>
    <t>The Deported </t>
  </si>
  <si>
    <t>actor|italian american|mexico|orphan|usa</t>
  </si>
  <si>
    <t>http://www.imdb.com/title/tt1390404/?ref_=fn_tt_tt_1</t>
  </si>
  <si>
    <t>Francesca Gregorini</t>
  </si>
  <si>
    <t>Tanner Hall </t>
  </si>
  <si>
    <t>boarding school|coming of age|female friendship|lesbian|new england</t>
  </si>
  <si>
    <t>http://www.imdb.com/title/tt1151410/?ref_=fn_tt_tt_1</t>
  </si>
  <si>
    <t>Marcio Garcia</t>
  </si>
  <si>
    <t>Kristi Clainos</t>
  </si>
  <si>
    <t>Open Road </t>
  </si>
  <si>
    <t>Emily Nelson</t>
  </si>
  <si>
    <t>dealer|drugs|killer|police</t>
  </si>
  <si>
    <t>http://www.imdb.com/title/tt1922679/?ref_=fn_tt_tt_1</t>
  </si>
  <si>
    <t>They Came Together </t>
  </si>
  <si>
    <t>halloween party|new york city|racism|romcom|spoof</t>
  </si>
  <si>
    <t>http://www.imdb.com/title/tt2398249/?ref_=fn_tt_tt_1</t>
  </si>
  <si>
    <t>Craig Moss</t>
  </si>
  <si>
    <t>Ashley Martin</t>
  </si>
  <si>
    <t>French Stewart</t>
  </si>
  <si>
    <t>30 Nights of Paranormal Activity with the Devil Inside the Girl with the Dragon Tattoo </t>
  </si>
  <si>
    <t>Olivia Alexander</t>
  </si>
  <si>
    <t>exorcism|female nudity|haunted house|lesbian kiss|masturbation</t>
  </si>
  <si>
    <t>http://www.imdb.com/title/tt2417650/?ref_=fn_tt_tt_1</t>
  </si>
  <si>
    <t>Alex Meraz</t>
  </si>
  <si>
    <t>Never Back Down 2: The Beatdown </t>
  </si>
  <si>
    <t>Jillian Murray</t>
  </si>
  <si>
    <t>bad cop|college|second part|sequel|wrestler</t>
  </si>
  <si>
    <t>http://www.imdb.com/title/tt1754264/?ref_=fn_tt_tt_1</t>
  </si>
  <si>
    <t>Point Blank </t>
  </si>
  <si>
    <t>Carroll O'Connor</t>
  </si>
  <si>
    <t>criminal|gangster|money|revenge|violence</t>
  </si>
  <si>
    <t>http://www.imdb.com/title/tt0062138/?ref_=fn_tt_tt_1</t>
  </si>
  <si>
    <t>Paolo Monico</t>
  </si>
  <si>
    <t>Sarah Rafferty</t>
  </si>
  <si>
    <t>Four Single Fathers </t>
  </si>
  <si>
    <t>Salvatore Santone</t>
  </si>
  <si>
    <t>number in title|single father</t>
  </si>
  <si>
    <t>http://www.imdb.com/title/tt1252289/?ref_=fn_tt_tt_1</t>
  </si>
  <si>
    <t>Youssef Delara</t>
  </si>
  <si>
    <t>David Bianchi</t>
  </si>
  <si>
    <t>Enter the Dangerous Mind </t>
  </si>
  <si>
    <t>dubstep|tied feet</t>
  </si>
  <si>
    <t>http://www.imdb.com/title/tt2229377/?ref_=fn_tt_tt_1</t>
  </si>
  <si>
    <t>Darin Scott</t>
  </si>
  <si>
    <t>Something Wicked </t>
  </si>
  <si>
    <t>John Robinson</t>
  </si>
  <si>
    <t>eugene oregon|independent film|obsession</t>
  </si>
  <si>
    <t>http://www.imdb.com/title/tt1327601/?ref_=fn_tt_tt_1</t>
  </si>
  <si>
    <t>Christian Sesma</t>
  </si>
  <si>
    <t>Brooke Newton</t>
  </si>
  <si>
    <t>AWOL-72 </t>
  </si>
  <si>
    <t>Brett Wagner</t>
  </si>
  <si>
    <t>police officer|police officer taken hostage</t>
  </si>
  <si>
    <t>http://www.imdb.com/title/tt2048865/?ref_=fn_tt_tt_1</t>
  </si>
  <si>
    <t>Monte Hellman</t>
  </si>
  <si>
    <t>Jack Taylor</t>
  </si>
  <si>
    <t>Adventure|Crime|Drama</t>
  </si>
  <si>
    <t>Iguana </t>
  </si>
  <si>
    <t>Fabio Testi</t>
  </si>
  <si>
    <t>19th century|based on novel|disfigurement|harpooner|independent film</t>
  </si>
  <si>
    <t>http://www.imdb.com/title/tt0095354/?ref_=fn_tt_tt_1</t>
  </si>
  <si>
    <t>Brian Caunter</t>
  </si>
  <si>
    <t>Action|Adventure|Crime|Drama</t>
  </si>
  <si>
    <t>Chicago Overcoat </t>
  </si>
  <si>
    <t>detective|killer|police|shootout|thong</t>
  </si>
  <si>
    <t>http://www.imdb.com/title/tt1085382/?ref_=fn_tt_tt_1</t>
  </si>
  <si>
    <t>Chris D'Arienzo</t>
  </si>
  <si>
    <t>Cybill Shepherd</t>
  </si>
  <si>
    <t>Barry Munday </t>
  </si>
  <si>
    <t>doctor|letter|paternity|sex|testicles</t>
  </si>
  <si>
    <t>http://www.imdb.com/title/tt0482461/?ref_=fn_tt_tt_1</t>
  </si>
  <si>
    <t>Matheus Nachtergaele</t>
  </si>
  <si>
    <t>Central Station </t>
  </si>
  <si>
    <t>Othon Bastos</t>
  </si>
  <si>
    <t>brazil|letter|rio de janeiro brazil|sertao|teacher</t>
  </si>
  <si>
    <t>http://www.imdb.com/title/tt0140888/?ref_=fn_tt_tt_1</t>
  </si>
  <si>
    <t>Glenn Ford</t>
  </si>
  <si>
    <t>Pocketful of Miracles </t>
  </si>
  <si>
    <t>1930s|apple|dude|luck|new york city</t>
  </si>
  <si>
    <t>http://www.imdb.com/title/tt0055312/?ref_=fn_tt_tt_1</t>
  </si>
  <si>
    <t>Isaac Florentine</t>
  </si>
  <si>
    <t>Anthony L. Fernandez</t>
  </si>
  <si>
    <t>Close Range </t>
  </si>
  <si>
    <t>Scott Evans</t>
  </si>
  <si>
    <t>corrupt sheriff|drug cartel|flash drive|niece|sheriff</t>
  </si>
  <si>
    <t>http://www.imdb.com/title/tt3511596/?ref_=fn_tt_tt_1</t>
  </si>
  <si>
    <t>Susan Seidelman</t>
  </si>
  <si>
    <t>Boynton Beach Club </t>
  </si>
  <si>
    <t>title spoken by character</t>
  </si>
  <si>
    <t>http://www.imdb.com/title/tt0439478/?ref_=fn_tt_tt_1</t>
  </si>
  <si>
    <t>Patrick Bauchau</t>
  </si>
  <si>
    <t>Olivia Rose Keegan</t>
  </si>
  <si>
    <t>Amnesiac </t>
  </si>
  <si>
    <t>Mia Barron</t>
  </si>
  <si>
    <t>child in peril|electroshock therapy|memory|memory loss|teenage girl</t>
  </si>
  <si>
    <t>http://www.imdb.com/title/tt2837336/?ref_=fn_tt_tt_1</t>
  </si>
  <si>
    <t>Heidi Ewing</t>
  </si>
  <si>
    <t>Greg Crowe</t>
  </si>
  <si>
    <t>Freakonomics </t>
  </si>
  <si>
    <t>Tempestt Bledsoe</t>
  </si>
  <si>
    <t>cheating|economics|experiment|human nature|sumo wrestling</t>
  </si>
  <si>
    <t>http://www.imdb.com/title/tt1152822/?ref_=fn_tt_tt_1</t>
  </si>
  <si>
    <t>High Tension </t>
  </si>
  <si>
    <t>Oana Pellea</t>
  </si>
  <si>
    <t>car chase|plot twist|police van|rear ending a car|slasher</t>
  </si>
  <si>
    <t>http://www.imdb.com/title/tt0338095/?ref_=fn_tt_tt_1</t>
  </si>
  <si>
    <t>Leon Ford</t>
  </si>
  <si>
    <t>Patrick Brammall</t>
  </si>
  <si>
    <t>Maeve Dermody</t>
  </si>
  <si>
    <t>Griff the Invisible </t>
  </si>
  <si>
    <t>Kelly Paterniti</t>
  </si>
  <si>
    <t>alter ego|awkwardness|office|scientist|superhero</t>
  </si>
  <si>
    <t>http://www.imdb.com/title/tt1509803/?ref_=fn_tt_tt_1</t>
  </si>
  <si>
    <t>Hank Braxtan</t>
  </si>
  <si>
    <t>Gregory Cruz</t>
  </si>
  <si>
    <t>Unnatural </t>
  </si>
  <si>
    <t>Allegra Carpenter</t>
  </si>
  <si>
    <t>alaska|climate change|global|polar bear|scientific</t>
  </si>
  <si>
    <t>http://www.imdb.com/title/tt3551400/?ref_=fn_tt_tt_1</t>
  </si>
  <si>
    <t>Paula Jai Parker</t>
  </si>
  <si>
    <t>Isaac Hayes</t>
  </si>
  <si>
    <t>Hustle &amp; Flow </t>
  </si>
  <si>
    <t>Elise Neal</t>
  </si>
  <si>
    <t>baby|friend|hip hop|pimp|stripper</t>
  </si>
  <si>
    <t>http://www.imdb.com/title/tt0410097/?ref_=fn_tt_tt_1</t>
  </si>
  <si>
    <t>Joe E. Brown</t>
  </si>
  <si>
    <t>Nehemiah Persoff</t>
  </si>
  <si>
    <t>Some Like It Hot </t>
  </si>
  <si>
    <t>George Raft</t>
  </si>
  <si>
    <t>all girl band|band|cross dressing|musician|yacht</t>
  </si>
  <si>
    <t>http://www.imdb.com/title/tt0053291/?ref_=fn_tt_tt_1</t>
  </si>
  <si>
    <t>John Carl Buechler</t>
  </si>
  <si>
    <t>Terry Kiser</t>
  </si>
  <si>
    <t>Friday the 13th Part VII: The New Blood </t>
  </si>
  <si>
    <t>William Butler</t>
  </si>
  <si>
    <t>death|jason voorhees|massacre|slaughter|telekinesis</t>
  </si>
  <si>
    <t>http://www.imdb.com/title/tt0095179/?ref_=fn_tt_tt_1</t>
  </si>
  <si>
    <t>Terry</t>
  </si>
  <si>
    <t>Margaret Hamilton</t>
  </si>
  <si>
    <t>The Wizard of Oz </t>
  </si>
  <si>
    <t>Billie Burke</t>
  </si>
  <si>
    <t>evil witch|tornado|witch|wizard|wizard of oz</t>
  </si>
  <si>
    <t>http://www.imdb.com/title/tt0032138/?ref_=fn_tt_tt_1</t>
  </si>
  <si>
    <t>Young Frankenstein </t>
  </si>
  <si>
    <t>assistant|castle|experiment|frankenstein's monster|scientist</t>
  </si>
  <si>
    <t>http://www.imdb.com/title/tt0072431/?ref_=fn_tt_tt_1</t>
  </si>
  <si>
    <t>Diary of the Dead </t>
  </si>
  <si>
    <t>Joe Dinicol</t>
  </si>
  <si>
    <t>barn|film student|hospital|mummy|video camera</t>
  </si>
  <si>
    <t>http://www.imdb.com/title/tt0848557/?ref_=fn_tt_tt_1</t>
  </si>
  <si>
    <t>Rajkumar Hirani</t>
  </si>
  <si>
    <t>Sanjay Dutt</t>
  </si>
  <si>
    <t>Lage Raho Munna Bhai </t>
  </si>
  <si>
    <t>love|professor of history|radio|satyagraha|unscrupulous builder</t>
  </si>
  <si>
    <t>http://www.imdb.com/title/tt0456144/?ref_=fn_tt_tt_1</t>
  </si>
  <si>
    <t>Victor Nunez</t>
  </si>
  <si>
    <t>Patricia Richardson</t>
  </si>
  <si>
    <t>Ulee's Gold </t>
  </si>
  <si>
    <t>Vanessa Zima</t>
  </si>
  <si>
    <t>beekeeper|bound and gagged|dysfunctional family|man with glasses|tied to a chair</t>
  </si>
  <si>
    <t>http://www.imdb.com/title/tt0120402/?ref_=fn_tt_tt_1</t>
  </si>
  <si>
    <t>Kelly Reno</t>
  </si>
  <si>
    <t>Adventure|Family|Sport</t>
  </si>
  <si>
    <t>The Black Stallion </t>
  </si>
  <si>
    <t>Hoyt Axton</t>
  </si>
  <si>
    <t>black horse|boy horse relationship|horse|rescued by a horse|training</t>
  </si>
  <si>
    <t>http://www.imdb.com/title/tt0078872/?ref_=fn_tt_tt_1</t>
  </si>
  <si>
    <t>Rohit Jugraj</t>
  </si>
  <si>
    <t>Neeru Bajwa</t>
  </si>
  <si>
    <t>Romance</t>
  </si>
  <si>
    <t>Bhavkhandan Singh Rakhra</t>
  </si>
  <si>
    <t>Sardaar Ji </t>
  </si>
  <si>
    <t>Diljit Dosanjh</t>
  </si>
  <si>
    <t>http://www.imdb.com/title/tt4080386/?ref_=fn_tt_tt_1</t>
  </si>
  <si>
    <t>Panjabi</t>
  </si>
  <si>
    <t>Thorbjørn Christoffersen</t>
  </si>
  <si>
    <t>Frank Hvam</t>
  </si>
  <si>
    <t>Action|Adventure|Animation|Comedy|Sci-Fi</t>
  </si>
  <si>
    <t>Journey to Saturn </t>
  </si>
  <si>
    <t>Casper Christensen</t>
  </si>
  <si>
    <t>crew|cult film|denmark|earth|wristwatch</t>
  </si>
  <si>
    <t>http://www.imdb.com/title/tt1095423/?ref_=fn_tt_tt_1</t>
  </si>
  <si>
    <t>Cesar Romero</t>
  </si>
  <si>
    <t>Donovan's Reef </t>
  </si>
  <si>
    <t>falling into water|medical doctor|priest|roof leak|swimming in the ocean</t>
  </si>
  <si>
    <t>http://www.imdb.com/title/tt0057007/?ref_=fn_tt_tt_1</t>
  </si>
  <si>
    <t>Alex van Warmerdam</t>
  </si>
  <si>
    <t>Ariane Schluter</t>
  </si>
  <si>
    <t>Rijk de Gooyer</t>
  </si>
  <si>
    <t>The Dress </t>
  </si>
  <si>
    <t>Henri Garcin</t>
  </si>
  <si>
    <t>bare breasts|bra|panties|topless female nudity|underwear</t>
  </si>
  <si>
    <t>http://www.imdb.com/title/tt0116729/?ref_=fn_tt_tt_1</t>
  </si>
  <si>
    <t>Esther Williams</t>
  </si>
  <si>
    <t>Drama|Fantasy|Romance|War</t>
  </si>
  <si>
    <t>A Guy Named Joe </t>
  </si>
  <si>
    <t>Irene Dunne</t>
  </si>
  <si>
    <t>heaven|pilot|teacher|training|world war two</t>
  </si>
  <si>
    <t>http://www.imdb.com/title/tt0035959/?ref_=fn_tt_tt_1</t>
  </si>
  <si>
    <t>Blazing Saddles </t>
  </si>
  <si>
    <t>railroad|reference to douglas fairbanks|reference to jesse owens|reference to randolph scott|year 1874</t>
  </si>
  <si>
    <t>http://www.imdb.com/title/tt0071230/?ref_=fn_tt_tt_1</t>
  </si>
  <si>
    <t>Tom Everett</t>
  </si>
  <si>
    <t>Judie Aronson</t>
  </si>
  <si>
    <t>Friday the 13th: The Final Chapter </t>
  </si>
  <si>
    <t>Kimberly Beck</t>
  </si>
  <si>
    <t>friday the thirteenth|hockey mask|jason voorhees|morgue|slasher</t>
  </si>
  <si>
    <t>http://www.imdb.com/title/tt0087298/?ref_=fn_tt_tt_1</t>
  </si>
  <si>
    <t>Pawel Pawlikowski</t>
  </si>
  <si>
    <t>Agata Trzebuchowska</t>
  </si>
  <si>
    <t>Joanna Kulig</t>
  </si>
  <si>
    <t>Ida </t>
  </si>
  <si>
    <t>Agata Kulesza</t>
  </si>
  <si>
    <t>convent|jew|jewish|nun|poland</t>
  </si>
  <si>
    <t>http://www.imdb.com/title/tt2718492/?ref_=fn_tt_tt_1</t>
  </si>
  <si>
    <t>Maurice </t>
  </si>
  <si>
    <t>homosexuality|love|male full frontal nudity|male rear nudity|one word title</t>
  </si>
  <si>
    <t>http://www.imdb.com/title/tt0093512/?ref_=fn_tt_tt_1</t>
  </si>
  <si>
    <t>Frank Sebastiano</t>
  </si>
  <si>
    <t>Laurie Metcalf</t>
  </si>
  <si>
    <t>Beer League </t>
  </si>
  <si>
    <t>baseball|baseball movie|beer|slacker|softball</t>
  </si>
  <si>
    <t>http://www.imdb.com/title/tt0453453/?ref_=fn_tt_tt_1</t>
  </si>
  <si>
    <t>Stacy Peralta</t>
  </si>
  <si>
    <t>Gabrielle Reece</t>
  </si>
  <si>
    <t>Documentary|History|Sport</t>
  </si>
  <si>
    <t>Gerry Lopez</t>
  </si>
  <si>
    <t>Riding Giants </t>
  </si>
  <si>
    <t>Laird John Hamilton</t>
  </si>
  <si>
    <t>beach|surfing|surfing contest|two word title|wave</t>
  </si>
  <si>
    <t>http://www.imdb.com/title/tt0389326/?ref_=fn_tt_tt_1</t>
  </si>
  <si>
    <t>Nacho Vigalondo</t>
  </si>
  <si>
    <t>Karra Elejalde</t>
  </si>
  <si>
    <t>Timecrimes </t>
  </si>
  <si>
    <t>Bárbara Goenaga</t>
  </si>
  <si>
    <t>binoculars|hitchcockian|scissors|time machine|woods</t>
  </si>
  <si>
    <t>http://www.imdb.com/title/tt0480669/?ref_=fn_tt_tt_1</t>
  </si>
  <si>
    <t>Hao Ning</t>
  </si>
  <si>
    <t>Bo Huang</t>
  </si>
  <si>
    <t>Silver Medallist </t>
  </si>
  <si>
    <t>Zheng Xu</t>
  </si>
  <si>
    <t>http://www.imdb.com/title/tt0851515/?ref_=fn_tt_tt_1</t>
  </si>
  <si>
    <t>Tony Giglio</t>
  </si>
  <si>
    <t>Timber Falls </t>
  </si>
  <si>
    <t>hiking|voyeur|voyeurism|west virginia|woods</t>
  </si>
  <si>
    <t>http://www.imdb.com/title/tt0857295/?ref_=fn_tt_tt_1</t>
  </si>
  <si>
    <t>Stanley Donen</t>
  </si>
  <si>
    <t>Singin' in the Rain </t>
  </si>
  <si>
    <t>Cyd Charisse</t>
  </si>
  <si>
    <t>actress|chorus girl|fan|friend|love</t>
  </si>
  <si>
    <t>http://www.imdb.com/title/tt0045152/?ref_=fn_tt_tt_1</t>
  </si>
  <si>
    <t>Joe Cross</t>
  </si>
  <si>
    <t>Joel Fuhrman</t>
  </si>
  <si>
    <t>Fat, Sick &amp; Nearly Dead </t>
  </si>
  <si>
    <t>Amy Badberg</t>
  </si>
  <si>
    <t>fat|food|health|juice|obese</t>
  </si>
  <si>
    <t>http://www.imdb.com/title/tt1227378/?ref_=fn_tt_tt_1</t>
  </si>
  <si>
    <t>A Haunted House </t>
  </si>
  <si>
    <t>hamburger|parody|priest|psychic|woman in a bikini</t>
  </si>
  <si>
    <t>http://www.imdb.com/title/tt2243537/?ref_=fn_tt_tt_1</t>
  </si>
  <si>
    <t>Dinesh D'Souza</t>
  </si>
  <si>
    <t>Zackary Steven Graham</t>
  </si>
  <si>
    <t>Barack Obama</t>
  </si>
  <si>
    <t>2016: Obama's America </t>
  </si>
  <si>
    <t>critically bashed|partisan commentary|political propoganda|punctuation in title|reenactment</t>
  </si>
  <si>
    <t>http://www.imdb.com/title/tt2247692/?ref_=fn_tt_tt_1</t>
  </si>
  <si>
    <t>That Thing You Do! </t>
  </si>
  <si>
    <t>band|drummer|jazz|pennsylvania|song</t>
  </si>
  <si>
    <t>http://www.imdb.com/title/tt0117887/?ref_=fn_tt_tt_1</t>
  </si>
  <si>
    <t>Tommy Lee Wallace</t>
  </si>
  <si>
    <t>Halloween III: Season of the Witch </t>
  </si>
  <si>
    <t>Nancy Kyes</t>
  </si>
  <si>
    <t>doctor|factory|halloween|holiday horror|stonehenge</t>
  </si>
  <si>
    <t>http://www.imdb.com/title/tt0085636/?ref_=fn_tt_tt_1</t>
  </si>
  <si>
    <t>Don Taylor</t>
  </si>
  <si>
    <t>Escape from the Planet of the Apes </t>
  </si>
  <si>
    <t>Sal Mineo</t>
  </si>
  <si>
    <t>ape|fear|future|spacecraft|spaceship</t>
  </si>
  <si>
    <t>http://www.imdb.com/title/tt0067065/?ref_=fn_tt_tt_1</t>
  </si>
  <si>
    <t>Melvyn Douglas</t>
  </si>
  <si>
    <t>Hud </t>
  </si>
  <si>
    <t>Whit Bissell</t>
  </si>
  <si>
    <t>alcoholism|forename as title|rancher|rodeo cowboy|texas</t>
  </si>
  <si>
    <t>http://www.imdb.com/title/tt0057163/?ref_=fn_tt_tt_1</t>
  </si>
  <si>
    <t>Leslie Small</t>
  </si>
  <si>
    <t>La'Princess Jackson</t>
  </si>
  <si>
    <t>David Jason Perez</t>
  </si>
  <si>
    <t>Kevin Hart: Let Me Explain </t>
  </si>
  <si>
    <t>Dana Hanna</t>
  </si>
  <si>
    <t>lying|montreal|reference to twitter|reference to youtube|toronto</t>
  </si>
  <si>
    <t>http://www.imdb.com/title/tt2609912/?ref_=fn_tt_tt_1</t>
  </si>
  <si>
    <t>My Own Private Idaho </t>
  </si>
  <si>
    <t>friend|hustler|italy|narcolepsy|traveling</t>
  </si>
  <si>
    <t>http://www.imdb.com/title/tt0102494/?ref_=fn_tt_tt_1</t>
  </si>
  <si>
    <t>Garden State </t>
  </si>
  <si>
    <t>Jill Flint</t>
  </si>
  <si>
    <t>actor|doctor|drugs|home|pain</t>
  </si>
  <si>
    <t>http://www.imdb.com/title/tt0333766/?ref_=fn_tt_tt_1</t>
  </si>
  <si>
    <t>Hans Weingartner</t>
  </si>
  <si>
    <t>Hanno Pöschl</t>
  </si>
  <si>
    <t>Before Sunrise </t>
  </si>
  <si>
    <t>Dominik Castell</t>
  </si>
  <si>
    <t>american|conversations|kiss|love|train</t>
  </si>
  <si>
    <t>http://www.imdb.com/title/tt0112471/?ref_=fn_tt_tt_1</t>
  </si>
  <si>
    <t>Éric Tessier</t>
  </si>
  <si>
    <t>Michel Côté</t>
  </si>
  <si>
    <t>Action|Drama|Horror|Thriller</t>
  </si>
  <si>
    <t>Patrick Huard</t>
  </si>
  <si>
    <t>Sur le seuil </t>
  </si>
  <si>
    <t>Jean Pierre Bergeron</t>
  </si>
  <si>
    <t>canadian gothic|hospital|murder|paranormal|supernatural</t>
  </si>
  <si>
    <t>http://www.imdb.com/title/tt0380732/?ref_=fn_tt_tt_1</t>
  </si>
  <si>
    <t>Alison Maclean</t>
  </si>
  <si>
    <t>Jesus' Son </t>
  </si>
  <si>
    <t>hospital|love|mennonite|shower|song</t>
  </si>
  <si>
    <t>http://www.imdb.com/title/tt0186253/?ref_=fn_tt_tt_1</t>
  </si>
  <si>
    <t>Alice Wu</t>
  </si>
  <si>
    <t>Saving Face </t>
  </si>
  <si>
    <t>Jessica Hecht</t>
  </si>
  <si>
    <t>chinese|chinese american|lesbian love|mother daughter relationship|surgeon</t>
  </si>
  <si>
    <t>http://www.imdb.com/title/tt0384504/?ref_=fn_tt_tt_1</t>
  </si>
  <si>
    <t>Sarah Gavron</t>
  </si>
  <si>
    <t>Christopher Simpson</t>
  </si>
  <si>
    <t>Satish Kaushik</t>
  </si>
  <si>
    <t>Brick Lane </t>
  </si>
  <si>
    <t>Tannishtha Chatterjee</t>
  </si>
  <si>
    <t>arranged marriage|bangladesh|buckingham palace|september 11 2001|title directed by female</t>
  </si>
  <si>
    <t>http://www.imdb.com/title/tt0940585/?ref_=fn_tt_tt_1</t>
  </si>
  <si>
    <t>Joshua Ormond</t>
  </si>
  <si>
    <t>Comedy|Crime|Drama|Sci-Fi</t>
  </si>
  <si>
    <t>Robot &amp; Frank </t>
  </si>
  <si>
    <t>Ana Gasteyer</t>
  </si>
  <si>
    <t>burglary|dementia|near future|robot|thief</t>
  </si>
  <si>
    <t>http://www.imdb.com/title/tt1990314/?ref_=fn_tt_tt_1</t>
  </si>
  <si>
    <t>Isabel Coixet</t>
  </si>
  <si>
    <t>My Life Without Me </t>
  </si>
  <si>
    <t>Amanda Plummer</t>
  </si>
  <si>
    <t>cancer|death|doctor|drinking|love</t>
  </si>
  <si>
    <t>http://www.imdb.com/title/tt0314412/?ref_=fn_tt_tt_1</t>
  </si>
  <si>
    <t>James Ponsoldt</t>
  </si>
  <si>
    <t>The Spectacular Now </t>
  </si>
  <si>
    <t>Dayo Okeniyi</t>
  </si>
  <si>
    <t>crying man|high school|high school senior|men's clothing store|party</t>
  </si>
  <si>
    <t>http://www.imdb.com/title/tt1714206/?ref_=fn_tt_tt_1</t>
  </si>
  <si>
    <t>Comedy|Family|Musical|Romance|Short</t>
  </si>
  <si>
    <t>Marilyn Hotchkiss' Ballroom Dancing and Charm School </t>
  </si>
  <si>
    <t>Michael Bower</t>
  </si>
  <si>
    <t>student film|wonder years</t>
  </si>
  <si>
    <t>http://www.imdb.com/title/tt0283465/?ref_=fn_tt_tt_1</t>
  </si>
  <si>
    <t>Tal Bachman</t>
  </si>
  <si>
    <t>Comedy|Documentary|War</t>
  </si>
  <si>
    <t>Bill Maher</t>
  </si>
  <si>
    <t>Religulous </t>
  </si>
  <si>
    <t>Steve Burg</t>
  </si>
  <si>
    <t>catholic|christian|jew|muslim|religion</t>
  </si>
  <si>
    <t>http://www.imdb.com/title/tt0815241/?ref_=fn_tt_tt_1</t>
  </si>
  <si>
    <t>Joshua Tickell</t>
  </si>
  <si>
    <t>Sheryl Crow</t>
  </si>
  <si>
    <t>Fuel </t>
  </si>
  <si>
    <t>George W. Bush</t>
  </si>
  <si>
    <t>alternative energy|energy|fuel|green|oil</t>
  </si>
  <si>
    <t>http://www.imdb.com/title/tt1294164/?ref_=fn_tt_tt_1</t>
  </si>
  <si>
    <t>Tim Boxell</t>
  </si>
  <si>
    <t>Valley of the Heart's Delight </t>
  </si>
  <si>
    <t>http://www.imdb.com/title/tt0472200/?ref_=fn_tt_tt_1</t>
  </si>
  <si>
    <t>Michael D. Sellers</t>
  </si>
  <si>
    <t>Eye of the Dolphin </t>
  </si>
  <si>
    <t>dolphin|island|research|tourist|town</t>
  </si>
  <si>
    <t>http://www.imdb.com/title/tt0465407/?ref_=fn_tt_tt_1</t>
  </si>
  <si>
    <t>Reed Cowan</t>
  </si>
  <si>
    <t>Emily Pearson</t>
  </si>
  <si>
    <t>Dustin Lance Black</t>
  </si>
  <si>
    <t>8: The Mormon Proposition </t>
  </si>
  <si>
    <t>Gavin Newsom</t>
  </si>
  <si>
    <t>church|marriage|mormon|mormon church|proposition</t>
  </si>
  <si>
    <t>http://www.imdb.com/title/tt1484522/?ref_=fn_tt_tt_1</t>
  </si>
  <si>
    <t>James Dodson</t>
  </si>
  <si>
    <t>The Other End of the Line </t>
  </si>
  <si>
    <t>Shriya Saran</t>
  </si>
  <si>
    <t>birthday|call center|fiance|hotel|indian</t>
  </si>
  <si>
    <t>http://www.imdb.com/title/tt1049405/?ref_=fn_tt_tt_1</t>
  </si>
  <si>
    <t>Rüdiger Vogler</t>
  </si>
  <si>
    <t>Anatomy </t>
  </si>
  <si>
    <t>Sebastian Blomberg</t>
  </si>
  <si>
    <t>dissection|male pubic hair|medical school|medical student|train</t>
  </si>
  <si>
    <t>http://www.imdb.com/title/tt0187696/?ref_=fn_tt_tt_1</t>
  </si>
  <si>
    <t>Alex Rivera</t>
  </si>
  <si>
    <t>Sleep Dealer </t>
  </si>
  <si>
    <t>Tenoch Huerta</t>
  </si>
  <si>
    <t>computer|future|mexican immigrant|network|wilhelm scream</t>
  </si>
  <si>
    <t>http://www.imdb.com/title/tt0804529/?ref_=fn_tt_tt_1</t>
  </si>
  <si>
    <t>Super </t>
  </si>
  <si>
    <t>Paul T. Taylor</t>
  </si>
  <si>
    <t>drug dealer|superhero|tragedy|tragic hero|tragic love</t>
  </si>
  <si>
    <t>http://www.imdb.com/title/tt1512235/?ref_=fn_tt_tt_1</t>
  </si>
  <si>
    <t>John Murlowski</t>
  </si>
  <si>
    <t>Christmas Mail </t>
  </si>
  <si>
    <t>boss|holiday|letter|north pole|santa</t>
  </si>
  <si>
    <t>http://www.imdb.com/title/tt1663628/?ref_=fn_tt_tt_1</t>
  </si>
  <si>
    <t>Benni Diez</t>
  </si>
  <si>
    <t>Cecilia Pillado</t>
  </si>
  <si>
    <t>Stung </t>
  </si>
  <si>
    <t>catering|monster|one word title|party|wasp</t>
  </si>
  <si>
    <t>http://www.imdb.com/title/tt3300572/?ref_=fn_tt_tt_1</t>
  </si>
  <si>
    <t>Danny Perez</t>
  </si>
  <si>
    <t>Emmanuel Kabongo</t>
  </si>
  <si>
    <t>Antibirth </t>
  </si>
  <si>
    <t>http://www.imdb.com/title/tt3333870/?ref_=fn_tt_tt_1</t>
  </si>
  <si>
    <t>Get on the Bus </t>
  </si>
  <si>
    <t>actor|bus|march|million man march|religion</t>
  </si>
  <si>
    <t>http://www.imdb.com/title/tt0116404/?ref_=fn_tt_tt_1</t>
  </si>
  <si>
    <t>Robby Henson</t>
  </si>
  <si>
    <t>Thr3e </t>
  </si>
  <si>
    <t>Justine Waddell</t>
  </si>
  <si>
    <t>bound with duct tape|flash forward|number|riddle|stalking</t>
  </si>
  <si>
    <t>http://www.imdb.com/title/tt0486028/?ref_=fn_tt_tt_1</t>
  </si>
  <si>
    <t>Anthony 'Citric' Campos</t>
  </si>
  <si>
    <t>Idiocracy </t>
  </si>
  <si>
    <t>experiment|future|hibernation|stupidity|top secret</t>
  </si>
  <si>
    <t>http://www.imdb.com/title/tt0387808/?ref_=fn_tt_tt_1</t>
  </si>
  <si>
    <t>Zackary Adler</t>
  </si>
  <si>
    <t>Kevin Leslie</t>
  </si>
  <si>
    <t>The Rise of the Krays </t>
  </si>
  <si>
    <t>Kris Sommerville</t>
  </si>
  <si>
    <t>http://www.imdb.com/title/tt2945796/?ref_=fn_tt_tt_1</t>
  </si>
  <si>
    <t>This Is England </t>
  </si>
  <si>
    <t>england|racism|racist|skinhead|violence</t>
  </si>
  <si>
    <t>http://www.imdb.com/title/tt0480025/?ref_=fn_tt_tt_1</t>
  </si>
  <si>
    <t>Dominic Burns</t>
  </si>
  <si>
    <t>Alien Uprising </t>
  </si>
  <si>
    <t>Bianca Brigitte VanDamme</t>
  </si>
  <si>
    <t>acronym in title|period in title|title ends with period</t>
  </si>
  <si>
    <t>http://www.imdb.com/title/tt2040578/?ref_=fn_tt_tt_1</t>
  </si>
  <si>
    <t>Basil Rathbone</t>
  </si>
  <si>
    <t>Bathing Beauty </t>
  </si>
  <si>
    <t>Red Skelton</t>
  </si>
  <si>
    <t>college|teacher|theatrical producer|tutu|wedding</t>
  </si>
  <si>
    <t>http://www.imdb.com/title/tt0036628/?ref_=fn_tt_tt_1</t>
  </si>
  <si>
    <t>Carmen Marron</t>
  </si>
  <si>
    <t>Jossara Jinaro</t>
  </si>
  <si>
    <t>Go for It! </t>
  </si>
  <si>
    <t>Rene Rosado</t>
  </si>
  <si>
    <t>exclamation point in title|imperative in title|punctuation in title|three word title</t>
  </si>
  <si>
    <t>http://www.imdb.com/title/tt1307926/?ref_=fn_tt_tt_1</t>
  </si>
  <si>
    <t>Dancer, Texas Pop. 81 </t>
  </si>
  <si>
    <t>best friend|friendship|population|state in title|texas</t>
  </si>
  <si>
    <t>http://www.imdb.com/title/tt0118925/?ref_=fn_tt_tt_1</t>
  </si>
  <si>
    <t>Show Boat </t>
  </si>
  <si>
    <t>gambling|interracial marriage|love|miscegenation|showboat</t>
  </si>
  <si>
    <t>http://www.imdb.com/title/tt0044030/?ref_=fn_tt_tt_1</t>
  </si>
  <si>
    <t>Redemption Road </t>
  </si>
  <si>
    <t>death of loved one|loss of father|loss of loved one|musician|singer</t>
  </si>
  <si>
    <t>http://www.imdb.com/title/tt1470020/?ref_=fn_tt_tt_1</t>
  </si>
  <si>
    <t>Jason Stone</t>
  </si>
  <si>
    <t>The Calling </t>
  </si>
  <si>
    <t>bouquet|house fire|praying|serial killer|tied to a chair</t>
  </si>
  <si>
    <t>http://www.imdb.com/title/tt1666335/?ref_=fn_tt_tt_1</t>
  </si>
  <si>
    <t>Jerry Rees</t>
  </si>
  <si>
    <t>The Brave Little Toaster </t>
  </si>
  <si>
    <t>Mindy Sterling</t>
  </si>
  <si>
    <t>journey|obsolescence|radio|toaster|vacuum cleaner</t>
  </si>
  <si>
    <t>http://www.imdb.com/title/tt0092695/?ref_=fn_tt_tt_1</t>
  </si>
  <si>
    <t>Deems Taylor</t>
  </si>
  <si>
    <t>Leopold Stokowski</t>
  </si>
  <si>
    <t>Fantasia </t>
  </si>
  <si>
    <t>apprentice|classical music|disney|mouse|orchestra</t>
  </si>
  <si>
    <t>http://www.imdb.com/title/tt0032455/?ref_=fn_tt_tt_1</t>
  </si>
  <si>
    <t>Jaco Booyens</t>
  </si>
  <si>
    <t>Sebastian Aguilar</t>
  </si>
  <si>
    <t>Nicole Smolen</t>
  </si>
  <si>
    <t>8 Days </t>
  </si>
  <si>
    <t>Ivette Alvarez</t>
  </si>
  <si>
    <t>http://www.imdb.com/title/tt3111864/?ref_=fn_tt_tt_1</t>
  </si>
  <si>
    <t>Dana Kimmell</t>
  </si>
  <si>
    <t>Richard Brooker</t>
  </si>
  <si>
    <t>Friday the 13th Part III </t>
  </si>
  <si>
    <t>Catherine Parks</t>
  </si>
  <si>
    <t>defecation|hockey mask|jason voorhees|lake|serial killer</t>
  </si>
  <si>
    <t>http://www.imdb.com/title/tt0083972/?ref_=fn_tt_tt_1</t>
  </si>
  <si>
    <t>Danny Steinmann</t>
  </si>
  <si>
    <t>Melanie Kinnaman</t>
  </si>
  <si>
    <t>Tiffany Helm</t>
  </si>
  <si>
    <t>Friday the 13th: A New Beginning </t>
  </si>
  <si>
    <t>Dominick Brascia</t>
  </si>
  <si>
    <t>jason voorhees|murder|new jersey|nightmare|teenager</t>
  </si>
  <si>
    <t>http://www.imdb.com/title/tt0089173/?ref_=fn_tt_tt_1</t>
  </si>
  <si>
    <t>The Last Sin Eater </t>
  </si>
  <si>
    <t>1850s|christian film|dark secret|funeral|sin eater</t>
  </si>
  <si>
    <t>http://www.imdb.com/title/tt0810928/?ref_=fn_tt_tt_1</t>
  </si>
  <si>
    <t>Jon Gunn</t>
  </si>
  <si>
    <t>Do You Believe? </t>
  </si>
  <si>
    <t>belief|faith|pastor|question in title|three word title</t>
  </si>
  <si>
    <t>http://www.imdb.com/title/tt4056738/?ref_=fn_tt_tt_1</t>
  </si>
  <si>
    <t>Hayley Cloake</t>
  </si>
  <si>
    <t>Kayla Ewell</t>
  </si>
  <si>
    <t>Impact Point </t>
  </si>
  <si>
    <t>Linden Ashby</t>
  </si>
  <si>
    <t>championship|hit and run|police|police investigation|volleyball</t>
  </si>
  <si>
    <t>http://www.imdb.com/title/tt1086841/?ref_=fn_tt_tt_1</t>
  </si>
  <si>
    <t>Tay Garnett</t>
  </si>
  <si>
    <t>Greer Garson</t>
  </si>
  <si>
    <t>The Valley of Decision </t>
  </si>
  <si>
    <t>immigrant|maid|steel mill|strike|union</t>
  </si>
  <si>
    <t>http://www.imdb.com/title/tt0038213/?ref_=fn_tt_tt_1</t>
  </si>
  <si>
    <t>Shyam Madiraju</t>
  </si>
  <si>
    <t>Ethan Peck</t>
  </si>
  <si>
    <t>Eden </t>
  </si>
  <si>
    <t>Brad Schmidt</t>
  </si>
  <si>
    <t>flare gun|island|plane crash|soccer team|stranded</t>
  </si>
  <si>
    <t>http://www.imdb.com/title/tt3032282/?ref_=fn_tt_tt_1</t>
  </si>
  <si>
    <t>Harmage Singh Kalirai</t>
  </si>
  <si>
    <t>Zohra Segal</t>
  </si>
  <si>
    <t>Saeed Jaffrey</t>
  </si>
  <si>
    <t>Chicken Tikka Masala </t>
  </si>
  <si>
    <t>Shobu Kapoor</t>
  </si>
  <si>
    <t>acceptance|coming out to family|gay|large family|wedding</t>
  </si>
  <si>
    <t>http://www.imdb.com/title/tt0449000/?ref_=fn_tt_tt_1</t>
  </si>
  <si>
    <t>Rita Merson</t>
  </si>
  <si>
    <t>Always Woodstock </t>
  </si>
  <si>
    <t>claim in title|contraction in title|new york|new york city|woodstock</t>
  </si>
  <si>
    <t>http://www.imdb.com/title/tt1995477/?ref_=fn_tt_tt_1</t>
  </si>
  <si>
    <t>Daniel Kash</t>
  </si>
  <si>
    <t>Rachel Skarsten</t>
  </si>
  <si>
    <t>Jack Brooks: Monster Slayer </t>
  </si>
  <si>
    <t>Stefanie Drummond</t>
  </si>
  <si>
    <t>cult film|demon|monster slayer|uncle|vomiting</t>
  </si>
  <si>
    <t>http://www.imdb.com/title/tt0816539/?ref_=fn_tt_tt_1</t>
  </si>
  <si>
    <t>William Wyler</t>
  </si>
  <si>
    <t>Myrna Loy</t>
  </si>
  <si>
    <t>The Best Years of Our Lives </t>
  </si>
  <si>
    <t>love|pity|readjusting to civilian life|veteran|world war two veteran</t>
  </si>
  <si>
    <t>http://www.imdb.com/title/tt0036868/?ref_=fn_tt_tt_1</t>
  </si>
  <si>
    <t>Larry Clark</t>
  </si>
  <si>
    <t>Bully </t>
  </si>
  <si>
    <t>cruelty|friend|male frontal nudity|male nudity|pubic hair</t>
  </si>
  <si>
    <t>http://www.imdb.com/title/tt0242193/?ref_=fn_tt_tt_1</t>
  </si>
  <si>
    <t>Petter Næss</t>
  </si>
  <si>
    <t>Per Christian Ellefsen</t>
  </si>
  <si>
    <t>Jørgen Langhelle</t>
  </si>
  <si>
    <t>Elling </t>
  </si>
  <si>
    <t>Sven Nordin</t>
  </si>
  <si>
    <t>friendship|mental illness|poet|sex obsession|virgin</t>
  </si>
  <si>
    <t>http://www.imdb.com/title/tt0279064/?ref_=fn_tt_tt_1</t>
  </si>
  <si>
    <t>Robert Fontaine</t>
  </si>
  <si>
    <t>Arturo Castro</t>
  </si>
  <si>
    <t>Michael Derek</t>
  </si>
  <si>
    <t>Mi America </t>
  </si>
  <si>
    <t>Brad Lee Wind</t>
  </si>
  <si>
    <t>http://www.imdb.com/title/tt2460506/?ref_=fn_tt_tt_1</t>
  </si>
  <si>
    <t>Manuela Velasco</t>
  </si>
  <si>
    <t>[Rec] </t>
  </si>
  <si>
    <t>Carlos Lasarte</t>
  </si>
  <si>
    <t>apartment building|character's point of view camera shot|fire station|subjective camera|television reporter</t>
  </si>
  <si>
    <t>http://www.imdb.com/title/tt1038988/?ref_=fn_tt_tt_1</t>
  </si>
  <si>
    <t>Martha Higareda</t>
  </si>
  <si>
    <t>Lies in Plain Sight </t>
  </si>
  <si>
    <t>Cheyenne Haynes</t>
  </si>
  <si>
    <t>http://www.imdb.com/title/tt1675312/?ref_=fn_tt_tt_1</t>
  </si>
  <si>
    <t>Dan Perri</t>
  </si>
  <si>
    <t>Comedy|Drama|Mystery|Romance|Thriller</t>
  </si>
  <si>
    <t>Travis Myers</t>
  </si>
  <si>
    <t>Sharkskin </t>
  </si>
  <si>
    <t>Carmen Argenziano</t>
  </si>
  <si>
    <t>http://www.imdb.com/title/tt2317796/?ref_=fn_tt_tt_1</t>
  </si>
  <si>
    <t>Neil Mcenery-West</t>
  </si>
  <si>
    <t>Walter Hendrix III</t>
  </si>
  <si>
    <t>Containment </t>
  </si>
  <si>
    <t>Louise Brealey</t>
  </si>
  <si>
    <t>hazmat suit</t>
  </si>
  <si>
    <t>http://www.imdb.com/title/tt3561236/?ref_=fn_tt_tt_1</t>
  </si>
  <si>
    <t>Anthony O'Brien</t>
  </si>
  <si>
    <t>Maria Doyle Kennedy</t>
  </si>
  <si>
    <t>The Timber </t>
  </si>
  <si>
    <t>Shaun O'Hagan</t>
  </si>
  <si>
    <t>http://www.imdb.com/title/tt2215673/?ref_=fn_tt_tt_1</t>
  </si>
  <si>
    <t>Daniela Bianchi</t>
  </si>
  <si>
    <t>From Russia with Love </t>
  </si>
  <si>
    <t>assassin|british agent|british secret service|decoder|russian</t>
  </si>
  <si>
    <t>http://www.imdb.com/title/tt0057076/?ref_=fn_tt_tt_1</t>
  </si>
  <si>
    <t>Michael Herz</t>
  </si>
  <si>
    <t>Jessica Dublin</t>
  </si>
  <si>
    <t>Action|Comedy|Horror|Sci-Fi</t>
  </si>
  <si>
    <t>Phoebe Legere</t>
  </si>
  <si>
    <t>The Toxic Avenger Part II </t>
  </si>
  <si>
    <t>Lisa Gaye</t>
  </si>
  <si>
    <t>bare breasts|japan|tokyo japan|toxic avenger|troma</t>
  </si>
  <si>
    <t>http://www.imdb.com/title/tt0098503/?ref_=fn_tt_tt_1</t>
  </si>
  <si>
    <t>Alan Autry</t>
  </si>
  <si>
    <t xml:space="preserve">In the Heat of the Night             </t>
  </si>
  <si>
    <t>Crystal R. Fox</t>
  </si>
  <si>
    <t>detective|mississippi|police|police detective|small town</t>
  </si>
  <si>
    <t>http://www.imdb.com/title/tt0094484/?ref_=fn_tt_tt_1</t>
  </si>
  <si>
    <t>John Beck</t>
  </si>
  <si>
    <t>Sleeper </t>
  </si>
  <si>
    <t>Mews Small</t>
  </si>
  <si>
    <t>frozen|future|health food|leader|police</t>
  </si>
  <si>
    <t>http://www.imdb.com/title/tt0070707/?ref_=fn_tt_tt_1</t>
  </si>
  <si>
    <t>David Robert Mitchell</t>
  </si>
  <si>
    <t>Ruby Harris</t>
  </si>
  <si>
    <t>Maika Monroe</t>
  </si>
  <si>
    <t>It Follows </t>
  </si>
  <si>
    <t>Jake Weary</t>
  </si>
  <si>
    <t>ambiguous ending|being followed|sex scene|supernatural|supernatural being</t>
  </si>
  <si>
    <t>http://www.imdb.com/title/tt3235888/?ref_=fn_tt_tt_1</t>
  </si>
  <si>
    <t>Everything You Always Wanted to Know About Sex * But Were Afraid to Ask </t>
  </si>
  <si>
    <t>aphrodisiac|court jester|jester|queen|written and directed by cast member</t>
  </si>
  <si>
    <t>http://www.imdb.com/title/tt0068555/?ref_=fn_tt_tt_1</t>
  </si>
  <si>
    <t>Robert Mulligan</t>
  </si>
  <si>
    <t>Brock Peters</t>
  </si>
  <si>
    <t>To Kill a Mockingbird </t>
  </si>
  <si>
    <t>William Windom</t>
  </si>
  <si>
    <t>1930s|alabama|lawyer|six year old|trial</t>
  </si>
  <si>
    <t>http://www.imdb.com/title/tt0056592/?ref_=fn_tt_tt_1</t>
  </si>
  <si>
    <t>Mad Max 2: The Road Warrior </t>
  </si>
  <si>
    <t>Kjell Nilsson</t>
  </si>
  <si>
    <t>australian|gasoline|post apocalypse|refinery|warrior</t>
  </si>
  <si>
    <t>http://www.imdb.com/title/tt0082694/?ref_=fn_tt_tt_1</t>
  </si>
  <si>
    <t>Chia-Liang Liu</t>
  </si>
  <si>
    <t>The Legend of Drunken Master </t>
  </si>
  <si>
    <t>Ho-Sung Pak</t>
  </si>
  <si>
    <t>battle|fight|fighting|martial artist|snake</t>
  </si>
  <si>
    <t>http://www.imdb.com/title/tt0111512/?ref_=fn_tt_tt_1</t>
  </si>
  <si>
    <t>Alicia Goranson</t>
  </si>
  <si>
    <t>Boys Don't Cry </t>
  </si>
  <si>
    <t>Jeannetta Arnette</t>
  </si>
  <si>
    <t>drinking|female dressed as male|love|nebraska|transgender</t>
  </si>
  <si>
    <t>http://www.imdb.com/title/tt0171804/?ref_=fn_tt_tt_1</t>
  </si>
  <si>
    <t>Chris Kentis</t>
  </si>
  <si>
    <t>Julia Taylor Ross</t>
  </si>
  <si>
    <t>Eric Sheffer Stevens</t>
  </si>
  <si>
    <t>Silent House </t>
  </si>
  <si>
    <t>Adam Trese</t>
  </si>
  <si>
    <t>bound and gagged|girl|haunted house|hearing noises|uninterrupted shot</t>
  </si>
  <si>
    <t>http://www.imdb.com/title/tt1767382/?ref_=fn_tt_tt_1</t>
  </si>
  <si>
    <t>The Lives of Others </t>
  </si>
  <si>
    <t>east germany|police|secret police|stasi|writer</t>
  </si>
  <si>
    <t>http://www.imdb.com/title/tt0405094/?ref_=fn_tt_tt_1</t>
  </si>
  <si>
    <t>Ben Davies</t>
  </si>
  <si>
    <t>Courageous </t>
  </si>
  <si>
    <t>T.C. Stallings</t>
  </si>
  <si>
    <t>faith|fatherhood|integrity|police|responsibility</t>
  </si>
  <si>
    <t>http://www.imdb.com/title/tt1630036/?ref_=fn_tt_tt_1</t>
  </si>
  <si>
    <t>Robert Rossen</t>
  </si>
  <si>
    <t>The Hustler </t>
  </si>
  <si>
    <t>drink|manager|money|partner|pool hall</t>
  </si>
  <si>
    <t>http://www.imdb.com/title/tt0054997/?ref_=fn_tt_tt_1</t>
  </si>
  <si>
    <t>Jack Conway</t>
  </si>
  <si>
    <t>Adventure|Drama|Romance|Western</t>
  </si>
  <si>
    <t>Hedy Lamarr</t>
  </si>
  <si>
    <t>Boom Town </t>
  </si>
  <si>
    <t>Claudette Colbert</t>
  </si>
  <si>
    <t>oil|oil field|oil tycoon|partnership|wildcatter</t>
  </si>
  <si>
    <t>http://www.imdb.com/title/tt0032273/?ref_=fn_tt_tt_1</t>
  </si>
  <si>
    <t>Sylvain Chomet</t>
  </si>
  <si>
    <t>Charles Linton</t>
  </si>
  <si>
    <t>Animation|Comedy|Drama</t>
  </si>
  <si>
    <t>Michel Robin</t>
  </si>
  <si>
    <t>The Triplets of Belleville </t>
  </si>
  <si>
    <t>Béatrice Bonifassi</t>
  </si>
  <si>
    <t>belleville|dog|mafia|tour de france|very little dialogue</t>
  </si>
  <si>
    <t>http://www.imdb.com/title/tt0286244/?ref_=fn_tt_tt_1</t>
  </si>
  <si>
    <t>Chris Eyre</t>
  </si>
  <si>
    <t>Smoke Signals </t>
  </si>
  <si>
    <t>family abandonment|fire|loss of father|native american protagonist|native american reservation</t>
  </si>
  <si>
    <t>http://www.imdb.com/title/tt0120321/?ref_=fn_tt_tt_1</t>
  </si>
  <si>
    <t>James Urbaniak</t>
  </si>
  <si>
    <t>American Splendor </t>
  </si>
  <si>
    <t>Daniel Tay</t>
  </si>
  <si>
    <t>1980s|comic book|dark horse comics|reference to david letterman|robert crumb</t>
  </si>
  <si>
    <t>http://www.imdb.com/title/tt0305206/?ref_=fn_tt_tt_1</t>
  </si>
  <si>
    <t>Albert Delpy</t>
  </si>
  <si>
    <t>Before Sunset </t>
  </si>
  <si>
    <t>Marie Pillet</t>
  </si>
  <si>
    <t>book|bookstore|love|simultaneity|train</t>
  </si>
  <si>
    <t>http://www.imdb.com/title/tt0381681/?ref_=fn_tt_tt_1</t>
  </si>
  <si>
    <t>Jorge Salinas</t>
  </si>
  <si>
    <t>Amores Perros </t>
  </si>
  <si>
    <t>Goya Toledo</t>
  </si>
  <si>
    <t>animal in title|dog fight|mexico city|multiple perspectives|nonlinear timeline</t>
  </si>
  <si>
    <t>http://www.imdb.com/title/tt0245712/?ref_=fn_tt_tt_1</t>
  </si>
  <si>
    <t>Sarah Clarke</t>
  </si>
  <si>
    <t>Thirteen </t>
  </si>
  <si>
    <t>13 year olds|adolescence|friend|peer pressure|teacher</t>
  </si>
  <si>
    <t>http://www.imdb.com/title/tt0328538/?ref_=fn_tt_tt_1</t>
  </si>
  <si>
    <t>Elia Kazan</t>
  </si>
  <si>
    <t>Celeste Holm</t>
  </si>
  <si>
    <t>Gentleman's Agreement </t>
  </si>
  <si>
    <t>John Garfield</t>
  </si>
  <si>
    <t>bigotry|jewish|prejudice|racism|writer</t>
  </si>
  <si>
    <t>http://www.imdb.com/title/tt0039416/?ref_=fn_tt_tt_1</t>
  </si>
  <si>
    <t>Debra Granik</t>
  </si>
  <si>
    <t>Shelley Waggener</t>
  </si>
  <si>
    <t>Winter's Bone </t>
  </si>
  <si>
    <t>Lauren Sweetser</t>
  </si>
  <si>
    <t>bail|crystal meth|family relationships|female protagonist|search for father</t>
  </si>
  <si>
    <t>http://www.imdb.com/title/tt1399683/?ref_=fn_tt_tt_1</t>
  </si>
  <si>
    <t>Brendan Mackey</t>
  </si>
  <si>
    <t>Adventure|Documentary|Drama|Sport</t>
  </si>
  <si>
    <t>Nicholas Aaron</t>
  </si>
  <si>
    <t>Touching the Void </t>
  </si>
  <si>
    <t>Joe Simpson</t>
  </si>
  <si>
    <t>bone|climbing|crevasse|partner|rope</t>
  </si>
  <si>
    <t>http://www.imdb.com/title/tt0379557/?ref_=fn_tt_tt_1</t>
  </si>
  <si>
    <t>Henry King</t>
  </si>
  <si>
    <t>Tyrone Power</t>
  </si>
  <si>
    <t>Alexander's Ragtime Band </t>
  </si>
  <si>
    <t>band|dance|ragtime|singer|violinist</t>
  </si>
  <si>
    <t>http://www.imdb.com/title/tt0029852/?ref_=fn_tt_tt_1</t>
  </si>
  <si>
    <t>Miranda July</t>
  </si>
  <si>
    <t>Najarra Townsend</t>
  </si>
  <si>
    <t>Me and You and Everyone We Know </t>
  </si>
  <si>
    <t>fellatio|seven word title|shoe salesman|title directed by female|written by director</t>
  </si>
  <si>
    <t>http://www.imdb.com/title/tt0415978/?ref_=fn_tt_tt_1</t>
  </si>
  <si>
    <t>Crime|Documentary</t>
  </si>
  <si>
    <t>Inside Job </t>
  </si>
  <si>
    <t>Barney Frank</t>
  </si>
  <si>
    <t>florida|iceland|interview|new york city new york|recession</t>
  </si>
  <si>
    <t>http://www.imdb.com/title/tt1645089/?ref_=fn_tt_tt_1</t>
  </si>
  <si>
    <t>Max Joseph</t>
  </si>
  <si>
    <t>We Are Your Friends </t>
  </si>
  <si>
    <t>box office flop|critically bashed|male objectification|narcissism|wannabe dj</t>
  </si>
  <si>
    <t>http://www.imdb.com/title/tt3787590/?ref_=fn_tt_tt_1</t>
  </si>
  <si>
    <t>Jim Jarmusch</t>
  </si>
  <si>
    <t>Gano Grills</t>
  </si>
  <si>
    <t>Ghost Dog: The Way of the Samurai </t>
  </si>
  <si>
    <t>Richard Portnow</t>
  </si>
  <si>
    <t>african american|code|dog|pigeon|samurai</t>
  </si>
  <si>
    <t>http://www.imdb.com/title/tt0165798/?ref_=fn_tt_tt_1</t>
  </si>
  <si>
    <t>Harsh Times </t>
  </si>
  <si>
    <t>blood splatter|friend|lapd|mexican|violence</t>
  </si>
  <si>
    <t>http://www.imdb.com/title/tt0433387/?ref_=fn_tt_tt_1</t>
  </si>
  <si>
    <t>Captive </t>
  </si>
  <si>
    <t>Sydelle Noel</t>
  </si>
  <si>
    <t>auto theft|based on true story|drug addict|kidnapping|violence</t>
  </si>
  <si>
    <t>http://www.imdb.com/title/tt3268668/?ref_=fn_tt_tt_1</t>
  </si>
  <si>
    <t>Full Frontal </t>
  </si>
  <si>
    <t>birthday|friend|hollywood|party|sex</t>
  </si>
  <si>
    <t>http://www.imdb.com/title/tt0290212/?ref_=fn_tt_tt_1</t>
  </si>
  <si>
    <t>Kevin Tenney</t>
  </si>
  <si>
    <t>Tawny Kitaen</t>
  </si>
  <si>
    <t>Witchboard </t>
  </si>
  <si>
    <t>Rose Marie</t>
  </si>
  <si>
    <t>evil spirit|hatchet|ouija|ouija board|psychopathic killer</t>
  </si>
  <si>
    <t>http://www.imdb.com/title/tt0090327/?ref_=fn_tt_tt_1</t>
  </si>
  <si>
    <t xml:space="preserve">Strangers with Candy             </t>
  </si>
  <si>
    <t>alternative comedy|female protagonist|high school|social satire|three word title</t>
  </si>
  <si>
    <t>http://www.imdb.com/title/tt0194624/?ref_=fn_tt_tt_1</t>
  </si>
  <si>
    <t>Peter Stickles</t>
  </si>
  <si>
    <t>Sook-Yin Lee</t>
  </si>
  <si>
    <t>Shortbus </t>
  </si>
  <si>
    <t>Raphael Barker</t>
  </si>
  <si>
    <t>controversy|ejaculation|male frontal nudity|oral sex|unsimulated sex</t>
  </si>
  <si>
    <t>http://www.imdb.com/title/tt0367027/?ref_=fn_tt_tt_1</t>
  </si>
  <si>
    <t>Ari Folman</t>
  </si>
  <si>
    <t>Ronny Dayag</t>
  </si>
  <si>
    <t>Animation|Biography|Documentary|Drama|History|War</t>
  </si>
  <si>
    <t>Waltz with Bashir </t>
  </si>
  <si>
    <t>Zahava Solomon</t>
  </si>
  <si>
    <t>bar|dog|interview|lebanon|nightmare</t>
  </si>
  <si>
    <t>http://www.imdb.com/title/tt1185616/?ref_=fn_tt_tt_1</t>
  </si>
  <si>
    <t>Israel</t>
  </si>
  <si>
    <t>Gary Rogers</t>
  </si>
  <si>
    <t>Kirby Heyborne</t>
  </si>
  <si>
    <t>Noah Danby</t>
  </si>
  <si>
    <t>The Book of Mormon Movie, Volume 1: The Journey </t>
  </si>
  <si>
    <t>Bruce Newbold</t>
  </si>
  <si>
    <t>jerusalem|journey|promised land|ship|wilderness</t>
  </si>
  <si>
    <t>http://www.imdb.com/title/tt0349159/?ref_=fn_tt_tt_1</t>
  </si>
  <si>
    <t>Dick Cheney</t>
  </si>
  <si>
    <t>Documentary|War</t>
  </si>
  <si>
    <t>No End in Sight </t>
  </si>
  <si>
    <t>Donald Rumsfeld</t>
  </si>
  <si>
    <t>american politics|iraq|iraq war|occupation|white house</t>
  </si>
  <si>
    <t>http://www.imdb.com/title/tt0912593/?ref_=fn_tt_tt_1</t>
  </si>
  <si>
    <t>Marielle Heller</t>
  </si>
  <si>
    <t>The Diary of a Teenage Girl </t>
  </si>
  <si>
    <t>Austin Lyon</t>
  </si>
  <si>
    <t>1970s|mother's boyfriend|overalls|phone booth|sexual promiscuity</t>
  </si>
  <si>
    <t>http://www.imdb.com/title/tt3172532/?ref_=fn_tt_tt_1</t>
  </si>
  <si>
    <t xml:space="preserve">Get Real             </t>
  </si>
  <si>
    <t>Debrah Farentino</t>
  </si>
  <si>
    <t>breaking the fourth wall|brother brother relationship|high school friends|imperative in title|skateboard</t>
  </si>
  <si>
    <t>http://www.imdb.com/title/tt0212662/?ref_=fn_tt_tt_1</t>
  </si>
  <si>
    <t>David Sington</t>
  </si>
  <si>
    <t>Buzz Aldrin</t>
  </si>
  <si>
    <t>Documentary|History</t>
  </si>
  <si>
    <t>John F. Kennedy</t>
  </si>
  <si>
    <t>In the Shadow of the Moon </t>
  </si>
  <si>
    <t>Neil Armstrong</t>
  </si>
  <si>
    <t>1960s|astronaut|moon|nasa|spacecraft accident</t>
  </si>
  <si>
    <t>http://www.imdb.com/title/tt0925248/?ref_=fn_tt_tt_1</t>
  </si>
  <si>
    <t>Kelly Reichardt</t>
  </si>
  <si>
    <t>Meek's Cutoff </t>
  </si>
  <si>
    <t>desert|oregon|survival|trust|water</t>
  </si>
  <si>
    <t>http://www.imdb.com/title/tt1518812/?ref_=fn_tt_tt_1</t>
  </si>
  <si>
    <t>Biography|Documentary|History</t>
  </si>
  <si>
    <t>Inside Deep Throat </t>
  </si>
  <si>
    <t>Linda Lovelace</t>
  </si>
  <si>
    <t>clitoris|deep throat|fellatio|oral sex|porn industry</t>
  </si>
  <si>
    <t>http://www.imdb.com/title/tt0418753/?ref_=fn_tt_tt_1</t>
  </si>
  <si>
    <t>Bob Giraldi</t>
  </si>
  <si>
    <t>Manny Perez</t>
  </si>
  <si>
    <t>Dinner Rush </t>
  </si>
  <si>
    <t>detective|food|gangster|police|restaurant</t>
  </si>
  <si>
    <t>http://www.imdb.com/title/tt0229340/?ref_=fn_tt_tt_1</t>
  </si>
  <si>
    <t>Clockwatchers </t>
  </si>
  <si>
    <t>office|office politics|photo booth|snobbery|title directed by female</t>
  </si>
  <si>
    <t>http://www.imdb.com/title/tt0118866/?ref_=fn_tt_tt_1</t>
  </si>
  <si>
    <t>Huck Botko</t>
  </si>
  <si>
    <t>Krysta Rodriguez</t>
  </si>
  <si>
    <t>Matt Bennett</t>
  </si>
  <si>
    <t>The Virginity Hit </t>
  </si>
  <si>
    <t>Zack Pearlman</t>
  </si>
  <si>
    <t>masturbation|porn star|sex lesson from a prostitute|spreadeagle|topless</t>
  </si>
  <si>
    <t>http://www.imdb.com/title/tt1695994/?ref_=fn_tt_tt_1</t>
  </si>
  <si>
    <t>Subway </t>
  </si>
  <si>
    <t>Jean-Hugues Anglade</t>
  </si>
  <si>
    <t>band|blackmail|safe|subway|train</t>
  </si>
  <si>
    <t>http://www.imdb.com/title/tt0090095/?ref_=fn_tt_tt_1</t>
  </si>
  <si>
    <t>David Duchovny</t>
  </si>
  <si>
    <t>House of D </t>
  </si>
  <si>
    <t>artist|butchery|catholic|catholic school|friend</t>
  </si>
  <si>
    <t>http://www.imdb.com/title/tt0372334/?ref_=fn_tt_tt_1</t>
  </si>
  <si>
    <t>Mitchell Lichtenstein</t>
  </si>
  <si>
    <t>Nathan Parsons</t>
  </si>
  <si>
    <t>Jess Weixler</t>
  </si>
  <si>
    <t>Teeth </t>
  </si>
  <si>
    <t>John Hensley</t>
  </si>
  <si>
    <t>high school|purity|stepbrother|temptation|vagina dentata</t>
  </si>
  <si>
    <t>http://www.imdb.com/title/tt0780622/?ref_=fn_tt_tt_1</t>
  </si>
  <si>
    <t>Lance Mungia</t>
  </si>
  <si>
    <t>Stephane Gauger</t>
  </si>
  <si>
    <t>Action|Adventure|Comedy|Drama|Music|Sci-Fi</t>
  </si>
  <si>
    <t>Jeffrey Falcon</t>
  </si>
  <si>
    <t>Six-String Samurai </t>
  </si>
  <si>
    <t>Kim De Angelo</t>
  </si>
  <si>
    <t>boy|guitar|orphan|rock 'n' roll|sword</t>
  </si>
  <si>
    <t>http://www.imdb.com/title/tt0118736/?ref_=fn_tt_tt_1</t>
  </si>
  <si>
    <t>Kundan Shah</t>
  </si>
  <si>
    <t>Bobby Deol</t>
  </si>
  <si>
    <t>Karisma Kapoor</t>
  </si>
  <si>
    <t>Hum To Mohabbat Karega </t>
  </si>
  <si>
    <t>Shakti Kapoor</t>
  </si>
  <si>
    <t>elevator|news reporter|police|restaurant|waiter</t>
  </si>
  <si>
    <t>http://www.imdb.com/title/tt0249588/?ref_=fn_tt_tt_1</t>
  </si>
  <si>
    <t>Biography|Comedy|Drama|Music</t>
  </si>
  <si>
    <t>Paul Kaye</t>
  </si>
  <si>
    <t>It's All Gone Pete Tong </t>
  </si>
  <si>
    <t>Kate Magowan</t>
  </si>
  <si>
    <t>deafness|disappearance|ears|ibiza|musician</t>
  </si>
  <si>
    <t>http://www.imdb.com/title/tt0388139/?ref_=fn_tt_tt_1</t>
  </si>
  <si>
    <t>Hue Rhodes</t>
  </si>
  <si>
    <t>Saint John of Las Vegas </t>
  </si>
  <si>
    <t>city name in title|male frontal nudity|place name in title</t>
  </si>
  <si>
    <t>http://www.imdb.com/title/tt1276105/?ref_=fn_tt_tt_1</t>
  </si>
  <si>
    <t>24 7: Twenty Four Seven </t>
  </si>
  <si>
    <t>Karl Collins</t>
  </si>
  <si>
    <t>fight|gang|hiking|wales|working class</t>
  </si>
  <si>
    <t>http://www.imdb.com/title/tt0120391/?ref_=fn_tt_tt_1</t>
  </si>
  <si>
    <t>Stonewall </t>
  </si>
  <si>
    <t>box office flop|critically bashed|gay rights|new york city|stonewall riots</t>
  </si>
  <si>
    <t>http://www.imdb.com/title/tt3018070/?ref_=fn_tt_tt_1</t>
  </si>
  <si>
    <t xml:space="preserve">Eureka             </t>
  </si>
  <si>
    <t>alternate reality|pacific northwest|small town|small town life|small town sheriff</t>
  </si>
  <si>
    <t>http://www.imdb.com/title/tt0796264/?ref_=fn_tt_tt_1</t>
  </si>
  <si>
    <t>Jugal Hansraj</t>
  </si>
  <si>
    <t>Sanjay Mishra</t>
  </si>
  <si>
    <t>Animation|Comedy|Family|Romance</t>
  </si>
  <si>
    <t>Roadside Romeo </t>
  </si>
  <si>
    <t>Javed Jaffrey</t>
  </si>
  <si>
    <t>india|love|love at first sight|mumbai india|reference to edward scissorhands</t>
  </si>
  <si>
    <t>http://www.imdb.com/title/tt1050739/?ref_=fn_tt_tt_1</t>
  </si>
  <si>
    <t>Danny Provenzano</t>
  </si>
  <si>
    <t>This Thing of Ours </t>
  </si>
  <si>
    <t>Chuck Zito</t>
  </si>
  <si>
    <t>gangster|heist|internet|mafia|miami florida</t>
  </si>
  <si>
    <t>http://www.imdb.com/title/tt0338497/?ref_=fn_tt_tt_1</t>
  </si>
  <si>
    <t>Bill Muir</t>
  </si>
  <si>
    <t>Jansen Panettiere</t>
  </si>
  <si>
    <t>The Lost Medallion: The Adventures of Billy Stone </t>
  </si>
  <si>
    <t>cave|cobra|island|medallion|waterfall</t>
  </si>
  <si>
    <t>http://www.imdb.com/title/tt1390539/?ref_=fn_tt_tt_1</t>
  </si>
  <si>
    <t>The Last Five Years </t>
  </si>
  <si>
    <t>Charly Bivona</t>
  </si>
  <si>
    <t>based on play|number in title</t>
  </si>
  <si>
    <t>http://www.imdb.com/title/tt2474024/?ref_=fn_tt_tt_1</t>
  </si>
  <si>
    <t>Noah Buschel</t>
  </si>
  <si>
    <t>The Missing Person </t>
  </si>
  <si>
    <t>cellphone|detective|missing person|private detective|train</t>
  </si>
  <si>
    <t>http://www.imdb.com/title/tt1105512/?ref_=fn_tt_tt_1</t>
  </si>
  <si>
    <t>Brian Yuzna</t>
  </si>
  <si>
    <t>Kent McCord</t>
  </si>
  <si>
    <t>Horror|Romance|Sci-Fi</t>
  </si>
  <si>
    <t>Return of the Living Dead III </t>
  </si>
  <si>
    <t>Sarah Douglas</t>
  </si>
  <si>
    <t>female nudity|living dead|self mutilation|sequel|zombie</t>
  </si>
  <si>
    <t>http://www.imdb.com/title/tt0107953/?ref_=fn_tt_tt_1</t>
  </si>
  <si>
    <t>Hunter Richards</t>
  </si>
  <si>
    <t>London </t>
  </si>
  <si>
    <t>bar|coke|drugs|party|snorting</t>
  </si>
  <si>
    <t>http://www.imdb.com/title/tt0449061/?ref_=fn_tt_tt_1</t>
  </si>
  <si>
    <t>Laurie Collyer</t>
  </si>
  <si>
    <t>Sherrybaby </t>
  </si>
  <si>
    <t>Michelle Hurst</t>
  </si>
  <si>
    <t>ex convict|halfway house|nipples visible through clothing|orgasm|parole officer</t>
  </si>
  <si>
    <t>http://www.imdb.com/title/tt0423169/?ref_=fn_tt_tt_1</t>
  </si>
  <si>
    <t>Aaron Hann</t>
  </si>
  <si>
    <t>Michael McLafferty</t>
  </si>
  <si>
    <t>Jordi Vilasuso</t>
  </si>
  <si>
    <t>Circle </t>
  </si>
  <si>
    <t>Kaiwi Lyman-Mersereau</t>
  </si>
  <si>
    <t>alien abduction|debate|lesbian|pregnant|spaceship</t>
  </si>
  <si>
    <t>http://www.imdb.com/title/tt3118452/?ref_=fn_tt_tt_1</t>
  </si>
  <si>
    <t>Eden Lake </t>
  </si>
  <si>
    <t>Lorraine Stanley</t>
  </si>
  <si>
    <t>camping|forest|lake|stabbed with glass|vomiting</t>
  </si>
  <si>
    <t>http://www.imdb.com/title/tt1020530/?ref_=fn_tt_tt_1</t>
  </si>
  <si>
    <t>Plush </t>
  </si>
  <si>
    <t>Marlene Forte</t>
  </si>
  <si>
    <t>gay interest|guitarist|obsessed fan|seduction|sex scene</t>
  </si>
  <si>
    <t>http://www.imdb.com/title/tt2226519/?ref_=fn_tt_tt_1</t>
  </si>
  <si>
    <t>Phil Claydon</t>
  </si>
  <si>
    <t>Action|Comedy|Fantasy|Horror</t>
  </si>
  <si>
    <t>Vampire Killers </t>
  </si>
  <si>
    <t>Silvia Colloca</t>
  </si>
  <si>
    <t>blood|breasts|female nudity|lesbian|vampire</t>
  </si>
  <si>
    <t>http://www.imdb.com/title/tt1020885/?ref_=fn_tt_tt_1</t>
  </si>
  <si>
    <t>Ralph Ziman</t>
  </si>
  <si>
    <t>Kenneth Nkosi</t>
  </si>
  <si>
    <t>Gangster's Paradise: Jerusalema </t>
  </si>
  <si>
    <t>Robert Hobbs</t>
  </si>
  <si>
    <t>carjacking|drug lord|johannesburg south africa|police|post apartheid</t>
  </si>
  <si>
    <t>http://www.imdb.com/title/tt0783532/?ref_=fn_tt_tt_1</t>
  </si>
  <si>
    <t>John Simpson</t>
  </si>
  <si>
    <t>Freeze Frame </t>
  </si>
  <si>
    <t>alibi|box office flop|newspaper clipping|non statutory female on male rape|profiler</t>
  </si>
  <si>
    <t>http://www.imdb.com/title/tt0363095/?ref_=fn_tt_tt_1</t>
  </si>
  <si>
    <t>Colin Minihan</t>
  </si>
  <si>
    <t>Sean Rogerson</t>
  </si>
  <si>
    <t>Grave Encounters </t>
  </si>
  <si>
    <t>Ashleigh Gryzko</t>
  </si>
  <si>
    <t>ghost|ghost hunting|labyrinth|paranormal|reality show</t>
  </si>
  <si>
    <t>http://www.imdb.com/title/tt1703199/?ref_=fn_tt_tt_1</t>
  </si>
  <si>
    <t>Conor McMahon</t>
  </si>
  <si>
    <t>Tommy Knight</t>
  </si>
  <si>
    <t>Peter McQuinn</t>
  </si>
  <si>
    <t>Stitches </t>
  </si>
  <si>
    <t>Jemma Curran</t>
  </si>
  <si>
    <t>cat killer|death of animal|high heels|kneed in the crotch|kneed in the groin</t>
  </si>
  <si>
    <t>http://www.imdb.com/title/tt2126362/?ref_=fn_tt_tt_1</t>
  </si>
  <si>
    <t>Chris Shadley</t>
  </si>
  <si>
    <t>William Lee Scott</t>
  </si>
  <si>
    <t>Daniel Baldwin</t>
  </si>
  <si>
    <t>Nine Dead </t>
  </si>
  <si>
    <t>betrayal|car|connection|death|gun</t>
  </si>
  <si>
    <t>http://www.imdb.com/title/tt0959329/?ref_=fn_tt_tt_1</t>
  </si>
  <si>
    <t>Simon Napier-Bell</t>
  </si>
  <si>
    <t>Tim Rice</t>
  </si>
  <si>
    <t>Alice Cooper</t>
  </si>
  <si>
    <t>To Be Frank, Sinatra at 100 </t>
  </si>
  <si>
    <t>Louis Walsh</t>
  </si>
  <si>
    <t>http://www.imdb.com/title/tt4704314/?ref_=fn_tt_tt_1</t>
  </si>
  <si>
    <t>Charlotte Rae</t>
  </si>
  <si>
    <t>Bananas </t>
  </si>
  <si>
    <t>fictitious country|latin america|president|rebellion|reference to fidel castro</t>
  </si>
  <si>
    <t>http://www.imdb.com/title/tt0066808/?ref_=fn_tt_tt_1</t>
  </si>
  <si>
    <t>Simon Yin</t>
  </si>
  <si>
    <t>Paul Sheehan</t>
  </si>
  <si>
    <t>Supercapitalist </t>
  </si>
  <si>
    <t>Kathy Uyen</t>
  </si>
  <si>
    <t>http://www.imdb.com/title/tt1734586/?ref_=fn_tt_tt_1</t>
  </si>
  <si>
    <t>Jeff Crook</t>
  </si>
  <si>
    <t>Mario Cimarro</t>
  </si>
  <si>
    <t>Rockaway </t>
  </si>
  <si>
    <t>Ricardo Chavira</t>
  </si>
  <si>
    <t>http://www.imdb.com/title/tt0796355/?ref_=fn_tt_tt_1</t>
  </si>
  <si>
    <t xml:space="preserve">Wings             </t>
  </si>
  <si>
    <t>1990s|brother brother relationship|nantucket island|one word title|sister sister relationship</t>
  </si>
  <si>
    <t>http://www.imdb.com/title/tt0098948/?ref_=fn_tt_tt_1</t>
  </si>
  <si>
    <t>Orson Welles</t>
  </si>
  <si>
    <t>Everett Sloane</t>
  </si>
  <si>
    <t>Crime|Drama|Film-Noir|Mystery|Thriller</t>
  </si>
  <si>
    <t>Rita Hayworth</t>
  </si>
  <si>
    <t>The Lady from Shanghai </t>
  </si>
  <si>
    <t>Ted de Corsia</t>
  </si>
  <si>
    <t>law partner|murder|partner|seaman|yacht</t>
  </si>
  <si>
    <t>http://www.imdb.com/title/tt0040525/?ref_=fn_tt_tt_1</t>
  </si>
  <si>
    <t>Dave Payne</t>
  </si>
  <si>
    <t>No Man's Land: The Rise of Reeker </t>
  </si>
  <si>
    <t>death|desert|robber|sheriff|waitress</t>
  </si>
  <si>
    <t>http://www.imdb.com/title/tt1090671/?ref_=fn_tt_tt_1</t>
  </si>
  <si>
    <t>Highway </t>
  </si>
  <si>
    <t>Mark Rolston</t>
  </si>
  <si>
    <t>1990s|homoeroticism|reference to kurt cobain|road trip|year 1994</t>
  </si>
  <si>
    <t>http://www.imdb.com/title/tt0165361/?ref_=fn_tt_tt_1</t>
  </si>
  <si>
    <t>Small Apartments </t>
  </si>
  <si>
    <t>fire investigator|landlord|suicide|talking to one's self in a mirror|turpentine</t>
  </si>
  <si>
    <t>http://www.imdb.com/title/tt1272886/?ref_=fn_tt_tt_1</t>
  </si>
  <si>
    <t>Brad Copeland</t>
  </si>
  <si>
    <t>Sunil Narkar</t>
  </si>
  <si>
    <t>Coffee Town </t>
  </si>
  <si>
    <t>barista|coffee|coffee shop|fight|insult</t>
  </si>
  <si>
    <t>http://www.imdb.com/title/tt2234025/?ref_=fn_tt_tt_1</t>
  </si>
  <si>
    <t>Paul Bunnell</t>
  </si>
  <si>
    <t>Comedy|Fantasy|Musical|Sci-Fi</t>
  </si>
  <si>
    <t>Kate Maberly</t>
  </si>
  <si>
    <t>The Ghastly Love of Johnny X </t>
  </si>
  <si>
    <t>Paul Williams</t>
  </si>
  <si>
    <t>1950s|independent film|outlaw|trial</t>
  </si>
  <si>
    <t>http://www.imdb.com/title/tt1754633/?ref_=fn_tt_tt_1</t>
  </si>
  <si>
    <t>Phil Morrison</t>
  </si>
  <si>
    <t>All Is Bright </t>
  </si>
  <si>
    <t>christmas tree|french canadian|new york|salesman</t>
  </si>
  <si>
    <t>http://www.imdb.com/title/tt1462901/?ref_=fn_tt_tt_1</t>
  </si>
  <si>
    <t>Harald Reinl</t>
  </si>
  <si>
    <t>Lex Barker</t>
  </si>
  <si>
    <t>The Torture Chamber of Dr. Sadism </t>
  </si>
  <si>
    <t>Karin Dor</t>
  </si>
  <si>
    <t>count|drawn and quartered|tied up|torture chamber|torture device</t>
  </si>
  <si>
    <t>http://www.imdb.com/title/tt0062235/?ref_=fn_tt_tt_1</t>
  </si>
  <si>
    <t>Jon Mack</t>
  </si>
  <si>
    <t>Straight A's </t>
  </si>
  <si>
    <t>Josh Meyers</t>
  </si>
  <si>
    <t>addict|paternity|rascal|swimming pool|texas</t>
  </si>
  <si>
    <t>http://www.imdb.com/title/tt2024506/?ref_=fn_tt_tt_1</t>
  </si>
  <si>
    <t>Zero Mostel</t>
  </si>
  <si>
    <t>Buster Keaton</t>
  </si>
  <si>
    <t>A Funny Thing Happened on the Way to the Forum </t>
  </si>
  <si>
    <t>Phil Silvers</t>
  </si>
  <si>
    <t>based on stage musical|based on stage musical based on stage play|freedom|historical fiction|virgin</t>
  </si>
  <si>
    <t>http://www.imdb.com/title/tt0060438/?ref_=fn_tt_tt_1</t>
  </si>
  <si>
    <t>Eddie Vedder</t>
  </si>
  <si>
    <t>Slacker Uprising </t>
  </si>
  <si>
    <t>Steve Earle</t>
  </si>
  <si>
    <t>character name in title|election campaign|presidential election</t>
  </si>
  <si>
    <t>http://www.imdb.com/title/tt0850669/?ref_=fn_tt_tt_1</t>
  </si>
  <si>
    <t>Tanner Beard</t>
  </si>
  <si>
    <t>Action|Adventure|History|Western</t>
  </si>
  <si>
    <t>The Legend of Hell's Gate: An American Conspiracy </t>
  </si>
  <si>
    <t>1800s|doc holliday|robbers|sheriff|texas</t>
  </si>
  <si>
    <t>http://www.imdb.com/title/tt1220217/?ref_=fn_tt_tt_1</t>
  </si>
  <si>
    <t>Scott Dow</t>
  </si>
  <si>
    <t>Wray Crawford</t>
  </si>
  <si>
    <t>Trenton Rostedt</t>
  </si>
  <si>
    <t>The Walking Deceased </t>
  </si>
  <si>
    <t>Dave Sheridan</t>
  </si>
  <si>
    <t>zombie|zombie spoof</t>
  </si>
  <si>
    <t>http://www.imdb.com/title/tt3499458/?ref_=fn_tt_tt_1</t>
  </si>
  <si>
    <t>Derick Martini</t>
  </si>
  <si>
    <t>The Curse of Downers Grove </t>
  </si>
  <si>
    <t>http://www.imdb.com/title/tt1772261/?ref_=fn_tt_tt_1</t>
  </si>
  <si>
    <t>Jerry Dugan</t>
  </si>
  <si>
    <t>Michael Aaron Milligan</t>
  </si>
  <si>
    <t>Melissa Bolona</t>
  </si>
  <si>
    <t>Shark Lake </t>
  </si>
  <si>
    <t>James Chalke</t>
  </si>
  <si>
    <t>blood|daughter|jail|police|shark</t>
  </si>
  <si>
    <t>http://www.imdb.com/title/tt4416518/?ref_=fn_tt_tt_1</t>
  </si>
  <si>
    <t>Tim Hunter</t>
  </si>
  <si>
    <t>River's Edge </t>
  </si>
  <si>
    <t>death|friend|high school|murder|police</t>
  </si>
  <si>
    <t>http://www.imdb.com/title/tt0091860/?ref_=fn_tt_tt_1</t>
  </si>
  <si>
    <t>Northfork </t>
  </si>
  <si>
    <t>boy|caretaker|dam|evacuation|orphanage</t>
  </si>
  <si>
    <t>http://www.imdb.com/title/tt0322659/?ref_=fn_tt_tt_1</t>
  </si>
  <si>
    <t>Mike 'The Miz' Mizanin</t>
  </si>
  <si>
    <t>Paul McGillion</t>
  </si>
  <si>
    <t>The Marine 4: Moving Target </t>
  </si>
  <si>
    <t>David Lewis</t>
  </si>
  <si>
    <t>killed in police car|mercenary|police officer shot in the leg|police officer shot through the heart|whistleblower</t>
  </si>
  <si>
    <t>http://www.imdb.com/title/tt3528666/?ref_=fn_tt_tt_1</t>
  </si>
  <si>
    <t>Buried </t>
  </si>
  <si>
    <t>Erik Palladino</t>
  </si>
  <si>
    <t>buried alive|coffin|iraq|one person|single set production</t>
  </si>
  <si>
    <t>http://www.imdb.com/title/tt1462758/?ref_=fn_tt_tt_1</t>
  </si>
  <si>
    <t>Richard Ayoade</t>
  </si>
  <si>
    <t>Submarine </t>
  </si>
  <si>
    <t>15 year old|school|teen comedy|teen movie|virginity</t>
  </si>
  <si>
    <t>http://www.imdb.com/title/tt1440292/?ref_=fn_tt_tt_1</t>
  </si>
  <si>
    <t>Jehane Noujaim</t>
  </si>
  <si>
    <t>Ahmed Hassan</t>
  </si>
  <si>
    <t>Documentary|Drama|History|News</t>
  </si>
  <si>
    <t>The Square </t>
  </si>
  <si>
    <t>Aida Elkashef</t>
  </si>
  <si>
    <t>http://www.imdb.com/title/tt2486682/?ref_=fn_tt_tt_1</t>
  </si>
  <si>
    <t>Egypt</t>
  </si>
  <si>
    <t>Pascal Arnold</t>
  </si>
  <si>
    <t>Lizzie Brocheré</t>
  </si>
  <si>
    <t>Karl E. Landler</t>
  </si>
  <si>
    <t>One to Another </t>
  </si>
  <si>
    <t>fellatio|female frontal nudity|male frontal nudity|nude sunbathing|orgy</t>
  </si>
  <si>
    <t>http://www.imdb.com/title/tt0486751/?ref_=fn_tt_tt_1</t>
  </si>
  <si>
    <t>Remo</t>
  </si>
  <si>
    <t>ABCD (Any Body Can Dance) </t>
  </si>
  <si>
    <t>Prabhudheva</t>
  </si>
  <si>
    <t>http://www.imdb.com/title/tt2321163/?ref_=fn_tt_tt_1</t>
  </si>
  <si>
    <t>Philippe Petit</t>
  </si>
  <si>
    <t>Biography|Crime|Documentary|History|Thriller</t>
  </si>
  <si>
    <t>Paul McGill</t>
  </si>
  <si>
    <t>Man on Wire </t>
  </si>
  <si>
    <t>Jean-Louis Blondeau</t>
  </si>
  <si>
    <t>new york city|passion|reenactment|rooftop|tower</t>
  </si>
  <si>
    <t>http://www.imdb.com/title/tt1155592/?ref_=fn_tt_tt_1</t>
  </si>
  <si>
    <t>John Laing</t>
  </si>
  <si>
    <t>Peter Feeney</t>
  </si>
  <si>
    <t>Siobhan Marshall</t>
  </si>
  <si>
    <t>Abandoned </t>
  </si>
  <si>
    <t>Rachel Nash</t>
  </si>
  <si>
    <t>boat|one word title|sea|storm|survivor</t>
  </si>
  <si>
    <t>http://www.imdb.com/title/tt4519006/?ref_=fn_tt_tt_1</t>
  </si>
  <si>
    <t>Jamal Hill</t>
  </si>
  <si>
    <t>Adam Ratcliffe</t>
  </si>
  <si>
    <t>Brotherly Love </t>
  </si>
  <si>
    <t>basketball|burglary|police|robbery|teenage girl</t>
  </si>
  <si>
    <t>http://www.imdb.com/title/tt3262990/?ref_=fn_tt_tt_1</t>
  </si>
  <si>
    <t>Daniel Stamm</t>
  </si>
  <si>
    <t>The Last Exorcism </t>
  </si>
  <si>
    <t>Patrick Fabian</t>
  </si>
  <si>
    <t>cult film|documentary crew|exorcism|found footage|satanic ritual</t>
  </si>
  <si>
    <t>http://www.imdb.com/title/tt1320244/?ref_=fn_tt_tt_1</t>
  </si>
  <si>
    <t>Nowhere Boy </t>
  </si>
  <si>
    <t>1960s|childhood|friendship|love|the beatles</t>
  </si>
  <si>
    <t>http://www.imdb.com/title/tt1266029/?ref_=fn_tt_tt_1</t>
  </si>
  <si>
    <t>A Streetcar Named Desire </t>
  </si>
  <si>
    <t>Kim Hunter</t>
  </si>
  <si>
    <t>brother in law sister in law relationship|expectant father|histrionic personality disorder|middle aged woman|off screen rape</t>
  </si>
  <si>
    <t>http://www.imdb.com/title/tt0044081/?ref_=fn_tt_tt_1</t>
  </si>
  <si>
    <t>Dr. Strangelove or: How I Learned to Stop Worrying and Love the Bomb </t>
  </si>
  <si>
    <t>bomber|doomsday|general|u.s. president|war room</t>
  </si>
  <si>
    <t>http://www.imdb.com/title/tt0057012/?ref_=fn_tt_tt_1</t>
  </si>
  <si>
    <t>Carlos Carrera</t>
  </si>
  <si>
    <t>Ana Claudia Talancón</t>
  </si>
  <si>
    <t>El crimen del padre Amaro </t>
  </si>
  <si>
    <t>church|love|mexico|politics|priest</t>
  </si>
  <si>
    <t>http://www.imdb.com/title/tt0313196/?ref_=fn_tt_tt_1</t>
  </si>
  <si>
    <t>Benh Zeitlin</t>
  </si>
  <si>
    <t>Gina Montana</t>
  </si>
  <si>
    <t>Beasts of the Southern Wild </t>
  </si>
  <si>
    <t>Dwight Henry</t>
  </si>
  <si>
    <t>auroch|community|hospital|illness|six year old</t>
  </si>
  <si>
    <t>http://www.imdb.com/title/tt2125435/?ref_=fn_tt_tt_1</t>
  </si>
  <si>
    <t>J. Lee Thompson</t>
  </si>
  <si>
    <t>Battle for the Planet of the Apes </t>
  </si>
  <si>
    <t>Claude Akins</t>
  </si>
  <si>
    <t>ape|general|gorilla|outer space|planet of the apes</t>
  </si>
  <si>
    <t>http://www.imdb.com/title/tt0069768/?ref_=fn_tt_tt_1</t>
  </si>
  <si>
    <t>Maggie Greenwald</t>
  </si>
  <si>
    <t>Songcatcher </t>
  </si>
  <si>
    <t>doctor|mountain|musician|song|university</t>
  </si>
  <si>
    <t>http://www.imdb.com/title/tt0210299/?ref_=fn_tt_tt_1</t>
  </si>
  <si>
    <t>Vera Farmiga</t>
  </si>
  <si>
    <t>Higher Ground </t>
  </si>
  <si>
    <t>1960s|belief in the afterlife|domestic violence|faith|minister</t>
  </si>
  <si>
    <t>http://www.imdb.com/title/tt1562568/?ref_=fn_tt_tt_1</t>
  </si>
  <si>
    <t>Vijay Chandar</t>
  </si>
  <si>
    <t>T.R. Silambarasan</t>
  </si>
  <si>
    <t>Hansika Motwani</t>
  </si>
  <si>
    <t>Vaalu </t>
  </si>
  <si>
    <t>Brahmanandam</t>
  </si>
  <si>
    <t>http://www.imdb.com/title/tt3566698/?ref_=fn_tt_tt_1</t>
  </si>
  <si>
    <t>Tamil</t>
  </si>
  <si>
    <t>The Greatest Movie Ever Sold </t>
  </si>
  <si>
    <t>Donald Trump</t>
  </si>
  <si>
    <t>advertising|movie in title|product placement</t>
  </si>
  <si>
    <t>http://www.imdb.com/title/tt1743720/?ref_=fn_tt_tt_1</t>
  </si>
  <si>
    <t>Jonathan Wacks</t>
  </si>
  <si>
    <t>Ed and His Dead Mother </t>
  </si>
  <si>
    <t>based on ed gein|dog|hyperactive|macabre|zombie</t>
  </si>
  <si>
    <t>http://www.imdb.com/title/tt0106792/?ref_=fn_tt_tt_1</t>
  </si>
  <si>
    <t>Khyentse Norbu</t>
  </si>
  <si>
    <t>Lhakpa Dorji</t>
  </si>
  <si>
    <t>Tshewang Dendup</t>
  </si>
  <si>
    <t>Travelers and Magicians </t>
  </si>
  <si>
    <t>Sonam Kinga</t>
  </si>
  <si>
    <t>bhutan|buddhist|monk|storytelling|weaver</t>
  </si>
  <si>
    <t>http://www.imdb.com/title/tt0378906/?ref_=fn_tt_tt_1</t>
  </si>
  <si>
    <t>Dzongkha</t>
  </si>
  <si>
    <t>Hang 'Em High </t>
  </si>
  <si>
    <t>Alan Hale Jr.</t>
  </si>
  <si>
    <t>imperative in title|judge|marshal|murder|vigilante</t>
  </si>
  <si>
    <t>http://www.imdb.com/title/tt0061747/?ref_=fn_tt_tt_1</t>
  </si>
  <si>
    <t>Jim Backus</t>
  </si>
  <si>
    <t>Crime|Drama|Film-Noir</t>
  </si>
  <si>
    <t>Humphrey Bogart</t>
  </si>
  <si>
    <t>Deadline - U.S.A. </t>
  </si>
  <si>
    <t>editor|gangster|newspaper|organized crime|press</t>
  </si>
  <si>
    <t>http://www.imdb.com/title/tt0044533/?ref_=fn_tt_tt_1</t>
  </si>
  <si>
    <t>Tony Krantz</t>
  </si>
  <si>
    <t>Sublime </t>
  </si>
  <si>
    <t>birthday|birthday party|colonoscopy|hospital|surgery</t>
  </si>
  <si>
    <t>http://www.imdb.com/title/tt0822858/?ref_=fn_tt_tt_1</t>
  </si>
  <si>
    <t>Mitchell Altieri</t>
  </si>
  <si>
    <t>Luke Edwards</t>
  </si>
  <si>
    <t>Kimberley Crossman</t>
  </si>
  <si>
    <t>A Beginner's Guide to Snuff </t>
  </si>
  <si>
    <t>Bree Williamson</t>
  </si>
  <si>
    <t>http://www.imdb.com/title/tt4058122/?ref_=fn_tt_tt_1</t>
  </si>
  <si>
    <t>W.D. Hogan</t>
  </si>
  <si>
    <t>Keenan Tracey</t>
  </si>
  <si>
    <t>Independence Daysaster </t>
  </si>
  <si>
    <t>Nicholas Carella</t>
  </si>
  <si>
    <t>fireworks|kiss|to be continued ending|uncle nephew relationship|usaf</t>
  </si>
  <si>
    <t>http://www.imdb.com/title/tt2645670/?ref_=fn_tt_tt_1</t>
  </si>
  <si>
    <t>Corey Grant</t>
  </si>
  <si>
    <t>Christian Keyes</t>
  </si>
  <si>
    <t>Dysfunctional Friends </t>
  </si>
  <si>
    <t>ex boyfriend ex girlfriend relationship|gossip|inheritance|mansion|reference to howard university</t>
  </si>
  <si>
    <t>http://www.imdb.com/title/tt1653002/?ref_=fn_tt_tt_1</t>
  </si>
  <si>
    <t>Ludger Pistor</t>
  </si>
  <si>
    <t>Run Lola Run </t>
  </si>
  <si>
    <t>Armin Rohde</t>
  </si>
  <si>
    <t>bechdel test failed|money|multiple outcomes|repeated event|subway</t>
  </si>
  <si>
    <t>http://www.imdb.com/title/tt0130827/?ref_=fn_tt_tt_1</t>
  </si>
  <si>
    <t>Lucky McKee</t>
  </si>
  <si>
    <t>Will Estes</t>
  </si>
  <si>
    <t>May </t>
  </si>
  <si>
    <t>case|doll|dry humor|friend|love</t>
  </si>
  <si>
    <t>http://www.imdb.com/title/tt0303361/?ref_=fn_tt_tt_1</t>
  </si>
  <si>
    <t>Richard Boddington</t>
  </si>
  <si>
    <t>CJ Adams</t>
  </si>
  <si>
    <t>Against the Wild </t>
  </si>
  <si>
    <t>Erin Pitt</t>
  </si>
  <si>
    <t>cave|salmon</t>
  </si>
  <si>
    <t>http://www.imdb.com/title/tt2475846/?ref_=fn_tt_tt_1</t>
  </si>
  <si>
    <t>David Hunt</t>
  </si>
  <si>
    <t>Chris Cleveland</t>
  </si>
  <si>
    <t>Matthew Alan</t>
  </si>
  <si>
    <t>Living Dark: The Story of Ted the Caver </t>
  </si>
  <si>
    <t>Circus-Szalewski</t>
  </si>
  <si>
    <t>brother|cave|caver|dark|funeral</t>
  </si>
  <si>
    <t>http://www.imdb.com/title/tt2100573/?ref_=fn_tt_tt_1</t>
  </si>
  <si>
    <t>Under the Same Moon </t>
  </si>
  <si>
    <t>12 year old|boy|mexican|mexican immigrant|mexico</t>
  </si>
  <si>
    <t>http://www.imdb.com/title/tt0796307/?ref_=fn_tt_tt_1</t>
  </si>
  <si>
    <t>Gordon Jump</t>
  </si>
  <si>
    <t>Conquest of the Planet of the Apes </t>
  </si>
  <si>
    <t>John Randolph</t>
  </si>
  <si>
    <t>ape|future|intelligence|revolution|slave revolt</t>
  </si>
  <si>
    <t>http://www.imdb.com/title/tt0068408/?ref_=fn_tt_tt_1</t>
  </si>
  <si>
    <t>In the Bedroom </t>
  </si>
  <si>
    <t>doctor|maine|only son|school choir|summer</t>
  </si>
  <si>
    <t>http://www.imdb.com/title/tt0247425/?ref_=fn_tt_tt_1</t>
  </si>
  <si>
    <t>Steven R. Monroe</t>
  </si>
  <si>
    <t>Sarah Butler</t>
  </si>
  <si>
    <t>I Spit on Your Grave </t>
  </si>
  <si>
    <t>Daniel Franzese</t>
  </si>
  <si>
    <t>horror movie remake|rape|rape and revenge|rape victim|revenge</t>
  </si>
  <si>
    <t>http://www.imdb.com/title/tt1242432/?ref_=fn_tt_tt_1</t>
  </si>
  <si>
    <t>Mark Illsley</t>
  </si>
  <si>
    <t>Ally Walker</t>
  </si>
  <si>
    <t>Happy, Texas </t>
  </si>
  <si>
    <t>banker|beauty pageant|escaped convict|gay|pageant</t>
  </si>
  <si>
    <t>http://www.imdb.com/title/tt0162360/?ref_=fn_tt_tt_1</t>
  </si>
  <si>
    <t>Natalie Press</t>
  </si>
  <si>
    <t>My Summer of Love </t>
  </si>
  <si>
    <t>Dean Andrews</t>
  </si>
  <si>
    <t>female frontal nudity|lesbian relationship|summer|voyeurism|yorkshire</t>
  </si>
  <si>
    <t>http://www.imdb.com/title/tt0382189/?ref_=fn_tt_tt_1</t>
  </si>
  <si>
    <t>Ritesh Batra</t>
  </si>
  <si>
    <t>Nawazuddin Siddiqui</t>
  </si>
  <si>
    <t>The Lunchbox </t>
  </si>
  <si>
    <t>delivery|delivery to wrong address|lunchbox|open ended|unconventional romance</t>
  </si>
  <si>
    <t>http://www.imdb.com/title/tt2350496/?ref_=fn_tt_tt_1</t>
  </si>
  <si>
    <t>Sally Potter</t>
  </si>
  <si>
    <t>Yes </t>
  </si>
  <si>
    <t>beach|lebanese|loss|muslim|restaurant</t>
  </si>
  <si>
    <t>http://www.imdb.com/title/tt0381717/?ref_=fn_tt_tt_1</t>
  </si>
  <si>
    <t>Ann Miller</t>
  </si>
  <si>
    <t>Jean Arthur</t>
  </si>
  <si>
    <t>You Can't Take It with You </t>
  </si>
  <si>
    <t>eccentric|friend|house|monopoly|stenographer</t>
  </si>
  <si>
    <t>http://www.imdb.com/title/tt0030993/?ref_=fn_tt_tt_1</t>
  </si>
  <si>
    <t>From Here to Eternity </t>
  </si>
  <si>
    <t>boxing|captain|hawaii|love|sergeant</t>
  </si>
  <si>
    <t>http://www.imdb.com/title/tt0045793/?ref_=fn_tt_tt_1</t>
  </si>
  <si>
    <t>Ben Johnson</t>
  </si>
  <si>
    <t>She Wore a Yellow Ribbon </t>
  </si>
  <si>
    <t>Victor McLaglen</t>
  </si>
  <si>
    <t>captain|cavalry|fort|retirement|yellow ribbon</t>
  </si>
  <si>
    <t>http://www.imdb.com/title/tt0041866/?ref_=fn_tt_tt_1</t>
  </si>
  <si>
    <t>Brad J. Silverman</t>
  </si>
  <si>
    <t>Michael Welch</t>
  </si>
  <si>
    <t>Grace Unplugged </t>
  </si>
  <si>
    <t>christianity|love|reference to justin bieber|reference to taylor swift|worship</t>
  </si>
  <si>
    <t>http://www.imdb.com/title/tt2349460/?ref_=fn_tt_tt_1</t>
  </si>
  <si>
    <t>Dave Meyers</t>
  </si>
  <si>
    <t>Foolish </t>
  </si>
  <si>
    <t>Marla Gibbs</t>
  </si>
  <si>
    <t>accidental killing|drug humor|profanity|sexual humor|stand up comedy</t>
  </si>
  <si>
    <t>http://www.imdb.com/title/tt0166195/?ref_=fn_tt_tt_1</t>
  </si>
  <si>
    <t>David M. Matthews</t>
  </si>
  <si>
    <t>N-Secure </t>
  </si>
  <si>
    <t>betrayal|family relationships|insecurity|murder|passive aggression</t>
  </si>
  <si>
    <t>http://www.imdb.com/title/tt1289419/?ref_=fn_tt_tt_1</t>
  </si>
  <si>
    <t>Nadine Labaki</t>
  </si>
  <si>
    <t>Adel Karam</t>
  </si>
  <si>
    <t>Yasmine Al Massri</t>
  </si>
  <si>
    <t>Caramel </t>
  </si>
  <si>
    <t>caramel|friendship|police|secret|suitor</t>
  </si>
  <si>
    <t>http://www.imdb.com/title/tt0825236/?ref_=fn_tt_tt_1</t>
  </si>
  <si>
    <t>Lluís Quílez</t>
  </si>
  <si>
    <t>Pixie Davies</t>
  </si>
  <si>
    <t>Out of the Dark </t>
  </si>
  <si>
    <t>Alejandro Furth</t>
  </si>
  <si>
    <t>haunted house</t>
  </si>
  <si>
    <t>http://www.imdb.com/title/tt2872724/?ref_=fn_tt_tt_1</t>
  </si>
  <si>
    <t>Eytan Fox</t>
  </si>
  <si>
    <t>Lior Ashkenazi</t>
  </si>
  <si>
    <t>Ohad Knoller</t>
  </si>
  <si>
    <t>The Bubble </t>
  </si>
  <si>
    <t>Yousef 'Joe' Sweid</t>
  </si>
  <si>
    <t>gay|hairy chest|homosexual|israel|male nudity</t>
  </si>
  <si>
    <t>http://www.imdb.com/title/tt0476643/?ref_=fn_tt_tt_1</t>
  </si>
  <si>
    <t>The Conversation </t>
  </si>
  <si>
    <t>Cindy Williams</t>
  </si>
  <si>
    <t>corruption|neo noir|recording|saxophone|surveillance</t>
  </si>
  <si>
    <t>http://www.imdb.com/title/tt0071360/?ref_=fn_tt_tt_1</t>
  </si>
  <si>
    <t>Romesh Sharma</t>
  </si>
  <si>
    <t>Revathy</t>
  </si>
  <si>
    <t>Dil Jo Bhi Kahey... </t>
  </si>
  <si>
    <t>http://www.imdb.com/title/tt0442764/?ref_=fn_tt_tt_1</t>
  </si>
  <si>
    <t>François Truffaut</t>
  </si>
  <si>
    <t>Jean-Paul Belmondo</t>
  </si>
  <si>
    <t>Mississippi Mermaid </t>
  </si>
  <si>
    <t>Michel Bouquet</t>
  </si>
  <si>
    <t>antibes|hotel|island|reunion|reunion island</t>
  </si>
  <si>
    <t>http://www.imdb.com/title/tt0064990/?ref_=fn_tt_tt_1</t>
  </si>
  <si>
    <t>Marisa Coughlan</t>
  </si>
  <si>
    <t>I Love Your Work </t>
  </si>
  <si>
    <t>film student|marriage|mental breakdown|movie star|obsession</t>
  </si>
  <si>
    <t>http://www.imdb.com/title/tt0322700/?ref_=fn_tt_tt_1</t>
  </si>
  <si>
    <t>Travis Zariwny</t>
  </si>
  <si>
    <t>Gage Golightly</t>
  </si>
  <si>
    <t>Dustin Ingram</t>
  </si>
  <si>
    <t>Cabin Fever </t>
  </si>
  <si>
    <t>Samuel Davis</t>
  </si>
  <si>
    <t>female rear nudity|flesh eating virus|horror movie remake|remake|topless female nudity</t>
  </si>
  <si>
    <t>http://www.imdb.com/title/tt3832096/?ref_=fn_tt_tt_1</t>
  </si>
  <si>
    <t>Adrienne Shelly</t>
  </si>
  <si>
    <t>Waitress </t>
  </si>
  <si>
    <t>domestic violence|pregnancy|unhappy marriage|unwanted pregnancy|waitress</t>
  </si>
  <si>
    <t>http://www.imdb.com/title/tt0473308/?ref_=fn_tt_tt_1</t>
  </si>
  <si>
    <t>Newt Arnold</t>
  </si>
  <si>
    <t>Donald Gibb</t>
  </si>
  <si>
    <t>Bloodsport </t>
  </si>
  <si>
    <t>Ken Siu</t>
  </si>
  <si>
    <t>hand to hand combat|hong kong|kumite|martial arts|tournament</t>
  </si>
  <si>
    <t>http://www.imdb.com/title/tt0092675/?ref_=fn_tt_tt_1</t>
  </si>
  <si>
    <t>Mr. Smith Goes to Washington </t>
  </si>
  <si>
    <t>camp|corruption|governor|senate|u.s. senate</t>
  </si>
  <si>
    <t>http://www.imdb.com/title/tt0031679/?ref_=fn_tt_tt_1</t>
  </si>
  <si>
    <t>Leo Fitzpatrick</t>
  </si>
  <si>
    <t>Kids </t>
  </si>
  <si>
    <t>Justin Pierce</t>
  </si>
  <si>
    <t>coming of age|marijuana|rape|virgin|weed</t>
  </si>
  <si>
    <t>http://www.imdb.com/title/tt0113540/?ref_=fn_tt_tt_1</t>
  </si>
  <si>
    <t>Elizabeth Meriwether</t>
  </si>
  <si>
    <t>William Baldwin</t>
  </si>
  <si>
    <t>The Squid and the Whale </t>
  </si>
  <si>
    <t>Owen Kline</t>
  </si>
  <si>
    <t>boy|divorce|tennis|tennis coach|writer</t>
  </si>
  <si>
    <t>http://www.imdb.com/title/tt0367089/?ref_=fn_tt_tt_1</t>
  </si>
  <si>
    <t>Jennifer Westfeldt</t>
  </si>
  <si>
    <t>Scott Cohen</t>
  </si>
  <si>
    <t>Kissing Jessica Stein </t>
  </si>
  <si>
    <t>Brian Stepanek</t>
  </si>
  <si>
    <t>friend|friendship|journalist|new york city|personal ad</t>
  </si>
  <si>
    <t>http://www.imdb.com/title/tt0264761/?ref_=fn_tt_tt_1</t>
  </si>
  <si>
    <t>T.J. Storm</t>
  </si>
  <si>
    <t>Matthew Ziff</t>
  </si>
  <si>
    <t>Kickboxer: Vengeance </t>
  </si>
  <si>
    <t>Sam Medina</t>
  </si>
  <si>
    <t>http://www.imdb.com/title/tt3082898/?ref_=fn_tt_tt_1</t>
  </si>
  <si>
    <t>Rhonda Fleming</t>
  </si>
  <si>
    <t>Film-Noir|Mystery|Romance|Thriller</t>
  </si>
  <si>
    <t>Norman Lloyd</t>
  </si>
  <si>
    <t>Spellbound </t>
  </si>
  <si>
    <t>Leo G. Carroll</t>
  </si>
  <si>
    <t>amnesia|dream analysis|dream sequence|guilt complex|post traumatic stress disorder</t>
  </si>
  <si>
    <t>http://www.imdb.com/title/tt0038109/?ref_=fn_tt_tt_1</t>
  </si>
  <si>
    <t>Exotica </t>
  </si>
  <si>
    <t>bird|cult film|egg|nightclub|toronto</t>
  </si>
  <si>
    <t>http://www.imdb.com/title/tt0109759/?ref_=fn_tt_tt_1</t>
  </si>
  <si>
    <t>Buffalo '66 </t>
  </si>
  <si>
    <t>shower|stripper|tap dancing|underwear|undressing</t>
  </si>
  <si>
    <t>http://www.imdb.com/title/tt0118789/?ref_=fn_tt_tt_1</t>
  </si>
  <si>
    <t>Insidious </t>
  </si>
  <si>
    <t>Philip Friedman</t>
  </si>
  <si>
    <t>baby|boy|coma|demon|house</t>
  </si>
  <si>
    <t>http://www.imdb.com/title/tt1591095/?ref_=fn_tt_tt_1</t>
  </si>
  <si>
    <t>Alex Cox</t>
  </si>
  <si>
    <t>Comedy|Crime|Sci-Fi|Thriller</t>
  </si>
  <si>
    <t>Repo Man </t>
  </si>
  <si>
    <t>Miguel Sandoval</t>
  </si>
  <si>
    <t>punk|punk rocker|repossession|televangelist|ufo</t>
  </si>
  <si>
    <t>http://www.imdb.com/title/tt0087995/?ref_=fn_tt_tt_1</t>
  </si>
  <si>
    <t>Fabián Bielinsky</t>
  </si>
  <si>
    <t>Gastón Pauls</t>
  </si>
  <si>
    <t>Nine Queens </t>
  </si>
  <si>
    <t>Leticia Brédice</t>
  </si>
  <si>
    <t>con artist|hotel|partner|scam|stamp</t>
  </si>
  <si>
    <t>http://www.imdb.com/title/tt0247586/?ref_=fn_tt_tt_1</t>
  </si>
  <si>
    <t>Dror Moreh</t>
  </si>
  <si>
    <t>Yuval Diskin</t>
  </si>
  <si>
    <t>Ami Ayalon</t>
  </si>
  <si>
    <t>The Gatekeepers </t>
  </si>
  <si>
    <t>Yaakov Peri</t>
  </si>
  <si>
    <t>interview|jerusalem|jewish|terrorism|terrorist bombing</t>
  </si>
  <si>
    <t>http://www.imdb.com/title/tt2309788/?ref_=fn_tt_tt_1</t>
  </si>
  <si>
    <t>Rebecca Miller</t>
  </si>
  <si>
    <t>The Ballad of Jack and Rose </t>
  </si>
  <si>
    <t>Ryan McDonald</t>
  </si>
  <si>
    <t>commune|defecation|environmentalism|fellatio|island</t>
  </si>
  <si>
    <t>http://www.imdb.com/title/tt0357110/?ref_=fn_tt_tt_1</t>
  </si>
  <si>
    <t>Maggie Carey</t>
  </si>
  <si>
    <t>The To Do List </t>
  </si>
  <si>
    <t>feces in a swimming pool|female vomiting|high school|lifeguard|male objectification</t>
  </si>
  <si>
    <t>http://www.imdb.com/title/tt1758795/?ref_=fn_tt_tt_1</t>
  </si>
  <si>
    <t>Salvator Xuereb</t>
  </si>
  <si>
    <t>Killing Zoe </t>
  </si>
  <si>
    <t>bank|bastille day|call girl|childhood friend|drugs</t>
  </si>
  <si>
    <t>http://www.imdb.com/title/tt0110265/?ref_=fn_tt_tt_1</t>
  </si>
  <si>
    <t>Henry Bean</t>
  </si>
  <si>
    <t>Theresa Russell</t>
  </si>
  <si>
    <t>The Believer </t>
  </si>
  <si>
    <t>Summer Phoenix</t>
  </si>
  <si>
    <t>jew|jewish nazi|nazism|racism|skinhead</t>
  </si>
  <si>
    <t>http://www.imdb.com/title/tt0247199/?ref_=fn_tt_tt_1</t>
  </si>
  <si>
    <t>Snow Angels </t>
  </si>
  <si>
    <t>flashback|football game|school|small town|snow</t>
  </si>
  <si>
    <t>http://www.imdb.com/title/tt0453548/?ref_=fn_tt_tt_1</t>
  </si>
  <si>
    <t>Simeon Rice</t>
  </si>
  <si>
    <t>Lisa Brave</t>
  </si>
  <si>
    <t>Ward G. Smith</t>
  </si>
  <si>
    <t>Unsullied </t>
  </si>
  <si>
    <t>Malone Thomas</t>
  </si>
  <si>
    <t>http://www.imdb.com/title/tt3139764/?ref_=fn_tt_tt_1</t>
  </si>
  <si>
    <t>Session 9 </t>
  </si>
  <si>
    <t>abandoned asylum|abandoned hospital|asbestos|lobotomy|multiple personality</t>
  </si>
  <si>
    <t>http://www.imdb.com/title/tt0261983/?ref_=fn_tt_tt_1</t>
  </si>
  <si>
    <t>Jessy Schram</t>
  </si>
  <si>
    <t>I Want Someone to Eat Cheese With </t>
  </si>
  <si>
    <t>cheese|city|ice cream|school|second city</t>
  </si>
  <si>
    <t>http://www.imdb.com/title/tt0391229/?ref_=fn_tt_tt_1</t>
  </si>
  <si>
    <t>Qasim Basir</t>
  </si>
  <si>
    <t>Mooz-Lum </t>
  </si>
  <si>
    <t>http://www.imdb.com/title/tt1450328/?ref_=fn_tt_tt_1</t>
  </si>
  <si>
    <t>Adam Green</t>
  </si>
  <si>
    <t>Hatchet </t>
  </si>
  <si>
    <t>Joel Murray</t>
  </si>
  <si>
    <t>bayou|boat|louisiana|swamp|tour</t>
  </si>
  <si>
    <t>http://www.imdb.com/title/tt0422401/?ref_=fn_tt_tt_1</t>
  </si>
  <si>
    <t>Charles Chaplin</t>
  </si>
  <si>
    <t>Stanley Blystone</t>
  </si>
  <si>
    <t>Paulette Goddard</t>
  </si>
  <si>
    <t>Modern Times </t>
  </si>
  <si>
    <t>Fred Malatesta</t>
  </si>
  <si>
    <t>actor director writer|invention|machine|music score composed by director|tramp</t>
  </si>
  <si>
    <t>http://www.imdb.com/title/tt0027977/?ref_=fn_tt_tt_1</t>
  </si>
  <si>
    <t>Pete Jones</t>
  </si>
  <si>
    <t>Stolen Summer </t>
  </si>
  <si>
    <t>catholic|catholicism|rabbi|school|summer</t>
  </si>
  <si>
    <t>http://www.imdb.com/title/tt0286162/?ref_=fn_tt_tt_1</t>
  </si>
  <si>
    <t>My Name Is Bruce </t>
  </si>
  <si>
    <t>Timothy Patrick Quill</t>
  </si>
  <si>
    <t>b movie|birthday|chinese|demon|small town</t>
  </si>
  <si>
    <t>http://www.imdb.com/title/tt0489235/?ref_=fn_tt_tt_1</t>
  </si>
  <si>
    <t>The Salon </t>
  </si>
  <si>
    <t>http://www.imdb.com/title/tt0436742/?ref_=fn_tt_tt_1</t>
  </si>
  <si>
    <t>Adam Carolla</t>
  </si>
  <si>
    <t>Jim O'Heir</t>
  </si>
  <si>
    <t>Road Hard </t>
  </si>
  <si>
    <t>girl in panties|panties|red panties|stand up comedy</t>
  </si>
  <si>
    <t>http://www.imdb.com/title/tt3110770/?ref_=fn_tt_tt_1</t>
  </si>
  <si>
    <t>Jenny O'Hara</t>
  </si>
  <si>
    <t>Forty Shades of Blue </t>
  </si>
  <si>
    <t>Darren E. Burrows</t>
  </si>
  <si>
    <t>love|music producer|previous marriage|rock 'n' roll|russian</t>
  </si>
  <si>
    <t>http://www.imdb.com/title/tt0395543/?ref_=fn_tt_tt_1</t>
  </si>
  <si>
    <t>John Arcilla</t>
  </si>
  <si>
    <t>Brian Lee Franklin</t>
  </si>
  <si>
    <t>Amigo </t>
  </si>
  <si>
    <t>Ronnie Lazaro</t>
  </si>
  <si>
    <t>american|filipino|friendship|guerrilla army|village</t>
  </si>
  <si>
    <t>http://www.imdb.com/title/tt1562847/?ref_=fn_tt_tt_1</t>
  </si>
  <si>
    <t>Bruce McDonald</t>
  </si>
  <si>
    <t>Georgina Reilly</t>
  </si>
  <si>
    <t>Pontypool </t>
  </si>
  <si>
    <t>Boyd Banks</t>
  </si>
  <si>
    <t>blood splatter|talk radio|virus|vomiting blood|zombie apocalypse</t>
  </si>
  <si>
    <t>http://www.imdb.com/title/tt1226681/?ref_=fn_tt_tt_1</t>
  </si>
  <si>
    <t>James Mottern</t>
  </si>
  <si>
    <t>Trucker </t>
  </si>
  <si>
    <t>cancer|cigarette smoking|hospital|one night stand|trucker</t>
  </si>
  <si>
    <t>http://www.imdb.com/title/tt1087527/?ref_=fn_tt_tt_1</t>
  </si>
  <si>
    <t>Jaime Zevallos</t>
  </si>
  <si>
    <t>Me You and Five Bucks </t>
  </si>
  <si>
    <t>Michael Elian</t>
  </si>
  <si>
    <t>http://www.imdb.com/title/tt2265431/?ref_=fn_tt_tt_1</t>
  </si>
  <si>
    <t>The Lords of Salem </t>
  </si>
  <si>
    <t>blood|flashback|radio dj|radio station|vinyl</t>
  </si>
  <si>
    <t>http://www.imdb.com/title/tt1731697/?ref_=fn_tt_tt_1</t>
  </si>
  <si>
    <t>Gerard Johnstone</t>
  </si>
  <si>
    <t>Bruce Hopkins</t>
  </si>
  <si>
    <t>Morgana O'Reilly</t>
  </si>
  <si>
    <t>Housebound </t>
  </si>
  <si>
    <t>Cameron Rhodes</t>
  </si>
  <si>
    <t>bloody violence|exploding head|haunted house|plot twist|slapstick</t>
  </si>
  <si>
    <t>http://www.imdb.com/title/tt3504048/?ref_=fn_tt_tt_1</t>
  </si>
  <si>
    <t>Robert Greenwald</t>
  </si>
  <si>
    <t>Jon Hunter</t>
  </si>
  <si>
    <t>Lee Scott</t>
  </si>
  <si>
    <t>Wal-Mart: The High Cost of Low Price </t>
  </si>
  <si>
    <t>Matt Hunter</t>
  </si>
  <si>
    <t>greed|pollution|slave labor|truth|wal mart</t>
  </si>
  <si>
    <t>http://www.imdb.com/title/tt0473107/?ref_=fn_tt_tt_1</t>
  </si>
  <si>
    <t>David Ray</t>
  </si>
  <si>
    <t>Sarah Lind</t>
  </si>
  <si>
    <t>Nicole Muñoz</t>
  </si>
  <si>
    <t>Fetching Cody </t>
  </si>
  <si>
    <t>Kyla Wise</t>
  </si>
  <si>
    <t>death|high school|prostitute|suicide|time travel</t>
  </si>
  <si>
    <t>http://www.imdb.com/title/tt0475271/?ref_=fn_tt_tt_1</t>
  </si>
  <si>
    <t>Dave Rodriguez</t>
  </si>
  <si>
    <t>Once Upon a Time in Queens </t>
  </si>
  <si>
    <t>http://www.imdb.com/title/tt1639397/?ref_=fn_tt_tt_1</t>
  </si>
  <si>
    <t>Nae Caranfil</t>
  </si>
  <si>
    <t>Joe Armstrong</t>
  </si>
  <si>
    <t>Monica Barladeanu</t>
  </si>
  <si>
    <t>Closer to the Moon </t>
  </si>
  <si>
    <t>Martin Hancock</t>
  </si>
  <si>
    <t>http://www.imdb.com/title/tt2017486/?ref_=fn_tt_tt_1</t>
  </si>
  <si>
    <t>David Winning</t>
  </si>
  <si>
    <t>Amber Marshall</t>
  </si>
  <si>
    <t>Ashanti</t>
  </si>
  <si>
    <t>Mutant World </t>
  </si>
  <si>
    <t>John DeSantis</t>
  </si>
  <si>
    <t>http://www.imdb.com/title/tt3626436/?ref_=fn_tt_tt_1</t>
  </si>
  <si>
    <t>Frank Lotito</t>
  </si>
  <si>
    <t>Growing Up Smith </t>
  </si>
  <si>
    <t>adolescence|girl next door|growing vegetables|high standards|sent away</t>
  </si>
  <si>
    <t>http://www.imdb.com/title/tt1105355/?ref_=fn_tt_tt_1</t>
  </si>
  <si>
    <t>Timothy Woodward Jr.</t>
  </si>
  <si>
    <t>Katrina Law</t>
  </si>
  <si>
    <t>Checkmate </t>
  </si>
  <si>
    <t>http://www.imdb.com/title/tt3781616/?ref_=fn_tt_tt_1</t>
  </si>
  <si>
    <t>Tara Subkoff</t>
  </si>
  <si>
    <t>Balthazar Getty</t>
  </si>
  <si>
    <t>#Horror </t>
  </si>
  <si>
    <t>Lydia Hearst</t>
  </si>
  <si>
    <t>bullying|cyberbullying|girl|internet|throat slitting</t>
  </si>
  <si>
    <t>http://www.imdb.com/title/tt3526286/?ref_=fn_tt_tt_1</t>
  </si>
  <si>
    <t>Russell Friedenberg</t>
  </si>
  <si>
    <t>Wind Walkers </t>
  </si>
  <si>
    <t>Kiowa Gordon</t>
  </si>
  <si>
    <t>after dark horrorfest</t>
  </si>
  <si>
    <t>http://www.imdb.com/title/tt1236254/?ref_=fn_tt_tt_1</t>
  </si>
  <si>
    <t>William Cottrell</t>
  </si>
  <si>
    <t>Billy Gilbert</t>
  </si>
  <si>
    <t>Adriana Caselotti</t>
  </si>
  <si>
    <t>Snow White and the Seven Dwarfs </t>
  </si>
  <si>
    <t>Lucille La Verne</t>
  </si>
  <si>
    <t>dwarf|love|princess|queen|snow white</t>
  </si>
  <si>
    <t>http://www.imdb.com/title/tt0029583/?ref_=fn_tt_tt_1</t>
  </si>
  <si>
    <t>Lucrecia Martel</t>
  </si>
  <si>
    <t>Mercedes Morán</t>
  </si>
  <si>
    <t>The Holy Girl </t>
  </si>
  <si>
    <t>María Alche</t>
  </si>
  <si>
    <t>16 year old|doctor|hotel|tinnitus|title directed by female</t>
  </si>
  <si>
    <t>http://www.imdb.com/title/tt0300270/?ref_=fn_tt_tt_1</t>
  </si>
  <si>
    <t>Edward Dmytryk</t>
  </si>
  <si>
    <t>Brigitte Bardot</t>
  </si>
  <si>
    <t>Shalako </t>
  </si>
  <si>
    <t>bare chested male bondage|european|female frontal nudity|topless woman|war paint</t>
  </si>
  <si>
    <t>http://www.imdb.com/title/tt0063592/?ref_=fn_tt_tt_1</t>
  </si>
  <si>
    <t>Zak Penn</t>
  </si>
  <si>
    <t>Gabriel Beristain</t>
  </si>
  <si>
    <t>Adventure|Comedy|Horror</t>
  </si>
  <si>
    <t>Incident at Loch Ness </t>
  </si>
  <si>
    <t>John Bailey</t>
  </si>
  <si>
    <t>boat|director|loch ness|loch ness monster|monster</t>
  </si>
  <si>
    <t>http://www.imdb.com/title/tt0374639/?ref_=fn_tt_tt_1</t>
  </si>
  <si>
    <t>Alex Ranarivelo</t>
  </si>
  <si>
    <t>Christina Moore</t>
  </si>
  <si>
    <t>The Dog Lover </t>
  </si>
  <si>
    <t>Cullen Douglas</t>
  </si>
  <si>
    <t>http://www.imdb.com/title/tt4063178/?ref_=fn_tt_tt_1</t>
  </si>
  <si>
    <t>Adam DiMarco</t>
  </si>
  <si>
    <t>Camren Bicondova</t>
  </si>
  <si>
    <t>Girl House </t>
  </si>
  <si>
    <t>Chasty Ballesteros</t>
  </si>
  <si>
    <t>college student|disfigured face|house|suicide|website</t>
  </si>
  <si>
    <t>http://www.imdb.com/title/tt2577172/?ref_=fn_tt_tt_1</t>
  </si>
  <si>
    <t>Léa Drucker</t>
  </si>
  <si>
    <t>The Blue Room </t>
  </si>
  <si>
    <t>Laurent Poitrenaux</t>
  </si>
  <si>
    <t>male pubic hair|manipulative personality|murder of wife|neglected wife|pubic hair</t>
  </si>
  <si>
    <t>http://www.imdb.com/title/tt3230082/?ref_=fn_tt_tt_1</t>
  </si>
  <si>
    <t>David Worth</t>
  </si>
  <si>
    <t>Jonathan Mangum</t>
  </si>
  <si>
    <t>House at the End of the Drive </t>
  </si>
  <si>
    <t>Angela Jones</t>
  </si>
  <si>
    <t>ghost story|manson family|paranormal|real life event|reference to sharon tate</t>
  </si>
  <si>
    <t>http://www.imdb.com/title/tt0464054/?ref_=fn_tt_tt_1</t>
  </si>
  <si>
    <t>Leslie H. Martinson</t>
  </si>
  <si>
    <t>Burgess Meredith</t>
  </si>
  <si>
    <t>Batman: The Movie </t>
  </si>
  <si>
    <t>Burt Ward</t>
  </si>
  <si>
    <t>black cat|catwoman|dc comics|penguin|riddler</t>
  </si>
  <si>
    <t>http://www.imdb.com/title/tt0060153/?ref_=fn_tt_tt_1</t>
  </si>
  <si>
    <t>Lock, Stock and Two Smoking Barrels </t>
  </si>
  <si>
    <t>antique|cockney accent|hatchet|money|shotgun</t>
  </si>
  <si>
    <t>http://www.imdb.com/title/tt0120735/?ref_=fn_tt_tt_1</t>
  </si>
  <si>
    <t>Robert M. Young</t>
  </si>
  <si>
    <t>The Ballad of Gregorio Cortez </t>
  </si>
  <si>
    <t>http://www.imdb.com/title/tt3551840/?ref_=fn_tt_tt_1</t>
  </si>
  <si>
    <t>Michael Douglas</t>
  </si>
  <si>
    <t>Action|Crime|Drama|Mystery</t>
  </si>
  <si>
    <t xml:space="preserve">The Streets of San Francisco             </t>
  </si>
  <si>
    <t>city name in series title|homicide|older man younger man relationship|place in series title|police partner</t>
  </si>
  <si>
    <t>http://www.imdb.com/title/tt0068135/?ref_=fn_tt_tt_1</t>
  </si>
  <si>
    <t>Paprika Steen</t>
  </si>
  <si>
    <t>The Celebration </t>
  </si>
  <si>
    <t>Trine Dyrholm</t>
  </si>
  <si>
    <t>dogme 95|family secret|haunted by the past|secret|speech</t>
  </si>
  <si>
    <t>http://www.imdb.com/title/tt0154420/?ref_=fn_tt_tt_1</t>
  </si>
  <si>
    <t>Trees Lounge </t>
  </si>
  <si>
    <t>alcoholic drink|bar|drink|drinking|drunk</t>
  </si>
  <si>
    <t>http://www.imdb.com/title/tt0117958/?ref_=fn_tt_tt_1</t>
  </si>
  <si>
    <t>Ham Tran</t>
  </si>
  <si>
    <t>Kieu Chinh</t>
  </si>
  <si>
    <t>Long Nguyen</t>
  </si>
  <si>
    <t>Journey from the Fall </t>
  </si>
  <si>
    <t>Cat Ly</t>
  </si>
  <si>
    <t>1970s|1980s|nonlinear timeline|rescue|vietnam war</t>
  </si>
  <si>
    <t>http://www.imdb.com/title/tt0433398/?ref_=fn_tt_tt_1</t>
  </si>
  <si>
    <t>Vietnamese</t>
  </si>
  <si>
    <t>Rich Cowan</t>
  </si>
  <si>
    <t>The Basket </t>
  </si>
  <si>
    <t>basketball|german immigrant|opera|two word title|war orphan</t>
  </si>
  <si>
    <t>http://www.imdb.com/title/tt0190255/?ref_=fn_tt_tt_1</t>
  </si>
  <si>
    <t>Boris Rodriguez</t>
  </si>
  <si>
    <t>Eddie: The Sleepwalking Cannibal </t>
  </si>
  <si>
    <t>art teacher|cannibal|inspiration|painter|sleepwalking</t>
  </si>
  <si>
    <t>http://www.imdb.com/title/tt1480658/?ref_=fn_tt_tt_1</t>
  </si>
  <si>
    <t>Tucker Smallwood</t>
  </si>
  <si>
    <t xml:space="preserve">Space: Above and Beyond             </t>
  </si>
  <si>
    <t>Kristen Cloke</t>
  </si>
  <si>
    <t>alien|born in vitro|in vitro fertilization|marine|outer space</t>
  </si>
  <si>
    <t>http://www.imdb.com/title/tt0112173/?ref_=fn_tt_tt_1</t>
  </si>
  <si>
    <t>Sadyk Sher-Niyaz</t>
  </si>
  <si>
    <t>Aziz Muradillayev</t>
  </si>
  <si>
    <t>Elina Abai Kyzy</t>
  </si>
  <si>
    <t>Queen of the Mountains </t>
  </si>
  <si>
    <t>Mirlan Abdulayev</t>
  </si>
  <si>
    <t>19th century|central asia|mother son relationship|ruler|russian empire</t>
  </si>
  <si>
    <t>http://www.imdb.com/title/tt2640460/?ref_=fn_tt_tt_1</t>
  </si>
  <si>
    <t>Kyrgyzstan</t>
  </si>
  <si>
    <t>Paul Donovan</t>
  </si>
  <si>
    <t>Lenore Zann</t>
  </si>
  <si>
    <t>Def-Con 4 </t>
  </si>
  <si>
    <t>Tim Choate</t>
  </si>
  <si>
    <t>canuxploitation|independent film|post apocalypse|remake|survival</t>
  </si>
  <si>
    <t>http://www.imdb.com/title/tt0087130/?ref_=fn_tt_tt_1</t>
  </si>
  <si>
    <t>Jonathan Kesselman</t>
  </si>
  <si>
    <t>The Hebrew Hammer </t>
  </si>
  <si>
    <t>blaxploitation|hanukkah|jewish|kwanzaa|santa claus</t>
  </si>
  <si>
    <t>http://www.imdb.com/title/tt0317640/?ref_=fn_tt_tt_1</t>
  </si>
  <si>
    <t>Arjun Sablok</t>
  </si>
  <si>
    <t>Uday Chopra</t>
  </si>
  <si>
    <t>Neal 'N' Nikki </t>
  </si>
  <si>
    <t>Samantha McLeod</t>
  </si>
  <si>
    <t>interrupted sex|kiss|love|mistaken sex scene|sex in car</t>
  </si>
  <si>
    <t>http://www.imdb.com/title/tt0470869/?ref_=fn_tt_tt_1</t>
  </si>
  <si>
    <t>The 41-Year-Old Virgin Who Knocked Up Sarah Marshall and Felt Superbad About It </t>
  </si>
  <si>
    <t>Matt Crabtree</t>
  </si>
  <si>
    <t>masturbation|porn actor in mainstream movie|sex|spoof|virginity</t>
  </si>
  <si>
    <t>http://www.imdb.com/title/tt1498870/?ref_=fn_tt_tt_1</t>
  </si>
  <si>
    <t>Tyler Oliver</t>
  </si>
  <si>
    <t>Chloe Bridges</t>
  </si>
  <si>
    <t>Horror|Romance|Thriller</t>
  </si>
  <si>
    <t>Forget Me Not </t>
  </si>
  <si>
    <t>http://www.imdb.com/title/tt1147684/?ref_=fn_tt_tt_1</t>
  </si>
  <si>
    <t>Joan Fontaine</t>
  </si>
  <si>
    <t>Drama|Film-Noir|Mystery|Thriller</t>
  </si>
  <si>
    <t>Rebecca </t>
  </si>
  <si>
    <t>death|estate|housekeeper|love|monte carlo</t>
  </si>
  <si>
    <t>http://www.imdb.com/title/tt0032976/?ref_=fn_tt_tt_1</t>
  </si>
  <si>
    <t>Adrienne King</t>
  </si>
  <si>
    <t>Betsy Palmer</t>
  </si>
  <si>
    <t>Friday the 13th Part 2 </t>
  </si>
  <si>
    <t>Amy Steel</t>
  </si>
  <si>
    <t>ice pick|jason voorhees|lake|pitchfork|shack</t>
  </si>
  <si>
    <t>http://www.imdb.com/title/tt0082418/?ref_=fn_tt_tt_1</t>
  </si>
  <si>
    <t>Jane Wyman</t>
  </si>
  <si>
    <t>Drama|Film-Noir</t>
  </si>
  <si>
    <t>Ray Milland</t>
  </si>
  <si>
    <t>The Lost Weekend </t>
  </si>
  <si>
    <t>Frank Faylen</t>
  </si>
  <si>
    <t>addiction|alcoholic|alcoholism|paranoia|suicidal thoughts</t>
  </si>
  <si>
    <t>http://www.imdb.com/title/tt0037884/?ref_=fn_tt_tt_1</t>
  </si>
  <si>
    <t>Douglas Cheek</t>
  </si>
  <si>
    <t>C.H.U.D. </t>
  </si>
  <si>
    <t>bum|city|mutant|new york city|street</t>
  </si>
  <si>
    <t>http://www.imdb.com/title/tt0087015/?ref_=fn_tt_tt_1</t>
  </si>
  <si>
    <t>Jenni Rivera</t>
  </si>
  <si>
    <t>Filly Brown </t>
  </si>
  <si>
    <t>Jorge Diaz</t>
  </si>
  <si>
    <t>http://www.imdb.com/title/tt1869425/?ref_=fn_tt_tt_1</t>
  </si>
  <si>
    <t>Deryck Broom</t>
  </si>
  <si>
    <t>Vic Mignogna</t>
  </si>
  <si>
    <t>The Lion of Judah </t>
  </si>
  <si>
    <t>animal|donkey|lamb|pig|rooster</t>
  </si>
  <si>
    <t>http://www.imdb.com/title/tt1212022/?ref_=fn_tt_tt_1</t>
  </si>
  <si>
    <t>Henry Hathaway</t>
  </si>
  <si>
    <t>Jean Peters</t>
  </si>
  <si>
    <t>Crime|Film-Noir|Thriller</t>
  </si>
  <si>
    <t>Niagara </t>
  </si>
  <si>
    <t>Will Wright</t>
  </si>
  <si>
    <t>hitchcockian|husband murders wife|murder|niagara falls|overhead shot</t>
  </si>
  <si>
    <t>http://www.imdb.com/title/tt0046126/?ref_=fn_tt_tt_1</t>
  </si>
  <si>
    <t>Walter Pidgeon</t>
  </si>
  <si>
    <t>How Green Was My Valley </t>
  </si>
  <si>
    <t>Barry Fitzgerald</t>
  </si>
  <si>
    <t>coal mine|girl|school|village|wales</t>
  </si>
  <si>
    <t>http://www.imdb.com/title/tt0033729/?ref_=fn_tt_tt_1</t>
  </si>
  <si>
    <t>Riley Keough</t>
  </si>
  <si>
    <t xml:space="preserve">The Girlfriend Experience             </t>
  </si>
  <si>
    <t>escort|female nudity|friendship|money|sex scene</t>
  </si>
  <si>
    <t>http://www.imdb.com/title/tt3846642/?ref_=fn_tt_tt_1</t>
  </si>
  <si>
    <t>Elvis Nolasco</t>
  </si>
  <si>
    <t>Da Sweet Blood of Jesus </t>
  </si>
  <si>
    <t>Felicia Pearson</t>
  </si>
  <si>
    <t>horror movie remake|remake|undead|undead sex|undead sexuality</t>
  </si>
  <si>
    <t>http://www.imdb.com/title/tt3104930/?ref_=fn_tt_tt_1</t>
  </si>
  <si>
    <t>Laura San Giacomo</t>
  </si>
  <si>
    <t>Sex, Lies, and Videotape </t>
  </si>
  <si>
    <t>affair|interview|marriage|sex|videotape</t>
  </si>
  <si>
    <t>http://www.imdb.com/title/tt0098724/?ref_=fn_tt_tt_1</t>
  </si>
  <si>
    <t>Saw </t>
  </si>
  <si>
    <t>chained|flashback|killer|serial killer|surprise ending</t>
  </si>
  <si>
    <t>http://www.imdb.com/title/tt0387564/?ref_=fn_tt_tt_1</t>
  </si>
  <si>
    <t>Super Troopers </t>
  </si>
  <si>
    <t>drugs|highway|police|state trooper|vermont</t>
  </si>
  <si>
    <t>http://www.imdb.com/title/tt0247745/?ref_=fn_tt_tt_1</t>
  </si>
  <si>
    <t>Giovanni Zelko</t>
  </si>
  <si>
    <t>Zuhair Haddad</t>
  </si>
  <si>
    <t>The Algerian </t>
  </si>
  <si>
    <t>Ben Youcef</t>
  </si>
  <si>
    <t>algeria|algerian|los angeles california|muslim</t>
  </si>
  <si>
    <t>http://www.imdb.com/title/tt1681370/?ref_=fn_tt_tt_1</t>
  </si>
  <si>
    <t>Claudia Sainte-Luce</t>
  </si>
  <si>
    <t>Vera Wilson</t>
  </si>
  <si>
    <t>Ximena Ayala</t>
  </si>
  <si>
    <t>The Amazing Catfish </t>
  </si>
  <si>
    <t>José Manuel Orozco Angulo</t>
  </si>
  <si>
    <t>actress shares first name with character|appendicitis|hospital|loss of mother|supermarket</t>
  </si>
  <si>
    <t>http://www.imdb.com/title/tt2414046/?ref_=fn_tt_tt_1</t>
  </si>
  <si>
    <t>Randeep Hooda</t>
  </si>
  <si>
    <t>Monsoon Wedding </t>
  </si>
  <si>
    <t>arranged marriage|bride|celebration|marriage|wedding</t>
  </si>
  <si>
    <t>http://www.imdb.com/title/tt0265343/?ref_=fn_tt_tt_1</t>
  </si>
  <si>
    <t>You Can Count on Me </t>
  </si>
  <si>
    <t>bank|car accident|cheating husband|new york|single mother</t>
  </si>
  <si>
    <t>http://www.imdb.com/title/tt0203230/?ref_=fn_tt_tt_1</t>
  </si>
  <si>
    <t>Jerry Mathers</t>
  </si>
  <si>
    <t>The Trouble with Harry </t>
  </si>
  <si>
    <t>artist|death|hunting|sheriff|vermont</t>
  </si>
  <si>
    <t>http://www.imdb.com/title/tt0048750/?ref_=fn_tt_tt_1</t>
  </si>
  <si>
    <t>Jamie Babbit</t>
  </si>
  <si>
    <t>But I'm a Cheerleader </t>
  </si>
  <si>
    <t>cheerleader|gay|homosexual|lesbian|lesbian relationship</t>
  </si>
  <si>
    <t>http://www.imdb.com/title/tt0179116/?ref_=fn_tt_tt_1</t>
  </si>
  <si>
    <t>David Boyd</t>
  </si>
  <si>
    <t>Home Run </t>
  </si>
  <si>
    <t>addiction|alcoholic|baseball|car accident|reference to god</t>
  </si>
  <si>
    <t>http://www.imdb.com/title/tt2051894/?ref_=fn_tt_tt_1</t>
  </si>
  <si>
    <t>Reservoir Dogs </t>
  </si>
  <si>
    <t>gang|heist|heist gone wrong|nonlinear timeline|robbery</t>
  </si>
  <si>
    <t>http://www.imdb.com/title/tt0105236/?ref_=fn_tt_tt_1</t>
  </si>
  <si>
    <t>Nigel Bruce</t>
  </si>
  <si>
    <t>Spring Byington</t>
  </si>
  <si>
    <t>The Blue Bird </t>
  </si>
  <si>
    <t>Gale Sondergaard</t>
  </si>
  <si>
    <t>1800s|bird|blue bird of happiness|foreign language adaptation|past</t>
  </si>
  <si>
    <t>http://www.imdb.com/title/tt0032264/?ref_=fn_tt_tt_1</t>
  </si>
  <si>
    <t>Luigi Pistilli</t>
  </si>
  <si>
    <t>The Good, the Bad and the Ugly </t>
  </si>
  <si>
    <t>Enzo Petito</t>
  </si>
  <si>
    <t>civil war|hitman|outlaw|shootout|spaghetti western</t>
  </si>
  <si>
    <t>http://www.imdb.com/title/tt0060196/?ref_=fn_tt_tt_1</t>
  </si>
  <si>
    <t>Anna Muylaert</t>
  </si>
  <si>
    <t>Regina Casé</t>
  </si>
  <si>
    <t>Alex Huszar</t>
  </si>
  <si>
    <t>The Second Mother </t>
  </si>
  <si>
    <t>Luis Miranda</t>
  </si>
  <si>
    <t>brazil|exam|housekeeper|northeast region of brazil|portuguese language</t>
  </si>
  <si>
    <t>http://www.imdb.com/title/tt3742378/?ref_=fn_tt_tt_1</t>
  </si>
  <si>
    <t>Steve Taylor</t>
  </si>
  <si>
    <t>Marshall Allman</t>
  </si>
  <si>
    <t>Blue Like Jazz </t>
  </si>
  <si>
    <t>Eric Lange</t>
  </si>
  <si>
    <t>church|college|color in title|philosophy|texas</t>
  </si>
  <si>
    <t>http://www.imdb.com/title/tt1758575/?ref_=fn_tt_tt_1</t>
  </si>
  <si>
    <t>Kurt Voss</t>
  </si>
  <si>
    <t>Coyote Shivers</t>
  </si>
  <si>
    <t>Lemmy</t>
  </si>
  <si>
    <t>Down and Out with the Dolls </t>
  </si>
  <si>
    <t>Zoë Poledouris</t>
  </si>
  <si>
    <t>female bassist|female drummer|female guitarist|female singer|portland oregon</t>
  </si>
  <si>
    <t>http://www.imdb.com/title/tt0283323/?ref_=fn_tt_tt_1</t>
  </si>
  <si>
    <t>Pink Ribbons, Inc. </t>
  </si>
  <si>
    <t>breast cancer|comma in title|period in title|punctuation in title|three word title</t>
  </si>
  <si>
    <t>http://www.imdb.com/title/tt2035599/?ref_=fn_tt_tt_1</t>
  </si>
  <si>
    <t>James David Pasternak</t>
  </si>
  <si>
    <t>Certifiably Jonathan </t>
  </si>
  <si>
    <t>las vegas nevada|museum|reference to mr. rogers|reference to vincent van gogh|talking about suicide</t>
  </si>
  <si>
    <t>http://www.imdb.com/title/tt0976025/?ref_=fn_tt_tt_1</t>
  </si>
  <si>
    <t>Laurent Bouhnik</t>
  </si>
  <si>
    <t>Johnny Amaro</t>
  </si>
  <si>
    <t>Déborah Révy</t>
  </si>
  <si>
    <t>Q </t>
  </si>
  <si>
    <t>Yassine Azzouz</t>
  </si>
  <si>
    <t>female explicit nudity|hand job|oral sex|penetration|unsimulated sex</t>
  </si>
  <si>
    <t>http://www.imdb.com/title/tt1879030/?ref_=fn_tt_tt_1</t>
  </si>
  <si>
    <t>Tom Sanchez</t>
  </si>
  <si>
    <t>Antonio Arrué</t>
  </si>
  <si>
    <t>Nataniel Sánchez</t>
  </si>
  <si>
    <t>The Knife of Don Juan </t>
  </si>
  <si>
    <t>Juan Carlos Montoya</t>
  </si>
  <si>
    <t>http://www.imdb.com/title/tt1349485/?ref_=fn_tt_tt_1</t>
  </si>
  <si>
    <t>David Caffrey</t>
  </si>
  <si>
    <t>Grand Theft Parsons </t>
  </si>
  <si>
    <t>Jim Cody Williams</t>
  </si>
  <si>
    <t>guitar|hearse|manager|musician|singer</t>
  </si>
  <si>
    <t>http://www.imdb.com/title/tt0338075/?ref_=fn_tt_tt_1</t>
  </si>
  <si>
    <t>Adam Jay Epstein</t>
  </si>
  <si>
    <t>Rich Ceraulo</t>
  </si>
  <si>
    <t>Extreme Movie </t>
  </si>
  <si>
    <t>box office flop|female frontal nudity|pink bra and panties|red bra and panties|sex</t>
  </si>
  <si>
    <t>http://www.imdb.com/title/tt0806147/?ref_=fn_tt_tt_1</t>
  </si>
  <si>
    <t>Action|Adventure|Romance|War</t>
  </si>
  <si>
    <t>Errol Flynn</t>
  </si>
  <si>
    <t>The Charge of the Light Brigade </t>
  </si>
  <si>
    <t>attack|fort|india|lancer|massacre</t>
  </si>
  <si>
    <t>http://www.imdb.com/title/tt0027438/?ref_=fn_tt_tt_1</t>
  </si>
  <si>
    <t>Justin Thomas Ostensen</t>
  </si>
  <si>
    <t>Kristin Booth</t>
  </si>
  <si>
    <t>Below Zero </t>
  </si>
  <si>
    <t>Michael Eisner</t>
  </si>
  <si>
    <t>http://www.imdb.com/title/tt1641388/?ref_=fn_tt_tt_1</t>
  </si>
  <si>
    <t>Brenton Spencer</t>
  </si>
  <si>
    <t>Victor Zinck Jr.</t>
  </si>
  <si>
    <t>Action|Horror|Mystery|Thriller</t>
  </si>
  <si>
    <t>Christie Burke</t>
  </si>
  <si>
    <t>Crowsnest </t>
  </si>
  <si>
    <t>Chelsey Reist</t>
  </si>
  <si>
    <t>forest|found footage|lost|murder|road trip</t>
  </si>
  <si>
    <t>http://www.imdb.com/title/tt2180333/?ref_=fn_tt_tt_1</t>
  </si>
  <si>
    <t>Adventure|Comedy|Sport</t>
  </si>
  <si>
    <t>Airborne </t>
  </si>
  <si>
    <t>Brittney Powell</t>
  </si>
  <si>
    <t>cincinnati ohio|high school|hockey|jock strap|zoologist</t>
  </si>
  <si>
    <t>http://www.imdb.com/title/tt0106233/?ref_=fn_tt_tt_1</t>
  </si>
  <si>
    <t>Cleavon Little</t>
  </si>
  <si>
    <t>Redd Foxx</t>
  </si>
  <si>
    <t>Cotton Comes to Harlem </t>
  </si>
  <si>
    <t>Calvin Lockhart</t>
  </si>
  <si>
    <t>black cop|chase|cotton|four word title|new york city</t>
  </si>
  <si>
    <t>http://www.imdb.com/title/tt0065579/?ref_=fn_tt_tt_1</t>
  </si>
  <si>
    <t>Jay Alaimo</t>
  </si>
  <si>
    <t>Sabrina Carmichael</t>
  </si>
  <si>
    <t>The Wicked Within </t>
  </si>
  <si>
    <t>http://www.imdb.com/title/tt1943014/?ref_=fn_tt_tt_1</t>
  </si>
  <si>
    <t>Dylan Bank</t>
  </si>
  <si>
    <t>Deirdre Lorenz</t>
  </si>
  <si>
    <t>Seregon O'Dassey</t>
  </si>
  <si>
    <t>Bleeding Hearts </t>
  </si>
  <si>
    <t>Dustin Diamond</t>
  </si>
  <si>
    <t>bare breasts|bra and panties|nudity|syringe</t>
  </si>
  <si>
    <t>http://www.imdb.com/title/tt2622294/?ref_=fn_tt_tt_1</t>
  </si>
  <si>
    <t>Rob McKittrick</t>
  </si>
  <si>
    <t>Waiting... </t>
  </si>
  <si>
    <t>cook|dishwasher|flashing|male frontal nudity|waiter</t>
  </si>
  <si>
    <t>http://www.imdb.com/title/tt0348333/?ref_=fn_tt_tt_1</t>
  </si>
  <si>
    <t>Dead Man's Shoes </t>
  </si>
  <si>
    <t>George Newton</t>
  </si>
  <si>
    <t>anger|army veteran|independent film|revenge|sex scene</t>
  </si>
  <si>
    <t>http://www.imdb.com/title/tt0419677/?ref_=fn_tt_tt_1</t>
  </si>
  <si>
    <t>John Jarratt</t>
  </si>
  <si>
    <t>Richard Cawthorne</t>
  </si>
  <si>
    <t xml:space="preserve">Wolf Creek             </t>
  </si>
  <si>
    <t>based on true story|blood|serial killer|slasher|tv mini series</t>
  </si>
  <si>
    <t>http://www.imdb.com/title/tt4460878/?ref_=fn_tt_tt_1</t>
  </si>
  <si>
    <t>Jeff Burr</t>
  </si>
  <si>
    <t>From a Whisper to a Scream </t>
  </si>
  <si>
    <t>Susan Tyrrell</t>
  </si>
  <si>
    <t>bathtub|cult film|neck breaking|tennessee|wraparound story</t>
  </si>
  <si>
    <t>http://www.imdb.com/title/tt0091671/?ref_=fn_tt_tt_1</t>
  </si>
  <si>
    <t>Harry Gantz</t>
  </si>
  <si>
    <t>Sex with Strangers </t>
  </si>
  <si>
    <t>bisexual|explicit sex|sex|stranger|swing</t>
  </si>
  <si>
    <t>http://www.imdb.com/title/tt0304692/?ref_=fn_tt_tt_1</t>
  </si>
  <si>
    <t>Guy Maddin</t>
  </si>
  <si>
    <t>CindyMarie Small</t>
  </si>
  <si>
    <t>Comedy|Horror|Musical</t>
  </si>
  <si>
    <t>Sarah Murphy-Dyson</t>
  </si>
  <si>
    <t>Dracula: Pages from a Virgin's Diary </t>
  </si>
  <si>
    <t>Brent Neale</t>
  </si>
  <si>
    <t>ballet|cult film|dance|dracula|gothic</t>
  </si>
  <si>
    <t>http://www.imdb.com/title/tt0293113/?ref_=fn_tt_tt_1</t>
  </si>
  <si>
    <t>Regardt van den Bergh</t>
  </si>
  <si>
    <t>Frank Rautenbach</t>
  </si>
  <si>
    <t>Sean Cameron Michael</t>
  </si>
  <si>
    <t>Faith Like Potatoes </t>
  </si>
  <si>
    <t>Jeanne Neilson</t>
  </si>
  <si>
    <t>food|food in title|potato</t>
  </si>
  <si>
    <t>http://www.imdb.com/title/tt0850667/?ref_=fn_tt_tt_1</t>
  </si>
  <si>
    <t>Panos Cosmatos</t>
  </si>
  <si>
    <t>Marilyn Norry</t>
  </si>
  <si>
    <t>Beyond the Black Rainbow </t>
  </si>
  <si>
    <t>Eva Bourne</t>
  </si>
  <si>
    <t>exploitation|four word title|hallucinogen|lynchian|telepathy</t>
  </si>
  <si>
    <t>http://www.imdb.com/title/tt1534085/?ref_=fn_tt_tt_1</t>
  </si>
  <si>
    <t>Gareth Evans</t>
  </si>
  <si>
    <t>Yayan Ruhian</t>
  </si>
  <si>
    <t>Iko Uwais</t>
  </si>
  <si>
    <t>The Raid: Redemption </t>
  </si>
  <si>
    <t>Donny Alamsyah</t>
  </si>
  <si>
    <t>apartment|drug lord|gangster|police|swat team</t>
  </si>
  <si>
    <t>http://www.imdb.com/title/tt1899353/?ref_=fn_tt_tt_1</t>
  </si>
  <si>
    <t>Indonesian</t>
  </si>
  <si>
    <t>Indonesia</t>
  </si>
  <si>
    <t>Matthew R. Anderson</t>
  </si>
  <si>
    <t>The Dead Undead </t>
  </si>
  <si>
    <t>flashback|immortality|rural setting|vampire|zombie</t>
  </si>
  <si>
    <t>http://www.imdb.com/title/tt0923653/?ref_=fn_tt_tt_1</t>
  </si>
  <si>
    <t>Joe Marino</t>
  </si>
  <si>
    <t>Anella Vastola</t>
  </si>
  <si>
    <t>Piero Maggiò</t>
  </si>
  <si>
    <t>The Vatican Exorcisms </t>
  </si>
  <si>
    <t>http://www.imdb.com/title/tt3043194/?ref_=fn_tt_tt_1</t>
  </si>
  <si>
    <t>Casablanca </t>
  </si>
  <si>
    <t>Conrad Veidt</t>
  </si>
  <si>
    <t>american expatriate|casablanca morocco|gestapo|police|visa</t>
  </si>
  <si>
    <t>http://www.imdb.com/title/tt0034583/?ref_=fn_tt_tt_1</t>
  </si>
  <si>
    <t>Joel Anderson</t>
  </si>
  <si>
    <t>Rosie Traynor</t>
  </si>
  <si>
    <t>Talia Zucker</t>
  </si>
  <si>
    <t>Lake Mungo </t>
  </si>
  <si>
    <t>Martin Sharpe</t>
  </si>
  <si>
    <t>ghost|lake|parapsychologist|psychic|secret</t>
  </si>
  <si>
    <t>http://www.imdb.com/title/tt0816556/?ref_=fn_tt_tt_1</t>
  </si>
  <si>
    <t>Shimit Amin</t>
  </si>
  <si>
    <t>Shazahn Padamsee</t>
  </si>
  <si>
    <t>Rocket Singh: Salesman of the Year </t>
  </si>
  <si>
    <t>Gauhar Khan</t>
  </si>
  <si>
    <t>boss|computer|honesty|sales|salesman</t>
  </si>
  <si>
    <t>http://www.imdb.com/title/tt1434447/?ref_=fn_tt_tt_1</t>
  </si>
  <si>
    <t>Douglas Trumbull</t>
  </si>
  <si>
    <t>Silent Running </t>
  </si>
  <si>
    <t>Jesse Vint</t>
  </si>
  <si>
    <t>forest|greenhouse|plant|robot|space</t>
  </si>
  <si>
    <t>http://www.imdb.com/title/tt0067756/?ref_=fn_tt_tt_1</t>
  </si>
  <si>
    <t>Rocky </t>
  </si>
  <si>
    <t>boxer|hometown hero|philadelphia pennsylvania|protective male|training</t>
  </si>
  <si>
    <t>http://www.imdb.com/title/tt0075148/?ref_=fn_tt_tt_1</t>
  </si>
  <si>
    <t>Mona Fastvold</t>
  </si>
  <si>
    <t>Christopher Abbott</t>
  </si>
  <si>
    <t>The Sleepwalker </t>
  </si>
  <si>
    <t>Gitte Witt</t>
  </si>
  <si>
    <t>female nudity|male nudity|male rear nudity|nudity</t>
  </si>
  <si>
    <t>http://www.imdb.com/title/tt2723576/?ref_=fn_tt_tt_1</t>
  </si>
  <si>
    <t>Adventure|Comedy|History</t>
  </si>
  <si>
    <t>Tom Jones </t>
  </si>
  <si>
    <t>Hugh Griffith</t>
  </si>
  <si>
    <t>18th century|rags to riches|secret letter|squire|tutor</t>
  </si>
  <si>
    <t>http://www.imdb.com/title/tt0057590/?ref_=fn_tt_tt_1</t>
  </si>
  <si>
    <t>Levan Gabriadze</t>
  </si>
  <si>
    <t>Renee Olstead</t>
  </si>
  <si>
    <t>Unfriended </t>
  </si>
  <si>
    <t>Heather Sossaman</t>
  </si>
  <si>
    <t>blender|computer screen|secret|skype|webcam</t>
  </si>
  <si>
    <t>http://www.imdb.com/title/tt3713166/?ref_=fn_tt_tt_1</t>
  </si>
  <si>
    <t>Taxi Driver </t>
  </si>
  <si>
    <t>loner|neo noir|night shift|taxi driver|vigilante</t>
  </si>
  <si>
    <t>http://www.imdb.com/title/tt0075314/?ref_=fn_tt_tt_1</t>
  </si>
  <si>
    <t>The Howling </t>
  </si>
  <si>
    <t>1980s|forest|lycanthrope|shapeshifting|werewolf transformation</t>
  </si>
  <si>
    <t>http://www.imdb.com/title/tt0082533/?ref_=fn_tt_tt_1</t>
  </si>
  <si>
    <t>Jack Lord</t>
  </si>
  <si>
    <t>Ursula Andress</t>
  </si>
  <si>
    <t>Dr. No </t>
  </si>
  <si>
    <t>british secret service|hand to hand combat|murder|official james bond series|terrorist plot</t>
  </si>
  <si>
    <t>http://www.imdb.com/title/tt0055928/?ref_=fn_tt_tt_1</t>
  </si>
  <si>
    <t>Bradley Parker</t>
  </si>
  <si>
    <t>Chernobyl Diaries </t>
  </si>
  <si>
    <t>abandoned building|chernobyl disaster|exploration|tour guide|van</t>
  </si>
  <si>
    <t>http://www.imdb.com/title/tt1991245/?ref_=fn_tt_tt_1</t>
  </si>
  <si>
    <t>Clive Barker</t>
  </si>
  <si>
    <t>Ashley Laurence</t>
  </si>
  <si>
    <t>Andrew Robinson</t>
  </si>
  <si>
    <t>Hellraiser </t>
  </si>
  <si>
    <t>Clare Higgins</t>
  </si>
  <si>
    <t>blood|cenobites|creature|demon|male full frontal nudity</t>
  </si>
  <si>
    <t>http://www.imdb.com/title/tt0093177/?ref_=fn_tt_tt_1</t>
  </si>
  <si>
    <t>Harold Cronk</t>
  </si>
  <si>
    <t>Robin Givens</t>
  </si>
  <si>
    <t>Benjamin A. Onyango</t>
  </si>
  <si>
    <t>God's Not Dead 2 </t>
  </si>
  <si>
    <t>Maria Canals-Barrera</t>
  </si>
  <si>
    <t>alternate universe|christian|christian film|christianity|manipulation</t>
  </si>
  <si>
    <t>http://www.imdb.com/title/tt4824308/?ref_=fn_tt_tt_1</t>
  </si>
  <si>
    <t>Cry_Wolf </t>
  </si>
  <si>
    <t>e mail|game|school|serial killer|student</t>
  </si>
  <si>
    <t>http://www.imdb.com/title/tt0384286/?ref_=fn_tt_tt_1</t>
  </si>
  <si>
    <t>Takao Okawara</t>
  </si>
  <si>
    <t>Naomi Nishida</t>
  </si>
  <si>
    <t>Hiroshi Abe</t>
  </si>
  <si>
    <t>Godzilla 2000 </t>
  </si>
  <si>
    <t>Sakae Kimura</t>
  </si>
  <si>
    <t>godzilla|kaiju|monster|orga|ufo</t>
  </si>
  <si>
    <t>http://www.imdb.com/title/tt0188640/?ref_=fn_tt_tt_1</t>
  </si>
  <si>
    <t>Blue Valentine </t>
  </si>
  <si>
    <t>dog hit by a car|dysfunctional family|falling in love|female in shower|unhappily married woman</t>
  </si>
  <si>
    <t>http://www.imdb.com/title/tt1120985/?ref_=fn_tt_tt_1</t>
  </si>
  <si>
    <t>Duncan Tucker</t>
  </si>
  <si>
    <t>Transamerica </t>
  </si>
  <si>
    <t>Paul Borghese</t>
  </si>
  <si>
    <t>bail|male full frontal nudity|sex change|stepfather|transsexual</t>
  </si>
  <si>
    <t>http://www.imdb.com/title/tt0407265/?ref_=fn_tt_tt_1</t>
  </si>
  <si>
    <t>Claudiu Trandafir</t>
  </si>
  <si>
    <t>Fernanda Andrade</t>
  </si>
  <si>
    <t>The Devil Inside </t>
  </si>
  <si>
    <t>critically bashed|demonic possession|exorcism|exorcist|found footage</t>
  </si>
  <si>
    <t>http://www.imdb.com/title/tt1560985/?ref_=fn_tt_tt_1</t>
  </si>
  <si>
    <t>Russ Meyer</t>
  </si>
  <si>
    <t>Cynthia Myers</t>
  </si>
  <si>
    <t>Beyond the Valley of the Dolls </t>
  </si>
  <si>
    <t>Harrison Page</t>
  </si>
  <si>
    <t>band|drugs|friendship|hollywood|satire</t>
  </si>
  <si>
    <t>http://www.imdb.com/title/tt0065466/?ref_=fn_tt_tt_1</t>
  </si>
  <si>
    <t>Robert D. Webb</t>
  </si>
  <si>
    <t>Neville Brand</t>
  </si>
  <si>
    <t>James Drury</t>
  </si>
  <si>
    <t>Love Me Tender </t>
  </si>
  <si>
    <t>Debra Paget</t>
  </si>
  <si>
    <t>army|civil war|robbery|soldier|train</t>
  </si>
  <si>
    <t>http://www.imdb.com/title/tt0049452/?ref_=fn_tt_tt_1</t>
  </si>
  <si>
    <t>Al Gore</t>
  </si>
  <si>
    <t>An Inconvenient Truth </t>
  </si>
  <si>
    <t>climate|earth|global warming|science|truth</t>
  </si>
  <si>
    <t>http://www.imdb.com/title/tt0497116/?ref_=fn_tt_tt_1</t>
  </si>
  <si>
    <t>Allan Dwan</t>
  </si>
  <si>
    <t>Richard Jaeckel</t>
  </si>
  <si>
    <t>Action|Drama|Romance|War</t>
  </si>
  <si>
    <t>James Brown</t>
  </si>
  <si>
    <t>Sands of Iwo Jima </t>
  </si>
  <si>
    <t>Forrest Tucker</t>
  </si>
  <si>
    <t>battle|combat|heroic military|sergeant|tarawa</t>
  </si>
  <si>
    <t>http://www.imdb.com/title/tt0041841/?ref_=fn_tt_tt_1</t>
  </si>
  <si>
    <t>Keith Richards</t>
  </si>
  <si>
    <t>Biography|Documentary|Music</t>
  </si>
  <si>
    <t>Mick Jagger</t>
  </si>
  <si>
    <t>Shine a Light </t>
  </si>
  <si>
    <t>Albert Maysles</t>
  </si>
  <si>
    <t>band|concert footage|new york city|rolling stones|three word title</t>
  </si>
  <si>
    <t>http://www.imdb.com/title/tt0893382/?ref_=fn_tt_tt_1</t>
  </si>
  <si>
    <t>The Green Inferno </t>
  </si>
  <si>
    <t>Magda Apanowicz</t>
  </si>
  <si>
    <t>activist|amazon|color in title|rain|rain forest</t>
  </si>
  <si>
    <t>http://www.imdb.com/title/tt2403021/?ref_=fn_tt_tt_1</t>
  </si>
  <si>
    <t>Andrew Steggall</t>
  </si>
  <si>
    <t>Alex Lawther</t>
  </si>
  <si>
    <t>Departure </t>
  </si>
  <si>
    <t>Niamh Cusack</t>
  </si>
  <si>
    <t>france|gay|language|male masturbation|masturbation</t>
  </si>
  <si>
    <t>http://www.imdb.com/title/tt2248739/?ref_=fn_tt_tt_1</t>
  </si>
  <si>
    <t>Ben Lewin</t>
  </si>
  <si>
    <t>The Sessions </t>
  </si>
  <si>
    <t>Rhea Perlman</t>
  </si>
  <si>
    <t>falling in love|iron lung|priest|sex surrogate|therapist</t>
  </si>
  <si>
    <t>http://www.imdb.com/title/tt1866249/?ref_=fn_tt_tt_1</t>
  </si>
  <si>
    <t>Robert Kenner</t>
  </si>
  <si>
    <t>Eric Schlosser</t>
  </si>
  <si>
    <t>Michael Pollan</t>
  </si>
  <si>
    <t>Food, Inc. </t>
  </si>
  <si>
    <t>Barbara Kowalcyk</t>
  </si>
  <si>
    <t>farming|flesh eating|food|food industry|gluttony</t>
  </si>
  <si>
    <t>http://www.imdb.com/title/tt1286537/?ref_=fn_tt_tt_1</t>
  </si>
  <si>
    <t>Robert Amaya</t>
  </si>
  <si>
    <t>October Baby </t>
  </si>
  <si>
    <t>Jason Burkey</t>
  </si>
  <si>
    <t>abortion|anti choice|christian preach|malpractice|unprofessional conduct</t>
  </si>
  <si>
    <t>http://www.imdb.com/title/tt1720182/?ref_=fn_tt_tt_1</t>
  </si>
  <si>
    <t>Next Stop Wonderland </t>
  </si>
  <si>
    <t>love|marine biologist|nurse|personal ad|plumber</t>
  </si>
  <si>
    <t>http://www.imdb.com/title/tt0119778/?ref_=fn_tt_tt_1</t>
  </si>
  <si>
    <t>Craig Johnson</t>
  </si>
  <si>
    <t>The Skeleton Twins </t>
  </si>
  <si>
    <t>Kathleen Rose Perkins</t>
  </si>
  <si>
    <t>adultery|brother sister relationship|estrangement|siblings|suicide attempt</t>
  </si>
  <si>
    <t>http://www.imdb.com/title/tt1571249/?ref_=fn_tt_tt_1</t>
  </si>
  <si>
    <t>Sean Durkin</t>
  </si>
  <si>
    <t>Julia Garner</t>
  </si>
  <si>
    <t>Martha Marcy May Marlene </t>
  </si>
  <si>
    <t>connecticut|cult|memory|new york|telephone call</t>
  </si>
  <si>
    <t>http://www.imdb.com/title/tt1441326/?ref_=fn_tt_tt_1</t>
  </si>
  <si>
    <t>Gillian Robespierre</t>
  </si>
  <si>
    <t>Jenny Slate</t>
  </si>
  <si>
    <t>Obvious Child </t>
  </si>
  <si>
    <t>Jake Lacy</t>
  </si>
  <si>
    <t>abortion|divorced parents|one night stand|pregnancy|pregnant</t>
  </si>
  <si>
    <t>http://www.imdb.com/title/tt2910274/?ref_=fn_tt_tt_1</t>
  </si>
  <si>
    <t>Courtney Hunt</t>
  </si>
  <si>
    <t>Michael O'Keefe</t>
  </si>
  <si>
    <t>Frozen River </t>
  </si>
  <si>
    <t>Misty Upham</t>
  </si>
  <si>
    <t>border|mohawk|money|new york|river</t>
  </si>
  <si>
    <t>http://www.imdb.com/title/tt0978759/?ref_=fn_tt_tt_1</t>
  </si>
  <si>
    <t>Morgan Neville</t>
  </si>
  <si>
    <t>Lou Adler</t>
  </si>
  <si>
    <t>20 Feet from Stardom </t>
  </si>
  <si>
    <t>Merry Clayton</t>
  </si>
  <si>
    <t>backup singer|band|bechdel test passed|concert footage|singer</t>
  </si>
  <si>
    <t>http://www.imdb.com/title/tt2396566/?ref_=fn_tt_tt_1</t>
  </si>
  <si>
    <t>Natasha Gregson Wagner</t>
  </si>
  <si>
    <t>Two Girls and a Guy </t>
  </si>
  <si>
    <t>Angel David</t>
  </si>
  <si>
    <t>actor|anilingus|double cross|funeral home|two timing</t>
  </si>
  <si>
    <t>http://www.imdb.com/title/tt0124179/?ref_=fn_tt_tt_1</t>
  </si>
  <si>
    <t>Walking and Talking </t>
  </si>
  <si>
    <t>briefs|cancer|cat|cult film|friend</t>
  </si>
  <si>
    <t>http://www.imdb.com/title/tt0118113/?ref_=fn_tt_tt_1</t>
  </si>
  <si>
    <t>Chris Paine</t>
  </si>
  <si>
    <t>Phyllis Diller</t>
  </si>
  <si>
    <t>Who Killed the Electric Car? </t>
  </si>
  <si>
    <t>Colette Divine</t>
  </si>
  <si>
    <t>california|car|reference to ralph nader|technology|u.s. president</t>
  </si>
  <si>
    <t>http://www.imdb.com/title/tt0489037/?ref_=fn_tt_tt_1</t>
  </si>
  <si>
    <t>Greg Berlanti</t>
  </si>
  <si>
    <t>The Broken Hearts Club: A Romantic Comedy </t>
  </si>
  <si>
    <t>friend|gay|lesbian|photographer|restaurant</t>
  </si>
  <si>
    <t>http://www.imdb.com/title/tt0222850/?ref_=fn_tt_tt_1</t>
  </si>
  <si>
    <t>Comedy|Fantasy|Mystery</t>
  </si>
  <si>
    <t>Bubba Ho-Tep </t>
  </si>
  <si>
    <t>Ella Joyce</t>
  </si>
  <si>
    <t>cult film|elvis|elvis presley|nursing home|texas</t>
  </si>
  <si>
    <t>http://www.imdb.com/title/tt0281686/?ref_=fn_tt_tt_1</t>
  </si>
  <si>
    <t>Marc Levin</t>
  </si>
  <si>
    <t>Saul Williams</t>
  </si>
  <si>
    <t>Slam </t>
  </si>
  <si>
    <t>Bonz Malone</t>
  </si>
  <si>
    <t>gang|independent film|prison|racial slur|urban setting</t>
  </si>
  <si>
    <t>http://www.imdb.com/title/tt0139615/?ref_=fn_tt_tt_1</t>
  </si>
  <si>
    <t>Richard Dutcher</t>
  </si>
  <si>
    <t>Frank Gerrish</t>
  </si>
  <si>
    <t>Brigham City </t>
  </si>
  <si>
    <t>Rick Macy</t>
  </si>
  <si>
    <t>fbi agent|mormon|prayer|sheriff|utah</t>
  </si>
  <si>
    <t>http://www.imdb.com/title/tt0268200/?ref_=fn_tt_tt_1</t>
  </si>
  <si>
    <t>Khalid Mohamed</t>
  </si>
  <si>
    <t>Manoj Bajpayee</t>
  </si>
  <si>
    <t>Fiza </t>
  </si>
  <si>
    <t>Jaya Bhaduri</t>
  </si>
  <si>
    <t>mumbai riots|politician|riot|suicide|tragic event</t>
  </si>
  <si>
    <t>http://www.imdb.com/title/tt0248012/?ref_=fn_tt_tt_1</t>
  </si>
  <si>
    <t>Dian Bachar</t>
  </si>
  <si>
    <t>Orgazmo </t>
  </si>
  <si>
    <t>Matt Stone</t>
  </si>
  <si>
    <t>book of mormon|fight|mormon|ray gun|sidekick</t>
  </si>
  <si>
    <t>http://www.imdb.com/title/tt0124819/?ref_=fn_tt_tt_1</t>
  </si>
  <si>
    <t>All the Real Girls </t>
  </si>
  <si>
    <t>best friend|lake|love|small town|womanizer</t>
  </si>
  <si>
    <t>http://www.imdb.com/title/tt0299458/?ref_=fn_tt_tt_1</t>
  </si>
  <si>
    <t>Finn Taylor</t>
  </si>
  <si>
    <t>Dream with the Fishes </t>
  </si>
  <si>
    <t>dying|to do list|twenty something|underwear|voyeur</t>
  </si>
  <si>
    <t>http://www.imdb.com/title/tt0119019/?ref_=fn_tt_tt_1</t>
  </si>
  <si>
    <t>Blue Car </t>
  </si>
  <si>
    <t>contest|poetry|refusing to eat|starving oneself|teenage girl</t>
  </si>
  <si>
    <t>http://www.imdb.com/title/tt0290145/?ref_=fn_tt_tt_1</t>
  </si>
  <si>
    <t>José Luis Valenzuela</t>
  </si>
  <si>
    <t>Luminarias </t>
  </si>
  <si>
    <t>divorce|friend|jewish|lent|restaurant</t>
  </si>
  <si>
    <t>http://www.imdb.com/title/tt0160498/?ref_=fn_tt_tt_1</t>
  </si>
  <si>
    <t>Gia Coppola</t>
  </si>
  <si>
    <t>Palo Alto </t>
  </si>
  <si>
    <t>Olivia Crocicchia</t>
  </si>
  <si>
    <t>girls' soccer|high school|high school student|soccer coach|teenager</t>
  </si>
  <si>
    <t>http://www.imdb.com/title/tt2479800/?ref_=fn_tt_tt_1</t>
  </si>
  <si>
    <t>Scandar Copti</t>
  </si>
  <si>
    <t>Shahir Kabaha</t>
  </si>
  <si>
    <t>Ajami </t>
  </si>
  <si>
    <t>Ranin Karim</t>
  </si>
  <si>
    <t>arab|christian|israeli|palestinian|violence</t>
  </si>
  <si>
    <t>http://www.imdb.com/title/tt1077262/?ref_=fn_tt_tt_1</t>
  </si>
  <si>
    <t>Goran Dukic</t>
  </si>
  <si>
    <t>Wristcutters: A Love Story </t>
  </si>
  <si>
    <t>afterlife|camping|death|hitchhiker|suicide</t>
  </si>
  <si>
    <t>http://www.imdb.com/title/tt0477139/?ref_=fn_tt_tt_1</t>
  </si>
  <si>
    <t>Mike Cahill</t>
  </si>
  <si>
    <t>Steven Yeun</t>
  </si>
  <si>
    <t>I Origins </t>
  </si>
  <si>
    <t>Venida Evans</t>
  </si>
  <si>
    <t>buddhism|evolution|eye|reincarnation|stuck in elevator</t>
  </si>
  <si>
    <t>http://www.imdb.com/title/tt2884206/?ref_=fn_tt_tt_1</t>
  </si>
  <si>
    <t>Efram Potelle</t>
  </si>
  <si>
    <t>The Battle of Shaker Heights </t>
  </si>
  <si>
    <t>bully comeuppance|high school|painter|reference to led zeppelin|wetting pants</t>
  </si>
  <si>
    <t>http://www.imdb.com/title/tt0357470/?ref_=fn_tt_tt_1</t>
  </si>
  <si>
    <t>Joshua Oppenheimer</t>
  </si>
  <si>
    <t>Herman Koto</t>
  </si>
  <si>
    <t>Biography|Crime|Documentary|History</t>
  </si>
  <si>
    <t>Anwar Congo</t>
  </si>
  <si>
    <t>The Act of Killing </t>
  </si>
  <si>
    <t>Syamsul Arifin</t>
  </si>
  <si>
    <t>death squad|mass killing|musical number|reference to guantanamo bay|surrealism</t>
  </si>
  <si>
    <t>http://www.imdb.com/title/tt2375605/?ref_=fn_tt_tt_1</t>
  </si>
  <si>
    <t>Alex Gibney</t>
  </si>
  <si>
    <t>Taxi to the Dark Side </t>
  </si>
  <si>
    <t>Greg D'Agostino</t>
  </si>
  <si>
    <t>afghanistan|detainee|guantanamo bay|taxi|torture</t>
  </si>
  <si>
    <t>http://www.imdb.com/title/tt0854678/?ref_=fn_tt_tt_1</t>
  </si>
  <si>
    <t>Paul Crowder</t>
  </si>
  <si>
    <t>Marv Albert</t>
  </si>
  <si>
    <t>Pelé</t>
  </si>
  <si>
    <t>Once in a Lifetime: The Extraordinary Story of the New York Cosmos </t>
  </si>
  <si>
    <t>Ahmet Ertegun</t>
  </si>
  <si>
    <t>new york|new york cosmos|professional sports|soccer|soccer team</t>
  </si>
  <si>
    <t>http://www.imdb.com/title/tt0489247/?ref_=fn_tt_tt_1</t>
  </si>
  <si>
    <t>Rohit Jagessar</t>
  </si>
  <si>
    <t>Rufus Graham</t>
  </si>
  <si>
    <t>Kumar Gaurav</t>
  </si>
  <si>
    <t>Guiana 1838 </t>
  </si>
  <si>
    <t>Aasheekaa Bathija</t>
  </si>
  <si>
    <t>bare chested male|discipline|imperialism|whipping|white slavery</t>
  </si>
  <si>
    <t>http://www.imdb.com/title/tt0428609/?ref_=fn_tt_tt_1</t>
  </si>
  <si>
    <t>Lisa Picard Is Famous </t>
  </si>
  <si>
    <t>Melissa Gilbert</t>
  </si>
  <si>
    <t>actress|fame|inside joke|new york|one man show</t>
  </si>
  <si>
    <t>http://www.imdb.com/title/tt0233699/?ref_=fn_tt_tt_1</t>
  </si>
  <si>
    <t>Anthony Powell</t>
  </si>
  <si>
    <t>Tom Hamann</t>
  </si>
  <si>
    <t>Adventure|Biography|Documentary|Drama</t>
  </si>
  <si>
    <t>Josh Swanson</t>
  </si>
  <si>
    <t>Antarctica: A Year on Ice </t>
  </si>
  <si>
    <t>antarctica</t>
  </si>
  <si>
    <t>http://www.imdb.com/title/tt2361700/?ref_=fn_tt_tt_1</t>
  </si>
  <si>
    <t>Kief Davidson</t>
  </si>
  <si>
    <t>Brian Whitaker</t>
  </si>
  <si>
    <t>G.W. Krauss</t>
  </si>
  <si>
    <t>A Lego Brickumentary </t>
  </si>
  <si>
    <t>artist|denmark|lego|toy|toy company</t>
  </si>
  <si>
    <t>http://www.imdb.com/title/tt3214286/?ref_=fn_tt_tt_1</t>
  </si>
  <si>
    <t>Johnny Remo</t>
  </si>
  <si>
    <t>Hardflip </t>
  </si>
  <si>
    <t>Raquel Elizabeth Ames</t>
  </si>
  <si>
    <t>family relationships|loss of mother|san diego california|single mother|suicide attempt</t>
  </si>
  <si>
    <t>http://www.imdb.com/title/tt1907639/?ref_=fn_tt_tt_1</t>
  </si>
  <si>
    <t>Vivek Agnihotri</t>
  </si>
  <si>
    <t>Emraan Hashmi</t>
  </si>
  <si>
    <t>Chocolate: Deep Dark Secrets </t>
  </si>
  <si>
    <t>Sunil Shetty</t>
  </si>
  <si>
    <t>chocolate|christmas|christmas eve|death|suspect</t>
  </si>
  <si>
    <t>http://www.imdb.com/title/tt0454431/?ref_=fn_tt_tt_1</t>
  </si>
  <si>
    <t>Ti West</t>
  </si>
  <si>
    <t>Lena Dunham</t>
  </si>
  <si>
    <t>The House of the Devil </t>
  </si>
  <si>
    <t>cult film|eclipse|haunted house|lunar eclipse|secret</t>
  </si>
  <si>
    <t>http://www.imdb.com/title/tt1172994/?ref_=fn_tt_tt_1</t>
  </si>
  <si>
    <t>Nick Tomnay</t>
  </si>
  <si>
    <t>The Perfect Host </t>
  </si>
  <si>
    <t>arm tattoo|bank robbery|cauterizing a wound|dancing on a table|dinner party</t>
  </si>
  <si>
    <t>http://www.imdb.com/title/tt1334553/?ref_=fn_tt_tt_1</t>
  </si>
  <si>
    <t>Safe Men </t>
  </si>
  <si>
    <t>gangster|organized crime|robbery|rosh hashanah|safecracking</t>
  </si>
  <si>
    <t>http://www.imdb.com/title/tt0120813/?ref_=fn_tt_tt_1</t>
  </si>
  <si>
    <t>Nickolas Perry</t>
  </si>
  <si>
    <t>Patsy Kensit</t>
  </si>
  <si>
    <t>Patrick Renna</t>
  </si>
  <si>
    <t>Speedway Junky </t>
  </si>
  <si>
    <t>Adrienne Frantz</t>
  </si>
  <si>
    <t>car racing|crush|hustler|scam|watching television</t>
  </si>
  <si>
    <t>http://www.imdb.com/title/tt0155197/?ref_=fn_tt_tt_1</t>
  </si>
  <si>
    <t>Dan Zukovic</t>
  </si>
  <si>
    <t>Louis Mustillo</t>
  </si>
  <si>
    <t>Yul Vazquez</t>
  </si>
  <si>
    <t>The Last Big Thing </t>
  </si>
  <si>
    <t>James Lorinz</t>
  </si>
  <si>
    <t>actor|magazine|model|rock band|suburb</t>
  </si>
  <si>
    <t>http://www.imdb.com/title/tt0161743/?ref_=fn_tt_tt_1</t>
  </si>
  <si>
    <t>The Specials </t>
  </si>
  <si>
    <t>action figure|press conference|superhero|superhero team|toy</t>
  </si>
  <si>
    <t>http://www.imdb.com/title/tt0181836/?ref_=fn_tt_tt_1</t>
  </si>
  <si>
    <t>Becky Smith</t>
  </si>
  <si>
    <t>Emily Baldoni</t>
  </si>
  <si>
    <t>Will Rothhaar</t>
  </si>
  <si>
    <t>16 to Life </t>
  </si>
  <si>
    <t>Hallee Hirsh</t>
  </si>
  <si>
    <t>birthday|digit in title|love|masturbation|teenager</t>
  </si>
  <si>
    <t>http://www.imdb.com/title/tt1130087/?ref_=fn_tt_tt_1</t>
  </si>
  <si>
    <t>Eric Nicholas</t>
  </si>
  <si>
    <t>Jordana Spiro</t>
  </si>
  <si>
    <t>Alone with Her </t>
  </si>
  <si>
    <t>Jonathon Trent</t>
  </si>
  <si>
    <t>female nudity|female pubic hair|masturbation|panties|pubic hair</t>
  </si>
  <si>
    <t>http://www.imdb.com/title/tt0472259/?ref_=fn_tt_tt_1</t>
  </si>
  <si>
    <t>Benjamin Dickinson</t>
  </si>
  <si>
    <t>Alexia Rasmussen</t>
  </si>
  <si>
    <t>Creative Control </t>
  </si>
  <si>
    <t>Meredith Hagner</t>
  </si>
  <si>
    <t>art exhibition|augmented reality|cocaine|nervous breakdown|speculative fiction</t>
  </si>
  <si>
    <t>http://www.imdb.com/title/tt3277624/?ref_=fn_tt_tt_1</t>
  </si>
  <si>
    <t>Hal Haberman</t>
  </si>
  <si>
    <t>Paul Blackthorne</t>
  </si>
  <si>
    <t>Special </t>
  </si>
  <si>
    <t>Ian Bohen</t>
  </si>
  <si>
    <t>dream sequence|locked in a room|looking at self in mirror|medication|superhero</t>
  </si>
  <si>
    <t>http://www.imdb.com/title/tt0479162/?ref_=fn_tt_tt_1</t>
  </si>
  <si>
    <t>Sparkler </t>
  </si>
  <si>
    <t>automobile association of america|cheating|psychic|reference to tom jones the singer|trailer park</t>
  </si>
  <si>
    <t>http://www.imdb.com/title/tt0124137/?ref_=fn_tt_tt_1</t>
  </si>
  <si>
    <t>A. Raven Cruz</t>
  </si>
  <si>
    <t>Vanilla Ice</t>
  </si>
  <si>
    <t>Action|Adventure|Comedy|Fantasy|Sci-Fi</t>
  </si>
  <si>
    <t>Scott Levy</t>
  </si>
  <si>
    <t>The Helix... Loaded </t>
  </si>
  <si>
    <t>Jennifer Sky</t>
  </si>
  <si>
    <t>cnn reporter|ellipsis in title|matrix|punctuation in title|secret agent</t>
  </si>
  <si>
    <t>http://www.imdb.com/title/tt0401462/?ref_=fn_tt_tt_1</t>
  </si>
  <si>
    <t>Mariel Hemingway</t>
  </si>
  <si>
    <t>In Her Line of Fire </t>
  </si>
  <si>
    <t>Jesse Hutch</t>
  </si>
  <si>
    <t>camp|die hard scenario|female protagonist|island|vice president</t>
  </si>
  <si>
    <t>http://www.imdb.com/title/tt0487156/?ref_=fn_tt_tt_1</t>
  </si>
  <si>
    <t>The Jimmy Show </t>
  </si>
  <si>
    <t>Heather Bucha</t>
  </si>
  <si>
    <t>based on play|character name in title</t>
  </si>
  <si>
    <t>http://www.imdb.com/title/tt0271020/?ref_=fn_tt_tt_1</t>
  </si>
  <si>
    <t>Amat Escalante</t>
  </si>
  <si>
    <t>Andrea Vergara</t>
  </si>
  <si>
    <t>Kenny Johnston</t>
  </si>
  <si>
    <t>Heli </t>
  </si>
  <si>
    <t>Gabriel Reyes</t>
  </si>
  <si>
    <t>corrupt police|drug cartel|drugs|mexico|police</t>
  </si>
  <si>
    <t>http://www.imdb.com/title/tt2852376/?ref_=fn_tt_tt_1</t>
  </si>
  <si>
    <t>Wajahat Rauf</t>
  </si>
  <si>
    <t>Ayesha Omar</t>
  </si>
  <si>
    <t>Rasheed Naz</t>
  </si>
  <si>
    <t>Karachi se Lahore </t>
  </si>
  <si>
    <t>Javed Sheikh</t>
  </si>
  <si>
    <t>pakistan|road trip</t>
  </si>
  <si>
    <t>http://www.imdb.com/title/tt4590482/?ref_=fn_tt_tt_1</t>
  </si>
  <si>
    <t>Urdu</t>
  </si>
  <si>
    <t>Pakistan</t>
  </si>
  <si>
    <t>Katherine Brooks</t>
  </si>
  <si>
    <t>Ilene Graff</t>
  </si>
  <si>
    <t>Loving Annabelle </t>
  </si>
  <si>
    <t>Laura Breckenridge</t>
  </si>
  <si>
    <t>older woman younger woman relationship|sex with student|teacher|teacher student relationship|title directed by female</t>
  </si>
  <si>
    <t>http://www.imdb.com/title/tt0323120/?ref_=fn_tt_tt_1</t>
  </si>
  <si>
    <t>David Cross</t>
  </si>
  <si>
    <t>Hits </t>
  </si>
  <si>
    <t>courtroom|independent film|internet|small town|youtube</t>
  </si>
  <si>
    <t>http://www.imdb.com/title/tt3145220/?ref_=fn_tt_tt_1</t>
  </si>
  <si>
    <t>Randall Rubin</t>
  </si>
  <si>
    <t>Nicole Randall Johnson</t>
  </si>
  <si>
    <t>Jimmy and Judy </t>
  </si>
  <si>
    <t>James Eckhouse</t>
  </si>
  <si>
    <t>police|revenge|sex|suburb|video camera</t>
  </si>
  <si>
    <t>http://www.imdb.com/title/tt0425151/?ref_=fn_tt_tt_1</t>
  </si>
  <si>
    <t>Robert Bennett</t>
  </si>
  <si>
    <t>Lauren C. Mayhew</t>
  </si>
  <si>
    <t>Frat Party </t>
  </si>
  <si>
    <t>Alicia Ziegler</t>
  </si>
  <si>
    <t>erotica|masseuse|sister sister relationship|temptation|threesome</t>
  </si>
  <si>
    <t>http://www.imdb.com/title/tt1414361/?ref_=fn_tt_tt_1</t>
  </si>
  <si>
    <t>The Party's Over </t>
  </si>
  <si>
    <t>Louise Sorel</t>
  </si>
  <si>
    <t>beatnik|businessman|necrophilia|party|partying</t>
  </si>
  <si>
    <t>http://www.imdb.com/title/tt0060816/?ref_=fn_tt_tt_1</t>
  </si>
  <si>
    <t>Mary Pat Kelly</t>
  </si>
  <si>
    <t>Proud </t>
  </si>
  <si>
    <t>Janet Hubert</t>
  </si>
  <si>
    <t>http://www.imdb.com/title/tt0393616/?ref_=fn_tt_tt_1</t>
  </si>
  <si>
    <t>The Poker House </t>
  </si>
  <si>
    <t>basketball|drug abuse|interracial rape|iowa|tween girl</t>
  </si>
  <si>
    <t>http://www.imdb.com/title/tt1014806/?ref_=fn_tt_tt_1</t>
  </si>
  <si>
    <t>Charlie Levi</t>
  </si>
  <si>
    <t>Childless </t>
  </si>
  <si>
    <t>Diane Venora</t>
  </si>
  <si>
    <t>http://www.imdb.com/title/tt0867270/?ref_=fn_tt_tt_1</t>
  </si>
  <si>
    <t>Kevin Hamedani</t>
  </si>
  <si>
    <t>Janette Armand</t>
  </si>
  <si>
    <t>Russell Hodgkinson</t>
  </si>
  <si>
    <t>ZMD: Zombies of Mass Destruction </t>
  </si>
  <si>
    <t>cult|homosexual|island|survival horror|zombie</t>
  </si>
  <si>
    <t>http://www.imdb.com/title/tt1134674/?ref_=fn_tt_tt_1</t>
  </si>
  <si>
    <t>David DeCoteau</t>
  </si>
  <si>
    <t>Maureen McCormick</t>
  </si>
  <si>
    <t>Snow White: A Deadly Summer </t>
  </si>
  <si>
    <t>Tim Abell</t>
  </si>
  <si>
    <t>reference to snow white|sleeping bag|stepmother stepdaughter relationship|strangulation|totem pole</t>
  </si>
  <si>
    <t>http://www.imdb.com/title/tt2149137/?ref_=fn_tt_tt_1</t>
  </si>
  <si>
    <t>Mikel Rueda</t>
  </si>
  <si>
    <t>Germán Alcarazu</t>
  </si>
  <si>
    <t>Álex Angulo</t>
  </si>
  <si>
    <t>Hidden Away </t>
  </si>
  <si>
    <t>Joseba Ugalde</t>
  </si>
  <si>
    <t>best friend|deportation|moroccan|unrequited love|xenophobia</t>
  </si>
  <si>
    <t>http://www.imdb.com/title/tt3289362/?ref_=fn_tt_tt_1</t>
  </si>
  <si>
    <t>Stefan C. Schaefer</t>
  </si>
  <si>
    <t>My Last Day Without You </t>
  </si>
  <si>
    <t>business trip|german|love|new york|singer songwriter</t>
  </si>
  <si>
    <t>http://www.imdb.com/title/tt1679248/?ref_=fn_tt_tt_1</t>
  </si>
  <si>
    <t>Michael Taliferro</t>
  </si>
  <si>
    <t>Sticky Fingaz</t>
  </si>
  <si>
    <t>Steppin: The Movie </t>
  </si>
  <si>
    <t>Chrystee Pharris</t>
  </si>
  <si>
    <t>http://www.imdb.com/title/tt0826751/?ref_=fn_tt_tt_1</t>
  </si>
  <si>
    <t>Doc Holliday's Revenge </t>
  </si>
  <si>
    <t>Randy Jay Burrell</t>
  </si>
  <si>
    <t>1880s|cowboy|low budget film|shoot out|wild west</t>
  </si>
  <si>
    <t>http://www.imdb.com/title/tt3359872/?ref_=fn_tt_tt_1</t>
  </si>
  <si>
    <t>Anslem Richardson</t>
  </si>
  <si>
    <t>Black Rock </t>
  </si>
  <si>
    <t>Jay Paulson</t>
  </si>
  <si>
    <t>bare breasts|female frontal nudity|hunter|island|weekend</t>
  </si>
  <si>
    <t>http://www.imdb.com/title/tt1930294/?ref_=fn_tt_tt_1</t>
  </si>
  <si>
    <t>Robert Heath</t>
  </si>
  <si>
    <t>Alexander Vlahos</t>
  </si>
  <si>
    <t>David Oakes</t>
  </si>
  <si>
    <t>Truth or Die </t>
  </si>
  <si>
    <t>Jennie Jacques</t>
  </si>
  <si>
    <t>cabin in the woods|drinking acid|introvert|lesbian kiss|truth or dare</t>
  </si>
  <si>
    <t>http://www.imdb.com/title/tt1838722/?ref_=fn_tt_tt_1</t>
  </si>
  <si>
    <t>D. Stevens</t>
  </si>
  <si>
    <t>Pierre Dulat</t>
  </si>
  <si>
    <t>Magi Avila</t>
  </si>
  <si>
    <t>The Pet </t>
  </si>
  <si>
    <t>Summer Napoles</t>
  </si>
  <si>
    <t>dominance submissiveness|female nudity|human branding|human pet|power exchange</t>
  </si>
  <si>
    <t>http://www.imdb.com/title/tt0825728/?ref_=fn_tt_tt_1</t>
  </si>
  <si>
    <t>Jeffrey St. Jules</t>
  </si>
  <si>
    <t>Chloe Rose</t>
  </si>
  <si>
    <t>Drama|Musical|Sci-Fi</t>
  </si>
  <si>
    <t>Bang Bang Baby </t>
  </si>
  <si>
    <t>Kristian Bruun</t>
  </si>
  <si>
    <t>http://www.imdb.com/title/tt2655734/?ref_=fn_tt_tt_1</t>
  </si>
  <si>
    <t>Robert Hall</t>
  </si>
  <si>
    <t>Angelina Armani</t>
  </si>
  <si>
    <t>Fear Clinic </t>
  </si>
  <si>
    <t>Fiona Dourif</t>
  </si>
  <si>
    <t>bare breasts|based on web series|claustrophobia|doctor|phobia</t>
  </si>
  <si>
    <t>http://www.imdb.com/title/tt2165765/?ref_=fn_tt_tt_1</t>
  </si>
  <si>
    <t>K. King</t>
  </si>
  <si>
    <t>Shona Kay</t>
  </si>
  <si>
    <t>Jason K. Wixom</t>
  </si>
  <si>
    <t>Zombie Hunter </t>
  </si>
  <si>
    <t>Jarrod Phillips</t>
  </si>
  <si>
    <t>desert|drifter|seduction|siege|zombie</t>
  </si>
  <si>
    <t>http://www.imdb.com/title/tt2446502/?ref_=fn_tt_tt_1</t>
  </si>
  <si>
    <t>Jonathan Meyers</t>
  </si>
  <si>
    <t>Justin Baldoni</t>
  </si>
  <si>
    <t>A Fine Step </t>
  </si>
  <si>
    <t>http://www.imdb.com/title/tt1604100/?ref_=fn_tt_tt_1</t>
  </si>
  <si>
    <t>Ralph Nelson</t>
  </si>
  <si>
    <t>Charly </t>
  </si>
  <si>
    <t>Claire Bloom</t>
  </si>
  <si>
    <t>disability|experiment|genius|intelligence|mouse</t>
  </si>
  <si>
    <t>http://www.imdb.com/title/tt0062794/?ref_=fn_tt_tt_1</t>
  </si>
  <si>
    <t>Blair Erickson</t>
  </si>
  <si>
    <t>Monique Candelaria</t>
  </si>
  <si>
    <t>Banshee Chapter </t>
  </si>
  <si>
    <t>Michael McMillian</t>
  </si>
  <si>
    <t>experiment|lsd|missing friend|mk ultra|radio broadcast</t>
  </si>
  <si>
    <t>http://www.imdb.com/title/tt2011276/?ref_=fn_tt_tt_1</t>
  </si>
  <si>
    <t>David DeLuise</t>
  </si>
  <si>
    <t xml:space="preserve">Jesse             </t>
  </si>
  <si>
    <t>Bruno Campos</t>
  </si>
  <si>
    <t>1990s|brother sister relationship|female protagonist|single mother|sitcom</t>
  </si>
  <si>
    <t>http://www.imdb.com/title/tt0156196/?ref_=fn_tt_tt_1</t>
  </si>
  <si>
    <t>Allison Burnett</t>
  </si>
  <si>
    <t>Gia Mantegna</t>
  </si>
  <si>
    <t>Ask Me Anything </t>
  </si>
  <si>
    <t>bare breasts|female protagonist</t>
  </si>
  <si>
    <t>http://www.imdb.com/title/tt2505294/?ref_=fn_tt_tt_1</t>
  </si>
  <si>
    <t>Richard Schenkman</t>
  </si>
  <si>
    <t>And Then Came Love </t>
  </si>
  <si>
    <t>facebook|imdb|mediaatlarge.com|mediaatlargellc|sperm donor</t>
  </si>
  <si>
    <t>http://www.imdb.com/title/tt0825346/?ref_=fn_tt_tt_1</t>
  </si>
  <si>
    <t>Sanjay Rawal</t>
  </si>
  <si>
    <t>Robert Kennedy Jr.</t>
  </si>
  <si>
    <t>Documentary|News</t>
  </si>
  <si>
    <t>Alma Martinez</t>
  </si>
  <si>
    <t>Food Chains </t>
  </si>
  <si>
    <t>Eve Ensler</t>
  </si>
  <si>
    <t>two word title</t>
  </si>
  <si>
    <t>http://www.imdb.com/title/tt2141739/?ref_=fn_tt_tt_1</t>
  </si>
  <si>
    <t>On the Waterfront </t>
  </si>
  <si>
    <t>death|dock|longshoreman|murder|union</t>
  </si>
  <si>
    <t>http://www.imdb.com/title/tt0047296/?ref_=fn_tt_tt_1</t>
  </si>
  <si>
    <t>Kat Coiro</t>
  </si>
  <si>
    <t>L!fe Happens </t>
  </si>
  <si>
    <t>friendship|los angeles california|one night stand|roommate|single mother</t>
  </si>
  <si>
    <t>http://www.imdb.com/title/tt1726589/?ref_=fn_tt_tt_1</t>
  </si>
  <si>
    <t>Cristian Mungiu</t>
  </si>
  <si>
    <t>Vlad Ivanov</t>
  </si>
  <si>
    <t>Anamaria Marinca</t>
  </si>
  <si>
    <t>4 Months, 3 Weeks and 2 Days </t>
  </si>
  <si>
    <t>Alexandru Potocean</t>
  </si>
  <si>
    <t>female rear nudity|friend|hotel|rainy night|towel</t>
  </si>
  <si>
    <t>http://www.imdb.com/title/tt1032846/?ref_=fn_tt_tt_1</t>
  </si>
  <si>
    <t>Romanian</t>
  </si>
  <si>
    <t>Brian Dorton</t>
  </si>
  <si>
    <t>The Horror Network Vol. 1 </t>
  </si>
  <si>
    <t>anthology</t>
  </si>
  <si>
    <t>http://www.imdb.com/title/tt3034146/?ref_=fn_tt_tt_1</t>
  </si>
  <si>
    <t>G.J. Echternkamp</t>
  </si>
  <si>
    <t>Odessa Rae</t>
  </si>
  <si>
    <t>Hard Candy </t>
  </si>
  <si>
    <t>Patrick Wilson</t>
  </si>
  <si>
    <t>chatting|missing person poster|online dating|photographer|sexual predator</t>
  </si>
  <si>
    <t>http://www.imdb.com/title/tt0424136/?ref_=fn_tt_tt_1</t>
  </si>
  <si>
    <t>The Quiet </t>
  </si>
  <si>
    <t>deaf|death|dysfunctional family|godparent|secret</t>
  </si>
  <si>
    <t>http://www.imdb.com/title/tt0414951/?ref_=fn_tt_tt_1</t>
  </si>
  <si>
    <t>Maryam Keshavarz</t>
  </si>
  <si>
    <t>Reza Sixo Safai</t>
  </si>
  <si>
    <t>Sarah Kazemy</t>
  </si>
  <si>
    <t>Circumstance </t>
  </si>
  <si>
    <t>Sina Amedson</t>
  </si>
  <si>
    <t>closeted lesbian|iranian|islamophobia|propaganda|teenager</t>
  </si>
  <si>
    <t>http://www.imdb.com/title/tt1684628/?ref_=fn_tt_tt_1</t>
  </si>
  <si>
    <t>Persian</t>
  </si>
  <si>
    <t>Ahna O'Reilly</t>
  </si>
  <si>
    <t>Fruitvale Station </t>
  </si>
  <si>
    <t>Ariana Neal</t>
  </si>
  <si>
    <t>22 year old|b.a.r.t.|bay area|birthday|police</t>
  </si>
  <si>
    <t>http://www.imdb.com/title/tt2334649/?ref_=fn_tt_tt_1</t>
  </si>
  <si>
    <t>Ramaa Mosley</t>
  </si>
  <si>
    <t>Comedy|Fantasy|Thriller</t>
  </si>
  <si>
    <t>The Brass Teapot </t>
  </si>
  <si>
    <t>mini dress|mini skirt|money|voyeur|voyeurism</t>
  </si>
  <si>
    <t>http://www.imdb.com/title/tt1935902/?ref_=fn_tt_tt_1</t>
  </si>
  <si>
    <t>Donnie Dunagan</t>
  </si>
  <si>
    <t>Animation|Drama|Family</t>
  </si>
  <si>
    <t>Sam Edwards</t>
  </si>
  <si>
    <t>Bambi </t>
  </si>
  <si>
    <t>Ann Gillis</t>
  </si>
  <si>
    <t>animal|bambi|deer|forest|hunter</t>
  </si>
  <si>
    <t>http://www.imdb.com/title/tt0034492/?ref_=fn_tt_tt_1</t>
  </si>
  <si>
    <t>Rian Bishop</t>
  </si>
  <si>
    <t>The Hammer </t>
  </si>
  <si>
    <t>birthday|boxing|coach|gym|olympics</t>
  </si>
  <si>
    <t>http://www.imdb.com/title/tt0814130/?ref_=fn_tt_tt_1</t>
  </si>
  <si>
    <t>C. Jay Cox</t>
  </si>
  <si>
    <t>Latter Days </t>
  </si>
  <si>
    <t>christian|male frontal nudity|mormon|mormon missionary|nudity</t>
  </si>
  <si>
    <t>http://www.imdb.com/title/tt0345551/?ref_=fn_tt_tt_1</t>
  </si>
  <si>
    <t>Mariette Monpierre</t>
  </si>
  <si>
    <t>Christophe Cherki</t>
  </si>
  <si>
    <t>Stana Roumillac</t>
  </si>
  <si>
    <t>Elza </t>
  </si>
  <si>
    <t>Teddy Doloir</t>
  </si>
  <si>
    <t>foreign|french</t>
  </si>
  <si>
    <t>http://www.imdb.com/title/tt1852001/?ref_=fn_tt_tt_1</t>
  </si>
  <si>
    <t>Tommy Oliver</t>
  </si>
  <si>
    <t>1982 </t>
  </si>
  <si>
    <t>number in title|semi autobiographical</t>
  </si>
  <si>
    <t>http://www.imdb.com/title/tt2388621/?ref_=fn_tt_tt_1</t>
  </si>
  <si>
    <t>Jamie Travis</t>
  </si>
  <si>
    <t>For a Good Time, Call... </t>
  </si>
  <si>
    <t>friend|friendship|gay|phone sex|sex</t>
  </si>
  <si>
    <t>http://www.imdb.com/title/tt1996264/?ref_=fn_tt_tt_1</t>
  </si>
  <si>
    <t>Janel Parrish</t>
  </si>
  <si>
    <t>Celeste &amp; Jesse Forever </t>
  </si>
  <si>
    <t>best friends|friendship|masturbation|reference to matthias steiner|single</t>
  </si>
  <si>
    <t>http://www.imdb.com/title/tt1405365/?ref_=fn_tt_tt_1</t>
  </si>
  <si>
    <t>Rich Christiano</t>
  </si>
  <si>
    <t>D. David Morin</t>
  </si>
  <si>
    <t>Drama|Fantasy|Sci-Fi</t>
  </si>
  <si>
    <t>Time Changer </t>
  </si>
  <si>
    <t>Hal Linden</t>
  </si>
  <si>
    <t>bible|christian propaganda|christianity|time machine|zealot</t>
  </si>
  <si>
    <t>http://www.imdb.com/title/tt0295725/?ref_=fn_tt_tt_1</t>
  </si>
  <si>
    <t>Johnny Harris</t>
  </si>
  <si>
    <t>London to Brighton </t>
  </si>
  <si>
    <t>bathroom|chase|girl|pimp|toilet</t>
  </si>
  <si>
    <t>http://www.imdb.com/title/tt0490166/?ref_=fn_tt_tt_1</t>
  </si>
  <si>
    <t>Christopher Berry</t>
  </si>
  <si>
    <t>Action|Comedy|Drama|Sci-Fi</t>
  </si>
  <si>
    <t>American Hero </t>
  </si>
  <si>
    <t>Michelle Tabora</t>
  </si>
  <si>
    <t>father son relationship|female nudity|mother daughter relationship|reconciliation|superhero</t>
  </si>
  <si>
    <t>http://www.imdb.com/title/tt4733536/?ref_=fn_tt_tt_1</t>
  </si>
  <si>
    <t>Natalie Bible'</t>
  </si>
  <si>
    <t>Tommy O'Reilly</t>
  </si>
  <si>
    <t>Windsor Drive </t>
  </si>
  <si>
    <t>http://www.imdb.com/title/tt2311428/?ref_=fn_tt_tt_1</t>
  </si>
  <si>
    <t>Asghar Farhadi</t>
  </si>
  <si>
    <t>Leila Hatami</t>
  </si>
  <si>
    <t>Shahab Hosseini</t>
  </si>
  <si>
    <t>A Separation </t>
  </si>
  <si>
    <t>Peyman Moaadi</t>
  </si>
  <si>
    <t>alzheimer's disease|caregiver|divorce|iran|iranian</t>
  </si>
  <si>
    <t>http://www.imdb.com/title/tt1832382/?ref_=fn_tt_tt_1</t>
  </si>
  <si>
    <t>Justin Molotnikov</t>
  </si>
  <si>
    <t>Stephen McCole</t>
  </si>
  <si>
    <t>Jo Hartley</t>
  </si>
  <si>
    <t>Crying with Laughter </t>
  </si>
  <si>
    <t>Joe Cassidy</t>
  </si>
  <si>
    <t>cocaine|edinburgh scotland|stand up comedian</t>
  </si>
  <si>
    <t>http://www.imdb.com/title/tt1349478/?ref_=fn_tt_tt_1</t>
  </si>
  <si>
    <t>Ken Leung</t>
  </si>
  <si>
    <t>Welcome to the Dollhouse </t>
  </si>
  <si>
    <t>Christina Vidal</t>
  </si>
  <si>
    <t>bully|first crush|school|social outcast|taunting</t>
  </si>
  <si>
    <t>http://www.imdb.com/title/tt0114906/?ref_=fn_tt_tt_1</t>
  </si>
  <si>
    <t>Allison Dean</t>
  </si>
  <si>
    <t>Ruby in Paradise </t>
  </si>
  <si>
    <t>Dorothy Lyman</t>
  </si>
  <si>
    <t>desire|florida|identity|resort town|sales</t>
  </si>
  <si>
    <t>http://www.imdb.com/title/tt0108000/?ref_=fn_tt_tt_1</t>
  </si>
  <si>
    <t>Victor Rasuk</t>
  </si>
  <si>
    <t>Raising Victor Vargas </t>
  </si>
  <si>
    <t>Judy Marte</t>
  </si>
  <si>
    <t>based on short film|manhattan new york city|urination|vomiting|watching television</t>
  </si>
  <si>
    <t>http://www.imdb.com/title/tt0316188/?ref_=fn_tt_tt_1</t>
  </si>
  <si>
    <t>Georg Wilhelm Pabst</t>
  </si>
  <si>
    <t>Francis Lederer</t>
  </si>
  <si>
    <t>Louise Brooks</t>
  </si>
  <si>
    <t>Pandora's Box </t>
  </si>
  <si>
    <t>Fritz Kortner</t>
  </si>
  <si>
    <t>escape|femme fatale|german expressionism|lust|violence</t>
  </si>
  <si>
    <t>http://www.imdb.com/title/tt0018737/?ref_=fn_tt_tt_1</t>
  </si>
  <si>
    <t>Daniel Davila</t>
  </si>
  <si>
    <t>Melora Walters</t>
  </si>
  <si>
    <t>Harrison Montgomery </t>
  </si>
  <si>
    <t>Diane Baker</t>
  </si>
  <si>
    <t>abusive relationship|character name in title|magic|san francisco california|tenderloin san francisco</t>
  </si>
  <si>
    <t>http://www.imdb.com/title/tt0870118/?ref_=fn_tt_tt_1</t>
  </si>
  <si>
    <t>Jorge Gaggero</t>
  </si>
  <si>
    <t>Hilda Bernard</t>
  </si>
  <si>
    <t>Norma Aleandro</t>
  </si>
  <si>
    <t>Live-In Maid </t>
  </si>
  <si>
    <t>Claudia Lapacó</t>
  </si>
  <si>
    <t>buenos aires argentina|economics|housekeeper|maid|servant</t>
  </si>
  <si>
    <t>http://www.imdb.com/title/tt0356453/?ref_=fn_tt_tt_1</t>
  </si>
  <si>
    <t>Deterrence </t>
  </si>
  <si>
    <t>colorado|diner|iraq|nuclear missile|president</t>
  </si>
  <si>
    <t>http://www.imdb.com/title/tt0158583/?ref_=fn_tt_tt_1</t>
  </si>
  <si>
    <t>Michael Burke</t>
  </si>
  <si>
    <t>Zachary Knighton</t>
  </si>
  <si>
    <t>The Mudge Boy </t>
  </si>
  <si>
    <t>death|farm|fur coat|grief|misfit</t>
  </si>
  <si>
    <t>http://www.imdb.com/title/tt0339419/?ref_=fn_tt_tt_1</t>
  </si>
  <si>
    <t>Catherine Jelski</t>
  </si>
  <si>
    <t>The Young Unknowns </t>
  </si>
  <si>
    <t>Arly Jover</t>
  </si>
  <si>
    <t>based on play|independent film</t>
  </si>
  <si>
    <t>http://www.imdb.com/title/tt0186719/?ref_=fn_tt_tt_1</t>
  </si>
  <si>
    <t>Shane Dawson</t>
  </si>
  <si>
    <t>Kurt Angle</t>
  </si>
  <si>
    <t>Not Cool </t>
  </si>
  <si>
    <t>Cherami Leigh</t>
  </si>
  <si>
    <t>http://www.imdb.com/title/tt3569356/?ref_=fn_tt_tt_1</t>
  </si>
  <si>
    <t>Stig Frode Henriksen</t>
  </si>
  <si>
    <t>Dead Snow </t>
  </si>
  <si>
    <t>Ane Dahl Torp</t>
  </si>
  <si>
    <t>medical student|nazi|snow|snowmobile|zombie</t>
  </si>
  <si>
    <t>http://www.imdb.com/title/tt1278340/?ref_=fn_tt_tt_1</t>
  </si>
  <si>
    <t>Ryan Little</t>
  </si>
  <si>
    <t>Action|Adventure|Drama|War</t>
  </si>
  <si>
    <t>Corbin Allred</t>
  </si>
  <si>
    <t>Saints and Soldiers </t>
  </si>
  <si>
    <t>ardennes forest|battle of the bulge|behind enemy lines|winter|world war two in belgium</t>
  </si>
  <si>
    <t>http://www.imdb.com/title/tt0373283/?ref_=fn_tt_tt_1</t>
  </si>
  <si>
    <t>Clark Baker</t>
  </si>
  <si>
    <t>Alan Pietruszewski</t>
  </si>
  <si>
    <t>Horror|Sci-Fi|Short|Thriller</t>
  </si>
  <si>
    <t>Taylor Pigeon</t>
  </si>
  <si>
    <t>Vessel </t>
  </si>
  <si>
    <t>Whit Spurgeon</t>
  </si>
  <si>
    <t>alien|flight attendant|monster|pilot|tentacle</t>
  </si>
  <si>
    <t>http://www.imdb.com/title/tt2164708/?ref_=fn_tt_tt_1</t>
  </si>
  <si>
    <t>American Graffiti </t>
  </si>
  <si>
    <t>Mackenzie Phillips</t>
  </si>
  <si>
    <t>california|car|drag racing|high school|rock 'n' roll</t>
  </si>
  <si>
    <t>http://www.imdb.com/title/tt0069704/?ref_=fn_tt_tt_1</t>
  </si>
  <si>
    <t>Katy Helvenston-Wettengal</t>
  </si>
  <si>
    <t>Scott Helvenston</t>
  </si>
  <si>
    <t>Iraq for Sale: The War Profiteers </t>
  </si>
  <si>
    <t>Donna Zovko</t>
  </si>
  <si>
    <t>american politics|armed forces|political corruption|shady|war profiteer</t>
  </si>
  <si>
    <t>http://www.imdb.com/title/tt0815181/?ref_=fn_tt_tt_1</t>
  </si>
  <si>
    <t>Matt Maiellaro</t>
  </si>
  <si>
    <t>Action|Adventure|Animation|Comedy|Fantasy|Sci-Fi</t>
  </si>
  <si>
    <t>Aqua Teen Hunger Force Colon Movie Film for Theaters </t>
  </si>
  <si>
    <t>based on cult tv series|critically acclaimed|exercise machine|midnight movie|robot</t>
  </si>
  <si>
    <t>http://www.imdb.com/title/tt0455326/?ref_=fn_tt_tt_1</t>
  </si>
  <si>
    <t>Safety Not Guaranteed </t>
  </si>
  <si>
    <t>classified ad|intern|magazine|time machine|time travel</t>
  </si>
  <si>
    <t>http://www.imdb.com/title/tt1862079/?ref_=fn_tt_tt_1</t>
  </si>
  <si>
    <t>Isaac C. Singleton Jr.</t>
  </si>
  <si>
    <t>Kevin Hart: Laugh at My Pain </t>
  </si>
  <si>
    <t>Jeanette Branch</t>
  </si>
  <si>
    <t>stand up comedy</t>
  </si>
  <si>
    <t>http://www.imdb.com/title/tt1999192/?ref_=fn_tt_tt_1</t>
  </si>
  <si>
    <t>Ben Wheatley</t>
  </si>
  <si>
    <t>Kill List </t>
  </si>
  <si>
    <t>female full frontal nudity|hitman|knee breaking|male full frontal nudity|sniper</t>
  </si>
  <si>
    <t>http://www.imdb.com/title/tt1788391/?ref_=fn_tt_tt_1</t>
  </si>
  <si>
    <t>Jake Ryan</t>
  </si>
  <si>
    <t>The Innkeepers </t>
  </si>
  <si>
    <t>Pat Healy</t>
  </si>
  <si>
    <t>bathtub|dead body in a bathtub|dead body in bathtub|hotel|inn</t>
  </si>
  <si>
    <t>http://www.imdb.com/title/tt1594562/?ref_=fn_tt_tt_1</t>
  </si>
  <si>
    <t>Stefania Sandrelli</t>
  </si>
  <si>
    <t>The Conformist </t>
  </si>
  <si>
    <t>Dominique Sanda</t>
  </si>
  <si>
    <t>fascist|gun|italy|nudity|sexuality</t>
  </si>
  <si>
    <t>http://www.imdb.com/title/tt0065571/?ref_=fn_tt_tt_1</t>
  </si>
  <si>
    <t>Christel Khalil</t>
  </si>
  <si>
    <t>Raymond J. Barry</t>
  </si>
  <si>
    <t>Interview with the Assassin </t>
  </si>
  <si>
    <t>Renee Faia</t>
  </si>
  <si>
    <t>conspiracy theory|kennedy assassination|mock documentary|paranoia</t>
  </si>
  <si>
    <t>http://www.imdb.com/title/tt0308411/?ref_=fn_tt_tt_1</t>
  </si>
  <si>
    <t>Oliver Blackburn</t>
  </si>
  <si>
    <t>Nichola Burley</t>
  </si>
  <si>
    <t>Donkey Punch </t>
  </si>
  <si>
    <t>male frontal nudity|male nudity|male pubic hair|male rear nudity|spain</t>
  </si>
  <si>
    <t>http://www.imdb.com/title/tt0988849/?ref_=fn_tt_tt_1</t>
  </si>
  <si>
    <t>All the Boys Love Mandy Lane </t>
  </si>
  <si>
    <t>Whitney Able</t>
  </si>
  <si>
    <t>drugs|female nudity|party|voyeur|voyeurism</t>
  </si>
  <si>
    <t>http://www.imdb.com/title/tt0490076/?ref_=fn_tt_tt_1</t>
  </si>
  <si>
    <t>Christopher Hutson</t>
  </si>
  <si>
    <t>Jennifer Lee Wiggins</t>
  </si>
  <si>
    <t>Bled </t>
  </si>
  <si>
    <t>Michele Morrow</t>
  </si>
  <si>
    <t>artist|blood|drug|tree sap|vampire</t>
  </si>
  <si>
    <t>http://www.imdb.com/title/tt0997143/?ref_=fn_tt_tt_1</t>
  </si>
  <si>
    <t>Thriller|Western</t>
  </si>
  <si>
    <t>High Noon </t>
  </si>
  <si>
    <t>Lon Chaney Jr.</t>
  </si>
  <si>
    <t>appeasement|frontier justice|justice|one against many|street shootout</t>
  </si>
  <si>
    <t>http://www.imdb.com/title/tt0044706/?ref_=fn_tt_tt_1</t>
  </si>
  <si>
    <t>Arthur Agee</t>
  </si>
  <si>
    <t>Documentary|Drama|Sport</t>
  </si>
  <si>
    <t>William Gates</t>
  </si>
  <si>
    <t>Hoop Dreams </t>
  </si>
  <si>
    <t>Isiah Thomas</t>
  </si>
  <si>
    <t>athlete|basketball|high school|high school student|school</t>
  </si>
  <si>
    <t>http://www.imdb.com/title/tt0110057/?ref_=fn_tt_tt_1</t>
  </si>
  <si>
    <t>David LaChapelle</t>
  </si>
  <si>
    <t>Christopher Toler</t>
  </si>
  <si>
    <t>Kevin Scott Richardson</t>
  </si>
  <si>
    <t>Rize </t>
  </si>
  <si>
    <t>Tommy the Clown</t>
  </si>
  <si>
    <t>clown|clowning|dance|gang|south central los angeles</t>
  </si>
  <si>
    <t>http://www.imdb.com/title/tt0436724/?ref_=fn_tt_tt_1</t>
  </si>
  <si>
    <t>Destiny </t>
  </si>
  <si>
    <t>first person shooter</t>
  </si>
  <si>
    <t>http://www.imdb.com/title/tt2983582/?ref_=fn_tt_tt_1</t>
  </si>
  <si>
    <t>L.I.E. </t>
  </si>
  <si>
    <t>Walter Masterson</t>
  </si>
  <si>
    <t>ephebophile|pederasty|pedophilia|playing hooky|shaving</t>
  </si>
  <si>
    <t>http://www.imdb.com/title/tt0242587/?ref_=fn_tt_tt_1</t>
  </si>
  <si>
    <t>Caryn Waechter</t>
  </si>
  <si>
    <t>Kara Hayward</t>
  </si>
  <si>
    <t>Laura Fraser</t>
  </si>
  <si>
    <t>The Sisterhood of Night </t>
  </si>
  <si>
    <t>Louis Ozawa Changchien</t>
  </si>
  <si>
    <t>accused of witchcraft|based on short story</t>
  </si>
  <si>
    <t>http://www.imdb.com/title/tt1015471/?ref_=fn_tt_tt_1</t>
  </si>
  <si>
    <t>Emily Dell</t>
  </si>
  <si>
    <t>B-Girl </t>
  </si>
  <si>
    <t>brooklyn new york city|los angeles california|teacher|trauma|violence</t>
  </si>
  <si>
    <t>http://www.imdb.com/title/tt0964179/?ref_=fn_tt_tt_1</t>
  </si>
  <si>
    <t>Ryan Fleck</t>
  </si>
  <si>
    <t>Half Nelson </t>
  </si>
  <si>
    <t>Jeff Lima</t>
  </si>
  <si>
    <t>bathroom|classroom|dialectics|drugs|student</t>
  </si>
  <si>
    <t>http://www.imdb.com/title/tt0468489/?ref_=fn_tt_tt_1</t>
  </si>
  <si>
    <t>Jennifer Wynne Farmer</t>
  </si>
  <si>
    <t>Akima</t>
  </si>
  <si>
    <t>Naturally Native </t>
  </si>
  <si>
    <t>Max Gail</t>
  </si>
  <si>
    <t>cosmetics|female protagonist|native american|native american protagonist|sister sister relationship</t>
  </si>
  <si>
    <t>http://www.imdb.com/title/tt0133117/?ref_=fn_tt_tt_1</t>
  </si>
  <si>
    <t>Christopher Scott Cherot</t>
  </si>
  <si>
    <t>Robinne Lee</t>
  </si>
  <si>
    <t>Hav Plenty </t>
  </si>
  <si>
    <t>Chenoa Maxwell</t>
  </si>
  <si>
    <t>friend|new year's eve|screwball|self discovery|social differences</t>
  </si>
  <si>
    <t>http://www.imdb.com/title/tt0126938/?ref_=fn_tt_tt_1</t>
  </si>
  <si>
    <t>H.M. Coakley</t>
  </si>
  <si>
    <t>Steffinnie Phrommany</t>
  </si>
  <si>
    <t>Adulterers </t>
  </si>
  <si>
    <t>Danielle Savre</t>
  </si>
  <si>
    <t>cheating husband|female nudity|male nudity|male rear nudity|revenge</t>
  </si>
  <si>
    <t>http://www.imdb.com/title/tt4044464/?ref_=fn_tt_tt_1</t>
  </si>
  <si>
    <t>Randy Moore</t>
  </si>
  <si>
    <t>Lee Armstrong</t>
  </si>
  <si>
    <t>Trey Loney</t>
  </si>
  <si>
    <t>Escape from Tomorrow </t>
  </si>
  <si>
    <t>Amy Lucas</t>
  </si>
  <si>
    <t>diarrhea|female nudity|middle aged man|sex scene|sexy nurse</t>
  </si>
  <si>
    <t>http://www.imdb.com/title/tt2187884/?ref_=fn_tt_tt_1</t>
  </si>
  <si>
    <t>Chris Atkins</t>
  </si>
  <si>
    <t>Starsuckers </t>
  </si>
  <si>
    <t>celebrity|consumerism|fashion|media manipulation</t>
  </si>
  <si>
    <t>http://www.imdb.com/title/tt1510934/?ref_=fn_tt_tt_1</t>
  </si>
  <si>
    <t>Bill Benenson</t>
  </si>
  <si>
    <t>Dave Fennoy</t>
  </si>
  <si>
    <t>The Hadza: Last of the First </t>
  </si>
  <si>
    <t>east africa|hunter gatherer|indigenous|rift valley|swahili</t>
  </si>
  <si>
    <t>http://www.imdb.com/title/tt2139721/?ref_=fn_tt_tt_1</t>
  </si>
  <si>
    <t>Ryan Smith</t>
  </si>
  <si>
    <t>Madison Lintz</t>
  </si>
  <si>
    <t>After </t>
  </si>
  <si>
    <t>Karolina Wydra</t>
  </si>
  <si>
    <t>coma|crash</t>
  </si>
  <si>
    <t>http://www.imdb.com/title/tt1799508/?ref_=fn_tt_tt_1</t>
  </si>
  <si>
    <t>Travis Romero</t>
  </si>
  <si>
    <t>Lorraine Ziff</t>
  </si>
  <si>
    <t>Treachery </t>
  </si>
  <si>
    <t>panties|white panties</t>
  </si>
  <si>
    <t>http://www.imdb.com/title/tt2380301/?ref_=fn_tt_tt_1</t>
  </si>
  <si>
    <t>Anna Mastro</t>
  </si>
  <si>
    <t>Walter </t>
  </si>
  <si>
    <t>based on short film|based on short story</t>
  </si>
  <si>
    <t>http://www.imdb.com/title/tt2016335/?ref_=fn_tt_tt_1</t>
  </si>
  <si>
    <t>Mark Sandrich</t>
  </si>
  <si>
    <t>Edward Everett Horton</t>
  </si>
  <si>
    <t>Ginger Rogers</t>
  </si>
  <si>
    <t>Top Hat </t>
  </si>
  <si>
    <t>Eric Blore</t>
  </si>
  <si>
    <t>dance|dancer|dancing|horse|tap dancing</t>
  </si>
  <si>
    <t>http://www.imdb.com/title/tt0027125/?ref_=fn_tt_tt_1</t>
  </si>
  <si>
    <t>Daniel Myrick</t>
  </si>
  <si>
    <t>Joshua Leonard</t>
  </si>
  <si>
    <t>Heather Donahue</t>
  </si>
  <si>
    <t>The Blair Witch Project </t>
  </si>
  <si>
    <t>Michael C. Williams</t>
  </si>
  <si>
    <t>found footage|looking at the camera|lost in the woods|maryland|screaming in horror</t>
  </si>
  <si>
    <t>http://www.imdb.com/title/tt0185937/?ref_=fn_tt_tt_1</t>
  </si>
  <si>
    <t>Michael Wadleigh</t>
  </si>
  <si>
    <t>Jimi Hendrix</t>
  </si>
  <si>
    <t>Documentary|History|Music</t>
  </si>
  <si>
    <t>Joe Cocker</t>
  </si>
  <si>
    <t>Woodstock </t>
  </si>
  <si>
    <t>Joan Baez</t>
  </si>
  <si>
    <t>drugs|hippie|music festival|the who|woodstock</t>
  </si>
  <si>
    <t>http://www.imdb.com/title/tt0066580/?ref_=fn_tt_tt_1</t>
  </si>
  <si>
    <t>Barry Dennen</t>
  </si>
  <si>
    <t>The Kentucky Fried Movie </t>
  </si>
  <si>
    <t>Tara Strohmeier</t>
  </si>
  <si>
    <t>fake commercial|fake newscast|fake trailer|parody|spoof</t>
  </si>
  <si>
    <t>http://www.imdb.com/title/tt0076257/?ref_=fn_tt_tt_1</t>
  </si>
  <si>
    <t>David A.R. White</t>
  </si>
  <si>
    <t>Mercy Streets </t>
  </si>
  <si>
    <t>Cynthia Watros</t>
  </si>
  <si>
    <t>church|cigarette smoking|deacon|twin brother|twins</t>
  </si>
  <si>
    <t>http://www.imdb.com/title/tt0243415/?ref_=fn_tt_tt_1</t>
  </si>
  <si>
    <t>Gene Teigland</t>
  </si>
  <si>
    <t>Matthew Feeney</t>
  </si>
  <si>
    <t>Kendyl Joi</t>
  </si>
  <si>
    <t>Arnolds Park </t>
  </si>
  <si>
    <t>Tac Fitzgerald</t>
  </si>
  <si>
    <t>http://www.imdb.com/title/tt1074931/?ref_=fn_tt_tt_1</t>
  </si>
  <si>
    <t>Scott Ziehl</t>
  </si>
  <si>
    <t>Broken Vessels </t>
  </si>
  <si>
    <t>Brent David Fraser</t>
  </si>
  <si>
    <t>independent film|katana sword|los angeles storm drain</t>
  </si>
  <si>
    <t>http://www.imdb.com/title/tt0149964/?ref_=fn_tt_tt_1</t>
  </si>
  <si>
    <t>Richard Montoya</t>
  </si>
  <si>
    <t>Angela Nordeng</t>
  </si>
  <si>
    <t>Water &amp; Power </t>
  </si>
  <si>
    <t>Exie Booker</t>
  </si>
  <si>
    <t>http://www.imdb.com/title/tt2052015/?ref_=fn_tt_tt_1</t>
  </si>
  <si>
    <t>Johanna Schwartz</t>
  </si>
  <si>
    <t>Garba Touré</t>
  </si>
  <si>
    <t>Aliou Touré</t>
  </si>
  <si>
    <t>They Will Have to Kill Us First </t>
  </si>
  <si>
    <t>Khaira Arby</t>
  </si>
  <si>
    <t>http://www.imdb.com/title/tt4333662/?ref_=fn_tt_tt_1</t>
  </si>
  <si>
    <t>William Gazecki</t>
  </si>
  <si>
    <t>Colin Andrews</t>
  </si>
  <si>
    <t>Karen Alexander</t>
  </si>
  <si>
    <t>Crop Circles: Quest for Truth </t>
  </si>
  <si>
    <t>Francine Blake</t>
  </si>
  <si>
    <t>crop circle|intelligence|paranormal|phenomenon|universe</t>
  </si>
  <si>
    <t>http://www.imdb.com/title/tt0331225/?ref_=fn_tt_tt_1</t>
  </si>
  <si>
    <t>Lance McDaniel</t>
  </si>
  <si>
    <t>Light from the Darkroom </t>
  </si>
  <si>
    <t>Lymari Nadal</t>
  </si>
  <si>
    <t>china|faith|panama|photography|suspense</t>
  </si>
  <si>
    <t>http://www.imdb.com/title/tt3130704/?ref_=fn_tt_tt_1</t>
  </si>
  <si>
    <t>Thomas Lilti</t>
  </si>
  <si>
    <t>Félix Moati</t>
  </si>
  <si>
    <t>Irreplaceable </t>
  </si>
  <si>
    <t>Marianne Denicourt</t>
  </si>
  <si>
    <t>doctor|hospital|mayor|no opening credits|title at the end</t>
  </si>
  <si>
    <t>http://www.imdb.com/title/tt5078326/?ref_=fn_tt_tt_1</t>
  </si>
  <si>
    <t>Michael Walker</t>
  </si>
  <si>
    <t>The Maid's Room </t>
  </si>
  <si>
    <t>John Brodsky</t>
  </si>
  <si>
    <t>http://www.imdb.com/title/tt2263814/?ref_=fn_tt_tt_1</t>
  </si>
  <si>
    <t>Ringo Starr</t>
  </si>
  <si>
    <t>Paul McCartney</t>
  </si>
  <si>
    <t>A Hard Day's Night </t>
  </si>
  <si>
    <t>George Harrison</t>
  </si>
  <si>
    <t>boy|concert|drummer|manager|television</t>
  </si>
  <si>
    <t>http://www.imdb.com/title/tt0058182/?ref_=fn_tt_tt_1</t>
  </si>
  <si>
    <t>U. Roberto Romano</t>
  </si>
  <si>
    <t>The Harvest/La Cosecha </t>
  </si>
  <si>
    <t>child labor|education|hispanic|labor|migration</t>
  </si>
  <si>
    <t>http://www.imdb.com/title/tt1981703/?ref_=fn_tt_tt_1</t>
  </si>
  <si>
    <t>Amy Holden Jones</t>
  </si>
  <si>
    <t>Love Letters </t>
  </si>
  <si>
    <t>1980s|affair|female protagonist|radio|woman wearing only a man's shirt</t>
  </si>
  <si>
    <t>http://www.imdb.com/title/tt0085871/?ref_=fn_tt_tt_1</t>
  </si>
  <si>
    <t>Blaz Zavrsnik</t>
  </si>
  <si>
    <t>Spela Colja</t>
  </si>
  <si>
    <t>Dario Nozic Serini</t>
  </si>
  <si>
    <t>Julija in alfa Romeo </t>
  </si>
  <si>
    <t>Andrej Nahtigal</t>
  </si>
  <si>
    <t>http://www.imdb.com/title/tt4374230/?ref_=fn_tt_tt_1</t>
  </si>
  <si>
    <t>Slovenian</t>
  </si>
  <si>
    <t>Slovenia</t>
  </si>
  <si>
    <t>Ken Bevel</t>
  </si>
  <si>
    <t>Kirk Cameron</t>
  </si>
  <si>
    <t>Fireproof </t>
  </si>
  <si>
    <t>Erin Bethea</t>
  </si>
  <si>
    <t>christian film|dare|firefighter|internet pornography|marriage</t>
  </si>
  <si>
    <t>http://www.imdb.com/title/tt1129423/?ref_=fn_tt_tt_1</t>
  </si>
  <si>
    <t>Pan Nalin</t>
  </si>
  <si>
    <t>Pant Shirt Baba</t>
  </si>
  <si>
    <t>Biography|Documentary|Drama</t>
  </si>
  <si>
    <t>Bhole Baba</t>
  </si>
  <si>
    <t>Faith Connections </t>
  </si>
  <si>
    <t>Shriman Umeshanad Brahmachari</t>
  </si>
  <si>
    <t>faith|ganja|kumbh mela|little boy|orphan</t>
  </si>
  <si>
    <t>http://www.imdb.com/title/tt2768766/?ref_=fn_tt_tt_1</t>
  </si>
  <si>
    <t>Joe Camp</t>
  </si>
  <si>
    <t>Peter Breck</t>
  </si>
  <si>
    <t>Adventure|Family|Romance</t>
  </si>
  <si>
    <t>Frances Bavier</t>
  </si>
  <si>
    <t>Benji </t>
  </si>
  <si>
    <t>Edgar Buchanan</t>
  </si>
  <si>
    <t>animal abuse|cat|dog|dog movie|tween girl</t>
  </si>
  <si>
    <t>http://www.imdb.com/title/tt0071206/?ref_=fn_tt_tt_1</t>
  </si>
  <si>
    <t>Saul Stein</t>
  </si>
  <si>
    <t>Adventure|Biography|Drama|Horror|Thriller</t>
  </si>
  <si>
    <t>Blanchard Ryan</t>
  </si>
  <si>
    <t>Open Water </t>
  </si>
  <si>
    <t>Daniel Travis</t>
  </si>
  <si>
    <t>bare chested male|female full frontal nudity|hairy chest|male full frontal nudity|nude with glasses</t>
  </si>
  <si>
    <t>http://www.imdb.com/title/tt0374102/?ref_=fn_tt_tt_1</t>
  </si>
  <si>
    <t>High Road </t>
  </si>
  <si>
    <t>Abby Elliott</t>
  </si>
  <si>
    <t>http://www.imdb.com/title/tt1692084/?ref_=fn_tt_tt_1</t>
  </si>
  <si>
    <t>John 'Bud' Cardos</t>
  </si>
  <si>
    <t>Hoke Howell</t>
  </si>
  <si>
    <t>Kingdom of the Spiders </t>
  </si>
  <si>
    <t>Tiffany Bolling</t>
  </si>
  <si>
    <t>death|farm|hotel|spider|tarantula</t>
  </si>
  <si>
    <t>http://www.imdb.com/title/tt0076271/?ref_=fn_tt_tt_1</t>
  </si>
  <si>
    <t>Marilyn Agrelo</t>
  </si>
  <si>
    <t>Eva Carrozza</t>
  </si>
  <si>
    <t>Documentary|Family|Music</t>
  </si>
  <si>
    <t>Heather Berman</t>
  </si>
  <si>
    <t>Mad Hot Ballroom </t>
  </si>
  <si>
    <t>Paul Daggett</t>
  </si>
  <si>
    <t>ballroom dancing|new york city|poise|self confidence|teacher</t>
  </si>
  <si>
    <t>http://www.imdb.com/title/tt0438205/?ref_=fn_tt_tt_1</t>
  </si>
  <si>
    <t>The Station Agent </t>
  </si>
  <si>
    <t>abandoned|depot|dwarf|newfoundland new jersey|train</t>
  </si>
  <si>
    <t>http://www.imdb.com/title/tt0340377/?ref_=fn_tt_tt_1</t>
  </si>
  <si>
    <t>Brian Baugh</t>
  </si>
  <si>
    <t>To Save a Life </t>
  </si>
  <si>
    <t>basketball|beer pong|childhood friend|christian|suicide</t>
  </si>
  <si>
    <t>http://www.imdb.com/title/tt1270286/?ref_=fn_tt_tt_1</t>
  </si>
  <si>
    <t>Patrick Creadon</t>
  </si>
  <si>
    <t>Ken Burns</t>
  </si>
  <si>
    <t>Wordplay </t>
  </si>
  <si>
    <t>Bob Dole</t>
  </si>
  <si>
    <t>comedian|crossword puzzle|editor|new york times|puzzle</t>
  </si>
  <si>
    <t>http://www.imdb.com/title/tt0492506/?ref_=fn_tt_tt_1</t>
  </si>
  <si>
    <t>Barry W. Blaustein</t>
  </si>
  <si>
    <t>Vince McMahon</t>
  </si>
  <si>
    <t>Biography|Documentary|Sport</t>
  </si>
  <si>
    <t>Terry Funk</t>
  </si>
  <si>
    <t>Beyond the Mat </t>
  </si>
  <si>
    <t>Mick Foley</t>
  </si>
  <si>
    <t>championship|drugs|three word title|wrestler|wrestling</t>
  </si>
  <si>
    <t>http://www.imdb.com/title/tt0218043/?ref_=fn_tt_tt_1</t>
  </si>
  <si>
    <t>Kurt Hale</t>
  </si>
  <si>
    <t>Lincoln Hoppe</t>
  </si>
  <si>
    <t>The Singles Ward </t>
  </si>
  <si>
    <t>Daryn Tufts</t>
  </si>
  <si>
    <t>church|love|marriage|mormon|single</t>
  </si>
  <si>
    <t>http://www.imdb.com/title/tt0306069/?ref_=fn_tt_tt_1</t>
  </si>
  <si>
    <t>Siddiq Barmak</t>
  </si>
  <si>
    <t>Zubaida Sahar</t>
  </si>
  <si>
    <t>Marina Golbahari</t>
  </si>
  <si>
    <t>Osama </t>
  </si>
  <si>
    <t>Mohamad Haref Harati</t>
  </si>
  <si>
    <t>boy|girl|hair|school|taliban</t>
  </si>
  <si>
    <t>http://www.imdb.com/title/tt0368913/?ref_=fn_tt_tt_1</t>
  </si>
  <si>
    <t>Afghanistan</t>
  </si>
  <si>
    <t>Joseph Dorman</t>
  </si>
  <si>
    <t>Peter Riegert</t>
  </si>
  <si>
    <t>Sholem Aleichem: Laughing in the Darkness </t>
  </si>
  <si>
    <t>Jason Kravits</t>
  </si>
  <si>
    <t>jewish identity</t>
  </si>
  <si>
    <t>http://www.imdb.com/title/tt1976608/?ref_=fn_tt_tt_1</t>
  </si>
  <si>
    <t>Greg Harrison</t>
  </si>
  <si>
    <t>Ari Gold</t>
  </si>
  <si>
    <t>Groove </t>
  </si>
  <si>
    <t>Denny Kirkwood</t>
  </si>
  <si>
    <t>dj|ecstasy the drug|rave|raver|warehouse</t>
  </si>
  <si>
    <t>http://www.imdb.com/title/tt0212974/?ref_=fn_tt_tt_1</t>
  </si>
  <si>
    <t>Big Budah</t>
  </si>
  <si>
    <t>The R.M. </t>
  </si>
  <si>
    <t>Curt Doussett</t>
  </si>
  <si>
    <t>latter day saints|missionary|pickup truck|police|video camera</t>
  </si>
  <si>
    <t>http://www.imdb.com/title/tt0341540/?ref_=fn_tt_tt_1</t>
  </si>
  <si>
    <t>William Katt</t>
  </si>
  <si>
    <t>Twin Falls Idaho </t>
  </si>
  <si>
    <t>conjoined twins|independent film|low budget film|separation|twin</t>
  </si>
  <si>
    <t>http://www.imdb.com/title/tt0162830/?ref_=fn_tt_tt_1</t>
  </si>
  <si>
    <t>Jacob Aaron Estes</t>
  </si>
  <si>
    <t>Mean Creek </t>
  </si>
  <si>
    <t>boat|bully|dare|friend|river</t>
  </si>
  <si>
    <t>http://www.imdb.com/title/tt0377091/?ref_=fn_tt_tt_1</t>
  </si>
  <si>
    <t>Hurricane Streets </t>
  </si>
  <si>
    <t>gang|new mexico|prison|smuggling|theft</t>
  </si>
  <si>
    <t>http://www.imdb.com/title/tt0119338/?ref_=fn_tt_tt_1</t>
  </si>
  <si>
    <t>Eric Schaeffer</t>
  </si>
  <si>
    <t>Never Again </t>
  </si>
  <si>
    <t>bar|gay bar|love|mother son relationship|new york</t>
  </si>
  <si>
    <t>http://www.imdb.com/title/tt0244094/?ref_=fn_tt_tt_1</t>
  </si>
  <si>
    <t>Neema Barnette</t>
  </si>
  <si>
    <t>Civil Brand </t>
  </si>
  <si>
    <t>abuse of power|friendship|prison|prison guard|title directed by female</t>
  </si>
  <si>
    <t>http://www.imdb.com/title/tt0326806/?ref_=fn_tt_tt_1</t>
  </si>
  <si>
    <t>Lonesome Jim </t>
  </si>
  <si>
    <t>bail|coma|dart board|indiana|ladder factory</t>
  </si>
  <si>
    <t>http://www.imdb.com/title/tt0385056/?ref_=fn_tt_tt_1</t>
  </si>
  <si>
    <t>Joe Swanberg</t>
  </si>
  <si>
    <t>Drinking Buddies </t>
  </si>
  <si>
    <t>brewery|co worker|male female friendship|u haul truck|woman wearing a string bikini</t>
  </si>
  <si>
    <t>http://www.imdb.com/title/tt2265398/?ref_=fn_tt_tt_1</t>
  </si>
  <si>
    <t>Molly Bernstein</t>
  </si>
  <si>
    <t>Ricky Jay</t>
  </si>
  <si>
    <t>Deceptive Practice: The Mysteries and Mentors of Ricky Jay </t>
  </si>
  <si>
    <t>Dick Cavett</t>
  </si>
  <si>
    <t>stage magician</t>
  </si>
  <si>
    <t>http://www.imdb.com/title/tt2654360/?ref_=fn_tt_tt_1</t>
  </si>
  <si>
    <t>Minoru Chiaki</t>
  </si>
  <si>
    <t>Takashi Shimura</t>
  </si>
  <si>
    <t>Seven Samurai </t>
  </si>
  <si>
    <t>Kamatari Fujiwara</t>
  </si>
  <si>
    <t>16th century|battle|japan|practice|samurai</t>
  </si>
  <si>
    <t>http://www.imdb.com/title/tt0047478/?ref_=fn_tt_tt_1</t>
  </si>
  <si>
    <t>Marius A. Markevicius</t>
  </si>
  <si>
    <t>Greg Speirs</t>
  </si>
  <si>
    <t>Tommy Sheppard</t>
  </si>
  <si>
    <t>The Other Dream Team </t>
  </si>
  <si>
    <t>Mickey Hart</t>
  </si>
  <si>
    <t>basketball|basketball team|grateful dead|lithuanian|olympics</t>
  </si>
  <si>
    <t>http://www.imdb.com/title/tt1606829/?ref_=fn_tt_tt_1</t>
  </si>
  <si>
    <t>Tom DiCillo</t>
  </si>
  <si>
    <t>Tina Louise</t>
  </si>
  <si>
    <t>Johnny Suede </t>
  </si>
  <si>
    <t>Nick Cave</t>
  </si>
  <si>
    <t>idol|musician|vomiting|watching television|wyoming</t>
  </si>
  <si>
    <t>http://www.imdb.com/title/tt0104567/?ref_=fn_tt_tt_1</t>
  </si>
  <si>
    <t>Jake Sandvig</t>
  </si>
  <si>
    <t>Finishing the Game: The Search for a New Bruce Lee </t>
  </si>
  <si>
    <t>Joe McQueen</t>
  </si>
  <si>
    <t>bruce lee|jeet kune do|karate|satire|spoof</t>
  </si>
  <si>
    <t>http://www.imdb.com/title/tt0843850/?ref_=fn_tt_tt_1</t>
  </si>
  <si>
    <t>Quentin Dupieux</t>
  </si>
  <si>
    <t>Rubber </t>
  </si>
  <si>
    <t>Cecelia Antoinette</t>
  </si>
  <si>
    <t>desert|dump|show|spectator|tire</t>
  </si>
  <si>
    <t>http://www.imdb.com/title/tt1612774/?ref_=fn_tt_tt_1</t>
  </si>
  <si>
    <t>Amber Benson</t>
  </si>
  <si>
    <t>Tori Spelling</t>
  </si>
  <si>
    <t>Kiss the Bride </t>
  </si>
  <si>
    <t>Garrett M. Brown</t>
  </si>
  <si>
    <t>best friend|high school|love|secret|wedding</t>
  </si>
  <si>
    <t>http://www.imdb.com/title/tt0893346/?ref_=fn_tt_tt_1</t>
  </si>
  <si>
    <t>Alex Smith</t>
  </si>
  <si>
    <t>The Slaughter Rule </t>
  </si>
  <si>
    <t>Eddie Spears</t>
  </si>
  <si>
    <t>cheerleader|father son relationship|football coach|loss of father|mother son relationship</t>
  </si>
  <si>
    <t>http://www.imdb.com/title/tt0266971/?ref_=fn_tt_tt_1</t>
  </si>
  <si>
    <t>Gareth Edwards</t>
  </si>
  <si>
    <t>Monsters </t>
  </si>
  <si>
    <t>Ricky Catter</t>
  </si>
  <si>
    <t>alien|alien invasion|destroyed building|destruction|mexico</t>
  </si>
  <si>
    <t>http://www.imdb.com/title/tt1470827/?ref_=fn_tt_tt_1</t>
  </si>
  <si>
    <t>Jonathan Parker</t>
  </si>
  <si>
    <t>The Californians </t>
  </si>
  <si>
    <t>http://www.imdb.com/title/tt0377043/?ref_=fn_tt_tt_1</t>
  </si>
  <si>
    <t>Sol Tryon</t>
  </si>
  <si>
    <t>Ann Dowd</t>
  </si>
  <si>
    <t>The Living Wake </t>
  </si>
  <si>
    <t>Matthew Cowles</t>
  </si>
  <si>
    <t>artist|black comedy</t>
  </si>
  <si>
    <t>http://www.imdb.com/title/tt0489212/?ref_=fn_tt_tt_1</t>
  </si>
  <si>
    <t>Alex Craig Mann</t>
  </si>
  <si>
    <t>Detention of the Dead </t>
  </si>
  <si>
    <t>Max Adler</t>
  </si>
  <si>
    <t>based on play|blood|independent film|teenager|zombie</t>
  </si>
  <si>
    <t>http://www.imdb.com/title/tt1865346/?ref_=fn_tt_tt_1</t>
  </si>
  <si>
    <t>Crazy Stone </t>
  </si>
  <si>
    <t>Zhonghua Chen</t>
  </si>
  <si>
    <t>bankruptcy|crystal|father son relationship|heist|shower</t>
  </si>
  <si>
    <t>http://www.imdb.com/title/tt0843270/?ref_=fn_tt_tt_1</t>
  </si>
  <si>
    <t>Stephen Kijak</t>
  </si>
  <si>
    <t>Jacques Brel</t>
  </si>
  <si>
    <t>Brian Eno</t>
  </si>
  <si>
    <t>Scott Walker: 30 Century Man </t>
  </si>
  <si>
    <t>Damon Albarn</t>
  </si>
  <si>
    <t>avant garde|british pop|character name in title|musician|number in title</t>
  </si>
  <si>
    <t>http://www.imdb.com/title/tt0486541/?ref_=fn_tt_tt_1</t>
  </si>
  <si>
    <t>Everything Put Together </t>
  </si>
  <si>
    <t>group of friends|mental breakdown|mental instability|morgue|sudden infant death syndrome</t>
  </si>
  <si>
    <t>http://www.imdb.com/title/tt0228277/?ref_=fn_tt_tt_1</t>
  </si>
  <si>
    <t>Good Kill </t>
  </si>
  <si>
    <t>Stafford Douglas</t>
  </si>
  <si>
    <t>cigarette butt|drone|funeral procession|nellis air force base|taliban</t>
  </si>
  <si>
    <t>http://www.imdb.com/title/tt3297330/?ref_=fn_tt_tt_1</t>
  </si>
  <si>
    <t>Daston Kalili</t>
  </si>
  <si>
    <t>Rai Alexandra</t>
  </si>
  <si>
    <t>Insomnia Manica </t>
  </si>
  <si>
    <t>Chin-Chien Chang</t>
  </si>
  <si>
    <t>http://www.imdb.com/title/tt0455556/?ref_=fn_tt_tt_1</t>
  </si>
  <si>
    <t>Bruce Vilanch</t>
  </si>
  <si>
    <t>Carol Channing</t>
  </si>
  <si>
    <t>The Outrageous Sophie Tucker </t>
  </si>
  <si>
    <t>Tony Bennett</t>
  </si>
  <si>
    <t>http://www.imdb.com/title/tt2825768/?ref_=fn_tt_tt_1</t>
  </si>
  <si>
    <t>Now Is Good </t>
  </si>
  <si>
    <t>death|dying|leukemia|teenage girl|terminal illness</t>
  </si>
  <si>
    <t>http://www.imdb.com/title/tt1937264/?ref_=fn_tt_tt_1</t>
  </si>
  <si>
    <t>Michael Hoffman Jr.</t>
  </si>
  <si>
    <t>John McGlothlin</t>
  </si>
  <si>
    <t>Vincent Chimato</t>
  </si>
  <si>
    <t>Girls Gone Dead </t>
  </si>
  <si>
    <t>Al Sapienza</t>
  </si>
  <si>
    <t>mini skirt|party|spring break|voyeur|war hammer</t>
  </si>
  <si>
    <t>http://www.imdb.com/title/tt1884318/?ref_=fn_tt_tt_1</t>
  </si>
  <si>
    <t>Patrick Gilles</t>
  </si>
  <si>
    <t>History</t>
  </si>
  <si>
    <t>America Is Still the Place </t>
  </si>
  <si>
    <t>http://www.imdb.com/title/tt3417110/?ref_=fn_tt_tt_1</t>
  </si>
  <si>
    <t>Georgia Hilton</t>
  </si>
  <si>
    <t>Mike Beckingham</t>
  </si>
  <si>
    <t>Subconscious </t>
  </si>
  <si>
    <t>Tom Stedham</t>
  </si>
  <si>
    <t>military|submarine|suspense|time travel|world war two</t>
  </si>
  <si>
    <t>http://www.imdb.com/title/tt2909932/?ref_=fn_tt_tt_1</t>
  </si>
  <si>
    <t>Jack Heller</t>
  </si>
  <si>
    <t>Enter Nowhere </t>
  </si>
  <si>
    <t>Christopher Denham</t>
  </si>
  <si>
    <t>cabin|going in circles|pac man|stranger|woods</t>
  </si>
  <si>
    <t>http://www.imdb.com/title/tt1631707/?ref_=fn_tt_tt_1</t>
  </si>
  <si>
    <t>Fernando Baez Mella</t>
  </si>
  <si>
    <t>Christian Alvarez</t>
  </si>
  <si>
    <t>The King of Najayo </t>
  </si>
  <si>
    <t>Claudette Lalí</t>
  </si>
  <si>
    <t>http://www.imdb.com/title/tt2275671/?ref_=fn_tt_tt_1</t>
  </si>
  <si>
    <t>Dominican Republic</t>
  </si>
  <si>
    <t>Warren Sheppard</t>
  </si>
  <si>
    <t>Action|Romance|Sport</t>
  </si>
  <si>
    <t>Fight to the Finish </t>
  </si>
  <si>
    <t>Vincent De Paul</t>
  </si>
  <si>
    <t>fighting|karate</t>
  </si>
  <si>
    <t>http://www.imdb.com/title/tt3152288/?ref_=fn_tt_tt_1</t>
  </si>
  <si>
    <t>Horror|Musical</t>
  </si>
  <si>
    <t>Alleluia! The Devil's Carnival </t>
  </si>
  <si>
    <t>Terrance Zdunich</t>
  </si>
  <si>
    <t>carnival|devil|redemption|reference to god</t>
  </si>
  <si>
    <t>http://www.imdb.com/title/tt3892618/?ref_=fn_tt_tt_1</t>
  </si>
  <si>
    <t>Justin Paul Miller</t>
  </si>
  <si>
    <t>Jennifer Landa</t>
  </si>
  <si>
    <t>Comedy|Mystery|Thriller</t>
  </si>
  <si>
    <t>Mary Kate Wiles</t>
  </si>
  <si>
    <t>The Sound and the Shadow </t>
  </si>
  <si>
    <t>Felix Avitia</t>
  </si>
  <si>
    <t>http://www.imdb.com/title/tt2190180/?ref_=fn_tt_tt_1</t>
  </si>
  <si>
    <t>Joel Paul Reisig</t>
  </si>
  <si>
    <t>Carrie Bradstreet</t>
  </si>
  <si>
    <t>Rodeo Girl </t>
  </si>
  <si>
    <t>Yassie Hawkes</t>
  </si>
  <si>
    <t>http://www.imdb.com/title/tt4062896/?ref_=fn_tt_tt_1</t>
  </si>
  <si>
    <t>Catherine Gund</t>
  </si>
  <si>
    <t>Sarah Callan</t>
  </si>
  <si>
    <t>Action|Biography|Documentary|Sport</t>
  </si>
  <si>
    <t>Elizabeth Streb</t>
  </si>
  <si>
    <t>Born to Fly: Elizabeth Streb vs. Gravity </t>
  </si>
  <si>
    <t>Laura Flanders</t>
  </si>
  <si>
    <t>three word title</t>
  </si>
  <si>
    <t>http://www.imdb.com/title/tt2246526/?ref_=fn_tt_tt_1</t>
  </si>
  <si>
    <t>Luke Dye</t>
  </si>
  <si>
    <t>Jeff Delaney</t>
  </si>
  <si>
    <t>Mike Stanley</t>
  </si>
  <si>
    <t>The Little Ponderosa Zoo </t>
  </si>
  <si>
    <t>Jamison Stalsworth</t>
  </si>
  <si>
    <t>http://www.imdb.com/title/tt3846442/?ref_=fn_tt_tt_1</t>
  </si>
  <si>
    <t>Mark Torgl</t>
  </si>
  <si>
    <t>The Toxic Avenger </t>
  </si>
  <si>
    <t>Pat Ryan</t>
  </si>
  <si>
    <t>boy|health club|superhero|toxic waste|troma</t>
  </si>
  <si>
    <t>http://www.imdb.com/title/tt0090190/?ref_=fn_tt_tt_1</t>
  </si>
  <si>
    <t>George T. Odom</t>
  </si>
  <si>
    <t>Straight Out of Brooklyn </t>
  </si>
  <si>
    <t>domestic violence|housing project|new york city|poverty|racism</t>
  </si>
  <si>
    <t>http://www.imdb.com/title/tt0102989/?ref_=fn_tt_tt_1</t>
  </si>
  <si>
    <t>Nicholas Farrell</t>
  </si>
  <si>
    <t>Bloody Sunday </t>
  </si>
  <si>
    <t>Tim Pigott-Smith</t>
  </si>
  <si>
    <t>civil rights|irish|march|northern ireland|protest march</t>
  </si>
  <si>
    <t>http://www.imdb.com/title/tt0280491/?ref_=fn_tt_tt_1</t>
  </si>
  <si>
    <t>Alec Asten</t>
  </si>
  <si>
    <t>Dennis L.A. White</t>
  </si>
  <si>
    <t>Luis Sanchez</t>
  </si>
  <si>
    <t>Diamond Ruff </t>
  </si>
  <si>
    <t>prison|prisoner|reverend|terminal illness|two word title</t>
  </si>
  <si>
    <t>http://www.imdb.com/title/tt2111292/?ref_=fn_tt_tt_1</t>
  </si>
  <si>
    <t>Hans Canosa</t>
  </si>
  <si>
    <t>Conversations with Other Women </t>
  </si>
  <si>
    <t>female frontal nudity|filming a wedding|lingerie slip|memory|wedding</t>
  </si>
  <si>
    <t>http://www.imdb.com/title/tt0435623/?ref_=fn_tt_tt_1</t>
  </si>
  <si>
    <t>Lloyd Kaufman</t>
  </si>
  <si>
    <t>John Karyus</t>
  </si>
  <si>
    <t>Poultrygeist: Night of the Chicken Dead </t>
  </si>
  <si>
    <t>Kate Graham</t>
  </si>
  <si>
    <t>castration|chicken|fast food|indian burial ground|protest</t>
  </si>
  <si>
    <t>http://www.imdb.com/title/tt0462485/?ref_=fn_tt_tt_1</t>
  </si>
  <si>
    <t>Matthew Watts</t>
  </si>
  <si>
    <t>Cheyenne Jackson</t>
  </si>
  <si>
    <t>Jennifer Lafleur</t>
  </si>
  <si>
    <t>Mutual Friends </t>
  </si>
  <si>
    <t>Michael Stahl-David</t>
  </si>
  <si>
    <t>bromance|manhattan new york city|new york city|photograph|surprise</t>
  </si>
  <si>
    <t>http://www.imdb.com/title/tt2112209/?ref_=fn_tt_tt_1</t>
  </si>
  <si>
    <t>Lloyd Bacon</t>
  </si>
  <si>
    <t>Dick Powell</t>
  </si>
  <si>
    <t>42nd Street </t>
  </si>
  <si>
    <t>George Brent</t>
  </si>
  <si>
    <t>chorus girl|chorus line|director|gala premiere|song</t>
  </si>
  <si>
    <t>http://www.imdb.com/title/tt0024034/?ref_=fn_tt_tt_1</t>
  </si>
  <si>
    <t>Joe Kenemore</t>
  </si>
  <si>
    <t>Jack Canfield</t>
  </si>
  <si>
    <t>Bob Proctor</t>
  </si>
  <si>
    <t>Rise of the Entrepreneur: The Search for a Better Way </t>
  </si>
  <si>
    <t>Eric Worre</t>
  </si>
  <si>
    <t>business|entrepreneur|network marketing</t>
  </si>
  <si>
    <t>http://www.imdb.com/title/tt4273494/?ref_=fn_tt_tt_1</t>
  </si>
  <si>
    <t>Taylor Nichols</t>
  </si>
  <si>
    <t>Chris Eigeman</t>
  </si>
  <si>
    <t>Metropolitan </t>
  </si>
  <si>
    <t>Ellia Thompson</t>
  </si>
  <si>
    <t>apartment|dancing|debutante|new york|upper class</t>
  </si>
  <si>
    <t>http://www.imdb.com/title/tt0100142/?ref_=fn_tt_tt_1</t>
  </si>
  <si>
    <t>Kay Pollak</t>
  </si>
  <si>
    <t>Frida Hallgren</t>
  </si>
  <si>
    <t>As It Is in Heaven </t>
  </si>
  <si>
    <t>Nils-Anders Vallgårda</t>
  </si>
  <si>
    <t>amazing grace the hymn|choir|heart attack|hometown|skidding truck</t>
  </si>
  <si>
    <t>http://www.imdb.com/title/tt0382330/?ref_=fn_tt_tt_1</t>
  </si>
  <si>
    <t>Eric England</t>
  </si>
  <si>
    <t>Ace Marrero</t>
  </si>
  <si>
    <t>Jack E. Curenton</t>
  </si>
  <si>
    <t>Roadside </t>
  </si>
  <si>
    <t>dog|gun|hostage|husband wife relationship|jealousy</t>
  </si>
  <si>
    <t>http://www.imdb.com/title/tt1958007/?ref_=fn_tt_tt_1</t>
  </si>
  <si>
    <t>Napoleon Dynamite </t>
  </si>
  <si>
    <t>class president|family relationships|friend|high school|jock</t>
  </si>
  <si>
    <t>http://www.imdb.com/title/tt0374900/?ref_=fn_tt_tt_1</t>
  </si>
  <si>
    <t>Eve Plumb</t>
  </si>
  <si>
    <t>Blue Ruin </t>
  </si>
  <si>
    <t>Amy Hargreaves</t>
  </si>
  <si>
    <t>blood splatter|car|neo noir|vengeance|vomiting</t>
  </si>
  <si>
    <t>http://www.imdb.com/title/tt2359024/?ref_=fn_tt_tt_1</t>
  </si>
  <si>
    <t>Ashley Palmer</t>
  </si>
  <si>
    <t>Paranormal Activity </t>
  </si>
  <si>
    <t>Amber Armstrong</t>
  </si>
  <si>
    <t>dark force|entity|evil force|found footage|paranormal phenomenon</t>
  </si>
  <si>
    <t>http://www.imdb.com/title/tt1179904/?ref_=fn_tt_tt_1</t>
  </si>
  <si>
    <t>Jay Adams</t>
  </si>
  <si>
    <t>Tony Alva</t>
  </si>
  <si>
    <t>Dogtown and Z-Boys </t>
  </si>
  <si>
    <t>Jeff Ament</t>
  </si>
  <si>
    <t>california|drought|playground|skateboarding|surfer</t>
  </si>
  <si>
    <t>http://www.imdb.com/title/tt0275309/?ref_=fn_tt_tt_1</t>
  </si>
  <si>
    <t>Monty Python and the Holy Grail </t>
  </si>
  <si>
    <t>Terry Jones</t>
  </si>
  <si>
    <t>camelot|holy grail|king arthur|knight|lancelot</t>
  </si>
  <si>
    <t>http://www.imdb.com/title/tt0071853/?ref_=fn_tt_tt_1</t>
  </si>
  <si>
    <t>Emily Rios</t>
  </si>
  <si>
    <t>Quinceañera </t>
  </si>
  <si>
    <t>Alicia Sixtos</t>
  </si>
  <si>
    <t>15th birthday|birthday|gay|party|security guard</t>
  </si>
  <si>
    <t>http://www.imdb.com/title/tt0451176/?ref_=fn_tt_tt_1</t>
  </si>
  <si>
    <t>Sue Corcoran</t>
  </si>
  <si>
    <t>Comedy|Fantasy|Horror|Musical</t>
  </si>
  <si>
    <t>Tony Doupe</t>
  </si>
  <si>
    <t>Gory Gory Hallelujah </t>
  </si>
  <si>
    <t>David Frederick White</t>
  </si>
  <si>
    <t>conspiracy|feminist|hippie|motorcycle|slapstick comedy</t>
  </si>
  <si>
    <t>http://www.imdb.com/title/tt0396041/?ref_=fn_tt_tt_1</t>
  </si>
  <si>
    <t>Drama|Fantasy|Sci-Fi|Thriller</t>
  </si>
  <si>
    <t xml:space="preserve">Heroes             </t>
  </si>
  <si>
    <t>father daughter relationship|serial killer|superhero|supernatural power|vision of the future</t>
  </si>
  <si>
    <t>http://www.imdb.com/title/tt0813715/?ref_=fn_tt_tt_1</t>
  </si>
  <si>
    <t>Jonathan Caouette</t>
  </si>
  <si>
    <t>Biography|Documentary</t>
  </si>
  <si>
    <t>Greg Ayres</t>
  </si>
  <si>
    <t>Tarnation </t>
  </si>
  <si>
    <t>Renee Leblanc</t>
  </si>
  <si>
    <t>answering machine|home movie|lithium|schizophrenic|video diary</t>
  </si>
  <si>
    <t>http://www.imdb.com/title/tt0390538/?ref_=fn_tt_tt_1</t>
  </si>
  <si>
    <t>Ray Griggs</t>
  </si>
  <si>
    <t>Chris Cox</t>
  </si>
  <si>
    <t>Bill Farmer</t>
  </si>
  <si>
    <t>I Want Your Money </t>
  </si>
  <si>
    <t>Mike Huckabee</t>
  </si>
  <si>
    <t>http://www.imdb.com/title/tt1560957/?ref_=fn_tt_tt_1</t>
  </si>
  <si>
    <t>Matt Jackson</t>
  </si>
  <si>
    <t>Paul Elia</t>
  </si>
  <si>
    <t>Love in the Time of Monsters </t>
  </si>
  <si>
    <t>Alex Sanborn</t>
  </si>
  <si>
    <t>bigfoot|love|monster|sasquatch|tourist</t>
  </si>
  <si>
    <t>http://www.imdb.com/title/tt2403415/?ref_=fn_tt_tt_1</t>
  </si>
  <si>
    <t>Lucio Fulci</t>
  </si>
  <si>
    <t>David Warbeck</t>
  </si>
  <si>
    <t>Catriona MacColl</t>
  </si>
  <si>
    <t>The Beyond </t>
  </si>
  <si>
    <t>Al Cliver</t>
  </si>
  <si>
    <t>doctor|hell|hotel|painter|plumber</t>
  </si>
  <si>
    <t>http://www.imdb.com/title/tt0082307/?ref_=fn_tt_tt_1</t>
  </si>
  <si>
    <t>Ron Lynch</t>
  </si>
  <si>
    <t>Brendon Small</t>
  </si>
  <si>
    <t xml:space="preserve">Home Movies             </t>
  </si>
  <si>
    <t>Melissa Bardin Galsky</t>
  </si>
  <si>
    <t>coach|friend|school|series|tv series</t>
  </si>
  <si>
    <t>http://www.imdb.com/title/tt0197159/?ref_=fn_tt_tt_1</t>
  </si>
  <si>
    <t>What Happens in Vegas </t>
  </si>
  <si>
    <t>Michelle Krusiec</t>
  </si>
  <si>
    <t>casino|father son relationship|jackpot|judge|wedding</t>
  </si>
  <si>
    <t>http://www.imdb.com/title/tt1033643/?ref_=fn_tt_tt_1</t>
  </si>
  <si>
    <t>Paul Fox</t>
  </si>
  <si>
    <t>Jeff Seymour</t>
  </si>
  <si>
    <t>Dov Tiefenbach</t>
  </si>
  <si>
    <t>The Dark Hours </t>
  </si>
  <si>
    <t>Gordon Currie</t>
  </si>
  <si>
    <t>brain tumor|champagne|game|psychiatrist|weekend</t>
  </si>
  <si>
    <t>http://www.imdb.com/title/tt0402249/?ref_=fn_tt_tt_1</t>
  </si>
  <si>
    <t>Roshan Seth</t>
  </si>
  <si>
    <t>My Beautiful Laundrette </t>
  </si>
  <si>
    <t>Garry Cooper</t>
  </si>
  <si>
    <t>england|mistress|pakistani|politics|thatcher</t>
  </si>
  <si>
    <t>http://www.imdb.com/title/tt0091578/?ref_=fn_tt_tt_1</t>
  </si>
  <si>
    <t>Ari Kirschenbaum</t>
  </si>
  <si>
    <t>R. Brandon Johnson</t>
  </si>
  <si>
    <t>Fabled </t>
  </si>
  <si>
    <t>Desmond Askew</t>
  </si>
  <si>
    <t>http://www.imdb.com/title/tt0299863/?ref_=fn_tt_tt_1</t>
  </si>
  <si>
    <t>Cassandra Nicolaou</t>
  </si>
  <si>
    <t>Show Me </t>
  </si>
  <si>
    <t>Gabriel Hogan</t>
  </si>
  <si>
    <t>bathtub|implied incest|lesbian|squeegee|tied to a chair</t>
  </si>
  <si>
    <t>http://www.imdb.com/title/tt0414510/?ref_=fn_tt_tt_1</t>
  </si>
  <si>
    <t>Ingmar Bergman</t>
  </si>
  <si>
    <t>Ingrid Thulin</t>
  </si>
  <si>
    <t>Cries &amp; Whispers </t>
  </si>
  <si>
    <t>Erland Josephson</t>
  </si>
  <si>
    <t>dying|love|mansion|selfishness|turn of the century</t>
  </si>
  <si>
    <t>http://www.imdb.com/title/tt0069467/?ref_=fn_tt_tt_1</t>
  </si>
  <si>
    <t>D.W. Griffith</t>
  </si>
  <si>
    <t>Mae Marsh</t>
  </si>
  <si>
    <t>Intolerance: Love's Struggle Throughout the Ages </t>
  </si>
  <si>
    <t>Walter Long</t>
  </si>
  <si>
    <t>huguenot|intolerance|medicis|protestant|wedding</t>
  </si>
  <si>
    <t>http://www.imdb.com/title/tt0006864/?ref_=fn_tt_tt_1</t>
  </si>
  <si>
    <t>Roger Nygard</t>
  </si>
  <si>
    <t>DeForest Kelley</t>
  </si>
  <si>
    <t>Trekkies </t>
  </si>
  <si>
    <t>James Doohan</t>
  </si>
  <si>
    <t>autograph|dentist|outer space|star trek|telephone call</t>
  </si>
  <si>
    <t>http://www.imdb.com/title/tt0120370/?ref_=fn_tt_tt_1</t>
  </si>
  <si>
    <t>Harry Beaumont</t>
  </si>
  <si>
    <t>Bessie Love</t>
  </si>
  <si>
    <t>Anita Page</t>
  </si>
  <si>
    <t>The Broadway Melody </t>
  </si>
  <si>
    <t>Charles King</t>
  </si>
  <si>
    <t>sibling rivalry|singer|sister act|whistling|wisecrack humor</t>
  </si>
  <si>
    <t>http://www.imdb.com/title/tt0019729/?ref_=fn_tt_tt_1</t>
  </si>
  <si>
    <t>Betsy Baker</t>
  </si>
  <si>
    <t>The Evil Dead </t>
  </si>
  <si>
    <t>cult director|cult film|evil dead|necronomicon|psychotronic film</t>
  </si>
  <si>
    <t>http://www.imdb.com/title/tt0083907/?ref_=fn_tt_tt_1</t>
  </si>
  <si>
    <t>Franck Khalfoun</t>
  </si>
  <si>
    <t>Nora Arnezeder</t>
  </si>
  <si>
    <t>America Olivo</t>
  </si>
  <si>
    <t>Maniac </t>
  </si>
  <si>
    <t>Liane Balaban</t>
  </si>
  <si>
    <t>exhibition|mannequin|obsession|oral sex|photographer</t>
  </si>
  <si>
    <t>http://www.imdb.com/title/tt2103217/?ref_=fn_tt_tt_1</t>
  </si>
  <si>
    <t>Mor Loushy</t>
  </si>
  <si>
    <t>Amos Oz</t>
  </si>
  <si>
    <t>Censored Voices </t>
  </si>
  <si>
    <t>http://www.imdb.com/title/tt3457376/?ref_=fn_tt_tt_1</t>
  </si>
  <si>
    <t>Henry Alex Rubin</t>
  </si>
  <si>
    <t>Joe Bishop</t>
  </si>
  <si>
    <t>Mark Zupan</t>
  </si>
  <si>
    <t>Murderball </t>
  </si>
  <si>
    <t>Andy Cohn</t>
  </si>
  <si>
    <t>paralympics|quad rugby|rugby|team|wheelchair</t>
  </si>
  <si>
    <t>http://www.imdb.com/title/tt0436613/?ref_=fn_tt_tt_1</t>
  </si>
  <si>
    <t>Sam Firstenberg</t>
  </si>
  <si>
    <t>American Ninja 2: The Confrontation </t>
  </si>
  <si>
    <t>Larry Poindexter</t>
  </si>
  <si>
    <t>blood splatter|island|motorboat|ninja|sequel to cult film</t>
  </si>
  <si>
    <t>http://www.imdb.com/title/tt0092548/?ref_=fn_tt_tt_1</t>
  </si>
  <si>
    <t>Doug Block</t>
  </si>
  <si>
    <t>Ellen Block</t>
  </si>
  <si>
    <t>Carol Block</t>
  </si>
  <si>
    <t>51 Birch Street </t>
  </si>
  <si>
    <t>Mike Block</t>
  </si>
  <si>
    <t>address as title|number in title|parents</t>
  </si>
  <si>
    <t>http://www.imdb.com/title/tt0468442/?ref_=fn_tt_tt_1</t>
  </si>
  <si>
    <t>Tracy Spiridakos</t>
  </si>
  <si>
    <t xml:space="preserve">Revolution             </t>
  </si>
  <si>
    <t>2020s|near future|one word series title|post apocalypse|year 2027</t>
  </si>
  <si>
    <t>http://www.imdb.com/title/tt2070791/?ref_=fn_tt_tt_1</t>
  </si>
  <si>
    <t>Chad Kapper</t>
  </si>
  <si>
    <t>Natalie Welch</t>
  </si>
  <si>
    <t>Tom E. Nicholson</t>
  </si>
  <si>
    <t>Rotor DR1 </t>
  </si>
  <si>
    <t>Christian Kapper</t>
  </si>
  <si>
    <t>drone|playing with gun|post apocalypse|road trip|working class family</t>
  </si>
  <si>
    <t>http://www.imdb.com/title/tt4162992/?ref_=fn_tt_tt_1</t>
  </si>
  <si>
    <t>12 Angry Men </t>
  </si>
  <si>
    <t>courtroom|dialogue driven|dialogue driven storyline|jury|murder</t>
  </si>
  <si>
    <t>http://www.imdb.com/title/tt0050083/?ref_=fn_tt_tt_1</t>
  </si>
  <si>
    <t>Paul Fierlinger</t>
  </si>
  <si>
    <t>Animation|Drama</t>
  </si>
  <si>
    <t>My Dog Tulip </t>
  </si>
  <si>
    <t>autobiography|dog movie|german shepherd|memoir|old man</t>
  </si>
  <si>
    <t>http://www.imdb.com/title/tt0843358/?ref_=fn_tt_tt_1</t>
  </si>
  <si>
    <t>Alan Hale</t>
  </si>
  <si>
    <t>It Happened One Night </t>
  </si>
  <si>
    <t>Walter Connolly</t>
  </si>
  <si>
    <t>bus|detective|love|money|reporter</t>
  </si>
  <si>
    <t>http://www.imdb.com/title/tt0025316/?ref_=fn_tt_tt_1</t>
  </si>
  <si>
    <t>Yorgos Lanthimos</t>
  </si>
  <si>
    <t>Mary Tsoni</t>
  </si>
  <si>
    <t>Angeliki Papoulia</t>
  </si>
  <si>
    <t>Dogtooth </t>
  </si>
  <si>
    <t>Sissy Petropoulou</t>
  </si>
  <si>
    <t>fellatio|isolated house|overprotective father|social isolation|unsimulated sex</t>
  </si>
  <si>
    <t>http://www.imdb.com/title/tt1379182/?ref_=fn_tt_tt_1</t>
  </si>
  <si>
    <t>Greek</t>
  </si>
  <si>
    <t>Lauren Lazin</t>
  </si>
  <si>
    <t>James Cagney</t>
  </si>
  <si>
    <t>Tupac: Resurrection </t>
  </si>
  <si>
    <t>Todd Bridges</t>
  </si>
  <si>
    <t>hip hop|name in title|rap star|rapper|reference to tupac shakur</t>
  </si>
  <si>
    <t>http://www.imdb.com/title/tt0343121/?ref_=fn_tt_tt_1</t>
  </si>
  <si>
    <t>Tumbleweeds </t>
  </si>
  <si>
    <t>boss|fight|reference to william shakespeare|white trash|written and directed by cast member</t>
  </si>
  <si>
    <t>http://www.imdb.com/title/tt0161023/?ref_=fn_tt_tt_1</t>
  </si>
  <si>
    <t>Gregory Widen</t>
  </si>
  <si>
    <t>Action|Fantasy|Horror|Mystery|Thriller</t>
  </si>
  <si>
    <t>The Prophecy </t>
  </si>
  <si>
    <t>angel|corpse|girl|heaven|soul</t>
  </si>
  <si>
    <t>http://www.imdb.com/title/tt0114194/?ref_=fn_tt_tt_1</t>
  </si>
  <si>
    <t>Simon Abkarian</t>
  </si>
  <si>
    <t>When the Cat's Away </t>
  </si>
  <si>
    <t>Jane Bradbury</t>
  </si>
  <si>
    <t>cat|homosexual sex|male homosexuality|neighborhood|noisy neighbor</t>
  </si>
  <si>
    <t>http://www.imdb.com/title/tt0115856/?ref_=fn_tt_tt_1</t>
  </si>
  <si>
    <t>Pieces of April </t>
  </si>
  <si>
    <t>apartment|oven|stove|thanksgiving|thanksgiving dinner</t>
  </si>
  <si>
    <t>http://www.imdb.com/title/tt0311648/?ref_=fn_tt_tt_1</t>
  </si>
  <si>
    <t>Niall Johnson</t>
  </si>
  <si>
    <t>Mark Caven</t>
  </si>
  <si>
    <t>Kevin Howarth</t>
  </si>
  <si>
    <t>The Big Swap </t>
  </si>
  <si>
    <t>Thierry Harcourt</t>
  </si>
  <si>
    <t>breasts|female frontal nudity|jealousy|male full frontal nudity|male nudity</t>
  </si>
  <si>
    <t>http://www.imdb.com/title/tt0118717/?ref_=fn_tt_tt_1</t>
  </si>
  <si>
    <t>Lucy</t>
  </si>
  <si>
    <t>Daniel London</t>
  </si>
  <si>
    <t>Old Joy </t>
  </si>
  <si>
    <t>Will Oldham</t>
  </si>
  <si>
    <t>cell phone|male frontal nudity|oregon|sexual ambiguity|title directed by female</t>
  </si>
  <si>
    <t>http://www.imdb.com/title/tt0468526/?ref_=fn_tt_tt_1</t>
  </si>
  <si>
    <t>Wendy and Lucy </t>
  </si>
  <si>
    <t>car|dog|flip phone|rape threat|vulnerable</t>
  </si>
  <si>
    <t>http://www.imdb.com/title/tt1152850/?ref_=fn_tt_tt_1</t>
  </si>
  <si>
    <t>Eric Mendelsohn</t>
  </si>
  <si>
    <t>3 Backyards </t>
  </si>
  <si>
    <t>number in title</t>
  </si>
  <si>
    <t>http://www.imdb.com/title/tt1314190/?ref_=fn_tt_tt_1</t>
  </si>
  <si>
    <t>Jean-Luc Godard</t>
  </si>
  <si>
    <t>Anna Karina</t>
  </si>
  <si>
    <t>Pierrot le Fou </t>
  </si>
  <si>
    <t>Graziella Galvani</t>
  </si>
  <si>
    <t>beach|money|on the run|party|smuggling</t>
  </si>
  <si>
    <t>http://www.imdb.com/title/tt0059592/?ref_=fn_tt_tt_1</t>
  </si>
  <si>
    <t>Florence Ayisi</t>
  </si>
  <si>
    <t>Beatrice Ntuba</t>
  </si>
  <si>
    <t>Vera Ngassa</t>
  </si>
  <si>
    <t>Sisters in Law </t>
  </si>
  <si>
    <t>http://www.imdb.com/title/tt0474361/?ref_=fn_tt_tt_1</t>
  </si>
  <si>
    <t>Cameroon</t>
  </si>
  <si>
    <t>Ayurveda: Art of Being </t>
  </si>
  <si>
    <t>eastern philosophy|healing|india|life</t>
  </si>
  <si>
    <t>http://www.imdb.com/title/tt0221809/?ref_=fn_tt_tt_1</t>
  </si>
  <si>
    <t>Michael Roemer</t>
  </si>
  <si>
    <t>Nothing But a Man </t>
  </si>
  <si>
    <t>Ivan Dixon</t>
  </si>
  <si>
    <t>1960s|father|railroad|town|worker</t>
  </si>
  <si>
    <t>http://www.imdb.com/title/tt0058414/?ref_=fn_tt_tt_1</t>
  </si>
  <si>
    <t>Eli Marienthal</t>
  </si>
  <si>
    <t>First Love, Last Rites </t>
  </si>
  <si>
    <t>listening to music|misfit|panties|red panties|sex</t>
  </si>
  <si>
    <t>http://www.imdb.com/title/tt0128214/?ref_=fn_tt_tt_1</t>
  </si>
  <si>
    <t>Eddie O'Flaherty</t>
  </si>
  <si>
    <t>Don Wallace</t>
  </si>
  <si>
    <t>Fighting Tommy Riley </t>
  </si>
  <si>
    <t>Christina Chambers</t>
  </si>
  <si>
    <t>older man younger man relationship|punching bag|school teacher|undressing|unrequited love</t>
  </si>
  <si>
    <t>http://www.imdb.com/title/tt0366444/?ref_=fn_tt_tt_1</t>
  </si>
  <si>
    <t>Babar Ahmed</t>
  </si>
  <si>
    <t>Alexander Wraith</t>
  </si>
  <si>
    <t>Lalaine</t>
  </si>
  <si>
    <t>Royal Kill </t>
  </si>
  <si>
    <t>Darren Kendrick</t>
  </si>
  <si>
    <t>assassin|female assassin|kingdom|martial arts|mission</t>
  </si>
  <si>
    <t>http://www.imdb.com/title/tt0421237/?ref_=fn_tt_tt_1</t>
  </si>
  <si>
    <t>John D. Hancock</t>
  </si>
  <si>
    <t>Elizabeth Stenholt</t>
  </si>
  <si>
    <t>Trish Basinger</t>
  </si>
  <si>
    <t>The Looking Glass </t>
  </si>
  <si>
    <t>Mary Norwood</t>
  </si>
  <si>
    <t>http://www.imdb.com/title/tt2912776/?ref_=fn_tt_tt_1</t>
  </si>
  <si>
    <t>Paul Bartel</t>
  </si>
  <si>
    <t>Action|Comedy|Sci-Fi|Sport</t>
  </si>
  <si>
    <t>Death Race 2000 </t>
  </si>
  <si>
    <t>cult director|cult film|drive in classic|psychotronic|race</t>
  </si>
  <si>
    <t>http://www.imdb.com/title/tt0072856/?ref_=fn_tt_tt_1</t>
  </si>
  <si>
    <t>Bruce Dellis</t>
  </si>
  <si>
    <t>Locker 13 </t>
  </si>
  <si>
    <t>digit in title|latino|life or death|philosophy|supernatural</t>
  </si>
  <si>
    <t>http://www.imdb.com/title/tt1241226/?ref_=fn_tt_tt_1</t>
  </si>
  <si>
    <t>Pece Dingo</t>
  </si>
  <si>
    <t>Wilhelm von Homburg</t>
  </si>
  <si>
    <t>Michael Des Barres</t>
  </si>
  <si>
    <t>Midnight Cabaret </t>
  </si>
  <si>
    <t>Thom Mathews</t>
  </si>
  <si>
    <t>cigarette smoking|death|devil|nightmare|satanic cult</t>
  </si>
  <si>
    <t>http://www.imdb.com/title/tt0100146/?ref_=fn_tt_tt_1</t>
  </si>
  <si>
    <t>Jerome Elston Scott</t>
  </si>
  <si>
    <t>Joanna Cassidy</t>
  </si>
  <si>
    <t>Anderson's Cross </t>
  </si>
  <si>
    <t>Ryan Carnes</t>
  </si>
  <si>
    <t>divorce|marriage|mother daughter relationship|sex|teenage boy</t>
  </si>
  <si>
    <t>http://www.imdb.com/title/tt0393049/?ref_=fn_tt_tt_1</t>
  </si>
  <si>
    <t>Étienne Faure</t>
  </si>
  <si>
    <t>Pierre Prieur</t>
  </si>
  <si>
    <t>Rumi Missabu</t>
  </si>
  <si>
    <t>Bizarre </t>
  </si>
  <si>
    <t>Raquel Nave</t>
  </si>
  <si>
    <t>full frontal nudity|group shower|male full frontal nudity|male nudity|shower</t>
  </si>
  <si>
    <t>http://www.imdb.com/title/tt3904272/?ref_=fn_tt_tt_1</t>
  </si>
  <si>
    <t>Herb Freed</t>
  </si>
  <si>
    <t>Graduation Day </t>
  </si>
  <si>
    <t>Vanna White</t>
  </si>
  <si>
    <t>coach|mask|school principal|team|track</t>
  </si>
  <si>
    <t>http://www.imdb.com/title/tt0082467/?ref_=fn_tt_tt_1</t>
  </si>
  <si>
    <t>Jack Perez</t>
  </si>
  <si>
    <t>Comedy|Crime|Drama|Horror|Mystery|Thriller</t>
  </si>
  <si>
    <t>Some Guy Who Kills People </t>
  </si>
  <si>
    <t>Ahmed Best</t>
  </si>
  <si>
    <t>http://www.imdb.com/title/tt1568341/?ref_=fn_tt_tt_1</t>
  </si>
  <si>
    <t>Craig Zobel</t>
  </si>
  <si>
    <t>Compliance </t>
  </si>
  <si>
    <t>James McCaffrey</t>
  </si>
  <si>
    <t>authority|boss subordinate relationship|fast food restaurant|gullibility|telephone call</t>
  </si>
  <si>
    <t>http://www.imdb.com/title/tt1971352/?ref_=fn_tt_tt_1</t>
  </si>
  <si>
    <t>Chasing Amy </t>
  </si>
  <si>
    <t>comic book|friendship|gay|lesbian|secret</t>
  </si>
  <si>
    <t>http://www.imdb.com/title/tt0118842/?ref_=fn_tt_tt_1</t>
  </si>
  <si>
    <t>Lovely &amp; Amazing </t>
  </si>
  <si>
    <t>Raven Goodwin</t>
  </si>
  <si>
    <t>african american|dog|homecoming queen|insecurity|surgery</t>
  </si>
  <si>
    <t>http://www.imdb.com/title/tt0258273/?ref_=fn_tt_tt_1</t>
  </si>
  <si>
    <t>Ken Del Conte</t>
  </si>
  <si>
    <t>Action|Adventure|Mystery|Romance|Thriller</t>
  </si>
  <si>
    <t>Hector Echavarria</t>
  </si>
  <si>
    <t>Death Calls </t>
  </si>
  <si>
    <t>Ron Roggé</t>
  </si>
  <si>
    <t>murder|oppression|rebirth|reincarnation|revenge</t>
  </si>
  <si>
    <t>http://www.imdb.com/title/tt1328873/?ref_=fn_tt_tt_1</t>
  </si>
  <si>
    <t>Jason Tobin</t>
  </si>
  <si>
    <t>Parry Shen</t>
  </si>
  <si>
    <t>Better Luck Tomorrow </t>
  </si>
  <si>
    <t>Collin Kahey</t>
  </si>
  <si>
    <t>asian american|high school|overachiever|pubic hair|vomiting</t>
  </si>
  <si>
    <t>http://www.imdb.com/title/tt0280477/?ref_=fn_tt_tt_1</t>
  </si>
  <si>
    <t>Maria Maggenti</t>
  </si>
  <si>
    <t>The Incredibly True Adventure of Two Girls in Love </t>
  </si>
  <si>
    <t>Stephanie Berry</t>
  </si>
  <si>
    <t>caught having sex|class|friend|lesbian|lesbian sex</t>
  </si>
  <si>
    <t>http://www.imdb.com/title/tt0113416/?ref_=fn_tt_tt_1</t>
  </si>
  <si>
    <t>Chuck &amp; Buck </t>
  </si>
  <si>
    <t>best friend|bisexuality|friend|gay kiss|sexuality</t>
  </si>
  <si>
    <t>http://www.imdb.com/title/tt0200530/?ref_=fn_tt_tt_1</t>
  </si>
  <si>
    <t>Piyush Dinker Pandya</t>
  </si>
  <si>
    <t>Rizwan Manji</t>
  </si>
  <si>
    <t>Purva Bedi</t>
  </si>
  <si>
    <t>American Desi </t>
  </si>
  <si>
    <t>Anil Kumar</t>
  </si>
  <si>
    <t>college|desi|heritage|india|indian american</t>
  </si>
  <si>
    <t>http://www.imdb.com/title/tt0203289/?ref_=fn_tt_tt_1</t>
  </si>
  <si>
    <t>Daniel Columbie</t>
  </si>
  <si>
    <t>Nicholas Simmons</t>
  </si>
  <si>
    <t>Keri Maletto</t>
  </si>
  <si>
    <t>Amidst the Devil's Wings </t>
  </si>
  <si>
    <t>Barbie Castro</t>
  </si>
  <si>
    <t>http://www.imdb.com/title/tt3976258/?ref_=fn_tt_tt_1</t>
  </si>
  <si>
    <t>Cube </t>
  </si>
  <si>
    <t>escape|labyrinth|maze|red light|trap</t>
  </si>
  <si>
    <t>http://www.imdb.com/title/tt0123755/?ref_=fn_tt_tt_1</t>
  </si>
  <si>
    <t>Emma-Kate Croghan</t>
  </si>
  <si>
    <t>Love and Other Catastrophes </t>
  </si>
  <si>
    <t>Matt Day</t>
  </si>
  <si>
    <t>film school|love|medical student|student|university</t>
  </si>
  <si>
    <t>http://www.imdb.com/title/tt0116931/?ref_=fn_tt_tt_1</t>
  </si>
  <si>
    <t>Bill Plympton</t>
  </si>
  <si>
    <t>Bill Martone</t>
  </si>
  <si>
    <t>Animation|Comedy|Drama|Fantasy|Sci-Fi</t>
  </si>
  <si>
    <t>Charis Michelsen</t>
  </si>
  <si>
    <t>I Married a Strange Person! </t>
  </si>
  <si>
    <t>Richard Spore</t>
  </si>
  <si>
    <t>claim in title|exclamation point in title|punctuation in title|reference to babe ruth|sex</t>
  </si>
  <si>
    <t>http://www.imdb.com/title/tt0119346/?ref_=fn_tt_tt_1</t>
  </si>
  <si>
    <t>Amir Talai</t>
  </si>
  <si>
    <t>November </t>
  </si>
  <si>
    <t>female protagonist|murder|photographer|robbery|shot to death</t>
  </si>
  <si>
    <t>http://www.imdb.com/title/tt0368089/?ref_=fn_tt_tt_1</t>
  </si>
  <si>
    <t>Drake Doremus</t>
  </si>
  <si>
    <t>Charlie Bewley</t>
  </si>
  <si>
    <t>Like Crazy </t>
  </si>
  <si>
    <t>Finola Hughes</t>
  </si>
  <si>
    <t>girlfriend|immigration|long distance relationship|parents|student visa</t>
  </si>
  <si>
    <t>http://www.imdb.com/title/tt1758692/?ref_=fn_tt_tt_1</t>
  </si>
  <si>
    <t>Al Franklin</t>
  </si>
  <si>
    <t>Marshal Hilton</t>
  </si>
  <si>
    <t>Teeth and Blood </t>
  </si>
  <si>
    <t>Clint Jung</t>
  </si>
  <si>
    <t>blood|teeth</t>
  </si>
  <si>
    <t>http://www.imdb.com/title/tt1991199/?ref_=fn_tt_tt_1</t>
  </si>
  <si>
    <t>Sugar Town </t>
  </si>
  <si>
    <t>drugs|music producer|rock music|title directed by female|vegetarian</t>
  </si>
  <si>
    <t>http://www.imdb.com/title/tt0173390/?ref_=fn_tt_tt_1</t>
  </si>
  <si>
    <t>Michael Kang</t>
  </si>
  <si>
    <t>Clint Jordan</t>
  </si>
  <si>
    <t>Samantha Futerman</t>
  </si>
  <si>
    <t>The Motel </t>
  </si>
  <si>
    <t>Jackie Nova</t>
  </si>
  <si>
    <t>absent father|asian american|friendship between men|motel|mother son relationship</t>
  </si>
  <si>
    <t>http://www.imdb.com/title/tt0436607/?ref_=fn_tt_tt_1</t>
  </si>
  <si>
    <t>The Canyons </t>
  </si>
  <si>
    <t>James Deen</t>
  </si>
  <si>
    <t>cocaine|homosexual|penis|psychopath|pubic hair</t>
  </si>
  <si>
    <t>http://www.imdb.com/title/tt2292959/?ref_=fn_tt_tt_1</t>
  </si>
  <si>
    <t>James Norton</t>
  </si>
  <si>
    <t xml:space="preserve">Happy Valley             </t>
  </si>
  <si>
    <t>Sarah Lancashire</t>
  </si>
  <si>
    <t>caravan|police|police sergeant|tied to a chair|yorkshire</t>
  </si>
  <si>
    <t>http://www.imdb.com/title/tt3428912/?ref_=fn_tt_tt_1</t>
  </si>
  <si>
    <t>Lori Silverbush</t>
  </si>
  <si>
    <t>Flaco Navaja</t>
  </si>
  <si>
    <t>On the Outs </t>
  </si>
  <si>
    <t>Dominic Colón</t>
  </si>
  <si>
    <t>dominican|drug dealer|prison|single mother|teenage pregnancy</t>
  </si>
  <si>
    <t>http://www.imdb.com/title/tt0389235/?ref_=fn_tt_tt_1</t>
  </si>
  <si>
    <t>Natalie Canerday</t>
  </si>
  <si>
    <t>Michael Abbott Jr.</t>
  </si>
  <si>
    <t>Shotgun Stories </t>
  </si>
  <si>
    <t>Travis Smith</t>
  </si>
  <si>
    <t>bare chested male|half brother|indifference|shotgun|violence</t>
  </si>
  <si>
    <t>http://www.imdb.com/title/tt0952682/?ref_=fn_tt_tt_1</t>
  </si>
  <si>
    <t>Stuart Hazeldine</t>
  </si>
  <si>
    <t>Exam </t>
  </si>
  <si>
    <t>Pollyanna McIntosh</t>
  </si>
  <si>
    <t>band aid|hairpin|one day|single set production|unsubtitled foreign language</t>
  </si>
  <si>
    <t>http://www.imdb.com/title/tt1258197/?ref_=fn_tt_tt_1</t>
  </si>
  <si>
    <t>Hilary Brougher</t>
  </si>
  <si>
    <t>Samantha Buck</t>
  </si>
  <si>
    <t>The Sticky Fingers of Time </t>
  </si>
  <si>
    <t>Terumi Matthews</t>
  </si>
  <si>
    <t>future|nonlinear timeline|time travel|title directed by female|writer</t>
  </si>
  <si>
    <t>http://www.imdb.com/title/tt0127302/?ref_=fn_tt_tt_1</t>
  </si>
  <si>
    <t>Rachel Goldenberg</t>
  </si>
  <si>
    <t>Mark Hengst</t>
  </si>
  <si>
    <t>Sunday School Musical </t>
  </si>
  <si>
    <t>Debra Lynn Hull</t>
  </si>
  <si>
    <t>church|competition|high school|new school|pastor</t>
  </si>
  <si>
    <t>http://www.imdb.com/title/tt1270792/?ref_=fn_tt_tt_1</t>
  </si>
  <si>
    <t>Lorne Cardinal</t>
  </si>
  <si>
    <t>Rust </t>
  </si>
  <si>
    <t>Kirsten Collins</t>
  </si>
  <si>
    <t>http://www.imdb.com/title/tt1360826/?ref_=fn_tt_tt_1</t>
  </si>
  <si>
    <t>Jamin Winans</t>
  </si>
  <si>
    <t>Marty Lindsey</t>
  </si>
  <si>
    <t>Action|Drama|Fantasy|Sci-Fi</t>
  </si>
  <si>
    <t>Eme Ikwuakor</t>
  </si>
  <si>
    <t>Ink </t>
  </si>
  <si>
    <t>Jessica Duffy</t>
  </si>
  <si>
    <t>dream|self destructiveness|storyteller|time paradox|workaholic</t>
  </si>
  <si>
    <t>http://www.imdb.com/title/tt1071804/?ref_=fn_tt_tt_1</t>
  </si>
  <si>
    <t>Tom Seidman</t>
  </si>
  <si>
    <t>Derek Brandon</t>
  </si>
  <si>
    <t>Florence Henderson</t>
  </si>
  <si>
    <t>The Christmas Bunny </t>
  </si>
  <si>
    <t>Charles Irving Beale</t>
  </si>
  <si>
    <t>animal in title|christmas|farm|michigan|rabbit</t>
  </si>
  <si>
    <t>http://www.imdb.com/title/tt1640714/?ref_=fn_tt_tt_1</t>
  </si>
  <si>
    <t>Jason Naumann</t>
  </si>
  <si>
    <t>Kate Flannery</t>
  </si>
  <si>
    <t>Comedy|Short</t>
  </si>
  <si>
    <t>Victoria Jackson</t>
  </si>
  <si>
    <t>Jesus People </t>
  </si>
  <si>
    <t>Tim Bagley</t>
  </si>
  <si>
    <t>mockumentary|single camera|subtle comedy</t>
  </si>
  <si>
    <t>http://www.imdb.com/title/tt1003002/?ref_=fn_tt_tt_1</t>
  </si>
  <si>
    <t>Matt Cimber</t>
  </si>
  <si>
    <t>Butterfly </t>
  </si>
  <si>
    <t>Stuart Whitman</t>
  </si>
  <si>
    <t>breasts|female frontal nudity|female rear nudity|incest|voyeur</t>
  </si>
  <si>
    <t>http://www.imdb.com/title/tt0082122/?ref_=fn_tt_tt_1</t>
  </si>
  <si>
    <t>Sam Martin</t>
  </si>
  <si>
    <t>Steve Duin</t>
  </si>
  <si>
    <t>Sam Adams</t>
  </si>
  <si>
    <t>UnDivided </t>
  </si>
  <si>
    <t>Jeff Jacob</t>
  </si>
  <si>
    <t>http://www.imdb.com/title/tt3564748/?ref_=fn_tt_tt_1</t>
  </si>
  <si>
    <t>Andrew Hyatt</t>
  </si>
  <si>
    <t>Brit Morgan</t>
  </si>
  <si>
    <t>The Frozen </t>
  </si>
  <si>
    <t>Sedona James</t>
  </si>
  <si>
    <t>http://www.imdb.com/title/tt2363439/?ref_=fn_tt_tt_1</t>
  </si>
  <si>
    <t>Dana Blackstone</t>
  </si>
  <si>
    <t>Joshua Ray Bell</t>
  </si>
  <si>
    <t>Horse Camp </t>
  </si>
  <si>
    <t>Annelyse Ahmad</t>
  </si>
  <si>
    <t>http://www.imdb.com/title/tt3421204/?ref_=fn_tt_tt_1</t>
  </si>
  <si>
    <t>Kristin Rizzo</t>
  </si>
  <si>
    <t>Give Me Shelter </t>
  </si>
  <si>
    <t>independent film</t>
  </si>
  <si>
    <t>http://www.imdb.com/title/tt2559658/?ref_=fn_tt_tt_1</t>
  </si>
  <si>
    <t>Renée Adorée</t>
  </si>
  <si>
    <t>John Gilbert</t>
  </si>
  <si>
    <t>The Big Parade </t>
  </si>
  <si>
    <t>Claire Adams</t>
  </si>
  <si>
    <t>chewing gum|climbing a tree|france|translation problems|world war one</t>
  </si>
  <si>
    <t>http://www.imdb.com/title/tt0015624/?ref_=fn_tt_tt_1</t>
  </si>
  <si>
    <t>Ward Roberts</t>
  </si>
  <si>
    <t>Jacob Zachar</t>
  </si>
  <si>
    <t>Little Big Top </t>
  </si>
  <si>
    <t>Travis Betz</t>
  </si>
  <si>
    <t>amateur|circus|clown|unconsciousness|urination</t>
  </si>
  <si>
    <t>http://www.imdb.com/title/tt0469690/?ref_=fn_tt_tt_1</t>
  </si>
  <si>
    <t>Zoran Lisinac</t>
  </si>
  <si>
    <t>Brock Baker</t>
  </si>
  <si>
    <t>Matthew Emerick</t>
  </si>
  <si>
    <t>Along the Roadside </t>
  </si>
  <si>
    <t>Sheldon Bailey</t>
  </si>
  <si>
    <t>http://www.imdb.com/title/tt2290113/?ref_=fn_tt_tt_1</t>
  </si>
  <si>
    <t>James Lance</t>
  </si>
  <si>
    <t>Bronson </t>
  </si>
  <si>
    <t>Matt King</t>
  </si>
  <si>
    <t>male full frontal nudity|prison|prisoner|solitary confinement|violence</t>
  </si>
  <si>
    <t>http://www.imdb.com/title/tt1172570/?ref_=fn_tt_tt_1</t>
  </si>
  <si>
    <t>James O'Brien</t>
  </si>
  <si>
    <t>Vivian Lamolli</t>
  </si>
  <si>
    <t>Adventure|Drama|Fantasy|Thriller|Western</t>
  </si>
  <si>
    <t>Mark Fantasia</t>
  </si>
  <si>
    <t>Western Religion </t>
  </si>
  <si>
    <t>Greg Jackson</t>
  </si>
  <si>
    <t>arizona|gambling|gunfighter|poker game|year 1879</t>
  </si>
  <si>
    <t>http://www.imdb.com/title/tt3210710/?ref_=fn_tt_tt_1</t>
  </si>
  <si>
    <t>Tom Putnam</t>
  </si>
  <si>
    <t>Donald Austin</t>
  </si>
  <si>
    <t>Brendan Doogie Milewski</t>
  </si>
  <si>
    <t>Burn </t>
  </si>
  <si>
    <t>Craig Dougherty</t>
  </si>
  <si>
    <t>abandoned building|detroit michigan|firefighter|michigan|urban setting</t>
  </si>
  <si>
    <t>http://www.imdb.com/title/tt1781784/?ref_=fn_tt_tt_1</t>
  </si>
  <si>
    <t>Jon Shear</t>
  </si>
  <si>
    <t>Urbania </t>
  </si>
  <si>
    <t>Matt Keeslar</t>
  </si>
  <si>
    <t>hot dog bun|needle|new york|rat|tourist</t>
  </si>
  <si>
    <t>http://www.imdb.com/title/tt0182508/?ref_=fn_tt_tt_1</t>
  </si>
  <si>
    <t>Al Silliman Jr.</t>
  </si>
  <si>
    <t>Nancy Ison</t>
  </si>
  <si>
    <t>Christina Hart</t>
  </si>
  <si>
    <t>The Stewardesses </t>
  </si>
  <si>
    <t>William Condos</t>
  </si>
  <si>
    <t>female frontal nudity|female nudity|lesbian sex|lesbianism|sex</t>
  </si>
  <si>
    <t>http://www.imdb.com/title/tt0168192/?ref_=fn_tt_tt_1</t>
  </si>
  <si>
    <t>Eugène Lourié</t>
  </si>
  <si>
    <t>Cecil Kellaway</t>
  </si>
  <si>
    <t>Adventure|Horror|Sci-Fi</t>
  </si>
  <si>
    <t>Kenneth Tobey</t>
  </si>
  <si>
    <t>The Beast from 20,000 Fathoms </t>
  </si>
  <si>
    <t>Ross Elliott</t>
  </si>
  <si>
    <t>arctic|beast|dinosaur|monster|rhedosaurus</t>
  </si>
  <si>
    <t>http://www.imdb.com/title/tt0045546/?ref_=fn_tt_tt_1</t>
  </si>
  <si>
    <t>Hugh Keays-Byrne</t>
  </si>
  <si>
    <t>Mad Max </t>
  </si>
  <si>
    <t>Joanne Samuel</t>
  </si>
  <si>
    <t>biker|motorcycle|motorcycle gang|post apocalypse|woman wearing only a man's shirt</t>
  </si>
  <si>
    <t>http://www.imdb.com/title/tt0079501/?ref_=fn_tt_tt_1</t>
  </si>
  <si>
    <t>Alex Désert</t>
  </si>
  <si>
    <t>Swingers </t>
  </si>
  <si>
    <t>Blake Lindsley</t>
  </si>
  <si>
    <t>actor|black panties|cult film|friend|upskirt</t>
  </si>
  <si>
    <t>http://www.imdb.com/title/tt0117802/?ref_=fn_tt_tt_1</t>
  </si>
  <si>
    <t>Gian Maria Volontè</t>
  </si>
  <si>
    <t>A Fistful of Dollars </t>
  </si>
  <si>
    <t>Aldo Sambrell</t>
  </si>
  <si>
    <t>balladeer|bar|drifter|mexican|revenge</t>
  </si>
  <si>
    <t>http://www.imdb.com/title/tt0058461/?ref_=fn_tt_tt_1</t>
  </si>
  <si>
    <t>Lowell Sherman</t>
  </si>
  <si>
    <t>Gilbert Roland</t>
  </si>
  <si>
    <t>Comedy|Drama|History|Musical|Romance</t>
  </si>
  <si>
    <t>Mae West</t>
  </si>
  <si>
    <t>She Done Him Wrong </t>
  </si>
  <si>
    <t>Louise Beavers</t>
  </si>
  <si>
    <t>captain|marriage proposal|saloon|saloon singer|singer</t>
  </si>
  <si>
    <t>http://www.imdb.com/title/tt0024548/?ref_=fn_tt_tt_1</t>
  </si>
  <si>
    <t>Maurizio Benazzo</t>
  </si>
  <si>
    <t>Jasper Johal</t>
  </si>
  <si>
    <t>The Dalai Lama</t>
  </si>
  <si>
    <t>Short Cut to Nirvana: Kumbh Mela </t>
  </si>
  <si>
    <t>Swami Krishnanad</t>
  </si>
  <si>
    <t>http://www.imdb.com/title/tt0420723/?ref_=fn_tt_tt_1</t>
  </si>
  <si>
    <t>David G. Evans</t>
  </si>
  <si>
    <t>Chris Thomas</t>
  </si>
  <si>
    <t>Michael Joiner</t>
  </si>
  <si>
    <t>The Grace Card </t>
  </si>
  <si>
    <t>Michael Higgenbottom</t>
  </si>
  <si>
    <t>christian film|forgiveness|hospital|pastor|police</t>
  </si>
  <si>
    <t>http://www.imdb.com/title/tt1544600/?ref_=fn_tt_tt_1</t>
  </si>
  <si>
    <t>Middle of Nowhere </t>
  </si>
  <si>
    <t>Lorraine Toussaint</t>
  </si>
  <si>
    <t>http://www.imdb.com/title/tt1211890/?ref_=fn_tt_tt_1</t>
  </si>
  <si>
    <t>Sebastian Schipper</t>
  </si>
  <si>
    <t>Devid Striesow</t>
  </si>
  <si>
    <t>3 </t>
  </si>
  <si>
    <t>Sophie Rois</t>
  </si>
  <si>
    <t>female nudity|full frontal female nudity|male frontal nudity|menage a trois|pubic hair</t>
  </si>
  <si>
    <t>http://www.imdb.com/title/tt1517177/?ref_=fn_tt_tt_1</t>
  </si>
  <si>
    <t>Sherman Alexie</t>
  </si>
  <si>
    <t>Leo Rossi</t>
  </si>
  <si>
    <t>William Joseph Elk III</t>
  </si>
  <si>
    <t>The Business of Fancydancing </t>
  </si>
  <si>
    <t>Cynthia Geary</t>
  </si>
  <si>
    <t>funeral|gay|native american protagonist|poet|reservation</t>
  </si>
  <si>
    <t>http://www.imdb.com/title/tt0303313/?ref_=fn_tt_tt_1</t>
  </si>
  <si>
    <t>Justin Dillon</t>
  </si>
  <si>
    <t>Natasha Bedingfield</t>
  </si>
  <si>
    <t>Matisyahu</t>
  </si>
  <si>
    <t>Call + Response </t>
  </si>
  <si>
    <t>Madeleine Albright</t>
  </si>
  <si>
    <t>fair trade|human trafficking|non profit|rockumentary|slavery</t>
  </si>
  <si>
    <t>http://www.imdb.com/title/tt1301130/?ref_=fn_tt_tt_1</t>
  </si>
  <si>
    <t>Stevan Mena</t>
  </si>
  <si>
    <t>Malevolence </t>
  </si>
  <si>
    <t>Richard Glover</t>
  </si>
  <si>
    <t>abandoned house|bank|robber|swing|witness</t>
  </si>
  <si>
    <t>http://www.imdb.com/title/tt0388230/?ref_=fn_tt_tt_1</t>
  </si>
  <si>
    <t>Marri Savinar</t>
  </si>
  <si>
    <t>Shooting the Warwicks </t>
  </si>
  <si>
    <t>Bethany Blakey</t>
  </si>
  <si>
    <t>family relationships|husband wife relationship|nudity|reality|reality spoof</t>
  </si>
  <si>
    <t>http://www.imdb.com/title/tt2690560/?ref_=fn_tt_tt_1</t>
  </si>
  <si>
    <t>Ryan Kennedy</t>
  </si>
  <si>
    <t>Melanie Papalia</t>
  </si>
  <si>
    <t>Super Hybrid </t>
  </si>
  <si>
    <t>John Reardon</t>
  </si>
  <si>
    <t>based on comic book|blue bra and panties|female protagonist|girl in bra and panties|killer car</t>
  </si>
  <si>
    <t>http://www.imdb.com/title/tt1152827/?ref_=fn_tt_tt_1</t>
  </si>
  <si>
    <t>Baghead </t>
  </si>
  <si>
    <t>Elise Muller</t>
  </si>
  <si>
    <t>actor|cabin|california|paper bag|vomiting</t>
  </si>
  <si>
    <t>http://www.imdb.com/title/tt0923600/?ref_=fn_tt_tt_1</t>
  </si>
  <si>
    <t>Livingston Oden</t>
  </si>
  <si>
    <t>Victoria Lachelle</t>
  </si>
  <si>
    <t>Comedy|Horror|Mystery|Thriller</t>
  </si>
  <si>
    <t>Susan Chambers</t>
  </si>
  <si>
    <t>Solitude </t>
  </si>
  <si>
    <t>Ali Daniels</t>
  </si>
  <si>
    <t>http://www.imdb.com/title/tt3565836/?ref_=fn_tt_tt_1</t>
  </si>
  <si>
    <t>Chris Marker</t>
  </si>
  <si>
    <t>Bertrand Cantat</t>
  </si>
  <si>
    <t>Marina Vlady</t>
  </si>
  <si>
    <t>The Case of the Grinning Cat </t>
  </si>
  <si>
    <t>Léon Schwartzenberg</t>
  </si>
  <si>
    <t>http://www.imdb.com/title/tt0437123/?ref_=fn_tt_tt_1</t>
  </si>
  <si>
    <t>Carl Theodor Dreyer</t>
  </si>
  <si>
    <t>Sylvia Eckhausen</t>
  </si>
  <si>
    <t>Hanne Aagesen</t>
  </si>
  <si>
    <t>Ordet </t>
  </si>
  <si>
    <t>Ejner Federspiel</t>
  </si>
  <si>
    <t>august|doctor|faith|patriarch|prayer</t>
  </si>
  <si>
    <t>http://www.imdb.com/title/tt0048452/?ref_=fn_tt_tt_1</t>
  </si>
  <si>
    <t>Marianna Palka</t>
  </si>
  <si>
    <t>Good Dick </t>
  </si>
  <si>
    <t>avoidant personality disorder|emotionally vulnerable|sex|video store|video store clerk</t>
  </si>
  <si>
    <t>http://www.imdb.com/title/tt0944101/?ref_=fn_tt_tt_1</t>
  </si>
  <si>
    <t>The Man from Earth </t>
  </si>
  <si>
    <t>David Lee Smith</t>
  </si>
  <si>
    <t>cro magnon|dialogue driven storyline|single set production|single setting|storytelling</t>
  </si>
  <si>
    <t>http://www.imdb.com/title/tt0756683/?ref_=fn_tt_tt_1</t>
  </si>
  <si>
    <t>Ricki Stern</t>
  </si>
  <si>
    <t>Evelyn Jefferson</t>
  </si>
  <si>
    <t>Darryl Hunt</t>
  </si>
  <si>
    <t>The Trials of Darryl Hunt </t>
  </si>
  <si>
    <t>John Reeves</t>
  </si>
  <si>
    <t>false accusation|murder|north carolina|trial|wrongful conviction</t>
  </si>
  <si>
    <t>http://www.imdb.com/title/tt0446055/?ref_=fn_tt_tt_1</t>
  </si>
  <si>
    <t>Nadia Tass</t>
  </si>
  <si>
    <t>Jordan Bridges</t>
  </si>
  <si>
    <t>An American Girl Holiday </t>
  </si>
  <si>
    <t>Bruce Gooch</t>
  </si>
  <si>
    <t>courtship|friend|girl|servant|sister</t>
  </si>
  <si>
    <t>http://www.imdb.com/title/tt0412366/?ref_=fn_tt_tt_1</t>
  </si>
  <si>
    <t>James Kerwin</t>
  </si>
  <si>
    <t>Chase Masterson</t>
  </si>
  <si>
    <t>Drama|Music|Mystery|Romance|Sci-Fi</t>
  </si>
  <si>
    <t>John Newton</t>
  </si>
  <si>
    <t>Yesterday Was a Lie </t>
  </si>
  <si>
    <t>H.M. Wynant</t>
  </si>
  <si>
    <t>claim in title|jazz|jazz singer|sexy woman|time manipulation</t>
  </si>
  <si>
    <t>http://www.imdb.com/title/tt0448182/?ref_=fn_tt_tt_1</t>
  </si>
  <si>
    <t>C. Fraser Press</t>
  </si>
  <si>
    <t>Robert Turano</t>
  </si>
  <si>
    <t>Elaine Bromka</t>
  </si>
  <si>
    <t>Theresa Is a Mother </t>
  </si>
  <si>
    <t>Matthew Gumley</t>
  </si>
  <si>
    <t>http://www.imdb.com/title/tt1989646/?ref_=fn_tt_tt_1</t>
  </si>
  <si>
    <t>Rania Attieh</t>
  </si>
  <si>
    <t>Robin Bartlett</t>
  </si>
  <si>
    <t>Paul Hickert</t>
  </si>
  <si>
    <t>H. </t>
  </si>
  <si>
    <t>http://www.imdb.com/title/tt3666210/?ref_=fn_tt_tt_1</t>
  </si>
  <si>
    <t>Sharon Greytak</t>
  </si>
  <si>
    <t>Alex Emanuel</t>
  </si>
  <si>
    <t>Archaeology of a Woman </t>
  </si>
  <si>
    <t>http://www.imdb.com/title/tt1702455/?ref_=fn_tt_tt_1</t>
  </si>
  <si>
    <t>Majid Majidi</t>
  </si>
  <si>
    <t>Amir Farrokh Hashemian</t>
  </si>
  <si>
    <t>Bahare Seddiqi</t>
  </si>
  <si>
    <t>Children of Heaven </t>
  </si>
  <si>
    <t>Mohammad Amir Naji</t>
  </si>
  <si>
    <t>class|gardening|race|school|shoe</t>
  </si>
  <si>
    <t>http://www.imdb.com/title/tt0118849/?ref_=fn_tt_tt_1</t>
  </si>
  <si>
    <t>Andrew Haigh</t>
  </si>
  <si>
    <t>Chris New</t>
  </si>
  <si>
    <t>Weekend </t>
  </si>
  <si>
    <t>Vauxhall Jermaine</t>
  </si>
  <si>
    <t>coming out|fellatio|male in bathtub|male nudity|nudity</t>
  </si>
  <si>
    <t>http://www.imdb.com/title/tt1714210/?ref_=fn_tt_tt_1</t>
  </si>
  <si>
    <t>Joie Lee</t>
  </si>
  <si>
    <t>She's Gotta Have It </t>
  </si>
  <si>
    <t>Tracy Camilla Johns</t>
  </si>
  <si>
    <t>female nudity|male model|nudity|rite of passage|sex</t>
  </si>
  <si>
    <t>http://www.imdb.com/title/tt0091939/?ref_=fn_tt_tt_1</t>
  </si>
  <si>
    <t>Cary Bell</t>
  </si>
  <si>
    <t>Stacie Evans</t>
  </si>
  <si>
    <t>Abigail Evans</t>
  </si>
  <si>
    <t>Butterfly Girl </t>
  </si>
  <si>
    <t>Emily Gorell</t>
  </si>
  <si>
    <t>http://www.imdb.com/title/tt2421956/?ref_=fn_tt_tt_1</t>
  </si>
  <si>
    <t>Nicolae Constantin Tanase</t>
  </si>
  <si>
    <t>Ana Maria Guran</t>
  </si>
  <si>
    <t>Iulia Ciochina</t>
  </si>
  <si>
    <t>The World Is Mine </t>
  </si>
  <si>
    <t>Ana Vatamanu</t>
  </si>
  <si>
    <t>http://www.imdb.com/title/tt4707756/?ref_=fn_tt_tt_1</t>
  </si>
  <si>
    <t>Robin Lord Taylor</t>
  </si>
  <si>
    <t>Another Earth </t>
  </si>
  <si>
    <t>Flint Beverage</t>
  </si>
  <si>
    <t>duplicate earth|janitor|planet|solar system|synchronicity</t>
  </si>
  <si>
    <t>http://www.imdb.com/title/tt1549572/?ref_=fn_tt_tt_1</t>
  </si>
  <si>
    <t>Melvin Van Peebles</t>
  </si>
  <si>
    <t>Sweet Sweetback's Baadasssss Song </t>
  </si>
  <si>
    <t>black panther|hells angels|on the run|racist|racist cop</t>
  </si>
  <si>
    <t>http://www.imdb.com/title/tt0067810/?ref_=fn_tt_tt_1</t>
  </si>
  <si>
    <t>Ken Roht</t>
  </si>
  <si>
    <t>Joe Lev</t>
  </si>
  <si>
    <t>Charla Cochran</t>
  </si>
  <si>
    <t>Perfect Cowboy </t>
  </si>
  <si>
    <t>Sienna Beckman</t>
  </si>
  <si>
    <t>country singer|father son relationship|music group</t>
  </si>
  <si>
    <t>http://www.imdb.com/title/tt3581098/?ref_=fn_tt_tt_1</t>
  </si>
  <si>
    <t>Tadpole </t>
  </si>
  <si>
    <t>best friend|boy|french|friend|love</t>
  </si>
  <si>
    <t>http://www.imdb.com/title/tt0271219/?ref_=fn_tt_tt_1</t>
  </si>
  <si>
    <t>Markéta Irglová</t>
  </si>
  <si>
    <t>Glen Hansard</t>
  </si>
  <si>
    <t>Once </t>
  </si>
  <si>
    <t>Darren Healy</t>
  </si>
  <si>
    <t>immigrant|independent film|song|street|vacuum cleaner</t>
  </si>
  <si>
    <t>http://www.imdb.com/title/tt0907657/?ref_=fn_tt_tt_1</t>
  </si>
  <si>
    <t>Robinson Devor</t>
  </si>
  <si>
    <t>Eugene Roche</t>
  </si>
  <si>
    <t>Marilyn Rising</t>
  </si>
  <si>
    <t>The Woman Chaser </t>
  </si>
  <si>
    <t>Max Kerstein</t>
  </si>
  <si>
    <t>car salesman|filmmaking|pulp fiction|santa claus suit|truck driver</t>
  </si>
  <si>
    <t>http://www.imdb.com/title/tt0217894/?ref_=fn_tt_tt_1</t>
  </si>
  <si>
    <t>Michel Orion Scott</t>
  </si>
  <si>
    <t>Rowan Isaacson</t>
  </si>
  <si>
    <t>Temple Grandin</t>
  </si>
  <si>
    <t>The Horse Boy </t>
  </si>
  <si>
    <t>Simon Baron-Cohen</t>
  </si>
  <si>
    <t>horse|journey|mongolia|shaman|travel</t>
  </si>
  <si>
    <t>http://www.imdb.com/title/tt1333668/?ref_=fn_tt_tt_1</t>
  </si>
  <si>
    <t>Pat Holden</t>
  </si>
  <si>
    <t>Martin Compston</t>
  </si>
  <si>
    <t>Alan Brent</t>
  </si>
  <si>
    <t>When the Lights Went Out </t>
  </si>
  <si>
    <t>Kate Ashfield</t>
  </si>
  <si>
    <t>father daughter relationship|poltergeist|spirit|stairway|urination</t>
  </si>
  <si>
    <t>http://www.imdb.com/title/tt1743993/?ref_=fn_tt_tt_1</t>
  </si>
  <si>
    <t>Eric Bugbee</t>
  </si>
  <si>
    <t>Bill Allen</t>
  </si>
  <si>
    <t>Joel Moody</t>
  </si>
  <si>
    <t>Heroes of Dirt </t>
  </si>
  <si>
    <t>Lia Tucker</t>
  </si>
  <si>
    <t>bike|bmx|drugs|troubled teen|youth</t>
  </si>
  <si>
    <t>http://www.imdb.com/title/tt1934172/?ref_=fn_tt_tt_1</t>
  </si>
  <si>
    <t>Peter Robbins</t>
  </si>
  <si>
    <t>A Charlie Brown Christmas </t>
  </si>
  <si>
    <t>Christopher Shea</t>
  </si>
  <si>
    <t>christmas|christmas tree|commercialism|meaning of christmas|tree</t>
  </si>
  <si>
    <t>http://www.imdb.com/title/tt0059026/?ref_=fn_tt_tt_1</t>
  </si>
  <si>
    <t>Dena Seidel</t>
  </si>
  <si>
    <t>Hugh Ducklow</t>
  </si>
  <si>
    <t>Adventure|Documentary</t>
  </si>
  <si>
    <t>Naderev Sano</t>
  </si>
  <si>
    <t>Antarctic Edge: 70° South </t>
  </si>
  <si>
    <t>Mike Brett</t>
  </si>
  <si>
    <t>http://www.imdb.com/title/tt2780714/?ref_=fn_tt_tt_1</t>
  </si>
  <si>
    <t>Deborah Anderson</t>
  </si>
  <si>
    <t>Jesse Jane</t>
  </si>
  <si>
    <t>Lisa Ann</t>
  </si>
  <si>
    <t>Aroused </t>
  </si>
  <si>
    <t>Kayden Kross</t>
  </si>
  <si>
    <t>aroused|photography|pornography documentary|pornstar</t>
  </si>
  <si>
    <t>http://www.imdb.com/title/tt2403815/?ref_=fn_tt_tt_1</t>
  </si>
  <si>
    <t>Sara Newens</t>
  </si>
  <si>
    <t>Xinhua Jiang</t>
  </si>
  <si>
    <t>Ariel Hsing</t>
  </si>
  <si>
    <t>Top Spin </t>
  </si>
  <si>
    <t>Michael Landers</t>
  </si>
  <si>
    <t>http://www.imdb.com/title/tt4219836/?ref_=fn_tt_tt_1</t>
  </si>
  <si>
    <t>Pat Boone</t>
  </si>
  <si>
    <t>Roger &amp; Me </t>
  </si>
  <si>
    <t>Bob Eubanks</t>
  </si>
  <si>
    <t>factory|flint michigan|general motors|michigan|quest</t>
  </si>
  <si>
    <t>http://www.imdb.com/title/tt0098213/?ref_=fn_tt_tt_1</t>
  </si>
  <si>
    <t>Sai Varadan</t>
  </si>
  <si>
    <t>Hassan Johnson</t>
  </si>
  <si>
    <t>J.D. Williams</t>
  </si>
  <si>
    <t>An American in Hollywood </t>
  </si>
  <si>
    <t>Samantha Esteban</t>
  </si>
  <si>
    <t>place name in title</t>
  </si>
  <si>
    <t>http://www.imdb.com/title/tt2125430/?ref_=fn_tt_tt_1</t>
  </si>
  <si>
    <t>Sound of My Voice </t>
  </si>
  <si>
    <t>Constance Wu</t>
  </si>
  <si>
    <t>cult|cult leader|female nudity|greedy institution|manipulation</t>
  </si>
  <si>
    <t>http://www.imdb.com/title/tt1748207/?ref_=fn_tt_tt_1</t>
  </si>
  <si>
    <t>Amal Al-Agroobi</t>
  </si>
  <si>
    <t>Documentary|Family</t>
  </si>
  <si>
    <t>The Brain That Sings </t>
  </si>
  <si>
    <t>autism|middle east|music therapy|united arab emirates</t>
  </si>
  <si>
    <t>http://www.imdb.com/title/tt2638024/?ref_=fn_tt_tt_1</t>
  </si>
  <si>
    <t>United Arab Emirates</t>
  </si>
  <si>
    <t>Andrew Berends</t>
  </si>
  <si>
    <t>The Blood of My Brother </t>
  </si>
  <si>
    <t>american|blood|dream|patrol|tank</t>
  </si>
  <si>
    <t>http://www.imdb.com/title/tt0488873/?ref_=fn_tt_tt_1</t>
  </si>
  <si>
    <t>Lynn Shelton</t>
  </si>
  <si>
    <t>Mike Birbiglia</t>
  </si>
  <si>
    <t>Your Sister's Sister </t>
  </si>
  <si>
    <t>Mel Eslyn</t>
  </si>
  <si>
    <t>drunken sex|mashed potatoes|pancakes|tequila|title directed by female</t>
  </si>
  <si>
    <t>http://www.imdb.com/title/tt1742336/?ref_=fn_tt_tt_1</t>
  </si>
  <si>
    <t>Valentine</t>
  </si>
  <si>
    <t>Diane Sorrentino</t>
  </si>
  <si>
    <t>Romantic Schemer </t>
  </si>
  <si>
    <t>http://www.imdb.com/title/tt4607906/?ref_=fn_tt_tt_1</t>
  </si>
  <si>
    <t>A Dog's Breakfast </t>
  </si>
  <si>
    <t>dog|vegetarian</t>
  </si>
  <si>
    <t>http://www.imdb.com/title/tt0796314/?ref_=fn_tt_tt_1</t>
  </si>
  <si>
    <t>Macha Méril</t>
  </si>
  <si>
    <t>Philippe Leroy</t>
  </si>
  <si>
    <t>Une Femme Mariée </t>
  </si>
  <si>
    <t>Rita Maiden</t>
  </si>
  <si>
    <t>acting|actor|face slap|fashion|magazine</t>
  </si>
  <si>
    <t>http://www.imdb.com/title/tt0058701/?ref_=fn_tt_tt_1</t>
  </si>
  <si>
    <t>Jason Stuart</t>
  </si>
  <si>
    <t>The Birth of a Nation </t>
  </si>
  <si>
    <t>http://www.imdb.com/title/tt4196450/?ref_=fn_tt_tt_1</t>
  </si>
  <si>
    <t>Nathan Smith Jones</t>
  </si>
  <si>
    <t>Richard Moll</t>
  </si>
  <si>
    <t>The Work and the Story </t>
  </si>
  <si>
    <t>Christopher Robin Miller</t>
  </si>
  <si>
    <t>latter day saints|lds film|mock documentary|mormon|mormonism</t>
  </si>
  <si>
    <t>http://www.imdb.com/title/tt0339921/?ref_=fn_tt_tt_1</t>
  </si>
  <si>
    <t>Facing the Giants </t>
  </si>
  <si>
    <t>Shannen Fields</t>
  </si>
  <si>
    <t>christian|coach|faith|football|football team</t>
  </si>
  <si>
    <t>http://www.imdb.com/title/tt0805526/?ref_=fn_tt_tt_1</t>
  </si>
  <si>
    <t>Travis Cluff</t>
  </si>
  <si>
    <t>Cassidy Gifford</t>
  </si>
  <si>
    <t>Pfeifer Brown</t>
  </si>
  <si>
    <t>The Gallows </t>
  </si>
  <si>
    <t>Reese Mishler</t>
  </si>
  <si>
    <t>breaking and entering|gallows|hanging|high school|stage</t>
  </si>
  <si>
    <t>http://www.imdb.com/title/tt2309260/?ref_=fn_tt_tt_1</t>
  </si>
  <si>
    <t>Jack Nance</t>
  </si>
  <si>
    <t>Eraserhead </t>
  </si>
  <si>
    <t>Charlotte Stewart</t>
  </si>
  <si>
    <t>apartment|baby|deformed baby|factory|surrealism</t>
  </si>
  <si>
    <t>http://www.imdb.com/title/tt0074486/?ref_=fn_tt_tt_1</t>
  </si>
  <si>
    <t>Harry F. Millarde</t>
  </si>
  <si>
    <t>Johnnie Walker</t>
  </si>
  <si>
    <t>Stephen Carr</t>
  </si>
  <si>
    <t>Over the Hill to the Poorhouse </t>
  </si>
  <si>
    <t>Mary Carr</t>
  </si>
  <si>
    <t>family relationships|gang|idler|poorhouse|thief</t>
  </si>
  <si>
    <t>http://www.imdb.com/title/tt0011549/?ref_=fn_tt_tt_1</t>
  </si>
  <si>
    <t>Hollywood Shuffle </t>
  </si>
  <si>
    <t>actor|african american|dream|two word title|written and directed by cast member</t>
  </si>
  <si>
    <t>http://www.imdb.com/title/tt0093200/?ref_=fn_tt_tt_1</t>
  </si>
  <si>
    <t>The Mighty </t>
  </si>
  <si>
    <t>book|friendship|knight|learning disability|tutor</t>
  </si>
  <si>
    <t>http://www.imdb.com/title/tt0119670/?ref_=fn_tt_tt_1</t>
  </si>
  <si>
    <t>Jamaa Fanaka</t>
  </si>
  <si>
    <t>Chuck Mitchell</t>
  </si>
  <si>
    <t>Leon Isaac Kennedy</t>
  </si>
  <si>
    <t>Penitentiary </t>
  </si>
  <si>
    <t>Wilbur 'Hi-Fi' White</t>
  </si>
  <si>
    <t>blaxploitation|boxing|convict|drifter|false accusation</t>
  </si>
  <si>
    <t>http://www.imdb.com/title/tt0079709/?ref_=fn_tt_tt_1</t>
  </si>
  <si>
    <t>Larry Blamire</t>
  </si>
  <si>
    <t>Brian Howe</t>
  </si>
  <si>
    <t>Fay Masterson</t>
  </si>
  <si>
    <t>The Lost Skeleton of Cadavra </t>
  </si>
  <si>
    <t>alien|cave|husband wife relationship|monster|skeleton</t>
  </si>
  <si>
    <t>http://www.imdb.com/title/tt0307109/?ref_=fn_tt_tt_1</t>
  </si>
  <si>
    <t>Stephen Langford</t>
  </si>
  <si>
    <t>Gabriela Castillo</t>
  </si>
  <si>
    <t>Kevin P. Farley</t>
  </si>
  <si>
    <t>Dude, Where's My Dog?! </t>
  </si>
  <si>
    <t>Brandon Middleton</t>
  </si>
  <si>
    <t>http://www.imdb.com/title/tt3109200/?ref_=fn_tt_tt_1</t>
  </si>
  <si>
    <t>E.L. Katz</t>
  </si>
  <si>
    <t>Comedy|Crime|Drama|Horror|Thriller</t>
  </si>
  <si>
    <t>Cheap Thrills </t>
  </si>
  <si>
    <t>Elissa Dowling</t>
  </si>
  <si>
    <t>cocaine|extramarital affair|sex|shooting|violence</t>
  </si>
  <si>
    <t>http://www.imdb.com/title/tt2389182/?ref_=fn_tt_tt_1</t>
  </si>
  <si>
    <t>Lisanne Pajot</t>
  </si>
  <si>
    <t>Edmund McMillen</t>
  </si>
  <si>
    <t>Jonathan Blow</t>
  </si>
  <si>
    <t>Indie Game: The Movie </t>
  </si>
  <si>
    <t>Phil Fish</t>
  </si>
  <si>
    <t>movie in title</t>
  </si>
  <si>
    <t>http://www.imdb.com/title/tt1942884/?ref_=fn_tt_tt_1</t>
  </si>
  <si>
    <t>Dan Reed</t>
  </si>
  <si>
    <t>Adam Rayner</t>
  </si>
  <si>
    <t>Closure </t>
  </si>
  <si>
    <t>countryside|night|party|rape|scar</t>
  </si>
  <si>
    <t>http://www.imdb.com/title/tt0480011/?ref_=fn_tt_tt_1</t>
  </si>
  <si>
    <t>John Reinhardt</t>
  </si>
  <si>
    <t>Sheldon Leonard</t>
  </si>
  <si>
    <t>Open Secret </t>
  </si>
  <si>
    <t>Arthur O'Connell</t>
  </si>
  <si>
    <t>anti semitism|gangster</t>
  </si>
  <si>
    <t>http://www.imdb.com/title/tt0040671/?ref_=fn_tt_tt_1</t>
  </si>
  <si>
    <t>Patrick Ryan Sims</t>
  </si>
  <si>
    <t>Hugh Mun</t>
  </si>
  <si>
    <t>Claire Gordon-Harper</t>
  </si>
  <si>
    <t>Echo Dr. </t>
  </si>
  <si>
    <t>Johnathan Hurley</t>
  </si>
  <si>
    <t>android|artificial intelligence|home invasion|security system|tech noir</t>
  </si>
  <si>
    <t>http://www.imdb.com/title/tt2343473/?ref_=fn_tt_tt_1</t>
  </si>
  <si>
    <t>Laslo Benedek</t>
  </si>
  <si>
    <t>Trevor Howard</t>
  </si>
  <si>
    <t>The Night Visitor </t>
  </si>
  <si>
    <t>Andrew Keir</t>
  </si>
  <si>
    <t>escape|independent film|mental illness|prison|revenge</t>
  </si>
  <si>
    <t>http://www.imdb.com/title/tt0066141/?ref_=fn_tt_tt_1</t>
  </si>
  <si>
    <t>Jason Miller</t>
  </si>
  <si>
    <t>Dottie Alexander</t>
  </si>
  <si>
    <t>Jon Brion</t>
  </si>
  <si>
    <t>The Past is a Grotesque Animal </t>
  </si>
  <si>
    <t>David Barnes</t>
  </si>
  <si>
    <t>artist|band|male rear nudity|sexuality|stage</t>
  </si>
  <si>
    <t>http://www.imdb.com/title/tt3072636/?ref_=fn_tt_tt_1</t>
  </si>
  <si>
    <t>Sut Jhally</t>
  </si>
  <si>
    <t>Seth Ackerman</t>
  </si>
  <si>
    <t>Peace, Propaganda &amp; the Promised Land </t>
  </si>
  <si>
    <t>Arik Ascherman</t>
  </si>
  <si>
    <t>arab israeli conflict|israel|media|middle east|palestine</t>
  </si>
  <si>
    <t>http://www.imdb.com/title/tt0428959/?ref_=fn_tt_tt_1</t>
  </si>
  <si>
    <t>Clint Mansell</t>
  </si>
  <si>
    <t>Pi </t>
  </si>
  <si>
    <t>Stanley B. Herman</t>
  </si>
  <si>
    <t>mathematician|nature|numbers|pattern|using a metal detector on a beach</t>
  </si>
  <si>
    <t>http://www.imdb.com/title/tt0138704/?ref_=fn_tt_tt_1</t>
  </si>
  <si>
    <t>Julie Davis</t>
  </si>
  <si>
    <t>Meredith Scott Lynn</t>
  </si>
  <si>
    <t>I Love You, Don't Touch Me! </t>
  </si>
  <si>
    <t>Tim DeZarn</t>
  </si>
  <si>
    <t>female frontal nudity|female rear nudity|title directed by female|virgin|written and directed by cast member</t>
  </si>
  <si>
    <t>http://www.imdb.com/title/tt0130019/?ref_=fn_tt_tt_1</t>
  </si>
  <si>
    <t>Myles Berkowitz</t>
  </si>
  <si>
    <t>Tom Ardavany</t>
  </si>
  <si>
    <t>20 Dates </t>
  </si>
  <si>
    <t>Robert McKee</t>
  </si>
  <si>
    <t>fake documentary|hidden camera|mockumentary|narrative|reality show</t>
  </si>
  <si>
    <t>http://www.imdb.com/title/tt0138987/?ref_=fn_tt_tt_1</t>
  </si>
  <si>
    <t>Brett Piper</t>
  </si>
  <si>
    <t>Steve Diasparra</t>
  </si>
  <si>
    <t>Michelle Simone Miller</t>
  </si>
  <si>
    <t>Queen Crab </t>
  </si>
  <si>
    <t>A.J. DeLucia</t>
  </si>
  <si>
    <t>http://www.imdb.com/title/tt2319456/?ref_=fn_tt_tt_1</t>
  </si>
  <si>
    <t>Amanda Kearsan</t>
  </si>
  <si>
    <t>Comedy|Documentary|Drama</t>
  </si>
  <si>
    <t>Chemeeka Walker</t>
  </si>
  <si>
    <t>Super Size Me </t>
  </si>
  <si>
    <t>Amelia Giancarlo</t>
  </si>
  <si>
    <t>experiment|fast food|food industry|meal|overeating</t>
  </si>
  <si>
    <t>http://www.imdb.com/title/tt0390521/?ref_=fn_tt_tt_1</t>
  </si>
  <si>
    <t>Brandon Trost</t>
  </si>
  <si>
    <t>Sean Whalen</t>
  </si>
  <si>
    <t>The FP </t>
  </si>
  <si>
    <t>James DeBello</t>
  </si>
  <si>
    <t>abbreviation in title|based on short film|competition dancing|dystopia|location in title</t>
  </si>
  <si>
    <t>http://www.imdb.com/title/tt1296373/?ref_=fn_tt_tt_1</t>
  </si>
  <si>
    <t>Happy Christmas </t>
  </si>
  <si>
    <t>chicago illinois|drink|drinking|filmmaker|writer</t>
  </si>
  <si>
    <t>http://www.imdb.com/title/tt2955096/?ref_=fn_tt_tt_1</t>
  </si>
  <si>
    <t>Joseph Green</t>
  </si>
  <si>
    <t>Jason Evers</t>
  </si>
  <si>
    <t>Virginia Leith</t>
  </si>
  <si>
    <t>The Brain That Wouldn't Die </t>
  </si>
  <si>
    <t>Bruce Kerr</t>
  </si>
  <si>
    <t>brain|fiance|laboratory|surgeon|surgery</t>
  </si>
  <si>
    <t>http://www.imdb.com/title/tt0052646/?ref_=fn_tt_tt_1</t>
  </si>
  <si>
    <t>Wade Gasque</t>
  </si>
  <si>
    <t>Vincent Duvall</t>
  </si>
  <si>
    <t>Ty Parker</t>
  </si>
  <si>
    <t>Tiger Orange </t>
  </si>
  <si>
    <t>Loanne Bishop</t>
  </si>
  <si>
    <t>coming out|father son relationship|gay|gay brother|toilet sex</t>
  </si>
  <si>
    <t>http://www.imdb.com/title/tt2866824/?ref_=fn_tt_tt_1</t>
  </si>
  <si>
    <t>Daniel Schechter</t>
  </si>
  <si>
    <t>Supporting Characters </t>
  </si>
  <si>
    <t>film editor|kiss|marriage proposal|movie screening|urination</t>
  </si>
  <si>
    <t>http://www.imdb.com/title/tt1874789/?ref_=fn_tt_tt_1</t>
  </si>
  <si>
    <t>Courtney Bell</t>
  </si>
  <si>
    <t>Justin Gordon</t>
  </si>
  <si>
    <t>Absentia </t>
  </si>
  <si>
    <t>Erin Cipolletti</t>
  </si>
  <si>
    <t>anticipate|dead in absentia|foetus|tunnel|unreliable narration</t>
  </si>
  <si>
    <t>http://www.imdb.com/title/tt1610996/?ref_=fn_tt_tt_1</t>
  </si>
  <si>
    <t>Shari Albert</t>
  </si>
  <si>
    <t>The Brothers McMullen </t>
  </si>
  <si>
    <t>Maxine Bahns</t>
  </si>
  <si>
    <t>abusive father|critically acclaimed|loss of father|love|true love</t>
  </si>
  <si>
    <t>http://www.imdb.com/title/tt0112585/?ref_=fn_tt_tt_1</t>
  </si>
  <si>
    <t>Matt Johnson</t>
  </si>
  <si>
    <t>Shailene Garnett</t>
  </si>
  <si>
    <t>Paul Daniel Ayotte</t>
  </si>
  <si>
    <t>The Dirties </t>
  </si>
  <si>
    <t>best friend|bully|friend|revenge|school</t>
  </si>
  <si>
    <t>http://www.imdb.com/title/tt2334896/?ref_=fn_tt_tt_1</t>
  </si>
  <si>
    <t>Bruno Barreto</t>
  </si>
  <si>
    <t>Marcello Mastroianni</t>
  </si>
  <si>
    <t>Gabriela </t>
  </si>
  <si>
    <t>Joffre Soares</t>
  </si>
  <si>
    <t>based on novel|brazil|female underarm hair|sex in a window|star appears nude</t>
  </si>
  <si>
    <t>http://www.imdb.com/title/tt0085575/?ref_=fn_tt_tt_1</t>
  </si>
  <si>
    <t>Tiny Furniture </t>
  </si>
  <si>
    <t>Jemima Kirke</t>
  </si>
  <si>
    <t>adult returns home|girl with glasses|hipster|shower|title directed by female</t>
  </si>
  <si>
    <t>http://www.imdb.com/title/tt1570989/?ref_=fn_tt_tt_1</t>
  </si>
  <si>
    <t>Terron R. Parsons</t>
  </si>
  <si>
    <t>Jeremy Sande</t>
  </si>
  <si>
    <t>Crime|Drama|Horror</t>
  </si>
  <si>
    <t>Hayride </t>
  </si>
  <si>
    <t>Corlandos Scott</t>
  </si>
  <si>
    <t>http://www.imdb.com/title/tt1861343/?ref_=fn_tt_tt_1</t>
  </si>
  <si>
    <t>Daniel Mellitz</t>
  </si>
  <si>
    <t>Chelse Swain</t>
  </si>
  <si>
    <t>The Naked Ape </t>
  </si>
  <si>
    <t>Amanda MacDonald</t>
  </si>
  <si>
    <t>coming of age|male nudity|road trip|skinny dipping|teenager</t>
  </si>
  <si>
    <t>http://www.imdb.com/title/tt0381053/?ref_=fn_tt_tt_1</t>
  </si>
  <si>
    <t>Jem Cohen</t>
  </si>
  <si>
    <t>Counting </t>
  </si>
  <si>
    <t>city|city symphony|diary|essay|surveillance</t>
  </si>
  <si>
    <t>http://www.imdb.com/title/tt4462082/?ref_=fn_tt_tt_1</t>
  </si>
  <si>
    <t>Andrew Leman</t>
  </si>
  <si>
    <t>David Mersault</t>
  </si>
  <si>
    <t>Dan Novy</t>
  </si>
  <si>
    <t>The Call of Cthulhu </t>
  </si>
  <si>
    <t>Barry Lynch</t>
  </si>
  <si>
    <t>1920s|cthulhu|dream|sailor|silent film</t>
  </si>
  <si>
    <t>http://www.imdb.com/title/tt0478988/?ref_=fn_tt_tt_1</t>
  </si>
  <si>
    <t>Dave Carroll</t>
  </si>
  <si>
    <t>Chris 'Wonder' Schoeck</t>
  </si>
  <si>
    <t>Bending Steel </t>
  </si>
  <si>
    <t>http://www.imdb.com/title/tt2181837/?ref_=fn_tt_tt_1</t>
  </si>
  <si>
    <t>William Eubank</t>
  </si>
  <si>
    <t>Olivia Cooke</t>
  </si>
  <si>
    <t>The Signal </t>
  </si>
  <si>
    <t>Beau Knapp</t>
  </si>
  <si>
    <t>computer hacker|girlfriend in a coma|nosebleed|prosthetic leg|road trip</t>
  </si>
  <si>
    <t>http://www.imdb.com/title/tt2910814/?ref_=fn_tt_tt_1</t>
  </si>
  <si>
    <t>Patrick Meaney</t>
  </si>
  <si>
    <t>Greg Aronowitz</t>
  </si>
  <si>
    <t>Taliesin Jaffe</t>
  </si>
  <si>
    <t>The Image Revolution </t>
  </si>
  <si>
    <t>Jeff Dowd</t>
  </si>
  <si>
    <t>comic book|comic book history|comics|spawn|walking dead</t>
  </si>
  <si>
    <t>http://www.imdb.com/title/tt2294916/?ref_=fn_tt_tt_1</t>
  </si>
  <si>
    <t>Chad Hartigan</t>
  </si>
  <si>
    <t>Paul Eenhoorn</t>
  </si>
  <si>
    <t>Jan Haley</t>
  </si>
  <si>
    <t>This Is Martin Bonner </t>
  </si>
  <si>
    <t>Demetrius Grosse</t>
  </si>
  <si>
    <t>estranged daughter|friendship|nevada|prisoner|unlikely friendship</t>
  </si>
  <si>
    <t>http://www.imdb.com/title/tt1798291/?ref_=fn_tt_tt_1</t>
  </si>
  <si>
    <t>A True Story </t>
  </si>
  <si>
    <t>Kelen Coleman</t>
  </si>
  <si>
    <t>ellipsis in title|long title|period in title|punctuation in title|title ends with period</t>
  </si>
  <si>
    <t>http://www.imdb.com/title/tt1524083/?ref_=fn_tt_tt_1</t>
  </si>
  <si>
    <t>George Washington </t>
  </si>
  <si>
    <t>Damian Jewan Lee</t>
  </si>
  <si>
    <t>cover up|north carolina|redemption|small town|teenager</t>
  </si>
  <si>
    <t>http://www.imdb.com/title/tt0262432/?ref_=fn_tt_tt_1</t>
  </si>
  <si>
    <t>Kevin Jordan</t>
  </si>
  <si>
    <t>Christa Miller</t>
  </si>
  <si>
    <t>Smiling Fish &amp; Goat on Fire </t>
  </si>
  <si>
    <t>Ion Overman</t>
  </si>
  <si>
    <t>accountant|actor|animal in title|mail carrier|single parent</t>
  </si>
  <si>
    <t>http://www.imdb.com/title/tt0162348/?ref_=fn_tt_tt_1</t>
  </si>
  <si>
    <t>Kirk Loudon</t>
  </si>
  <si>
    <t>Johnny Walter</t>
  </si>
  <si>
    <t>Dawn of the Crescent Moon </t>
  </si>
  <si>
    <t>Shiree Nelson</t>
  </si>
  <si>
    <t>http://www.imdb.com/title/tt3157318/?ref_=fn_tt_tt_1</t>
  </si>
  <si>
    <t>Travis Legge</t>
  </si>
  <si>
    <t>Patricia Raven</t>
  </si>
  <si>
    <t>Raymond Did It </t>
  </si>
  <si>
    <t>Lindsay Felton</t>
  </si>
  <si>
    <t>blood|independent film|mutilation|violence</t>
  </si>
  <si>
    <t>http://www.imdb.com/title/tt1716760/?ref_=fn_tt_tt_1</t>
  </si>
  <si>
    <t>The Last Waltz </t>
  </si>
  <si>
    <t>band|final concert|guitar|interview|thanksgiving</t>
  </si>
  <si>
    <t>http://www.imdb.com/title/tt0077838/?ref_=fn_tt_tt_1</t>
  </si>
  <si>
    <t>Collin Joseph Neal</t>
  </si>
  <si>
    <t>Thomas Brophy</t>
  </si>
  <si>
    <t>Julianne Gabert</t>
  </si>
  <si>
    <t>Run, Hide, Die </t>
  </si>
  <si>
    <t>Ronee Collins</t>
  </si>
  <si>
    <t>http://www.imdb.com/title/tt2442662/?ref_=fn_tt_tt_1</t>
  </si>
  <si>
    <t>Bradley Rust Gray</t>
  </si>
  <si>
    <t>The Exploding Girl </t>
  </si>
  <si>
    <t>Jordan Scovel</t>
  </si>
  <si>
    <t>friend|hospital|low budget film|ring|stoned</t>
  </si>
  <si>
    <t>http://www.imdb.com/title/tt1294161/?ref_=fn_tt_tt_1</t>
  </si>
  <si>
    <t>Mike Bruce</t>
  </si>
  <si>
    <t>Kirpatrick Thomas</t>
  </si>
  <si>
    <t>Joseph Campanella</t>
  </si>
  <si>
    <t>The Legend of God's Gun </t>
  </si>
  <si>
    <t>Christian Anderson</t>
  </si>
  <si>
    <t>http://www.imdb.com/title/tt1073221/?ref_=fn_tt_tt_1</t>
  </si>
  <si>
    <t>Andrew Bujalski</t>
  </si>
  <si>
    <t>Kate Dollenmayer</t>
  </si>
  <si>
    <t>Mutual Appreciation </t>
  </si>
  <si>
    <t>Justin Rice</t>
  </si>
  <si>
    <t>friendship|guitarist|mumblecore|musician|new york</t>
  </si>
  <si>
    <t>http://www.imdb.com/title/tt0446747/?ref_=fn_tt_tt_1</t>
  </si>
  <si>
    <t>Damir Catic</t>
  </si>
  <si>
    <t>Ron Gelner</t>
  </si>
  <si>
    <t>Nichole Ceballos</t>
  </si>
  <si>
    <t>Her Cry: La Llorona Investigation </t>
  </si>
  <si>
    <t>Parker Riggs</t>
  </si>
  <si>
    <t>la llorona|weeping</t>
  </si>
  <si>
    <t>http://www.imdb.com/title/tt2469216/?ref_=fn_tt_tt_1</t>
  </si>
  <si>
    <t>Tony Way</t>
  </si>
  <si>
    <t>Down Terrace </t>
  </si>
  <si>
    <t>David Schaal</t>
  </si>
  <si>
    <t>black comedy</t>
  </si>
  <si>
    <t>http://www.imdb.com/title/tt1489167/?ref_=fn_tt_tt_1</t>
  </si>
  <si>
    <t>Clerks </t>
  </si>
  <si>
    <t>clerk|friend|hockey|video|video store</t>
  </si>
  <si>
    <t>http://www.imdb.com/title/tt0109445/?ref_=fn_tt_tt_1</t>
  </si>
  <si>
    <t>James Bidgood</t>
  </si>
  <si>
    <t>Bobby Kendall</t>
  </si>
  <si>
    <t>Don Brooks</t>
  </si>
  <si>
    <t>Pink Narcissus </t>
  </si>
  <si>
    <t>male frontal nudity|male pubic hair|male rear nudity|pubic hair|street hustler</t>
  </si>
  <si>
    <t>http://www.imdb.com/title/tt0067580/?ref_=fn_tt_tt_1</t>
  </si>
  <si>
    <t>Funny Ha Ha </t>
  </si>
  <si>
    <t>mumblecore</t>
  </si>
  <si>
    <t>http://www.imdb.com/title/tt0327753/?ref_=fn_tt_tt_1</t>
  </si>
  <si>
    <t>Stacy Edwards</t>
  </si>
  <si>
    <t>In the Company of Men </t>
  </si>
  <si>
    <t>Jason Dixie</t>
  </si>
  <si>
    <t>business trip|love|misogynist|office|secretary</t>
  </si>
  <si>
    <t>http://www.imdb.com/title/tt0119361/?ref_=fn_tt_tt_1</t>
  </si>
  <si>
    <t>Eric Eason</t>
  </si>
  <si>
    <t>Panchito Gómez</t>
  </si>
  <si>
    <t>Manito </t>
  </si>
  <si>
    <t>Casper Martinez</t>
  </si>
  <si>
    <t>ex convict|graduation|manhattan new york city|older brother is bad influence|washington heights manhattan new york city</t>
  </si>
  <si>
    <t>http://www.imdb.com/title/tt0298050/?ref_=fn_tt_tt_1</t>
  </si>
  <si>
    <t>Rampage </t>
  </si>
  <si>
    <t>death|first part|killing spree|massacre|murder</t>
  </si>
  <si>
    <t>http://www.imdb.com/title/tt1337057/?ref_=fn_tt_tt_1</t>
  </si>
  <si>
    <t>Tommy Pallotta</t>
  </si>
  <si>
    <t>Slacker </t>
  </si>
  <si>
    <t>Jean Caffeine</t>
  </si>
  <si>
    <t>austin texas|moon|pap smear|texas|twenty something</t>
  </si>
  <si>
    <t>http://www.imdb.com/title/tt0102943/?ref_=fn_tt_tt_1</t>
  </si>
  <si>
    <t>Joseph Mazzella</t>
  </si>
  <si>
    <t>Mikaal Bates</t>
  </si>
  <si>
    <t>Tjasa Ferme</t>
  </si>
  <si>
    <t>Dutch Kills </t>
  </si>
  <si>
    <t>Damon Owlia</t>
  </si>
  <si>
    <t>http://www.imdb.com/title/tt2759066/?ref_=fn_tt_tt_1</t>
  </si>
  <si>
    <t>Suzi Lorraine</t>
  </si>
  <si>
    <t>Kristen Seavey</t>
  </si>
  <si>
    <t>Dry Spell </t>
  </si>
  <si>
    <t>anti romantic comedy|dating|divorce|sex comedy|sex scene</t>
  </si>
  <si>
    <t>http://www.imdb.com/title/tt2375036/?ref_=fn_tt_tt_1</t>
  </si>
  <si>
    <t>Lisa Arnold</t>
  </si>
  <si>
    <t>Flywheel </t>
  </si>
  <si>
    <t>Janet Lee Dapper</t>
  </si>
  <si>
    <t>baby|car salesman|christian film|pregnancy|used car salesman</t>
  </si>
  <si>
    <t>http://www.imdb.com/title/tt0425027/?ref_=fn_tt_tt_1</t>
  </si>
  <si>
    <t>Marcus Nispel</t>
  </si>
  <si>
    <t>Ashley Tramonte</t>
  </si>
  <si>
    <t>Exeter </t>
  </si>
  <si>
    <t>Lindsay MacDonald</t>
  </si>
  <si>
    <t>asylum|demon|party|secret|teenager</t>
  </si>
  <si>
    <t>http://www.imdb.com/title/tt1945044/?ref_=fn_tt_tt_1</t>
  </si>
  <si>
    <t>Brandon Landers</t>
  </si>
  <si>
    <t>Alana Kaniewski</t>
  </si>
  <si>
    <t>Robbie Barnes</t>
  </si>
  <si>
    <t>The Ridges </t>
  </si>
  <si>
    <t>avatar|college|death|tron|university</t>
  </si>
  <si>
    <t>http://www.imdb.com/title/tt1781935/?ref_=fn_tt_tt_1</t>
  </si>
  <si>
    <t>The Puffy Chair </t>
  </si>
  <si>
    <t>Bari Hyman</t>
  </si>
  <si>
    <t>birthday|gift|motel|new york city|upholsterer</t>
  </si>
  <si>
    <t>http://www.imdb.com/title/tt0436689/?ref_=fn_tt_tt_1</t>
  </si>
  <si>
    <t>Jim Chuchu</t>
  </si>
  <si>
    <t>Olwenya Maina</t>
  </si>
  <si>
    <t>Paul Ogola</t>
  </si>
  <si>
    <t>Stories of Our Lives </t>
  </si>
  <si>
    <t>Mugambi Nthiga</t>
  </si>
  <si>
    <t>http://www.imdb.com/title/tt3973612/?ref_=fn_tt_tt_1</t>
  </si>
  <si>
    <t>Swahili</t>
  </si>
  <si>
    <t>Kenya</t>
  </si>
  <si>
    <t>Daryl Wein</t>
  </si>
  <si>
    <t>Zoe Lister-Jones</t>
  </si>
  <si>
    <t>Breaking Upwards </t>
  </si>
  <si>
    <t>http://www.imdb.com/title/tt1247644/?ref_=fn_tt_tt_1</t>
  </si>
  <si>
    <t>Jason Trost</t>
  </si>
  <si>
    <t>All Superheroes Must Die </t>
  </si>
  <si>
    <t>Nick Principe</t>
  </si>
  <si>
    <t>arch villain|game of death|kidnapping|superhero</t>
  </si>
  <si>
    <t>http://www.imdb.com/title/tt1836212/?ref_=fn_tt_tt_1</t>
  </si>
  <si>
    <t>Mink Stole</t>
  </si>
  <si>
    <t>Comedy|Crime|Horror</t>
  </si>
  <si>
    <t>Divine</t>
  </si>
  <si>
    <t>Pink Flamingos </t>
  </si>
  <si>
    <t>Edith Massey</t>
  </si>
  <si>
    <t>absurd humor|egg|gross out humor|lesbian|sex</t>
  </si>
  <si>
    <t>http://www.imdb.com/title/tt0069089/?ref_=fn_tt_tt_1</t>
  </si>
  <si>
    <t>Béatrice Dalle</t>
  </si>
  <si>
    <t>Clean </t>
  </si>
  <si>
    <t>jail|junkie|money|motel|singer</t>
  </si>
  <si>
    <t>http://www.imdb.com/title/tt0388838/?ref_=fn_tt_tt_1</t>
  </si>
  <si>
    <t>Jafar Panahi</t>
  </si>
  <si>
    <t>Nargess Mamizadeh</t>
  </si>
  <si>
    <t>Fereshteh Sadre Orafaiy</t>
  </si>
  <si>
    <t>The Circle </t>
  </si>
  <si>
    <t>Mojgan Faramarzi</t>
  </si>
  <si>
    <t>abortion|bus|hospital|prison|prostitution</t>
  </si>
  <si>
    <t>http://www.imdb.com/title/tt0255094/?ref_=fn_tt_tt_1</t>
  </si>
  <si>
    <t>Ivan Kavanagh</t>
  </si>
  <si>
    <t>Michael Parle</t>
  </si>
  <si>
    <t>Patrick O'Donnell</t>
  </si>
  <si>
    <t>Tin Can Man </t>
  </si>
  <si>
    <t>Emma Eliza Regan</t>
  </si>
  <si>
    <t>http://www.imdb.com/title/tt1235811/?ref_=fn_tt_tt_1</t>
  </si>
  <si>
    <t>Kiyoshi Kurosawa</t>
  </si>
  <si>
    <t>Anna Nakagawa</t>
  </si>
  <si>
    <t>Kôji Yakusho</t>
  </si>
  <si>
    <t>The Cure </t>
  </si>
  <si>
    <t>Denden</t>
  </si>
  <si>
    <t>breasts|interrogation|investigation|murder|watching television</t>
  </si>
  <si>
    <t>http://www.imdb.com/title/tt0123948/?ref_=fn_tt_tt_1</t>
  </si>
  <si>
    <t>Tadeo Garcia</t>
  </si>
  <si>
    <t>Michael Cortez</t>
  </si>
  <si>
    <t>Tatiana Suarez-Pico</t>
  </si>
  <si>
    <t>On the Downlow </t>
  </si>
  <si>
    <t>Eric Ambriz</t>
  </si>
  <si>
    <t>gang initiation|gunplay|hazing|latino|shakespeare's romeo and juliet</t>
  </si>
  <si>
    <t>http://www.imdb.com/title/tt0390323/?ref_=fn_tt_tt_1</t>
  </si>
  <si>
    <t>Thomas L. Phillips</t>
  </si>
  <si>
    <t>Joe Coffey</t>
  </si>
  <si>
    <t>Julianna Pitt</t>
  </si>
  <si>
    <t>Sanctuary; Quite a Conundrum </t>
  </si>
  <si>
    <t>John Lucas</t>
  </si>
  <si>
    <t>nudity|party|pirate|swimsuit|three word title</t>
  </si>
  <si>
    <t>http://www.imdb.com/title/tt2049518/?ref_=fn_tt_tt_1</t>
  </si>
  <si>
    <t>Ash Baron-Cohen</t>
  </si>
  <si>
    <t>Bang </t>
  </si>
  <si>
    <t>James Noble</t>
  </si>
  <si>
    <t>corruption|homeless|homeless man|motorcycle|urban legend</t>
  </si>
  <si>
    <t>http://www.imdb.com/title/tt0109266/?ref_=fn_tt_tt_1</t>
  </si>
  <si>
    <t>Shane Carruth</t>
  </si>
  <si>
    <t>David Sullivan</t>
  </si>
  <si>
    <t>Primer </t>
  </si>
  <si>
    <t>Casey Gooden</t>
  </si>
  <si>
    <t>changing the future|independent film|invention|nonlinear timeline|time travel</t>
  </si>
  <si>
    <t>http://www.imdb.com/title/tt0390384/?ref_=fn_tt_tt_1</t>
  </si>
  <si>
    <t>Neill Dela Llana</t>
  </si>
  <si>
    <t>Edgar Tancangco</t>
  </si>
  <si>
    <t>Ian Gamazon</t>
  </si>
  <si>
    <t>Cavite </t>
  </si>
  <si>
    <t>Quynn Ton</t>
  </si>
  <si>
    <t>jihad|mindanao|philippines|security guard|squatter</t>
  </si>
  <si>
    <t>http://www.imdb.com/title/tt0428303/?ref_=fn_tt_tt_1</t>
  </si>
  <si>
    <t>Philippines</t>
  </si>
  <si>
    <t>Peter Marquardt</t>
  </si>
  <si>
    <t>Carlos Gallardo</t>
  </si>
  <si>
    <t>El Mariachi </t>
  </si>
  <si>
    <t>Consuelo Gómez</t>
  </si>
  <si>
    <t>assassin|death|guitar|gun|mariachi</t>
  </si>
  <si>
    <t>http://www.imdb.com/title/tt0104815/?ref_=fn_tt_tt_1</t>
  </si>
  <si>
    <t>Anthony Vallone</t>
  </si>
  <si>
    <t>John Considine</t>
  </si>
  <si>
    <t>Richard Jewell</t>
  </si>
  <si>
    <t>The Mongol King </t>
  </si>
  <si>
    <t>Sara Stepnicka</t>
  </si>
  <si>
    <t>jewell|mongol|nostradamus|stepnicka|vallone</t>
  </si>
  <si>
    <t>http://www.imdb.com/title/tt0430371/?ref_=fn_tt_tt_1</t>
  </si>
  <si>
    <t>Caitlin FitzGerald</t>
  </si>
  <si>
    <t>Kerry Bishé</t>
  </si>
  <si>
    <t>Newlyweds </t>
  </si>
  <si>
    <t>Daniella Pineda</t>
  </si>
  <si>
    <t>written and directed by cast member</t>
  </si>
  <si>
    <t>http://www.imdb.com/title/tt1880418/?ref_=fn_tt_tt_1</t>
  </si>
  <si>
    <t>Scott Smith</t>
  </si>
  <si>
    <t>Daphne Zuniga</t>
  </si>
  <si>
    <t>Signed Sealed Delivered </t>
  </si>
  <si>
    <t>fraud|postal worker|prison|theft|trial</t>
  </si>
  <si>
    <t>http://www.imdb.com/title/tt3000844/?ref_=fn_tt_tt_1</t>
  </si>
  <si>
    <t>Valorie Curry</t>
  </si>
  <si>
    <t>Natalie Zea</t>
  </si>
  <si>
    <t xml:space="preserve">The Following             </t>
  </si>
  <si>
    <t>Sam Underwood</t>
  </si>
  <si>
    <t>cult|fbi|hideout|prison escape|serial killer</t>
  </si>
  <si>
    <t>http://www.imdb.com/title/tt2071645/?ref_=fn_tt_tt_1</t>
  </si>
  <si>
    <t>Benjamin Roberds</t>
  </si>
  <si>
    <t>Maxwell Moody</t>
  </si>
  <si>
    <t>Eva Boehnke</t>
  </si>
  <si>
    <t>A Plague So Pleasant </t>
  </si>
  <si>
    <t>David Chandler</t>
  </si>
  <si>
    <t>http://www.imdb.com/title/tt2107644/?ref_=fn_tt_tt_1</t>
  </si>
  <si>
    <t>Daniel Hsia</t>
  </si>
  <si>
    <t>Shanghai Calling </t>
  </si>
  <si>
    <t>http://www.imdb.com/title/tt2070597/?ref_=fn_tt_tt_1</t>
  </si>
  <si>
    <t>Brian Herzlinger</t>
  </si>
  <si>
    <t>John August</t>
  </si>
  <si>
    <t>My Date with Drew </t>
  </si>
  <si>
    <t>actress name in title|crush|date|four word title|video camera</t>
  </si>
  <si>
    <t>http://www.imdb.com/title/tt0378407/?ref_=fn_tt_tt_1</t>
  </si>
  <si>
    <t>Column1</t>
  </si>
  <si>
    <t>ACTION</t>
  </si>
  <si>
    <t>ADVENTURE</t>
  </si>
  <si>
    <t>ANIMATION</t>
  </si>
  <si>
    <t>BIOGRAPHY</t>
  </si>
  <si>
    <t>COMEDY</t>
  </si>
  <si>
    <t>CRIME</t>
  </si>
  <si>
    <t>DOCUMENTARY</t>
  </si>
  <si>
    <t>DRAMA</t>
  </si>
  <si>
    <t>FAMILY</t>
  </si>
  <si>
    <t>FANTASY</t>
  </si>
  <si>
    <t>HISTORY</t>
  </si>
  <si>
    <t>HORROR</t>
  </si>
  <si>
    <t>MUSIC</t>
  </si>
  <si>
    <t>MUSICAL</t>
  </si>
  <si>
    <t>MISTERY</t>
  </si>
  <si>
    <t>NEWS</t>
  </si>
  <si>
    <t>ROMANCE</t>
  </si>
  <si>
    <t>SCI-FI</t>
  </si>
  <si>
    <t>SPORT</t>
  </si>
  <si>
    <t>THRILLER</t>
  </si>
  <si>
    <t>WAR</t>
  </si>
  <si>
    <t>WESTERN</t>
  </si>
  <si>
    <t>GENRE</t>
  </si>
  <si>
    <t>AV. Budget</t>
  </si>
  <si>
    <t>AV.Gross</t>
  </si>
  <si>
    <t>AV.IMB</t>
  </si>
  <si>
    <t>ACTION|ADVENTURE</t>
  </si>
  <si>
    <t>MOVIE DASHBOARD</t>
  </si>
  <si>
    <t>Grand Total</t>
  </si>
  <si>
    <t>Sum of budget</t>
  </si>
  <si>
    <t>Genre</t>
  </si>
  <si>
    <t>GENRE INFORMATION</t>
  </si>
  <si>
    <t>Average Budget</t>
  </si>
  <si>
    <t>Aerage Gross</t>
  </si>
  <si>
    <t>Average IM</t>
  </si>
  <si>
    <t>Sum of gross</t>
  </si>
  <si>
    <t>Movie Tite</t>
  </si>
  <si>
    <t>GENRE SELECTION</t>
  </si>
  <si>
    <t>TOP 1 MOVIE</t>
  </si>
  <si>
    <t>TABLE WITH 3 BEST MOVIES OF A SELECTION OF MOST IMPORTANT GENRES</t>
  </si>
  <si>
    <t>TOP 1 PER GENRE</t>
  </si>
  <si>
    <t>DIRECTOR</t>
  </si>
  <si>
    <t>MAIN ACTOR</t>
  </si>
  <si>
    <t>DURATION</t>
  </si>
  <si>
    <t>RELEASE YEAR</t>
  </si>
  <si>
    <t>IM RATING</t>
  </si>
  <si>
    <t>LANGUAGE</t>
  </si>
  <si>
    <t>CONCATENATION</t>
  </si>
  <si>
    <t>Difference in IM of Action and musical:</t>
  </si>
  <si>
    <t>COLOR SELECTION</t>
  </si>
  <si>
    <t>imdb_2nd movie</t>
  </si>
  <si>
    <t>imdb_3rd movie</t>
  </si>
  <si>
    <t>imdb_1st movie</t>
  </si>
  <si>
    <t>TABLE WITH 3 BEST MOVIES OF A SELECTION OF MOST IMPORTANT GENRES AND THEIR IMDB SCORES</t>
  </si>
  <si>
    <t>INDEX, MATCH: find av. IM</t>
  </si>
  <si>
    <t>Av. Budget of genres with av.IM&gt;7</t>
  </si>
  <si>
    <t>SUMIF FUNCTION: TOTAL OF DURATION</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</si>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</sst>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0.00\ &quot;€&quot;"/>
    <numFmt numFmtId="165" formatCode="_-* #,##0.0_-;\-* #,##0.0_-;_-* &quot;-&quot;??_-;_-@_-"/>
    <numFmt numFmtId="166" formatCode="_-* #,##0_-;\-* #,##0_-;_-* &quot;-&quot;??_-;_-@_-"/>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Arial Narrow"/>
      <family val="2"/>
    </font>
    <font>
      <sz val="36"/>
      <color theme="0"/>
      <name val="Aharoni"/>
      <charset val="177"/>
    </font>
    <font>
      <sz val="36"/>
      <color theme="1"/>
      <name val="Calibri"/>
      <family val="2"/>
      <scheme val="minor"/>
    </font>
    <font>
      <sz val="18"/>
      <color theme="1"/>
      <name val="Calibri"/>
      <family val="2"/>
      <scheme val="minor"/>
    </font>
    <font>
      <b/>
      <sz val="18"/>
      <color theme="0"/>
      <name val="Calibri"/>
      <family val="2"/>
      <scheme val="minor"/>
    </font>
    <font>
      <b/>
      <sz val="18"/>
      <color theme="1"/>
      <name val="Calibri"/>
      <family val="2"/>
      <scheme val="minor"/>
    </font>
    <font>
      <sz val="18"/>
      <color theme="0"/>
      <name val="Calibri"/>
      <family val="2"/>
      <scheme val="minor"/>
    </font>
    <font>
      <sz val="11"/>
      <color theme="0"/>
      <name val="Arial Narrow"/>
      <family val="2"/>
    </font>
    <font>
      <sz val="20"/>
      <color theme="1"/>
      <name val="Calibri"/>
      <family val="2"/>
      <scheme val="minor"/>
    </font>
    <font>
      <sz val="26"/>
      <color theme="1"/>
      <name val="Calibri"/>
      <family val="2"/>
      <scheme val="minor"/>
    </font>
    <font>
      <sz val="20"/>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249977111117893"/>
        <bgColor indexed="64"/>
      </patternFill>
    </fill>
    <fill>
      <patternFill patternType="solid">
        <fgColor theme="4" tint="-0.499984740745262"/>
        <bgColor indexed="64"/>
      </patternFill>
    </fill>
    <fill>
      <patternFill patternType="solid">
        <fgColor theme="4" tint="0.79995117038483843"/>
        <bgColor indexed="64"/>
      </patternFill>
    </fill>
    <fill>
      <patternFill patternType="solid">
        <fgColor theme="0"/>
        <bgColor theme="4" tint="0.79998168889431442"/>
      </patternFill>
    </fill>
    <fill>
      <patternFill patternType="solid">
        <fgColor theme="3" tint="0.59999389629810485"/>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73">
    <xf numFmtId="0" fontId="0" fillId="0" borderId="0" xfId="0"/>
    <xf numFmtId="0" fontId="0" fillId="33" borderId="0" xfId="0" applyFill="1"/>
    <xf numFmtId="2" fontId="0" fillId="34" borderId="0" xfId="0" applyNumberFormat="1" applyFill="1"/>
    <xf numFmtId="0" fontId="0" fillId="35" borderId="0" xfId="0" applyFill="1"/>
    <xf numFmtId="2" fontId="18" fillId="0" borderId="0" xfId="0" applyNumberFormat="1" applyFont="1" applyAlignment="1">
      <alignment horizontal="center" vertical="center"/>
    </xf>
    <xf numFmtId="164" fontId="18" fillId="0" borderId="0" xfId="0" applyNumberFormat="1" applyFont="1" applyAlignment="1">
      <alignment horizontal="center"/>
    </xf>
    <xf numFmtId="49" fontId="0" fillId="0" borderId="0" xfId="0" applyNumberFormat="1"/>
    <xf numFmtId="0" fontId="13" fillId="36" borderId="11" xfId="0" applyFont="1" applyFill="1" applyBorder="1"/>
    <xf numFmtId="0" fontId="0" fillId="37" borderId="10" xfId="0" applyFill="1" applyBorder="1"/>
    <xf numFmtId="0" fontId="0" fillId="37" borderId="11" xfId="0" applyFill="1" applyBorder="1"/>
    <xf numFmtId="0" fontId="0" fillId="0" borderId="10" xfId="0" applyBorder="1"/>
    <xf numFmtId="0" fontId="0" fillId="0" borderId="11" xfId="0" applyBorder="1"/>
    <xf numFmtId="0" fontId="0" fillId="0" borderId="15" xfId="0" applyBorder="1"/>
    <xf numFmtId="0" fontId="0" fillId="0" borderId="12" xfId="0" applyBorder="1"/>
    <xf numFmtId="164" fontId="0" fillId="0" borderId="0" xfId="0" applyNumberFormat="1"/>
    <xf numFmtId="0" fontId="13" fillId="36" borderId="16" xfId="0" applyFont="1" applyFill="1" applyBorder="1"/>
    <xf numFmtId="0" fontId="0" fillId="37" borderId="12" xfId="0" applyFill="1" applyBorder="1"/>
    <xf numFmtId="0" fontId="21" fillId="0" borderId="0" xfId="0" applyFont="1"/>
    <xf numFmtId="0" fontId="22" fillId="0" borderId="0" xfId="0" applyFont="1"/>
    <xf numFmtId="0" fontId="21" fillId="0" borderId="0" xfId="0" applyFont="1" applyAlignment="1">
      <alignment horizontal="left"/>
    </xf>
    <xf numFmtId="164" fontId="21" fillId="0" borderId="0" xfId="0" applyNumberFormat="1" applyFont="1"/>
    <xf numFmtId="49" fontId="0" fillId="38" borderId="0" xfId="0" applyNumberFormat="1" applyFill="1"/>
    <xf numFmtId="164" fontId="18" fillId="38" borderId="0" xfId="0" applyNumberFormat="1" applyFont="1" applyFill="1" applyAlignment="1">
      <alignment horizontal="center"/>
    </xf>
    <xf numFmtId="2" fontId="18" fillId="38" borderId="0" xfId="0" applyNumberFormat="1" applyFont="1" applyFill="1" applyAlignment="1">
      <alignment horizontal="center" vertical="center"/>
    </xf>
    <xf numFmtId="164" fontId="13" fillId="36" borderId="11" xfId="0" applyNumberFormat="1" applyFont="1" applyFill="1" applyBorder="1"/>
    <xf numFmtId="164" fontId="0" fillId="37" borderId="11" xfId="0" applyNumberFormat="1" applyFill="1" applyBorder="1"/>
    <xf numFmtId="164" fontId="0" fillId="0" borderId="11" xfId="0" applyNumberFormat="1" applyBorder="1"/>
    <xf numFmtId="164" fontId="0" fillId="0" borderId="12" xfId="0" applyNumberFormat="1" applyBorder="1"/>
    <xf numFmtId="164" fontId="13" fillId="36" borderId="16" xfId="0" applyNumberFormat="1" applyFont="1" applyFill="1" applyBorder="1"/>
    <xf numFmtId="164" fontId="0" fillId="37" borderId="12" xfId="0" applyNumberFormat="1" applyFill="1" applyBorder="1"/>
    <xf numFmtId="2" fontId="0" fillId="0" borderId="0" xfId="0" applyNumberFormat="1"/>
    <xf numFmtId="0" fontId="24" fillId="39" borderId="0" xfId="0" applyFont="1" applyFill="1"/>
    <xf numFmtId="0" fontId="21" fillId="40" borderId="0" xfId="0" applyFont="1" applyFill="1"/>
    <xf numFmtId="164" fontId="21" fillId="40" borderId="0" xfId="0" applyNumberFormat="1" applyFont="1" applyFill="1"/>
    <xf numFmtId="0" fontId="21" fillId="40" borderId="0" xfId="0" applyFont="1" applyFill="1" applyAlignment="1">
      <alignment horizontal="left"/>
    </xf>
    <xf numFmtId="0" fontId="27" fillId="0" borderId="0" xfId="0" applyFont="1"/>
    <xf numFmtId="165" fontId="0" fillId="0" borderId="0" xfId="42" applyNumberFormat="1" applyFont="1"/>
    <xf numFmtId="166" fontId="0" fillId="0" borderId="0" xfId="42" applyNumberFormat="1" applyFont="1"/>
    <xf numFmtId="49" fontId="14" fillId="0" borderId="0" xfId="0" applyNumberFormat="1" applyFont="1"/>
    <xf numFmtId="49" fontId="13" fillId="38" borderId="16" xfId="0" applyNumberFormat="1" applyFont="1" applyFill="1" applyBorder="1"/>
    <xf numFmtId="0" fontId="13" fillId="36" borderId="17" xfId="0" applyFont="1" applyFill="1" applyBorder="1"/>
    <xf numFmtId="0" fontId="0" fillId="41" borderId="11" xfId="0" applyFill="1" applyBorder="1"/>
    <xf numFmtId="49" fontId="0" fillId="37" borderId="10" xfId="0" applyNumberFormat="1" applyFill="1" applyBorder="1"/>
    <xf numFmtId="49" fontId="0" fillId="0" borderId="10" xfId="0" applyNumberFormat="1" applyBorder="1"/>
    <xf numFmtId="0" fontId="0" fillId="42" borderId="0" xfId="0" applyFill="1"/>
    <xf numFmtId="0" fontId="17" fillId="39" borderId="0" xfId="0" applyFont="1" applyFill="1" applyAlignment="1">
      <alignment horizontal="center"/>
    </xf>
    <xf numFmtId="164" fontId="25" fillId="38" borderId="0" xfId="0" applyNumberFormat="1" applyFont="1" applyFill="1" applyAlignment="1">
      <alignment horizontal="center"/>
    </xf>
    <xf numFmtId="164" fontId="18" fillId="38" borderId="0" xfId="0" applyNumberFormat="1" applyFont="1" applyFill="1" applyAlignment="1">
      <alignment horizontal="center"/>
    </xf>
    <xf numFmtId="0" fontId="0" fillId="0" borderId="0" xfId="0" applyAlignment="1">
      <alignment horizontal="center"/>
    </xf>
    <xf numFmtId="0" fontId="0" fillId="42" borderId="0" xfId="0" applyFill="1" applyAlignment="1">
      <alignment horizontal="center"/>
    </xf>
    <xf numFmtId="0" fontId="23" fillId="40" borderId="0" xfId="0" applyFont="1" applyFill="1" applyAlignment="1">
      <alignment horizontal="center"/>
    </xf>
    <xf numFmtId="0" fontId="23" fillId="40" borderId="14" xfId="0" applyFont="1" applyFill="1" applyBorder="1" applyAlignment="1">
      <alignment horizontal="center"/>
    </xf>
    <xf numFmtId="49" fontId="21" fillId="0" borderId="13" xfId="0" applyNumberFormat="1" applyFont="1" applyBorder="1" applyAlignment="1">
      <alignment horizontal="center"/>
    </xf>
    <xf numFmtId="49" fontId="21" fillId="0" borderId="14" xfId="0" applyNumberFormat="1" applyFont="1" applyBorder="1" applyAlignment="1">
      <alignment horizontal="center"/>
    </xf>
    <xf numFmtId="0" fontId="21" fillId="0" borderId="0" xfId="0" applyFont="1" applyAlignment="1">
      <alignment horizontal="center"/>
    </xf>
    <xf numFmtId="0" fontId="21" fillId="0" borderId="14" xfId="0" applyFont="1" applyBorder="1" applyAlignment="1">
      <alignment horizontal="center"/>
    </xf>
    <xf numFmtId="2" fontId="21" fillId="0" borderId="13" xfId="0" applyNumberFormat="1" applyFont="1" applyBorder="1" applyAlignment="1">
      <alignment horizontal="center"/>
    </xf>
    <xf numFmtId="2" fontId="21" fillId="0" borderId="14" xfId="0" applyNumberFormat="1" applyFont="1" applyBorder="1" applyAlignment="1">
      <alignment horizontal="center"/>
    </xf>
    <xf numFmtId="49" fontId="21" fillId="0" borderId="0" xfId="0" applyNumberFormat="1" applyFont="1" applyAlignment="1">
      <alignment horizontal="center"/>
    </xf>
    <xf numFmtId="0" fontId="23" fillId="40" borderId="13" xfId="0" applyFont="1" applyFill="1" applyBorder="1" applyAlignment="1">
      <alignment horizontal="center"/>
    </xf>
    <xf numFmtId="0" fontId="21" fillId="40" borderId="14" xfId="0" applyFont="1" applyFill="1" applyBorder="1" applyAlignment="1">
      <alignment horizontal="center"/>
    </xf>
    <xf numFmtId="0" fontId="21" fillId="40" borderId="0" xfId="0" applyFont="1" applyFill="1" applyAlignment="1">
      <alignment horizontal="center"/>
    </xf>
    <xf numFmtId="2" fontId="21" fillId="0" borderId="0" xfId="0" applyNumberFormat="1" applyFont="1" applyAlignment="1">
      <alignment horizontal="center"/>
    </xf>
    <xf numFmtId="0" fontId="22" fillId="39" borderId="0" xfId="0" applyFont="1" applyFill="1" applyAlignment="1">
      <alignment horizontal="center"/>
    </xf>
    <xf numFmtId="0" fontId="21" fillId="39" borderId="0" xfId="0" applyFont="1" applyFill="1" applyAlignment="1">
      <alignment horizontal="center"/>
    </xf>
    <xf numFmtId="0" fontId="26" fillId="0" borderId="0" xfId="0" applyFont="1" applyAlignment="1">
      <alignment horizontal="center"/>
    </xf>
    <xf numFmtId="0" fontId="0" fillId="40" borderId="0" xfId="0" applyFill="1" applyAlignment="1">
      <alignment horizontal="center"/>
    </xf>
    <xf numFmtId="0" fontId="19" fillId="39" borderId="0" xfId="0" applyFont="1" applyFill="1" applyAlignment="1">
      <alignment horizontal="left"/>
    </xf>
    <xf numFmtId="0" fontId="20" fillId="39" borderId="0" xfId="0" applyFont="1" applyFill="1" applyAlignment="1">
      <alignment horizontal="left"/>
    </xf>
    <xf numFmtId="0" fontId="23" fillId="0" borderId="0" xfId="0" applyFont="1" applyAlignment="1">
      <alignment horizontal="center"/>
    </xf>
    <xf numFmtId="164" fontId="21" fillId="0" borderId="0" xfId="0" applyNumberFormat="1" applyFont="1" applyAlignment="1">
      <alignment horizontal="center"/>
    </xf>
    <xf numFmtId="164" fontId="21" fillId="0" borderId="14" xfId="0" applyNumberFormat="1" applyFont="1" applyBorder="1" applyAlignment="1">
      <alignment horizontal="center"/>
    </xf>
    <xf numFmtId="164" fontId="21" fillId="0" borderId="13" xfId="0" applyNumberFormat="1" applyFont="1" applyBorder="1" applyAlignment="1">
      <alignment horizontal="center"/>
    </xf>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Millares" xfId="42" builtinId="3"/>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70">
    <dxf>
      <fill>
        <patternFill>
          <bgColor theme="4" tint="0.79995117038483843"/>
        </patternFill>
      </fill>
    </dxf>
    <dxf>
      <fill>
        <patternFill>
          <bgColor theme="4" tint="0.79995117038483843"/>
        </patternFill>
      </fill>
    </dxf>
    <dxf>
      <fill>
        <patternFill>
          <bgColor theme="4" tint="0.79995117038483843"/>
        </patternFill>
      </fill>
    </dxf>
    <dxf>
      <fill>
        <patternFill>
          <bgColor theme="4" tint="0.79995117038483843"/>
        </patternFill>
      </fill>
    </dxf>
    <dxf>
      <fill>
        <patternFill>
          <bgColor theme="4" tint="0.79995117038483843"/>
        </patternFill>
      </fill>
    </dxf>
    <dxf>
      <fill>
        <patternFill>
          <bgColor theme="4" tint="0.79995117038483843"/>
        </patternFill>
      </fill>
    </dxf>
    <dxf>
      <fill>
        <patternFill>
          <bgColor theme="4" tint="0.79995117038483843"/>
        </patternFill>
      </fill>
    </dxf>
    <dxf>
      <fill>
        <patternFill>
          <bgColor theme="4" tint="-0.499984740745262"/>
        </patternFill>
      </fill>
    </dxf>
    <dxf>
      <font>
        <sz val="18"/>
      </font>
    </dxf>
    <dxf>
      <font>
        <sz val="18"/>
      </font>
    </dxf>
    <dxf>
      <font>
        <sz val="18"/>
      </font>
    </dxf>
    <dxf>
      <font>
        <sz val="18"/>
      </font>
    </dxf>
    <dxf>
      <font>
        <sz val="18"/>
      </font>
    </dxf>
    <dxf>
      <font>
        <sz val="18"/>
      </font>
    </dxf>
    <dxf>
      <font>
        <sz val="16"/>
      </font>
    </dxf>
    <dxf>
      <font>
        <sz val="16"/>
      </font>
    </dxf>
    <dxf>
      <font>
        <sz val="16"/>
      </font>
    </dxf>
    <dxf>
      <font>
        <sz val="16"/>
      </font>
    </dxf>
    <dxf>
      <font>
        <sz val="16"/>
      </font>
    </dxf>
    <dxf>
      <font>
        <sz val="16"/>
      </font>
    </dxf>
    <dxf>
      <numFmt numFmtId="164" formatCode="#,##0.00\ &quot;€&quot;"/>
    </dxf>
    <dxf>
      <numFmt numFmtId="164" formatCode="#,##0.00\ &quot;€&quot;"/>
    </dxf>
    <dxf>
      <font>
        <color theme="0"/>
      </font>
    </dxf>
    <dxf>
      <fill>
        <patternFill patternType="solid">
          <bgColor theme="4" tint="-0.249977111117893"/>
        </patternFill>
      </fill>
    </dxf>
    <dxf>
      <numFmt numFmtId="164" formatCode="#,##0.00\ &quot;€&quot;"/>
    </dxf>
    <dxf>
      <numFmt numFmtId="164" formatCode="#,##0.00\ &quot;€&quot;"/>
    </dxf>
    <dxf>
      <font>
        <sz val="16"/>
      </font>
    </dxf>
    <dxf>
      <font>
        <sz val="16"/>
      </font>
    </dxf>
    <dxf>
      <font>
        <sz val="16"/>
      </font>
    </dxf>
    <dxf>
      <font>
        <b val="0"/>
        <i val="0"/>
        <strike val="0"/>
        <condense val="0"/>
        <extend val="0"/>
        <outline val="0"/>
        <shadow val="0"/>
        <u val="none"/>
        <vertAlign val="baseline"/>
        <sz val="11"/>
        <color theme="1"/>
        <name val="Arial Narrow"/>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theme="1"/>
        <name val="Arial Narrow"/>
        <family val="2"/>
        <scheme val="none"/>
      </font>
      <numFmt numFmtId="164" formatCode="#,##0.00\ &quot;€&quot;"/>
      <alignment horizontal="center" vertical="bottom" textRotation="0" wrapText="0" indent="0" justifyLastLine="0" shrinkToFit="0" readingOrder="0"/>
    </dxf>
    <dxf>
      <font>
        <b val="0"/>
        <i val="0"/>
        <strike val="0"/>
        <condense val="0"/>
        <extend val="0"/>
        <outline val="0"/>
        <shadow val="0"/>
        <u val="none"/>
        <vertAlign val="baseline"/>
        <sz val="11"/>
        <color theme="1"/>
        <name val="Arial Narrow"/>
        <family val="2"/>
        <scheme val="none"/>
      </font>
      <numFmt numFmtId="164" formatCode="#,##0.00\ &quot;€&quot;"/>
      <alignment horizontal="center" vertical="bottom" textRotation="0" wrapText="0" indent="0" justifyLastLine="0" shrinkToFit="0" readingOrder="0"/>
    </dxf>
    <dxf>
      <numFmt numFmtId="30" formatCode="@"/>
      <fill>
        <patternFill patternType="none">
          <fgColor indexed="64"/>
          <bgColor indexed="65"/>
        </patternFill>
      </fill>
    </dxf>
    <dxf>
      <fill>
        <patternFill patternType="solid">
          <fgColor indexed="64"/>
          <bgColor theme="4" tint="-0.249977111117893"/>
        </patternFill>
      </fill>
    </dxf>
    <dxf>
      <font>
        <b val="0"/>
        <i val="0"/>
        <strike val="0"/>
        <condense val="0"/>
        <extend val="0"/>
        <outline val="0"/>
        <shadow val="0"/>
        <u val="none"/>
        <vertAlign val="baseline"/>
        <sz val="11"/>
        <color theme="1"/>
        <name val="Calibri"/>
        <family val="2"/>
        <scheme val="minor"/>
      </font>
      <numFmt numFmtId="165" formatCode="_-* #,##0.0_-;\-* #,##0.0_-;_-* &quot;-&quot;??_-;_-@_-"/>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4" formatCode="#,##0.00\ &quot;€&quo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4" formatCode="#,##0.00\ &quot;€&quo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4" formatCode="#,##0.00\ &quot;€&quo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4" formatCode="#,##0.00\ &quot;€&quo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top style="thin">
          <color theme="4" tint="0.39997558519241921"/>
        </top>
        <bottom style="thin">
          <color theme="4" tint="0.39997558519241921"/>
        </bottom>
        <vertical/>
        <horizontal/>
      </border>
    </dxf>
    <dxf>
      <border outline="0">
        <right style="thin">
          <color theme="4" tint="0.39997558519241921"/>
        </right>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sz val="16"/>
        <color theme="0"/>
      </font>
      <fill>
        <patternFill>
          <bgColor theme="4" tint="-0.24994659260841701"/>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4" xr9:uid="{FD8E4514-3725-40AC-BE88-9A85864C5653}">
      <tableStyleElement type="headerRow" dxfId="69"/>
    </tableStyle>
  </tableStyles>
  <extLst>
    <ext xmlns:x14="http://schemas.microsoft.com/office/spreadsheetml/2009/9/main" uri="{46F421CA-312F-682f-3DD2-61675219B42D}">
      <x14:dxfs count="3">
        <dxf>
          <fill>
            <patternFill>
              <bgColor theme="4" tint="0.39994506668294322"/>
            </patternFill>
          </fill>
          <border>
            <left style="thin">
              <color auto="1"/>
            </left>
            <right style="thin">
              <color auto="1"/>
            </right>
            <top style="thin">
              <color auto="1"/>
            </top>
            <bottom style="thin">
              <color auto="1"/>
            </bottom>
          </border>
        </dxf>
        <dxf>
          <fill>
            <patternFill>
              <bgColor theme="2" tint="-9.9948118533890809E-2"/>
            </patternFill>
          </fill>
        </dxf>
        <dxf>
          <fill>
            <patternFill>
              <bgColor theme="4" tint="0.59996337778862885"/>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[Excel_Movie_Dashboard.xlsm]DASHBOARD!PivotTable6</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DASHBOARD!$X$7</c:f>
              <c:strCache>
                <c:ptCount val="1"/>
                <c:pt idx="0">
                  <c:v>Sum of gross</c:v>
                </c:pt>
              </c:strCache>
            </c:strRef>
          </c:tx>
          <c:spPr>
            <a:solidFill>
              <a:schemeClr val="accent1"/>
            </a:solidFill>
            <a:ln>
              <a:noFill/>
            </a:ln>
            <a:effectLst/>
          </c:spPr>
          <c:invertIfNegative val="0"/>
          <c:cat>
            <c:strRef>
              <c:f>DASHBOARD!$W$8:$W$46</c:f>
              <c:strCache>
                <c:ptCount val="38"/>
                <c:pt idx="0">
                  <c:v>300 </c:v>
                </c:pt>
                <c:pt idx="1">
                  <c:v>A Beautiful Mind </c:v>
                </c:pt>
                <c:pt idx="2">
                  <c:v>Aladdin </c:v>
                </c:pt>
                <c:pt idx="3">
                  <c:v>Alvin and the Chipmunks: The Squeakquel </c:v>
                </c:pt>
                <c:pt idx="4">
                  <c:v>Avatar </c:v>
                </c:pt>
                <c:pt idx="5">
                  <c:v>Beverly Hills Cop </c:v>
                </c:pt>
                <c:pt idx="6">
                  <c:v>Frozen </c:v>
                </c:pt>
                <c:pt idx="7">
                  <c:v>Furious 7 </c:v>
                </c:pt>
                <c:pt idx="8">
                  <c:v>Gone with the Wind </c:v>
                </c:pt>
                <c:pt idx="9">
                  <c:v>Harry Potter and the Goblet of Fire </c:v>
                </c:pt>
                <c:pt idx="10">
                  <c:v>Harry Potter and the Half-Blood Prince </c:v>
                </c:pt>
                <c:pt idx="11">
                  <c:v>Harry Potter and the Order of the Phoenix </c:v>
                </c:pt>
                <c:pt idx="12">
                  <c:v>Jackass 3D </c:v>
                </c:pt>
                <c:pt idx="13">
                  <c:v>Jurassic World </c:v>
                </c:pt>
                <c:pt idx="14">
                  <c:v>Justin Bieber: Never Say Never </c:v>
                </c:pt>
                <c:pt idx="15">
                  <c:v>Lincoln </c:v>
                </c:pt>
                <c:pt idx="16">
                  <c:v>March of the Penguins </c:v>
                </c:pt>
                <c:pt idx="17">
                  <c:v>Pearl Harbor </c:v>
                </c:pt>
                <c:pt idx="18">
                  <c:v>Pirates of the Caribbean: At World's End </c:v>
                </c:pt>
                <c:pt idx="19">
                  <c:v>Rush Hour 2 </c:v>
                </c:pt>
                <c:pt idx="20">
                  <c:v>Saving Private Ryan </c:v>
                </c:pt>
                <c:pt idx="21">
                  <c:v>Shrek 2 </c:v>
                </c:pt>
                <c:pt idx="22">
                  <c:v>Spider-Man 2 </c:v>
                </c:pt>
                <c:pt idx="23">
                  <c:v>Spider-Man </c:v>
                </c:pt>
                <c:pt idx="24">
                  <c:v>Tangled </c:v>
                </c:pt>
                <c:pt idx="25">
                  <c:v>The Avengers </c:v>
                </c:pt>
                <c:pt idx="26">
                  <c:v>The Blind Side </c:v>
                </c:pt>
                <c:pt idx="27">
                  <c:v>The Dark Knight Rises </c:v>
                </c:pt>
                <c:pt idx="28">
                  <c:v>The Dark Knight </c:v>
                </c:pt>
                <c:pt idx="29">
                  <c:v>The Exorcist </c:v>
                </c:pt>
                <c:pt idx="30">
                  <c:v>The Hunger Games </c:v>
                </c:pt>
                <c:pt idx="31">
                  <c:v>The Hunger Games: Catching Fire </c:v>
                </c:pt>
                <c:pt idx="32">
                  <c:v>The Lion King </c:v>
                </c:pt>
                <c:pt idx="33">
                  <c:v>The Lord of the Rings: The Return of the King </c:v>
                </c:pt>
                <c:pt idx="34">
                  <c:v>The Sixth Sense </c:v>
                </c:pt>
                <c:pt idx="35">
                  <c:v>Toy Story 3 </c:v>
                </c:pt>
                <c:pt idx="36">
                  <c:v>What Lies Beneath </c:v>
                </c:pt>
                <c:pt idx="37">
                  <c:v>World War Z </c:v>
                </c:pt>
              </c:strCache>
            </c:strRef>
          </c:cat>
          <c:val>
            <c:numRef>
              <c:f>DASHBOARD!$X$8:$X$46</c:f>
              <c:numCache>
                <c:formatCode>#,##0.00\ "€"</c:formatCode>
                <c:ptCount val="38"/>
                <c:pt idx="0">
                  <c:v>210592590</c:v>
                </c:pt>
                <c:pt idx="1">
                  <c:v>170708996</c:v>
                </c:pt>
                <c:pt idx="2">
                  <c:v>217350219</c:v>
                </c:pt>
                <c:pt idx="3">
                  <c:v>219613391</c:v>
                </c:pt>
                <c:pt idx="4">
                  <c:v>760505847</c:v>
                </c:pt>
                <c:pt idx="5">
                  <c:v>234760500</c:v>
                </c:pt>
                <c:pt idx="6">
                  <c:v>400736600</c:v>
                </c:pt>
                <c:pt idx="7">
                  <c:v>350034110</c:v>
                </c:pt>
                <c:pt idx="8">
                  <c:v>397310556</c:v>
                </c:pt>
                <c:pt idx="9">
                  <c:v>289994397</c:v>
                </c:pt>
                <c:pt idx="10">
                  <c:v>301956980</c:v>
                </c:pt>
                <c:pt idx="11">
                  <c:v>292000866</c:v>
                </c:pt>
                <c:pt idx="12">
                  <c:v>117224271</c:v>
                </c:pt>
                <c:pt idx="13">
                  <c:v>1304354542</c:v>
                </c:pt>
                <c:pt idx="14">
                  <c:v>73000942</c:v>
                </c:pt>
                <c:pt idx="15">
                  <c:v>364408880</c:v>
                </c:pt>
                <c:pt idx="16">
                  <c:v>77413017</c:v>
                </c:pt>
                <c:pt idx="17">
                  <c:v>198539855</c:v>
                </c:pt>
                <c:pt idx="18">
                  <c:v>309404152</c:v>
                </c:pt>
                <c:pt idx="19">
                  <c:v>226138454</c:v>
                </c:pt>
                <c:pt idx="20">
                  <c:v>216119491</c:v>
                </c:pt>
                <c:pt idx="21">
                  <c:v>872942072</c:v>
                </c:pt>
                <c:pt idx="22">
                  <c:v>373377893</c:v>
                </c:pt>
                <c:pt idx="23">
                  <c:v>403706375</c:v>
                </c:pt>
                <c:pt idx="24">
                  <c:v>200807262</c:v>
                </c:pt>
                <c:pt idx="25">
                  <c:v>1869838641</c:v>
                </c:pt>
                <c:pt idx="26">
                  <c:v>255950375</c:v>
                </c:pt>
                <c:pt idx="27">
                  <c:v>448130642</c:v>
                </c:pt>
                <c:pt idx="28">
                  <c:v>533316061</c:v>
                </c:pt>
                <c:pt idx="29">
                  <c:v>204565000</c:v>
                </c:pt>
                <c:pt idx="30">
                  <c:v>407999255</c:v>
                </c:pt>
                <c:pt idx="31">
                  <c:v>424645577</c:v>
                </c:pt>
                <c:pt idx="32">
                  <c:v>845567554</c:v>
                </c:pt>
                <c:pt idx="33">
                  <c:v>377019252</c:v>
                </c:pt>
                <c:pt idx="34">
                  <c:v>293501675</c:v>
                </c:pt>
                <c:pt idx="35">
                  <c:v>414984497</c:v>
                </c:pt>
                <c:pt idx="36">
                  <c:v>155370362</c:v>
                </c:pt>
                <c:pt idx="37">
                  <c:v>202351611</c:v>
                </c:pt>
              </c:numCache>
            </c:numRef>
          </c:val>
          <c:extLst>
            <c:ext xmlns:c16="http://schemas.microsoft.com/office/drawing/2014/chart" uri="{C3380CC4-5D6E-409C-BE32-E72D297353CC}">
              <c16:uniqueId val="{00000000-CAB3-43B8-85D0-804E7AD0AB61}"/>
            </c:ext>
          </c:extLst>
        </c:ser>
        <c:ser>
          <c:idx val="1"/>
          <c:order val="1"/>
          <c:tx>
            <c:strRef>
              <c:f>DASHBOARD!$Y$7</c:f>
              <c:strCache>
                <c:ptCount val="1"/>
                <c:pt idx="0">
                  <c:v>Sum of budget</c:v>
                </c:pt>
              </c:strCache>
            </c:strRef>
          </c:tx>
          <c:spPr>
            <a:solidFill>
              <a:schemeClr val="accent2"/>
            </a:solidFill>
            <a:ln>
              <a:noFill/>
            </a:ln>
            <a:effectLst/>
          </c:spPr>
          <c:invertIfNegative val="0"/>
          <c:cat>
            <c:strRef>
              <c:f>DASHBOARD!$W$8:$W$46</c:f>
              <c:strCache>
                <c:ptCount val="38"/>
                <c:pt idx="0">
                  <c:v>300 </c:v>
                </c:pt>
                <c:pt idx="1">
                  <c:v>A Beautiful Mind </c:v>
                </c:pt>
                <c:pt idx="2">
                  <c:v>Aladdin </c:v>
                </c:pt>
                <c:pt idx="3">
                  <c:v>Alvin and the Chipmunks: The Squeakquel </c:v>
                </c:pt>
                <c:pt idx="4">
                  <c:v>Avatar </c:v>
                </c:pt>
                <c:pt idx="5">
                  <c:v>Beverly Hills Cop </c:v>
                </c:pt>
                <c:pt idx="6">
                  <c:v>Frozen </c:v>
                </c:pt>
                <c:pt idx="7">
                  <c:v>Furious 7 </c:v>
                </c:pt>
                <c:pt idx="8">
                  <c:v>Gone with the Wind </c:v>
                </c:pt>
                <c:pt idx="9">
                  <c:v>Harry Potter and the Goblet of Fire </c:v>
                </c:pt>
                <c:pt idx="10">
                  <c:v>Harry Potter and the Half-Blood Prince </c:v>
                </c:pt>
                <c:pt idx="11">
                  <c:v>Harry Potter and the Order of the Phoenix </c:v>
                </c:pt>
                <c:pt idx="12">
                  <c:v>Jackass 3D </c:v>
                </c:pt>
                <c:pt idx="13">
                  <c:v>Jurassic World </c:v>
                </c:pt>
                <c:pt idx="14">
                  <c:v>Justin Bieber: Never Say Never </c:v>
                </c:pt>
                <c:pt idx="15">
                  <c:v>Lincoln </c:v>
                </c:pt>
                <c:pt idx="16">
                  <c:v>March of the Penguins </c:v>
                </c:pt>
                <c:pt idx="17">
                  <c:v>Pearl Harbor </c:v>
                </c:pt>
                <c:pt idx="18">
                  <c:v>Pirates of the Caribbean: At World's End </c:v>
                </c:pt>
                <c:pt idx="19">
                  <c:v>Rush Hour 2 </c:v>
                </c:pt>
                <c:pt idx="20">
                  <c:v>Saving Private Ryan </c:v>
                </c:pt>
                <c:pt idx="21">
                  <c:v>Shrek 2 </c:v>
                </c:pt>
                <c:pt idx="22">
                  <c:v>Spider-Man 2 </c:v>
                </c:pt>
                <c:pt idx="23">
                  <c:v>Spider-Man </c:v>
                </c:pt>
                <c:pt idx="24">
                  <c:v>Tangled </c:v>
                </c:pt>
                <c:pt idx="25">
                  <c:v>The Avengers </c:v>
                </c:pt>
                <c:pt idx="26">
                  <c:v>The Blind Side </c:v>
                </c:pt>
                <c:pt idx="27">
                  <c:v>The Dark Knight Rises </c:v>
                </c:pt>
                <c:pt idx="28">
                  <c:v>The Dark Knight </c:v>
                </c:pt>
                <c:pt idx="29">
                  <c:v>The Exorcist </c:v>
                </c:pt>
                <c:pt idx="30">
                  <c:v>The Hunger Games </c:v>
                </c:pt>
                <c:pt idx="31">
                  <c:v>The Hunger Games: Catching Fire </c:v>
                </c:pt>
                <c:pt idx="32">
                  <c:v>The Lion King </c:v>
                </c:pt>
                <c:pt idx="33">
                  <c:v>The Lord of the Rings: The Return of the King </c:v>
                </c:pt>
                <c:pt idx="34">
                  <c:v>The Sixth Sense </c:v>
                </c:pt>
                <c:pt idx="35">
                  <c:v>Toy Story 3 </c:v>
                </c:pt>
                <c:pt idx="36">
                  <c:v>What Lies Beneath </c:v>
                </c:pt>
                <c:pt idx="37">
                  <c:v>World War Z </c:v>
                </c:pt>
              </c:strCache>
            </c:strRef>
          </c:cat>
          <c:val>
            <c:numRef>
              <c:f>DASHBOARD!$Y$8:$Y$46</c:f>
              <c:numCache>
                <c:formatCode>#,##0.00\ "€"</c:formatCode>
                <c:ptCount val="38"/>
                <c:pt idx="0">
                  <c:v>65000000</c:v>
                </c:pt>
                <c:pt idx="1">
                  <c:v>58000000</c:v>
                </c:pt>
                <c:pt idx="2">
                  <c:v>28000000</c:v>
                </c:pt>
                <c:pt idx="3">
                  <c:v>75000000</c:v>
                </c:pt>
                <c:pt idx="4">
                  <c:v>237000000</c:v>
                </c:pt>
                <c:pt idx="5">
                  <c:v>14000000</c:v>
                </c:pt>
                <c:pt idx="6">
                  <c:v>150000000</c:v>
                </c:pt>
                <c:pt idx="7">
                  <c:v>190000000</c:v>
                </c:pt>
                <c:pt idx="8">
                  <c:v>7954000</c:v>
                </c:pt>
                <c:pt idx="9">
                  <c:v>150000000</c:v>
                </c:pt>
                <c:pt idx="10">
                  <c:v>250000000</c:v>
                </c:pt>
                <c:pt idx="11">
                  <c:v>150000000</c:v>
                </c:pt>
                <c:pt idx="12">
                  <c:v>20000000</c:v>
                </c:pt>
                <c:pt idx="13">
                  <c:v>300000000</c:v>
                </c:pt>
                <c:pt idx="14">
                  <c:v>13000000</c:v>
                </c:pt>
                <c:pt idx="15">
                  <c:v>130000000</c:v>
                </c:pt>
                <c:pt idx="16">
                  <c:v>8000000</c:v>
                </c:pt>
                <c:pt idx="17">
                  <c:v>140000000</c:v>
                </c:pt>
                <c:pt idx="18">
                  <c:v>300000000</c:v>
                </c:pt>
                <c:pt idx="19">
                  <c:v>90000000</c:v>
                </c:pt>
                <c:pt idx="20">
                  <c:v>70000000</c:v>
                </c:pt>
                <c:pt idx="21">
                  <c:v>300000000</c:v>
                </c:pt>
                <c:pt idx="22">
                  <c:v>200000000</c:v>
                </c:pt>
                <c:pt idx="23">
                  <c:v>139000000</c:v>
                </c:pt>
                <c:pt idx="24">
                  <c:v>260000000</c:v>
                </c:pt>
                <c:pt idx="25">
                  <c:v>660000000</c:v>
                </c:pt>
                <c:pt idx="26">
                  <c:v>29000000</c:v>
                </c:pt>
                <c:pt idx="27">
                  <c:v>250000000</c:v>
                </c:pt>
                <c:pt idx="28">
                  <c:v>185000000</c:v>
                </c:pt>
                <c:pt idx="29">
                  <c:v>8000000</c:v>
                </c:pt>
                <c:pt idx="30">
                  <c:v>78000000</c:v>
                </c:pt>
                <c:pt idx="31">
                  <c:v>130000000</c:v>
                </c:pt>
                <c:pt idx="32">
                  <c:v>90000000</c:v>
                </c:pt>
                <c:pt idx="33">
                  <c:v>94000000</c:v>
                </c:pt>
                <c:pt idx="34">
                  <c:v>40000000</c:v>
                </c:pt>
                <c:pt idx="35">
                  <c:v>200000000</c:v>
                </c:pt>
                <c:pt idx="36">
                  <c:v>100000000</c:v>
                </c:pt>
                <c:pt idx="37">
                  <c:v>190000000</c:v>
                </c:pt>
              </c:numCache>
            </c:numRef>
          </c:val>
          <c:extLst>
            <c:ext xmlns:c16="http://schemas.microsoft.com/office/drawing/2014/chart" uri="{C3380CC4-5D6E-409C-BE32-E72D297353CC}">
              <c16:uniqueId val="{00000001-CAB3-43B8-85D0-804E7AD0AB61}"/>
            </c:ext>
          </c:extLst>
        </c:ser>
        <c:dLbls>
          <c:showLegendKey val="0"/>
          <c:showVal val="0"/>
          <c:showCatName val="0"/>
          <c:showSerName val="0"/>
          <c:showPercent val="0"/>
          <c:showBubbleSize val="0"/>
        </c:dLbls>
        <c:gapWidth val="150"/>
        <c:overlap val="100"/>
        <c:axId val="1958972256"/>
        <c:axId val="1958971840"/>
      </c:barChart>
      <c:catAx>
        <c:axId val="195897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crossAx val="1958971840"/>
        <c:crosses val="autoZero"/>
        <c:auto val="1"/>
        <c:lblAlgn val="ctr"/>
        <c:lblOffset val="100"/>
        <c:noMultiLvlLbl val="0"/>
      </c:catAx>
      <c:valAx>
        <c:axId val="1958971840"/>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crossAx val="1958972256"/>
        <c:crosses val="autoZero"/>
        <c:crossBetween val="between"/>
        <c:dispUnits>
          <c:builtInUnit val="millions"/>
          <c:dispUnitsLbl>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rgbClr val="595959"/>
                </a:solidFill>
                <a:latin typeface="+mn-lt"/>
                <a:ea typeface="+mn-ea"/>
                <a:cs typeface="+mn-cs"/>
              </a:rPr>
              <a:t>Budget vs. Gross</a:t>
            </a:r>
          </a:p>
        </c:rich>
      </c:tx>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0"/>
          <c:order val="0"/>
          <c:tx>
            <c:strRef>
              <c:f>'GENRE INFO'!$C$3</c:f>
              <c:strCache>
                <c:ptCount val="1"/>
                <c:pt idx="0">
                  <c:v>AV. Budget</c:v>
                </c:pt>
              </c:strCache>
            </c:strRef>
          </c:tx>
          <c:spPr>
            <a:solidFill>
              <a:schemeClr val="accent1"/>
            </a:solidFill>
            <a:ln>
              <a:noFill/>
            </a:ln>
            <a:effectLst/>
          </c:spPr>
          <c:invertIfNegative val="0"/>
          <c:cat>
            <c:strRef>
              <c:f>'GENRE INFO'!$B$4:$B$25</c:f>
              <c:strCache>
                <c:ptCount val="22"/>
                <c:pt idx="0">
                  <c:v>ANIMATION</c:v>
                </c:pt>
                <c:pt idx="1">
                  <c:v>SCI-FI</c:v>
                </c:pt>
                <c:pt idx="2">
                  <c:v>ADVENTURE</c:v>
                </c:pt>
                <c:pt idx="3">
                  <c:v>FANTASY</c:v>
                </c:pt>
                <c:pt idx="4">
                  <c:v>ACTION</c:v>
                </c:pt>
                <c:pt idx="5">
                  <c:v>FAMILY</c:v>
                </c:pt>
                <c:pt idx="6">
                  <c:v>WAR</c:v>
                </c:pt>
                <c:pt idx="7">
                  <c:v>HISTORY</c:v>
                </c:pt>
                <c:pt idx="8">
                  <c:v>HORROR</c:v>
                </c:pt>
                <c:pt idx="9">
                  <c:v>COMEDY</c:v>
                </c:pt>
                <c:pt idx="10">
                  <c:v>MUSICAL</c:v>
                </c:pt>
                <c:pt idx="11">
                  <c:v>DRAMA</c:v>
                </c:pt>
                <c:pt idx="12">
                  <c:v>CRIME</c:v>
                </c:pt>
                <c:pt idx="13">
                  <c:v>MISTERY</c:v>
                </c:pt>
                <c:pt idx="14">
                  <c:v>ROMANCE</c:v>
                </c:pt>
                <c:pt idx="15">
                  <c:v>SPORT</c:v>
                </c:pt>
                <c:pt idx="16">
                  <c:v>THRILLER</c:v>
                </c:pt>
                <c:pt idx="17">
                  <c:v>WESTERN</c:v>
                </c:pt>
                <c:pt idx="18">
                  <c:v>MUSIC</c:v>
                </c:pt>
                <c:pt idx="19">
                  <c:v>BIOGRAPHY</c:v>
                </c:pt>
                <c:pt idx="20">
                  <c:v>DOCUMENTARY</c:v>
                </c:pt>
                <c:pt idx="21">
                  <c:v>NEWS</c:v>
                </c:pt>
              </c:strCache>
            </c:strRef>
          </c:cat>
          <c:val>
            <c:numRef>
              <c:f>'GENRE INFO'!$C$4:$C$25</c:f>
              <c:numCache>
                <c:formatCode>#,##0.00\ "€"</c:formatCode>
                <c:ptCount val="22"/>
                <c:pt idx="0">
                  <c:v>97836098.19730942</c:v>
                </c:pt>
                <c:pt idx="1">
                  <c:v>86434003.98434782</c:v>
                </c:pt>
                <c:pt idx="2">
                  <c:v>79242669.248868778</c:v>
                </c:pt>
                <c:pt idx="3">
                  <c:v>64562141.124125876</c:v>
                </c:pt>
                <c:pt idx="4">
                  <c:v>64476221.304268844</c:v>
                </c:pt>
                <c:pt idx="5">
                  <c:v>63564519.935039371</c:v>
                </c:pt>
                <c:pt idx="6">
                  <c:v>53230506.61691542</c:v>
                </c:pt>
                <c:pt idx="7">
                  <c:v>41159647.845360823</c:v>
                </c:pt>
                <c:pt idx="8">
                  <c:v>41030898.957446806</c:v>
                </c:pt>
                <c:pt idx="9">
                  <c:v>38386977.188948303</c:v>
                </c:pt>
                <c:pt idx="10">
                  <c:v>35839647.655737706</c:v>
                </c:pt>
                <c:pt idx="11">
                  <c:v>35609817.446538128</c:v>
                </c:pt>
                <c:pt idx="12">
                  <c:v>34760181.920693927</c:v>
                </c:pt>
                <c:pt idx="13">
                  <c:v>32085542.301123597</c:v>
                </c:pt>
                <c:pt idx="14">
                  <c:v>31419191.209533267</c:v>
                </c:pt>
                <c:pt idx="15">
                  <c:v>30769817.098765433</c:v>
                </c:pt>
                <c:pt idx="16">
                  <c:v>30769817.098765433</c:v>
                </c:pt>
                <c:pt idx="17">
                  <c:v>30193050.560439561</c:v>
                </c:pt>
                <c:pt idx="18">
                  <c:v>26486676.09090909</c:v>
                </c:pt>
                <c:pt idx="19">
                  <c:v>26485683.036764707</c:v>
                </c:pt>
                <c:pt idx="20">
                  <c:v>4795310.8315789476</c:v>
                </c:pt>
                <c:pt idx="21">
                  <c:v>1206500</c:v>
                </c:pt>
              </c:numCache>
            </c:numRef>
          </c:val>
          <c:extLst>
            <c:ext xmlns:c16="http://schemas.microsoft.com/office/drawing/2014/chart" uri="{C3380CC4-5D6E-409C-BE32-E72D297353CC}">
              <c16:uniqueId val="{00000000-0486-4CF8-B017-946DFAA73210}"/>
            </c:ext>
          </c:extLst>
        </c:ser>
        <c:ser>
          <c:idx val="1"/>
          <c:order val="1"/>
          <c:tx>
            <c:strRef>
              <c:f>'GENRE INFO'!$D$3</c:f>
              <c:strCache>
                <c:ptCount val="1"/>
                <c:pt idx="0">
                  <c:v>AV.Gross</c:v>
                </c:pt>
              </c:strCache>
            </c:strRef>
          </c:tx>
          <c:spPr>
            <a:solidFill>
              <a:schemeClr val="accent2"/>
            </a:solidFill>
            <a:ln>
              <a:noFill/>
            </a:ln>
            <a:effectLst/>
          </c:spPr>
          <c:invertIfNegative val="0"/>
          <c:cat>
            <c:strRef>
              <c:f>'GENRE INFO'!$B$4:$B$25</c:f>
              <c:strCache>
                <c:ptCount val="22"/>
                <c:pt idx="0">
                  <c:v>ANIMATION</c:v>
                </c:pt>
                <c:pt idx="1">
                  <c:v>SCI-FI</c:v>
                </c:pt>
                <c:pt idx="2">
                  <c:v>ADVENTURE</c:v>
                </c:pt>
                <c:pt idx="3">
                  <c:v>FANTASY</c:v>
                </c:pt>
                <c:pt idx="4">
                  <c:v>ACTION</c:v>
                </c:pt>
                <c:pt idx="5">
                  <c:v>FAMILY</c:v>
                </c:pt>
                <c:pt idx="6">
                  <c:v>WAR</c:v>
                </c:pt>
                <c:pt idx="7">
                  <c:v>HISTORY</c:v>
                </c:pt>
                <c:pt idx="8">
                  <c:v>HORROR</c:v>
                </c:pt>
                <c:pt idx="9">
                  <c:v>COMEDY</c:v>
                </c:pt>
                <c:pt idx="10">
                  <c:v>MUSICAL</c:v>
                </c:pt>
                <c:pt idx="11">
                  <c:v>DRAMA</c:v>
                </c:pt>
                <c:pt idx="12">
                  <c:v>CRIME</c:v>
                </c:pt>
                <c:pt idx="13">
                  <c:v>MISTERY</c:v>
                </c:pt>
                <c:pt idx="14">
                  <c:v>ROMANCE</c:v>
                </c:pt>
                <c:pt idx="15">
                  <c:v>SPORT</c:v>
                </c:pt>
                <c:pt idx="16">
                  <c:v>THRILLER</c:v>
                </c:pt>
                <c:pt idx="17">
                  <c:v>WESTERN</c:v>
                </c:pt>
                <c:pt idx="18">
                  <c:v>MUSIC</c:v>
                </c:pt>
                <c:pt idx="19">
                  <c:v>BIOGRAPHY</c:v>
                </c:pt>
                <c:pt idx="20">
                  <c:v>DOCUMENTARY</c:v>
                </c:pt>
                <c:pt idx="21">
                  <c:v>NEWS</c:v>
                </c:pt>
              </c:strCache>
            </c:strRef>
          </c:cat>
          <c:val>
            <c:numRef>
              <c:f>'GENRE INFO'!$D$4:$D$25</c:f>
              <c:numCache>
                <c:formatCode>#,##0.00\ "€"</c:formatCode>
                <c:ptCount val="22"/>
                <c:pt idx="0">
                  <c:v>106954239.10784313</c:v>
                </c:pt>
                <c:pt idx="1">
                  <c:v>82244105.736738697</c:v>
                </c:pt>
                <c:pt idx="2">
                  <c:v>98405187.784217015</c:v>
                </c:pt>
                <c:pt idx="3">
                  <c:v>85447070.028409094</c:v>
                </c:pt>
                <c:pt idx="4">
                  <c:v>76289888.801015228</c:v>
                </c:pt>
                <c:pt idx="5">
                  <c:v>89302305.176220804</c:v>
                </c:pt>
                <c:pt idx="6">
                  <c:v>38317141.836257309</c:v>
                </c:pt>
                <c:pt idx="7">
                  <c:v>35193409.08024691</c:v>
                </c:pt>
                <c:pt idx="8">
                  <c:v>33561593.635036498</c:v>
                </c:pt>
                <c:pt idx="9">
                  <c:v>47683480.197044335</c:v>
                </c:pt>
                <c:pt idx="10">
                  <c:v>53146878.754545458</c:v>
                </c:pt>
                <c:pt idx="11">
                  <c:v>34538926.889719628</c:v>
                </c:pt>
                <c:pt idx="12">
                  <c:v>37154454.461235218</c:v>
                </c:pt>
                <c:pt idx="13">
                  <c:v>44445346.225490198</c:v>
                </c:pt>
                <c:pt idx="14">
                  <c:v>41825587.070230611</c:v>
                </c:pt>
                <c:pt idx="15">
                  <c:v>41392510.261904761</c:v>
                </c:pt>
                <c:pt idx="16">
                  <c:v>46890571.625106744</c:v>
                </c:pt>
                <c:pt idx="17">
                  <c:v>39306668.059701495</c:v>
                </c:pt>
                <c:pt idx="18">
                  <c:v>41429922.393617019</c:v>
                </c:pt>
                <c:pt idx="19">
                  <c:v>34372729.362595417</c:v>
                </c:pt>
                <c:pt idx="20">
                  <c:v>12121445.065934066</c:v>
                </c:pt>
                <c:pt idx="21">
                  <c:v>14359793</c:v>
                </c:pt>
              </c:numCache>
            </c:numRef>
          </c:val>
          <c:extLst>
            <c:ext xmlns:c16="http://schemas.microsoft.com/office/drawing/2014/chart" uri="{C3380CC4-5D6E-409C-BE32-E72D297353CC}">
              <c16:uniqueId val="{00000001-0486-4CF8-B017-946DFAA73210}"/>
            </c:ext>
          </c:extLst>
        </c:ser>
        <c:dLbls>
          <c:showLegendKey val="0"/>
          <c:showVal val="0"/>
          <c:showCatName val="0"/>
          <c:showSerName val="0"/>
          <c:showPercent val="0"/>
          <c:showBubbleSize val="0"/>
        </c:dLbls>
        <c:gapWidth val="150"/>
        <c:overlap val="100"/>
        <c:axId val="2111280656"/>
        <c:axId val="2111281072"/>
      </c:barChart>
      <c:catAx>
        <c:axId val="211128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1281072"/>
        <c:crosses val="autoZero"/>
        <c:auto val="1"/>
        <c:lblAlgn val="ctr"/>
        <c:lblOffset val="100"/>
        <c:noMultiLvlLbl val="0"/>
      </c:catAx>
      <c:valAx>
        <c:axId val="211128107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1280656"/>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7</xdr:col>
      <xdr:colOff>82732</xdr:colOff>
      <xdr:row>20</xdr:row>
      <xdr:rowOff>68035</xdr:rowOff>
    </xdr:from>
    <xdr:to>
      <xdr:col>12</xdr:col>
      <xdr:colOff>176893</xdr:colOff>
      <xdr:row>24</xdr:row>
      <xdr:rowOff>111577</xdr:rowOff>
    </xdr:to>
    <mc:AlternateContent xmlns:mc="http://schemas.openxmlformats.org/markup-compatibility/2006" xmlns:a14="http://schemas.microsoft.com/office/drawing/2010/main">
      <mc:Choice Requires="a14">
        <xdr:graphicFrame macro="">
          <xdr:nvGraphicFramePr>
            <xdr:cNvPr id="7" name="RELEASE YEAR">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0/slicer">
              <sle:slicer xmlns:sle="http://schemas.microsoft.com/office/drawing/2010/slicer" name="RELEASE YEAR"/>
            </a:graphicData>
          </a:graphic>
        </xdr:graphicFrame>
      </mc:Choice>
      <mc:Fallback xmlns="">
        <xdr:sp macro="" textlink="">
          <xdr:nvSpPr>
            <xdr:cNvPr id="0" name=""/>
            <xdr:cNvSpPr>
              <a:spLocks noTextEdit="1"/>
            </xdr:cNvSpPr>
          </xdr:nvSpPr>
          <xdr:spPr>
            <a:xfrm>
              <a:off x="8549399" y="6015868"/>
              <a:ext cx="3163327" cy="122887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82379</xdr:colOff>
      <xdr:row>28</xdr:row>
      <xdr:rowOff>99157</xdr:rowOff>
    </xdr:from>
    <xdr:to>
      <xdr:col>21</xdr:col>
      <xdr:colOff>894068</xdr:colOff>
      <xdr:row>36</xdr:row>
      <xdr:rowOff>71125</xdr:rowOff>
    </xdr:to>
    <mc:AlternateContent xmlns:mc="http://schemas.openxmlformats.org/markup-compatibility/2006" xmlns:a14="http://schemas.microsoft.com/office/drawing/2010/main">
      <mc:Choice Requires="a14">
        <xdr:graphicFrame macro="">
          <xdr:nvGraphicFramePr>
            <xdr:cNvPr id="2" name="Genre">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15322379" y="8417657"/>
              <a:ext cx="3732689" cy="234263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123999</xdr:colOff>
      <xdr:row>28</xdr:row>
      <xdr:rowOff>99156</xdr:rowOff>
    </xdr:from>
    <xdr:to>
      <xdr:col>13</xdr:col>
      <xdr:colOff>186496</xdr:colOff>
      <xdr:row>36</xdr:row>
      <xdr:rowOff>71125</xdr:rowOff>
    </xdr:to>
    <mc:AlternateContent xmlns:mc="http://schemas.openxmlformats.org/markup-compatibility/2006" xmlns:a14="http://schemas.microsoft.com/office/drawing/2010/main">
      <mc:Choice Requires="a14">
        <xdr:graphicFrame macro="">
          <xdr:nvGraphicFramePr>
            <xdr:cNvPr id="3" name="director_name">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director_name"/>
            </a:graphicData>
          </a:graphic>
        </xdr:graphicFrame>
      </mc:Choice>
      <mc:Fallback xmlns="">
        <xdr:sp macro="" textlink="">
          <xdr:nvSpPr>
            <xdr:cNvPr id="0" name=""/>
            <xdr:cNvSpPr>
              <a:spLocks noTextEdit="1"/>
            </xdr:cNvSpPr>
          </xdr:nvSpPr>
          <xdr:spPr>
            <a:xfrm>
              <a:off x="7976832" y="8417656"/>
              <a:ext cx="4359331" cy="234263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341716</xdr:colOff>
      <xdr:row>28</xdr:row>
      <xdr:rowOff>94355</xdr:rowOff>
    </xdr:from>
    <xdr:to>
      <xdr:col>16</xdr:col>
      <xdr:colOff>1165411</xdr:colOff>
      <xdr:row>32</xdr:row>
      <xdr:rowOff>209551</xdr:rowOff>
    </xdr:to>
    <mc:AlternateContent xmlns:mc="http://schemas.openxmlformats.org/markup-compatibility/2006" xmlns:a14="http://schemas.microsoft.com/office/drawing/2010/main">
      <mc:Choice Requires="a14">
        <xdr:graphicFrame macro="">
          <xdr:nvGraphicFramePr>
            <xdr:cNvPr id="4" name="country">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2491383" y="8412855"/>
              <a:ext cx="2665195" cy="130052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85725</xdr:colOff>
      <xdr:row>3</xdr:row>
      <xdr:rowOff>89806</xdr:rowOff>
    </xdr:from>
    <xdr:to>
      <xdr:col>21</xdr:col>
      <xdr:colOff>1085850</xdr:colOff>
      <xdr:row>27</xdr:row>
      <xdr:rowOff>266699</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684415</xdr:colOff>
      <xdr:row>31</xdr:row>
      <xdr:rowOff>187728</xdr:rowOff>
    </xdr:from>
    <xdr:to>
      <xdr:col>5</xdr:col>
      <xdr:colOff>396933</xdr:colOff>
      <xdr:row>36</xdr:row>
      <xdr:rowOff>115685</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684415" y="9504910"/>
          <a:ext cx="6639791" cy="14000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Notes: </a:t>
          </a:r>
        </a:p>
        <a:p>
          <a:pPr algn="ctr"/>
          <a:r>
            <a:rPr lang="en-GB" sz="2000"/>
            <a:t>-Press Ctrl+b</a:t>
          </a:r>
          <a:r>
            <a:rPr lang="en-GB" sz="2000" baseline="0"/>
            <a:t> to change to orange colors</a:t>
          </a:r>
        </a:p>
        <a:p>
          <a:pPr algn="ctr"/>
          <a:r>
            <a:rPr lang="en-GB" sz="2000" baseline="0"/>
            <a:t>-Press Ctrl+s to change to blue colors</a:t>
          </a:r>
          <a:endParaRPr lang="en-GB" sz="2000"/>
        </a:p>
      </xdr:txBody>
    </xdr:sp>
    <xdr:clientData/>
  </xdr:twoCellAnchor>
  <mc:AlternateContent xmlns:mc="http://schemas.openxmlformats.org/markup-compatibility/2006">
    <mc:Choice xmlns:a14="http://schemas.microsoft.com/office/drawing/2010/main" Requires="a14">
      <xdr:twoCellAnchor>
        <xdr:from>
          <xdr:col>1</xdr:col>
          <xdr:colOff>1206500</xdr:colOff>
          <xdr:row>26</xdr:row>
          <xdr:rowOff>12700</xdr:rowOff>
        </xdr:from>
        <xdr:to>
          <xdr:col>2</xdr:col>
          <xdr:colOff>1066800</xdr:colOff>
          <xdr:row>28</xdr:row>
          <xdr:rowOff>203200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2000" b="0" i="0" u="none" strike="noStrike" baseline="0">
                  <a:solidFill>
                    <a:srgbClr val="000000"/>
                  </a:solidFill>
                  <a:latin typeface="Calibri" pitchFamily="2" charset="0"/>
                  <a:cs typeface="Calibri" pitchFamily="2" charset="0"/>
                </a:rPr>
                <a:t>ORANGE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1346200</xdr:colOff>
          <xdr:row>26</xdr:row>
          <xdr:rowOff>25400</xdr:rowOff>
        </xdr:from>
        <xdr:to>
          <xdr:col>4</xdr:col>
          <xdr:colOff>203200</xdr:colOff>
          <xdr:row>28</xdr:row>
          <xdr:rowOff>165100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2000" b="0" i="0" u="none" strike="noStrike" baseline="0">
                  <a:solidFill>
                    <a:srgbClr val="000000"/>
                  </a:solidFill>
                  <a:latin typeface="Calibri" pitchFamily="2" charset="0"/>
                  <a:cs typeface="Calibri" pitchFamily="2" charset="0"/>
                </a:rPr>
                <a:t>BLUE</a:t>
              </a:r>
            </a:p>
          </xdr:txBody>
        </xdr:sp>
        <xdr:clientData fPrintsWithSheet="0"/>
      </xdr:twoCellAnchor>
    </mc:Choice>
    <mc:Fallback/>
  </mc:AlternateContent>
  <xdr:twoCellAnchor>
    <xdr:from>
      <xdr:col>1</xdr:col>
      <xdr:colOff>710046</xdr:colOff>
      <xdr:row>24</xdr:row>
      <xdr:rowOff>121227</xdr:rowOff>
    </xdr:from>
    <xdr:to>
      <xdr:col>4</xdr:col>
      <xdr:colOff>831272</xdr:colOff>
      <xdr:row>30</xdr:row>
      <xdr:rowOff>17318</xdr:rowOff>
    </xdr:to>
    <xdr:sp macro="" textlink="">
      <xdr:nvSpPr>
        <xdr:cNvPr id="8" name="Rectangle 7">
          <a:extLst>
            <a:ext uri="{FF2B5EF4-FFF2-40B4-BE49-F238E27FC236}">
              <a16:creationId xmlns:a16="http://schemas.microsoft.com/office/drawing/2014/main" id="{00000000-0008-0000-0600-000008000000}"/>
            </a:ext>
          </a:extLst>
        </xdr:cNvPr>
        <xdr:cNvSpPr/>
      </xdr:nvSpPr>
      <xdr:spPr>
        <a:xfrm>
          <a:off x="1766455" y="7239000"/>
          <a:ext cx="4745181" cy="1801091"/>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30</xdr:col>
      <xdr:colOff>60960</xdr:colOff>
      <xdr:row>6</xdr:row>
      <xdr:rowOff>0</xdr:rowOff>
    </xdr:from>
    <xdr:to>
      <xdr:col>36</xdr:col>
      <xdr:colOff>0</xdr:colOff>
      <xdr:row>11</xdr:row>
      <xdr:rowOff>138545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6401433" y="1080655"/>
          <a:ext cx="3596640" cy="1039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t>Carmen</a:t>
          </a:r>
          <a:r>
            <a:rPr lang="en-GB" sz="2800" baseline="0"/>
            <a:t> and Amaia</a:t>
          </a:r>
          <a:endParaRPr lang="en-GB" sz="28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655320</xdr:colOff>
      <xdr:row>0</xdr:row>
      <xdr:rowOff>121920</xdr:rowOff>
    </xdr:from>
    <xdr:to>
      <xdr:col>11</xdr:col>
      <xdr:colOff>7620</xdr:colOff>
      <xdr:row>6</xdr:row>
      <xdr:rowOff>45720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6530340" y="121920"/>
          <a:ext cx="3009900" cy="1021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Functions</a:t>
          </a:r>
          <a:r>
            <a:rPr lang="en-GB" sz="1100" baseline="0"/>
            <a:t> used: </a:t>
          </a:r>
        </a:p>
        <a:p>
          <a:r>
            <a:rPr lang="en-GB" sz="1100" baseline="0"/>
            <a:t>Index/Match, Average, Vlookup, Sumif</a:t>
          </a:r>
        </a:p>
        <a:p>
          <a:r>
            <a:rPr lang="en-GB" sz="1100" baseline="0"/>
            <a:t>Different formating styles (Fonts and </a:t>
          </a:r>
          <a:r>
            <a:rPr lang="en-GB"/>
            <a:t>Alignment),</a:t>
          </a:r>
        </a:p>
        <a:p>
          <a:r>
            <a:rPr lang="en-GB" sz="1100" baseline="0"/>
            <a:t>Different data formats (Number, Currency, Text)</a:t>
          </a:r>
        </a:p>
        <a:p>
          <a:r>
            <a:rPr lang="en-GB" sz="1100" baseline="0"/>
            <a:t>Concatenartion</a:t>
          </a:r>
        </a:p>
        <a:p>
          <a:r>
            <a:rPr lang="en-GB" sz="1100" baseline="0"/>
            <a:t>Formula</a:t>
          </a:r>
        </a:p>
        <a:p>
          <a:endParaRPr lang="en-GB" sz="1100" baseline="0"/>
        </a:p>
      </xdr:txBody>
    </xdr:sp>
    <xdr:clientData/>
  </xdr:twoCellAnchor>
  <xdr:twoCellAnchor>
    <xdr:from>
      <xdr:col>9</xdr:col>
      <xdr:colOff>195944</xdr:colOff>
      <xdr:row>7</xdr:row>
      <xdr:rowOff>130629</xdr:rowOff>
    </xdr:from>
    <xdr:to>
      <xdr:col>14</xdr:col>
      <xdr:colOff>293915</xdr:colOff>
      <xdr:row>10</xdr:row>
      <xdr:rowOff>76201</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10428515" y="1426029"/>
          <a:ext cx="3145971" cy="500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Please press</a:t>
          </a:r>
          <a:r>
            <a:rPr lang="en-GB" sz="1100" baseline="0"/>
            <a:t> Ctrl+a to activate the macro to create a chart</a:t>
          </a:r>
          <a:endParaRPr lang="en-GB" sz="1100"/>
        </a:p>
      </xdr:txBody>
    </xdr:sp>
    <xdr:clientData/>
  </xdr:twoCellAnchor>
  <xdr:twoCellAnchor>
    <xdr:from>
      <xdr:col>9</xdr:col>
      <xdr:colOff>231866</xdr:colOff>
      <xdr:row>11</xdr:row>
      <xdr:rowOff>77288</xdr:rowOff>
    </xdr:from>
    <xdr:to>
      <xdr:col>17</xdr:col>
      <xdr:colOff>11975</xdr:colOff>
      <xdr:row>26</xdr:row>
      <xdr:rowOff>77288</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men Márquez" refreshedDate="44674.577517129626" createdVersion="7" refreshedVersion="7" minRefreshableVersion="3" recordCount="45" xr:uid="{F8C7F428-BF33-41E3-9F79-29379810F9EE}">
  <cacheSource type="worksheet">
    <worksheetSource name="Table31"/>
  </cacheSource>
  <cacheFields count="11">
    <cacheField name="Genre" numFmtId="0">
      <sharedItems count="15">
        <s v="ACTION"/>
        <s v="ANIMATION"/>
        <s v="BIOGRAPHY"/>
        <s v="CRIME"/>
        <s v="DOCUMENTARY"/>
        <s v="DRAMA"/>
        <s v="FANTASY"/>
        <s v="HISTORY"/>
        <s v="HORROR"/>
        <s v="MUSIC"/>
        <s v="MISTERY"/>
        <s v="ROMANCE"/>
        <s v="SCI-FI"/>
        <s v="THRILLER"/>
        <s v="WAR"/>
      </sharedItems>
    </cacheField>
    <cacheField name="director_name" numFmtId="0">
      <sharedItems count="34">
        <s v="James Cameron"/>
        <s v="Colin Trevorrow"/>
        <s v="Joss Whedon"/>
        <s v="Andrew Adamson"/>
        <s v="Roger Allers"/>
        <s v="Lee Unkrich"/>
        <s v="John Lee Hancock"/>
        <s v="Steven Spielberg"/>
        <s v="Ron Howard"/>
        <s v="James Wan"/>
        <s v="Martin Brest"/>
        <s v="Brett Ratner"/>
        <s v="Jeff Tremaine"/>
        <s v="Luc Jacquet"/>
        <s v="Jon M. Chu"/>
        <s v="Gary Ross"/>
        <s v="Peter Jackson"/>
        <s v="Gore Verbinski"/>
        <s v="Nathan Greno"/>
        <s v="David Yates"/>
        <s v="Victor Fleming"/>
        <s v="Michael Bay"/>
        <s v="William Friedkin"/>
        <s v="Marc Forster"/>
        <s v="Robert Zemeckis"/>
        <s v="Chris Buck"/>
        <s v="Betty Thomas"/>
        <s v="Ron Clements"/>
        <s v="M. Night Shyamalan"/>
        <s v="Mike Newell"/>
        <s v="Sam Raimi"/>
        <s v="Christopher Nolan"/>
        <s v="Francis Lawrence"/>
        <s v="Zack Snyder"/>
      </sharedItems>
    </cacheField>
    <cacheField name="duration" numFmtId="0">
      <sharedItems containsSemiMixedTypes="0" containsString="0" containsNumber="1" containsInteger="1" minValue="73" maxValue="226"/>
    </cacheField>
    <cacheField name="gross" numFmtId="0">
      <sharedItems containsSemiMixedTypes="0" containsString="0" containsNumber="1" containsInteger="1" minValue="73000942" maxValue="760505847"/>
    </cacheField>
    <cacheField name="actor_1_name" numFmtId="0">
      <sharedItems/>
    </cacheField>
    <cacheField name="movie_title" numFmtId="0">
      <sharedItems count="38">
        <s v="Avatar "/>
        <s v="Jurassic World "/>
        <s v="The Avengers "/>
        <s v="Shrek 2 "/>
        <s v="The Lion King "/>
        <s v="Toy Story 3 "/>
        <s v="The Blind Side "/>
        <s v="Lincoln "/>
        <s v="A Beautiful Mind "/>
        <s v="Furious 7 "/>
        <s v="Beverly Hills Cop "/>
        <s v="Rush Hour 2 "/>
        <s v="Jackass 3D "/>
        <s v="March of the Penguins "/>
        <s v="Justin Bieber: Never Say Never "/>
        <s v="The Hunger Games "/>
        <s v="The Lord of the Rings: The Return of the King "/>
        <s v="Pirates of the Caribbean: At World's End "/>
        <s v="Tangled "/>
        <s v="Harry Potter and the Half-Blood Prince "/>
        <s v="Gone with the Wind "/>
        <s v="Pearl Harbor "/>
        <s v="The Exorcist "/>
        <s v="World War Z "/>
        <s v="What Lies Beneath "/>
        <s v="Frozen "/>
        <s v="Alvin and the Chipmunks: The Squeakquel "/>
        <s v="Aladdin "/>
        <s v="The Sixth Sense "/>
        <s v="Harry Potter and the Order of the Phoenix "/>
        <s v="Harry Potter and the Goblet of Fire "/>
        <s v="Spider-Man "/>
        <s v="Spider-Man 2 "/>
        <s v="The Dark Knight "/>
        <s v="The Dark Knight Rises "/>
        <s v="The Hunger Games: Catching Fire "/>
        <s v="Saving Private Ryan "/>
        <s v="300 "/>
      </sharedItems>
    </cacheField>
    <cacheField name="language" numFmtId="0">
      <sharedItems/>
    </cacheField>
    <cacheField name="country" numFmtId="0">
      <sharedItems count="3">
        <s v="USA"/>
        <s v="France"/>
        <s v="UK"/>
      </sharedItems>
    </cacheField>
    <cacheField name="budget" numFmtId="0">
      <sharedItems containsSemiMixedTypes="0" containsString="0" containsNumber="1" containsInteger="1" minValue="3977000" maxValue="300000000"/>
    </cacheField>
    <cacheField name="title_year" numFmtId="0">
      <sharedItems containsSemiMixedTypes="0" containsString="0" containsNumber="1" containsInteger="1" minValue="1939" maxValue="2015" count="22">
        <n v="2009"/>
        <n v="2015"/>
        <n v="2012"/>
        <n v="2004"/>
        <n v="1994"/>
        <n v="2010"/>
        <n v="2001"/>
        <n v="1984"/>
        <n v="2005"/>
        <n v="2011"/>
        <n v="2003"/>
        <n v="2007"/>
        <n v="1939"/>
        <n v="1973"/>
        <n v="2013"/>
        <n v="2000"/>
        <n v="1992"/>
        <n v="1999"/>
        <n v="2002"/>
        <n v="2008"/>
        <n v="1998"/>
        <n v="2006"/>
      </sharedItems>
    </cacheField>
    <cacheField name="imdb_score" numFmtId="0">
      <sharedItems containsSemiMixedTypes="0" containsString="0" containsNumber="1" minValue="1.6" maxValue="9"/>
    </cacheField>
  </cacheFields>
  <extLst>
    <ext xmlns:x14="http://schemas.microsoft.com/office/spreadsheetml/2009/9/main" uri="{725AE2AE-9491-48be-B2B4-4EB974FC3084}">
      <x14:pivotCacheDefinition pivotCacheId="2073175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
  <r>
    <x v="0"/>
    <x v="0"/>
    <n v="178"/>
    <n v="760505847"/>
    <s v="CCH Pounder"/>
    <x v="0"/>
    <s v="English"/>
    <x v="0"/>
    <n v="237000000"/>
    <x v="0"/>
    <n v="7.9"/>
  </r>
  <r>
    <x v="0"/>
    <x v="1"/>
    <n v="124"/>
    <n v="652177271"/>
    <s v="Bryce Dallas Howard"/>
    <x v="1"/>
    <s v="English"/>
    <x v="0"/>
    <n v="150000000"/>
    <x v="1"/>
    <n v="7"/>
  </r>
  <r>
    <x v="0"/>
    <x v="2"/>
    <n v="173"/>
    <n v="623279547"/>
    <s v="Chris Hemsworth"/>
    <x v="2"/>
    <s v="English"/>
    <x v="0"/>
    <n v="220000000"/>
    <x v="2"/>
    <n v="8.1"/>
  </r>
  <r>
    <x v="1"/>
    <x v="3"/>
    <n v="93"/>
    <n v="436471036"/>
    <s v="Rupert Everett"/>
    <x v="3"/>
    <s v="English"/>
    <x v="0"/>
    <n v="150000000"/>
    <x v="3"/>
    <n v="7.2"/>
  </r>
  <r>
    <x v="1"/>
    <x v="4"/>
    <n v="73"/>
    <n v="422783777"/>
    <s v="Matthew Broderick"/>
    <x v="4"/>
    <s v="English"/>
    <x v="0"/>
    <n v="45000000"/>
    <x v="4"/>
    <n v="8.5"/>
  </r>
  <r>
    <x v="1"/>
    <x v="5"/>
    <n v="103"/>
    <n v="414984497"/>
    <s v="Tom Hanks"/>
    <x v="5"/>
    <s v="English"/>
    <x v="0"/>
    <n v="200000000"/>
    <x v="5"/>
    <n v="8.3000000000000007"/>
  </r>
  <r>
    <x v="2"/>
    <x v="6"/>
    <n v="129"/>
    <n v="255950375"/>
    <s v="Catherine Dyer"/>
    <x v="6"/>
    <s v="English"/>
    <x v="0"/>
    <n v="29000000"/>
    <x v="0"/>
    <n v="7.7"/>
  </r>
  <r>
    <x v="2"/>
    <x v="7"/>
    <n v="150"/>
    <n v="182204440"/>
    <s v="Joseph Gordon-Levitt"/>
    <x v="7"/>
    <s v="English"/>
    <x v="0"/>
    <n v="65000000"/>
    <x v="2"/>
    <n v="7.4"/>
  </r>
  <r>
    <x v="2"/>
    <x v="8"/>
    <n v="135"/>
    <n v="170708996"/>
    <s v="Adam Goldberg"/>
    <x v="8"/>
    <s v="English"/>
    <x v="0"/>
    <n v="58000000"/>
    <x v="6"/>
    <n v="8.1999999999999993"/>
  </r>
  <r>
    <x v="3"/>
    <x v="9"/>
    <n v="140"/>
    <n v="350034110"/>
    <s v="Jason Statham"/>
    <x v="9"/>
    <s v="English"/>
    <x v="0"/>
    <n v="190000000"/>
    <x v="1"/>
    <n v="7.2"/>
  </r>
  <r>
    <x v="3"/>
    <x v="10"/>
    <n v="105"/>
    <n v="234760500"/>
    <s v="Judge Reinhold"/>
    <x v="10"/>
    <s v="English"/>
    <x v="0"/>
    <n v="14000000"/>
    <x v="7"/>
    <n v="7.3"/>
  </r>
  <r>
    <x v="3"/>
    <x v="11"/>
    <n v="90"/>
    <n v="226138454"/>
    <s v="Mei Melançon"/>
    <x v="11"/>
    <s v="English"/>
    <x v="0"/>
    <n v="90000000"/>
    <x v="6"/>
    <n v="6.6"/>
  </r>
  <r>
    <x v="4"/>
    <x v="12"/>
    <n v="101"/>
    <n v="117224271"/>
    <s v="Bam Margera"/>
    <x v="12"/>
    <s v="English"/>
    <x v="0"/>
    <n v="20000000"/>
    <x v="5"/>
    <n v="7.1"/>
  </r>
  <r>
    <x v="4"/>
    <x v="13"/>
    <n v="80"/>
    <n v="77413017"/>
    <s v="Morgan Freeman"/>
    <x v="13"/>
    <s v="French"/>
    <x v="1"/>
    <n v="8000000"/>
    <x v="8"/>
    <n v="7.6"/>
  </r>
  <r>
    <x v="4"/>
    <x v="14"/>
    <n v="115"/>
    <n v="73000942"/>
    <s v="Usher Raymond"/>
    <x v="14"/>
    <s v="English"/>
    <x v="0"/>
    <n v="13000000"/>
    <x v="9"/>
    <n v="1.6"/>
  </r>
  <r>
    <x v="5"/>
    <x v="4"/>
    <n v="73"/>
    <n v="422783777"/>
    <s v="Matthew Broderick"/>
    <x v="4"/>
    <s v="English"/>
    <x v="0"/>
    <n v="45000000"/>
    <x v="4"/>
    <n v="8.5"/>
  </r>
  <r>
    <x v="5"/>
    <x v="15"/>
    <n v="142"/>
    <n v="407999255"/>
    <s v="Jennifer Lawrence"/>
    <x v="15"/>
    <s v="English"/>
    <x v="0"/>
    <n v="78000000"/>
    <x v="2"/>
    <n v="7.3"/>
  </r>
  <r>
    <x v="5"/>
    <x v="16"/>
    <n v="192"/>
    <n v="377019252"/>
    <s v="Orlando Bloom"/>
    <x v="16"/>
    <s v="English"/>
    <x v="0"/>
    <n v="94000000"/>
    <x v="10"/>
    <n v="8.9"/>
  </r>
  <r>
    <x v="6"/>
    <x v="17"/>
    <n v="169"/>
    <n v="309404152"/>
    <s v="Johnny Depp"/>
    <x v="17"/>
    <s v="English"/>
    <x v="0"/>
    <n v="300000000"/>
    <x v="11"/>
    <n v="7.1"/>
  </r>
  <r>
    <x v="6"/>
    <x v="18"/>
    <n v="100"/>
    <n v="200807262"/>
    <s v="Brad Garrett"/>
    <x v="18"/>
    <s v="English"/>
    <x v="0"/>
    <n v="260000000"/>
    <x v="5"/>
    <n v="7.8"/>
  </r>
  <r>
    <x v="6"/>
    <x v="19"/>
    <n v="153"/>
    <n v="301956980"/>
    <s v="Alan Rickman"/>
    <x v="19"/>
    <s v="English"/>
    <x v="2"/>
    <n v="250000000"/>
    <x v="0"/>
    <n v="7.5"/>
  </r>
  <r>
    <x v="7"/>
    <x v="20"/>
    <n v="226"/>
    <n v="198655278"/>
    <s v="Hattie McDaniel"/>
    <x v="20"/>
    <s v="English"/>
    <x v="0"/>
    <n v="3977000"/>
    <x v="12"/>
    <n v="8.1999999999999993"/>
  </r>
  <r>
    <x v="7"/>
    <x v="21"/>
    <n v="184"/>
    <n v="198539855"/>
    <s v="Jennifer Garner"/>
    <x v="21"/>
    <s v="English"/>
    <x v="0"/>
    <n v="140000000"/>
    <x v="6"/>
    <n v="6.1"/>
  </r>
  <r>
    <x v="7"/>
    <x v="7"/>
    <n v="150"/>
    <n v="182204440"/>
    <s v="Joseph Gordon-Levitt"/>
    <x v="7"/>
    <s v="English"/>
    <x v="0"/>
    <n v="65000000"/>
    <x v="2"/>
    <n v="7.4"/>
  </r>
  <r>
    <x v="8"/>
    <x v="22"/>
    <n v="132"/>
    <n v="204565000"/>
    <s v="Ellen Burstyn"/>
    <x v="22"/>
    <s v="English"/>
    <x v="0"/>
    <n v="8000000"/>
    <x v="13"/>
    <n v="8"/>
  </r>
  <r>
    <x v="8"/>
    <x v="23"/>
    <n v="123"/>
    <n v="202351611"/>
    <s v="Peter Capaldi"/>
    <x v="23"/>
    <s v="English"/>
    <x v="0"/>
    <n v="190000000"/>
    <x v="14"/>
    <n v="7"/>
  </r>
  <r>
    <x v="8"/>
    <x v="24"/>
    <n v="130"/>
    <n v="155370362"/>
    <s v="Harrison Ford"/>
    <x v="24"/>
    <s v="English"/>
    <x v="0"/>
    <n v="100000000"/>
    <x v="15"/>
    <n v="6.6"/>
  </r>
  <r>
    <x v="9"/>
    <x v="25"/>
    <n v="102"/>
    <n v="400736600"/>
    <s v="Josh Gad"/>
    <x v="25"/>
    <s v="English"/>
    <x v="0"/>
    <n v="150000000"/>
    <x v="14"/>
    <n v="7.6"/>
  </r>
  <r>
    <x v="9"/>
    <x v="26"/>
    <n v="88"/>
    <n v="219613391"/>
    <s v="Amy Poehler"/>
    <x v="26"/>
    <s v="English"/>
    <x v="0"/>
    <n v="75000000"/>
    <x v="0"/>
    <n v="4.5"/>
  </r>
  <r>
    <x v="9"/>
    <x v="27"/>
    <n v="90"/>
    <n v="217350219"/>
    <s v="Robin Williams"/>
    <x v="27"/>
    <s v="English"/>
    <x v="0"/>
    <n v="28000000"/>
    <x v="16"/>
    <n v="8"/>
  </r>
  <r>
    <x v="10"/>
    <x v="28"/>
    <n v="107"/>
    <n v="293501675"/>
    <s v="Bruce Willis"/>
    <x v="28"/>
    <s v="English"/>
    <x v="0"/>
    <n v="40000000"/>
    <x v="17"/>
    <n v="8.1"/>
  </r>
  <r>
    <x v="10"/>
    <x v="19"/>
    <n v="138"/>
    <n v="292000866"/>
    <s v="Robert Pattinson"/>
    <x v="29"/>
    <s v="English"/>
    <x v="2"/>
    <n v="150000000"/>
    <x v="11"/>
    <n v="7.5"/>
  </r>
  <r>
    <x v="10"/>
    <x v="29"/>
    <n v="157"/>
    <n v="289994397"/>
    <s v="Robert Pattinson"/>
    <x v="30"/>
    <s v="English"/>
    <x v="2"/>
    <n v="150000000"/>
    <x v="8"/>
    <n v="7.6"/>
  </r>
  <r>
    <x v="11"/>
    <x v="3"/>
    <n v="93"/>
    <n v="436471036"/>
    <s v="Rupert Everett"/>
    <x v="3"/>
    <s v="English"/>
    <x v="0"/>
    <n v="150000000"/>
    <x v="3"/>
    <n v="7.2"/>
  </r>
  <r>
    <x v="11"/>
    <x v="30"/>
    <n v="121"/>
    <n v="403706375"/>
    <s v="J.K. Simmons"/>
    <x v="31"/>
    <s v="English"/>
    <x v="0"/>
    <n v="139000000"/>
    <x v="18"/>
    <n v="7.3"/>
  </r>
  <r>
    <x v="11"/>
    <x v="30"/>
    <n v="135"/>
    <n v="373377893"/>
    <s v="J.K. Simmons"/>
    <x v="32"/>
    <s v="English"/>
    <x v="0"/>
    <n v="200000000"/>
    <x v="3"/>
    <n v="7.3"/>
  </r>
  <r>
    <x v="12"/>
    <x v="1"/>
    <n v="124"/>
    <n v="652177271"/>
    <s v="Bryce Dallas Howard"/>
    <x v="1"/>
    <s v="English"/>
    <x v="0"/>
    <n v="150000000"/>
    <x v="1"/>
    <n v="7"/>
  </r>
  <r>
    <x v="12"/>
    <x v="2"/>
    <n v="173"/>
    <n v="623279547"/>
    <s v="Chris Hemsworth"/>
    <x v="2"/>
    <s v="English"/>
    <x v="0"/>
    <n v="220000000"/>
    <x v="2"/>
    <n v="8.1"/>
  </r>
  <r>
    <x v="12"/>
    <x v="2"/>
    <n v="173"/>
    <n v="623279547"/>
    <s v="Chris Hemsworth"/>
    <x v="2"/>
    <s v="English"/>
    <x v="0"/>
    <n v="220000000"/>
    <x v="2"/>
    <n v="8.1"/>
  </r>
  <r>
    <x v="13"/>
    <x v="31"/>
    <n v="152"/>
    <n v="533316061"/>
    <s v="Christian Bale"/>
    <x v="33"/>
    <s v="English"/>
    <x v="0"/>
    <n v="185000000"/>
    <x v="19"/>
    <n v="9"/>
  </r>
  <r>
    <x v="13"/>
    <x v="31"/>
    <n v="164"/>
    <n v="448130642"/>
    <s v="Tom Hardy"/>
    <x v="34"/>
    <s v="English"/>
    <x v="0"/>
    <n v="250000000"/>
    <x v="2"/>
    <n v="8.5"/>
  </r>
  <r>
    <x v="13"/>
    <x v="32"/>
    <n v="146"/>
    <n v="424645577"/>
    <s v="Jennifer Lawrence"/>
    <x v="35"/>
    <s v="English"/>
    <x v="0"/>
    <n v="130000000"/>
    <x v="14"/>
    <n v="7.6"/>
  </r>
  <r>
    <x v="14"/>
    <x v="7"/>
    <n v="169"/>
    <n v="216119491"/>
    <s v="Tom Hanks"/>
    <x v="36"/>
    <s v="English"/>
    <x v="0"/>
    <n v="70000000"/>
    <x v="20"/>
    <n v="8.6"/>
  </r>
  <r>
    <x v="14"/>
    <x v="33"/>
    <n v="117"/>
    <n v="210592590"/>
    <s v="Gerard Butler"/>
    <x v="37"/>
    <s v="English"/>
    <x v="0"/>
    <n v="65000000"/>
    <x v="21"/>
    <n v="7.7"/>
  </r>
  <r>
    <x v="14"/>
    <x v="20"/>
    <n v="226"/>
    <n v="198655278"/>
    <s v="Hattie McDaniel"/>
    <x v="20"/>
    <s v="English"/>
    <x v="0"/>
    <n v="3977000"/>
    <x v="12"/>
    <n v="8.1999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7A1913-9111-4974-810A-84C42C828E5D}" name="PivotTable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rowHeaderCaption="Movie Tite">
  <location ref="W7:Y46" firstHeaderRow="0" firstDataRow="1" firstDataCol="1" rowPageCount="1" colPageCount="1"/>
  <pivotFields count="11">
    <pivotField axis="axisPage" multipleItemSelectionAllowed="1" showAll="0">
      <items count="16">
        <item x="0"/>
        <item x="1"/>
        <item x="2"/>
        <item x="3"/>
        <item x="4"/>
        <item x="5"/>
        <item x="6"/>
        <item x="7"/>
        <item x="8"/>
        <item x="10"/>
        <item x="9"/>
        <item x="11"/>
        <item x="12"/>
        <item x="13"/>
        <item x="14"/>
        <item t="default"/>
      </items>
    </pivotField>
    <pivotField showAll="0">
      <items count="35">
        <item x="3"/>
        <item x="26"/>
        <item x="11"/>
        <item x="25"/>
        <item x="31"/>
        <item x="1"/>
        <item x="19"/>
        <item x="32"/>
        <item x="15"/>
        <item x="17"/>
        <item x="0"/>
        <item x="9"/>
        <item x="12"/>
        <item x="6"/>
        <item x="14"/>
        <item x="2"/>
        <item x="5"/>
        <item x="13"/>
        <item x="28"/>
        <item x="23"/>
        <item x="10"/>
        <item x="21"/>
        <item x="29"/>
        <item x="18"/>
        <item x="16"/>
        <item x="24"/>
        <item x="4"/>
        <item x="27"/>
        <item x="8"/>
        <item x="30"/>
        <item x="7"/>
        <item x="20"/>
        <item x="22"/>
        <item x="33"/>
        <item t="default"/>
      </items>
    </pivotField>
    <pivotField showAll="0"/>
    <pivotField dataField="1" showAll="0"/>
    <pivotField showAll="0"/>
    <pivotField axis="axisRow" showAll="0">
      <items count="39">
        <item x="37"/>
        <item x="8"/>
        <item x="27"/>
        <item x="26"/>
        <item x="0"/>
        <item x="10"/>
        <item x="25"/>
        <item x="9"/>
        <item x="20"/>
        <item x="30"/>
        <item x="19"/>
        <item x="29"/>
        <item x="12"/>
        <item x="1"/>
        <item x="14"/>
        <item x="7"/>
        <item x="13"/>
        <item x="21"/>
        <item x="17"/>
        <item x="11"/>
        <item x="36"/>
        <item x="3"/>
        <item x="32"/>
        <item x="31"/>
        <item x="18"/>
        <item x="2"/>
        <item x="6"/>
        <item x="34"/>
        <item x="33"/>
        <item x="22"/>
        <item x="15"/>
        <item x="35"/>
        <item x="4"/>
        <item x="16"/>
        <item x="28"/>
        <item x="5"/>
        <item x="24"/>
        <item x="23"/>
        <item t="default"/>
      </items>
    </pivotField>
    <pivotField showAll="0"/>
    <pivotField showAll="0">
      <items count="4">
        <item x="1"/>
        <item x="2"/>
        <item x="0"/>
        <item t="default"/>
      </items>
    </pivotField>
    <pivotField dataField="1" showAll="0"/>
    <pivotField showAll="0">
      <items count="23">
        <item x="12"/>
        <item x="13"/>
        <item x="7"/>
        <item x="16"/>
        <item x="4"/>
        <item x="20"/>
        <item x="17"/>
        <item x="15"/>
        <item x="6"/>
        <item x="18"/>
        <item x="10"/>
        <item x="3"/>
        <item x="8"/>
        <item x="21"/>
        <item x="11"/>
        <item x="19"/>
        <item x="0"/>
        <item x="5"/>
        <item x="9"/>
        <item x="2"/>
        <item x="14"/>
        <item x="1"/>
        <item t="default"/>
      </items>
    </pivotField>
    <pivotField showAll="0"/>
  </pivotFields>
  <rowFields count="1">
    <field x="5"/>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t="grand">
      <x/>
    </i>
  </rowItems>
  <colFields count="1">
    <field x="-2"/>
  </colFields>
  <colItems count="2">
    <i>
      <x/>
    </i>
    <i i="1">
      <x v="1"/>
    </i>
  </colItems>
  <pageFields count="1">
    <pageField fld="0" hier="-1"/>
  </pageFields>
  <dataFields count="2">
    <dataField name="Sum of gross" fld="3" baseField="0" baseItem="0" numFmtId="164"/>
    <dataField name="Sum of budget" fld="8" baseField="0" baseItem="0"/>
  </dataFields>
  <formats count="29">
    <format dxfId="28">
      <pivotArea type="all" dataOnly="0" outline="0" fieldPosition="0"/>
    </format>
    <format dxfId="27">
      <pivotArea outline="0" collapsedLevelsAreSubtotals="1" fieldPosition="0"/>
    </format>
    <format dxfId="26">
      <pivotArea dataOnly="0" labelOnly="1" outline="0" axis="axisValues" fieldPosition="0"/>
    </format>
    <format dxfId="25">
      <pivotArea collapsedLevelsAreSubtotals="1" fieldPosition="0">
        <references count="1">
          <reference field="5" count="3">
            <x v="21"/>
            <x v="32"/>
            <x v="35"/>
          </reference>
        </references>
      </pivotArea>
    </format>
    <format dxfId="24">
      <pivotArea grandRow="1" outline="0" collapsedLevelsAreSubtotals="1" fieldPosition="0"/>
    </format>
    <format dxfId="23">
      <pivotArea field="0" type="button" dataOnly="0" labelOnly="1" outline="0" axis="axisPage" fieldPosition="0"/>
    </format>
    <format dxfId="22">
      <pivotArea field="0" type="button" dataOnly="0" labelOnly="1" outline="0" axis="axisPage" fieldPosition="0"/>
    </format>
    <format dxfId="21">
      <pivotArea outline="0" collapsedLevelsAreSubtotals="1"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5" type="button" dataOnly="0" labelOnly="1" outline="0" axis="axisRow" fieldPosition="0"/>
    </format>
    <format dxfId="16">
      <pivotArea dataOnly="0" labelOnly="1" fieldPosition="0">
        <references count="1">
          <reference field="5" count="0"/>
        </references>
      </pivotArea>
    </format>
    <format dxfId="15">
      <pivotArea dataOnly="0" labelOnly="1" grandRow="1" outline="0" fieldPosition="0"/>
    </format>
    <format dxfId="14">
      <pivotArea dataOnly="0" labelOnly="1" outline="0" fieldPosition="0">
        <references count="1">
          <reference field="4294967294" count="2">
            <x v="0"/>
            <x v="1"/>
          </reference>
        </references>
      </pivotArea>
    </format>
    <format dxfId="13">
      <pivotArea type="all" dataOnly="0" outline="0" fieldPosition="0"/>
    </format>
    <format dxfId="12">
      <pivotArea outline="0" collapsedLevelsAreSubtotals="1" fieldPosition="0"/>
    </format>
    <format dxfId="11">
      <pivotArea field="5" type="button" dataOnly="0" labelOnly="1" outline="0" axis="axisRow" fieldPosition="0"/>
    </format>
    <format dxfId="10">
      <pivotArea dataOnly="0" labelOnly="1" fieldPosition="0">
        <references count="1">
          <reference field="5" count="0"/>
        </references>
      </pivotArea>
    </format>
    <format dxfId="9">
      <pivotArea dataOnly="0" labelOnly="1" grandRow="1" outline="0" fieldPosition="0"/>
    </format>
    <format dxfId="8">
      <pivotArea dataOnly="0" labelOnly="1" outline="0" fieldPosition="0">
        <references count="1">
          <reference field="4294967294" count="2">
            <x v="0"/>
            <x v="1"/>
          </reference>
        </references>
      </pivotArea>
    </format>
    <format dxfId="7">
      <pivotArea field="0" type="button" dataOnly="0" labelOnly="1" outline="0" axis="axisPage" fieldPosition="0"/>
    </format>
    <format dxfId="6">
      <pivotArea field="5" type="button" dataOnly="0" labelOnly="1" outline="0" axis="axisRow" fieldPosition="0"/>
    </format>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 dxfId="3">
      <pivotArea dataOnly="0" labelOnly="1" grandRow="1" outline="0" fieldPosition="0"/>
    </format>
    <format dxfId="2">
      <pivotArea field="5" grandRow="1" outline="0" collapsedLevelsAreSubtotals="1" axis="axisRow" fieldPosition="0">
        <references count="1">
          <reference field="4294967294" count="1" selected="0">
            <x v="0"/>
          </reference>
        </references>
      </pivotArea>
    </format>
    <format dxfId="1">
      <pivotArea field="5" grandRow="1" outline="0" collapsedLevelsAreSubtotals="1" axis="axisRow" fieldPosition="0">
        <references count="1">
          <reference field="4294967294" count="1" selected="0">
            <x v="1"/>
          </reference>
        </references>
      </pivotArea>
    </format>
    <format dxfId="0">
      <pivotArea dataOnly="0" labelOnly="1" outline="0" fieldPosition="0">
        <references count="1">
          <reference field="0" count="0"/>
        </references>
      </pivotArea>
    </format>
  </format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_year" xr10:uid="{5FCB12B8-B470-426D-943F-9BC78448C347}" sourceName="title_year">
  <pivotTables>
    <pivotTable tabId="7" name="PivotTable6"/>
  </pivotTables>
  <data>
    <tabular pivotCacheId="207317580">
      <items count="22">
        <i x="12" s="1"/>
        <i x="13" s="1"/>
        <i x="7" s="1"/>
        <i x="16" s="1"/>
        <i x="4" s="1"/>
        <i x="20" s="1"/>
        <i x="17" s="1"/>
        <i x="15" s="1"/>
        <i x="6" s="1"/>
        <i x="18" s="1"/>
        <i x="10" s="1"/>
        <i x="3" s="1"/>
        <i x="8" s="1"/>
        <i x="21" s="1"/>
        <i x="11" s="1"/>
        <i x="19" s="1"/>
        <i x="0" s="1"/>
        <i x="5" s="1"/>
        <i x="9" s="1"/>
        <i x="2" s="1"/>
        <i x="14"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2B3FCF0A-5E85-45A6-B1A1-8FD426E60FED}" sourceName="Genre">
  <pivotTables>
    <pivotTable tabId="7" name="PivotTable6"/>
  </pivotTables>
  <data>
    <tabular pivotCacheId="207317580">
      <items count="15">
        <i x="0" s="1"/>
        <i x="1" s="1"/>
        <i x="2" s="1"/>
        <i x="3" s="1"/>
        <i x="4" s="1"/>
        <i x="5" s="1"/>
        <i x="6" s="1"/>
        <i x="7" s="1"/>
        <i x="8" s="1"/>
        <i x="10" s="1"/>
        <i x="9" s="1"/>
        <i x="11" s="1"/>
        <i x="12" s="1"/>
        <i x="13" s="1"/>
        <i x="1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r_name" xr10:uid="{60C12F56-B158-47FD-98D8-529E6A775985}" sourceName="director_name">
  <pivotTables>
    <pivotTable tabId="7" name="PivotTable6"/>
  </pivotTables>
  <data>
    <tabular pivotCacheId="207317580">
      <items count="34">
        <i x="3" s="1"/>
        <i x="26" s="1"/>
        <i x="11" s="1"/>
        <i x="25" s="1"/>
        <i x="31" s="1"/>
        <i x="1" s="1"/>
        <i x="19" s="1"/>
        <i x="32" s="1"/>
        <i x="15" s="1"/>
        <i x="17" s="1"/>
        <i x="0" s="1"/>
        <i x="9" s="1"/>
        <i x="12" s="1"/>
        <i x="6" s="1"/>
        <i x="14" s="1"/>
        <i x="2" s="1"/>
        <i x="5" s="1"/>
        <i x="13" s="1"/>
        <i x="28" s="1"/>
        <i x="23" s="1"/>
        <i x="10" s="1"/>
        <i x="21" s="1"/>
        <i x="29" s="1"/>
        <i x="18" s="1"/>
        <i x="16" s="1"/>
        <i x="24" s="1"/>
        <i x="4" s="1"/>
        <i x="27" s="1"/>
        <i x="8" s="1"/>
        <i x="30" s="1"/>
        <i x="7" s="1"/>
        <i x="20" s="1"/>
        <i x="22" s="1"/>
        <i x="3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D95A9FF-4288-445F-8B82-C7FA3AE025C4}" sourceName="country">
  <pivotTables>
    <pivotTable tabId="7" name="PivotTable6"/>
  </pivotTables>
  <data>
    <tabular pivotCacheId="207317580">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EASE YEAR" xr10:uid="{110CF401-36D3-46B3-91BC-368530C4197F}" cache="Slicer_title_year" caption="RELEASE YEAR" style="Slicer Style 1" rowHeight="234950"/>
  <slicer name="Genre" xr10:uid="{C771AC78-139F-40CA-B635-7EAA65013157}" cache="Slicer_Genre" caption="GENRE" columnCount="2" style="Slicer Style 1" rowHeight="234950"/>
  <slicer name="director_name" xr10:uid="{A4CA626A-5250-4C30-BE17-4E07A806B020}" cache="Slicer_director_name" caption="DIRECTOR" startItem="3" style="Slicer Style 1" rowHeight="234950"/>
  <slicer name="country" xr10:uid="{274F1539-2A03-428E-B492-4D2CFA56755A}" cache="Slicer_country" caption="country"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BB3095-98CB-4B5B-91BE-E94547981AF3}" name="Table1" displayName="Table1" ref="A1:AB5044" totalsRowShown="0">
  <autoFilter ref="A1:AB5044" xr:uid="{AEBB3095-98CB-4B5B-91BE-E94547981AF3}">
    <filterColumn colId="9">
      <filters>
        <filter val="Action|Adventure|Comedy|Romance|Thriller|Western"/>
        <filter val="Action|Adventure|Comedy|Western"/>
        <filter val="Action|Adventure|Drama|Romance|Western"/>
        <filter val="Action|Adventure|Drama|Thriller|Western"/>
        <filter val="Action|Adventure|Drama|Western"/>
        <filter val="Action|Adventure|History|Western"/>
        <filter val="Action|Adventure|Romance|Western"/>
        <filter val="Action|Adventure|Western"/>
        <filter val="Action|Biography|Drama|History|Romance|Western"/>
        <filter val="Action|Comedy|Crime|Western"/>
        <filter val="Action|Comedy|Drama|Western"/>
        <filter val="Action|Comedy|Sci-Fi|Western"/>
        <filter val="Action|Crime|Drama|History|Western"/>
        <filter val="Action|Crime|Drama|Thriller|Western"/>
        <filter val="Action|Crime|Drama|Western"/>
        <filter val="Action|Drama|Fantasy|Thriller|Western"/>
        <filter val="Action|Drama|History|Romance|War|Western"/>
        <filter val="Action|Drama|Western"/>
        <filter val="Action|Fantasy|Western"/>
        <filter val="Action|Thriller|Western"/>
        <filter val="Action|Western"/>
        <filter val="Adventure|Animation|Comedy|Family|Western"/>
        <filter val="Adventure|Animation|Family|Western"/>
        <filter val="Adventure|Biography|Crime|Drama|Western"/>
        <filter val="Adventure|Comedy|Sci-Fi|Western"/>
        <filter val="Adventure|Comedy|Western"/>
        <filter val="Adventure|Crime|Drama|Mystery|Western"/>
        <filter val="Adventure|Crime|Drama|Western"/>
        <filter val="Adventure|Drama|Family|Romance|Western"/>
        <filter val="Adventure|Drama|Fantasy|Thriller|Western"/>
        <filter val="Adventure|Drama|Romance|Western"/>
        <filter val="Adventure|Drama|Thriller|Western"/>
        <filter val="Adventure|Drama|Western"/>
        <filter val="Adventure|War|Western"/>
        <filter val="Animation|Comedy|Family|Music|Western"/>
        <filter val="Biography|Comedy|Musical|Romance|Western"/>
        <filter val="Biography|Crime|Drama|History|Western"/>
        <filter val="Biography|Crime|Drama|Western"/>
        <filter val="Biography|Drama|Romance|Western"/>
        <filter val="Comedy|Drama|Musical|Romance|Western"/>
        <filter val="Comedy|Drama|Romance|Western"/>
        <filter val="Comedy|Western"/>
        <filter val="Crime|Drama|Mystery|Thriller|Western"/>
        <filter val="Crime|Drama|Western"/>
        <filter val="Drama|Family|Western"/>
        <filter val="Drama|History|Romance|Western"/>
        <filter val="Drama|History|War|Western"/>
        <filter val="Drama|Romance|War|Western"/>
        <filter val="Drama|Romance|Western"/>
        <filter val="Drama|War|Western"/>
        <filter val="Drama|Western"/>
        <filter val="Mystery|Western"/>
        <filter val="Thriller|Western"/>
        <filter val="Western"/>
      </filters>
    </filterColumn>
  </autoFilter>
  <tableColumns count="28">
    <tableColumn id="1" xr3:uid="{0F53FED0-349D-480C-9A3E-F3AB643EBC12}" name="Column1"/>
    <tableColumn id="2" xr3:uid="{7D489D48-10A7-4063-A882-CB287C23C64D}" name="director_name"/>
    <tableColumn id="3" xr3:uid="{75053133-5E77-4771-9C62-46B0B2421E87}" name="num_critic_for_reviews"/>
    <tableColumn id="4" xr3:uid="{9F678637-EC66-463B-BE05-D9899DB5D5A7}" name="duration"/>
    <tableColumn id="5" xr3:uid="{02280E7F-9256-485A-BA70-7DF902657DAF}" name="director_facebook_likes"/>
    <tableColumn id="6" xr3:uid="{40B9D09A-8F39-4309-AD5C-7E0933FEB034}" name="actor_3_facebook_likes"/>
    <tableColumn id="7" xr3:uid="{81A68E4D-8F1A-48D1-B60F-DFAAF051DA26}" name="actor_2_name"/>
    <tableColumn id="8" xr3:uid="{26E3E430-B044-4971-B554-B74EB0C06C67}" name="actor_1_facebook_likes"/>
    <tableColumn id="9" xr3:uid="{4B68E69F-FEE9-486F-810D-ECBB90A168FE}" name="gross"/>
    <tableColumn id="10" xr3:uid="{41D00816-FE0C-4196-89B3-F7FA6E93FF40}" name="genres"/>
    <tableColumn id="11" xr3:uid="{D360B89A-74E0-4B9C-B245-8DD9A33B46A8}" name="actor_1_name"/>
    <tableColumn id="12" xr3:uid="{DAF8D947-176C-440F-A019-D31DC16C3CF1}" name="movie_title"/>
    <tableColumn id="13" xr3:uid="{0C3507A5-A876-442B-A5D0-592F43B9CB13}" name="num_voted_users"/>
    <tableColumn id="14" xr3:uid="{6F686FA8-6651-4764-ACFD-22B22DBEAE43}" name="cast_total_facebook_likes"/>
    <tableColumn id="15" xr3:uid="{11FC8A2B-4590-405B-AB11-6A2552ED33C0}" name="actor_3_name"/>
    <tableColumn id="16" xr3:uid="{3B929EB1-7EB9-479B-940F-CDD4DCD05B55}" name="facenumber_in_poster"/>
    <tableColumn id="17" xr3:uid="{60A66AC5-9060-4703-A878-E0E052CAFA1A}" name="plot_keywords"/>
    <tableColumn id="18" xr3:uid="{DC40FBAD-C149-495E-83A5-AA843B3B1455}" name="movie_imdb_link"/>
    <tableColumn id="19" xr3:uid="{86F45F40-E1F3-4D15-93B9-DDFDF5BF2EC6}" name="num_user_for_reviews"/>
    <tableColumn id="20" xr3:uid="{5A073D35-D6B9-4818-AC08-B50D9D89CBB0}" name="language"/>
    <tableColumn id="21" xr3:uid="{14C4A159-295A-4806-89E8-53342F59E74A}" name="country"/>
    <tableColumn id="22" xr3:uid="{76C7C19F-1A71-4657-BA04-1E06666DE2DF}" name="content_rating"/>
    <tableColumn id="23" xr3:uid="{CC81F114-F790-4074-9A0A-DCC1E6E26D48}" name="budget"/>
    <tableColumn id="24" xr3:uid="{BFC0E627-1F96-4714-8350-E7E1131C6738}" name="title_year"/>
    <tableColumn id="25" xr3:uid="{CC42ED8A-497A-46D0-B6B6-1A500D6D2D75}" name="actor_2_facebook_likes"/>
    <tableColumn id="26" xr3:uid="{550A48EB-F5D5-409A-81A2-B1F485EB833C}" name="imdb_score"/>
    <tableColumn id="27" xr3:uid="{E326CFF6-3C7A-4261-AAB8-8CE7E1C8178D}" name="aspect_ratio"/>
    <tableColumn id="28" xr3:uid="{C187E38F-3B48-40D3-AB52-7ED1C245871C}" name="movie_facebook_likes"/>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A66C2B-58C3-4844-BFF6-3D670EEF85DA}" name="Table2" displayName="Table2" ref="B1:K1048576" totalsRowShown="0">
  <autoFilter ref="B1:K1048576" xr:uid="{42A66C2B-58C3-4844-BFF6-3D670EEF85DA}"/>
  <sortState xmlns:xlrd2="http://schemas.microsoft.com/office/spreadsheetml/2017/richdata2" ref="B2:K1048576">
    <sortCondition descending="1" ref="D1:D1048576"/>
  </sortState>
  <tableColumns count="10">
    <tableColumn id="1" xr3:uid="{BC41BCD2-2C2F-4605-97E7-B67B6ED9231F}" name="director_name"/>
    <tableColumn id="2" xr3:uid="{3C85C392-7F05-4B0F-A8E7-67FDBC0AA225}" name="duration"/>
    <tableColumn id="3" xr3:uid="{87418C8A-F339-4672-9731-606E67F20734}" name="gross"/>
    <tableColumn id="4" xr3:uid="{68963E5B-79BF-4F18-935F-D6D0B7B62625}" name="actor_1_name"/>
    <tableColumn id="5" xr3:uid="{B19CEC64-BC02-4F46-9142-4DA19CF35067}" name="movie_title"/>
    <tableColumn id="6" xr3:uid="{2C33AFA9-D743-4F9E-8F1B-07C4DA094840}" name="language"/>
    <tableColumn id="7" xr3:uid="{70904D95-85D4-49EA-9B51-B521D6D98D79}" name="country"/>
    <tableColumn id="8" xr3:uid="{20D26E2E-6A26-44C7-AEC7-FE3740869219}" name="budget"/>
    <tableColumn id="9" xr3:uid="{BB9C51F7-F32C-488B-BCFA-9F58556BC3A9}" name="title_year"/>
    <tableColumn id="10" xr3:uid="{F14A2560-0129-44E8-81B3-01FD9A07BEE8}" name="imdb_scor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FDDC4B-2E7C-4AC2-9DB1-3D6D7951D123}" name="Table3" displayName="Table3" ref="M1:V1048576" totalsRowShown="0">
  <autoFilter ref="M1:V1048576" xr:uid="{62FDDC4B-2E7C-4AC2-9DB1-3D6D7951D123}"/>
  <sortState xmlns:xlrd2="http://schemas.microsoft.com/office/spreadsheetml/2017/richdata2" ref="M2:V1048576">
    <sortCondition descending="1" ref="O1:O1048576"/>
  </sortState>
  <tableColumns count="10">
    <tableColumn id="1" xr3:uid="{CE459FD3-5CC4-4549-BA58-8F889839476E}" name="director_name"/>
    <tableColumn id="2" xr3:uid="{7B4ECBF8-F09F-4C11-93EA-6B65539F7283}" name="duration"/>
    <tableColumn id="3" xr3:uid="{EDE38712-15B4-4DA0-991A-5C97DE4EA6B8}" name="gross"/>
    <tableColumn id="4" xr3:uid="{62B8F903-5B4A-441A-9DA0-50F1718E353B}" name="actor_1_name"/>
    <tableColumn id="5" xr3:uid="{FCFDB2DC-127E-4557-B8DD-94F364DCA880}" name="movie_title"/>
    <tableColumn id="6" xr3:uid="{C2DEEE6D-2F23-4313-B90A-551754DA4E09}" name="language"/>
    <tableColumn id="7" xr3:uid="{6844DD8E-952E-40CF-A378-2810E0BF09D8}" name="country"/>
    <tableColumn id="8" xr3:uid="{5A3C96E2-5F46-43B9-AFEA-C68017CEBF4D}" name="budget"/>
    <tableColumn id="9" xr3:uid="{600EA8C2-2752-4720-898F-4D0FB93EADBA}" name="title_year"/>
    <tableColumn id="10" xr3:uid="{287E9A93-DCB1-4D7C-B1BE-9B9E4E21A620}" name="imdb_scor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B313FB-086E-476B-8C60-390A4EB6AC0E}" name="Table4" displayName="Table4" ref="X1:AG1048576" totalsRowShown="0">
  <autoFilter ref="X1:AG1048576" xr:uid="{46B313FB-086E-476B-8C60-390A4EB6AC0E}"/>
  <sortState xmlns:xlrd2="http://schemas.microsoft.com/office/spreadsheetml/2017/richdata2" ref="X2:AG1048576">
    <sortCondition descending="1" ref="Z1:Z1048576"/>
  </sortState>
  <tableColumns count="10">
    <tableColumn id="1" xr3:uid="{8C676BA6-11C2-4B54-BDF0-6AA749E46EED}" name="director_name"/>
    <tableColumn id="2" xr3:uid="{6DC14E46-5603-4815-AE10-7D3E305A8325}" name="duration"/>
    <tableColumn id="3" xr3:uid="{58E5EF78-9CDD-4342-AA9B-4F2DA11BE973}" name="gross"/>
    <tableColumn id="4" xr3:uid="{905C7368-8306-4AA4-94EF-372EF4DEDD10}" name="actor_1_name"/>
    <tableColumn id="5" xr3:uid="{0E47ADBD-22C7-4561-B02B-4EE8F8D1B234}" name="movie_title"/>
    <tableColumn id="6" xr3:uid="{17B40C5C-E422-481A-9437-1AB87E4E0994}" name="language"/>
    <tableColumn id="7" xr3:uid="{020DEB84-548C-4B99-9881-5306EA1A0EA1}" name="country"/>
    <tableColumn id="8" xr3:uid="{F06386B0-EBB7-4F85-ACCC-C78384C721DE}" name="budget"/>
    <tableColumn id="9" xr3:uid="{2903A2C8-67A3-4483-91AC-9BC24D184BEE}" name="title_year"/>
    <tableColumn id="10" xr3:uid="{61FF751B-EDC8-414B-905D-527C569F8393}" name="imdb_scor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D9DF62-ECD6-4254-875A-7C344788C437}" name="Table5" displayName="Table5" ref="AI1:AR1048576" totalsRowShown="0">
  <autoFilter ref="AI1:AR1048576" xr:uid="{A2D9DF62-ECD6-4254-875A-7C344788C437}"/>
  <sortState xmlns:xlrd2="http://schemas.microsoft.com/office/spreadsheetml/2017/richdata2" ref="AI2:AR1048576">
    <sortCondition descending="1" ref="AK1:AK1048576"/>
  </sortState>
  <tableColumns count="10">
    <tableColumn id="1" xr3:uid="{9CB5AEB5-0A2D-406A-B52A-159F9D92391C}" name="director_name"/>
    <tableColumn id="2" xr3:uid="{72864689-80F7-476F-9F81-EF2918475D24}" name="duration"/>
    <tableColumn id="3" xr3:uid="{034910C6-B823-4A1D-91EF-B27FB3BFAC02}" name="gross"/>
    <tableColumn id="4" xr3:uid="{B4D9811E-8E2C-4E2C-BBC1-40EDF6270439}" name="actor_1_name"/>
    <tableColumn id="5" xr3:uid="{0BCF72CA-9F79-44FE-BFAB-E773BF45C2CD}" name="movie_title"/>
    <tableColumn id="6" xr3:uid="{6A12E1F2-2E74-4FDA-B70F-9E1F397BA796}" name="language"/>
    <tableColumn id="7" xr3:uid="{D73CDE7E-50FE-49C9-9CA0-C6C993333721}" name="country"/>
    <tableColumn id="8" xr3:uid="{4418D01F-9DD8-49D4-8E37-13025F1569BF}" name="budget"/>
    <tableColumn id="9" xr3:uid="{C6BE8376-247B-4AD6-992E-BDB3E4EA0A91}" name="title_year"/>
    <tableColumn id="10" xr3:uid="{63E32175-CEBC-4BF4-93E6-E651BA38A6B3}" name="imdb_scor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CF2861F-FF3B-4CEE-A9DF-04FBA7C25625}" name="Table6" displayName="Table6" ref="AT1:BC1048576" totalsRowShown="0">
  <autoFilter ref="AT1:BC1048576" xr:uid="{2CF2861F-FF3B-4CEE-A9DF-04FBA7C25625}"/>
  <sortState xmlns:xlrd2="http://schemas.microsoft.com/office/spreadsheetml/2017/richdata2" ref="AT2:BC1048576">
    <sortCondition descending="1" ref="AV1:AV1048576"/>
  </sortState>
  <tableColumns count="10">
    <tableColumn id="1" xr3:uid="{53E0EBA0-2560-4140-A4CF-CF831D0F0648}" name="director_name"/>
    <tableColumn id="2" xr3:uid="{68F3922D-F548-4AE7-85CD-3178ED613A3D}" name="duration"/>
    <tableColumn id="3" xr3:uid="{96E1D224-D535-4941-9FA3-85496EC3D497}" name="gross"/>
    <tableColumn id="4" xr3:uid="{E3103335-6816-4042-B6DD-41A34A0DFC98}" name="actor_1_name"/>
    <tableColumn id="5" xr3:uid="{0721FDEB-35AB-4B4A-AF17-F16A8E5950D1}" name="movie_title"/>
    <tableColumn id="6" xr3:uid="{440D3F47-C4EA-4240-B391-B2FE2DF5C9B4}" name="language"/>
    <tableColumn id="7" xr3:uid="{4A7E5261-7B84-4BE8-900F-4402765D27F0}" name="country"/>
    <tableColumn id="8" xr3:uid="{245206C2-5055-47DF-AE48-EEE2FD3BBE81}" name="budget"/>
    <tableColumn id="9" xr3:uid="{B32FED0F-3602-4FAA-B42A-D60AF405414D}" name="title_year"/>
    <tableColumn id="10" xr3:uid="{EFEB0BA6-1B1C-4F7D-B652-79E87DC3734E}" name="imdb_scor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4E90272-F7C1-43BC-9D9E-86110CD89B00}" name="Table7" displayName="Table7" ref="BE1:BN1048576" totalsRowShown="0">
  <autoFilter ref="BE1:BN1048576" xr:uid="{D4E90272-F7C1-43BC-9D9E-86110CD89B00}"/>
  <sortState xmlns:xlrd2="http://schemas.microsoft.com/office/spreadsheetml/2017/richdata2" ref="BE2:BN1048576">
    <sortCondition descending="1" ref="BG1:BG1048576"/>
  </sortState>
  <tableColumns count="10">
    <tableColumn id="1" xr3:uid="{292004DC-3D2E-405C-8C71-9AF155BE0064}" name="director_name"/>
    <tableColumn id="2" xr3:uid="{E05B02EA-5A8A-4B5E-9B55-DC2DE3CBD743}" name="duration"/>
    <tableColumn id="3" xr3:uid="{BE478937-29D8-427E-A83D-505F2FA3A65B}" name="gross"/>
    <tableColumn id="4" xr3:uid="{061E9649-826A-486C-9C6B-B25D12750474}" name="actor_1_name"/>
    <tableColumn id="5" xr3:uid="{800EE147-8DE8-465B-8288-3B15FDF40243}" name="movie_title"/>
    <tableColumn id="6" xr3:uid="{E749F35E-8A09-4EA1-B039-4CBEC203669E}" name="language"/>
    <tableColumn id="7" xr3:uid="{F52AB609-1D2C-420C-AE91-D323A9495D20}" name="country"/>
    <tableColumn id="8" xr3:uid="{66D2811B-E058-46D8-87A0-4A962E9883C7}" name="budget"/>
    <tableColumn id="9" xr3:uid="{2E45879D-DF62-437C-BA79-ACADEADA0790}" name="title_year"/>
    <tableColumn id="10" xr3:uid="{904F1638-7160-4257-B6C2-8F97002EDB01}" name="imdb_sco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FB5D81-4011-45C8-9E9F-5C2F12CC5C3A}" name="Table8" displayName="Table8" ref="BP1:BY1048576" totalsRowShown="0">
  <autoFilter ref="BP1:BY1048576" xr:uid="{21FB5D81-4011-45C8-9E9F-5C2F12CC5C3A}"/>
  <sortState xmlns:xlrd2="http://schemas.microsoft.com/office/spreadsheetml/2017/richdata2" ref="BP2:BY1048576">
    <sortCondition descending="1" ref="BR1:BR1048576"/>
  </sortState>
  <tableColumns count="10">
    <tableColumn id="1" xr3:uid="{AFF6F280-C69B-40DE-9307-51895C23F249}" name="director_name"/>
    <tableColumn id="2" xr3:uid="{22CA531A-6A97-4DC0-A5C8-3424160218EA}" name="duration"/>
    <tableColumn id="3" xr3:uid="{4C775F94-5C71-4EEB-B636-3F589E8FB0FF}" name="gross"/>
    <tableColumn id="4" xr3:uid="{1205F3A4-9CC5-443A-9FE6-E8E26E66B12C}" name="actor_1_name"/>
    <tableColumn id="5" xr3:uid="{EDBEEA58-DD9C-4857-953B-2AD1200D0CCF}" name="movie_title"/>
    <tableColumn id="6" xr3:uid="{F820D7E2-4A10-4B19-B068-EC22997E1EA2}" name="language"/>
    <tableColumn id="7" xr3:uid="{4418A6F9-495A-4B7C-A430-B0CD480FB4E0}" name="country"/>
    <tableColumn id="8" xr3:uid="{806F4CA7-13A8-4DA7-9763-D1F002814371}" name="budget"/>
    <tableColumn id="9" xr3:uid="{0755A075-D38C-451C-9EF8-B4684B22C63F}" name="title_year"/>
    <tableColumn id="10" xr3:uid="{F29C4167-2D78-4F17-A226-489B3A1DBCD0}" name="imdb_scor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5699FF-FE05-43A8-9827-831D45579E72}" name="Table9" displayName="Table9" ref="CA1:CJ1048576" totalsRowShown="0">
  <autoFilter ref="CA1:CJ1048576" xr:uid="{D15699FF-FE05-43A8-9827-831D45579E72}"/>
  <sortState xmlns:xlrd2="http://schemas.microsoft.com/office/spreadsheetml/2017/richdata2" ref="CA2:CJ1048576">
    <sortCondition descending="1" ref="CC1:CC1048576"/>
  </sortState>
  <tableColumns count="10">
    <tableColumn id="1" xr3:uid="{CB0D6277-21C9-4C69-B09C-3CBC11AB9E56}" name="director_name"/>
    <tableColumn id="2" xr3:uid="{97A411EE-9AC7-4184-8DBE-6C0F7B4EEE3C}" name="duration"/>
    <tableColumn id="3" xr3:uid="{42D33F47-D318-4FFE-8FF3-0737F26CCCBD}" name="gross"/>
    <tableColumn id="4" xr3:uid="{27CF85FD-2651-42DB-A53E-C006EE32A2DB}" name="actor_1_name"/>
    <tableColumn id="5" xr3:uid="{C2D9D3AE-3512-41FB-87C7-AE750160ABB5}" name="movie_title"/>
    <tableColumn id="6" xr3:uid="{68B785B1-2F1A-4B0B-846D-D2F3F6B4A161}" name="language"/>
    <tableColumn id="7" xr3:uid="{2EE0024A-8DE4-48FD-B005-7D105CE7A2AC}" name="country"/>
    <tableColumn id="8" xr3:uid="{4C041A6C-B201-4ED3-98AB-066A40CFF787}" name="budget"/>
    <tableColumn id="9" xr3:uid="{EB4B6190-705D-41BE-96DD-6898422A8C6A}" name="title_year"/>
    <tableColumn id="10" xr3:uid="{7A58A8E1-8364-4377-8E9D-49F4E95DF526}" name="imdb_scor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D114C8-AF0C-47A0-957A-C9C8E8EB7150}" name="Table10" displayName="Table10" ref="CL1:CU1048576" totalsRowShown="0">
  <autoFilter ref="CL1:CU1048576" xr:uid="{DCD114C8-AF0C-47A0-957A-C9C8E8EB7150}"/>
  <sortState xmlns:xlrd2="http://schemas.microsoft.com/office/spreadsheetml/2017/richdata2" ref="CL2:CU1048576">
    <sortCondition descending="1" ref="CN1:CN1048576"/>
  </sortState>
  <tableColumns count="10">
    <tableColumn id="1" xr3:uid="{7858F81C-986B-49A3-B5C5-30E43F5F5FA1}" name="director_name"/>
    <tableColumn id="2" xr3:uid="{C9DD7222-609E-4FC8-92F5-02B70E3DCBEB}" name="duration"/>
    <tableColumn id="3" xr3:uid="{AC0C5860-936B-40A1-87CF-2120F1F26306}" name="gross"/>
    <tableColumn id="4" xr3:uid="{A721F297-B930-46B2-97C0-CEAA6B351225}" name="actor_1_name"/>
    <tableColumn id="5" xr3:uid="{C4238017-8F04-479B-BCA0-E2F6946EE9A6}" name="movie_title"/>
    <tableColumn id="6" xr3:uid="{0CA78B54-FAC7-4A37-B2FD-7CD3D6084D15}" name="language"/>
    <tableColumn id="7" xr3:uid="{E201A6BF-3804-4997-A398-299EC6BE52D3}" name="country"/>
    <tableColumn id="8" xr3:uid="{B7EDFC45-74A1-415C-BE85-14E7093E3897}" name="budget"/>
    <tableColumn id="9" xr3:uid="{F250A368-D275-4CF3-B56F-FEF7DE476FB3}" name="title_year"/>
    <tableColumn id="10" xr3:uid="{FDA4B84F-6F0A-48F4-BB53-A42BD8BFAEA0}" name="imdb_scor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A5585EC-C34B-48D1-884F-C094C5161BCC}" name="Table11" displayName="Table11" ref="CW1:DF1048576" totalsRowShown="0">
  <autoFilter ref="CW1:DF1048576" xr:uid="{BA5585EC-C34B-48D1-884F-C094C5161BCC}"/>
  <tableColumns count="10">
    <tableColumn id="1" xr3:uid="{3B3F1679-7601-44D4-8053-63576ABB7FD1}" name="director_name"/>
    <tableColumn id="2" xr3:uid="{3D273992-5A73-404F-95A8-DFA698C233BA}" name="duration"/>
    <tableColumn id="3" xr3:uid="{2228EDFA-CFC2-4578-AA49-45A4B99B9B52}" name="gross"/>
    <tableColumn id="4" xr3:uid="{79CC9D37-5B39-4E65-952B-7CE5E2A45746}" name="actor_1_name"/>
    <tableColumn id="5" xr3:uid="{13504E08-AB86-419A-8683-EE142A9EE9D4}" name="movie_title"/>
    <tableColumn id="6" xr3:uid="{4E4957C4-DAF5-4EE4-A5DE-F06BB47BC79C}" name="language"/>
    <tableColumn id="7" xr3:uid="{285A12F7-8A7B-4E79-836B-40F7BE421861}" name="country"/>
    <tableColumn id="8" xr3:uid="{6BAC3EDD-DAE6-40EE-8C26-0499D9662DF9}" name="budget"/>
    <tableColumn id="9" xr3:uid="{5CA47D22-F4BE-4039-A3E3-9323CDECB7F0}" name="title_year"/>
    <tableColumn id="10" xr3:uid="{2A39B0BE-F8B5-4FA1-A847-8F5BEA2A6205}" name="imdb_scor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1FB0013-F7FD-433E-8AFD-319C1E1A4C16}" name="Table12" displayName="Table12" ref="DH1:DQ1048576" totalsRowShown="0">
  <autoFilter ref="DH1:DQ1048576" xr:uid="{41FB0013-F7FD-433E-8AFD-319C1E1A4C16}"/>
  <sortState xmlns:xlrd2="http://schemas.microsoft.com/office/spreadsheetml/2017/richdata2" ref="DH2:DQ1048576">
    <sortCondition descending="1" ref="DJ1:DJ1048576"/>
  </sortState>
  <tableColumns count="10">
    <tableColumn id="1" xr3:uid="{18E14619-E1F5-4E34-A151-92787B11EDC2}" name="director_name"/>
    <tableColumn id="2" xr3:uid="{57ED5756-AA84-4D8B-8AE9-AFFBFF6BD70B}" name="duration"/>
    <tableColumn id="3" xr3:uid="{15ECEA04-D4DD-4EE6-BAD7-8FA470A712EA}" name="gross"/>
    <tableColumn id="4" xr3:uid="{B818C8BB-9CC3-447A-8C48-B377A3B7C231}" name="actor_1_name"/>
    <tableColumn id="5" xr3:uid="{3DBCA35B-F499-4B6D-B7B2-203D4FFF41D9}" name="movie_title"/>
    <tableColumn id="6" xr3:uid="{F5596C8D-BC88-4F05-A99A-69F7883209D2}" name="language"/>
    <tableColumn id="7" xr3:uid="{3F4FA46C-94A5-4105-9951-CD82295EF379}" name="country"/>
    <tableColumn id="8" xr3:uid="{6ACC6F4F-DCDE-4A69-8A04-9154B4573B49}" name="budget"/>
    <tableColumn id="9" xr3:uid="{CF67B881-7CBA-44FE-AD02-917DC9563343}" name="title_year"/>
    <tableColumn id="10" xr3:uid="{A95587CF-A739-4005-B4B7-4043CD88265E}" name="imdb_scor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8D5FAB-5EEC-4392-BFCF-A13EDB04BE41}" name="Table13" displayName="Table13" ref="DS1:EB1048576" totalsRowShown="0">
  <autoFilter ref="DS1:EB1048576" xr:uid="{118D5FAB-5EEC-4392-BFCF-A13EDB04BE41}"/>
  <sortState xmlns:xlrd2="http://schemas.microsoft.com/office/spreadsheetml/2017/richdata2" ref="DS2:EB1048576">
    <sortCondition descending="1" ref="DU1:DU1048576"/>
  </sortState>
  <tableColumns count="10">
    <tableColumn id="1" xr3:uid="{E57F0868-AA29-4975-B4F3-5D71E7EA6560}" name="director_name"/>
    <tableColumn id="2" xr3:uid="{B5BA12C3-3673-45AB-A818-96D1D40752DD}" name="duration"/>
    <tableColumn id="3" xr3:uid="{B085AF1A-35E8-4F2E-A43D-250BC8EB0013}" name="gross"/>
    <tableColumn id="4" xr3:uid="{EEF85F1C-4D47-4CDB-86F2-258414A1180A}" name="actor_1_name"/>
    <tableColumn id="5" xr3:uid="{7131B3F0-0798-4E76-BC96-71E82EE0CE5B}" name="movie_title"/>
    <tableColumn id="6" xr3:uid="{B4A6CE5B-9A05-4923-909B-49E3EAF0BBF7}" name="language"/>
    <tableColumn id="7" xr3:uid="{708CB155-F5FA-4AA5-9B83-695E7B153DBE}" name="country"/>
    <tableColumn id="8" xr3:uid="{8964C4B4-19EB-40E5-B235-94653B4D9993}" name="budget"/>
    <tableColumn id="9" xr3:uid="{4BBA541A-AFC4-471D-AF82-DF67B5126FD8}" name="title_year"/>
    <tableColumn id="10" xr3:uid="{D425EEB8-646D-49C9-A1E8-E7CD805C45F6}" name="imdb_scor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BD2F2E-A929-434D-A00C-9758C5C72F57}" name="Table14" displayName="Table14" ref="ED1:EM1048576" totalsRowShown="0">
  <autoFilter ref="ED1:EM1048576" xr:uid="{91BD2F2E-A929-434D-A00C-9758C5C72F57}"/>
  <sortState xmlns:xlrd2="http://schemas.microsoft.com/office/spreadsheetml/2017/richdata2" ref="ED2:EM1048576">
    <sortCondition descending="1" ref="EF1:EF1048576"/>
  </sortState>
  <tableColumns count="10">
    <tableColumn id="1" xr3:uid="{8356EBD0-AB62-4583-86FF-209641B2C787}" name="director_name"/>
    <tableColumn id="2" xr3:uid="{21DC6F3F-AC02-43BD-B614-797CE1855413}" name="duration"/>
    <tableColumn id="3" xr3:uid="{794E7CA5-2EE8-4A69-8BE0-F2C6E3704E42}" name="gross"/>
    <tableColumn id="4" xr3:uid="{1431EB7B-0249-47D2-89BE-446D0F6DAF79}" name="actor_1_name"/>
    <tableColumn id="5" xr3:uid="{B5DAD856-2235-4CAD-9603-48633B3BDCD7}" name="movie_title"/>
    <tableColumn id="6" xr3:uid="{1B0239DC-6B40-416D-8DDC-A9B93503204E}" name="language"/>
    <tableColumn id="7" xr3:uid="{9C91A7F0-95DB-4589-9DB4-32167ADFD9E8}" name="country"/>
    <tableColumn id="8" xr3:uid="{97F08BAF-37B3-4947-B1D0-7F3E171E251C}" name="budget"/>
    <tableColumn id="9" xr3:uid="{C9862524-4C04-4F2E-AF50-A6465C3F5B7B}" name="title_year"/>
    <tableColumn id="10" xr3:uid="{FC9D96FC-DED0-4CEC-B7D6-D7FB6BA865A8}" name="imdb_scor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5E717D1-A7A3-48FA-8756-5905F2E95EF0}" name="Table15" displayName="Table15" ref="EZ1:FI1048576" totalsRowShown="0">
  <autoFilter ref="EZ1:FI1048576" xr:uid="{F5E717D1-A7A3-48FA-8756-5905F2E95EF0}"/>
  <sortState xmlns:xlrd2="http://schemas.microsoft.com/office/spreadsheetml/2017/richdata2" ref="EZ2:FI1048576">
    <sortCondition descending="1" ref="FB1:FB1048576"/>
  </sortState>
  <tableColumns count="10">
    <tableColumn id="1" xr3:uid="{15EC2700-2DEF-440D-8708-93073A9FBFE4}" name="director_name"/>
    <tableColumn id="2" xr3:uid="{92DB6371-D6F3-4647-9E59-A7F198E7AB4C}" name="duration"/>
    <tableColumn id="3" xr3:uid="{5FBDBF68-D78A-48F8-85E8-A790C4557DCE}" name="gross"/>
    <tableColumn id="4" xr3:uid="{DE8AE90A-736D-4FEA-9CAA-F5814A16C20D}" name="actor_1_name"/>
    <tableColumn id="5" xr3:uid="{D51335FD-0D35-44F8-A3B4-25FA7E3ED9D0}" name="movie_title"/>
    <tableColumn id="6" xr3:uid="{2B8740EA-50C6-4BE5-A343-CB8D3050D4F9}" name="language"/>
    <tableColumn id="7" xr3:uid="{17A9D07D-7F55-4BF3-94AA-A699E7DA4F40}" name="country"/>
    <tableColumn id="8" xr3:uid="{D7CF6414-BA4F-4F46-BB9A-56EFECCD685A}" name="budget"/>
    <tableColumn id="9" xr3:uid="{A840C9F6-3DE2-4284-AF75-2F1C0BF17A7B}" name="title_year"/>
    <tableColumn id="10" xr3:uid="{143D633B-0190-451C-B757-1C0AF79836A1}" name="imdb_scor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76FBC91-8942-4C35-AF2F-F846F93C4BA8}" name="Table16" displayName="Table16" ref="EO1:EX1048576" totalsRowShown="0">
  <autoFilter ref="EO1:EX1048576" xr:uid="{276FBC91-8942-4C35-AF2F-F846F93C4BA8}"/>
  <sortState xmlns:xlrd2="http://schemas.microsoft.com/office/spreadsheetml/2017/richdata2" ref="EO2:EX1048576">
    <sortCondition descending="1" ref="EQ1:EQ1048576"/>
  </sortState>
  <tableColumns count="10">
    <tableColumn id="1" xr3:uid="{66FF2B34-8600-430A-A1DE-B015982DB162}" name="director_name"/>
    <tableColumn id="2" xr3:uid="{B7F415C0-26C9-4086-98D2-502E56CAD0C2}" name="duration"/>
    <tableColumn id="3" xr3:uid="{E45D0D9E-89EC-406C-9A07-06CDD43AEB38}" name="gross"/>
    <tableColumn id="4" xr3:uid="{47ABBF48-7E85-4F42-B879-0E75344AE664}" name="actor_1_name"/>
    <tableColumn id="5" xr3:uid="{ADA4461D-8F70-4CEE-AC90-D07BF51B0353}" name="movie_title"/>
    <tableColumn id="6" xr3:uid="{38F3CB80-DE72-4BB5-B59D-8524C33CDA0B}" name="language"/>
    <tableColumn id="7" xr3:uid="{69D8792B-2F1D-46FE-AAA1-9977AE6ADC16}" name="country"/>
    <tableColumn id="8" xr3:uid="{F4CF95F7-6881-4F84-9262-CFC3EA1395D7}" name="budget"/>
    <tableColumn id="9" xr3:uid="{BF629F78-80F6-4BEF-8526-807477C6152F}" name="title_year"/>
    <tableColumn id="10" xr3:uid="{D4098F83-B5E1-4244-9822-0D442C6941F9}" name="imdb_scor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BED382E-98AB-42A4-B764-E6F93D285050}" name="Table17" displayName="Table17" ref="FK1:FT4" totalsRowShown="0">
  <autoFilter ref="FK1:FT4" xr:uid="{CBED382E-98AB-42A4-B764-E6F93D285050}"/>
  <tableColumns count="10">
    <tableColumn id="1" xr3:uid="{042A7BD9-FC3F-4E11-92D5-16AB9C00EFA2}" name="director_name"/>
    <tableColumn id="2" xr3:uid="{5E17B8E1-41C5-44DE-9FDE-3A5E8420C187}" name="duration"/>
    <tableColumn id="3" xr3:uid="{8C897AAE-EF58-4F8D-8A2E-FC0DF1C480B7}" name="gross"/>
    <tableColumn id="4" xr3:uid="{FB2D8C9B-72A3-443C-ADA9-23EEF97C0E12}" name="actor_1_name"/>
    <tableColumn id="5" xr3:uid="{7AC47AEE-2102-4025-9637-34C2F7597DC0}" name="movie_title"/>
    <tableColumn id="6" xr3:uid="{053DF816-C555-47B8-961E-70A23E903D88}" name="language"/>
    <tableColumn id="7" xr3:uid="{30C31A34-A245-45B6-AC94-2832B3ECF8E2}" name="country"/>
    <tableColumn id="8" xr3:uid="{7D9B3044-8543-4549-A935-0BEADCC9DAA5}" name="budget"/>
    <tableColumn id="9" xr3:uid="{B5B90CAE-43E0-4C0A-8936-5B2CCE07AA4A}" name="title_year"/>
    <tableColumn id="10" xr3:uid="{B5F19655-7BB7-478C-9F94-1B6D2BFCEA10}" name="imdb_scor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DD5DDD9-C077-4C0A-9F17-E8AC23781E5A}" name="Table18" displayName="Table18" ref="FV1:GE1048576" totalsRowShown="0">
  <autoFilter ref="FV1:GE1048576" xr:uid="{6DD5DDD9-C077-4C0A-9F17-E8AC23781E5A}"/>
  <sortState xmlns:xlrd2="http://schemas.microsoft.com/office/spreadsheetml/2017/richdata2" ref="FV2:GE1048576">
    <sortCondition descending="1" ref="FX1:FX1048576"/>
  </sortState>
  <tableColumns count="10">
    <tableColumn id="1" xr3:uid="{6B386085-0ED0-441B-BEB9-6DFF83FC5205}" name="director_name"/>
    <tableColumn id="2" xr3:uid="{E7A2A118-C700-4068-953A-92AB1D2A1FD8}" name="duration"/>
    <tableColumn id="3" xr3:uid="{9E87620A-1412-4488-8158-B955EDEA0B01}" name="gross"/>
    <tableColumn id="4" xr3:uid="{740651AF-C177-4BDA-8033-AD8F6F126C9A}" name="actor_1_name"/>
    <tableColumn id="5" xr3:uid="{DA669B63-81CB-468F-A7D8-EC8664FFF26C}" name="movie_title"/>
    <tableColumn id="6" xr3:uid="{CF21DB34-F476-403F-B327-8140CF8D1BA3}" name="language"/>
    <tableColumn id="7" xr3:uid="{122FB163-13C3-48EB-ABE5-6EBCBEA5EA83}" name="country"/>
    <tableColumn id="8" xr3:uid="{DFBAA2E0-985A-4521-B63A-8A48DFF24990}" name="budget"/>
    <tableColumn id="9" xr3:uid="{06D0EEB4-D19D-41BE-8CC7-6A34D2D30CBA}" name="title_year"/>
    <tableColumn id="10" xr3:uid="{4A8FAC7A-E48B-4254-BE3F-F13ECE267EFB}" name="imdb_scor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807D5C8-2CE5-41F7-B8B7-B80DB2B8F3B3}" name="Table19" displayName="Table19" ref="GG1:GP1048576" totalsRowShown="0">
  <autoFilter ref="GG1:GP1048576" xr:uid="{8807D5C8-2CE5-41F7-B8B7-B80DB2B8F3B3}"/>
  <sortState xmlns:xlrd2="http://schemas.microsoft.com/office/spreadsheetml/2017/richdata2" ref="GG2:GP1048576">
    <sortCondition descending="1" ref="GI1:GI1048576"/>
  </sortState>
  <tableColumns count="10">
    <tableColumn id="1" xr3:uid="{5372E629-3743-4595-A4AB-8DD01584448D}" name="director_name"/>
    <tableColumn id="2" xr3:uid="{9353D3F4-9B93-4502-8A4B-42A18BE873B1}" name="duration"/>
    <tableColumn id="3" xr3:uid="{8ABA4784-5CD2-473F-90FE-5DB9F8ED7F48}" name="gross"/>
    <tableColumn id="4" xr3:uid="{7D32EAD5-55A0-4A73-A0B9-5BD36BFA52D8}" name="actor_1_name"/>
    <tableColumn id="5" xr3:uid="{FAE01144-3419-4652-BA6C-0CE1D4F07AA4}" name="movie_title"/>
    <tableColumn id="6" xr3:uid="{486F8F08-83BE-45E1-AF8D-F5181B94CC46}" name="language"/>
    <tableColumn id="7" xr3:uid="{4511AC3E-81B6-40B1-9942-575984BA2621}" name="country"/>
    <tableColumn id="8" xr3:uid="{4FD82081-9BAD-4D96-87DB-9E4914B23B70}" name="budget"/>
    <tableColumn id="9" xr3:uid="{11F09872-9FD7-4607-ADBB-E8E08A7A27D8}" name="title_year"/>
    <tableColumn id="10" xr3:uid="{BE4890E1-E409-4133-9791-0C7CB21D62EB}" name="imdb_scor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027F725-6B4B-4DCB-AF76-1A7B56E8D9FC}" name="Table20" displayName="Table20" ref="GR1:HA1048576" totalsRowShown="0">
  <autoFilter ref="GR1:HA1048576" xr:uid="{B027F725-6B4B-4DCB-AF76-1A7B56E8D9FC}"/>
  <sortState xmlns:xlrd2="http://schemas.microsoft.com/office/spreadsheetml/2017/richdata2" ref="GR2:HA1048576">
    <sortCondition descending="1" ref="GT1:GT1048576"/>
  </sortState>
  <tableColumns count="10">
    <tableColumn id="1" xr3:uid="{C2C4D4BB-8A53-4401-BE76-7947F9BB1619}" name="director_name"/>
    <tableColumn id="2" xr3:uid="{75B89C67-981F-4DE7-A1C6-A4562F45A6BD}" name="duration"/>
    <tableColumn id="3" xr3:uid="{F10094CC-B33B-4BB1-A2EE-81CF10769D4C}" name="gross"/>
    <tableColumn id="4" xr3:uid="{D28FF6BB-E620-4D0E-B831-92C259799D7F}" name="actor_1_name"/>
    <tableColumn id="5" xr3:uid="{6DD13E79-07DD-443A-9F85-FC1DAFCEDA26}" name="movie_title"/>
    <tableColumn id="6" xr3:uid="{038C0639-9DAA-4931-8762-E80F0BCD12B8}" name="language"/>
    <tableColumn id="7" xr3:uid="{D668E512-3625-4F75-92DE-B1FBD9C4A1D9}" name="country"/>
    <tableColumn id="8" xr3:uid="{06D4C4D8-D047-4274-AEEC-1C8D146803EB}" name="budget"/>
    <tableColumn id="9" xr3:uid="{26A0E61E-BBBF-449A-B805-5A1A1B4ABFC4}" name="title_year"/>
    <tableColumn id="10" xr3:uid="{7B9334E6-53E3-40ED-B6A0-8E4A44FEEE94}" name="imdb_scor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F231718-459F-46D7-A71A-1CDB8592BBA9}" name="Table21" displayName="Table21" ref="HC1:HL1048576" totalsRowShown="0">
  <autoFilter ref="HC1:HL1048576" xr:uid="{BF231718-459F-46D7-A71A-1CDB8592BBA9}"/>
  <sortState xmlns:xlrd2="http://schemas.microsoft.com/office/spreadsheetml/2017/richdata2" ref="HC2:HL1048576">
    <sortCondition descending="1" ref="HE1:HE1048576"/>
  </sortState>
  <tableColumns count="10">
    <tableColumn id="1" xr3:uid="{C82B0D03-D3D1-4B1E-9D07-493E9CE185FB}" name="director_name"/>
    <tableColumn id="2" xr3:uid="{0BB3A6AE-C1F0-4043-A7B7-E4AEC3E5A18C}" name="duration"/>
    <tableColumn id="3" xr3:uid="{190DE620-9F42-4FF3-A4A9-3D167101E367}" name="gross"/>
    <tableColumn id="4" xr3:uid="{B148F07F-9997-4EE8-82B5-35313BB25B62}" name="actor_1_name"/>
    <tableColumn id="5" xr3:uid="{0B23DD0A-9495-482F-B535-27B50A790E04}" name="movie_title"/>
    <tableColumn id="6" xr3:uid="{4394FE99-79F7-4D2A-B2F9-A6C61016F4C9}" name="language"/>
    <tableColumn id="7" xr3:uid="{D956FB3C-3325-4176-9EBC-37449E6754A4}" name="country"/>
    <tableColumn id="8" xr3:uid="{658248A7-6D96-4CBA-82F3-D87E0A67D803}" name="budget"/>
    <tableColumn id="9" xr3:uid="{73DEA0E0-48D4-41CC-A3D5-A3C81491CF58}" name="title_year"/>
    <tableColumn id="10" xr3:uid="{28078049-BB9F-42EB-BE84-5EC54680D821}" name="imdb_scor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5FA5484-CA11-4BD8-B2CD-F909D6F88217}" name="Table22" displayName="Table22" ref="HN1:HW1048576" totalsRowShown="0">
  <autoFilter ref="HN1:HW1048576" xr:uid="{25FA5484-CA11-4BD8-B2CD-F909D6F88217}"/>
  <sortState xmlns:xlrd2="http://schemas.microsoft.com/office/spreadsheetml/2017/richdata2" ref="HN2:HW1048576">
    <sortCondition descending="1" ref="HP1:HP1048576"/>
  </sortState>
  <tableColumns count="10">
    <tableColumn id="1" xr3:uid="{0E162F43-A5F5-4210-96E5-3D8525B63D9E}" name="director_name"/>
    <tableColumn id="2" xr3:uid="{14A78D6E-142B-4E1A-9B48-DE970730F8BA}" name="duration"/>
    <tableColumn id="3" xr3:uid="{706F0F85-00FF-42C5-A31B-B39F2F03FBCC}" name="gross"/>
    <tableColumn id="4" xr3:uid="{FD194EA5-79E6-40D2-A2E0-FAE6A08FABDB}" name="actor_1_name"/>
    <tableColumn id="5" xr3:uid="{4209E2F5-488A-467B-AE35-801E7CFD0706}" name="movie_title"/>
    <tableColumn id="6" xr3:uid="{024CFE40-D5C3-4EA2-9562-326046015000}" name="language"/>
    <tableColumn id="7" xr3:uid="{9ACF7F4B-E1AE-488E-89D2-D21D88F4B2BC}" name="country"/>
    <tableColumn id="8" xr3:uid="{992D97CE-79DB-49FE-9F57-8012406612FF}" name="budget"/>
    <tableColumn id="9" xr3:uid="{30AA7632-8AA0-41FA-A4C6-4174744B9DE4}" name="title_year"/>
    <tableColumn id="10" xr3:uid="{9C314E59-C0AF-46D7-999B-969877F55DD8}" name="imdb_scor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879DFF1-9A71-4ED1-8325-065A6CB545D2}" name="Table23" displayName="Table23" ref="HY1:IH1048576" totalsRowShown="0">
  <autoFilter ref="HY1:IH1048576" xr:uid="{7879DFF1-9A71-4ED1-8325-065A6CB545D2}"/>
  <sortState xmlns:xlrd2="http://schemas.microsoft.com/office/spreadsheetml/2017/richdata2" ref="HY2:IH1048576">
    <sortCondition descending="1" ref="IA1:IA1048576"/>
  </sortState>
  <tableColumns count="10">
    <tableColumn id="1" xr3:uid="{BFA38651-9866-4CF5-AA64-7FC0CF8202BE}" name="director_name"/>
    <tableColumn id="2" xr3:uid="{7A9F02D9-4484-4404-A6DB-E0B9B3EEE000}" name="duration"/>
    <tableColumn id="3" xr3:uid="{43745B70-C24D-4D87-A316-6B421268A3DD}" name="gross"/>
    <tableColumn id="4" xr3:uid="{BEB42081-C85A-47AC-8D2C-C2203D72C83C}" name="actor_1_name"/>
    <tableColumn id="5" xr3:uid="{EC3B69E1-9211-49E1-99AB-7F4BEF3F1E8B}" name="movie_title"/>
    <tableColumn id="6" xr3:uid="{00239B88-B4E3-458E-92F6-ECA734B04632}" name="language"/>
    <tableColumn id="7" xr3:uid="{24B4AC75-E870-45DC-A2D1-A1652AC271CE}" name="country"/>
    <tableColumn id="8" xr3:uid="{86E21AB4-4E56-43D4-A573-2228459FD5E2}" name="budget"/>
    <tableColumn id="9" xr3:uid="{55D31C18-AEE1-4EC5-B44C-0494D2F6733E}" name="title_year"/>
    <tableColumn id="10" xr3:uid="{228A20C8-963C-40B9-9037-0D575E4D27A4}" name="imdb_scor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9296F6D-49F3-4DD0-B537-7236DBAE341D}" name="Table1725" displayName="Table1725" ref="FK1:FT4" totalsRowShown="0">
  <autoFilter ref="FK1:FT4" xr:uid="{B9296F6D-49F3-4DD0-B537-7236DBAE341D}"/>
  <tableColumns count="10">
    <tableColumn id="1" xr3:uid="{352D2819-6184-4C7C-94D4-7D2D04EE9BC0}" name="director_name"/>
    <tableColumn id="2" xr3:uid="{04EC9E34-90C1-4C4E-8CD7-62E5779B33E3}" name="duration"/>
    <tableColumn id="3" xr3:uid="{94F9D1F5-EC9D-43BA-8F42-77A9A3039419}" name="gross"/>
    <tableColumn id="4" xr3:uid="{596D874D-BD1B-4463-A41B-2445911D4F82}" name="actor_1_name"/>
    <tableColumn id="5" xr3:uid="{56E898EB-AF23-476F-8D90-3E961C97565C}" name="movie_title"/>
    <tableColumn id="6" xr3:uid="{F44FB772-CB43-4FF5-A161-ACD00FF5E327}" name="language"/>
    <tableColumn id="7" xr3:uid="{F012E615-227F-4CC5-9515-229CB232ACCB}" name="country"/>
    <tableColumn id="8" xr3:uid="{CBA9CFD8-53CE-4A9B-9148-04C5C2FE3257}" name="budget"/>
    <tableColumn id="9" xr3:uid="{03C83DDE-22D2-4DA3-9CEF-75FB97E1EE6D}" name="title_year"/>
    <tableColumn id="10" xr3:uid="{6B3FC067-CA32-4324-8B22-D2CAC9B11E40}" name="imdb_scor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8C677B5-5CD9-43B1-A8A5-D36D9655D14C}" name="Table31" displayName="Table31" ref="B4:L49" totalsRowShown="0" headerRowDxfId="68" dataDxfId="67" tableBorderDxfId="66">
  <autoFilter ref="B4:L49" xr:uid="{48C677B5-5CD9-43B1-A8A5-D36D9655D14C}"/>
  <tableColumns count="11">
    <tableColumn id="1" xr3:uid="{EF00CED8-CCCE-47F4-B0C3-F57D43197C1F}" name="Genre" dataDxfId="65"/>
    <tableColumn id="2" xr3:uid="{FF00FDE1-E4CA-4EFD-9613-3371BCEF4D02}" name="director_name" dataDxfId="64"/>
    <tableColumn id="3" xr3:uid="{543F765B-0D08-4ED2-9BBA-36876FA7CC58}" name="duration" dataDxfId="63"/>
    <tableColumn id="4" xr3:uid="{67743645-DBEC-40BA-8C78-1F3FF777064B}" name="gross" dataDxfId="62"/>
    <tableColumn id="5" xr3:uid="{904B268E-FDD8-4854-A40D-7D6550E26A19}" name="actor_1_name" dataDxfId="61"/>
    <tableColumn id="6" xr3:uid="{44FCC086-C6AF-4E99-A60E-461FC01C0E01}" name="movie_title" dataDxfId="60"/>
    <tableColumn id="7" xr3:uid="{23962C50-1D87-401B-884E-A976385EED51}" name="language" dataDxfId="59"/>
    <tableColumn id="8" xr3:uid="{97380FE3-7F16-4025-B9C9-06BA9E81BA48}" name="country" dataDxfId="58"/>
    <tableColumn id="9" xr3:uid="{2976B86B-151F-479A-8053-11AEF7E0EE6D}" name="budget" dataDxfId="57"/>
    <tableColumn id="10" xr3:uid="{30AA8332-8D41-4643-A40B-6AD209BEB5A0}" name="title_year" dataDxfId="56"/>
    <tableColumn id="11" xr3:uid="{418869D1-A399-4F86-B4F5-7B74AC570929}" name="imdb_score" dataDxfId="5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E33FB6E-3F66-48FA-BA51-E975FF6D8EB4}" name="Table25" displayName="Table25" ref="N4:X19" totalsRowShown="0" headerRowDxfId="54" dataDxfId="52" headerRowBorderDxfId="53" tableBorderDxfId="51" totalsRowBorderDxfId="50">
  <autoFilter ref="N4:X19" xr:uid="{5E33FB6E-3F66-48FA-BA51-E975FF6D8EB4}"/>
  <tableColumns count="11">
    <tableColumn id="1" xr3:uid="{5ECB0CA4-E182-4F91-AA14-4496A48E883D}" name="Genre" dataDxfId="49"/>
    <tableColumn id="2" xr3:uid="{CC060960-6363-404A-B9F9-922A23782159}" name="director_name" dataDxfId="48"/>
    <tableColumn id="3" xr3:uid="{15557A24-87EE-42E7-9D06-4A61425868F4}" name="duration" dataDxfId="47"/>
    <tableColumn id="4" xr3:uid="{E7BBA5C4-88C8-46B4-AFB3-B4F7BFF29BB6}" name="gross" dataDxfId="46"/>
    <tableColumn id="5" xr3:uid="{65C38950-6388-442A-9AE6-B898A83C9020}" name="actor_1_name" dataDxfId="45"/>
    <tableColumn id="6" xr3:uid="{0D19D687-EA6C-417A-B32E-293D983C0993}" name="movie_title" dataDxfId="44"/>
    <tableColumn id="7" xr3:uid="{8A6DC160-F8A0-4522-872B-343E176F38C4}" name="language" dataDxfId="43"/>
    <tableColumn id="8" xr3:uid="{4C290D0F-1969-4E7B-BD99-B09D5C0EE2F6}" name="country" dataDxfId="42"/>
    <tableColumn id="9" xr3:uid="{97EC088D-4924-4054-85FD-F6AF1719632A}" name="budget" dataDxfId="41"/>
    <tableColumn id="10" xr3:uid="{B3D11119-63E4-4886-A6DD-7F074AD216B1}" name="title_year" dataDxfId="40"/>
    <tableColumn id="11" xr3:uid="{7D9C3F35-C210-407E-82FC-2FCFA2B11585}" name="imdb_score" dataDxfId="3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52895A2-4118-8742-B23B-C71EBA53401B}" name="Tabla26" displayName="Tabla26" ref="Q29:T44" totalsRowShown="0" headerRowDxfId="38" headerRowBorderDxfId="37" tableBorderDxfId="36">
  <autoFilter ref="Q29:T44" xr:uid="{D52895A2-4118-8742-B23B-C71EBA53401B}"/>
  <tableColumns count="4">
    <tableColumn id="1" xr3:uid="{FFA41820-37E5-914C-B10E-42EC6180BC28}" name="GENRE" dataDxfId="35"/>
    <tableColumn id="2" xr3:uid="{FCE0B691-37F4-DC4F-848E-02D20376D3AC}" name="imdb_1st movie"/>
    <tableColumn id="3" xr3:uid="{880E6FDB-0C6D-3E42-A1C2-879F9FDBB0B2}" name="imdb_2nd movie" dataDxfId="34"/>
    <tableColumn id="4" xr3:uid="{343E1E9B-4031-B640-B75B-5C89B71AB65B}" name="imdb_3rd movie"/>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EF1ADB7-8879-4595-914F-3C2150C2AE18}" name="Table28" displayName="Table28" ref="B3:E25" totalsRowShown="0" headerRowDxfId="33">
  <autoFilter ref="B3:E25" xr:uid="{BEF1ADB7-8879-4595-914F-3C2150C2AE18}"/>
  <sortState xmlns:xlrd2="http://schemas.microsoft.com/office/spreadsheetml/2017/richdata2" ref="B4:E25">
    <sortCondition descending="1" ref="C3:C25"/>
  </sortState>
  <tableColumns count="4">
    <tableColumn id="1" xr3:uid="{6AE337C1-716B-47DA-8FF4-C1C09B99E905}" name="GENRE" dataDxfId="32"/>
    <tableColumn id="2" xr3:uid="{093B4FC6-3FD3-4CC3-9861-F43684B245B2}" name="AV. Budget" dataDxfId="31"/>
    <tableColumn id="3" xr3:uid="{FBA0F55C-E6C9-47F4-9B06-16EC5555A96F}" name="AV.Gross" dataDxfId="30"/>
    <tableColumn id="4" xr3:uid="{D04CC31E-4177-443C-BE02-F8BE0860C15C}" name="AV.IMB" dataDxfId="29"/>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18" Type="http://schemas.openxmlformats.org/officeDocument/2006/relationships/table" Target="../tables/table19.xml"/><Relationship Id="rId3" Type="http://schemas.openxmlformats.org/officeDocument/2006/relationships/table" Target="../tables/table4.xml"/><Relationship Id="rId21" Type="http://schemas.openxmlformats.org/officeDocument/2006/relationships/table" Target="../tables/table22.xml"/><Relationship Id="rId7" Type="http://schemas.openxmlformats.org/officeDocument/2006/relationships/table" Target="../tables/table8.xml"/><Relationship Id="rId12" Type="http://schemas.openxmlformats.org/officeDocument/2006/relationships/table" Target="../tables/table13.xml"/><Relationship Id="rId17" Type="http://schemas.openxmlformats.org/officeDocument/2006/relationships/table" Target="../tables/table18.xml"/><Relationship Id="rId2" Type="http://schemas.openxmlformats.org/officeDocument/2006/relationships/table" Target="../tables/table3.xml"/><Relationship Id="rId16" Type="http://schemas.openxmlformats.org/officeDocument/2006/relationships/table" Target="../tables/table17.xml"/><Relationship Id="rId20" Type="http://schemas.openxmlformats.org/officeDocument/2006/relationships/table" Target="../tables/table21.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5" Type="http://schemas.openxmlformats.org/officeDocument/2006/relationships/table" Target="../tables/table16.xml"/><Relationship Id="rId10" Type="http://schemas.openxmlformats.org/officeDocument/2006/relationships/table" Target="../tables/table11.xml"/><Relationship Id="rId19" Type="http://schemas.openxmlformats.org/officeDocument/2006/relationships/table" Target="../tables/table20.xml"/><Relationship Id="rId4" Type="http://schemas.openxmlformats.org/officeDocument/2006/relationships/table" Target="../tables/table5.xml"/><Relationship Id="rId9" Type="http://schemas.openxmlformats.org/officeDocument/2006/relationships/table" Target="../tables/table10.xml"/><Relationship Id="rId14" Type="http://schemas.openxmlformats.org/officeDocument/2006/relationships/table" Target="../tables/table15.xml"/><Relationship Id="rId22" Type="http://schemas.openxmlformats.org/officeDocument/2006/relationships/table" Target="../tables/table2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2.bin"/><Relationship Id="rId5" Type="http://schemas.openxmlformats.org/officeDocument/2006/relationships/table" Target="../tables/table27.xml"/><Relationship Id="rId4" Type="http://schemas.openxmlformats.org/officeDocument/2006/relationships/table" Target="../tables/table2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2-1B43-4933-B444-27A2FAC5E55F}">
  <sheetPr codeName="Sheet5">
    <pageSetUpPr fitToPage="1"/>
  </sheetPr>
  <dimension ref="A1:AA51"/>
  <sheetViews>
    <sheetView showGridLines="0" tabSelected="1" topLeftCell="A9" zoomScale="45" zoomScaleNormal="45" workbookViewId="0">
      <selection activeCell="C41" sqref="C41"/>
    </sheetView>
  </sheetViews>
  <sheetFormatPr baseColWidth="10" defaultColWidth="8.83203125" defaultRowHeight="15" x14ac:dyDescent="0.2"/>
  <cols>
    <col min="1" max="1" width="15.5" bestFit="1" customWidth="1"/>
    <col min="2" max="2" width="26.33203125" customWidth="1"/>
    <col min="3" max="3" width="21.83203125" bestFit="1" customWidth="1"/>
    <col min="4" max="4" width="19.5" bestFit="1" customWidth="1"/>
    <col min="5" max="5" width="18.1640625" customWidth="1"/>
    <col min="6" max="6" width="13.1640625" customWidth="1"/>
    <col min="17" max="17" width="18.1640625" bestFit="1" customWidth="1"/>
    <col min="19" max="19" width="18.33203125" bestFit="1" customWidth="1"/>
    <col min="20" max="20" width="15.5" customWidth="1"/>
    <col min="21" max="21" width="8.83203125" hidden="1" customWidth="1"/>
    <col min="22" max="22" width="17.6640625" customWidth="1"/>
    <col min="23" max="23" width="66.83203125" bestFit="1" customWidth="1"/>
    <col min="24" max="24" width="31.1640625" bestFit="1" customWidth="1"/>
    <col min="25" max="25" width="29.5" bestFit="1" customWidth="1"/>
  </cols>
  <sheetData>
    <row r="1" spans="1:27" x14ac:dyDescent="0.2">
      <c r="A1" s="66"/>
      <c r="B1" s="66"/>
      <c r="C1" s="66"/>
      <c r="D1" s="66"/>
      <c r="E1" s="66"/>
      <c r="F1" s="66"/>
      <c r="G1" s="66"/>
      <c r="H1" s="66"/>
      <c r="I1" s="66"/>
      <c r="J1" s="66"/>
      <c r="K1" s="66"/>
      <c r="L1" s="66"/>
      <c r="M1" s="66"/>
      <c r="N1" s="66"/>
      <c r="O1" s="66"/>
      <c r="P1" s="66"/>
      <c r="Q1" s="66"/>
      <c r="R1" s="66"/>
      <c r="S1" s="66"/>
      <c r="T1" s="66"/>
      <c r="U1" s="66"/>
      <c r="V1" s="66"/>
      <c r="W1" s="66"/>
      <c r="X1" s="66"/>
      <c r="Y1" s="66"/>
      <c r="Z1" s="66"/>
    </row>
    <row r="2" spans="1:27" ht="49.25" customHeight="1" x14ac:dyDescent="0.55000000000000004">
      <c r="A2" s="67" t="s">
        <v>24188</v>
      </c>
      <c r="B2" s="68"/>
      <c r="C2" s="68"/>
      <c r="D2" s="68"/>
      <c r="E2" s="68"/>
      <c r="F2" s="68"/>
      <c r="G2" s="68"/>
      <c r="H2" s="68"/>
      <c r="I2" s="68"/>
      <c r="J2" s="68"/>
      <c r="K2" s="68"/>
      <c r="L2" s="68"/>
      <c r="M2" s="68"/>
      <c r="N2" s="68"/>
      <c r="O2" s="68"/>
      <c r="P2" s="68"/>
      <c r="Q2" s="68"/>
      <c r="R2" s="68"/>
      <c r="S2" s="68"/>
      <c r="T2" s="68"/>
      <c r="U2" s="68"/>
      <c r="V2" s="68"/>
      <c r="W2" s="68"/>
      <c r="X2" s="68"/>
      <c r="Y2" s="68"/>
      <c r="Z2" s="68"/>
    </row>
    <row r="3" spans="1:27" x14ac:dyDescent="0.2">
      <c r="A3" s="66"/>
      <c r="B3" s="66"/>
      <c r="C3" s="66"/>
      <c r="D3" s="66"/>
      <c r="E3" s="66"/>
      <c r="F3" s="66"/>
      <c r="G3" s="66"/>
      <c r="H3" s="66"/>
      <c r="I3" s="66"/>
      <c r="J3" s="66"/>
      <c r="K3" s="66"/>
      <c r="L3" s="66"/>
      <c r="M3" s="66"/>
      <c r="N3" s="66"/>
      <c r="O3" s="66"/>
      <c r="P3" s="66"/>
      <c r="Q3" s="66"/>
      <c r="R3" s="66"/>
      <c r="S3" s="66"/>
      <c r="T3" s="66"/>
      <c r="U3" s="66"/>
      <c r="V3" s="66"/>
      <c r="W3" s="66"/>
      <c r="X3" s="66"/>
      <c r="Y3" s="66"/>
      <c r="Z3" s="66"/>
    </row>
    <row r="5" spans="1:27" ht="24" x14ac:dyDescent="0.3">
      <c r="A5" s="63" t="s">
        <v>24198</v>
      </c>
      <c r="B5" s="63"/>
      <c r="C5" s="63"/>
      <c r="D5" s="63"/>
      <c r="E5" s="63"/>
      <c r="F5" s="63"/>
      <c r="V5" s="17"/>
      <c r="W5" s="31" t="s">
        <v>24191</v>
      </c>
      <c r="X5" s="32" t="s">
        <v>24218</v>
      </c>
      <c r="Y5" s="17"/>
      <c r="Z5" s="17"/>
      <c r="AA5" s="17"/>
    </row>
    <row r="6" spans="1:27" ht="24" x14ac:dyDescent="0.3">
      <c r="A6" s="54" t="s">
        <v>24180</v>
      </c>
      <c r="B6" s="54"/>
      <c r="C6" s="54"/>
      <c r="D6" s="54"/>
      <c r="E6" s="54"/>
      <c r="F6" s="54"/>
      <c r="V6" s="17"/>
      <c r="W6" s="17"/>
      <c r="X6" s="17"/>
      <c r="Y6" s="17"/>
      <c r="Z6" s="17"/>
      <c r="AA6" s="17"/>
    </row>
    <row r="7" spans="1:27" ht="24" x14ac:dyDescent="0.3">
      <c r="A7" s="17"/>
      <c r="B7" s="17"/>
      <c r="C7" s="17"/>
      <c r="D7" s="17"/>
      <c r="E7" s="17"/>
      <c r="F7" s="17"/>
      <c r="V7" s="17"/>
      <c r="W7" s="32" t="s">
        <v>24197</v>
      </c>
      <c r="X7" s="32" t="s">
        <v>24196</v>
      </c>
      <c r="Y7" s="32" t="s">
        <v>24190</v>
      </c>
      <c r="Z7" s="17"/>
      <c r="AA7" s="17"/>
    </row>
    <row r="8" spans="1:27" ht="24" x14ac:dyDescent="0.3">
      <c r="A8" s="63" t="s">
        <v>24192</v>
      </c>
      <c r="B8" s="63"/>
      <c r="C8" s="63"/>
      <c r="D8" s="63"/>
      <c r="E8" s="63"/>
      <c r="F8" s="63"/>
      <c r="V8" s="17"/>
      <c r="W8" s="19" t="s">
        <v>3921</v>
      </c>
      <c r="X8" s="20">
        <v>210592590</v>
      </c>
      <c r="Y8" s="20">
        <v>65000000</v>
      </c>
      <c r="Z8" s="17"/>
      <c r="AA8" s="17"/>
    </row>
    <row r="9" spans="1:27" ht="24" x14ac:dyDescent="0.3">
      <c r="A9" s="50" t="s">
        <v>24193</v>
      </c>
      <c r="B9" s="51"/>
      <c r="C9" s="50" t="s">
        <v>24194</v>
      </c>
      <c r="D9" s="51"/>
      <c r="E9" s="50" t="s">
        <v>24195</v>
      </c>
      <c r="F9" s="50"/>
      <c r="V9" s="17"/>
      <c r="W9" s="19" t="s">
        <v>2913</v>
      </c>
      <c r="X9" s="20">
        <v>170708996</v>
      </c>
      <c r="Y9" s="20">
        <v>58000000</v>
      </c>
      <c r="Z9" s="17"/>
      <c r="AA9" s="17"/>
    </row>
    <row r="10" spans="1:27" ht="24" x14ac:dyDescent="0.3">
      <c r="A10" s="70">
        <f>VLOOKUP(A6,'GENRE INFO'!B4:C25,2,FALSE)</f>
        <v>30769817.098765433</v>
      </c>
      <c r="B10" s="71"/>
      <c r="C10" s="72">
        <f>VLOOKUP(A6,'GENRE INFO'!B4:D25,3,FALSE)</f>
        <v>46890571.625106744</v>
      </c>
      <c r="D10" s="71"/>
      <c r="E10" s="62">
        <f>VLOOKUP(A6,'GENRE INFO'!B4:E25,4,FALSE)</f>
        <v>6.3142452161587501</v>
      </c>
      <c r="F10" s="62"/>
      <c r="V10" s="17"/>
      <c r="W10" s="19" t="s">
        <v>8824</v>
      </c>
      <c r="X10" s="20">
        <v>217350219</v>
      </c>
      <c r="Y10" s="20">
        <v>28000000</v>
      </c>
      <c r="Z10" s="17"/>
      <c r="AA10" s="17"/>
    </row>
    <row r="11" spans="1:27" ht="24" x14ac:dyDescent="0.3">
      <c r="A11" s="69"/>
      <c r="B11" s="54"/>
      <c r="C11" s="54"/>
      <c r="D11" s="54"/>
      <c r="E11" s="54"/>
      <c r="F11" s="54"/>
      <c r="V11" s="17"/>
      <c r="W11" s="19" t="s">
        <v>3362</v>
      </c>
      <c r="X11" s="20">
        <v>219613391</v>
      </c>
      <c r="Y11" s="20">
        <v>75000000</v>
      </c>
      <c r="Z11" s="17"/>
      <c r="AA11" s="17"/>
    </row>
    <row r="12" spans="1:27" ht="24" x14ac:dyDescent="0.3">
      <c r="A12" s="18"/>
      <c r="B12" s="17"/>
      <c r="C12" s="17"/>
      <c r="D12" s="17"/>
      <c r="E12" s="17"/>
      <c r="F12" s="17"/>
      <c r="V12" s="17"/>
      <c r="W12" s="19" t="s">
        <v>32</v>
      </c>
      <c r="X12" s="20">
        <v>760505847</v>
      </c>
      <c r="Y12" s="20">
        <v>237000000</v>
      </c>
      <c r="Z12" s="17"/>
      <c r="AA12" s="17"/>
    </row>
    <row r="13" spans="1:27" ht="24" x14ac:dyDescent="0.3">
      <c r="A13" s="63" t="s">
        <v>24199</v>
      </c>
      <c r="B13" s="64"/>
      <c r="C13" s="64"/>
      <c r="D13" s="64"/>
      <c r="E13" s="64"/>
      <c r="F13" s="64"/>
      <c r="V13" s="17"/>
      <c r="W13" s="19" t="s">
        <v>12642</v>
      </c>
      <c r="X13" s="20">
        <v>234760500</v>
      </c>
      <c r="Y13" s="20">
        <v>14000000</v>
      </c>
      <c r="Z13" s="17"/>
      <c r="AA13" s="17"/>
    </row>
    <row r="14" spans="1:27" ht="26" x14ac:dyDescent="0.3">
      <c r="A14" s="65" t="str">
        <f>VLOOKUP(A6,'TOP PER GENRE'!N5:X19,6)</f>
        <v>The Dark Knight </v>
      </c>
      <c r="B14" s="65"/>
      <c r="C14" s="65"/>
      <c r="D14" s="65"/>
      <c r="E14" s="65"/>
      <c r="F14" s="65"/>
      <c r="V14" s="17"/>
      <c r="W14" s="19" t="s">
        <v>829</v>
      </c>
      <c r="X14" s="20">
        <v>400736600</v>
      </c>
      <c r="Y14" s="20">
        <v>150000000</v>
      </c>
      <c r="Z14" s="17"/>
      <c r="AA14" s="17"/>
    </row>
    <row r="15" spans="1:27" ht="24" x14ac:dyDescent="0.3">
      <c r="A15" s="17"/>
      <c r="B15" s="17"/>
      <c r="C15" s="17"/>
      <c r="D15" s="17"/>
      <c r="E15" s="17"/>
      <c r="F15" s="17"/>
      <c r="V15" s="17"/>
      <c r="W15" s="19" t="s">
        <v>334</v>
      </c>
      <c r="X15" s="20">
        <v>350034110</v>
      </c>
      <c r="Y15" s="20">
        <v>190000000</v>
      </c>
      <c r="Z15" s="17"/>
      <c r="AA15" s="17"/>
    </row>
    <row r="16" spans="1:27" ht="24" x14ac:dyDescent="0.3">
      <c r="A16" s="50" t="s">
        <v>24202</v>
      </c>
      <c r="B16" s="60"/>
      <c r="C16" s="59" t="s">
        <v>24203</v>
      </c>
      <c r="D16" s="60"/>
      <c r="E16" s="59" t="s">
        <v>24204</v>
      </c>
      <c r="F16" s="61"/>
      <c r="V16" s="17"/>
      <c r="W16" s="19" t="s">
        <v>18792</v>
      </c>
      <c r="X16" s="20">
        <v>397310556</v>
      </c>
      <c r="Y16" s="20">
        <v>7954000</v>
      </c>
      <c r="Z16" s="17"/>
      <c r="AA16" s="17"/>
    </row>
    <row r="17" spans="1:27" ht="24" x14ac:dyDescent="0.3">
      <c r="A17" s="58" t="str">
        <f>VLOOKUP(A14,'TOP PER GENRE'!N5:X19,2)</f>
        <v>Colin Trevorrow</v>
      </c>
      <c r="B17" s="53"/>
      <c r="C17" s="52" t="str">
        <f>VLOOKUP(A14,'TOP PER GENRE'!N5:X19,5)</f>
        <v>Bryce Dallas Howard</v>
      </c>
      <c r="D17" s="53"/>
      <c r="E17" s="56">
        <f>VLOOKUP(A14,'TOP PER GENRE'!N5:X19,3)</f>
        <v>124</v>
      </c>
      <c r="F17" s="62"/>
      <c r="V17" s="17"/>
      <c r="W17" s="19" t="s">
        <v>771</v>
      </c>
      <c r="X17" s="20">
        <v>289994397</v>
      </c>
      <c r="Y17" s="20">
        <v>150000000</v>
      </c>
      <c r="Z17" s="17"/>
      <c r="AA17" s="17"/>
    </row>
    <row r="18" spans="1:27" ht="24" x14ac:dyDescent="0.3">
      <c r="A18" s="17"/>
      <c r="B18" s="17"/>
      <c r="C18" s="17"/>
      <c r="D18" s="17"/>
      <c r="E18" s="17"/>
      <c r="F18" s="17"/>
      <c r="V18" s="17"/>
      <c r="W18" s="19" t="s">
        <v>105</v>
      </c>
      <c r="X18" s="20">
        <v>301956980</v>
      </c>
      <c r="Y18" s="20">
        <v>250000000</v>
      </c>
      <c r="Z18" s="17"/>
      <c r="AA18" s="17"/>
    </row>
    <row r="19" spans="1:27" ht="24" x14ac:dyDescent="0.3">
      <c r="A19" s="50" t="s">
        <v>24205</v>
      </c>
      <c r="B19" s="51"/>
      <c r="C19" s="59" t="s">
        <v>24206</v>
      </c>
      <c r="D19" s="60"/>
      <c r="E19" s="59" t="s">
        <v>24207</v>
      </c>
      <c r="F19" s="61"/>
      <c r="V19" s="17"/>
      <c r="W19" s="19" t="s">
        <v>767</v>
      </c>
      <c r="X19" s="20">
        <v>292000866</v>
      </c>
      <c r="Y19" s="20">
        <v>150000000</v>
      </c>
      <c r="Z19" s="17"/>
      <c r="AA19" s="17"/>
    </row>
    <row r="20" spans="1:27" ht="24" x14ac:dyDescent="0.3">
      <c r="A20" s="54">
        <f>VLOOKUP(A14,'TOP PER GENRE'!N5:X19,10)</f>
        <v>2015</v>
      </c>
      <c r="B20" s="55"/>
      <c r="C20" s="56">
        <f>VLOOKUP(A14,'TOP PER GENRE'!N5:X19,11)</f>
        <v>7</v>
      </c>
      <c r="D20" s="57"/>
      <c r="E20" s="52" t="str">
        <f>VLOOKUP(A14,'TOP PER GENRE'!N5:X19,7)</f>
        <v>English</v>
      </c>
      <c r="F20" s="58"/>
      <c r="V20" s="17"/>
      <c r="W20" s="19" t="s">
        <v>10667</v>
      </c>
      <c r="X20" s="20">
        <v>117224271</v>
      </c>
      <c r="Y20" s="20">
        <v>20000000</v>
      </c>
      <c r="Z20" s="17"/>
      <c r="AA20" s="17"/>
    </row>
    <row r="21" spans="1:27" ht="24" x14ac:dyDescent="0.3">
      <c r="A21" s="17"/>
      <c r="B21" s="17"/>
      <c r="C21" s="17"/>
      <c r="D21" s="17"/>
      <c r="E21" s="17"/>
      <c r="F21" s="17"/>
      <c r="V21" s="17"/>
      <c r="W21" s="19" t="s">
        <v>234</v>
      </c>
      <c r="X21" s="20">
        <v>1304354542</v>
      </c>
      <c r="Y21" s="20">
        <v>300000000</v>
      </c>
      <c r="Z21" s="17"/>
      <c r="AA21" s="17"/>
    </row>
    <row r="22" spans="1:27" ht="24" x14ac:dyDescent="0.3">
      <c r="V22" s="17"/>
      <c r="W22" s="19" t="s">
        <v>13646</v>
      </c>
      <c r="X22" s="20">
        <v>73000942</v>
      </c>
      <c r="Y22" s="20">
        <v>13000000</v>
      </c>
      <c r="Z22" s="17"/>
      <c r="AA22" s="17"/>
    </row>
    <row r="23" spans="1:27" ht="24" x14ac:dyDescent="0.3">
      <c r="V23" s="17"/>
      <c r="W23" s="19" t="s">
        <v>3642</v>
      </c>
      <c r="X23" s="20">
        <v>364408880</v>
      </c>
      <c r="Y23" s="20">
        <v>130000000</v>
      </c>
      <c r="Z23" s="17"/>
      <c r="AA23" s="17"/>
    </row>
    <row r="24" spans="1:27" ht="24" x14ac:dyDescent="0.3">
      <c r="V24" s="17"/>
      <c r="W24" s="19" t="s">
        <v>19050</v>
      </c>
      <c r="X24" s="20">
        <v>77413017</v>
      </c>
      <c r="Y24" s="20">
        <v>8000000</v>
      </c>
      <c r="Z24" s="17"/>
      <c r="AA24" s="17"/>
    </row>
    <row r="25" spans="1:27" ht="24" x14ac:dyDescent="0.3">
      <c r="V25" s="17"/>
      <c r="W25" s="19" t="s">
        <v>749</v>
      </c>
      <c r="X25" s="20">
        <v>198539855</v>
      </c>
      <c r="Y25" s="20">
        <v>140000000</v>
      </c>
      <c r="Z25" s="17"/>
      <c r="AA25" s="17"/>
    </row>
    <row r="26" spans="1:27" ht="34" x14ac:dyDescent="0.4">
      <c r="C26" s="35" t="s">
        <v>24210</v>
      </c>
      <c r="V26" s="17"/>
      <c r="W26" s="19" t="s">
        <v>43</v>
      </c>
      <c r="X26" s="20">
        <v>309404152</v>
      </c>
      <c r="Y26" s="20">
        <v>300000000</v>
      </c>
      <c r="Z26" s="17"/>
      <c r="AA26" s="17"/>
    </row>
    <row r="27" spans="1:27" ht="24" x14ac:dyDescent="0.3">
      <c r="V27" s="17"/>
      <c r="W27" s="19" t="s">
        <v>2087</v>
      </c>
      <c r="X27" s="20">
        <v>226138454</v>
      </c>
      <c r="Y27" s="20">
        <v>90000000</v>
      </c>
      <c r="Z27" s="17"/>
      <c r="AA27" s="17"/>
    </row>
    <row r="28" spans="1:27" ht="24" x14ac:dyDescent="0.3">
      <c r="V28" s="17"/>
      <c r="W28" s="19" t="s">
        <v>3622</v>
      </c>
      <c r="X28" s="20">
        <v>216119491</v>
      </c>
      <c r="Y28" s="20">
        <v>70000000</v>
      </c>
      <c r="Z28" s="17"/>
      <c r="AA28" s="17"/>
    </row>
    <row r="29" spans="1:27" ht="24" x14ac:dyDescent="0.3">
      <c r="V29" s="17"/>
      <c r="W29" s="19" t="s">
        <v>3292</v>
      </c>
      <c r="X29" s="20">
        <v>872942072</v>
      </c>
      <c r="Y29" s="20">
        <v>300000000</v>
      </c>
      <c r="Z29" s="17"/>
      <c r="AA29" s="17"/>
    </row>
    <row r="30" spans="1:27" ht="24" x14ac:dyDescent="0.3">
      <c r="V30" s="17"/>
      <c r="W30" s="19" t="s">
        <v>244</v>
      </c>
      <c r="X30" s="20">
        <v>373377893</v>
      </c>
      <c r="Y30" s="20">
        <v>200000000</v>
      </c>
      <c r="Z30" s="17"/>
      <c r="AA30" s="17"/>
    </row>
    <row r="31" spans="1:27" ht="24" x14ac:dyDescent="0.3">
      <c r="V31" s="17"/>
      <c r="W31" s="19" t="s">
        <v>1030</v>
      </c>
      <c r="X31" s="20">
        <v>403706375</v>
      </c>
      <c r="Y31" s="20">
        <v>139000000</v>
      </c>
      <c r="Z31" s="17"/>
      <c r="AA31" s="17"/>
    </row>
    <row r="32" spans="1:27" ht="24" x14ac:dyDescent="0.3">
      <c r="V32" s="17"/>
      <c r="W32" s="19" t="s">
        <v>89</v>
      </c>
      <c r="X32" s="20">
        <v>200807262</v>
      </c>
      <c r="Y32" s="20">
        <v>260000000</v>
      </c>
      <c r="Z32" s="17"/>
      <c r="AA32" s="17"/>
    </row>
    <row r="33" spans="22:27" ht="24" x14ac:dyDescent="0.3">
      <c r="V33" s="17"/>
      <c r="W33" s="19" t="s">
        <v>152</v>
      </c>
      <c r="X33" s="20">
        <v>1869838641</v>
      </c>
      <c r="Y33" s="20">
        <v>660000000</v>
      </c>
      <c r="Z33" s="17"/>
      <c r="AA33" s="17"/>
    </row>
    <row r="34" spans="22:27" ht="24" x14ac:dyDescent="0.3">
      <c r="V34" s="17"/>
      <c r="W34" s="19" t="s">
        <v>7257</v>
      </c>
      <c r="X34" s="20">
        <v>255950375</v>
      </c>
      <c r="Y34" s="20">
        <v>29000000</v>
      </c>
      <c r="Z34" s="17"/>
      <c r="AA34" s="17"/>
    </row>
    <row r="35" spans="22:27" ht="24" x14ac:dyDescent="0.3">
      <c r="V35" s="17"/>
      <c r="W35" s="19" t="s">
        <v>60</v>
      </c>
      <c r="X35" s="20">
        <v>448130642</v>
      </c>
      <c r="Y35" s="20">
        <v>250000000</v>
      </c>
      <c r="Z35" s="17"/>
      <c r="AA35" s="17"/>
    </row>
    <row r="36" spans="22:27" ht="24" x14ac:dyDescent="0.3">
      <c r="V36" s="17"/>
      <c r="W36" s="19" t="s">
        <v>463</v>
      </c>
      <c r="X36" s="20">
        <v>533316061</v>
      </c>
      <c r="Y36" s="20">
        <v>185000000</v>
      </c>
      <c r="Z36" s="17"/>
      <c r="AA36" s="17"/>
    </row>
    <row r="37" spans="22:27" ht="24" x14ac:dyDescent="0.3">
      <c r="V37" s="17"/>
      <c r="W37" s="19" t="s">
        <v>14004</v>
      </c>
      <c r="X37" s="20">
        <v>204565000</v>
      </c>
      <c r="Y37" s="20">
        <v>8000000</v>
      </c>
      <c r="Z37" s="17"/>
      <c r="AA37" s="17"/>
    </row>
    <row r="38" spans="22:27" ht="24" x14ac:dyDescent="0.3">
      <c r="V38" s="17"/>
      <c r="W38" s="19" t="s">
        <v>2536</v>
      </c>
      <c r="X38" s="20">
        <v>407999255</v>
      </c>
      <c r="Y38" s="20">
        <v>78000000</v>
      </c>
      <c r="Z38" s="17"/>
      <c r="AA38" s="17"/>
    </row>
    <row r="39" spans="22:27" ht="24" x14ac:dyDescent="0.3">
      <c r="V39" s="17"/>
      <c r="W39" s="19" t="s">
        <v>1169</v>
      </c>
      <c r="X39" s="20">
        <v>424645577</v>
      </c>
      <c r="Y39" s="20">
        <v>130000000</v>
      </c>
      <c r="Z39" s="17"/>
      <c r="AA39" s="17"/>
    </row>
    <row r="40" spans="22:27" ht="24" x14ac:dyDescent="0.3">
      <c r="V40" s="17"/>
      <c r="W40" s="19" t="s">
        <v>2917</v>
      </c>
      <c r="X40" s="20">
        <v>845567554</v>
      </c>
      <c r="Y40" s="20">
        <v>90000000</v>
      </c>
      <c r="Z40" s="17"/>
      <c r="AA40" s="17"/>
    </row>
    <row r="41" spans="22:27" ht="24" x14ac:dyDescent="0.3">
      <c r="V41" s="17"/>
      <c r="W41" s="19" t="s">
        <v>2008</v>
      </c>
      <c r="X41" s="20">
        <v>377019252</v>
      </c>
      <c r="Y41" s="20">
        <v>94000000</v>
      </c>
      <c r="Z41" s="17"/>
      <c r="AA41" s="17"/>
    </row>
    <row r="42" spans="22:27" ht="24" x14ac:dyDescent="0.3">
      <c r="V42" s="17"/>
      <c r="W42" s="19" t="s">
        <v>6219</v>
      </c>
      <c r="X42" s="20">
        <v>293501675</v>
      </c>
      <c r="Y42" s="20">
        <v>40000000</v>
      </c>
      <c r="Z42" s="17"/>
      <c r="AA42" s="17"/>
    </row>
    <row r="43" spans="22:27" ht="24" x14ac:dyDescent="0.3">
      <c r="V43" s="17"/>
      <c r="W43" s="19" t="s">
        <v>321</v>
      </c>
      <c r="X43" s="20">
        <v>414984497</v>
      </c>
      <c r="Y43" s="20">
        <v>200000000</v>
      </c>
      <c r="Z43" s="17"/>
      <c r="AA43" s="17"/>
    </row>
    <row r="44" spans="22:27" ht="24" x14ac:dyDescent="0.3">
      <c r="V44" s="17"/>
      <c r="W44" s="19" t="s">
        <v>2093</v>
      </c>
      <c r="X44" s="20">
        <v>155370362</v>
      </c>
      <c r="Y44" s="20">
        <v>100000000</v>
      </c>
      <c r="Z44" s="17"/>
      <c r="AA44" s="17"/>
    </row>
    <row r="45" spans="22:27" ht="24" x14ac:dyDescent="0.3">
      <c r="V45" s="17"/>
      <c r="W45" s="19" t="s">
        <v>341</v>
      </c>
      <c r="X45" s="20">
        <v>202351611</v>
      </c>
      <c r="Y45" s="20">
        <v>190000000</v>
      </c>
      <c r="Z45" s="17"/>
      <c r="AA45" s="17"/>
    </row>
    <row r="46" spans="22:27" ht="24" x14ac:dyDescent="0.3">
      <c r="V46" s="17"/>
      <c r="W46" s="34" t="s">
        <v>24189</v>
      </c>
      <c r="X46" s="33">
        <v>15016242760</v>
      </c>
      <c r="Y46" s="33">
        <v>5398954000</v>
      </c>
      <c r="Z46" s="17"/>
      <c r="AA46" s="17"/>
    </row>
    <row r="47" spans="22:27" ht="24" hidden="1" x14ac:dyDescent="0.3">
      <c r="V47" s="17"/>
      <c r="W47" s="17"/>
      <c r="X47" s="17"/>
      <c r="Y47" s="17"/>
      <c r="Z47" s="17"/>
      <c r="AA47" s="17"/>
    </row>
    <row r="48" spans="22:27" ht="24" hidden="1" x14ac:dyDescent="0.3">
      <c r="V48" s="17"/>
      <c r="W48" s="17"/>
      <c r="X48" s="17"/>
      <c r="Y48" s="17"/>
      <c r="Z48" s="17"/>
      <c r="AA48" s="17"/>
    </row>
    <row r="49" spans="22:27" ht="24" x14ac:dyDescent="0.3">
      <c r="V49" s="17"/>
      <c r="W49" s="17"/>
      <c r="X49" s="17"/>
      <c r="Y49" s="17"/>
      <c r="Z49" s="17"/>
      <c r="AA49" s="17"/>
    </row>
    <row r="50" spans="22:27" ht="24" x14ac:dyDescent="0.3">
      <c r="V50" s="17"/>
      <c r="W50" s="17"/>
      <c r="X50" s="17"/>
      <c r="Y50" s="17"/>
      <c r="Z50" s="17"/>
      <c r="AA50" s="17"/>
    </row>
    <row r="51" spans="22:27" ht="24" x14ac:dyDescent="0.3">
      <c r="V51" s="17"/>
      <c r="W51" s="17"/>
      <c r="X51" s="17"/>
      <c r="Y51" s="17"/>
      <c r="Z51" s="17"/>
      <c r="AA51" s="17"/>
    </row>
  </sheetData>
  <mergeCells count="27">
    <mergeCell ref="A11:F11"/>
    <mergeCell ref="A9:B9"/>
    <mergeCell ref="C9:D9"/>
    <mergeCell ref="A8:F8"/>
    <mergeCell ref="E9:F9"/>
    <mergeCell ref="A10:B10"/>
    <mergeCell ref="C10:D10"/>
    <mergeCell ref="E10:F10"/>
    <mergeCell ref="A5:F5"/>
    <mergeCell ref="A6:F6"/>
    <mergeCell ref="A1:Z1"/>
    <mergeCell ref="A2:Z2"/>
    <mergeCell ref="A3:Z3"/>
    <mergeCell ref="A13:F13"/>
    <mergeCell ref="A14:F14"/>
    <mergeCell ref="A16:B16"/>
    <mergeCell ref="A17:B17"/>
    <mergeCell ref="C16:D16"/>
    <mergeCell ref="E16:F16"/>
    <mergeCell ref="A19:B19"/>
    <mergeCell ref="C17:D17"/>
    <mergeCell ref="A20:B20"/>
    <mergeCell ref="C20:D20"/>
    <mergeCell ref="E20:F20"/>
    <mergeCell ref="C19:D19"/>
    <mergeCell ref="E19:F19"/>
    <mergeCell ref="E17:F17"/>
  </mergeCells>
  <pageMargins left="0.7" right="0.7" top="0.75" bottom="0.75" header="0.3" footer="0.3"/>
  <pageSetup scale="41" fitToWidth="2" fitToHeight="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6" r:id="rId5" name="Button 4">
              <controlPr defaultSize="0" print="0" autoFill="0" autoPict="0" macro="[0]!Color">
                <anchor moveWithCells="1" sizeWithCells="1">
                  <from>
                    <xdr:col>1</xdr:col>
                    <xdr:colOff>1206500</xdr:colOff>
                    <xdr:row>26</xdr:row>
                    <xdr:rowOff>12700</xdr:rowOff>
                  </from>
                  <to>
                    <xdr:col>2</xdr:col>
                    <xdr:colOff>1066800</xdr:colOff>
                    <xdr:row>28</xdr:row>
                    <xdr:rowOff>203200</xdr:rowOff>
                  </to>
                </anchor>
              </controlPr>
            </control>
          </mc:Choice>
        </mc:AlternateContent>
        <mc:AlternateContent xmlns:mc="http://schemas.openxmlformats.org/markup-compatibility/2006">
          <mc:Choice Requires="x14">
            <control shapeId="3077" r:id="rId6" name="Button 5">
              <controlPr defaultSize="0" print="0" autoFill="0" autoPict="0" macro="[0]!Azul">
                <anchor moveWithCells="1" sizeWithCells="1">
                  <from>
                    <xdr:col>2</xdr:col>
                    <xdr:colOff>1346200</xdr:colOff>
                    <xdr:row>26</xdr:row>
                    <xdr:rowOff>25400</xdr:rowOff>
                  </from>
                  <to>
                    <xdr:col>4</xdr:col>
                    <xdr:colOff>203200</xdr:colOff>
                    <xdr:row>28</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A49987C-2E12-479B-B923-5C8981150961}">
          <x14:formula1>
            <xm:f>'GENRE INFO'!$B$4:$B$25</xm:f>
          </x14:formula1>
          <xm:sqref>A6:F6</xm:sqref>
        </x14:dataValidation>
      </x14:dataValidations>
    </ex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044"/>
  <sheetViews>
    <sheetView zoomScale="56" zoomScaleNormal="55" workbookViewId="0">
      <selection activeCell="H2474" sqref="H2474"/>
    </sheetView>
  </sheetViews>
  <sheetFormatPr baseColWidth="10" defaultColWidth="8.83203125" defaultRowHeight="15" x14ac:dyDescent="0.2"/>
  <cols>
    <col min="2" max="2" width="17.83203125" customWidth="1"/>
    <col min="3" max="3" width="23.33203125" customWidth="1"/>
    <col min="4" max="4" width="17.83203125" customWidth="1"/>
    <col min="5" max="5" width="23.5" customWidth="1"/>
    <col min="6" max="6" width="26.5" customWidth="1"/>
    <col min="7" max="7" width="16.6640625" customWidth="1"/>
    <col min="8" max="8" width="26.1640625" customWidth="1"/>
    <col min="9" max="9" width="14.33203125" customWidth="1"/>
    <col min="10" max="10" width="35.83203125" customWidth="1"/>
    <col min="11" max="11" width="17" customWidth="1"/>
    <col min="12" max="12" width="24.5" customWidth="1"/>
    <col min="13" max="13" width="18.5" customWidth="1"/>
    <col min="14" max="14" width="24.83203125" customWidth="1"/>
    <col min="15" max="15" width="15.5" customWidth="1"/>
    <col min="16" max="16" width="22.6640625" customWidth="1"/>
    <col min="17" max="17" width="15.83203125" customWidth="1"/>
    <col min="18" max="18" width="17.83203125" customWidth="1"/>
    <col min="19" max="19" width="23" customWidth="1"/>
    <col min="20" max="20" width="10.6640625" customWidth="1"/>
    <col min="21" max="21" width="9.6640625" customWidth="1"/>
    <col min="22" max="22" width="15.83203125" customWidth="1"/>
    <col min="23" max="23" width="9.1640625" customWidth="1"/>
    <col min="24" max="24" width="11.5" customWidth="1"/>
    <col min="25" max="25" width="23" customWidth="1"/>
    <col min="26" max="26" width="13" customWidth="1"/>
    <col min="27" max="27" width="13.6640625" customWidth="1"/>
    <col min="28" max="28" width="21.83203125" customWidth="1"/>
  </cols>
  <sheetData>
    <row r="1" spans="1:28" x14ac:dyDescent="0.2">
      <c r="A1" t="s">
        <v>24160</v>
      </c>
      <c r="B1" t="s">
        <v>0</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row>
    <row r="2" spans="1:28" hidden="1" x14ac:dyDescent="0.2">
      <c r="A2" t="s">
        <v>27</v>
      </c>
      <c r="B2" t="s">
        <v>28</v>
      </c>
      <c r="C2">
        <v>723</v>
      </c>
      <c r="D2">
        <v>178</v>
      </c>
      <c r="E2">
        <v>0</v>
      </c>
      <c r="F2">
        <v>855</v>
      </c>
      <c r="G2" t="s">
        <v>29</v>
      </c>
      <c r="H2">
        <v>1000</v>
      </c>
      <c r="I2">
        <v>760505847</v>
      </c>
      <c r="J2" t="s">
        <v>30</v>
      </c>
      <c r="K2" t="s">
        <v>31</v>
      </c>
      <c r="L2" t="s">
        <v>32</v>
      </c>
      <c r="M2">
        <v>886204</v>
      </c>
      <c r="N2">
        <v>4834</v>
      </c>
      <c r="O2" t="s">
        <v>33</v>
      </c>
      <c r="P2">
        <v>0</v>
      </c>
      <c r="Q2" t="s">
        <v>34</v>
      </c>
      <c r="R2" t="s">
        <v>35</v>
      </c>
      <c r="S2">
        <v>3054</v>
      </c>
      <c r="T2" t="s">
        <v>36</v>
      </c>
      <c r="U2" t="s">
        <v>37</v>
      </c>
      <c r="V2" t="s">
        <v>38</v>
      </c>
      <c r="W2">
        <v>237000000</v>
      </c>
      <c r="X2">
        <v>2009</v>
      </c>
      <c r="Y2">
        <v>936</v>
      </c>
      <c r="Z2">
        <v>7.9</v>
      </c>
      <c r="AA2">
        <v>1.78</v>
      </c>
      <c r="AB2">
        <v>33000</v>
      </c>
    </row>
    <row r="3" spans="1:28" hidden="1" x14ac:dyDescent="0.2">
      <c r="A3" t="s">
        <v>27</v>
      </c>
      <c r="B3" t="s">
        <v>39</v>
      </c>
      <c r="C3">
        <v>302</v>
      </c>
      <c r="D3">
        <v>169</v>
      </c>
      <c r="E3">
        <v>563</v>
      </c>
      <c r="F3">
        <v>1000</v>
      </c>
      <c r="G3" t="s">
        <v>40</v>
      </c>
      <c r="H3">
        <v>40000</v>
      </c>
      <c r="I3">
        <v>309404152</v>
      </c>
      <c r="J3" t="s">
        <v>41</v>
      </c>
      <c r="K3" t="s">
        <v>42</v>
      </c>
      <c r="L3" t="s">
        <v>43</v>
      </c>
      <c r="M3">
        <v>471220</v>
      </c>
      <c r="N3">
        <v>48350</v>
      </c>
      <c r="O3" t="s">
        <v>44</v>
      </c>
      <c r="P3">
        <v>0</v>
      </c>
      <c r="Q3" t="s">
        <v>45</v>
      </c>
      <c r="R3" t="s">
        <v>46</v>
      </c>
      <c r="S3">
        <v>1238</v>
      </c>
      <c r="T3" t="s">
        <v>36</v>
      </c>
      <c r="U3" t="s">
        <v>37</v>
      </c>
      <c r="V3" t="s">
        <v>38</v>
      </c>
      <c r="W3">
        <v>300000000</v>
      </c>
      <c r="X3">
        <v>2007</v>
      </c>
      <c r="Y3">
        <v>5000</v>
      </c>
      <c r="Z3">
        <v>7.1</v>
      </c>
      <c r="AA3">
        <v>2.35</v>
      </c>
      <c r="AB3">
        <v>0</v>
      </c>
    </row>
    <row r="4" spans="1:28" hidden="1" x14ac:dyDescent="0.2">
      <c r="A4" t="s">
        <v>27</v>
      </c>
      <c r="B4" t="s">
        <v>47</v>
      </c>
      <c r="C4">
        <v>602</v>
      </c>
      <c r="D4">
        <v>148</v>
      </c>
      <c r="E4">
        <v>0</v>
      </c>
      <c r="F4">
        <v>161</v>
      </c>
      <c r="G4" t="s">
        <v>48</v>
      </c>
      <c r="H4">
        <v>11000</v>
      </c>
      <c r="I4">
        <v>200074175</v>
      </c>
      <c r="J4" t="s">
        <v>49</v>
      </c>
      <c r="K4" t="s">
        <v>50</v>
      </c>
      <c r="L4" t="s">
        <v>51</v>
      </c>
      <c r="M4">
        <v>275868</v>
      </c>
      <c r="N4">
        <v>11700</v>
      </c>
      <c r="O4" t="s">
        <v>52</v>
      </c>
      <c r="P4">
        <v>1</v>
      </c>
      <c r="Q4" t="s">
        <v>53</v>
      </c>
      <c r="R4" t="s">
        <v>54</v>
      </c>
      <c r="S4">
        <v>994</v>
      </c>
      <c r="T4" t="s">
        <v>36</v>
      </c>
      <c r="U4" t="s">
        <v>55</v>
      </c>
      <c r="V4" t="s">
        <v>38</v>
      </c>
      <c r="W4">
        <v>245000000</v>
      </c>
      <c r="X4">
        <v>2015</v>
      </c>
      <c r="Y4">
        <v>393</v>
      </c>
      <c r="Z4">
        <v>6.8</v>
      </c>
      <c r="AA4">
        <v>2.35</v>
      </c>
      <c r="AB4">
        <v>85000</v>
      </c>
    </row>
    <row r="5" spans="1:28" hidden="1" x14ac:dyDescent="0.2">
      <c r="A5" t="s">
        <v>27</v>
      </c>
      <c r="B5" t="s">
        <v>56</v>
      </c>
      <c r="C5">
        <v>813</v>
      </c>
      <c r="D5">
        <v>164</v>
      </c>
      <c r="E5">
        <v>22000</v>
      </c>
      <c r="F5">
        <v>23000</v>
      </c>
      <c r="G5" t="s">
        <v>57</v>
      </c>
      <c r="H5">
        <v>27000</v>
      </c>
      <c r="I5">
        <v>448130642</v>
      </c>
      <c r="J5" t="s">
        <v>58</v>
      </c>
      <c r="K5" t="s">
        <v>59</v>
      </c>
      <c r="L5" t="s">
        <v>60</v>
      </c>
      <c r="M5">
        <v>1144337</v>
      </c>
      <c r="N5">
        <v>106759</v>
      </c>
      <c r="O5" t="s">
        <v>61</v>
      </c>
      <c r="P5">
        <v>0</v>
      </c>
      <c r="Q5" t="s">
        <v>62</v>
      </c>
      <c r="R5" t="s">
        <v>63</v>
      </c>
      <c r="S5">
        <v>2701</v>
      </c>
      <c r="T5" t="s">
        <v>36</v>
      </c>
      <c r="U5" t="s">
        <v>37</v>
      </c>
      <c r="V5" t="s">
        <v>38</v>
      </c>
      <c r="W5">
        <v>250000000</v>
      </c>
      <c r="X5">
        <v>2012</v>
      </c>
      <c r="Y5">
        <v>23000</v>
      </c>
      <c r="Z5">
        <v>8.5</v>
      </c>
      <c r="AA5">
        <v>2.35</v>
      </c>
      <c r="AB5">
        <v>164000</v>
      </c>
    </row>
    <row r="6" spans="1:28" hidden="1" x14ac:dyDescent="0.2">
      <c r="B6" t="s">
        <v>64</v>
      </c>
      <c r="E6">
        <v>131</v>
      </c>
      <c r="G6" t="s">
        <v>65</v>
      </c>
      <c r="H6">
        <v>131</v>
      </c>
      <c r="J6" t="s">
        <v>66</v>
      </c>
      <c r="K6" t="s">
        <v>64</v>
      </c>
      <c r="L6" t="s">
        <v>67</v>
      </c>
      <c r="M6">
        <v>8</v>
      </c>
      <c r="N6">
        <v>143</v>
      </c>
      <c r="P6">
        <v>0</v>
      </c>
      <c r="R6" t="s">
        <v>68</v>
      </c>
      <c r="Y6">
        <v>12</v>
      </c>
      <c r="Z6">
        <v>7.1</v>
      </c>
      <c r="AB6">
        <v>0</v>
      </c>
    </row>
    <row r="7" spans="1:28" hidden="1" x14ac:dyDescent="0.2">
      <c r="A7" t="s">
        <v>27</v>
      </c>
      <c r="B7" t="s">
        <v>69</v>
      </c>
      <c r="C7">
        <v>462</v>
      </c>
      <c r="D7">
        <v>132</v>
      </c>
      <c r="E7">
        <v>475</v>
      </c>
      <c r="F7">
        <v>530</v>
      </c>
      <c r="G7" t="s">
        <v>70</v>
      </c>
      <c r="H7">
        <v>640</v>
      </c>
      <c r="I7">
        <v>73058679</v>
      </c>
      <c r="J7" t="s">
        <v>71</v>
      </c>
      <c r="K7" t="s">
        <v>72</v>
      </c>
      <c r="L7" t="s">
        <v>73</v>
      </c>
      <c r="M7">
        <v>212204</v>
      </c>
      <c r="N7">
        <v>1873</v>
      </c>
      <c r="O7" t="s">
        <v>74</v>
      </c>
      <c r="P7">
        <v>1</v>
      </c>
      <c r="Q7" t="s">
        <v>75</v>
      </c>
      <c r="R7" t="s">
        <v>76</v>
      </c>
      <c r="S7">
        <v>738</v>
      </c>
      <c r="T7" t="s">
        <v>36</v>
      </c>
      <c r="U7" t="s">
        <v>37</v>
      </c>
      <c r="V7" t="s">
        <v>38</v>
      </c>
      <c r="W7">
        <v>263700000</v>
      </c>
      <c r="X7">
        <v>2012</v>
      </c>
      <c r="Y7">
        <v>632</v>
      </c>
      <c r="Z7">
        <v>6.6</v>
      </c>
      <c r="AA7">
        <v>2.35</v>
      </c>
      <c r="AB7">
        <v>24000</v>
      </c>
    </row>
    <row r="8" spans="1:28" hidden="1" x14ac:dyDescent="0.2">
      <c r="A8" t="s">
        <v>27</v>
      </c>
      <c r="B8" t="s">
        <v>77</v>
      </c>
      <c r="C8">
        <v>392</v>
      </c>
      <c r="D8">
        <v>156</v>
      </c>
      <c r="E8">
        <v>0</v>
      </c>
      <c r="F8">
        <v>4000</v>
      </c>
      <c r="G8" t="s">
        <v>78</v>
      </c>
      <c r="H8">
        <v>24000</v>
      </c>
      <c r="I8">
        <v>336530303</v>
      </c>
      <c r="J8" t="s">
        <v>79</v>
      </c>
      <c r="K8" t="s">
        <v>80</v>
      </c>
      <c r="L8" t="s">
        <v>81</v>
      </c>
      <c r="M8">
        <v>383056</v>
      </c>
      <c r="N8">
        <v>46055</v>
      </c>
      <c r="O8" t="s">
        <v>82</v>
      </c>
      <c r="P8">
        <v>0</v>
      </c>
      <c r="Q8" t="s">
        <v>83</v>
      </c>
      <c r="R8" t="s">
        <v>84</v>
      </c>
      <c r="S8">
        <v>1902</v>
      </c>
      <c r="T8" t="s">
        <v>36</v>
      </c>
      <c r="U8" t="s">
        <v>37</v>
      </c>
      <c r="V8" t="s">
        <v>38</v>
      </c>
      <c r="W8">
        <v>258000000</v>
      </c>
      <c r="X8">
        <v>2007</v>
      </c>
      <c r="Y8">
        <v>11000</v>
      </c>
      <c r="Z8">
        <v>6.2</v>
      </c>
      <c r="AA8">
        <v>2.35</v>
      </c>
      <c r="AB8">
        <v>0</v>
      </c>
    </row>
    <row r="9" spans="1:28" hidden="1" x14ac:dyDescent="0.2">
      <c r="A9" t="s">
        <v>27</v>
      </c>
      <c r="B9" t="s">
        <v>85</v>
      </c>
      <c r="C9">
        <v>324</v>
      </c>
      <c r="D9">
        <v>100</v>
      </c>
      <c r="E9">
        <v>15</v>
      </c>
      <c r="F9">
        <v>284</v>
      </c>
      <c r="G9" t="s">
        <v>86</v>
      </c>
      <c r="H9">
        <v>799</v>
      </c>
      <c r="I9">
        <v>200807262</v>
      </c>
      <c r="J9" t="s">
        <v>87</v>
      </c>
      <c r="K9" t="s">
        <v>88</v>
      </c>
      <c r="L9" t="s">
        <v>89</v>
      </c>
      <c r="M9">
        <v>294810</v>
      </c>
      <c r="N9">
        <v>2036</v>
      </c>
      <c r="O9" t="s">
        <v>90</v>
      </c>
      <c r="P9">
        <v>1</v>
      </c>
      <c r="Q9" t="s">
        <v>91</v>
      </c>
      <c r="R9" t="s">
        <v>92</v>
      </c>
      <c r="S9">
        <v>387</v>
      </c>
      <c r="T9" t="s">
        <v>36</v>
      </c>
      <c r="U9" t="s">
        <v>37</v>
      </c>
      <c r="V9" t="s">
        <v>93</v>
      </c>
      <c r="W9">
        <v>260000000</v>
      </c>
      <c r="X9">
        <v>2010</v>
      </c>
      <c r="Y9">
        <v>553</v>
      </c>
      <c r="Z9">
        <v>7.8</v>
      </c>
      <c r="AA9">
        <v>1.85</v>
      </c>
      <c r="AB9">
        <v>29000</v>
      </c>
    </row>
    <row r="10" spans="1:28" hidden="1" x14ac:dyDescent="0.2">
      <c r="A10" t="s">
        <v>27</v>
      </c>
      <c r="B10" t="s">
        <v>94</v>
      </c>
      <c r="C10">
        <v>635</v>
      </c>
      <c r="D10">
        <v>141</v>
      </c>
      <c r="E10">
        <v>0</v>
      </c>
      <c r="F10">
        <v>19000</v>
      </c>
      <c r="G10" t="s">
        <v>95</v>
      </c>
      <c r="H10">
        <v>26000</v>
      </c>
      <c r="I10">
        <v>458991599</v>
      </c>
      <c r="J10" t="s">
        <v>71</v>
      </c>
      <c r="K10" t="s">
        <v>96</v>
      </c>
      <c r="L10" t="s">
        <v>97</v>
      </c>
      <c r="M10">
        <v>462669</v>
      </c>
      <c r="N10">
        <v>92000</v>
      </c>
      <c r="O10" t="s">
        <v>98</v>
      </c>
      <c r="P10">
        <v>4</v>
      </c>
      <c r="Q10" t="s">
        <v>99</v>
      </c>
      <c r="R10" t="s">
        <v>100</v>
      </c>
      <c r="S10">
        <v>1117</v>
      </c>
      <c r="T10" t="s">
        <v>36</v>
      </c>
      <c r="U10" t="s">
        <v>37</v>
      </c>
      <c r="V10" t="s">
        <v>38</v>
      </c>
      <c r="W10">
        <v>250000000</v>
      </c>
      <c r="X10">
        <v>2015</v>
      </c>
      <c r="Y10">
        <v>21000</v>
      </c>
      <c r="Z10">
        <v>7.5</v>
      </c>
      <c r="AA10">
        <v>2.35</v>
      </c>
      <c r="AB10">
        <v>118000</v>
      </c>
    </row>
    <row r="11" spans="1:28" hidden="1" x14ac:dyDescent="0.2">
      <c r="A11" t="s">
        <v>27</v>
      </c>
      <c r="B11" t="s">
        <v>101</v>
      </c>
      <c r="C11">
        <v>375</v>
      </c>
      <c r="D11">
        <v>153</v>
      </c>
      <c r="E11">
        <v>282</v>
      </c>
      <c r="F11">
        <v>10000</v>
      </c>
      <c r="G11" t="s">
        <v>102</v>
      </c>
      <c r="H11">
        <v>25000</v>
      </c>
      <c r="I11">
        <v>301956980</v>
      </c>
      <c r="J11" t="s">
        <v>103</v>
      </c>
      <c r="K11" t="s">
        <v>104</v>
      </c>
      <c r="L11" t="s">
        <v>105</v>
      </c>
      <c r="M11">
        <v>321795</v>
      </c>
      <c r="N11">
        <v>58753</v>
      </c>
      <c r="O11" t="s">
        <v>106</v>
      </c>
      <c r="P11">
        <v>3</v>
      </c>
      <c r="Q11" t="s">
        <v>107</v>
      </c>
      <c r="R11" t="s">
        <v>108</v>
      </c>
      <c r="S11">
        <v>973</v>
      </c>
      <c r="T11" t="s">
        <v>36</v>
      </c>
      <c r="U11" t="s">
        <v>55</v>
      </c>
      <c r="V11" t="s">
        <v>93</v>
      </c>
      <c r="W11">
        <v>250000000</v>
      </c>
      <c r="X11">
        <v>2009</v>
      </c>
      <c r="Y11">
        <v>11000</v>
      </c>
      <c r="Z11">
        <v>7.5</v>
      </c>
      <c r="AA11">
        <v>2.35</v>
      </c>
      <c r="AB11">
        <v>10000</v>
      </c>
    </row>
    <row r="12" spans="1:28" hidden="1" x14ac:dyDescent="0.2">
      <c r="A12" t="s">
        <v>27</v>
      </c>
      <c r="B12" t="s">
        <v>109</v>
      </c>
      <c r="C12">
        <v>673</v>
      </c>
      <c r="D12">
        <v>183</v>
      </c>
      <c r="E12">
        <v>0</v>
      </c>
      <c r="F12">
        <v>2000</v>
      </c>
      <c r="G12" t="s">
        <v>110</v>
      </c>
      <c r="H12">
        <v>15000</v>
      </c>
      <c r="I12">
        <v>330249062</v>
      </c>
      <c r="J12" t="s">
        <v>71</v>
      </c>
      <c r="K12" t="s">
        <v>111</v>
      </c>
      <c r="L12" t="s">
        <v>112</v>
      </c>
      <c r="M12">
        <v>371639</v>
      </c>
      <c r="N12">
        <v>24450</v>
      </c>
      <c r="O12" t="s">
        <v>113</v>
      </c>
      <c r="P12">
        <v>0</v>
      </c>
      <c r="Q12" t="s">
        <v>114</v>
      </c>
      <c r="R12" t="s">
        <v>115</v>
      </c>
      <c r="S12">
        <v>3018</v>
      </c>
      <c r="T12" t="s">
        <v>36</v>
      </c>
      <c r="U12" t="s">
        <v>37</v>
      </c>
      <c r="V12" t="s">
        <v>38</v>
      </c>
      <c r="W12">
        <v>250000000</v>
      </c>
      <c r="X12">
        <v>2016</v>
      </c>
      <c r="Y12">
        <v>4000</v>
      </c>
      <c r="Z12">
        <v>6.9</v>
      </c>
      <c r="AA12">
        <v>2.35</v>
      </c>
      <c r="AB12">
        <v>197000</v>
      </c>
    </row>
    <row r="13" spans="1:28" hidden="1" x14ac:dyDescent="0.2">
      <c r="A13" t="s">
        <v>27</v>
      </c>
      <c r="B13" t="s">
        <v>116</v>
      </c>
      <c r="C13">
        <v>434</v>
      </c>
      <c r="D13">
        <v>169</v>
      </c>
      <c r="E13">
        <v>0</v>
      </c>
      <c r="F13">
        <v>903</v>
      </c>
      <c r="G13" t="s">
        <v>117</v>
      </c>
      <c r="H13">
        <v>18000</v>
      </c>
      <c r="I13">
        <v>200069408</v>
      </c>
      <c r="J13" t="s">
        <v>71</v>
      </c>
      <c r="K13" t="s">
        <v>118</v>
      </c>
      <c r="L13" t="s">
        <v>119</v>
      </c>
      <c r="M13">
        <v>240396</v>
      </c>
      <c r="N13">
        <v>29991</v>
      </c>
      <c r="O13" t="s">
        <v>120</v>
      </c>
      <c r="P13">
        <v>0</v>
      </c>
      <c r="Q13" t="s">
        <v>121</v>
      </c>
      <c r="R13" t="s">
        <v>122</v>
      </c>
      <c r="S13">
        <v>2367</v>
      </c>
      <c r="T13" t="s">
        <v>36</v>
      </c>
      <c r="U13" t="s">
        <v>37</v>
      </c>
      <c r="V13" t="s">
        <v>38</v>
      </c>
      <c r="W13">
        <v>209000000</v>
      </c>
      <c r="X13">
        <v>2006</v>
      </c>
      <c r="Y13">
        <v>10000</v>
      </c>
      <c r="Z13">
        <v>6.1</v>
      </c>
      <c r="AA13">
        <v>2.35</v>
      </c>
      <c r="AB13">
        <v>0</v>
      </c>
    </row>
    <row r="14" spans="1:28" hidden="1" x14ac:dyDescent="0.2">
      <c r="A14" t="s">
        <v>27</v>
      </c>
      <c r="B14" t="s">
        <v>123</v>
      </c>
      <c r="C14">
        <v>403</v>
      </c>
      <c r="D14">
        <v>106</v>
      </c>
      <c r="E14">
        <v>395</v>
      </c>
      <c r="F14">
        <v>393</v>
      </c>
      <c r="G14" t="s">
        <v>124</v>
      </c>
      <c r="H14">
        <v>451</v>
      </c>
      <c r="I14">
        <v>168368427</v>
      </c>
      <c r="J14" t="s">
        <v>125</v>
      </c>
      <c r="K14" t="s">
        <v>126</v>
      </c>
      <c r="L14" t="s">
        <v>127</v>
      </c>
      <c r="M14">
        <v>330784</v>
      </c>
      <c r="N14">
        <v>2023</v>
      </c>
      <c r="O14" t="s">
        <v>48</v>
      </c>
      <c r="P14">
        <v>1</v>
      </c>
      <c r="Q14" t="s">
        <v>128</v>
      </c>
      <c r="R14" t="s">
        <v>129</v>
      </c>
      <c r="S14">
        <v>1243</v>
      </c>
      <c r="T14" t="s">
        <v>36</v>
      </c>
      <c r="U14" t="s">
        <v>55</v>
      </c>
      <c r="V14" t="s">
        <v>38</v>
      </c>
      <c r="W14">
        <v>200000000</v>
      </c>
      <c r="X14">
        <v>2008</v>
      </c>
      <c r="Y14">
        <v>412</v>
      </c>
      <c r="Z14">
        <v>6.7</v>
      </c>
      <c r="AA14">
        <v>2.35</v>
      </c>
      <c r="AB14">
        <v>0</v>
      </c>
    </row>
    <row r="15" spans="1:28" hidden="1" x14ac:dyDescent="0.2">
      <c r="A15" t="s">
        <v>27</v>
      </c>
      <c r="B15" t="s">
        <v>39</v>
      </c>
      <c r="C15">
        <v>313</v>
      </c>
      <c r="D15">
        <v>151</v>
      </c>
      <c r="E15">
        <v>563</v>
      </c>
      <c r="F15">
        <v>1000</v>
      </c>
      <c r="G15" t="s">
        <v>40</v>
      </c>
      <c r="H15">
        <v>40000</v>
      </c>
      <c r="I15">
        <v>423032628</v>
      </c>
      <c r="J15" t="s">
        <v>41</v>
      </c>
      <c r="K15" t="s">
        <v>42</v>
      </c>
      <c r="L15" t="s">
        <v>130</v>
      </c>
      <c r="M15">
        <v>522040</v>
      </c>
      <c r="N15">
        <v>48486</v>
      </c>
      <c r="O15" t="s">
        <v>44</v>
      </c>
      <c r="P15">
        <v>2</v>
      </c>
      <c r="Q15" t="s">
        <v>131</v>
      </c>
      <c r="R15" t="s">
        <v>132</v>
      </c>
      <c r="S15">
        <v>1832</v>
      </c>
      <c r="T15" t="s">
        <v>36</v>
      </c>
      <c r="U15" t="s">
        <v>37</v>
      </c>
      <c r="V15" t="s">
        <v>38</v>
      </c>
      <c r="W15">
        <v>225000000</v>
      </c>
      <c r="X15">
        <v>2006</v>
      </c>
      <c r="Y15">
        <v>5000</v>
      </c>
      <c r="Z15">
        <v>7.3</v>
      </c>
      <c r="AA15">
        <v>2.35</v>
      </c>
      <c r="AB15">
        <v>5000</v>
      </c>
    </row>
    <row r="16" spans="1:28" x14ac:dyDescent="0.2">
      <c r="A16" t="s">
        <v>27</v>
      </c>
      <c r="B16" t="s">
        <v>39</v>
      </c>
      <c r="C16">
        <v>450</v>
      </c>
      <c r="D16">
        <v>150</v>
      </c>
      <c r="E16">
        <v>563</v>
      </c>
      <c r="F16">
        <v>1000</v>
      </c>
      <c r="G16" t="s">
        <v>133</v>
      </c>
      <c r="H16">
        <v>40000</v>
      </c>
      <c r="I16">
        <v>89289910</v>
      </c>
      <c r="J16" t="s">
        <v>134</v>
      </c>
      <c r="K16" t="s">
        <v>42</v>
      </c>
      <c r="L16" t="s">
        <v>135</v>
      </c>
      <c r="M16">
        <v>181792</v>
      </c>
      <c r="N16">
        <v>45757</v>
      </c>
      <c r="O16" t="s">
        <v>136</v>
      </c>
      <c r="P16">
        <v>1</v>
      </c>
      <c r="Q16" t="s">
        <v>137</v>
      </c>
      <c r="R16" t="s">
        <v>138</v>
      </c>
      <c r="S16">
        <v>711</v>
      </c>
      <c r="T16" t="s">
        <v>36</v>
      </c>
      <c r="U16" t="s">
        <v>37</v>
      </c>
      <c r="V16" t="s">
        <v>38</v>
      </c>
      <c r="W16">
        <v>215000000</v>
      </c>
      <c r="X16">
        <v>2013</v>
      </c>
      <c r="Y16">
        <v>2000</v>
      </c>
      <c r="Z16">
        <v>6.5</v>
      </c>
      <c r="AA16">
        <v>2.35</v>
      </c>
      <c r="AB16">
        <v>48000</v>
      </c>
    </row>
    <row r="17" spans="1:28" hidden="1" x14ac:dyDescent="0.2">
      <c r="A17" t="s">
        <v>27</v>
      </c>
      <c r="B17" t="s">
        <v>109</v>
      </c>
      <c r="C17">
        <v>733</v>
      </c>
      <c r="D17">
        <v>143</v>
      </c>
      <c r="E17">
        <v>0</v>
      </c>
      <c r="F17">
        <v>748</v>
      </c>
      <c r="G17" t="s">
        <v>139</v>
      </c>
      <c r="H17">
        <v>15000</v>
      </c>
      <c r="I17">
        <v>291021565</v>
      </c>
      <c r="J17" t="s">
        <v>30</v>
      </c>
      <c r="K17" t="s">
        <v>111</v>
      </c>
      <c r="L17" t="s">
        <v>140</v>
      </c>
      <c r="M17">
        <v>548573</v>
      </c>
      <c r="N17">
        <v>20495</v>
      </c>
      <c r="O17" t="s">
        <v>141</v>
      </c>
      <c r="P17">
        <v>0</v>
      </c>
      <c r="Q17" t="s">
        <v>142</v>
      </c>
      <c r="R17" t="s">
        <v>143</v>
      </c>
      <c r="S17">
        <v>2536</v>
      </c>
      <c r="T17" t="s">
        <v>36</v>
      </c>
      <c r="U17" t="s">
        <v>37</v>
      </c>
      <c r="V17" t="s">
        <v>38</v>
      </c>
      <c r="W17">
        <v>225000000</v>
      </c>
      <c r="X17">
        <v>2013</v>
      </c>
      <c r="Y17">
        <v>3000</v>
      </c>
      <c r="Z17">
        <v>7.2</v>
      </c>
      <c r="AA17">
        <v>2.35</v>
      </c>
      <c r="AB17">
        <v>118000</v>
      </c>
    </row>
    <row r="18" spans="1:28" hidden="1" x14ac:dyDescent="0.2">
      <c r="A18" t="s">
        <v>27</v>
      </c>
      <c r="B18" t="s">
        <v>144</v>
      </c>
      <c r="C18">
        <v>258</v>
      </c>
      <c r="D18">
        <v>150</v>
      </c>
      <c r="E18">
        <v>80</v>
      </c>
      <c r="F18">
        <v>201</v>
      </c>
      <c r="G18" t="s">
        <v>145</v>
      </c>
      <c r="H18">
        <v>22000</v>
      </c>
      <c r="I18">
        <v>141614023</v>
      </c>
      <c r="J18" t="s">
        <v>146</v>
      </c>
      <c r="K18" t="s">
        <v>147</v>
      </c>
      <c r="L18" t="s">
        <v>148</v>
      </c>
      <c r="M18">
        <v>149922</v>
      </c>
      <c r="N18">
        <v>22697</v>
      </c>
      <c r="O18" t="s">
        <v>149</v>
      </c>
      <c r="P18">
        <v>4</v>
      </c>
      <c r="Q18" t="s">
        <v>150</v>
      </c>
      <c r="R18" t="s">
        <v>151</v>
      </c>
      <c r="S18">
        <v>438</v>
      </c>
      <c r="T18" t="s">
        <v>36</v>
      </c>
      <c r="U18" t="s">
        <v>37</v>
      </c>
      <c r="V18" t="s">
        <v>93</v>
      </c>
      <c r="W18">
        <v>225000000</v>
      </c>
      <c r="X18">
        <v>2008</v>
      </c>
      <c r="Y18">
        <v>216</v>
      </c>
      <c r="Z18">
        <v>6.6</v>
      </c>
      <c r="AA18">
        <v>2.35</v>
      </c>
      <c r="AB18">
        <v>0</v>
      </c>
    </row>
    <row r="19" spans="1:28" hidden="1" x14ac:dyDescent="0.2">
      <c r="A19" t="s">
        <v>27</v>
      </c>
      <c r="B19" t="s">
        <v>94</v>
      </c>
      <c r="C19">
        <v>703</v>
      </c>
      <c r="D19">
        <v>173</v>
      </c>
      <c r="E19">
        <v>0</v>
      </c>
      <c r="F19">
        <v>19000</v>
      </c>
      <c r="G19" t="s">
        <v>95</v>
      </c>
      <c r="H19">
        <v>26000</v>
      </c>
      <c r="I19">
        <v>623279547</v>
      </c>
      <c r="J19" t="s">
        <v>71</v>
      </c>
      <c r="K19" t="s">
        <v>96</v>
      </c>
      <c r="L19" t="s">
        <v>152</v>
      </c>
      <c r="M19">
        <v>995415</v>
      </c>
      <c r="N19">
        <v>87697</v>
      </c>
      <c r="O19" t="s">
        <v>98</v>
      </c>
      <c r="P19">
        <v>3</v>
      </c>
      <c r="Q19" t="s">
        <v>153</v>
      </c>
      <c r="R19" t="s">
        <v>154</v>
      </c>
      <c r="S19">
        <v>1722</v>
      </c>
      <c r="T19" t="s">
        <v>36</v>
      </c>
      <c r="U19" t="s">
        <v>37</v>
      </c>
      <c r="V19" t="s">
        <v>38</v>
      </c>
      <c r="W19">
        <v>220000000</v>
      </c>
      <c r="X19">
        <v>2012</v>
      </c>
      <c r="Y19">
        <v>21000</v>
      </c>
      <c r="Z19">
        <v>8.1</v>
      </c>
      <c r="AA19">
        <v>1.85</v>
      </c>
      <c r="AB19">
        <v>123000</v>
      </c>
    </row>
    <row r="20" spans="1:28" hidden="1" x14ac:dyDescent="0.2">
      <c r="A20" t="s">
        <v>27</v>
      </c>
      <c r="B20" t="s">
        <v>155</v>
      </c>
      <c r="C20">
        <v>448</v>
      </c>
      <c r="D20">
        <v>136</v>
      </c>
      <c r="E20">
        <v>252</v>
      </c>
      <c r="F20">
        <v>1000</v>
      </c>
      <c r="G20" t="s">
        <v>156</v>
      </c>
      <c r="H20">
        <v>40000</v>
      </c>
      <c r="I20">
        <v>241063875</v>
      </c>
      <c r="J20" t="s">
        <v>41</v>
      </c>
      <c r="K20" t="s">
        <v>42</v>
      </c>
      <c r="L20" t="s">
        <v>157</v>
      </c>
      <c r="M20">
        <v>370704</v>
      </c>
      <c r="N20">
        <v>54083</v>
      </c>
      <c r="O20" t="s">
        <v>158</v>
      </c>
      <c r="P20">
        <v>4</v>
      </c>
      <c r="Q20" t="s">
        <v>159</v>
      </c>
      <c r="R20" t="s">
        <v>160</v>
      </c>
      <c r="S20">
        <v>484</v>
      </c>
      <c r="T20" t="s">
        <v>36</v>
      </c>
      <c r="U20" t="s">
        <v>37</v>
      </c>
      <c r="V20" t="s">
        <v>38</v>
      </c>
      <c r="W20">
        <v>250000000</v>
      </c>
      <c r="X20">
        <v>2011</v>
      </c>
      <c r="Y20">
        <v>11000</v>
      </c>
      <c r="Z20">
        <v>6.7</v>
      </c>
      <c r="AA20">
        <v>2.35</v>
      </c>
      <c r="AB20">
        <v>58000</v>
      </c>
    </row>
    <row r="21" spans="1:28" hidden="1" x14ac:dyDescent="0.2">
      <c r="A21" t="s">
        <v>27</v>
      </c>
      <c r="B21" t="s">
        <v>161</v>
      </c>
      <c r="C21">
        <v>451</v>
      </c>
      <c r="D21">
        <v>106</v>
      </c>
      <c r="E21">
        <v>188</v>
      </c>
      <c r="F21">
        <v>718</v>
      </c>
      <c r="G21" t="s">
        <v>162</v>
      </c>
      <c r="H21">
        <v>10000</v>
      </c>
      <c r="I21">
        <v>179020854</v>
      </c>
      <c r="J21" t="s">
        <v>163</v>
      </c>
      <c r="K21" t="s">
        <v>164</v>
      </c>
      <c r="L21" t="s">
        <v>165</v>
      </c>
      <c r="M21">
        <v>268154</v>
      </c>
      <c r="N21">
        <v>12572</v>
      </c>
      <c r="O21" t="s">
        <v>166</v>
      </c>
      <c r="P21">
        <v>1</v>
      </c>
      <c r="Q21" t="s">
        <v>167</v>
      </c>
      <c r="R21" t="s">
        <v>168</v>
      </c>
      <c r="S21">
        <v>341</v>
      </c>
      <c r="T21" t="s">
        <v>36</v>
      </c>
      <c r="U21" t="s">
        <v>37</v>
      </c>
      <c r="V21" t="s">
        <v>38</v>
      </c>
      <c r="W21">
        <v>225000000</v>
      </c>
      <c r="X21">
        <v>2012</v>
      </c>
      <c r="Y21">
        <v>816</v>
      </c>
      <c r="Z21">
        <v>6.8</v>
      </c>
      <c r="AA21">
        <v>1.85</v>
      </c>
      <c r="AB21">
        <v>40000</v>
      </c>
    </row>
    <row r="22" spans="1:28" hidden="1" x14ac:dyDescent="0.2">
      <c r="A22" t="s">
        <v>27</v>
      </c>
      <c r="B22" t="s">
        <v>169</v>
      </c>
      <c r="C22">
        <v>422</v>
      </c>
      <c r="D22">
        <v>164</v>
      </c>
      <c r="E22">
        <v>0</v>
      </c>
      <c r="F22">
        <v>773</v>
      </c>
      <c r="G22" t="s">
        <v>170</v>
      </c>
      <c r="H22">
        <v>5000</v>
      </c>
      <c r="I22">
        <v>255108370</v>
      </c>
      <c r="J22" t="s">
        <v>171</v>
      </c>
      <c r="K22" t="s">
        <v>172</v>
      </c>
      <c r="L22" t="s">
        <v>173</v>
      </c>
      <c r="M22">
        <v>354228</v>
      </c>
      <c r="N22">
        <v>9152</v>
      </c>
      <c r="O22" t="s">
        <v>174</v>
      </c>
      <c r="P22">
        <v>0</v>
      </c>
      <c r="Q22" t="s">
        <v>175</v>
      </c>
      <c r="R22" t="s">
        <v>176</v>
      </c>
      <c r="S22">
        <v>802</v>
      </c>
      <c r="T22" t="s">
        <v>36</v>
      </c>
      <c r="U22" t="s">
        <v>177</v>
      </c>
      <c r="V22" t="s">
        <v>38</v>
      </c>
      <c r="W22">
        <v>250000000</v>
      </c>
      <c r="X22">
        <v>2014</v>
      </c>
      <c r="Y22">
        <v>972</v>
      </c>
      <c r="Z22">
        <v>7.5</v>
      </c>
      <c r="AA22">
        <v>2.35</v>
      </c>
      <c r="AB22">
        <v>65000</v>
      </c>
    </row>
    <row r="23" spans="1:28" hidden="1" x14ac:dyDescent="0.2">
      <c r="A23" t="s">
        <v>27</v>
      </c>
      <c r="B23" t="s">
        <v>178</v>
      </c>
      <c r="C23">
        <v>599</v>
      </c>
      <c r="D23">
        <v>153</v>
      </c>
      <c r="E23">
        <v>464</v>
      </c>
      <c r="F23">
        <v>963</v>
      </c>
      <c r="G23" t="s">
        <v>179</v>
      </c>
      <c r="H23">
        <v>15000</v>
      </c>
      <c r="I23">
        <v>262030663</v>
      </c>
      <c r="J23" t="s">
        <v>41</v>
      </c>
      <c r="K23" t="s">
        <v>180</v>
      </c>
      <c r="L23" t="s">
        <v>181</v>
      </c>
      <c r="M23">
        <v>451803</v>
      </c>
      <c r="N23">
        <v>28489</v>
      </c>
      <c r="O23" t="s">
        <v>182</v>
      </c>
      <c r="P23">
        <v>0</v>
      </c>
      <c r="Q23" t="s">
        <v>183</v>
      </c>
      <c r="R23" t="s">
        <v>184</v>
      </c>
      <c r="S23">
        <v>1225</v>
      </c>
      <c r="T23" t="s">
        <v>36</v>
      </c>
      <c r="U23" t="s">
        <v>37</v>
      </c>
      <c r="V23" t="s">
        <v>38</v>
      </c>
      <c r="W23">
        <v>230000000</v>
      </c>
      <c r="X23">
        <v>2012</v>
      </c>
      <c r="Y23">
        <v>10000</v>
      </c>
      <c r="Z23">
        <v>7</v>
      </c>
      <c r="AA23">
        <v>2.35</v>
      </c>
      <c r="AB23">
        <v>56000</v>
      </c>
    </row>
    <row r="24" spans="1:28" hidden="1" x14ac:dyDescent="0.2">
      <c r="A24" t="s">
        <v>27</v>
      </c>
      <c r="B24" t="s">
        <v>185</v>
      </c>
      <c r="C24">
        <v>343</v>
      </c>
      <c r="D24">
        <v>156</v>
      </c>
      <c r="E24">
        <v>0</v>
      </c>
      <c r="F24">
        <v>738</v>
      </c>
      <c r="G24" t="s">
        <v>186</v>
      </c>
      <c r="H24">
        <v>891</v>
      </c>
      <c r="I24">
        <v>105219735</v>
      </c>
      <c r="J24" t="s">
        <v>187</v>
      </c>
      <c r="K24" t="s">
        <v>188</v>
      </c>
      <c r="L24" t="s">
        <v>189</v>
      </c>
      <c r="M24">
        <v>211765</v>
      </c>
      <c r="N24">
        <v>3244</v>
      </c>
      <c r="O24" t="s">
        <v>190</v>
      </c>
      <c r="P24">
        <v>0</v>
      </c>
      <c r="Q24" t="s">
        <v>191</v>
      </c>
      <c r="R24" t="s">
        <v>192</v>
      </c>
      <c r="S24">
        <v>546</v>
      </c>
      <c r="T24" t="s">
        <v>36</v>
      </c>
      <c r="U24" t="s">
        <v>37</v>
      </c>
      <c r="V24" t="s">
        <v>38</v>
      </c>
      <c r="W24">
        <v>200000000</v>
      </c>
      <c r="X24">
        <v>2010</v>
      </c>
      <c r="Y24">
        <v>882</v>
      </c>
      <c r="Z24">
        <v>6.7</v>
      </c>
      <c r="AA24">
        <v>2.35</v>
      </c>
      <c r="AB24">
        <v>17000</v>
      </c>
    </row>
    <row r="25" spans="1:28" hidden="1" x14ac:dyDescent="0.2">
      <c r="A25" t="s">
        <v>27</v>
      </c>
      <c r="B25" t="s">
        <v>169</v>
      </c>
      <c r="C25">
        <v>509</v>
      </c>
      <c r="D25">
        <v>186</v>
      </c>
      <c r="E25">
        <v>0</v>
      </c>
      <c r="F25">
        <v>773</v>
      </c>
      <c r="G25" t="s">
        <v>170</v>
      </c>
      <c r="H25">
        <v>5000</v>
      </c>
      <c r="I25">
        <v>258355354</v>
      </c>
      <c r="J25" t="s">
        <v>171</v>
      </c>
      <c r="K25" t="s">
        <v>172</v>
      </c>
      <c r="L25" t="s">
        <v>193</v>
      </c>
      <c r="M25">
        <v>483540</v>
      </c>
      <c r="N25">
        <v>9152</v>
      </c>
      <c r="O25" t="s">
        <v>174</v>
      </c>
      <c r="P25">
        <v>6</v>
      </c>
      <c r="Q25" t="s">
        <v>194</v>
      </c>
      <c r="R25" t="s">
        <v>195</v>
      </c>
      <c r="S25">
        <v>951</v>
      </c>
      <c r="T25" t="s">
        <v>36</v>
      </c>
      <c r="U25" t="s">
        <v>37</v>
      </c>
      <c r="V25" t="s">
        <v>38</v>
      </c>
      <c r="W25">
        <v>225000000</v>
      </c>
      <c r="X25">
        <v>2013</v>
      </c>
      <c r="Y25">
        <v>972</v>
      </c>
      <c r="Z25">
        <v>7.9</v>
      </c>
      <c r="AA25">
        <v>2.35</v>
      </c>
      <c r="AB25">
        <v>83000</v>
      </c>
    </row>
    <row r="26" spans="1:28" hidden="1" x14ac:dyDescent="0.2">
      <c r="A26" t="s">
        <v>27</v>
      </c>
      <c r="B26" t="s">
        <v>196</v>
      </c>
      <c r="C26">
        <v>251</v>
      </c>
      <c r="D26">
        <v>113</v>
      </c>
      <c r="E26">
        <v>129</v>
      </c>
      <c r="F26">
        <v>1000</v>
      </c>
      <c r="G26" t="s">
        <v>197</v>
      </c>
      <c r="H26">
        <v>16000</v>
      </c>
      <c r="I26">
        <v>70083519</v>
      </c>
      <c r="J26" t="s">
        <v>198</v>
      </c>
      <c r="K26" t="s">
        <v>199</v>
      </c>
      <c r="L26" t="s">
        <v>200</v>
      </c>
      <c r="M26">
        <v>149019</v>
      </c>
      <c r="N26">
        <v>24106</v>
      </c>
      <c r="O26" t="s">
        <v>201</v>
      </c>
      <c r="P26">
        <v>2</v>
      </c>
      <c r="Q26" t="s">
        <v>202</v>
      </c>
      <c r="R26" t="s">
        <v>203</v>
      </c>
      <c r="S26">
        <v>666</v>
      </c>
      <c r="T26" t="s">
        <v>36</v>
      </c>
      <c r="U26" t="s">
        <v>37</v>
      </c>
      <c r="V26" t="s">
        <v>38</v>
      </c>
      <c r="W26">
        <v>180000000</v>
      </c>
      <c r="X26">
        <v>2007</v>
      </c>
      <c r="Y26">
        <v>6000</v>
      </c>
      <c r="Z26">
        <v>6.1</v>
      </c>
      <c r="AA26">
        <v>2.35</v>
      </c>
      <c r="AB26">
        <v>0</v>
      </c>
    </row>
    <row r="27" spans="1:28" hidden="1" x14ac:dyDescent="0.2">
      <c r="A27" t="s">
        <v>27</v>
      </c>
      <c r="B27" t="s">
        <v>169</v>
      </c>
      <c r="C27">
        <v>446</v>
      </c>
      <c r="D27">
        <v>201</v>
      </c>
      <c r="E27">
        <v>0</v>
      </c>
      <c r="F27">
        <v>84</v>
      </c>
      <c r="G27" t="s">
        <v>204</v>
      </c>
      <c r="H27">
        <v>6000</v>
      </c>
      <c r="I27">
        <v>218051260</v>
      </c>
      <c r="J27" t="s">
        <v>205</v>
      </c>
      <c r="K27" t="s">
        <v>206</v>
      </c>
      <c r="L27" t="s">
        <v>207</v>
      </c>
      <c r="M27">
        <v>316018</v>
      </c>
      <c r="N27">
        <v>7123</v>
      </c>
      <c r="O27" t="s">
        <v>208</v>
      </c>
      <c r="P27">
        <v>0</v>
      </c>
      <c r="Q27" t="s">
        <v>209</v>
      </c>
      <c r="R27" t="s">
        <v>210</v>
      </c>
      <c r="S27">
        <v>2618</v>
      </c>
      <c r="T27" t="s">
        <v>36</v>
      </c>
      <c r="U27" t="s">
        <v>177</v>
      </c>
      <c r="V27" t="s">
        <v>38</v>
      </c>
      <c r="W27">
        <v>207000000</v>
      </c>
      <c r="X27">
        <v>2005</v>
      </c>
      <c r="Y27">
        <v>919</v>
      </c>
      <c r="Z27">
        <v>7.2</v>
      </c>
      <c r="AA27">
        <v>2.35</v>
      </c>
      <c r="AB27">
        <v>0</v>
      </c>
    </row>
    <row r="28" spans="1:28" hidden="1" x14ac:dyDescent="0.2">
      <c r="A28" t="s">
        <v>27</v>
      </c>
      <c r="B28" t="s">
        <v>28</v>
      </c>
      <c r="C28">
        <v>315</v>
      </c>
      <c r="D28">
        <v>194</v>
      </c>
      <c r="E28">
        <v>0</v>
      </c>
      <c r="F28">
        <v>794</v>
      </c>
      <c r="G28" t="s">
        <v>211</v>
      </c>
      <c r="H28">
        <v>29000</v>
      </c>
      <c r="I28">
        <v>658672302</v>
      </c>
      <c r="J28" t="s">
        <v>212</v>
      </c>
      <c r="K28" t="s">
        <v>213</v>
      </c>
      <c r="L28" t="s">
        <v>214</v>
      </c>
      <c r="M28">
        <v>793059</v>
      </c>
      <c r="N28">
        <v>45223</v>
      </c>
      <c r="O28" t="s">
        <v>215</v>
      </c>
      <c r="P28">
        <v>0</v>
      </c>
      <c r="Q28" t="s">
        <v>216</v>
      </c>
      <c r="R28" t="s">
        <v>217</v>
      </c>
      <c r="S28">
        <v>2528</v>
      </c>
      <c r="T28" t="s">
        <v>36</v>
      </c>
      <c r="U28" t="s">
        <v>37</v>
      </c>
      <c r="V28" t="s">
        <v>38</v>
      </c>
      <c r="W28">
        <v>200000000</v>
      </c>
      <c r="X28">
        <v>1997</v>
      </c>
      <c r="Y28">
        <v>14000</v>
      </c>
      <c r="Z28">
        <v>7.7</v>
      </c>
      <c r="AA28">
        <v>2.35</v>
      </c>
      <c r="AB28">
        <v>26000</v>
      </c>
    </row>
    <row r="29" spans="1:28" hidden="1" x14ac:dyDescent="0.2">
      <c r="A29" t="s">
        <v>27</v>
      </c>
      <c r="B29" t="s">
        <v>218</v>
      </c>
      <c r="C29">
        <v>516</v>
      </c>
      <c r="D29">
        <v>147</v>
      </c>
      <c r="E29">
        <v>94</v>
      </c>
      <c r="F29">
        <v>11000</v>
      </c>
      <c r="G29" t="s">
        <v>98</v>
      </c>
      <c r="H29">
        <v>21000</v>
      </c>
      <c r="I29">
        <v>407197282</v>
      </c>
      <c r="J29" t="s">
        <v>71</v>
      </c>
      <c r="K29" t="s">
        <v>95</v>
      </c>
      <c r="L29" t="s">
        <v>219</v>
      </c>
      <c r="M29">
        <v>272670</v>
      </c>
      <c r="N29">
        <v>64798</v>
      </c>
      <c r="O29" t="s">
        <v>220</v>
      </c>
      <c r="P29">
        <v>0</v>
      </c>
      <c r="Q29" t="s">
        <v>221</v>
      </c>
      <c r="R29" t="s">
        <v>222</v>
      </c>
      <c r="S29">
        <v>1022</v>
      </c>
      <c r="T29" t="s">
        <v>36</v>
      </c>
      <c r="U29" t="s">
        <v>37</v>
      </c>
      <c r="V29" t="s">
        <v>38</v>
      </c>
      <c r="W29">
        <v>250000000</v>
      </c>
      <c r="X29">
        <v>2016</v>
      </c>
      <c r="Y29">
        <v>19000</v>
      </c>
      <c r="Z29">
        <v>8.1999999999999993</v>
      </c>
      <c r="AA29">
        <v>2.35</v>
      </c>
      <c r="AB29">
        <v>72000</v>
      </c>
    </row>
    <row r="30" spans="1:28" hidden="1" x14ac:dyDescent="0.2">
      <c r="A30" t="s">
        <v>27</v>
      </c>
      <c r="B30" t="s">
        <v>223</v>
      </c>
      <c r="C30">
        <v>377</v>
      </c>
      <c r="D30">
        <v>131</v>
      </c>
      <c r="E30">
        <v>532</v>
      </c>
      <c r="F30">
        <v>627</v>
      </c>
      <c r="G30" t="s">
        <v>224</v>
      </c>
      <c r="H30">
        <v>14000</v>
      </c>
      <c r="I30">
        <v>65173160</v>
      </c>
      <c r="J30" t="s">
        <v>225</v>
      </c>
      <c r="K30" t="s">
        <v>226</v>
      </c>
      <c r="L30" t="s">
        <v>227</v>
      </c>
      <c r="M30">
        <v>202382</v>
      </c>
      <c r="N30">
        <v>26679</v>
      </c>
      <c r="O30" t="s">
        <v>228</v>
      </c>
      <c r="P30">
        <v>0</v>
      </c>
      <c r="Q30" t="s">
        <v>229</v>
      </c>
      <c r="R30" t="s">
        <v>230</v>
      </c>
      <c r="S30">
        <v>751</v>
      </c>
      <c r="T30" t="s">
        <v>36</v>
      </c>
      <c r="U30" t="s">
        <v>37</v>
      </c>
      <c r="V30" t="s">
        <v>38</v>
      </c>
      <c r="W30">
        <v>209000000</v>
      </c>
      <c r="X30">
        <v>2012</v>
      </c>
      <c r="Y30">
        <v>10000</v>
      </c>
      <c r="Z30">
        <v>5.9</v>
      </c>
      <c r="AA30">
        <v>2.35</v>
      </c>
      <c r="AB30">
        <v>44000</v>
      </c>
    </row>
    <row r="31" spans="1:28" hidden="1" x14ac:dyDescent="0.2">
      <c r="A31" t="s">
        <v>27</v>
      </c>
      <c r="B31" t="s">
        <v>231</v>
      </c>
      <c r="C31">
        <v>644</v>
      </c>
      <c r="D31">
        <v>124</v>
      </c>
      <c r="E31">
        <v>365</v>
      </c>
      <c r="F31">
        <v>1000</v>
      </c>
      <c r="G31" t="s">
        <v>232</v>
      </c>
      <c r="H31">
        <v>3000</v>
      </c>
      <c r="I31">
        <v>652177271</v>
      </c>
      <c r="J31" t="s">
        <v>225</v>
      </c>
      <c r="K31" t="s">
        <v>233</v>
      </c>
      <c r="L31" t="s">
        <v>234</v>
      </c>
      <c r="M31">
        <v>418214</v>
      </c>
      <c r="N31">
        <v>8458</v>
      </c>
      <c r="O31" t="s">
        <v>235</v>
      </c>
      <c r="P31">
        <v>0</v>
      </c>
      <c r="Q31" t="s">
        <v>236</v>
      </c>
      <c r="R31" t="s">
        <v>237</v>
      </c>
      <c r="S31">
        <v>1290</v>
      </c>
      <c r="T31" t="s">
        <v>36</v>
      </c>
      <c r="U31" t="s">
        <v>37</v>
      </c>
      <c r="V31" t="s">
        <v>38</v>
      </c>
      <c r="W31">
        <v>150000000</v>
      </c>
      <c r="X31">
        <v>2015</v>
      </c>
      <c r="Y31">
        <v>2000</v>
      </c>
      <c r="Z31">
        <v>7</v>
      </c>
      <c r="AA31">
        <v>2</v>
      </c>
      <c r="AB31">
        <v>150000</v>
      </c>
    </row>
    <row r="32" spans="1:28" hidden="1" x14ac:dyDescent="0.2">
      <c r="A32" t="s">
        <v>27</v>
      </c>
      <c r="B32" t="s">
        <v>47</v>
      </c>
      <c r="C32">
        <v>750</v>
      </c>
      <c r="D32">
        <v>143</v>
      </c>
      <c r="E32">
        <v>0</v>
      </c>
      <c r="F32">
        <v>393</v>
      </c>
      <c r="G32" t="s">
        <v>238</v>
      </c>
      <c r="H32">
        <v>883</v>
      </c>
      <c r="I32">
        <v>304360277</v>
      </c>
      <c r="J32" t="s">
        <v>49</v>
      </c>
      <c r="K32" t="s">
        <v>239</v>
      </c>
      <c r="L32" t="s">
        <v>240</v>
      </c>
      <c r="M32">
        <v>522030</v>
      </c>
      <c r="N32">
        <v>2039</v>
      </c>
      <c r="O32" t="s">
        <v>48</v>
      </c>
      <c r="P32">
        <v>0</v>
      </c>
      <c r="Q32" t="s">
        <v>241</v>
      </c>
      <c r="R32" t="s">
        <v>242</v>
      </c>
      <c r="S32">
        <v>1498</v>
      </c>
      <c r="T32" t="s">
        <v>36</v>
      </c>
      <c r="U32" t="s">
        <v>55</v>
      </c>
      <c r="V32" t="s">
        <v>38</v>
      </c>
      <c r="W32">
        <v>200000000</v>
      </c>
      <c r="X32">
        <v>2012</v>
      </c>
      <c r="Y32">
        <v>563</v>
      </c>
      <c r="Z32">
        <v>7.8</v>
      </c>
      <c r="AA32">
        <v>2.35</v>
      </c>
      <c r="AB32">
        <v>80000</v>
      </c>
    </row>
    <row r="33" spans="1:28" hidden="1" x14ac:dyDescent="0.2">
      <c r="A33" t="s">
        <v>27</v>
      </c>
      <c r="B33" t="s">
        <v>77</v>
      </c>
      <c r="C33">
        <v>300</v>
      </c>
      <c r="D33">
        <v>135</v>
      </c>
      <c r="E33">
        <v>0</v>
      </c>
      <c r="F33">
        <v>4000</v>
      </c>
      <c r="G33" t="s">
        <v>78</v>
      </c>
      <c r="H33">
        <v>24000</v>
      </c>
      <c r="I33">
        <v>373377893</v>
      </c>
      <c r="J33" t="s">
        <v>243</v>
      </c>
      <c r="K33" t="s">
        <v>80</v>
      </c>
      <c r="L33" t="s">
        <v>244</v>
      </c>
      <c r="M33">
        <v>411164</v>
      </c>
      <c r="N33">
        <v>43388</v>
      </c>
      <c r="O33" t="s">
        <v>82</v>
      </c>
      <c r="P33">
        <v>1</v>
      </c>
      <c r="Q33" t="s">
        <v>245</v>
      </c>
      <c r="R33" t="s">
        <v>246</v>
      </c>
      <c r="S33">
        <v>1303</v>
      </c>
      <c r="T33" t="s">
        <v>36</v>
      </c>
      <c r="U33" t="s">
        <v>37</v>
      </c>
      <c r="V33" t="s">
        <v>38</v>
      </c>
      <c r="W33">
        <v>200000000</v>
      </c>
      <c r="X33">
        <v>2004</v>
      </c>
      <c r="Y33">
        <v>11000</v>
      </c>
      <c r="Z33">
        <v>7.3</v>
      </c>
      <c r="AA33">
        <v>2.35</v>
      </c>
      <c r="AB33">
        <v>0</v>
      </c>
    </row>
    <row r="34" spans="1:28" hidden="1" x14ac:dyDescent="0.2">
      <c r="A34" t="s">
        <v>27</v>
      </c>
      <c r="B34" t="s">
        <v>247</v>
      </c>
      <c r="C34">
        <v>608</v>
      </c>
      <c r="D34">
        <v>195</v>
      </c>
      <c r="E34">
        <v>1000</v>
      </c>
      <c r="F34">
        <v>3000</v>
      </c>
      <c r="G34" t="s">
        <v>248</v>
      </c>
      <c r="H34">
        <v>21000</v>
      </c>
      <c r="I34">
        <v>408992272</v>
      </c>
      <c r="J34" t="s">
        <v>71</v>
      </c>
      <c r="K34" t="s">
        <v>95</v>
      </c>
      <c r="L34" t="s">
        <v>249</v>
      </c>
      <c r="M34">
        <v>557489</v>
      </c>
      <c r="N34">
        <v>30426</v>
      </c>
      <c r="O34" t="s">
        <v>250</v>
      </c>
      <c r="P34">
        <v>3</v>
      </c>
      <c r="Q34" t="s">
        <v>251</v>
      </c>
      <c r="R34" t="s">
        <v>252</v>
      </c>
      <c r="S34">
        <v>1187</v>
      </c>
      <c r="T34" t="s">
        <v>36</v>
      </c>
      <c r="U34" t="s">
        <v>37</v>
      </c>
      <c r="V34" t="s">
        <v>38</v>
      </c>
      <c r="W34">
        <v>200000000</v>
      </c>
      <c r="X34">
        <v>2013</v>
      </c>
      <c r="Y34">
        <v>4000</v>
      </c>
      <c r="Z34">
        <v>7.2</v>
      </c>
      <c r="AA34">
        <v>2.35</v>
      </c>
      <c r="AB34">
        <v>95000</v>
      </c>
    </row>
    <row r="35" spans="1:28" hidden="1" x14ac:dyDescent="0.2">
      <c r="A35" t="s">
        <v>27</v>
      </c>
      <c r="B35" t="s">
        <v>253</v>
      </c>
      <c r="C35">
        <v>451</v>
      </c>
      <c r="D35">
        <v>108</v>
      </c>
      <c r="E35">
        <v>13000</v>
      </c>
      <c r="F35">
        <v>11000</v>
      </c>
      <c r="G35" t="s">
        <v>104</v>
      </c>
      <c r="H35">
        <v>40000</v>
      </c>
      <c r="I35">
        <v>334185206</v>
      </c>
      <c r="J35" t="s">
        <v>198</v>
      </c>
      <c r="K35" t="s">
        <v>42</v>
      </c>
      <c r="L35" t="s">
        <v>254</v>
      </c>
      <c r="M35">
        <v>306320</v>
      </c>
      <c r="N35">
        <v>79957</v>
      </c>
      <c r="O35" t="s">
        <v>255</v>
      </c>
      <c r="P35">
        <v>0</v>
      </c>
      <c r="Q35" t="s">
        <v>256</v>
      </c>
      <c r="R35" t="s">
        <v>257</v>
      </c>
      <c r="S35">
        <v>736</v>
      </c>
      <c r="T35" t="s">
        <v>36</v>
      </c>
      <c r="U35" t="s">
        <v>37</v>
      </c>
      <c r="V35" t="s">
        <v>93</v>
      </c>
      <c r="W35">
        <v>200000000</v>
      </c>
      <c r="X35">
        <v>2010</v>
      </c>
      <c r="Y35">
        <v>25000</v>
      </c>
      <c r="Z35">
        <v>6.5</v>
      </c>
      <c r="AA35">
        <v>1.85</v>
      </c>
      <c r="AB35">
        <v>24000</v>
      </c>
    </row>
    <row r="36" spans="1:28" hidden="1" x14ac:dyDescent="0.2">
      <c r="A36" t="s">
        <v>27</v>
      </c>
      <c r="B36" t="s">
        <v>258</v>
      </c>
      <c r="C36">
        <v>334</v>
      </c>
      <c r="D36">
        <v>104</v>
      </c>
      <c r="E36">
        <v>420</v>
      </c>
      <c r="F36">
        <v>560</v>
      </c>
      <c r="G36" t="s">
        <v>259</v>
      </c>
      <c r="H36">
        <v>20000</v>
      </c>
      <c r="I36">
        <v>234360014</v>
      </c>
      <c r="J36" t="s">
        <v>260</v>
      </c>
      <c r="K36" t="s">
        <v>261</v>
      </c>
      <c r="L36" t="s">
        <v>262</v>
      </c>
      <c r="M36">
        <v>383427</v>
      </c>
      <c r="N36">
        <v>21714</v>
      </c>
      <c r="O36" t="s">
        <v>263</v>
      </c>
      <c r="P36">
        <v>0</v>
      </c>
      <c r="Q36" t="s">
        <v>264</v>
      </c>
      <c r="R36" t="s">
        <v>265</v>
      </c>
      <c r="S36">
        <v>1912</v>
      </c>
      <c r="T36" t="s">
        <v>36</v>
      </c>
      <c r="U36" t="s">
        <v>266</v>
      </c>
      <c r="V36" t="s">
        <v>38</v>
      </c>
      <c r="W36">
        <v>210000000</v>
      </c>
      <c r="X36">
        <v>2006</v>
      </c>
      <c r="Y36">
        <v>808</v>
      </c>
      <c r="Z36">
        <v>6.8</v>
      </c>
      <c r="AA36">
        <v>2.35</v>
      </c>
      <c r="AB36">
        <v>0</v>
      </c>
    </row>
    <row r="37" spans="1:28" hidden="1" x14ac:dyDescent="0.2">
      <c r="A37" t="s">
        <v>27</v>
      </c>
      <c r="B37" t="s">
        <v>267</v>
      </c>
      <c r="C37">
        <v>376</v>
      </c>
      <c r="D37">
        <v>104</v>
      </c>
      <c r="E37">
        <v>37</v>
      </c>
      <c r="F37">
        <v>760</v>
      </c>
      <c r="G37" t="s">
        <v>268</v>
      </c>
      <c r="H37">
        <v>12000</v>
      </c>
      <c r="I37">
        <v>268488329</v>
      </c>
      <c r="J37" t="s">
        <v>269</v>
      </c>
      <c r="K37" t="s">
        <v>270</v>
      </c>
      <c r="L37" t="s">
        <v>271</v>
      </c>
      <c r="M37">
        <v>235025</v>
      </c>
      <c r="N37">
        <v>14863</v>
      </c>
      <c r="O37" t="s">
        <v>272</v>
      </c>
      <c r="P37">
        <v>0</v>
      </c>
      <c r="Q37" t="s">
        <v>273</v>
      </c>
      <c r="R37" t="s">
        <v>274</v>
      </c>
      <c r="S37">
        <v>265</v>
      </c>
      <c r="T37" t="s">
        <v>36</v>
      </c>
      <c r="U37" t="s">
        <v>37</v>
      </c>
      <c r="V37" t="s">
        <v>275</v>
      </c>
      <c r="W37">
        <v>200000000</v>
      </c>
      <c r="X37">
        <v>2013</v>
      </c>
      <c r="Y37">
        <v>779</v>
      </c>
      <c r="Z37">
        <v>7.3</v>
      </c>
      <c r="AA37">
        <v>1.85</v>
      </c>
      <c r="AB37">
        <v>44000</v>
      </c>
    </row>
    <row r="38" spans="1:28" hidden="1" x14ac:dyDescent="0.2">
      <c r="A38" t="s">
        <v>27</v>
      </c>
      <c r="B38" t="s">
        <v>276</v>
      </c>
      <c r="C38">
        <v>366</v>
      </c>
      <c r="D38">
        <v>150</v>
      </c>
      <c r="E38">
        <v>0</v>
      </c>
      <c r="F38">
        <v>464</v>
      </c>
      <c r="G38" t="s">
        <v>277</v>
      </c>
      <c r="H38">
        <v>894</v>
      </c>
      <c r="I38">
        <v>402076689</v>
      </c>
      <c r="J38" t="s">
        <v>71</v>
      </c>
      <c r="K38" t="s">
        <v>278</v>
      </c>
      <c r="L38" t="s">
        <v>279</v>
      </c>
      <c r="M38">
        <v>323207</v>
      </c>
      <c r="N38">
        <v>3218</v>
      </c>
      <c r="O38" t="s">
        <v>280</v>
      </c>
      <c r="P38">
        <v>0</v>
      </c>
      <c r="Q38" t="s">
        <v>281</v>
      </c>
      <c r="R38" t="s">
        <v>282</v>
      </c>
      <c r="S38">
        <v>1439</v>
      </c>
      <c r="T38" t="s">
        <v>36</v>
      </c>
      <c r="U38" t="s">
        <v>37</v>
      </c>
      <c r="V38" t="s">
        <v>38</v>
      </c>
      <c r="W38">
        <v>200000000</v>
      </c>
      <c r="X38">
        <v>2009</v>
      </c>
      <c r="Y38">
        <v>581</v>
      </c>
      <c r="Z38">
        <v>6</v>
      </c>
      <c r="AA38">
        <v>2.35</v>
      </c>
      <c r="AB38">
        <v>0</v>
      </c>
    </row>
    <row r="39" spans="1:28" hidden="1" x14ac:dyDescent="0.2">
      <c r="A39" t="s">
        <v>27</v>
      </c>
      <c r="B39" t="s">
        <v>276</v>
      </c>
      <c r="C39">
        <v>378</v>
      </c>
      <c r="D39">
        <v>165</v>
      </c>
      <c r="E39">
        <v>0</v>
      </c>
      <c r="F39">
        <v>808</v>
      </c>
      <c r="G39" t="s">
        <v>283</v>
      </c>
      <c r="H39">
        <v>974</v>
      </c>
      <c r="I39">
        <v>245428137</v>
      </c>
      <c r="J39" t="s">
        <v>71</v>
      </c>
      <c r="K39" t="s">
        <v>284</v>
      </c>
      <c r="L39" t="s">
        <v>285</v>
      </c>
      <c r="M39">
        <v>242420</v>
      </c>
      <c r="N39">
        <v>3988</v>
      </c>
      <c r="O39" t="s">
        <v>259</v>
      </c>
      <c r="P39">
        <v>2</v>
      </c>
      <c r="Q39" t="s">
        <v>286</v>
      </c>
      <c r="R39" t="s">
        <v>287</v>
      </c>
      <c r="S39">
        <v>918</v>
      </c>
      <c r="T39" t="s">
        <v>36</v>
      </c>
      <c r="U39" t="s">
        <v>37</v>
      </c>
      <c r="V39" t="s">
        <v>38</v>
      </c>
      <c r="W39">
        <v>210000000</v>
      </c>
      <c r="X39">
        <v>2014</v>
      </c>
      <c r="Y39">
        <v>956</v>
      </c>
      <c r="Z39">
        <v>5.7</v>
      </c>
      <c r="AA39">
        <v>2.35</v>
      </c>
      <c r="AB39">
        <v>56000</v>
      </c>
    </row>
    <row r="40" spans="1:28" hidden="1" x14ac:dyDescent="0.2">
      <c r="A40" t="s">
        <v>27</v>
      </c>
      <c r="B40" t="s">
        <v>77</v>
      </c>
      <c r="C40">
        <v>525</v>
      </c>
      <c r="D40">
        <v>130</v>
      </c>
      <c r="E40">
        <v>0</v>
      </c>
      <c r="F40">
        <v>11000</v>
      </c>
      <c r="G40" t="s">
        <v>288</v>
      </c>
      <c r="H40">
        <v>44000</v>
      </c>
      <c r="I40">
        <v>234903076</v>
      </c>
      <c r="J40" t="s">
        <v>198</v>
      </c>
      <c r="K40" t="s">
        <v>289</v>
      </c>
      <c r="L40" t="s">
        <v>290</v>
      </c>
      <c r="M40">
        <v>175409</v>
      </c>
      <c r="N40">
        <v>73441</v>
      </c>
      <c r="O40" t="s">
        <v>78</v>
      </c>
      <c r="P40">
        <v>4</v>
      </c>
      <c r="Q40" t="s">
        <v>291</v>
      </c>
      <c r="R40" t="s">
        <v>292</v>
      </c>
      <c r="S40">
        <v>511</v>
      </c>
      <c r="T40" t="s">
        <v>36</v>
      </c>
      <c r="U40" t="s">
        <v>37</v>
      </c>
      <c r="V40" t="s">
        <v>93</v>
      </c>
      <c r="W40">
        <v>215000000</v>
      </c>
      <c r="X40">
        <v>2013</v>
      </c>
      <c r="Y40">
        <v>15000</v>
      </c>
      <c r="Z40">
        <v>6.4</v>
      </c>
      <c r="AA40">
        <v>2.35</v>
      </c>
      <c r="AB40">
        <v>60000</v>
      </c>
    </row>
    <row r="41" spans="1:28" hidden="1" x14ac:dyDescent="0.2">
      <c r="A41" t="s">
        <v>27</v>
      </c>
      <c r="B41" t="s">
        <v>178</v>
      </c>
      <c r="C41">
        <v>495</v>
      </c>
      <c r="D41">
        <v>142</v>
      </c>
      <c r="E41">
        <v>464</v>
      </c>
      <c r="F41">
        <v>825</v>
      </c>
      <c r="G41" t="s">
        <v>179</v>
      </c>
      <c r="H41">
        <v>15000</v>
      </c>
      <c r="I41">
        <v>202853933</v>
      </c>
      <c r="J41" t="s">
        <v>30</v>
      </c>
      <c r="K41" t="s">
        <v>180</v>
      </c>
      <c r="L41" t="s">
        <v>293</v>
      </c>
      <c r="M41">
        <v>321227</v>
      </c>
      <c r="N41">
        <v>28631</v>
      </c>
      <c r="O41" t="s">
        <v>294</v>
      </c>
      <c r="P41">
        <v>0</v>
      </c>
      <c r="Q41" t="s">
        <v>295</v>
      </c>
      <c r="R41" t="s">
        <v>296</v>
      </c>
      <c r="S41">
        <v>1067</v>
      </c>
      <c r="T41" t="s">
        <v>36</v>
      </c>
      <c r="U41" t="s">
        <v>37</v>
      </c>
      <c r="V41" t="s">
        <v>38</v>
      </c>
      <c r="W41">
        <v>200000000</v>
      </c>
      <c r="X41">
        <v>2014</v>
      </c>
      <c r="Y41">
        <v>10000</v>
      </c>
      <c r="Z41">
        <v>6.7</v>
      </c>
      <c r="AA41">
        <v>2.35</v>
      </c>
      <c r="AB41">
        <v>41000</v>
      </c>
    </row>
    <row r="42" spans="1:28" hidden="1" x14ac:dyDescent="0.2">
      <c r="A42" t="s">
        <v>27</v>
      </c>
      <c r="B42" t="s">
        <v>297</v>
      </c>
      <c r="C42">
        <v>469</v>
      </c>
      <c r="D42">
        <v>125</v>
      </c>
      <c r="E42">
        <v>364</v>
      </c>
      <c r="F42">
        <v>1000</v>
      </c>
      <c r="G42" t="s">
        <v>298</v>
      </c>
      <c r="H42">
        <v>12000</v>
      </c>
      <c r="I42">
        <v>172051787</v>
      </c>
      <c r="J42" t="s">
        <v>71</v>
      </c>
      <c r="K42" t="s">
        <v>299</v>
      </c>
      <c r="L42" t="s">
        <v>300</v>
      </c>
      <c r="M42">
        <v>264183</v>
      </c>
      <c r="N42">
        <v>25550</v>
      </c>
      <c r="O42" t="s">
        <v>301</v>
      </c>
      <c r="P42">
        <v>0</v>
      </c>
      <c r="Q42" t="s">
        <v>302</v>
      </c>
      <c r="R42" t="s">
        <v>303</v>
      </c>
      <c r="S42">
        <v>665</v>
      </c>
      <c r="T42" t="s">
        <v>36</v>
      </c>
      <c r="U42" t="s">
        <v>37</v>
      </c>
      <c r="V42" t="s">
        <v>93</v>
      </c>
      <c r="W42">
        <v>170000000</v>
      </c>
      <c r="X42">
        <v>2010</v>
      </c>
      <c r="Y42">
        <v>10000</v>
      </c>
      <c r="Z42">
        <v>6.8</v>
      </c>
      <c r="AA42">
        <v>2.35</v>
      </c>
      <c r="AB42">
        <v>30000</v>
      </c>
    </row>
    <row r="43" spans="1:28" hidden="1" x14ac:dyDescent="0.2">
      <c r="A43" t="s">
        <v>27</v>
      </c>
      <c r="B43" t="s">
        <v>304</v>
      </c>
      <c r="C43">
        <v>304</v>
      </c>
      <c r="D43">
        <v>106</v>
      </c>
      <c r="E43">
        <v>487</v>
      </c>
      <c r="F43">
        <v>776</v>
      </c>
      <c r="G43" t="s">
        <v>204</v>
      </c>
      <c r="H43">
        <v>1000</v>
      </c>
      <c r="I43">
        <v>191450875</v>
      </c>
      <c r="J43" t="s">
        <v>305</v>
      </c>
      <c r="K43" t="s">
        <v>306</v>
      </c>
      <c r="L43" t="s">
        <v>307</v>
      </c>
      <c r="M43">
        <v>101178</v>
      </c>
      <c r="N43">
        <v>4482</v>
      </c>
      <c r="O43" t="s">
        <v>308</v>
      </c>
      <c r="P43">
        <v>0</v>
      </c>
      <c r="Q43" t="s">
        <v>309</v>
      </c>
      <c r="R43" t="s">
        <v>310</v>
      </c>
      <c r="S43">
        <v>283</v>
      </c>
      <c r="T43" t="s">
        <v>36</v>
      </c>
      <c r="U43" t="s">
        <v>37</v>
      </c>
      <c r="V43" t="s">
        <v>275</v>
      </c>
      <c r="W43">
        <v>200000000</v>
      </c>
      <c r="X43">
        <v>2011</v>
      </c>
      <c r="Y43">
        <v>919</v>
      </c>
      <c r="Z43">
        <v>6.3</v>
      </c>
      <c r="AA43">
        <v>2.35</v>
      </c>
      <c r="AB43">
        <v>10000</v>
      </c>
    </row>
    <row r="44" spans="1:28" hidden="1" x14ac:dyDescent="0.2">
      <c r="A44" t="s">
        <v>27</v>
      </c>
      <c r="B44" t="s">
        <v>311</v>
      </c>
      <c r="C44">
        <v>436</v>
      </c>
      <c r="D44">
        <v>123</v>
      </c>
      <c r="E44">
        <v>258</v>
      </c>
      <c r="F44">
        <v>326</v>
      </c>
      <c r="G44" t="s">
        <v>312</v>
      </c>
      <c r="H44">
        <v>16000</v>
      </c>
      <c r="I44">
        <v>116593191</v>
      </c>
      <c r="J44" t="s">
        <v>71</v>
      </c>
      <c r="K44" t="s">
        <v>313</v>
      </c>
      <c r="L44" t="s">
        <v>314</v>
      </c>
      <c r="M44">
        <v>223393</v>
      </c>
      <c r="N44">
        <v>17657</v>
      </c>
      <c r="O44" t="s">
        <v>315</v>
      </c>
      <c r="P44">
        <v>2</v>
      </c>
      <c r="Q44" t="s">
        <v>316</v>
      </c>
      <c r="R44" t="s">
        <v>317</v>
      </c>
      <c r="S44">
        <v>550</v>
      </c>
      <c r="T44" t="s">
        <v>36</v>
      </c>
      <c r="U44" t="s">
        <v>37</v>
      </c>
      <c r="V44" t="s">
        <v>38</v>
      </c>
      <c r="W44">
        <v>200000000</v>
      </c>
      <c r="X44">
        <v>2011</v>
      </c>
      <c r="Y44">
        <v>368</v>
      </c>
      <c r="Z44">
        <v>5.6</v>
      </c>
      <c r="AA44">
        <v>2.35</v>
      </c>
      <c r="AB44">
        <v>24000</v>
      </c>
    </row>
    <row r="45" spans="1:28" hidden="1" x14ac:dyDescent="0.2">
      <c r="A45" t="s">
        <v>27</v>
      </c>
      <c r="B45" t="s">
        <v>318</v>
      </c>
      <c r="C45">
        <v>453</v>
      </c>
      <c r="D45">
        <v>103</v>
      </c>
      <c r="E45">
        <v>125</v>
      </c>
      <c r="F45">
        <v>721</v>
      </c>
      <c r="G45" t="s">
        <v>319</v>
      </c>
      <c r="H45">
        <v>15000</v>
      </c>
      <c r="I45">
        <v>414984497</v>
      </c>
      <c r="J45" t="s">
        <v>269</v>
      </c>
      <c r="K45" t="s">
        <v>320</v>
      </c>
      <c r="L45" t="s">
        <v>321</v>
      </c>
      <c r="M45">
        <v>544884</v>
      </c>
      <c r="N45">
        <v>19085</v>
      </c>
      <c r="O45" t="s">
        <v>322</v>
      </c>
      <c r="P45">
        <v>3</v>
      </c>
      <c r="Q45" t="s">
        <v>323</v>
      </c>
      <c r="R45" t="s">
        <v>324</v>
      </c>
      <c r="S45">
        <v>733</v>
      </c>
      <c r="T45" t="s">
        <v>36</v>
      </c>
      <c r="U45" t="s">
        <v>37</v>
      </c>
      <c r="V45" t="s">
        <v>275</v>
      </c>
      <c r="W45">
        <v>200000000</v>
      </c>
      <c r="X45">
        <v>2010</v>
      </c>
      <c r="Y45">
        <v>1000</v>
      </c>
      <c r="Z45">
        <v>8.3000000000000007</v>
      </c>
      <c r="AA45">
        <v>1.85</v>
      </c>
      <c r="AB45">
        <v>30000</v>
      </c>
    </row>
    <row r="46" spans="1:28" hidden="1" x14ac:dyDescent="0.2">
      <c r="A46" t="s">
        <v>27</v>
      </c>
      <c r="B46" t="s">
        <v>325</v>
      </c>
      <c r="C46">
        <v>422</v>
      </c>
      <c r="D46">
        <v>118</v>
      </c>
      <c r="E46">
        <v>368</v>
      </c>
      <c r="F46">
        <v>988</v>
      </c>
      <c r="G46" t="s">
        <v>233</v>
      </c>
      <c r="H46">
        <v>23000</v>
      </c>
      <c r="I46">
        <v>125320003</v>
      </c>
      <c r="J46" t="s">
        <v>71</v>
      </c>
      <c r="K46" t="s">
        <v>57</v>
      </c>
      <c r="L46" t="s">
        <v>326</v>
      </c>
      <c r="M46">
        <v>286095</v>
      </c>
      <c r="N46">
        <v>27468</v>
      </c>
      <c r="O46" t="s">
        <v>327</v>
      </c>
      <c r="P46">
        <v>0</v>
      </c>
      <c r="Q46" t="s">
        <v>328</v>
      </c>
      <c r="R46" t="s">
        <v>329</v>
      </c>
      <c r="S46">
        <v>974</v>
      </c>
      <c r="T46" t="s">
        <v>36</v>
      </c>
      <c r="U46" t="s">
        <v>37</v>
      </c>
      <c r="V46" t="s">
        <v>38</v>
      </c>
      <c r="W46">
        <v>200000000</v>
      </c>
      <c r="X46">
        <v>2009</v>
      </c>
      <c r="Y46">
        <v>3000</v>
      </c>
      <c r="Z46">
        <v>6.6</v>
      </c>
      <c r="AA46">
        <v>2.35</v>
      </c>
      <c r="AB46">
        <v>0</v>
      </c>
    </row>
    <row r="47" spans="1:28" hidden="1" x14ac:dyDescent="0.2">
      <c r="A47" t="s">
        <v>27</v>
      </c>
      <c r="B47" t="s">
        <v>330</v>
      </c>
      <c r="C47">
        <v>424</v>
      </c>
      <c r="D47">
        <v>140</v>
      </c>
      <c r="E47">
        <v>0</v>
      </c>
      <c r="F47">
        <v>14000</v>
      </c>
      <c r="G47" t="s">
        <v>331</v>
      </c>
      <c r="H47">
        <v>26000</v>
      </c>
      <c r="I47">
        <v>350034110</v>
      </c>
      <c r="J47" t="s">
        <v>332</v>
      </c>
      <c r="K47" t="s">
        <v>333</v>
      </c>
      <c r="L47" t="s">
        <v>334</v>
      </c>
      <c r="M47">
        <v>278232</v>
      </c>
      <c r="N47">
        <v>79150</v>
      </c>
      <c r="O47" t="s">
        <v>335</v>
      </c>
      <c r="P47">
        <v>0</v>
      </c>
      <c r="Q47" t="s">
        <v>336</v>
      </c>
      <c r="R47" t="s">
        <v>337</v>
      </c>
      <c r="S47">
        <v>657</v>
      </c>
      <c r="T47" t="s">
        <v>36</v>
      </c>
      <c r="U47" t="s">
        <v>37</v>
      </c>
      <c r="V47" t="s">
        <v>38</v>
      </c>
      <c r="W47">
        <v>190000000</v>
      </c>
      <c r="X47">
        <v>2015</v>
      </c>
      <c r="Y47">
        <v>23000</v>
      </c>
      <c r="Z47">
        <v>7.2</v>
      </c>
      <c r="AA47">
        <v>2.35</v>
      </c>
      <c r="AB47">
        <v>94000</v>
      </c>
    </row>
    <row r="48" spans="1:28" hidden="1" x14ac:dyDescent="0.2">
      <c r="A48" t="s">
        <v>27</v>
      </c>
      <c r="B48" t="s">
        <v>123</v>
      </c>
      <c r="C48">
        <v>654</v>
      </c>
      <c r="D48">
        <v>123</v>
      </c>
      <c r="E48">
        <v>395</v>
      </c>
      <c r="F48">
        <v>1000</v>
      </c>
      <c r="G48" t="s">
        <v>338</v>
      </c>
      <c r="H48">
        <v>17000</v>
      </c>
      <c r="I48">
        <v>202351611</v>
      </c>
      <c r="J48" t="s">
        <v>339</v>
      </c>
      <c r="K48" t="s">
        <v>340</v>
      </c>
      <c r="L48" t="s">
        <v>341</v>
      </c>
      <c r="M48">
        <v>465019</v>
      </c>
      <c r="N48">
        <v>32392</v>
      </c>
      <c r="O48" t="s">
        <v>342</v>
      </c>
      <c r="P48">
        <v>0</v>
      </c>
      <c r="Q48" t="s">
        <v>343</v>
      </c>
      <c r="R48" t="s">
        <v>344</v>
      </c>
      <c r="S48">
        <v>995</v>
      </c>
      <c r="T48" t="s">
        <v>36</v>
      </c>
      <c r="U48" t="s">
        <v>37</v>
      </c>
      <c r="V48" t="s">
        <v>38</v>
      </c>
      <c r="W48">
        <v>190000000</v>
      </c>
      <c r="X48">
        <v>2013</v>
      </c>
      <c r="Y48">
        <v>11000</v>
      </c>
      <c r="Z48">
        <v>7</v>
      </c>
      <c r="AA48">
        <v>2.35</v>
      </c>
      <c r="AB48">
        <v>129000</v>
      </c>
    </row>
    <row r="49" spans="1:28" hidden="1" x14ac:dyDescent="0.2">
      <c r="A49" t="s">
        <v>27</v>
      </c>
      <c r="B49" t="s">
        <v>116</v>
      </c>
      <c r="C49">
        <v>539</v>
      </c>
      <c r="D49">
        <v>149</v>
      </c>
      <c r="E49">
        <v>0</v>
      </c>
      <c r="F49">
        <v>20000</v>
      </c>
      <c r="G49" t="s">
        <v>147</v>
      </c>
      <c r="H49">
        <v>34000</v>
      </c>
      <c r="I49">
        <v>233914986</v>
      </c>
      <c r="J49" t="s">
        <v>260</v>
      </c>
      <c r="K49" t="s">
        <v>345</v>
      </c>
      <c r="L49" t="s">
        <v>346</v>
      </c>
      <c r="M49">
        <v>514125</v>
      </c>
      <c r="N49">
        <v>91434</v>
      </c>
      <c r="O49" t="s">
        <v>261</v>
      </c>
      <c r="P49">
        <v>7</v>
      </c>
      <c r="Q49" t="s">
        <v>347</v>
      </c>
      <c r="R49" t="s">
        <v>348</v>
      </c>
      <c r="S49">
        <v>752</v>
      </c>
      <c r="T49" t="s">
        <v>36</v>
      </c>
      <c r="U49" t="s">
        <v>37</v>
      </c>
      <c r="V49" t="s">
        <v>38</v>
      </c>
      <c r="W49">
        <v>200000000</v>
      </c>
      <c r="X49">
        <v>2014</v>
      </c>
      <c r="Y49">
        <v>22000</v>
      </c>
      <c r="Z49">
        <v>8</v>
      </c>
      <c r="AA49">
        <v>2.35</v>
      </c>
      <c r="AB49">
        <v>82000</v>
      </c>
    </row>
    <row r="50" spans="1:28" hidden="1" x14ac:dyDescent="0.2">
      <c r="A50" t="s">
        <v>27</v>
      </c>
      <c r="B50" t="s">
        <v>349</v>
      </c>
      <c r="C50">
        <v>590</v>
      </c>
      <c r="D50">
        <v>132</v>
      </c>
      <c r="E50">
        <v>14000</v>
      </c>
      <c r="F50">
        <v>928</v>
      </c>
      <c r="G50" t="s">
        <v>350</v>
      </c>
      <c r="H50">
        <v>19000</v>
      </c>
      <c r="I50">
        <v>228756232</v>
      </c>
      <c r="J50" t="s">
        <v>71</v>
      </c>
      <c r="K50" t="s">
        <v>351</v>
      </c>
      <c r="L50" t="s">
        <v>352</v>
      </c>
      <c r="M50">
        <v>395573</v>
      </c>
      <c r="N50">
        <v>21411</v>
      </c>
      <c r="O50" t="s">
        <v>353</v>
      </c>
      <c r="P50">
        <v>0</v>
      </c>
      <c r="Q50" t="s">
        <v>354</v>
      </c>
      <c r="R50" t="s">
        <v>355</v>
      </c>
      <c r="S50">
        <v>1171</v>
      </c>
      <c r="T50" t="s">
        <v>36</v>
      </c>
      <c r="U50" t="s">
        <v>37</v>
      </c>
      <c r="V50" t="s">
        <v>38</v>
      </c>
      <c r="W50">
        <v>190000000</v>
      </c>
      <c r="X50">
        <v>2013</v>
      </c>
      <c r="Y50">
        <v>981</v>
      </c>
      <c r="Z50">
        <v>7.8</v>
      </c>
      <c r="AA50">
        <v>2.35</v>
      </c>
      <c r="AB50">
        <v>92000</v>
      </c>
    </row>
    <row r="51" spans="1:28" hidden="1" x14ac:dyDescent="0.2">
      <c r="A51" t="s">
        <v>27</v>
      </c>
      <c r="B51" t="s">
        <v>116</v>
      </c>
      <c r="C51">
        <v>338</v>
      </c>
      <c r="D51">
        <v>114</v>
      </c>
      <c r="E51">
        <v>0</v>
      </c>
      <c r="F51">
        <v>140</v>
      </c>
      <c r="G51" t="s">
        <v>356</v>
      </c>
      <c r="H51">
        <v>979</v>
      </c>
      <c r="I51">
        <v>65171860</v>
      </c>
      <c r="J51" t="s">
        <v>171</v>
      </c>
      <c r="K51" t="s">
        <v>357</v>
      </c>
      <c r="L51" t="s">
        <v>358</v>
      </c>
      <c r="M51">
        <v>106416</v>
      </c>
      <c r="N51">
        <v>1766</v>
      </c>
      <c r="O51" t="s">
        <v>359</v>
      </c>
      <c r="P51">
        <v>1</v>
      </c>
      <c r="Q51" t="s">
        <v>360</v>
      </c>
      <c r="R51" t="s">
        <v>361</v>
      </c>
      <c r="S51">
        <v>205</v>
      </c>
      <c r="T51" t="s">
        <v>36</v>
      </c>
      <c r="U51" t="s">
        <v>37</v>
      </c>
      <c r="V51" t="s">
        <v>38</v>
      </c>
      <c r="W51">
        <v>195000000</v>
      </c>
      <c r="X51">
        <v>2013</v>
      </c>
      <c r="Y51">
        <v>557</v>
      </c>
      <c r="Z51">
        <v>6.3</v>
      </c>
      <c r="AA51">
        <v>2.35</v>
      </c>
      <c r="AB51">
        <v>22000</v>
      </c>
    </row>
    <row r="52" spans="1:28" hidden="1" x14ac:dyDescent="0.2">
      <c r="A52" t="s">
        <v>27</v>
      </c>
      <c r="B52" t="s">
        <v>362</v>
      </c>
      <c r="C52">
        <v>490</v>
      </c>
      <c r="D52">
        <v>143</v>
      </c>
      <c r="E52">
        <v>1000</v>
      </c>
      <c r="F52">
        <v>77</v>
      </c>
      <c r="G52" t="s">
        <v>363</v>
      </c>
      <c r="H52">
        <v>29000</v>
      </c>
      <c r="I52">
        <v>144812796</v>
      </c>
      <c r="J52" t="s">
        <v>212</v>
      </c>
      <c r="K52" t="s">
        <v>213</v>
      </c>
      <c r="L52" t="s">
        <v>364</v>
      </c>
      <c r="M52">
        <v>362912</v>
      </c>
      <c r="N52">
        <v>29770</v>
      </c>
      <c r="O52" t="s">
        <v>365</v>
      </c>
      <c r="P52">
        <v>4</v>
      </c>
      <c r="Q52" t="s">
        <v>366</v>
      </c>
      <c r="R52" t="s">
        <v>367</v>
      </c>
      <c r="S52">
        <v>753</v>
      </c>
      <c r="T52" t="s">
        <v>36</v>
      </c>
      <c r="U52" t="s">
        <v>368</v>
      </c>
      <c r="V52" t="s">
        <v>38</v>
      </c>
      <c r="W52">
        <v>105000000</v>
      </c>
      <c r="X52">
        <v>2013</v>
      </c>
      <c r="Y52">
        <v>509</v>
      </c>
      <c r="Z52">
        <v>7.3</v>
      </c>
      <c r="AA52">
        <v>2.35</v>
      </c>
      <c r="AB52">
        <v>115000</v>
      </c>
    </row>
    <row r="53" spans="1:28" hidden="1" x14ac:dyDescent="0.2">
      <c r="A53" t="s">
        <v>27</v>
      </c>
      <c r="B53" t="s">
        <v>369</v>
      </c>
      <c r="C53">
        <v>306</v>
      </c>
      <c r="D53">
        <v>116</v>
      </c>
      <c r="E53">
        <v>179</v>
      </c>
      <c r="F53">
        <v>236</v>
      </c>
      <c r="G53" t="s">
        <v>370</v>
      </c>
      <c r="H53">
        <v>15000</v>
      </c>
      <c r="I53">
        <v>90755643</v>
      </c>
      <c r="J53" t="s">
        <v>243</v>
      </c>
      <c r="K53" t="s">
        <v>371</v>
      </c>
      <c r="L53" t="s">
        <v>372</v>
      </c>
      <c r="M53">
        <v>222403</v>
      </c>
      <c r="N53">
        <v>16149</v>
      </c>
      <c r="O53" t="s">
        <v>373</v>
      </c>
      <c r="P53">
        <v>2</v>
      </c>
      <c r="Q53" t="s">
        <v>374</v>
      </c>
      <c r="R53" t="s">
        <v>375</v>
      </c>
      <c r="S53">
        <v>453</v>
      </c>
      <c r="T53" t="s">
        <v>36</v>
      </c>
      <c r="U53" t="s">
        <v>37</v>
      </c>
      <c r="V53" t="s">
        <v>38</v>
      </c>
      <c r="W53">
        <v>200000000</v>
      </c>
      <c r="X53">
        <v>2010</v>
      </c>
      <c r="Y53">
        <v>567</v>
      </c>
      <c r="Z53">
        <v>6.6</v>
      </c>
      <c r="AA53">
        <v>2.35</v>
      </c>
      <c r="AB53">
        <v>23000</v>
      </c>
    </row>
    <row r="54" spans="1:28" hidden="1" x14ac:dyDescent="0.2">
      <c r="A54" t="s">
        <v>27</v>
      </c>
      <c r="B54" t="s">
        <v>376</v>
      </c>
      <c r="C54">
        <v>575</v>
      </c>
      <c r="D54">
        <v>131</v>
      </c>
      <c r="E54">
        <v>0</v>
      </c>
      <c r="F54">
        <v>919</v>
      </c>
      <c r="G54" t="s">
        <v>377</v>
      </c>
      <c r="H54">
        <v>16000</v>
      </c>
      <c r="I54">
        <v>101785482</v>
      </c>
      <c r="J54" t="s">
        <v>71</v>
      </c>
      <c r="K54" t="s">
        <v>378</v>
      </c>
      <c r="L54" t="s">
        <v>379</v>
      </c>
      <c r="M54">
        <v>381148</v>
      </c>
      <c r="N54">
        <v>19166</v>
      </c>
      <c r="O54" t="s">
        <v>380</v>
      </c>
      <c r="P54">
        <v>0</v>
      </c>
      <c r="Q54" t="s">
        <v>381</v>
      </c>
      <c r="R54" t="s">
        <v>382</v>
      </c>
      <c r="S54">
        <v>1106</v>
      </c>
      <c r="T54" t="s">
        <v>36</v>
      </c>
      <c r="U54" t="s">
        <v>37</v>
      </c>
      <c r="V54" t="s">
        <v>38</v>
      </c>
      <c r="W54">
        <v>190000000</v>
      </c>
      <c r="X54">
        <v>2013</v>
      </c>
      <c r="Y54">
        <v>968</v>
      </c>
      <c r="Z54">
        <v>7</v>
      </c>
      <c r="AA54">
        <v>1.85</v>
      </c>
      <c r="AB54">
        <v>83000</v>
      </c>
    </row>
    <row r="55" spans="1:28" hidden="1" x14ac:dyDescent="0.2">
      <c r="A55" t="s">
        <v>27</v>
      </c>
      <c r="B55" t="s">
        <v>276</v>
      </c>
      <c r="C55">
        <v>428</v>
      </c>
      <c r="D55">
        <v>154</v>
      </c>
      <c r="E55">
        <v>0</v>
      </c>
      <c r="F55">
        <v>581</v>
      </c>
      <c r="G55" t="s">
        <v>383</v>
      </c>
      <c r="H55">
        <v>894</v>
      </c>
      <c r="I55">
        <v>352358779</v>
      </c>
      <c r="J55" t="s">
        <v>71</v>
      </c>
      <c r="K55" t="s">
        <v>278</v>
      </c>
      <c r="L55" t="s">
        <v>384</v>
      </c>
      <c r="M55">
        <v>326180</v>
      </c>
      <c r="N55">
        <v>2593</v>
      </c>
      <c r="O55" t="s">
        <v>277</v>
      </c>
      <c r="P55">
        <v>2</v>
      </c>
      <c r="Q55" t="s">
        <v>385</v>
      </c>
      <c r="R55" t="s">
        <v>386</v>
      </c>
      <c r="S55">
        <v>899</v>
      </c>
      <c r="T55" t="s">
        <v>36</v>
      </c>
      <c r="U55" t="s">
        <v>37</v>
      </c>
      <c r="V55" t="s">
        <v>38</v>
      </c>
      <c r="W55">
        <v>195000000</v>
      </c>
      <c r="X55">
        <v>2011</v>
      </c>
      <c r="Y55">
        <v>829</v>
      </c>
      <c r="Z55">
        <v>6.3</v>
      </c>
      <c r="AA55">
        <v>2.35</v>
      </c>
      <c r="AB55">
        <v>46000</v>
      </c>
    </row>
    <row r="56" spans="1:28" hidden="1" x14ac:dyDescent="0.2">
      <c r="A56" t="s">
        <v>27</v>
      </c>
      <c r="B56" t="s">
        <v>387</v>
      </c>
      <c r="C56">
        <v>470</v>
      </c>
      <c r="D56">
        <v>122</v>
      </c>
      <c r="E56">
        <v>14000</v>
      </c>
      <c r="F56">
        <v>1000</v>
      </c>
      <c r="G56" t="s">
        <v>388</v>
      </c>
      <c r="H56">
        <v>11000</v>
      </c>
      <c r="I56">
        <v>317011114</v>
      </c>
      <c r="J56" t="s">
        <v>41</v>
      </c>
      <c r="K56" t="s">
        <v>389</v>
      </c>
      <c r="L56" t="s">
        <v>390</v>
      </c>
      <c r="M56">
        <v>333847</v>
      </c>
      <c r="N56">
        <v>14959</v>
      </c>
      <c r="O56" t="s">
        <v>391</v>
      </c>
      <c r="P56">
        <v>2</v>
      </c>
      <c r="Q56" t="s">
        <v>392</v>
      </c>
      <c r="R56" t="s">
        <v>393</v>
      </c>
      <c r="S56">
        <v>2054</v>
      </c>
      <c r="T56" t="s">
        <v>36</v>
      </c>
      <c r="U56" t="s">
        <v>37</v>
      </c>
      <c r="V56" t="s">
        <v>38</v>
      </c>
      <c r="W56">
        <v>185000000</v>
      </c>
      <c r="X56">
        <v>2008</v>
      </c>
      <c r="Y56">
        <v>1000</v>
      </c>
      <c r="Z56">
        <v>6.2</v>
      </c>
      <c r="AA56">
        <v>2.35</v>
      </c>
      <c r="AB56">
        <v>5000</v>
      </c>
    </row>
    <row r="57" spans="1:28" hidden="1" x14ac:dyDescent="0.2">
      <c r="A57" t="s">
        <v>27</v>
      </c>
      <c r="B57" t="s">
        <v>394</v>
      </c>
      <c r="C57">
        <v>298</v>
      </c>
      <c r="D57">
        <v>93</v>
      </c>
      <c r="E57">
        <v>113</v>
      </c>
      <c r="F57">
        <v>113</v>
      </c>
      <c r="G57" t="s">
        <v>395</v>
      </c>
      <c r="H57">
        <v>275</v>
      </c>
      <c r="I57">
        <v>123070338</v>
      </c>
      <c r="J57" t="s">
        <v>269</v>
      </c>
      <c r="K57" t="s">
        <v>396</v>
      </c>
      <c r="L57" t="s">
        <v>397</v>
      </c>
      <c r="M57">
        <v>62836</v>
      </c>
      <c r="N57">
        <v>696</v>
      </c>
      <c r="O57" t="s">
        <v>394</v>
      </c>
      <c r="P57">
        <v>0</v>
      </c>
      <c r="Q57" t="s">
        <v>398</v>
      </c>
      <c r="R57" t="s">
        <v>399</v>
      </c>
      <c r="S57">
        <v>345</v>
      </c>
      <c r="T57" t="s">
        <v>36</v>
      </c>
      <c r="U57" t="s">
        <v>37</v>
      </c>
      <c r="V57" t="s">
        <v>93</v>
      </c>
      <c r="X57">
        <v>2015</v>
      </c>
      <c r="Y57">
        <v>150</v>
      </c>
      <c r="Z57">
        <v>6.8</v>
      </c>
      <c r="AA57">
        <v>2.35</v>
      </c>
      <c r="AB57">
        <v>20000</v>
      </c>
    </row>
    <row r="58" spans="1:28" hidden="1" x14ac:dyDescent="0.2">
      <c r="A58" t="s">
        <v>27</v>
      </c>
      <c r="B58" t="s">
        <v>400</v>
      </c>
      <c r="C58">
        <v>488</v>
      </c>
      <c r="D58">
        <v>93</v>
      </c>
      <c r="E58">
        <v>56</v>
      </c>
      <c r="F58">
        <v>838</v>
      </c>
      <c r="G58" t="s">
        <v>319</v>
      </c>
      <c r="H58">
        <v>2000</v>
      </c>
      <c r="I58">
        <v>237282182</v>
      </c>
      <c r="J58" t="s">
        <v>269</v>
      </c>
      <c r="K58" t="s">
        <v>401</v>
      </c>
      <c r="L58" t="s">
        <v>402</v>
      </c>
      <c r="M58">
        <v>273556</v>
      </c>
      <c r="N58">
        <v>5005</v>
      </c>
      <c r="O58" t="s">
        <v>403</v>
      </c>
      <c r="P58">
        <v>0</v>
      </c>
      <c r="Q58" t="s">
        <v>404</v>
      </c>
      <c r="R58" t="s">
        <v>405</v>
      </c>
      <c r="S58">
        <v>428</v>
      </c>
      <c r="T58" t="s">
        <v>36</v>
      </c>
      <c r="U58" t="s">
        <v>37</v>
      </c>
      <c r="V58" t="s">
        <v>93</v>
      </c>
      <c r="W58">
        <v>185000000</v>
      </c>
      <c r="X58">
        <v>2012</v>
      </c>
      <c r="Y58">
        <v>1000</v>
      </c>
      <c r="Z58">
        <v>7.2</v>
      </c>
      <c r="AA58">
        <v>2.35</v>
      </c>
      <c r="AB58">
        <v>39000</v>
      </c>
    </row>
    <row r="59" spans="1:28" hidden="1" x14ac:dyDescent="0.2">
      <c r="A59" t="s">
        <v>27</v>
      </c>
      <c r="B59" t="s">
        <v>406</v>
      </c>
      <c r="C59">
        <v>322</v>
      </c>
      <c r="D59">
        <v>122</v>
      </c>
      <c r="E59">
        <v>681</v>
      </c>
      <c r="F59">
        <v>105</v>
      </c>
      <c r="G59" t="s">
        <v>407</v>
      </c>
      <c r="H59">
        <v>998</v>
      </c>
      <c r="I59">
        <v>130468626</v>
      </c>
      <c r="J59" t="s">
        <v>225</v>
      </c>
      <c r="K59" t="s">
        <v>408</v>
      </c>
      <c r="L59" t="s">
        <v>409</v>
      </c>
      <c r="M59">
        <v>53607</v>
      </c>
      <c r="N59">
        <v>1327</v>
      </c>
      <c r="O59" t="s">
        <v>410</v>
      </c>
      <c r="P59">
        <v>4</v>
      </c>
      <c r="Q59" t="s">
        <v>411</v>
      </c>
      <c r="R59" t="s">
        <v>412</v>
      </c>
      <c r="S59">
        <v>432</v>
      </c>
      <c r="T59" t="s">
        <v>36</v>
      </c>
      <c r="U59" t="s">
        <v>37</v>
      </c>
      <c r="V59" t="s">
        <v>38</v>
      </c>
      <c r="W59">
        <v>185000000</v>
      </c>
      <c r="X59">
        <v>2016</v>
      </c>
      <c r="Y59">
        <v>119</v>
      </c>
      <c r="Z59">
        <v>7.5</v>
      </c>
      <c r="AA59">
        <v>2.35</v>
      </c>
      <c r="AB59">
        <v>30000</v>
      </c>
    </row>
    <row r="60" spans="1:28" hidden="1" x14ac:dyDescent="0.2">
      <c r="A60" t="s">
        <v>27</v>
      </c>
      <c r="B60" t="s">
        <v>69</v>
      </c>
      <c r="C60">
        <v>421</v>
      </c>
      <c r="D60">
        <v>98</v>
      </c>
      <c r="E60">
        <v>475</v>
      </c>
      <c r="F60">
        <v>522</v>
      </c>
      <c r="G60" t="s">
        <v>413</v>
      </c>
      <c r="H60">
        <v>1000</v>
      </c>
      <c r="I60">
        <v>223806889</v>
      </c>
      <c r="J60" t="s">
        <v>414</v>
      </c>
      <c r="K60" t="s">
        <v>319</v>
      </c>
      <c r="L60" t="s">
        <v>415</v>
      </c>
      <c r="M60">
        <v>718837</v>
      </c>
      <c r="N60">
        <v>2975</v>
      </c>
      <c r="O60" t="s">
        <v>416</v>
      </c>
      <c r="P60">
        <v>0</v>
      </c>
      <c r="Q60" t="s">
        <v>417</v>
      </c>
      <c r="R60" t="s">
        <v>418</v>
      </c>
      <c r="S60">
        <v>1043</v>
      </c>
      <c r="T60" t="s">
        <v>36</v>
      </c>
      <c r="U60" t="s">
        <v>37</v>
      </c>
      <c r="V60" t="s">
        <v>275</v>
      </c>
      <c r="W60">
        <v>180000000</v>
      </c>
      <c r="X60">
        <v>2008</v>
      </c>
      <c r="Y60">
        <v>729</v>
      </c>
      <c r="Z60">
        <v>8.4</v>
      </c>
      <c r="AA60">
        <v>2.35</v>
      </c>
      <c r="AB60">
        <v>16000</v>
      </c>
    </row>
    <row r="61" spans="1:28" hidden="1" x14ac:dyDescent="0.2">
      <c r="A61" t="s">
        <v>27</v>
      </c>
      <c r="B61" t="s">
        <v>258</v>
      </c>
      <c r="C61">
        <v>162</v>
      </c>
      <c r="D61">
        <v>91</v>
      </c>
      <c r="E61">
        <v>420</v>
      </c>
      <c r="F61">
        <v>173</v>
      </c>
      <c r="G61" t="s">
        <v>419</v>
      </c>
      <c r="H61">
        <v>268</v>
      </c>
      <c r="I61">
        <v>140080850</v>
      </c>
      <c r="J61" t="s">
        <v>420</v>
      </c>
      <c r="K61" t="s">
        <v>421</v>
      </c>
      <c r="L61" t="s">
        <v>422</v>
      </c>
      <c r="M61">
        <v>121084</v>
      </c>
      <c r="N61">
        <v>1125</v>
      </c>
      <c r="O61" t="s">
        <v>423</v>
      </c>
      <c r="P61">
        <v>2</v>
      </c>
      <c r="Q61" t="s">
        <v>424</v>
      </c>
      <c r="R61" t="s">
        <v>425</v>
      </c>
      <c r="S61">
        <v>221</v>
      </c>
      <c r="T61" t="s">
        <v>36</v>
      </c>
      <c r="U61" t="s">
        <v>37</v>
      </c>
      <c r="V61" t="s">
        <v>38</v>
      </c>
      <c r="W61">
        <v>140000000</v>
      </c>
      <c r="X61">
        <v>2007</v>
      </c>
      <c r="Y61">
        <v>268</v>
      </c>
      <c r="Z61">
        <v>6.2</v>
      </c>
      <c r="AA61">
        <v>2.35</v>
      </c>
      <c r="AB61">
        <v>0</v>
      </c>
    </row>
    <row r="62" spans="1:28" hidden="1" x14ac:dyDescent="0.2">
      <c r="A62" t="s">
        <v>27</v>
      </c>
      <c r="B62" t="s">
        <v>426</v>
      </c>
      <c r="C62">
        <v>367</v>
      </c>
      <c r="D62">
        <v>158</v>
      </c>
      <c r="E62">
        <v>776</v>
      </c>
      <c r="F62">
        <v>310</v>
      </c>
      <c r="G62" t="s">
        <v>427</v>
      </c>
      <c r="H62">
        <v>1000</v>
      </c>
      <c r="I62">
        <v>166112167</v>
      </c>
      <c r="J62" t="s">
        <v>71</v>
      </c>
      <c r="K62" t="s">
        <v>428</v>
      </c>
      <c r="L62" t="s">
        <v>429</v>
      </c>
      <c r="M62">
        <v>283418</v>
      </c>
      <c r="N62">
        <v>2144</v>
      </c>
      <c r="O62" t="s">
        <v>430</v>
      </c>
      <c r="P62">
        <v>0</v>
      </c>
      <c r="Q62" t="s">
        <v>431</v>
      </c>
      <c r="R62" t="s">
        <v>432</v>
      </c>
      <c r="S62">
        <v>1055</v>
      </c>
      <c r="T62" t="s">
        <v>36</v>
      </c>
      <c r="U62" t="s">
        <v>37</v>
      </c>
      <c r="V62" t="s">
        <v>38</v>
      </c>
      <c r="W62">
        <v>200000000</v>
      </c>
      <c r="X62">
        <v>2009</v>
      </c>
      <c r="Y62">
        <v>468</v>
      </c>
      <c r="Z62">
        <v>5.8</v>
      </c>
      <c r="AA62">
        <v>2.35</v>
      </c>
      <c r="AB62">
        <v>13000</v>
      </c>
    </row>
    <row r="63" spans="1:28" hidden="1" x14ac:dyDescent="0.2">
      <c r="A63" t="s">
        <v>27</v>
      </c>
      <c r="B63" t="s">
        <v>433</v>
      </c>
      <c r="C63">
        <v>240</v>
      </c>
      <c r="D63">
        <v>96</v>
      </c>
      <c r="E63">
        <v>0</v>
      </c>
      <c r="F63">
        <v>10000</v>
      </c>
      <c r="G63" t="s">
        <v>434</v>
      </c>
      <c r="H63">
        <v>18000</v>
      </c>
      <c r="I63">
        <v>137850096</v>
      </c>
      <c r="J63" t="s">
        <v>435</v>
      </c>
      <c r="K63" t="s">
        <v>436</v>
      </c>
      <c r="L63" t="s">
        <v>437</v>
      </c>
      <c r="M63">
        <v>72809</v>
      </c>
      <c r="N63">
        <v>48878</v>
      </c>
      <c r="O63" t="s">
        <v>438</v>
      </c>
      <c r="P63">
        <v>0</v>
      </c>
      <c r="Q63" t="s">
        <v>439</v>
      </c>
      <c r="R63" t="s">
        <v>440</v>
      </c>
      <c r="S63">
        <v>249</v>
      </c>
      <c r="T63" t="s">
        <v>36</v>
      </c>
      <c r="U63" t="s">
        <v>37</v>
      </c>
      <c r="V63" t="s">
        <v>93</v>
      </c>
      <c r="W63">
        <v>200000000</v>
      </c>
      <c r="X63">
        <v>2009</v>
      </c>
      <c r="Y63">
        <v>14000</v>
      </c>
      <c r="Z63">
        <v>6.8</v>
      </c>
      <c r="AA63">
        <v>2.35</v>
      </c>
      <c r="AB63">
        <v>0</v>
      </c>
    </row>
    <row r="64" spans="1:28" hidden="1" x14ac:dyDescent="0.2">
      <c r="A64" t="s">
        <v>27</v>
      </c>
      <c r="B64" t="s">
        <v>441</v>
      </c>
      <c r="C64">
        <v>384</v>
      </c>
      <c r="D64">
        <v>127</v>
      </c>
      <c r="E64">
        <v>0</v>
      </c>
      <c r="F64">
        <v>13000</v>
      </c>
      <c r="G64" t="s">
        <v>288</v>
      </c>
      <c r="H64">
        <v>17000</v>
      </c>
      <c r="I64">
        <v>47375327</v>
      </c>
      <c r="J64" t="s">
        <v>71</v>
      </c>
      <c r="K64" t="s">
        <v>442</v>
      </c>
      <c r="L64" t="s">
        <v>443</v>
      </c>
      <c r="M64">
        <v>139593</v>
      </c>
      <c r="N64">
        <v>47334</v>
      </c>
      <c r="O64" t="s">
        <v>444</v>
      </c>
      <c r="P64">
        <v>1</v>
      </c>
      <c r="Q64" t="s">
        <v>445</v>
      </c>
      <c r="R64" t="s">
        <v>446</v>
      </c>
      <c r="S64">
        <v>720</v>
      </c>
      <c r="T64" t="s">
        <v>36</v>
      </c>
      <c r="U64" t="s">
        <v>37</v>
      </c>
      <c r="V64" t="s">
        <v>38</v>
      </c>
      <c r="W64">
        <v>176000000</v>
      </c>
      <c r="X64">
        <v>2015</v>
      </c>
      <c r="Y64">
        <v>15000</v>
      </c>
      <c r="Z64">
        <v>5.4</v>
      </c>
      <c r="AA64">
        <v>2.35</v>
      </c>
      <c r="AB64">
        <v>44000</v>
      </c>
    </row>
    <row r="65" spans="1:28" hidden="1" x14ac:dyDescent="0.2">
      <c r="A65" t="s">
        <v>27</v>
      </c>
      <c r="B65" t="s">
        <v>101</v>
      </c>
      <c r="C65">
        <v>248</v>
      </c>
      <c r="D65">
        <v>110</v>
      </c>
      <c r="E65">
        <v>282</v>
      </c>
      <c r="F65">
        <v>103</v>
      </c>
      <c r="G65" t="s">
        <v>224</v>
      </c>
      <c r="H65">
        <v>11000</v>
      </c>
      <c r="I65">
        <v>124051759</v>
      </c>
      <c r="J65" t="s">
        <v>205</v>
      </c>
      <c r="K65" t="s">
        <v>50</v>
      </c>
      <c r="L65" t="s">
        <v>447</v>
      </c>
      <c r="M65">
        <v>42372</v>
      </c>
      <c r="N65">
        <v>21175</v>
      </c>
      <c r="O65" t="s">
        <v>448</v>
      </c>
      <c r="P65">
        <v>2</v>
      </c>
      <c r="Q65" t="s">
        <v>449</v>
      </c>
      <c r="R65" t="s">
        <v>450</v>
      </c>
      <c r="S65">
        <v>239</v>
      </c>
      <c r="T65" t="s">
        <v>36</v>
      </c>
      <c r="U65" t="s">
        <v>37</v>
      </c>
      <c r="V65" t="s">
        <v>38</v>
      </c>
      <c r="W65">
        <v>180000000</v>
      </c>
      <c r="X65">
        <v>2016</v>
      </c>
      <c r="Y65">
        <v>10000</v>
      </c>
      <c r="Z65">
        <v>6.6</v>
      </c>
      <c r="AA65">
        <v>2.35</v>
      </c>
      <c r="AB65">
        <v>29000</v>
      </c>
    </row>
    <row r="66" spans="1:28" hidden="1" x14ac:dyDescent="0.2">
      <c r="A66" t="s">
        <v>27</v>
      </c>
      <c r="B66" t="s">
        <v>144</v>
      </c>
      <c r="C66">
        <v>284</v>
      </c>
      <c r="D66">
        <v>150</v>
      </c>
      <c r="E66">
        <v>80</v>
      </c>
      <c r="F66">
        <v>82</v>
      </c>
      <c r="G66" t="s">
        <v>451</v>
      </c>
      <c r="H66">
        <v>1000</v>
      </c>
      <c r="I66">
        <v>291709845</v>
      </c>
      <c r="J66" t="s">
        <v>198</v>
      </c>
      <c r="K66" t="s">
        <v>391</v>
      </c>
      <c r="L66" t="s">
        <v>452</v>
      </c>
      <c r="M66">
        <v>286506</v>
      </c>
      <c r="N66">
        <v>1317</v>
      </c>
      <c r="O66" t="s">
        <v>453</v>
      </c>
      <c r="P66">
        <v>5</v>
      </c>
      <c r="Q66" t="s">
        <v>454</v>
      </c>
      <c r="R66" t="s">
        <v>455</v>
      </c>
      <c r="S66">
        <v>1463</v>
      </c>
      <c r="T66" t="s">
        <v>36</v>
      </c>
      <c r="U66" t="s">
        <v>37</v>
      </c>
      <c r="V66" t="s">
        <v>93</v>
      </c>
      <c r="W66">
        <v>180000000</v>
      </c>
      <c r="X66">
        <v>2005</v>
      </c>
      <c r="Y66">
        <v>190</v>
      </c>
      <c r="Z66">
        <v>6.9</v>
      </c>
      <c r="AA66">
        <v>2.35</v>
      </c>
      <c r="AB66">
        <v>0</v>
      </c>
    </row>
    <row r="67" spans="1:28" hidden="1" x14ac:dyDescent="0.2">
      <c r="A67" t="s">
        <v>27</v>
      </c>
      <c r="B67" t="s">
        <v>116</v>
      </c>
      <c r="C67">
        <v>396</v>
      </c>
      <c r="D67">
        <v>144</v>
      </c>
      <c r="E67">
        <v>0</v>
      </c>
      <c r="F67">
        <v>1000</v>
      </c>
      <c r="G67" t="s">
        <v>456</v>
      </c>
      <c r="H67">
        <v>34000</v>
      </c>
      <c r="I67">
        <v>154985087</v>
      </c>
      <c r="J67" t="s">
        <v>71</v>
      </c>
      <c r="K67" t="s">
        <v>345</v>
      </c>
      <c r="L67" t="s">
        <v>457</v>
      </c>
      <c r="M67">
        <v>148379</v>
      </c>
      <c r="N67">
        <v>49684</v>
      </c>
      <c r="O67" t="s">
        <v>458</v>
      </c>
      <c r="P67">
        <v>6</v>
      </c>
      <c r="Q67" t="s">
        <v>459</v>
      </c>
      <c r="R67" t="s">
        <v>460</v>
      </c>
      <c r="S67">
        <v>622</v>
      </c>
      <c r="T67" t="s">
        <v>36</v>
      </c>
      <c r="U67" t="s">
        <v>37</v>
      </c>
      <c r="V67" t="s">
        <v>38</v>
      </c>
      <c r="W67">
        <v>178000000</v>
      </c>
      <c r="X67">
        <v>2016</v>
      </c>
      <c r="Y67">
        <v>13000</v>
      </c>
      <c r="Z67">
        <v>7.3</v>
      </c>
      <c r="AA67">
        <v>2.35</v>
      </c>
      <c r="AB67">
        <v>54000</v>
      </c>
    </row>
    <row r="68" spans="1:28" hidden="1" x14ac:dyDescent="0.2">
      <c r="A68" t="s">
        <v>27</v>
      </c>
      <c r="B68" t="s">
        <v>56</v>
      </c>
      <c r="C68">
        <v>645</v>
      </c>
      <c r="D68">
        <v>152</v>
      </c>
      <c r="E68">
        <v>22000</v>
      </c>
      <c r="F68">
        <v>11000</v>
      </c>
      <c r="G68" t="s">
        <v>461</v>
      </c>
      <c r="H68">
        <v>23000</v>
      </c>
      <c r="I68">
        <v>533316061</v>
      </c>
      <c r="J68" t="s">
        <v>462</v>
      </c>
      <c r="K68" t="s">
        <v>57</v>
      </c>
      <c r="L68" t="s">
        <v>463</v>
      </c>
      <c r="M68">
        <v>1676169</v>
      </c>
      <c r="N68">
        <v>57802</v>
      </c>
      <c r="O68" t="s">
        <v>464</v>
      </c>
      <c r="P68">
        <v>0</v>
      </c>
      <c r="Q68" t="s">
        <v>465</v>
      </c>
      <c r="R68" t="s">
        <v>466</v>
      </c>
      <c r="S68">
        <v>4667</v>
      </c>
      <c r="T68" t="s">
        <v>36</v>
      </c>
      <c r="U68" t="s">
        <v>37</v>
      </c>
      <c r="V68" t="s">
        <v>38</v>
      </c>
      <c r="W68">
        <v>185000000</v>
      </c>
      <c r="X68">
        <v>2008</v>
      </c>
      <c r="Y68">
        <v>13000</v>
      </c>
      <c r="Z68">
        <v>9</v>
      </c>
      <c r="AA68">
        <v>2.35</v>
      </c>
      <c r="AB68">
        <v>37000</v>
      </c>
    </row>
    <row r="69" spans="1:28" hidden="1" x14ac:dyDescent="0.2">
      <c r="A69" t="s">
        <v>27</v>
      </c>
      <c r="B69" t="s">
        <v>467</v>
      </c>
      <c r="C69">
        <v>408</v>
      </c>
      <c r="D69">
        <v>96</v>
      </c>
      <c r="E69">
        <v>0</v>
      </c>
      <c r="F69">
        <v>262</v>
      </c>
      <c r="G69" t="s">
        <v>468</v>
      </c>
      <c r="H69">
        <v>1000</v>
      </c>
      <c r="I69">
        <v>292979556</v>
      </c>
      <c r="J69" t="s">
        <v>469</v>
      </c>
      <c r="K69" t="s">
        <v>319</v>
      </c>
      <c r="L69" t="s">
        <v>470</v>
      </c>
      <c r="M69">
        <v>665575</v>
      </c>
      <c r="N69">
        <v>2635</v>
      </c>
      <c r="O69" t="s">
        <v>471</v>
      </c>
      <c r="P69">
        <v>1</v>
      </c>
      <c r="Q69" t="s">
        <v>472</v>
      </c>
      <c r="R69" t="s">
        <v>473</v>
      </c>
      <c r="S69">
        <v>704</v>
      </c>
      <c r="T69" t="s">
        <v>36</v>
      </c>
      <c r="U69" t="s">
        <v>37</v>
      </c>
      <c r="V69" t="s">
        <v>93</v>
      </c>
      <c r="W69">
        <v>175000000</v>
      </c>
      <c r="X69">
        <v>2009</v>
      </c>
      <c r="Y69">
        <v>848</v>
      </c>
      <c r="Z69">
        <v>8.3000000000000007</v>
      </c>
      <c r="AA69">
        <v>1.85</v>
      </c>
      <c r="AB69">
        <v>27000</v>
      </c>
    </row>
    <row r="70" spans="1:28" hidden="1" x14ac:dyDescent="0.2">
      <c r="A70" t="s">
        <v>27</v>
      </c>
      <c r="B70" t="s">
        <v>474</v>
      </c>
      <c r="C70">
        <v>219</v>
      </c>
      <c r="D70">
        <v>94</v>
      </c>
      <c r="E70">
        <v>11</v>
      </c>
      <c r="F70">
        <v>459</v>
      </c>
      <c r="G70" t="s">
        <v>475</v>
      </c>
      <c r="H70">
        <v>1000</v>
      </c>
      <c r="I70">
        <v>198332128</v>
      </c>
      <c r="J70" t="s">
        <v>476</v>
      </c>
      <c r="K70" t="s">
        <v>477</v>
      </c>
      <c r="L70" t="s">
        <v>478</v>
      </c>
      <c r="M70">
        <v>114553</v>
      </c>
      <c r="N70">
        <v>2579</v>
      </c>
      <c r="O70" t="s">
        <v>479</v>
      </c>
      <c r="P70">
        <v>2</v>
      </c>
      <c r="Q70" t="s">
        <v>480</v>
      </c>
      <c r="R70" t="s">
        <v>481</v>
      </c>
      <c r="S70">
        <v>187</v>
      </c>
      <c r="T70" t="s">
        <v>36</v>
      </c>
      <c r="U70" t="s">
        <v>37</v>
      </c>
      <c r="V70" t="s">
        <v>93</v>
      </c>
      <c r="W70">
        <v>175000000</v>
      </c>
      <c r="X70">
        <v>2009</v>
      </c>
      <c r="Y70">
        <v>973</v>
      </c>
      <c r="Z70">
        <v>6.5</v>
      </c>
      <c r="AA70">
        <v>2.35</v>
      </c>
      <c r="AB70">
        <v>0</v>
      </c>
    </row>
    <row r="71" spans="1:28" hidden="1" x14ac:dyDescent="0.2">
      <c r="A71" t="s">
        <v>27</v>
      </c>
      <c r="B71" t="s">
        <v>248</v>
      </c>
      <c r="C71">
        <v>486</v>
      </c>
      <c r="D71">
        <v>126</v>
      </c>
      <c r="E71">
        <v>4000</v>
      </c>
      <c r="F71">
        <v>4000</v>
      </c>
      <c r="G71" t="s">
        <v>299</v>
      </c>
      <c r="H71">
        <v>21000</v>
      </c>
      <c r="I71">
        <v>318298180</v>
      </c>
      <c r="J71" t="s">
        <v>71</v>
      </c>
      <c r="K71" t="s">
        <v>95</v>
      </c>
      <c r="L71" t="s">
        <v>482</v>
      </c>
      <c r="M71">
        <v>696338</v>
      </c>
      <c r="N71">
        <v>39252</v>
      </c>
      <c r="O71" t="s">
        <v>248</v>
      </c>
      <c r="P71">
        <v>3</v>
      </c>
      <c r="Q71" t="s">
        <v>483</v>
      </c>
      <c r="R71" t="s">
        <v>484</v>
      </c>
      <c r="S71">
        <v>1055</v>
      </c>
      <c r="T71" t="s">
        <v>36</v>
      </c>
      <c r="U71" t="s">
        <v>37</v>
      </c>
      <c r="V71" t="s">
        <v>38</v>
      </c>
      <c r="W71">
        <v>140000000</v>
      </c>
      <c r="X71">
        <v>2008</v>
      </c>
      <c r="Y71">
        <v>12000</v>
      </c>
      <c r="Z71">
        <v>7.9</v>
      </c>
      <c r="AA71">
        <v>2.35</v>
      </c>
      <c r="AB71">
        <v>10000</v>
      </c>
    </row>
    <row r="72" spans="1:28" hidden="1" x14ac:dyDescent="0.2">
      <c r="A72" t="s">
        <v>27</v>
      </c>
      <c r="B72" t="s">
        <v>485</v>
      </c>
      <c r="C72">
        <v>682</v>
      </c>
      <c r="D72">
        <v>126</v>
      </c>
      <c r="E72">
        <v>17000</v>
      </c>
      <c r="F72">
        <v>1000</v>
      </c>
      <c r="G72" t="s">
        <v>199</v>
      </c>
      <c r="H72">
        <v>17000</v>
      </c>
      <c r="I72">
        <v>73820094</v>
      </c>
      <c r="J72" t="s">
        <v>486</v>
      </c>
      <c r="K72" t="s">
        <v>487</v>
      </c>
      <c r="L72" t="s">
        <v>488</v>
      </c>
      <c r="M72">
        <v>245333</v>
      </c>
      <c r="N72">
        <v>36017</v>
      </c>
      <c r="O72" t="s">
        <v>388</v>
      </c>
      <c r="P72">
        <v>0</v>
      </c>
      <c r="Q72" t="s">
        <v>489</v>
      </c>
      <c r="R72" t="s">
        <v>490</v>
      </c>
      <c r="S72">
        <v>678</v>
      </c>
      <c r="T72" t="s">
        <v>36</v>
      </c>
      <c r="U72" t="s">
        <v>37</v>
      </c>
      <c r="V72" t="s">
        <v>93</v>
      </c>
      <c r="W72">
        <v>170000000</v>
      </c>
      <c r="X72">
        <v>2011</v>
      </c>
      <c r="Y72">
        <v>16000</v>
      </c>
      <c r="Z72">
        <v>7.5</v>
      </c>
      <c r="AA72">
        <v>1.85</v>
      </c>
      <c r="AB72">
        <v>42000</v>
      </c>
    </row>
    <row r="73" spans="1:28" x14ac:dyDescent="0.2">
      <c r="A73" t="s">
        <v>27</v>
      </c>
      <c r="B73" t="s">
        <v>161</v>
      </c>
      <c r="C73">
        <v>85</v>
      </c>
      <c r="D73">
        <v>106</v>
      </c>
      <c r="E73">
        <v>188</v>
      </c>
      <c r="F73">
        <v>582</v>
      </c>
      <c r="G73" t="s">
        <v>491</v>
      </c>
      <c r="H73">
        <v>10000</v>
      </c>
      <c r="I73">
        <v>113745408</v>
      </c>
      <c r="J73" t="s">
        <v>492</v>
      </c>
      <c r="K73" t="s">
        <v>164</v>
      </c>
      <c r="L73" t="s">
        <v>493</v>
      </c>
      <c r="M73">
        <v>129601</v>
      </c>
      <c r="N73">
        <v>15870</v>
      </c>
      <c r="O73" t="s">
        <v>494</v>
      </c>
      <c r="P73">
        <v>2</v>
      </c>
      <c r="Q73" t="s">
        <v>495</v>
      </c>
      <c r="R73" t="s">
        <v>496</v>
      </c>
      <c r="S73">
        <v>648</v>
      </c>
      <c r="T73" t="s">
        <v>36</v>
      </c>
      <c r="U73" t="s">
        <v>37</v>
      </c>
      <c r="V73" t="s">
        <v>38</v>
      </c>
      <c r="W73">
        <v>170000000</v>
      </c>
      <c r="X73">
        <v>1999</v>
      </c>
      <c r="Y73">
        <v>4000</v>
      </c>
      <c r="Z73">
        <v>4.8</v>
      </c>
      <c r="AA73">
        <v>1.85</v>
      </c>
      <c r="AB73">
        <v>0</v>
      </c>
    </row>
    <row r="74" spans="1:28" hidden="1" x14ac:dyDescent="0.2">
      <c r="A74" t="s">
        <v>27</v>
      </c>
      <c r="B74" t="s">
        <v>497</v>
      </c>
      <c r="C74">
        <v>264</v>
      </c>
      <c r="D74">
        <v>112</v>
      </c>
      <c r="E74">
        <v>357</v>
      </c>
      <c r="F74">
        <v>595</v>
      </c>
      <c r="G74" t="s">
        <v>498</v>
      </c>
      <c r="H74">
        <v>5000</v>
      </c>
      <c r="I74">
        <v>102176165</v>
      </c>
      <c r="J74" t="s">
        <v>499</v>
      </c>
      <c r="K74" t="s">
        <v>500</v>
      </c>
      <c r="L74" t="s">
        <v>501</v>
      </c>
      <c r="M74">
        <v>117927</v>
      </c>
      <c r="N74">
        <v>9131</v>
      </c>
      <c r="O74" t="s">
        <v>502</v>
      </c>
      <c r="P74">
        <v>2</v>
      </c>
      <c r="Q74" t="s">
        <v>503</v>
      </c>
      <c r="R74" t="s">
        <v>504</v>
      </c>
      <c r="S74">
        <v>501</v>
      </c>
      <c r="T74" t="s">
        <v>36</v>
      </c>
      <c r="U74" t="s">
        <v>37</v>
      </c>
      <c r="V74" t="s">
        <v>38</v>
      </c>
      <c r="W74">
        <v>145000000</v>
      </c>
      <c r="X74">
        <v>2008</v>
      </c>
      <c r="Y74">
        <v>3000</v>
      </c>
      <c r="Z74">
        <v>5.2</v>
      </c>
      <c r="AA74">
        <v>2.35</v>
      </c>
      <c r="AB74">
        <v>0</v>
      </c>
    </row>
    <row r="75" spans="1:28" hidden="1" x14ac:dyDescent="0.2">
      <c r="A75" t="s">
        <v>27</v>
      </c>
      <c r="B75" t="s">
        <v>505</v>
      </c>
      <c r="C75">
        <v>418</v>
      </c>
      <c r="D75">
        <v>123</v>
      </c>
      <c r="E75">
        <v>452</v>
      </c>
      <c r="F75">
        <v>329</v>
      </c>
      <c r="G75" t="s">
        <v>506</v>
      </c>
      <c r="H75">
        <v>10000</v>
      </c>
      <c r="I75">
        <v>161087183</v>
      </c>
      <c r="J75" t="s">
        <v>507</v>
      </c>
      <c r="K75" t="s">
        <v>164</v>
      </c>
      <c r="L75" t="s">
        <v>508</v>
      </c>
      <c r="M75">
        <v>118992</v>
      </c>
      <c r="N75">
        <v>11287</v>
      </c>
      <c r="O75" t="s">
        <v>509</v>
      </c>
      <c r="P75">
        <v>8</v>
      </c>
      <c r="Q75" t="s">
        <v>510</v>
      </c>
      <c r="R75" t="s">
        <v>511</v>
      </c>
      <c r="S75">
        <v>971</v>
      </c>
      <c r="T75" t="s">
        <v>36</v>
      </c>
      <c r="U75" t="s">
        <v>37</v>
      </c>
      <c r="V75" t="s">
        <v>38</v>
      </c>
      <c r="W75">
        <v>175000000</v>
      </c>
      <c r="X75">
        <v>2016</v>
      </c>
      <c r="Y75">
        <v>336</v>
      </c>
      <c r="Z75">
        <v>6.9</v>
      </c>
      <c r="AA75">
        <v>2.35</v>
      </c>
      <c r="AB75">
        <v>80000</v>
      </c>
    </row>
    <row r="76" spans="1:28" hidden="1" x14ac:dyDescent="0.2">
      <c r="A76" t="s">
        <v>27</v>
      </c>
      <c r="B76" t="s">
        <v>512</v>
      </c>
      <c r="C76">
        <v>186</v>
      </c>
      <c r="D76">
        <v>96</v>
      </c>
      <c r="E76">
        <v>293</v>
      </c>
      <c r="F76">
        <v>7000</v>
      </c>
      <c r="G76" t="s">
        <v>464</v>
      </c>
      <c r="H76">
        <v>87000</v>
      </c>
      <c r="I76">
        <v>100289690</v>
      </c>
      <c r="J76" t="s">
        <v>513</v>
      </c>
      <c r="K76" t="s">
        <v>514</v>
      </c>
      <c r="L76" t="s">
        <v>515</v>
      </c>
      <c r="M76">
        <v>115099</v>
      </c>
      <c r="N76">
        <v>108016</v>
      </c>
      <c r="O76" t="s">
        <v>516</v>
      </c>
      <c r="P76">
        <v>0</v>
      </c>
      <c r="Q76" t="s">
        <v>517</v>
      </c>
      <c r="R76" t="s">
        <v>518</v>
      </c>
      <c r="S76">
        <v>257</v>
      </c>
      <c r="T76" t="s">
        <v>36</v>
      </c>
      <c r="U76" t="s">
        <v>37</v>
      </c>
      <c r="V76" t="s">
        <v>93</v>
      </c>
      <c r="W76">
        <v>175000000</v>
      </c>
      <c r="X76">
        <v>2007</v>
      </c>
      <c r="Y76">
        <v>11000</v>
      </c>
      <c r="Z76">
        <v>5.4</v>
      </c>
      <c r="AA76">
        <v>2.35</v>
      </c>
      <c r="AB76">
        <v>2000</v>
      </c>
    </row>
    <row r="77" spans="1:28" hidden="1" x14ac:dyDescent="0.2">
      <c r="A77" t="s">
        <v>27</v>
      </c>
      <c r="B77" t="s">
        <v>519</v>
      </c>
      <c r="C77">
        <v>585</v>
      </c>
      <c r="D77">
        <v>113</v>
      </c>
      <c r="E77">
        <v>218</v>
      </c>
      <c r="F77">
        <v>509</v>
      </c>
      <c r="G77" t="s">
        <v>520</v>
      </c>
      <c r="H77">
        <v>10000</v>
      </c>
      <c r="I77">
        <v>100189501</v>
      </c>
      <c r="J77" t="s">
        <v>71</v>
      </c>
      <c r="K77" t="s">
        <v>521</v>
      </c>
      <c r="L77" t="s">
        <v>522</v>
      </c>
      <c r="M77">
        <v>431620</v>
      </c>
      <c r="N77">
        <v>12652</v>
      </c>
      <c r="O77" t="s">
        <v>523</v>
      </c>
      <c r="P77">
        <v>1</v>
      </c>
      <c r="Q77" t="s">
        <v>524</v>
      </c>
      <c r="R77" t="s">
        <v>525</v>
      </c>
      <c r="S77">
        <v>741</v>
      </c>
      <c r="T77" t="s">
        <v>36</v>
      </c>
      <c r="U77" t="s">
        <v>37</v>
      </c>
      <c r="V77" t="s">
        <v>38</v>
      </c>
      <c r="W77">
        <v>178000000</v>
      </c>
      <c r="X77">
        <v>2014</v>
      </c>
      <c r="Y77">
        <v>854</v>
      </c>
      <c r="Z77">
        <v>7.9</v>
      </c>
      <c r="AA77">
        <v>2.35</v>
      </c>
      <c r="AB77">
        <v>77000</v>
      </c>
    </row>
    <row r="78" spans="1:28" hidden="1" x14ac:dyDescent="0.2">
      <c r="A78" t="s">
        <v>27</v>
      </c>
      <c r="B78" t="s">
        <v>526</v>
      </c>
      <c r="C78">
        <v>91</v>
      </c>
      <c r="D78">
        <v>176</v>
      </c>
      <c r="E78">
        <v>58</v>
      </c>
      <c r="F78">
        <v>60</v>
      </c>
      <c r="G78" t="s">
        <v>527</v>
      </c>
      <c r="H78">
        <v>711</v>
      </c>
      <c r="I78">
        <v>88246220</v>
      </c>
      <c r="J78" t="s">
        <v>225</v>
      </c>
      <c r="K78" t="s">
        <v>528</v>
      </c>
      <c r="L78" t="s">
        <v>529</v>
      </c>
      <c r="M78">
        <v>144337</v>
      </c>
      <c r="N78">
        <v>1004</v>
      </c>
      <c r="O78" t="s">
        <v>530</v>
      </c>
      <c r="P78">
        <v>0</v>
      </c>
      <c r="Q78" t="s">
        <v>531</v>
      </c>
      <c r="R78" t="s">
        <v>532</v>
      </c>
      <c r="S78">
        <v>309</v>
      </c>
      <c r="T78" t="s">
        <v>36</v>
      </c>
      <c r="U78" t="s">
        <v>37</v>
      </c>
      <c r="V78" t="s">
        <v>38</v>
      </c>
      <c r="W78">
        <v>175000000</v>
      </c>
      <c r="X78">
        <v>1995</v>
      </c>
      <c r="Y78">
        <v>60</v>
      </c>
      <c r="Z78">
        <v>6.1</v>
      </c>
      <c r="AA78">
        <v>1.85</v>
      </c>
      <c r="AB78">
        <v>0</v>
      </c>
    </row>
    <row r="79" spans="1:28" hidden="1" x14ac:dyDescent="0.2">
      <c r="A79" t="s">
        <v>27</v>
      </c>
      <c r="B79" t="s">
        <v>533</v>
      </c>
      <c r="C79">
        <v>250</v>
      </c>
      <c r="D79">
        <v>118</v>
      </c>
      <c r="E79">
        <v>208</v>
      </c>
      <c r="F79">
        <v>570</v>
      </c>
      <c r="G79" t="s">
        <v>534</v>
      </c>
      <c r="H79">
        <v>23000</v>
      </c>
      <c r="I79">
        <v>150167630</v>
      </c>
      <c r="J79" t="s">
        <v>225</v>
      </c>
      <c r="K79" t="s">
        <v>61</v>
      </c>
      <c r="L79" t="s">
        <v>535</v>
      </c>
      <c r="M79">
        <v>174578</v>
      </c>
      <c r="N79">
        <v>26683</v>
      </c>
      <c r="O79" t="s">
        <v>536</v>
      </c>
      <c r="P79">
        <v>4</v>
      </c>
      <c r="Q79" t="s">
        <v>537</v>
      </c>
      <c r="R79" t="s">
        <v>538</v>
      </c>
      <c r="S79">
        <v>534</v>
      </c>
      <c r="T79" t="s">
        <v>36</v>
      </c>
      <c r="U79" t="s">
        <v>37</v>
      </c>
      <c r="V79" t="s">
        <v>38</v>
      </c>
      <c r="W79">
        <v>175000000</v>
      </c>
      <c r="X79">
        <v>2009</v>
      </c>
      <c r="Y79">
        <v>2000</v>
      </c>
      <c r="Z79">
        <v>5.8</v>
      </c>
      <c r="AA79">
        <v>2.35</v>
      </c>
      <c r="AB79">
        <v>0</v>
      </c>
    </row>
    <row r="80" spans="1:28" hidden="1" x14ac:dyDescent="0.2">
      <c r="A80" t="s">
        <v>27</v>
      </c>
      <c r="B80" t="s">
        <v>467</v>
      </c>
      <c r="C80">
        <v>536</v>
      </c>
      <c r="D80">
        <v>95</v>
      </c>
      <c r="E80">
        <v>0</v>
      </c>
      <c r="F80">
        <v>384</v>
      </c>
      <c r="G80" t="s">
        <v>539</v>
      </c>
      <c r="H80">
        <v>1000</v>
      </c>
      <c r="I80">
        <v>356454367</v>
      </c>
      <c r="J80" t="s">
        <v>540</v>
      </c>
      <c r="K80" t="s">
        <v>477</v>
      </c>
      <c r="L80" t="s">
        <v>541</v>
      </c>
      <c r="M80">
        <v>345198</v>
      </c>
      <c r="N80">
        <v>2944</v>
      </c>
      <c r="O80" t="s">
        <v>542</v>
      </c>
      <c r="P80">
        <v>1</v>
      </c>
      <c r="Q80" t="s">
        <v>543</v>
      </c>
      <c r="R80" t="s">
        <v>544</v>
      </c>
      <c r="S80">
        <v>773</v>
      </c>
      <c r="T80" t="s">
        <v>36</v>
      </c>
      <c r="U80" t="s">
        <v>37</v>
      </c>
      <c r="V80" t="s">
        <v>93</v>
      </c>
      <c r="W80">
        <v>175000000</v>
      </c>
      <c r="X80">
        <v>2015</v>
      </c>
      <c r="Y80">
        <v>767</v>
      </c>
      <c r="Z80">
        <v>8.3000000000000007</v>
      </c>
      <c r="AA80">
        <v>1.85</v>
      </c>
      <c r="AB80">
        <v>118000</v>
      </c>
    </row>
    <row r="81" spans="1:28" hidden="1" x14ac:dyDescent="0.2">
      <c r="A81" t="s">
        <v>27</v>
      </c>
      <c r="B81" t="s">
        <v>248</v>
      </c>
      <c r="C81">
        <v>370</v>
      </c>
      <c r="D81">
        <v>106</v>
      </c>
      <c r="E81">
        <v>4000</v>
      </c>
      <c r="F81">
        <v>591</v>
      </c>
      <c r="G81" t="s">
        <v>545</v>
      </c>
      <c r="H81">
        <v>19000</v>
      </c>
      <c r="I81">
        <v>362645141</v>
      </c>
      <c r="J81" t="s">
        <v>546</v>
      </c>
      <c r="K81" t="s">
        <v>98</v>
      </c>
      <c r="L81" t="s">
        <v>547</v>
      </c>
      <c r="M81">
        <v>106072</v>
      </c>
      <c r="N81">
        <v>32921</v>
      </c>
      <c r="O81" t="s">
        <v>548</v>
      </c>
      <c r="P81">
        <v>0</v>
      </c>
      <c r="Q81" t="s">
        <v>549</v>
      </c>
      <c r="R81" t="s">
        <v>550</v>
      </c>
      <c r="S81">
        <v>398</v>
      </c>
      <c r="T81" t="s">
        <v>36</v>
      </c>
      <c r="U81" t="s">
        <v>55</v>
      </c>
      <c r="V81" t="s">
        <v>93</v>
      </c>
      <c r="W81">
        <v>175000000</v>
      </c>
      <c r="X81">
        <v>2016</v>
      </c>
      <c r="Y81">
        <v>13000</v>
      </c>
      <c r="Z81">
        <v>7.8</v>
      </c>
      <c r="AA81">
        <v>1.85</v>
      </c>
      <c r="AB81">
        <v>65000</v>
      </c>
    </row>
    <row r="82" spans="1:28" hidden="1" x14ac:dyDescent="0.2">
      <c r="A82" t="s">
        <v>27</v>
      </c>
      <c r="B82" t="s">
        <v>248</v>
      </c>
      <c r="C82">
        <v>453</v>
      </c>
      <c r="D82">
        <v>124</v>
      </c>
      <c r="E82">
        <v>4000</v>
      </c>
      <c r="F82">
        <v>4000</v>
      </c>
      <c r="G82" t="s">
        <v>98</v>
      </c>
      <c r="H82">
        <v>21000</v>
      </c>
      <c r="I82">
        <v>312057433</v>
      </c>
      <c r="J82" t="s">
        <v>71</v>
      </c>
      <c r="K82" t="s">
        <v>95</v>
      </c>
      <c r="L82" t="s">
        <v>551</v>
      </c>
      <c r="M82">
        <v>522371</v>
      </c>
      <c r="N82">
        <v>48638</v>
      </c>
      <c r="O82" t="s">
        <v>248</v>
      </c>
      <c r="P82">
        <v>4</v>
      </c>
      <c r="Q82" t="s">
        <v>552</v>
      </c>
      <c r="R82" t="s">
        <v>553</v>
      </c>
      <c r="S82">
        <v>723</v>
      </c>
      <c r="T82" t="s">
        <v>36</v>
      </c>
      <c r="U82" t="s">
        <v>37</v>
      </c>
      <c r="V82" t="s">
        <v>38</v>
      </c>
      <c r="W82">
        <v>200000000</v>
      </c>
      <c r="X82">
        <v>2010</v>
      </c>
      <c r="Y82">
        <v>19000</v>
      </c>
      <c r="Z82">
        <v>7</v>
      </c>
      <c r="AA82">
        <v>2.35</v>
      </c>
      <c r="AB82">
        <v>18000</v>
      </c>
    </row>
    <row r="83" spans="1:28" hidden="1" x14ac:dyDescent="0.2">
      <c r="A83" t="s">
        <v>27</v>
      </c>
      <c r="B83" t="s">
        <v>554</v>
      </c>
      <c r="C83">
        <v>416</v>
      </c>
      <c r="D83">
        <v>132</v>
      </c>
      <c r="E83">
        <v>274</v>
      </c>
      <c r="F83">
        <v>11000</v>
      </c>
      <c r="G83" t="s">
        <v>555</v>
      </c>
      <c r="H83">
        <v>26000</v>
      </c>
      <c r="I83">
        <v>155111815</v>
      </c>
      <c r="J83" t="s">
        <v>556</v>
      </c>
      <c r="K83" t="s">
        <v>96</v>
      </c>
      <c r="L83" t="s">
        <v>557</v>
      </c>
      <c r="M83">
        <v>228554</v>
      </c>
      <c r="N83">
        <v>72881</v>
      </c>
      <c r="O83" t="s">
        <v>156</v>
      </c>
      <c r="P83">
        <v>0</v>
      </c>
      <c r="Q83" t="s">
        <v>558</v>
      </c>
      <c r="R83" t="s">
        <v>559</v>
      </c>
      <c r="S83">
        <v>710</v>
      </c>
      <c r="T83" t="s">
        <v>36</v>
      </c>
      <c r="U83" t="s">
        <v>37</v>
      </c>
      <c r="V83" t="s">
        <v>38</v>
      </c>
      <c r="W83">
        <v>170000000</v>
      </c>
      <c r="X83">
        <v>2012</v>
      </c>
      <c r="Y83">
        <v>17000</v>
      </c>
      <c r="Z83">
        <v>6.1</v>
      </c>
      <c r="AA83">
        <v>2.35</v>
      </c>
      <c r="AB83">
        <v>53000</v>
      </c>
    </row>
    <row r="84" spans="1:28" hidden="1" x14ac:dyDescent="0.2">
      <c r="A84" t="s">
        <v>27</v>
      </c>
      <c r="B84" t="s">
        <v>560</v>
      </c>
      <c r="C84">
        <v>401</v>
      </c>
      <c r="D84">
        <v>97</v>
      </c>
      <c r="E84">
        <v>171</v>
      </c>
      <c r="F84">
        <v>846</v>
      </c>
      <c r="G84" t="s">
        <v>561</v>
      </c>
      <c r="H84">
        <v>11000</v>
      </c>
      <c r="I84">
        <v>241407328</v>
      </c>
      <c r="J84" t="s">
        <v>562</v>
      </c>
      <c r="K84" t="s">
        <v>563</v>
      </c>
      <c r="L84" t="s">
        <v>564</v>
      </c>
      <c r="M84">
        <v>252257</v>
      </c>
      <c r="N84">
        <v>15516</v>
      </c>
      <c r="O84" t="s">
        <v>565</v>
      </c>
      <c r="P84">
        <v>2</v>
      </c>
      <c r="Q84" t="s">
        <v>566</v>
      </c>
      <c r="R84" t="s">
        <v>567</v>
      </c>
      <c r="S84">
        <v>634</v>
      </c>
      <c r="T84" t="s">
        <v>36</v>
      </c>
      <c r="U84" t="s">
        <v>37</v>
      </c>
      <c r="V84" t="s">
        <v>93</v>
      </c>
      <c r="W84">
        <v>180000000</v>
      </c>
      <c r="X84">
        <v>2014</v>
      </c>
      <c r="Y84">
        <v>2000</v>
      </c>
      <c r="Z84">
        <v>7</v>
      </c>
      <c r="AA84">
        <v>2.35</v>
      </c>
      <c r="AB84">
        <v>89000</v>
      </c>
    </row>
    <row r="85" spans="1:28" hidden="1" x14ac:dyDescent="0.2">
      <c r="A85" t="s">
        <v>27</v>
      </c>
      <c r="B85" t="s">
        <v>568</v>
      </c>
      <c r="C85">
        <v>521</v>
      </c>
      <c r="D85">
        <v>130</v>
      </c>
      <c r="E85">
        <v>198</v>
      </c>
      <c r="F85">
        <v>884</v>
      </c>
      <c r="G85" t="s">
        <v>232</v>
      </c>
      <c r="H85">
        <v>10000</v>
      </c>
      <c r="I85">
        <v>208543795</v>
      </c>
      <c r="J85" t="s">
        <v>569</v>
      </c>
      <c r="K85" t="s">
        <v>438</v>
      </c>
      <c r="L85" t="s">
        <v>570</v>
      </c>
      <c r="M85">
        <v>317542</v>
      </c>
      <c r="N85">
        <v>14363</v>
      </c>
      <c r="O85" t="s">
        <v>571</v>
      </c>
      <c r="P85">
        <v>0</v>
      </c>
      <c r="Q85" t="s">
        <v>572</v>
      </c>
      <c r="R85" t="s">
        <v>573</v>
      </c>
      <c r="S85">
        <v>620</v>
      </c>
      <c r="T85" t="s">
        <v>36</v>
      </c>
      <c r="U85" t="s">
        <v>37</v>
      </c>
      <c r="V85" t="s">
        <v>38</v>
      </c>
      <c r="W85">
        <v>170000000</v>
      </c>
      <c r="X85">
        <v>2014</v>
      </c>
      <c r="Y85">
        <v>2000</v>
      </c>
      <c r="Z85">
        <v>7.6</v>
      </c>
      <c r="AA85">
        <v>1.85</v>
      </c>
      <c r="AB85">
        <v>45000</v>
      </c>
    </row>
    <row r="86" spans="1:28" hidden="1" x14ac:dyDescent="0.2">
      <c r="A86" t="s">
        <v>27</v>
      </c>
      <c r="B86" t="s">
        <v>574</v>
      </c>
      <c r="C86">
        <v>10</v>
      </c>
      <c r="D86">
        <v>109</v>
      </c>
      <c r="E86">
        <v>596</v>
      </c>
      <c r="F86">
        <v>283</v>
      </c>
      <c r="G86" t="s">
        <v>575</v>
      </c>
      <c r="H86">
        <v>622</v>
      </c>
      <c r="J86" t="s">
        <v>576</v>
      </c>
      <c r="K86" t="s">
        <v>577</v>
      </c>
      <c r="L86" t="s">
        <v>578</v>
      </c>
      <c r="M86">
        <v>2138</v>
      </c>
      <c r="N86">
        <v>1982</v>
      </c>
      <c r="O86" t="s">
        <v>579</v>
      </c>
      <c r="P86">
        <v>3</v>
      </c>
      <c r="Q86" t="s">
        <v>580</v>
      </c>
      <c r="R86" t="s">
        <v>581</v>
      </c>
      <c r="S86">
        <v>15</v>
      </c>
      <c r="T86" t="s">
        <v>36</v>
      </c>
      <c r="U86" t="s">
        <v>582</v>
      </c>
      <c r="V86" t="s">
        <v>583</v>
      </c>
      <c r="X86">
        <v>2015</v>
      </c>
      <c r="Y86">
        <v>525</v>
      </c>
      <c r="Z86">
        <v>4.5</v>
      </c>
      <c r="AB86">
        <v>677</v>
      </c>
    </row>
    <row r="87" spans="1:28" hidden="1" x14ac:dyDescent="0.2">
      <c r="A87" t="s">
        <v>27</v>
      </c>
      <c r="B87" t="s">
        <v>584</v>
      </c>
      <c r="C87">
        <v>218</v>
      </c>
      <c r="D87">
        <v>128</v>
      </c>
      <c r="E87">
        <v>47</v>
      </c>
      <c r="F87">
        <v>982</v>
      </c>
      <c r="G87" t="s">
        <v>585</v>
      </c>
      <c r="H87">
        <v>18000</v>
      </c>
      <c r="I87">
        <v>38297305</v>
      </c>
      <c r="J87" t="s">
        <v>556</v>
      </c>
      <c r="K87" t="s">
        <v>586</v>
      </c>
      <c r="L87" t="s">
        <v>587</v>
      </c>
      <c r="M87">
        <v>116994</v>
      </c>
      <c r="N87">
        <v>20965</v>
      </c>
      <c r="O87" t="s">
        <v>588</v>
      </c>
      <c r="P87">
        <v>2</v>
      </c>
      <c r="Q87" t="s">
        <v>589</v>
      </c>
      <c r="R87" t="s">
        <v>590</v>
      </c>
      <c r="S87">
        <v>324</v>
      </c>
      <c r="T87" t="s">
        <v>36</v>
      </c>
      <c r="U87" t="s">
        <v>37</v>
      </c>
      <c r="V87" t="s">
        <v>38</v>
      </c>
      <c r="W87">
        <v>175000000</v>
      </c>
      <c r="X87">
        <v>2013</v>
      </c>
      <c r="Y87">
        <v>1000</v>
      </c>
      <c r="Z87">
        <v>6.3</v>
      </c>
      <c r="AA87">
        <v>2.35</v>
      </c>
      <c r="AB87">
        <v>35000</v>
      </c>
    </row>
    <row r="88" spans="1:28" hidden="1" x14ac:dyDescent="0.2">
      <c r="A88" t="s">
        <v>27</v>
      </c>
      <c r="B88" t="s">
        <v>218</v>
      </c>
      <c r="C88">
        <v>576</v>
      </c>
      <c r="D88">
        <v>136</v>
      </c>
      <c r="E88">
        <v>94</v>
      </c>
      <c r="F88">
        <v>2000</v>
      </c>
      <c r="G88" t="s">
        <v>220</v>
      </c>
      <c r="H88">
        <v>19000</v>
      </c>
      <c r="I88">
        <v>259746958</v>
      </c>
      <c r="J88" t="s">
        <v>71</v>
      </c>
      <c r="K88" t="s">
        <v>98</v>
      </c>
      <c r="L88" t="s">
        <v>591</v>
      </c>
      <c r="M88">
        <v>496749</v>
      </c>
      <c r="N88">
        <v>36188</v>
      </c>
      <c r="O88" t="s">
        <v>592</v>
      </c>
      <c r="P88">
        <v>1</v>
      </c>
      <c r="Q88" t="s">
        <v>593</v>
      </c>
      <c r="R88" t="s">
        <v>594</v>
      </c>
      <c r="S88">
        <v>742</v>
      </c>
      <c r="T88" t="s">
        <v>36</v>
      </c>
      <c r="U88" t="s">
        <v>37</v>
      </c>
      <c r="V88" t="s">
        <v>38</v>
      </c>
      <c r="W88">
        <v>170000000</v>
      </c>
      <c r="X88">
        <v>2014</v>
      </c>
      <c r="Y88">
        <v>11000</v>
      </c>
      <c r="Z88">
        <v>7.8</v>
      </c>
      <c r="AA88">
        <v>2.35</v>
      </c>
      <c r="AB88">
        <v>55000</v>
      </c>
    </row>
    <row r="89" spans="1:28" hidden="1" x14ac:dyDescent="0.2">
      <c r="A89" t="s">
        <v>27</v>
      </c>
      <c r="B89" t="s">
        <v>595</v>
      </c>
      <c r="C89">
        <v>226</v>
      </c>
      <c r="D89">
        <v>93</v>
      </c>
      <c r="E89">
        <v>31</v>
      </c>
      <c r="F89">
        <v>213</v>
      </c>
      <c r="G89" t="s">
        <v>596</v>
      </c>
      <c r="H89">
        <v>4000</v>
      </c>
      <c r="I89">
        <v>238371987</v>
      </c>
      <c r="J89" t="s">
        <v>269</v>
      </c>
      <c r="K89" t="s">
        <v>597</v>
      </c>
      <c r="L89" t="s">
        <v>598</v>
      </c>
      <c r="M89">
        <v>138661</v>
      </c>
      <c r="N89">
        <v>4628</v>
      </c>
      <c r="O89" t="s">
        <v>599</v>
      </c>
      <c r="P89">
        <v>2</v>
      </c>
      <c r="Q89" t="s">
        <v>600</v>
      </c>
      <c r="R89" t="s">
        <v>601</v>
      </c>
      <c r="S89">
        <v>173</v>
      </c>
      <c r="T89" t="s">
        <v>36</v>
      </c>
      <c r="U89" t="s">
        <v>37</v>
      </c>
      <c r="V89" t="s">
        <v>93</v>
      </c>
      <c r="W89">
        <v>165000000</v>
      </c>
      <c r="X89">
        <v>2010</v>
      </c>
      <c r="Y89">
        <v>225</v>
      </c>
      <c r="Z89">
        <v>6.4</v>
      </c>
      <c r="AA89">
        <v>2.35</v>
      </c>
      <c r="AB89">
        <v>0</v>
      </c>
    </row>
    <row r="90" spans="1:28" hidden="1" x14ac:dyDescent="0.2">
      <c r="A90" t="s">
        <v>27</v>
      </c>
      <c r="B90" t="s">
        <v>602</v>
      </c>
      <c r="C90">
        <v>443</v>
      </c>
      <c r="D90">
        <v>130</v>
      </c>
      <c r="E90">
        <v>663</v>
      </c>
      <c r="F90">
        <v>604</v>
      </c>
      <c r="G90" t="s">
        <v>603</v>
      </c>
      <c r="H90">
        <v>2000</v>
      </c>
      <c r="I90">
        <v>93417865</v>
      </c>
      <c r="J90" t="s">
        <v>604</v>
      </c>
      <c r="K90" t="s">
        <v>232</v>
      </c>
      <c r="L90" t="s">
        <v>605</v>
      </c>
      <c r="M90">
        <v>128306</v>
      </c>
      <c r="N90">
        <v>5046</v>
      </c>
      <c r="O90" t="s">
        <v>606</v>
      </c>
      <c r="P90">
        <v>2</v>
      </c>
      <c r="Q90" t="s">
        <v>607</v>
      </c>
      <c r="R90" t="s">
        <v>608</v>
      </c>
      <c r="S90">
        <v>497</v>
      </c>
      <c r="T90" t="s">
        <v>36</v>
      </c>
      <c r="U90" t="s">
        <v>37</v>
      </c>
      <c r="V90" t="s">
        <v>93</v>
      </c>
      <c r="W90">
        <v>190000000</v>
      </c>
      <c r="X90">
        <v>2015</v>
      </c>
      <c r="Y90">
        <v>638</v>
      </c>
      <c r="Z90">
        <v>6.5</v>
      </c>
      <c r="AA90">
        <v>2.2000000000000002</v>
      </c>
      <c r="AB90">
        <v>37000</v>
      </c>
    </row>
    <row r="91" spans="1:28" hidden="1" x14ac:dyDescent="0.2">
      <c r="A91" t="s">
        <v>27</v>
      </c>
      <c r="B91" t="s">
        <v>609</v>
      </c>
      <c r="C91">
        <v>384</v>
      </c>
      <c r="D91">
        <v>102</v>
      </c>
      <c r="E91">
        <v>38</v>
      </c>
      <c r="F91">
        <v>562</v>
      </c>
      <c r="G91" t="s">
        <v>610</v>
      </c>
      <c r="H91">
        <v>756</v>
      </c>
      <c r="I91">
        <v>222487711</v>
      </c>
      <c r="J91" t="s">
        <v>611</v>
      </c>
      <c r="K91" t="s">
        <v>612</v>
      </c>
      <c r="L91" t="s">
        <v>613</v>
      </c>
      <c r="M91">
        <v>279093</v>
      </c>
      <c r="N91">
        <v>2963</v>
      </c>
      <c r="O91" t="s">
        <v>614</v>
      </c>
      <c r="P91">
        <v>0</v>
      </c>
      <c r="Q91" t="s">
        <v>615</v>
      </c>
      <c r="R91" t="s">
        <v>616</v>
      </c>
      <c r="S91">
        <v>433</v>
      </c>
      <c r="T91" t="s">
        <v>36</v>
      </c>
      <c r="U91" t="s">
        <v>37</v>
      </c>
      <c r="V91" t="s">
        <v>93</v>
      </c>
      <c r="W91">
        <v>165000000</v>
      </c>
      <c r="X91">
        <v>2014</v>
      </c>
      <c r="Y91">
        <v>719</v>
      </c>
      <c r="Z91">
        <v>7.9</v>
      </c>
      <c r="AA91">
        <v>2.39</v>
      </c>
      <c r="AB91">
        <v>41000</v>
      </c>
    </row>
    <row r="92" spans="1:28" hidden="1" x14ac:dyDescent="0.2">
      <c r="A92" t="s">
        <v>27</v>
      </c>
      <c r="B92" t="s">
        <v>617</v>
      </c>
      <c r="C92">
        <v>377</v>
      </c>
      <c r="D92">
        <v>101</v>
      </c>
      <c r="E92">
        <v>66</v>
      </c>
      <c r="F92">
        <v>833</v>
      </c>
      <c r="G92" t="s">
        <v>618</v>
      </c>
      <c r="H92">
        <v>975</v>
      </c>
      <c r="I92">
        <v>189412677</v>
      </c>
      <c r="J92" t="s">
        <v>619</v>
      </c>
      <c r="K92" t="s">
        <v>620</v>
      </c>
      <c r="L92" t="s">
        <v>621</v>
      </c>
      <c r="M92">
        <v>272534</v>
      </c>
      <c r="N92">
        <v>4451</v>
      </c>
      <c r="O92" t="s">
        <v>622</v>
      </c>
      <c r="P92">
        <v>1</v>
      </c>
      <c r="Q92" t="s">
        <v>623</v>
      </c>
      <c r="R92" t="s">
        <v>624</v>
      </c>
      <c r="S92">
        <v>345</v>
      </c>
      <c r="T92" t="s">
        <v>36</v>
      </c>
      <c r="U92" t="s">
        <v>37</v>
      </c>
      <c r="V92" t="s">
        <v>93</v>
      </c>
      <c r="W92">
        <v>165000000</v>
      </c>
      <c r="X92">
        <v>2012</v>
      </c>
      <c r="Y92">
        <v>931</v>
      </c>
      <c r="Z92">
        <v>7.8</v>
      </c>
      <c r="AA92">
        <v>2.35</v>
      </c>
      <c r="AB92">
        <v>40000</v>
      </c>
    </row>
    <row r="93" spans="1:28" hidden="1" x14ac:dyDescent="0.2">
      <c r="A93" t="s">
        <v>27</v>
      </c>
      <c r="B93" t="s">
        <v>433</v>
      </c>
      <c r="C93">
        <v>188</v>
      </c>
      <c r="D93">
        <v>100</v>
      </c>
      <c r="E93">
        <v>0</v>
      </c>
      <c r="F93">
        <v>267</v>
      </c>
      <c r="G93" t="s">
        <v>625</v>
      </c>
      <c r="H93">
        <v>15000</v>
      </c>
      <c r="I93">
        <v>665426</v>
      </c>
      <c r="J93" t="s">
        <v>626</v>
      </c>
      <c r="K93" t="s">
        <v>320</v>
      </c>
      <c r="L93" t="s">
        <v>627</v>
      </c>
      <c r="M93">
        <v>120798</v>
      </c>
      <c r="N93">
        <v>16264</v>
      </c>
      <c r="O93" t="s">
        <v>628</v>
      </c>
      <c r="P93">
        <v>0</v>
      </c>
      <c r="Q93" t="s">
        <v>629</v>
      </c>
      <c r="R93" t="s">
        <v>630</v>
      </c>
      <c r="S93">
        <v>444</v>
      </c>
      <c r="T93" t="s">
        <v>36</v>
      </c>
      <c r="U93" t="s">
        <v>37</v>
      </c>
      <c r="V93" t="s">
        <v>275</v>
      </c>
      <c r="W93">
        <v>165000000</v>
      </c>
      <c r="X93">
        <v>2004</v>
      </c>
      <c r="Y93">
        <v>726</v>
      </c>
      <c r="Z93">
        <v>6.6</v>
      </c>
      <c r="AA93">
        <v>2.35</v>
      </c>
      <c r="AB93">
        <v>10000</v>
      </c>
    </row>
    <row r="94" spans="1:28" hidden="1" x14ac:dyDescent="0.2">
      <c r="A94" t="s">
        <v>27</v>
      </c>
      <c r="B94" t="s">
        <v>426</v>
      </c>
      <c r="C94">
        <v>286</v>
      </c>
      <c r="D94">
        <v>120</v>
      </c>
      <c r="E94">
        <v>776</v>
      </c>
      <c r="F94">
        <v>535</v>
      </c>
      <c r="G94" t="s">
        <v>631</v>
      </c>
      <c r="H94">
        <v>890</v>
      </c>
      <c r="I94">
        <v>102315545</v>
      </c>
      <c r="J94" t="s">
        <v>71</v>
      </c>
      <c r="K94" t="s">
        <v>632</v>
      </c>
      <c r="L94" t="s">
        <v>633</v>
      </c>
      <c r="M94">
        <v>58137</v>
      </c>
      <c r="N94">
        <v>3233</v>
      </c>
      <c r="O94" t="s">
        <v>634</v>
      </c>
      <c r="P94">
        <v>0</v>
      </c>
      <c r="Q94" t="s">
        <v>635</v>
      </c>
      <c r="R94" t="s">
        <v>636</v>
      </c>
      <c r="S94">
        <v>520</v>
      </c>
      <c r="T94" t="s">
        <v>36</v>
      </c>
      <c r="U94" t="s">
        <v>37</v>
      </c>
      <c r="V94" t="s">
        <v>38</v>
      </c>
      <c r="W94">
        <v>165000000</v>
      </c>
      <c r="X94">
        <v>2016</v>
      </c>
      <c r="Y94">
        <v>812</v>
      </c>
      <c r="Z94">
        <v>5.5</v>
      </c>
      <c r="AA94">
        <v>2.35</v>
      </c>
      <c r="AB94">
        <v>67000</v>
      </c>
    </row>
    <row r="95" spans="1:28" hidden="1" x14ac:dyDescent="0.2">
      <c r="A95" t="s">
        <v>27</v>
      </c>
      <c r="B95" t="s">
        <v>637</v>
      </c>
      <c r="C95">
        <v>288</v>
      </c>
      <c r="D95">
        <v>98</v>
      </c>
      <c r="E95">
        <v>255</v>
      </c>
      <c r="F95">
        <v>759</v>
      </c>
      <c r="G95" t="s">
        <v>638</v>
      </c>
      <c r="H95">
        <v>18000</v>
      </c>
      <c r="I95">
        <v>217387997</v>
      </c>
      <c r="J95" t="s">
        <v>626</v>
      </c>
      <c r="K95" t="s">
        <v>639</v>
      </c>
      <c r="L95" t="s">
        <v>640</v>
      </c>
      <c r="M95">
        <v>485430</v>
      </c>
      <c r="N95">
        <v>20453</v>
      </c>
      <c r="O95" t="s">
        <v>641</v>
      </c>
      <c r="P95">
        <v>0</v>
      </c>
      <c r="Q95" t="s">
        <v>642</v>
      </c>
      <c r="R95" t="s">
        <v>643</v>
      </c>
      <c r="S95">
        <v>492</v>
      </c>
      <c r="T95" t="s">
        <v>36</v>
      </c>
      <c r="U95" t="s">
        <v>37</v>
      </c>
      <c r="V95" t="s">
        <v>93</v>
      </c>
      <c r="W95">
        <v>165000000</v>
      </c>
      <c r="X95">
        <v>2010</v>
      </c>
      <c r="Y95">
        <v>953</v>
      </c>
      <c r="Z95">
        <v>8.1999999999999993</v>
      </c>
      <c r="AA95">
        <v>2.35</v>
      </c>
      <c r="AB95">
        <v>33000</v>
      </c>
    </row>
    <row r="96" spans="1:28" hidden="1" x14ac:dyDescent="0.2">
      <c r="A96" t="s">
        <v>27</v>
      </c>
      <c r="B96" t="s">
        <v>644</v>
      </c>
      <c r="C96">
        <v>280</v>
      </c>
      <c r="D96">
        <v>109</v>
      </c>
      <c r="E96">
        <v>84</v>
      </c>
      <c r="F96">
        <v>191</v>
      </c>
      <c r="G96" t="s">
        <v>90</v>
      </c>
      <c r="H96">
        <v>648</v>
      </c>
      <c r="I96">
        <v>150350192</v>
      </c>
      <c r="J96" t="s">
        <v>645</v>
      </c>
      <c r="K96" t="s">
        <v>646</v>
      </c>
      <c r="L96" t="s">
        <v>647</v>
      </c>
      <c r="M96">
        <v>305340</v>
      </c>
      <c r="N96">
        <v>1769</v>
      </c>
      <c r="O96" t="s">
        <v>648</v>
      </c>
      <c r="P96">
        <v>0</v>
      </c>
      <c r="Q96" t="s">
        <v>649</v>
      </c>
      <c r="R96" t="s">
        <v>650</v>
      </c>
      <c r="S96">
        <v>1676</v>
      </c>
      <c r="T96" t="s">
        <v>36</v>
      </c>
      <c r="U96" t="s">
        <v>37</v>
      </c>
      <c r="V96" t="s">
        <v>583</v>
      </c>
      <c r="W96">
        <v>200000000</v>
      </c>
      <c r="X96">
        <v>2003</v>
      </c>
      <c r="Y96">
        <v>284</v>
      </c>
      <c r="Z96">
        <v>6.4</v>
      </c>
      <c r="AA96">
        <v>2.35</v>
      </c>
      <c r="AB96">
        <v>0</v>
      </c>
    </row>
    <row r="97" spans="1:28" hidden="1" x14ac:dyDescent="0.2">
      <c r="A97" t="s">
        <v>27</v>
      </c>
      <c r="B97" t="s">
        <v>651</v>
      </c>
      <c r="C97">
        <v>653</v>
      </c>
      <c r="D97">
        <v>121</v>
      </c>
      <c r="E97">
        <v>571</v>
      </c>
      <c r="F97">
        <v>3000</v>
      </c>
      <c r="G97" t="s">
        <v>335</v>
      </c>
      <c r="H97">
        <v>14000</v>
      </c>
      <c r="I97">
        <v>333130696</v>
      </c>
      <c r="J97" t="s">
        <v>71</v>
      </c>
      <c r="K97" t="s">
        <v>652</v>
      </c>
      <c r="L97" t="s">
        <v>653</v>
      </c>
      <c r="M97">
        <v>682155</v>
      </c>
      <c r="N97">
        <v>32438</v>
      </c>
      <c r="O97" t="s">
        <v>654</v>
      </c>
      <c r="P97">
        <v>3</v>
      </c>
      <c r="Q97" t="s">
        <v>655</v>
      </c>
      <c r="R97" t="s">
        <v>656</v>
      </c>
      <c r="S97">
        <v>1097</v>
      </c>
      <c r="T97" t="s">
        <v>36</v>
      </c>
      <c r="U97" t="s">
        <v>37</v>
      </c>
      <c r="V97" t="s">
        <v>38</v>
      </c>
      <c r="W97">
        <v>170000000</v>
      </c>
      <c r="X97">
        <v>2014</v>
      </c>
      <c r="Y97">
        <v>14000</v>
      </c>
      <c r="Z97">
        <v>8.1</v>
      </c>
      <c r="AA97">
        <v>2.35</v>
      </c>
      <c r="AB97">
        <v>96000</v>
      </c>
    </row>
    <row r="98" spans="1:28" hidden="1" x14ac:dyDescent="0.2">
      <c r="A98" t="s">
        <v>27</v>
      </c>
      <c r="B98" t="s">
        <v>56</v>
      </c>
      <c r="C98">
        <v>712</v>
      </c>
      <c r="D98">
        <v>169</v>
      </c>
      <c r="E98">
        <v>22000</v>
      </c>
      <c r="F98">
        <v>6000</v>
      </c>
      <c r="G98" t="s">
        <v>255</v>
      </c>
      <c r="H98">
        <v>11000</v>
      </c>
      <c r="I98">
        <v>187991439</v>
      </c>
      <c r="J98" t="s">
        <v>657</v>
      </c>
      <c r="K98" t="s">
        <v>658</v>
      </c>
      <c r="L98" t="s">
        <v>659</v>
      </c>
      <c r="M98">
        <v>928227</v>
      </c>
      <c r="N98">
        <v>31488</v>
      </c>
      <c r="O98" t="s">
        <v>660</v>
      </c>
      <c r="P98">
        <v>1</v>
      </c>
      <c r="Q98" t="s">
        <v>661</v>
      </c>
      <c r="R98" t="s">
        <v>662</v>
      </c>
      <c r="S98">
        <v>2725</v>
      </c>
      <c r="T98" t="s">
        <v>36</v>
      </c>
      <c r="U98" t="s">
        <v>37</v>
      </c>
      <c r="V98" t="s">
        <v>38</v>
      </c>
      <c r="W98">
        <v>165000000</v>
      </c>
      <c r="X98">
        <v>2014</v>
      </c>
      <c r="Y98">
        <v>11000</v>
      </c>
      <c r="Z98">
        <v>8.6</v>
      </c>
      <c r="AA98">
        <v>2.35</v>
      </c>
      <c r="AB98">
        <v>349000</v>
      </c>
    </row>
    <row r="99" spans="1:28" hidden="1" x14ac:dyDescent="0.2">
      <c r="A99" t="s">
        <v>27</v>
      </c>
      <c r="B99" t="s">
        <v>56</v>
      </c>
      <c r="C99">
        <v>642</v>
      </c>
      <c r="D99">
        <v>148</v>
      </c>
      <c r="E99">
        <v>22000</v>
      </c>
      <c r="F99">
        <v>23000</v>
      </c>
      <c r="G99" t="s">
        <v>59</v>
      </c>
      <c r="H99">
        <v>29000</v>
      </c>
      <c r="I99">
        <v>292568851</v>
      </c>
      <c r="J99" t="s">
        <v>225</v>
      </c>
      <c r="K99" t="s">
        <v>213</v>
      </c>
      <c r="L99" t="s">
        <v>663</v>
      </c>
      <c r="M99">
        <v>1468200</v>
      </c>
      <c r="N99">
        <v>81115</v>
      </c>
      <c r="O99" t="s">
        <v>61</v>
      </c>
      <c r="P99">
        <v>0</v>
      </c>
      <c r="Q99" t="s">
        <v>664</v>
      </c>
      <c r="R99" t="s">
        <v>665</v>
      </c>
      <c r="S99">
        <v>2803</v>
      </c>
      <c r="T99" t="s">
        <v>36</v>
      </c>
      <c r="U99" t="s">
        <v>37</v>
      </c>
      <c r="V99" t="s">
        <v>38</v>
      </c>
      <c r="W99">
        <v>160000000</v>
      </c>
      <c r="X99">
        <v>2010</v>
      </c>
      <c r="Y99">
        <v>27000</v>
      </c>
      <c r="Z99">
        <v>8.8000000000000007</v>
      </c>
      <c r="AA99">
        <v>2.35</v>
      </c>
      <c r="AB99">
        <v>175000</v>
      </c>
    </row>
    <row r="100" spans="1:28" hidden="1" x14ac:dyDescent="0.2">
      <c r="A100" t="s">
        <v>27</v>
      </c>
      <c r="B100" t="s">
        <v>666</v>
      </c>
      <c r="C100">
        <v>1</v>
      </c>
      <c r="D100">
        <v>120</v>
      </c>
      <c r="E100">
        <v>28</v>
      </c>
      <c r="F100">
        <v>12</v>
      </c>
      <c r="G100" t="s">
        <v>667</v>
      </c>
      <c r="H100">
        <v>544</v>
      </c>
      <c r="J100" t="s">
        <v>668</v>
      </c>
      <c r="K100" t="s">
        <v>669</v>
      </c>
      <c r="L100" t="s">
        <v>670</v>
      </c>
      <c r="M100">
        <v>374</v>
      </c>
      <c r="N100">
        <v>699</v>
      </c>
      <c r="O100" t="s">
        <v>671</v>
      </c>
      <c r="P100">
        <v>0</v>
      </c>
      <c r="Q100" t="s">
        <v>672</v>
      </c>
      <c r="R100" t="s">
        <v>673</v>
      </c>
      <c r="S100">
        <v>13</v>
      </c>
      <c r="T100" t="s">
        <v>674</v>
      </c>
      <c r="U100" t="s">
        <v>675</v>
      </c>
      <c r="X100">
        <v>2016</v>
      </c>
      <c r="Y100">
        <v>106</v>
      </c>
      <c r="Z100">
        <v>8.1999999999999993</v>
      </c>
      <c r="AA100">
        <v>2.35</v>
      </c>
      <c r="AB100">
        <v>0</v>
      </c>
    </row>
    <row r="101" spans="1:28" hidden="1" x14ac:dyDescent="0.2">
      <c r="A101" t="s">
        <v>27</v>
      </c>
      <c r="B101" t="s">
        <v>169</v>
      </c>
      <c r="C101">
        <v>645</v>
      </c>
      <c r="D101">
        <v>182</v>
      </c>
      <c r="E101">
        <v>0</v>
      </c>
      <c r="F101">
        <v>773</v>
      </c>
      <c r="G101" t="s">
        <v>170</v>
      </c>
      <c r="H101">
        <v>5000</v>
      </c>
      <c r="I101">
        <v>303001229</v>
      </c>
      <c r="J101" t="s">
        <v>171</v>
      </c>
      <c r="K101" t="s">
        <v>172</v>
      </c>
      <c r="L101" t="s">
        <v>676</v>
      </c>
      <c r="M101">
        <v>637246</v>
      </c>
      <c r="N101">
        <v>9152</v>
      </c>
      <c r="O101" t="s">
        <v>174</v>
      </c>
      <c r="Q101" t="s">
        <v>677</v>
      </c>
      <c r="R101" t="s">
        <v>678</v>
      </c>
      <c r="S101">
        <v>1367</v>
      </c>
      <c r="T101" t="s">
        <v>36</v>
      </c>
      <c r="U101" t="s">
        <v>37</v>
      </c>
      <c r="V101" t="s">
        <v>38</v>
      </c>
      <c r="W101">
        <v>180000000</v>
      </c>
      <c r="X101">
        <v>2012</v>
      </c>
      <c r="Y101">
        <v>972</v>
      </c>
      <c r="Z101">
        <v>7.9</v>
      </c>
      <c r="AA101">
        <v>2.35</v>
      </c>
      <c r="AB101">
        <v>166000</v>
      </c>
    </row>
    <row r="102" spans="1:28" hidden="1" x14ac:dyDescent="0.2">
      <c r="A102" t="s">
        <v>27</v>
      </c>
      <c r="B102" t="s">
        <v>497</v>
      </c>
      <c r="C102">
        <v>187</v>
      </c>
      <c r="D102">
        <v>106</v>
      </c>
      <c r="E102">
        <v>357</v>
      </c>
      <c r="F102">
        <v>4000</v>
      </c>
      <c r="G102" t="s">
        <v>335</v>
      </c>
      <c r="H102">
        <v>23000</v>
      </c>
      <c r="I102">
        <v>144512310</v>
      </c>
      <c r="J102" t="s">
        <v>332</v>
      </c>
      <c r="K102" t="s">
        <v>331</v>
      </c>
      <c r="L102" t="s">
        <v>679</v>
      </c>
      <c r="M102">
        <v>272223</v>
      </c>
      <c r="N102">
        <v>45327</v>
      </c>
      <c r="O102" t="s">
        <v>680</v>
      </c>
      <c r="P102">
        <v>2</v>
      </c>
      <c r="Q102" t="s">
        <v>681</v>
      </c>
      <c r="R102" t="s">
        <v>682</v>
      </c>
      <c r="S102">
        <v>988</v>
      </c>
      <c r="T102" t="s">
        <v>36</v>
      </c>
      <c r="U102" t="s">
        <v>37</v>
      </c>
      <c r="V102" t="s">
        <v>38</v>
      </c>
      <c r="W102">
        <v>38000000</v>
      </c>
      <c r="X102">
        <v>2001</v>
      </c>
      <c r="Y102">
        <v>14000</v>
      </c>
      <c r="Z102">
        <v>6.7</v>
      </c>
      <c r="AA102">
        <v>2.35</v>
      </c>
      <c r="AB102">
        <v>14000</v>
      </c>
    </row>
    <row r="103" spans="1:28" hidden="1" x14ac:dyDescent="0.2">
      <c r="A103" t="s">
        <v>27</v>
      </c>
      <c r="B103" t="s">
        <v>683</v>
      </c>
      <c r="C103">
        <v>362</v>
      </c>
      <c r="D103">
        <v>166</v>
      </c>
      <c r="E103">
        <v>21000</v>
      </c>
      <c r="F103">
        <v>919</v>
      </c>
      <c r="G103" t="s">
        <v>684</v>
      </c>
      <c r="H103">
        <v>11000</v>
      </c>
      <c r="I103">
        <v>127490802</v>
      </c>
      <c r="J103" t="s">
        <v>685</v>
      </c>
      <c r="K103" t="s">
        <v>338</v>
      </c>
      <c r="L103" t="s">
        <v>686</v>
      </c>
      <c r="M103">
        <v>459346</v>
      </c>
      <c r="N103">
        <v>13333</v>
      </c>
      <c r="O103" t="s">
        <v>687</v>
      </c>
      <c r="P103">
        <v>2</v>
      </c>
      <c r="Q103" t="s">
        <v>688</v>
      </c>
      <c r="R103" t="s">
        <v>689</v>
      </c>
      <c r="S103">
        <v>822</v>
      </c>
      <c r="T103" t="s">
        <v>36</v>
      </c>
      <c r="U103" t="s">
        <v>37</v>
      </c>
      <c r="V103" t="s">
        <v>38</v>
      </c>
      <c r="W103">
        <v>150000000</v>
      </c>
      <c r="X103">
        <v>2008</v>
      </c>
      <c r="Y103">
        <v>1000</v>
      </c>
      <c r="Z103">
        <v>7.8</v>
      </c>
      <c r="AA103">
        <v>2.35</v>
      </c>
      <c r="AB103">
        <v>23000</v>
      </c>
    </row>
    <row r="104" spans="1:28" hidden="1" x14ac:dyDescent="0.2">
      <c r="A104" t="s">
        <v>27</v>
      </c>
      <c r="B104" t="s">
        <v>690</v>
      </c>
      <c r="C104">
        <v>500</v>
      </c>
      <c r="D104">
        <v>132</v>
      </c>
      <c r="E104">
        <v>905</v>
      </c>
      <c r="F104">
        <v>1000</v>
      </c>
      <c r="G104" t="s">
        <v>456</v>
      </c>
      <c r="H104">
        <v>34000</v>
      </c>
      <c r="I104">
        <v>146405371</v>
      </c>
      <c r="J104" t="s">
        <v>71</v>
      </c>
      <c r="K104" t="s">
        <v>345</v>
      </c>
      <c r="L104" t="s">
        <v>691</v>
      </c>
      <c r="M104">
        <v>518537</v>
      </c>
      <c r="N104">
        <v>50983</v>
      </c>
      <c r="O104" t="s">
        <v>428</v>
      </c>
      <c r="P104">
        <v>3</v>
      </c>
      <c r="Q104" t="s">
        <v>692</v>
      </c>
      <c r="R104" t="s">
        <v>693</v>
      </c>
      <c r="S104">
        <v>698</v>
      </c>
      <c r="T104" t="s">
        <v>36</v>
      </c>
      <c r="U104" t="s">
        <v>37</v>
      </c>
      <c r="V104" t="s">
        <v>38</v>
      </c>
      <c r="W104">
        <v>160000000</v>
      </c>
      <c r="X104">
        <v>2011</v>
      </c>
      <c r="Y104">
        <v>13000</v>
      </c>
      <c r="Z104">
        <v>7.8</v>
      </c>
      <c r="AA104">
        <v>2.35</v>
      </c>
      <c r="AB104">
        <v>54000</v>
      </c>
    </row>
    <row r="105" spans="1:28" hidden="1" x14ac:dyDescent="0.2">
      <c r="A105" t="s">
        <v>27</v>
      </c>
      <c r="B105" t="s">
        <v>694</v>
      </c>
      <c r="C105">
        <v>389</v>
      </c>
      <c r="D105">
        <v>137</v>
      </c>
      <c r="E105">
        <v>508</v>
      </c>
      <c r="F105">
        <v>14000</v>
      </c>
      <c r="G105" t="s">
        <v>695</v>
      </c>
      <c r="H105">
        <v>34000</v>
      </c>
      <c r="I105">
        <v>281666058</v>
      </c>
      <c r="J105" t="s">
        <v>696</v>
      </c>
      <c r="K105" t="s">
        <v>345</v>
      </c>
      <c r="L105" t="s">
        <v>697</v>
      </c>
      <c r="M105">
        <v>166137</v>
      </c>
      <c r="N105">
        <v>81385</v>
      </c>
      <c r="O105" t="s">
        <v>698</v>
      </c>
      <c r="P105">
        <v>1</v>
      </c>
      <c r="Q105" t="s">
        <v>699</v>
      </c>
      <c r="R105" t="s">
        <v>700</v>
      </c>
      <c r="S105">
        <v>383</v>
      </c>
      <c r="T105" t="s">
        <v>36</v>
      </c>
      <c r="U105" t="s">
        <v>37</v>
      </c>
      <c r="V105" t="s">
        <v>38</v>
      </c>
      <c r="W105">
        <v>160000000</v>
      </c>
      <c r="X105">
        <v>2015</v>
      </c>
      <c r="Y105">
        <v>22000</v>
      </c>
      <c r="Z105">
        <v>6.6</v>
      </c>
      <c r="AA105">
        <v>2.35</v>
      </c>
      <c r="AB105">
        <v>38000</v>
      </c>
    </row>
    <row r="106" spans="1:28" hidden="1" x14ac:dyDescent="0.2">
      <c r="A106" t="s">
        <v>27</v>
      </c>
      <c r="B106" t="s">
        <v>701</v>
      </c>
      <c r="C106">
        <v>235</v>
      </c>
      <c r="D106">
        <v>109</v>
      </c>
      <c r="E106">
        <v>226</v>
      </c>
      <c r="F106">
        <v>370</v>
      </c>
      <c r="G106" t="s">
        <v>702</v>
      </c>
      <c r="H106">
        <v>12000</v>
      </c>
      <c r="I106">
        <v>63143812</v>
      </c>
      <c r="J106" t="s">
        <v>146</v>
      </c>
      <c r="K106" t="s">
        <v>703</v>
      </c>
      <c r="L106" t="s">
        <v>704</v>
      </c>
      <c r="M106">
        <v>124185</v>
      </c>
      <c r="N106">
        <v>13388</v>
      </c>
      <c r="O106" t="s">
        <v>705</v>
      </c>
      <c r="P106">
        <v>0</v>
      </c>
      <c r="Q106" t="s">
        <v>706</v>
      </c>
      <c r="R106" t="s">
        <v>707</v>
      </c>
      <c r="S106">
        <v>238</v>
      </c>
      <c r="T106" t="s">
        <v>36</v>
      </c>
      <c r="U106" t="s">
        <v>37</v>
      </c>
      <c r="V106" t="s">
        <v>93</v>
      </c>
      <c r="W106">
        <v>150000000</v>
      </c>
      <c r="X106">
        <v>2010</v>
      </c>
      <c r="Y106">
        <v>418</v>
      </c>
      <c r="Z106">
        <v>6.1</v>
      </c>
      <c r="AA106">
        <v>2.35</v>
      </c>
      <c r="AB106">
        <v>11000</v>
      </c>
    </row>
    <row r="107" spans="1:28" hidden="1" x14ac:dyDescent="0.2">
      <c r="A107" t="s">
        <v>27</v>
      </c>
      <c r="B107" t="s">
        <v>708</v>
      </c>
      <c r="C107">
        <v>231</v>
      </c>
      <c r="D107">
        <v>98</v>
      </c>
      <c r="E107">
        <v>249</v>
      </c>
      <c r="F107">
        <v>702</v>
      </c>
      <c r="G107" t="s">
        <v>709</v>
      </c>
      <c r="H107">
        <v>87000</v>
      </c>
      <c r="I107">
        <v>60655503</v>
      </c>
      <c r="J107" t="s">
        <v>710</v>
      </c>
      <c r="K107" t="s">
        <v>514</v>
      </c>
      <c r="L107" t="s">
        <v>711</v>
      </c>
      <c r="M107">
        <v>82380</v>
      </c>
      <c r="N107">
        <v>92456</v>
      </c>
      <c r="O107" t="s">
        <v>712</v>
      </c>
      <c r="P107">
        <v>0</v>
      </c>
      <c r="Q107" t="s">
        <v>713</v>
      </c>
      <c r="R107" t="s">
        <v>714</v>
      </c>
      <c r="S107">
        <v>629</v>
      </c>
      <c r="T107" t="s">
        <v>36</v>
      </c>
      <c r="U107" t="s">
        <v>37</v>
      </c>
      <c r="V107" t="s">
        <v>38</v>
      </c>
      <c r="W107">
        <v>160000000</v>
      </c>
      <c r="X107">
        <v>2006</v>
      </c>
      <c r="Y107">
        <v>2000</v>
      </c>
      <c r="Z107">
        <v>5.6</v>
      </c>
      <c r="AA107">
        <v>2.35</v>
      </c>
      <c r="AB107">
        <v>0</v>
      </c>
    </row>
    <row r="108" spans="1:28" hidden="1" x14ac:dyDescent="0.2">
      <c r="A108" t="s">
        <v>27</v>
      </c>
      <c r="B108" t="s">
        <v>715</v>
      </c>
      <c r="C108">
        <v>218</v>
      </c>
      <c r="D108">
        <v>113</v>
      </c>
      <c r="E108">
        <v>33</v>
      </c>
      <c r="F108">
        <v>11000</v>
      </c>
      <c r="G108" t="s">
        <v>104</v>
      </c>
      <c r="H108">
        <v>40000</v>
      </c>
      <c r="I108">
        <v>76846624</v>
      </c>
      <c r="J108" t="s">
        <v>198</v>
      </c>
      <c r="K108" t="s">
        <v>42</v>
      </c>
      <c r="L108" t="s">
        <v>716</v>
      </c>
      <c r="M108">
        <v>21352</v>
      </c>
      <c r="N108">
        <v>80806</v>
      </c>
      <c r="O108" t="s">
        <v>255</v>
      </c>
      <c r="P108">
        <v>1</v>
      </c>
      <c r="Q108" t="s">
        <v>717</v>
      </c>
      <c r="R108" t="s">
        <v>718</v>
      </c>
      <c r="S108">
        <v>131</v>
      </c>
      <c r="T108" t="s">
        <v>36</v>
      </c>
      <c r="U108" t="s">
        <v>37</v>
      </c>
      <c r="V108" t="s">
        <v>93</v>
      </c>
      <c r="W108">
        <v>170000000</v>
      </c>
      <c r="X108">
        <v>2016</v>
      </c>
      <c r="Y108">
        <v>25000</v>
      </c>
      <c r="Z108">
        <v>6.4</v>
      </c>
      <c r="AA108">
        <v>1.85</v>
      </c>
      <c r="AB108">
        <v>30000</v>
      </c>
    </row>
    <row r="109" spans="1:28" hidden="1" x14ac:dyDescent="0.2">
      <c r="A109" t="s">
        <v>27</v>
      </c>
      <c r="B109" t="s">
        <v>719</v>
      </c>
      <c r="C109">
        <v>227</v>
      </c>
      <c r="D109">
        <v>93</v>
      </c>
      <c r="E109">
        <v>50</v>
      </c>
      <c r="F109">
        <v>692</v>
      </c>
      <c r="G109" t="s">
        <v>720</v>
      </c>
      <c r="H109">
        <v>3000</v>
      </c>
      <c r="I109">
        <v>320706665</v>
      </c>
      <c r="J109" t="s">
        <v>269</v>
      </c>
      <c r="K109" t="s">
        <v>721</v>
      </c>
      <c r="L109" t="s">
        <v>722</v>
      </c>
      <c r="M109">
        <v>211971</v>
      </c>
      <c r="N109">
        <v>4705</v>
      </c>
      <c r="O109" t="s">
        <v>723</v>
      </c>
      <c r="P109">
        <v>2</v>
      </c>
      <c r="Q109" t="s">
        <v>724</v>
      </c>
      <c r="R109" t="s">
        <v>725</v>
      </c>
      <c r="S109">
        <v>326</v>
      </c>
      <c r="T109" t="s">
        <v>36</v>
      </c>
      <c r="U109" t="s">
        <v>37</v>
      </c>
      <c r="V109" t="s">
        <v>93</v>
      </c>
      <c r="W109">
        <v>160000000</v>
      </c>
      <c r="X109">
        <v>2007</v>
      </c>
      <c r="Y109">
        <v>795</v>
      </c>
      <c r="Z109">
        <v>6.1</v>
      </c>
      <c r="AA109">
        <v>1.85</v>
      </c>
      <c r="AB109">
        <v>0</v>
      </c>
    </row>
    <row r="110" spans="1:28" hidden="1" x14ac:dyDescent="0.2">
      <c r="A110" t="s">
        <v>27</v>
      </c>
      <c r="B110" t="s">
        <v>726</v>
      </c>
      <c r="C110">
        <v>275</v>
      </c>
      <c r="D110">
        <v>123</v>
      </c>
      <c r="E110">
        <v>0</v>
      </c>
      <c r="F110">
        <v>648</v>
      </c>
      <c r="G110" t="s">
        <v>727</v>
      </c>
      <c r="H110">
        <v>3000</v>
      </c>
      <c r="I110">
        <v>46978995</v>
      </c>
      <c r="J110" t="s">
        <v>41</v>
      </c>
      <c r="K110" t="s">
        <v>728</v>
      </c>
      <c r="L110" t="s">
        <v>729</v>
      </c>
      <c r="M110">
        <v>111609</v>
      </c>
      <c r="N110">
        <v>5505</v>
      </c>
      <c r="O110" t="s">
        <v>730</v>
      </c>
      <c r="P110">
        <v>0</v>
      </c>
      <c r="Q110" t="s">
        <v>731</v>
      </c>
      <c r="R110" t="s">
        <v>732</v>
      </c>
      <c r="S110">
        <v>781</v>
      </c>
      <c r="T110" t="s">
        <v>36</v>
      </c>
      <c r="U110" t="s">
        <v>37</v>
      </c>
      <c r="V110" t="s">
        <v>38</v>
      </c>
      <c r="W110">
        <v>160000000</v>
      </c>
      <c r="X110">
        <v>2016</v>
      </c>
      <c r="Y110">
        <v>716</v>
      </c>
      <c r="Z110">
        <v>7.3</v>
      </c>
      <c r="AA110">
        <v>2.35</v>
      </c>
      <c r="AB110">
        <v>89000</v>
      </c>
    </row>
    <row r="111" spans="1:28" hidden="1" x14ac:dyDescent="0.2">
      <c r="A111" t="s">
        <v>27</v>
      </c>
      <c r="B111" t="s">
        <v>733</v>
      </c>
      <c r="C111">
        <v>474</v>
      </c>
      <c r="D111">
        <v>126</v>
      </c>
      <c r="E111">
        <v>230</v>
      </c>
      <c r="F111">
        <v>2000</v>
      </c>
      <c r="G111" t="s">
        <v>734</v>
      </c>
      <c r="H111">
        <v>24000</v>
      </c>
      <c r="I111">
        <v>89732035</v>
      </c>
      <c r="J111" t="s">
        <v>71</v>
      </c>
      <c r="K111" t="s">
        <v>80</v>
      </c>
      <c r="L111" t="s">
        <v>735</v>
      </c>
      <c r="M111">
        <v>188457</v>
      </c>
      <c r="N111">
        <v>38873</v>
      </c>
      <c r="O111" t="s">
        <v>736</v>
      </c>
      <c r="P111">
        <v>2</v>
      </c>
      <c r="Q111" t="s">
        <v>737</v>
      </c>
      <c r="R111" t="s">
        <v>738</v>
      </c>
      <c r="S111">
        <v>867</v>
      </c>
      <c r="T111" t="s">
        <v>36</v>
      </c>
      <c r="U111" t="s">
        <v>37</v>
      </c>
      <c r="V111" t="s">
        <v>38</v>
      </c>
      <c r="W111">
        <v>155000000</v>
      </c>
      <c r="X111">
        <v>2015</v>
      </c>
      <c r="Y111">
        <v>10000</v>
      </c>
      <c r="Z111">
        <v>6.6</v>
      </c>
      <c r="AA111">
        <v>2.35</v>
      </c>
      <c r="AB111">
        <v>82000</v>
      </c>
    </row>
    <row r="112" spans="1:28" hidden="1" x14ac:dyDescent="0.2">
      <c r="A112" t="s">
        <v>27</v>
      </c>
      <c r="B112" t="s">
        <v>739</v>
      </c>
      <c r="C112">
        <v>228</v>
      </c>
      <c r="D112">
        <v>113</v>
      </c>
      <c r="E112">
        <v>150</v>
      </c>
      <c r="F112">
        <v>59</v>
      </c>
      <c r="G112" t="s">
        <v>453</v>
      </c>
      <c r="H112">
        <v>531</v>
      </c>
      <c r="I112">
        <v>104383624</v>
      </c>
      <c r="J112" t="s">
        <v>198</v>
      </c>
      <c r="K112" t="s">
        <v>740</v>
      </c>
      <c r="L112" t="s">
        <v>741</v>
      </c>
      <c r="M112">
        <v>106446</v>
      </c>
      <c r="N112">
        <v>764</v>
      </c>
      <c r="O112" t="s">
        <v>742</v>
      </c>
      <c r="P112">
        <v>4</v>
      </c>
      <c r="Q112" t="s">
        <v>743</v>
      </c>
      <c r="R112" t="s">
        <v>744</v>
      </c>
      <c r="S112">
        <v>227</v>
      </c>
      <c r="T112" t="s">
        <v>36</v>
      </c>
      <c r="U112" t="s">
        <v>37</v>
      </c>
      <c r="V112" t="s">
        <v>93</v>
      </c>
      <c r="W112">
        <v>155000000</v>
      </c>
      <c r="X112">
        <v>2010</v>
      </c>
      <c r="Y112">
        <v>82</v>
      </c>
      <c r="Z112">
        <v>6.3</v>
      </c>
      <c r="AA112">
        <v>1.78</v>
      </c>
      <c r="AB112">
        <v>11000</v>
      </c>
    </row>
    <row r="113" spans="1:28" hidden="1" x14ac:dyDescent="0.2">
      <c r="A113" t="s">
        <v>745</v>
      </c>
      <c r="B113" t="s">
        <v>276</v>
      </c>
      <c r="C113">
        <v>191</v>
      </c>
      <c r="D113">
        <v>184</v>
      </c>
      <c r="E113">
        <v>0</v>
      </c>
      <c r="F113">
        <v>691</v>
      </c>
      <c r="G113" t="s">
        <v>746</v>
      </c>
      <c r="H113">
        <v>3000</v>
      </c>
      <c r="I113">
        <v>198539855</v>
      </c>
      <c r="J113" t="s">
        <v>747</v>
      </c>
      <c r="K113" t="s">
        <v>748</v>
      </c>
      <c r="L113" t="s">
        <v>749</v>
      </c>
      <c r="M113">
        <v>254111</v>
      </c>
      <c r="N113">
        <v>5401</v>
      </c>
      <c r="O113" t="s">
        <v>750</v>
      </c>
      <c r="P113">
        <v>0</v>
      </c>
      <c r="Q113" t="s">
        <v>751</v>
      </c>
      <c r="R113" t="s">
        <v>752</v>
      </c>
      <c r="S113">
        <v>1999</v>
      </c>
      <c r="T113" t="s">
        <v>36</v>
      </c>
      <c r="U113" t="s">
        <v>37</v>
      </c>
      <c r="V113" t="s">
        <v>38</v>
      </c>
      <c r="W113">
        <v>140000000</v>
      </c>
      <c r="X113">
        <v>2001</v>
      </c>
      <c r="Y113">
        <v>961</v>
      </c>
      <c r="Z113">
        <v>6.1</v>
      </c>
      <c r="AA113">
        <v>2.35</v>
      </c>
      <c r="AB113">
        <v>0</v>
      </c>
    </row>
    <row r="114" spans="1:28" hidden="1" x14ac:dyDescent="0.2">
      <c r="A114" t="s">
        <v>27</v>
      </c>
      <c r="B114" t="s">
        <v>276</v>
      </c>
      <c r="C114">
        <v>396</v>
      </c>
      <c r="D114">
        <v>144</v>
      </c>
      <c r="E114">
        <v>0</v>
      </c>
      <c r="F114">
        <v>581</v>
      </c>
      <c r="G114" t="s">
        <v>753</v>
      </c>
      <c r="H114">
        <v>662</v>
      </c>
      <c r="I114">
        <v>318759914</v>
      </c>
      <c r="J114" t="s">
        <v>71</v>
      </c>
      <c r="K114" t="s">
        <v>754</v>
      </c>
      <c r="L114" t="s">
        <v>755</v>
      </c>
      <c r="M114">
        <v>513158</v>
      </c>
      <c r="N114">
        <v>2333</v>
      </c>
      <c r="O114" t="s">
        <v>277</v>
      </c>
      <c r="P114">
        <v>0</v>
      </c>
      <c r="Q114" t="s">
        <v>756</v>
      </c>
      <c r="R114" t="s">
        <v>757</v>
      </c>
      <c r="S114">
        <v>1782</v>
      </c>
      <c r="T114" t="s">
        <v>36</v>
      </c>
      <c r="U114" t="s">
        <v>37</v>
      </c>
      <c r="V114" t="s">
        <v>38</v>
      </c>
      <c r="W114">
        <v>150000000</v>
      </c>
      <c r="X114">
        <v>2007</v>
      </c>
      <c r="Y114">
        <v>599</v>
      </c>
      <c r="Z114">
        <v>7.1</v>
      </c>
      <c r="AA114">
        <v>2.35</v>
      </c>
      <c r="AB114">
        <v>8000</v>
      </c>
    </row>
    <row r="115" spans="1:28" hidden="1" x14ac:dyDescent="0.2">
      <c r="A115" t="s">
        <v>27</v>
      </c>
      <c r="B115" t="s">
        <v>758</v>
      </c>
      <c r="C115">
        <v>248</v>
      </c>
      <c r="D115">
        <v>206</v>
      </c>
      <c r="E115">
        <v>0</v>
      </c>
      <c r="F115">
        <v>591</v>
      </c>
      <c r="G115" t="s">
        <v>563</v>
      </c>
      <c r="H115">
        <v>12000</v>
      </c>
      <c r="I115">
        <v>34293771</v>
      </c>
      <c r="J115" t="s">
        <v>759</v>
      </c>
      <c r="K115" t="s">
        <v>760</v>
      </c>
      <c r="L115" t="s">
        <v>761</v>
      </c>
      <c r="M115">
        <v>138863</v>
      </c>
      <c r="N115">
        <v>24598</v>
      </c>
      <c r="O115" t="s">
        <v>762</v>
      </c>
      <c r="P115">
        <v>3</v>
      </c>
      <c r="Q115" t="s">
        <v>763</v>
      </c>
      <c r="R115" t="s">
        <v>764</v>
      </c>
      <c r="S115">
        <v>1390</v>
      </c>
      <c r="T115" t="s">
        <v>36</v>
      </c>
      <c r="U115" t="s">
        <v>765</v>
      </c>
      <c r="V115" t="s">
        <v>583</v>
      </c>
      <c r="W115">
        <v>155000000</v>
      </c>
      <c r="X115">
        <v>2004</v>
      </c>
      <c r="Y115">
        <v>11000</v>
      </c>
      <c r="Z115">
        <v>5.5</v>
      </c>
      <c r="AA115">
        <v>2.35</v>
      </c>
      <c r="AB115">
        <v>0</v>
      </c>
    </row>
    <row r="116" spans="1:28" hidden="1" x14ac:dyDescent="0.2">
      <c r="A116" t="s">
        <v>27</v>
      </c>
      <c r="B116" t="s">
        <v>101</v>
      </c>
      <c r="C116">
        <v>329</v>
      </c>
      <c r="D116">
        <v>138</v>
      </c>
      <c r="E116">
        <v>282</v>
      </c>
      <c r="F116">
        <v>687</v>
      </c>
      <c r="G116" t="s">
        <v>102</v>
      </c>
      <c r="H116">
        <v>21000</v>
      </c>
      <c r="I116">
        <v>292000866</v>
      </c>
      <c r="J116" t="s">
        <v>103</v>
      </c>
      <c r="K116" t="s">
        <v>766</v>
      </c>
      <c r="L116" t="s">
        <v>767</v>
      </c>
      <c r="M116">
        <v>355137</v>
      </c>
      <c r="N116">
        <v>33433</v>
      </c>
      <c r="O116" t="s">
        <v>768</v>
      </c>
      <c r="P116">
        <v>3</v>
      </c>
      <c r="Q116" t="s">
        <v>769</v>
      </c>
      <c r="R116" t="s">
        <v>770</v>
      </c>
      <c r="S116">
        <v>1108</v>
      </c>
      <c r="T116" t="s">
        <v>36</v>
      </c>
      <c r="U116" t="s">
        <v>55</v>
      </c>
      <c r="V116" t="s">
        <v>38</v>
      </c>
      <c r="W116">
        <v>150000000</v>
      </c>
      <c r="X116">
        <v>2007</v>
      </c>
      <c r="Y116">
        <v>11000</v>
      </c>
      <c r="Z116">
        <v>7.5</v>
      </c>
      <c r="AA116">
        <v>2.35</v>
      </c>
      <c r="AB116">
        <v>0</v>
      </c>
    </row>
    <row r="117" spans="1:28" hidden="1" x14ac:dyDescent="0.2">
      <c r="A117" t="s">
        <v>27</v>
      </c>
      <c r="B117" t="s">
        <v>369</v>
      </c>
      <c r="C117">
        <v>295</v>
      </c>
      <c r="D117">
        <v>157</v>
      </c>
      <c r="E117">
        <v>179</v>
      </c>
      <c r="F117">
        <v>10000</v>
      </c>
      <c r="G117" t="s">
        <v>102</v>
      </c>
      <c r="H117">
        <v>21000</v>
      </c>
      <c r="I117">
        <v>289994397</v>
      </c>
      <c r="J117" t="s">
        <v>103</v>
      </c>
      <c r="K117" t="s">
        <v>766</v>
      </c>
      <c r="L117" t="s">
        <v>771</v>
      </c>
      <c r="M117">
        <v>385670</v>
      </c>
      <c r="N117">
        <v>53413</v>
      </c>
      <c r="O117" t="s">
        <v>106</v>
      </c>
      <c r="P117">
        <v>1</v>
      </c>
      <c r="Q117" t="s">
        <v>772</v>
      </c>
      <c r="R117" t="s">
        <v>773</v>
      </c>
      <c r="S117">
        <v>1896</v>
      </c>
      <c r="T117" t="s">
        <v>36</v>
      </c>
      <c r="U117" t="s">
        <v>55</v>
      </c>
      <c r="V117" t="s">
        <v>38</v>
      </c>
      <c r="W117">
        <v>150000000</v>
      </c>
      <c r="X117">
        <v>2005</v>
      </c>
      <c r="Y117">
        <v>11000</v>
      </c>
      <c r="Z117">
        <v>7.6</v>
      </c>
      <c r="AA117">
        <v>2.35</v>
      </c>
      <c r="AB117">
        <v>0</v>
      </c>
    </row>
    <row r="118" spans="1:28" hidden="1" x14ac:dyDescent="0.2">
      <c r="A118" t="s">
        <v>27</v>
      </c>
      <c r="B118" t="s">
        <v>223</v>
      </c>
      <c r="C118">
        <v>318</v>
      </c>
      <c r="D118">
        <v>102</v>
      </c>
      <c r="E118">
        <v>532</v>
      </c>
      <c r="F118">
        <v>979</v>
      </c>
      <c r="G118" t="s">
        <v>774</v>
      </c>
      <c r="H118">
        <v>10000</v>
      </c>
      <c r="I118">
        <v>227946274</v>
      </c>
      <c r="J118" t="s">
        <v>775</v>
      </c>
      <c r="K118" t="s">
        <v>164</v>
      </c>
      <c r="L118" t="s">
        <v>776</v>
      </c>
      <c r="M118">
        <v>343648</v>
      </c>
      <c r="N118">
        <v>21584</v>
      </c>
      <c r="O118" t="s">
        <v>357</v>
      </c>
      <c r="P118">
        <v>0</v>
      </c>
      <c r="Q118" t="s">
        <v>777</v>
      </c>
      <c r="R118" t="s">
        <v>778</v>
      </c>
      <c r="S118">
        <v>590</v>
      </c>
      <c r="T118" t="s">
        <v>36</v>
      </c>
      <c r="U118" t="s">
        <v>37</v>
      </c>
      <c r="V118" t="s">
        <v>38</v>
      </c>
      <c r="W118">
        <v>150000000</v>
      </c>
      <c r="X118">
        <v>2008</v>
      </c>
      <c r="Y118">
        <v>9000</v>
      </c>
      <c r="Z118">
        <v>6.4</v>
      </c>
      <c r="AA118">
        <v>2.35</v>
      </c>
      <c r="AB118">
        <v>0</v>
      </c>
    </row>
    <row r="119" spans="1:28" hidden="1" x14ac:dyDescent="0.2">
      <c r="A119" t="s">
        <v>27</v>
      </c>
      <c r="B119" t="s">
        <v>694</v>
      </c>
      <c r="C119">
        <v>323</v>
      </c>
      <c r="D119">
        <v>104</v>
      </c>
      <c r="E119">
        <v>508</v>
      </c>
      <c r="F119">
        <v>558</v>
      </c>
      <c r="G119" t="s">
        <v>779</v>
      </c>
      <c r="H119">
        <v>10000</v>
      </c>
      <c r="I119">
        <v>256386216</v>
      </c>
      <c r="J119" t="s">
        <v>780</v>
      </c>
      <c r="K119" t="s">
        <v>164</v>
      </c>
      <c r="L119" t="s">
        <v>781</v>
      </c>
      <c r="M119">
        <v>530870</v>
      </c>
      <c r="N119">
        <v>13076</v>
      </c>
      <c r="O119" t="s">
        <v>782</v>
      </c>
      <c r="P119">
        <v>0</v>
      </c>
      <c r="Q119" t="s">
        <v>783</v>
      </c>
      <c r="R119" t="s">
        <v>784</v>
      </c>
      <c r="S119">
        <v>1413</v>
      </c>
      <c r="T119" t="s">
        <v>36</v>
      </c>
      <c r="U119" t="s">
        <v>37</v>
      </c>
      <c r="V119" t="s">
        <v>38</v>
      </c>
      <c r="W119">
        <v>150000000</v>
      </c>
      <c r="X119">
        <v>2007</v>
      </c>
      <c r="Y119">
        <v>1000</v>
      </c>
      <c r="Z119">
        <v>7.2</v>
      </c>
      <c r="AA119">
        <v>2.35</v>
      </c>
      <c r="AB119">
        <v>11000</v>
      </c>
    </row>
    <row r="120" spans="1:28" hidden="1" x14ac:dyDescent="0.2">
      <c r="A120" t="s">
        <v>27</v>
      </c>
      <c r="B120" t="s">
        <v>253</v>
      </c>
      <c r="C120">
        <v>276</v>
      </c>
      <c r="D120">
        <v>115</v>
      </c>
      <c r="E120">
        <v>13000</v>
      </c>
      <c r="F120">
        <v>588</v>
      </c>
      <c r="G120" t="s">
        <v>199</v>
      </c>
      <c r="H120">
        <v>40000</v>
      </c>
      <c r="I120">
        <v>206456431</v>
      </c>
      <c r="J120" t="s">
        <v>785</v>
      </c>
      <c r="K120" t="s">
        <v>42</v>
      </c>
      <c r="L120" t="s">
        <v>786</v>
      </c>
      <c r="M120">
        <v>320284</v>
      </c>
      <c r="N120">
        <v>57844</v>
      </c>
      <c r="O120" t="s">
        <v>787</v>
      </c>
      <c r="P120">
        <v>3</v>
      </c>
      <c r="Q120" t="s">
        <v>788</v>
      </c>
      <c r="R120" t="s">
        <v>789</v>
      </c>
      <c r="S120">
        <v>1361</v>
      </c>
      <c r="T120" t="s">
        <v>36</v>
      </c>
      <c r="U120" t="s">
        <v>37</v>
      </c>
      <c r="V120" t="s">
        <v>93</v>
      </c>
      <c r="W120">
        <v>150000000</v>
      </c>
      <c r="X120">
        <v>2005</v>
      </c>
      <c r="Y120">
        <v>16000</v>
      </c>
      <c r="Z120">
        <v>6.7</v>
      </c>
      <c r="AA120">
        <v>1.85</v>
      </c>
      <c r="AB120">
        <v>0</v>
      </c>
    </row>
    <row r="121" spans="1:28" hidden="1" x14ac:dyDescent="0.2">
      <c r="A121" t="s">
        <v>27</v>
      </c>
      <c r="B121" t="s">
        <v>602</v>
      </c>
      <c r="C121">
        <v>318</v>
      </c>
      <c r="D121">
        <v>111</v>
      </c>
      <c r="E121">
        <v>663</v>
      </c>
      <c r="F121">
        <v>954</v>
      </c>
      <c r="G121" t="s">
        <v>319</v>
      </c>
      <c r="H121">
        <v>1000</v>
      </c>
      <c r="I121">
        <v>206435493</v>
      </c>
      <c r="J121" t="s">
        <v>790</v>
      </c>
      <c r="K121" t="s">
        <v>791</v>
      </c>
      <c r="L121" t="s">
        <v>792</v>
      </c>
      <c r="M121">
        <v>473887</v>
      </c>
      <c r="N121">
        <v>4764</v>
      </c>
      <c r="O121" t="s">
        <v>793</v>
      </c>
      <c r="P121">
        <v>0</v>
      </c>
      <c r="Q121" t="s">
        <v>794</v>
      </c>
      <c r="R121" t="s">
        <v>795</v>
      </c>
      <c r="S121">
        <v>626</v>
      </c>
      <c r="T121" t="s">
        <v>36</v>
      </c>
      <c r="U121" t="s">
        <v>37</v>
      </c>
      <c r="V121" t="s">
        <v>275</v>
      </c>
      <c r="W121">
        <v>150000000</v>
      </c>
      <c r="X121">
        <v>2007</v>
      </c>
      <c r="Y121">
        <v>1000</v>
      </c>
      <c r="Z121">
        <v>8</v>
      </c>
      <c r="AA121">
        <v>2.35</v>
      </c>
      <c r="AB121">
        <v>10000</v>
      </c>
    </row>
    <row r="122" spans="1:28" hidden="1" x14ac:dyDescent="0.2">
      <c r="A122" t="s">
        <v>27</v>
      </c>
      <c r="B122" t="s">
        <v>56</v>
      </c>
      <c r="C122">
        <v>478</v>
      </c>
      <c r="D122">
        <v>128</v>
      </c>
      <c r="E122">
        <v>22000</v>
      </c>
      <c r="F122">
        <v>11000</v>
      </c>
      <c r="G122" t="s">
        <v>226</v>
      </c>
      <c r="H122">
        <v>23000</v>
      </c>
      <c r="I122">
        <v>205343774</v>
      </c>
      <c r="J122" t="s">
        <v>125</v>
      </c>
      <c r="K122" t="s">
        <v>57</v>
      </c>
      <c r="L122" t="s">
        <v>796</v>
      </c>
      <c r="M122">
        <v>980946</v>
      </c>
      <c r="N122">
        <v>59558</v>
      </c>
      <c r="O122" t="s">
        <v>464</v>
      </c>
      <c r="P122">
        <v>0</v>
      </c>
      <c r="Q122" t="s">
        <v>797</v>
      </c>
      <c r="R122" t="s">
        <v>798</v>
      </c>
      <c r="S122">
        <v>2685</v>
      </c>
      <c r="T122" t="s">
        <v>36</v>
      </c>
      <c r="U122" t="s">
        <v>37</v>
      </c>
      <c r="V122" t="s">
        <v>38</v>
      </c>
      <c r="W122">
        <v>150000000</v>
      </c>
      <c r="X122">
        <v>2005</v>
      </c>
      <c r="Y122">
        <v>14000</v>
      </c>
      <c r="Z122">
        <v>8.3000000000000007</v>
      </c>
      <c r="AA122">
        <v>2.35</v>
      </c>
      <c r="AB122">
        <v>15000</v>
      </c>
    </row>
    <row r="123" spans="1:28" hidden="1" x14ac:dyDescent="0.2">
      <c r="A123" t="s">
        <v>27</v>
      </c>
      <c r="B123" t="s">
        <v>799</v>
      </c>
      <c r="C123">
        <v>167</v>
      </c>
      <c r="D123">
        <v>89</v>
      </c>
      <c r="E123">
        <v>35</v>
      </c>
      <c r="F123">
        <v>436</v>
      </c>
      <c r="G123" t="s">
        <v>800</v>
      </c>
      <c r="H123">
        <v>1000</v>
      </c>
      <c r="I123">
        <v>179982968</v>
      </c>
      <c r="J123" t="s">
        <v>801</v>
      </c>
      <c r="K123" t="s">
        <v>802</v>
      </c>
      <c r="L123" t="s">
        <v>803</v>
      </c>
      <c r="M123">
        <v>146019</v>
      </c>
      <c r="N123">
        <v>3285</v>
      </c>
      <c r="O123" t="s">
        <v>804</v>
      </c>
      <c r="P123">
        <v>0</v>
      </c>
      <c r="Q123" t="s">
        <v>805</v>
      </c>
      <c r="R123" t="s">
        <v>806</v>
      </c>
      <c r="S123">
        <v>119</v>
      </c>
      <c r="T123" t="s">
        <v>36</v>
      </c>
      <c r="U123" t="s">
        <v>37</v>
      </c>
      <c r="V123" t="s">
        <v>93</v>
      </c>
      <c r="W123">
        <v>150000000</v>
      </c>
      <c r="X123">
        <v>2008</v>
      </c>
      <c r="Y123">
        <v>851</v>
      </c>
      <c r="Z123">
        <v>6.7</v>
      </c>
      <c r="AA123">
        <v>1.85</v>
      </c>
      <c r="AB123">
        <v>0</v>
      </c>
    </row>
    <row r="124" spans="1:28" hidden="1" x14ac:dyDescent="0.2">
      <c r="A124" t="s">
        <v>27</v>
      </c>
      <c r="B124" t="s">
        <v>807</v>
      </c>
      <c r="C124">
        <v>185</v>
      </c>
      <c r="D124">
        <v>105</v>
      </c>
      <c r="E124">
        <v>189</v>
      </c>
      <c r="F124">
        <v>1000</v>
      </c>
      <c r="G124" t="s">
        <v>808</v>
      </c>
      <c r="H124">
        <v>49000</v>
      </c>
      <c r="I124">
        <v>177243721</v>
      </c>
      <c r="J124" t="s">
        <v>785</v>
      </c>
      <c r="K124" t="s">
        <v>809</v>
      </c>
      <c r="L124" t="s">
        <v>810</v>
      </c>
      <c r="M124">
        <v>130272</v>
      </c>
      <c r="N124">
        <v>54039</v>
      </c>
      <c r="O124" t="s">
        <v>811</v>
      </c>
      <c r="P124">
        <v>2</v>
      </c>
      <c r="Q124" t="s">
        <v>812</v>
      </c>
      <c r="R124" t="s">
        <v>813</v>
      </c>
      <c r="S124">
        <v>209</v>
      </c>
      <c r="T124" t="s">
        <v>36</v>
      </c>
      <c r="U124" t="s">
        <v>37</v>
      </c>
      <c r="V124" t="s">
        <v>93</v>
      </c>
      <c r="W124">
        <v>150000000</v>
      </c>
      <c r="X124">
        <v>2009</v>
      </c>
      <c r="Y124">
        <v>3000</v>
      </c>
      <c r="Z124">
        <v>5.9</v>
      </c>
      <c r="AA124">
        <v>2.35</v>
      </c>
      <c r="AB124">
        <v>2000</v>
      </c>
    </row>
    <row r="125" spans="1:28" hidden="1" x14ac:dyDescent="0.2">
      <c r="A125" t="s">
        <v>27</v>
      </c>
      <c r="B125" t="s">
        <v>814</v>
      </c>
      <c r="C125">
        <v>350</v>
      </c>
      <c r="D125">
        <v>119</v>
      </c>
      <c r="E125">
        <v>151</v>
      </c>
      <c r="F125">
        <v>2000</v>
      </c>
      <c r="G125" t="s">
        <v>313</v>
      </c>
      <c r="H125">
        <v>20000</v>
      </c>
      <c r="I125">
        <v>179883016</v>
      </c>
      <c r="J125" t="s">
        <v>260</v>
      </c>
      <c r="K125" t="s">
        <v>261</v>
      </c>
      <c r="L125" t="s">
        <v>815</v>
      </c>
      <c r="M125">
        <v>361924</v>
      </c>
      <c r="N125">
        <v>40054</v>
      </c>
      <c r="O125" t="s">
        <v>816</v>
      </c>
      <c r="P125">
        <v>0</v>
      </c>
      <c r="Q125" t="s">
        <v>817</v>
      </c>
      <c r="R125" t="s">
        <v>818</v>
      </c>
      <c r="S125">
        <v>641</v>
      </c>
      <c r="T125" t="s">
        <v>36</v>
      </c>
      <c r="U125" t="s">
        <v>37</v>
      </c>
      <c r="V125" t="s">
        <v>38</v>
      </c>
      <c r="W125">
        <v>150000000</v>
      </c>
      <c r="X125">
        <v>2009</v>
      </c>
      <c r="Y125">
        <v>16000</v>
      </c>
      <c r="Z125">
        <v>6.7</v>
      </c>
      <c r="AA125">
        <v>2.35</v>
      </c>
      <c r="AB125">
        <v>0</v>
      </c>
    </row>
    <row r="126" spans="1:28" hidden="1" x14ac:dyDescent="0.2">
      <c r="A126" t="s">
        <v>27</v>
      </c>
      <c r="B126" t="s">
        <v>441</v>
      </c>
      <c r="C126">
        <v>245</v>
      </c>
      <c r="D126">
        <v>129</v>
      </c>
      <c r="E126">
        <v>0</v>
      </c>
      <c r="F126">
        <v>233</v>
      </c>
      <c r="G126" t="s">
        <v>819</v>
      </c>
      <c r="H126">
        <v>309</v>
      </c>
      <c r="I126">
        <v>139259759</v>
      </c>
      <c r="J126" t="s">
        <v>645</v>
      </c>
      <c r="K126" t="s">
        <v>820</v>
      </c>
      <c r="L126" t="s">
        <v>821</v>
      </c>
      <c r="M126">
        <v>364948</v>
      </c>
      <c r="N126">
        <v>1062</v>
      </c>
      <c r="O126" t="s">
        <v>822</v>
      </c>
      <c r="P126">
        <v>0</v>
      </c>
      <c r="Q126" t="s">
        <v>823</v>
      </c>
      <c r="R126" t="s">
        <v>824</v>
      </c>
      <c r="S126">
        <v>2121</v>
      </c>
      <c r="T126" t="s">
        <v>36</v>
      </c>
      <c r="U126" t="s">
        <v>368</v>
      </c>
      <c r="V126" t="s">
        <v>583</v>
      </c>
      <c r="W126">
        <v>150000000</v>
      </c>
      <c r="X126">
        <v>2003</v>
      </c>
      <c r="Y126">
        <v>269</v>
      </c>
      <c r="Z126">
        <v>6.7</v>
      </c>
      <c r="AA126">
        <v>2.35</v>
      </c>
      <c r="AB126">
        <v>0</v>
      </c>
    </row>
    <row r="127" spans="1:28" hidden="1" x14ac:dyDescent="0.2">
      <c r="A127" t="s">
        <v>27</v>
      </c>
      <c r="B127" t="s">
        <v>825</v>
      </c>
      <c r="C127">
        <v>406</v>
      </c>
      <c r="D127">
        <v>102</v>
      </c>
      <c r="E127">
        <v>69</v>
      </c>
      <c r="F127">
        <v>490</v>
      </c>
      <c r="G127" t="s">
        <v>826</v>
      </c>
      <c r="H127">
        <v>1000</v>
      </c>
      <c r="I127">
        <v>400736600</v>
      </c>
      <c r="J127" t="s">
        <v>827</v>
      </c>
      <c r="K127" t="s">
        <v>828</v>
      </c>
      <c r="L127" t="s">
        <v>829</v>
      </c>
      <c r="M127">
        <v>421658</v>
      </c>
      <c r="N127">
        <v>2582</v>
      </c>
      <c r="O127" t="s">
        <v>830</v>
      </c>
      <c r="P127">
        <v>0</v>
      </c>
      <c r="Q127" t="s">
        <v>831</v>
      </c>
      <c r="R127" t="s">
        <v>832</v>
      </c>
      <c r="S127">
        <v>904</v>
      </c>
      <c r="T127" t="s">
        <v>36</v>
      </c>
      <c r="U127" t="s">
        <v>37</v>
      </c>
      <c r="V127" t="s">
        <v>93</v>
      </c>
      <c r="W127">
        <v>150000000</v>
      </c>
      <c r="X127">
        <v>2013</v>
      </c>
      <c r="Y127">
        <v>523</v>
      </c>
      <c r="Z127">
        <v>7.6</v>
      </c>
      <c r="AA127">
        <v>2.2400000000000002</v>
      </c>
      <c r="AB127">
        <v>58000</v>
      </c>
    </row>
    <row r="128" spans="1:28" hidden="1" x14ac:dyDescent="0.2">
      <c r="A128" t="s">
        <v>27</v>
      </c>
      <c r="B128" t="s">
        <v>441</v>
      </c>
      <c r="C128">
        <v>275</v>
      </c>
      <c r="D128">
        <v>138</v>
      </c>
      <c r="E128">
        <v>0</v>
      </c>
      <c r="F128">
        <v>30</v>
      </c>
      <c r="G128" t="s">
        <v>833</v>
      </c>
      <c r="H128">
        <v>234</v>
      </c>
      <c r="I128">
        <v>281492479</v>
      </c>
      <c r="J128" t="s">
        <v>645</v>
      </c>
      <c r="K128" t="s">
        <v>834</v>
      </c>
      <c r="L128" t="s">
        <v>835</v>
      </c>
      <c r="M128">
        <v>421818</v>
      </c>
      <c r="N128">
        <v>534</v>
      </c>
      <c r="O128" t="s">
        <v>836</v>
      </c>
      <c r="P128">
        <v>0</v>
      </c>
      <c r="Q128" t="s">
        <v>837</v>
      </c>
      <c r="R128" t="s">
        <v>838</v>
      </c>
      <c r="S128">
        <v>2789</v>
      </c>
      <c r="T128" t="s">
        <v>36</v>
      </c>
      <c r="U128" t="s">
        <v>37</v>
      </c>
      <c r="V128" t="s">
        <v>583</v>
      </c>
      <c r="W128">
        <v>150000000</v>
      </c>
      <c r="X128">
        <v>2003</v>
      </c>
      <c r="Y128">
        <v>198</v>
      </c>
      <c r="Z128">
        <v>7.2</v>
      </c>
      <c r="AA128">
        <v>2.35</v>
      </c>
      <c r="AB128">
        <v>0</v>
      </c>
    </row>
    <row r="129" spans="1:28" hidden="1" x14ac:dyDescent="0.2">
      <c r="A129" t="s">
        <v>27</v>
      </c>
      <c r="B129" t="s">
        <v>733</v>
      </c>
      <c r="C129">
        <v>486</v>
      </c>
      <c r="D129">
        <v>112</v>
      </c>
      <c r="E129">
        <v>230</v>
      </c>
      <c r="F129">
        <v>12000</v>
      </c>
      <c r="G129" t="s">
        <v>839</v>
      </c>
      <c r="H129">
        <v>26000</v>
      </c>
      <c r="I129">
        <v>206360018</v>
      </c>
      <c r="J129" t="s">
        <v>41</v>
      </c>
      <c r="K129" t="s">
        <v>96</v>
      </c>
      <c r="L129" t="s">
        <v>840</v>
      </c>
      <c r="M129">
        <v>414070</v>
      </c>
      <c r="N129">
        <v>59803</v>
      </c>
      <c r="O129" t="s">
        <v>760</v>
      </c>
      <c r="P129">
        <v>3</v>
      </c>
      <c r="Q129" t="s">
        <v>841</v>
      </c>
      <c r="R129" t="s">
        <v>842</v>
      </c>
      <c r="S129">
        <v>532</v>
      </c>
      <c r="T129" t="s">
        <v>36</v>
      </c>
      <c r="U129" t="s">
        <v>37</v>
      </c>
      <c r="V129" t="s">
        <v>38</v>
      </c>
      <c r="W129">
        <v>170000000</v>
      </c>
      <c r="X129">
        <v>2013</v>
      </c>
      <c r="Y129">
        <v>20000</v>
      </c>
      <c r="Z129">
        <v>7.1</v>
      </c>
      <c r="AA129">
        <v>2.35</v>
      </c>
      <c r="AB129">
        <v>63000</v>
      </c>
    </row>
    <row r="130" spans="1:28" hidden="1" x14ac:dyDescent="0.2">
      <c r="A130" t="s">
        <v>27</v>
      </c>
      <c r="B130" t="s">
        <v>843</v>
      </c>
      <c r="C130">
        <v>739</v>
      </c>
      <c r="D130">
        <v>120</v>
      </c>
      <c r="E130">
        <v>750</v>
      </c>
      <c r="F130">
        <v>943</v>
      </c>
      <c r="G130" t="s">
        <v>774</v>
      </c>
      <c r="H130">
        <v>27000</v>
      </c>
      <c r="I130">
        <v>153629485</v>
      </c>
      <c r="J130" t="s">
        <v>225</v>
      </c>
      <c r="K130" t="s">
        <v>59</v>
      </c>
      <c r="L130" t="s">
        <v>844</v>
      </c>
      <c r="M130">
        <v>552503</v>
      </c>
      <c r="N130">
        <v>40025</v>
      </c>
      <c r="O130" t="s">
        <v>845</v>
      </c>
      <c r="P130">
        <v>0</v>
      </c>
      <c r="Q130" t="s">
        <v>846</v>
      </c>
      <c r="R130" t="s">
        <v>847</v>
      </c>
      <c r="S130">
        <v>1588</v>
      </c>
      <c r="T130" t="s">
        <v>36</v>
      </c>
      <c r="U130" t="s">
        <v>368</v>
      </c>
      <c r="V130" t="s">
        <v>583</v>
      </c>
      <c r="W130">
        <v>150000000</v>
      </c>
      <c r="X130">
        <v>2015</v>
      </c>
      <c r="Y130">
        <v>9000</v>
      </c>
      <c r="Z130">
        <v>8.1</v>
      </c>
      <c r="AA130">
        <v>2.35</v>
      </c>
      <c r="AB130">
        <v>191000</v>
      </c>
    </row>
    <row r="131" spans="1:28" hidden="1" x14ac:dyDescent="0.2">
      <c r="A131" t="s">
        <v>27</v>
      </c>
      <c r="B131" t="s">
        <v>848</v>
      </c>
      <c r="C131">
        <v>298</v>
      </c>
      <c r="D131">
        <v>146</v>
      </c>
      <c r="E131">
        <v>2000</v>
      </c>
      <c r="F131">
        <v>294</v>
      </c>
      <c r="G131" t="s">
        <v>849</v>
      </c>
      <c r="H131">
        <v>15000</v>
      </c>
      <c r="I131">
        <v>133375846</v>
      </c>
      <c r="J131" t="s">
        <v>850</v>
      </c>
      <c r="K131" t="s">
        <v>320</v>
      </c>
      <c r="L131" t="s">
        <v>851</v>
      </c>
      <c r="M131">
        <v>207839</v>
      </c>
      <c r="N131">
        <v>16948</v>
      </c>
      <c r="O131" t="s">
        <v>852</v>
      </c>
      <c r="P131">
        <v>2</v>
      </c>
      <c r="Q131" t="s">
        <v>853</v>
      </c>
      <c r="R131" t="s">
        <v>854</v>
      </c>
      <c r="S131">
        <v>435</v>
      </c>
      <c r="T131" t="s">
        <v>36</v>
      </c>
      <c r="U131" t="s">
        <v>37</v>
      </c>
      <c r="V131" t="s">
        <v>38</v>
      </c>
      <c r="W131">
        <v>150000000</v>
      </c>
      <c r="X131">
        <v>2009</v>
      </c>
      <c r="Y131">
        <v>745</v>
      </c>
      <c r="Z131">
        <v>6.7</v>
      </c>
      <c r="AA131">
        <v>2.35</v>
      </c>
      <c r="AB131">
        <v>0</v>
      </c>
    </row>
    <row r="132" spans="1:28" hidden="1" x14ac:dyDescent="0.2">
      <c r="A132" t="s">
        <v>27</v>
      </c>
      <c r="B132" t="s">
        <v>855</v>
      </c>
      <c r="C132">
        <v>516</v>
      </c>
      <c r="D132">
        <v>115</v>
      </c>
      <c r="E132">
        <v>0</v>
      </c>
      <c r="F132">
        <v>12000</v>
      </c>
      <c r="G132" t="s">
        <v>839</v>
      </c>
      <c r="H132">
        <v>26000</v>
      </c>
      <c r="I132">
        <v>181015141</v>
      </c>
      <c r="J132" t="s">
        <v>41</v>
      </c>
      <c r="K132" t="s">
        <v>96</v>
      </c>
      <c r="L132" t="s">
        <v>856</v>
      </c>
      <c r="M132">
        <v>536314</v>
      </c>
      <c r="N132">
        <v>60059</v>
      </c>
      <c r="O132" t="s">
        <v>760</v>
      </c>
      <c r="P132">
        <v>1</v>
      </c>
      <c r="Q132" t="s">
        <v>857</v>
      </c>
      <c r="R132" t="s">
        <v>858</v>
      </c>
      <c r="S132">
        <v>738</v>
      </c>
      <c r="T132" t="s">
        <v>36</v>
      </c>
      <c r="U132" t="s">
        <v>37</v>
      </c>
      <c r="V132" t="s">
        <v>38</v>
      </c>
      <c r="W132">
        <v>150000000</v>
      </c>
      <c r="X132">
        <v>2011</v>
      </c>
      <c r="Y132">
        <v>20000</v>
      </c>
      <c r="Z132">
        <v>7</v>
      </c>
      <c r="AA132">
        <v>2.35</v>
      </c>
      <c r="AB132">
        <v>63000</v>
      </c>
    </row>
    <row r="133" spans="1:28" hidden="1" x14ac:dyDescent="0.2">
      <c r="A133" t="s">
        <v>27</v>
      </c>
      <c r="B133" t="s">
        <v>859</v>
      </c>
      <c r="C133">
        <v>225</v>
      </c>
      <c r="D133">
        <v>96</v>
      </c>
      <c r="E133">
        <v>59</v>
      </c>
      <c r="F133">
        <v>699</v>
      </c>
      <c r="G133" t="s">
        <v>860</v>
      </c>
      <c r="H133">
        <v>17000</v>
      </c>
      <c r="I133">
        <v>114053579</v>
      </c>
      <c r="J133" t="s">
        <v>861</v>
      </c>
      <c r="K133" t="s">
        <v>487</v>
      </c>
      <c r="L133" t="s">
        <v>862</v>
      </c>
      <c r="M133">
        <v>146766</v>
      </c>
      <c r="N133">
        <v>20007</v>
      </c>
      <c r="O133" t="s">
        <v>863</v>
      </c>
      <c r="P133">
        <v>0</v>
      </c>
      <c r="Q133" t="s">
        <v>864</v>
      </c>
      <c r="R133" t="s">
        <v>865</v>
      </c>
      <c r="S133">
        <v>178</v>
      </c>
      <c r="T133" t="s">
        <v>36</v>
      </c>
      <c r="U133" t="s">
        <v>37</v>
      </c>
      <c r="V133" t="s">
        <v>93</v>
      </c>
      <c r="W133">
        <v>150000000</v>
      </c>
      <c r="X133">
        <v>2008</v>
      </c>
      <c r="Y133">
        <v>759</v>
      </c>
      <c r="Z133">
        <v>6.9</v>
      </c>
      <c r="AA133">
        <v>1.85</v>
      </c>
      <c r="AB133">
        <v>0</v>
      </c>
    </row>
    <row r="134" spans="1:28" hidden="1" x14ac:dyDescent="0.2">
      <c r="A134" t="s">
        <v>27</v>
      </c>
      <c r="B134" t="s">
        <v>866</v>
      </c>
      <c r="C134">
        <v>145</v>
      </c>
      <c r="D134">
        <v>88</v>
      </c>
      <c r="E134">
        <v>12</v>
      </c>
      <c r="F134">
        <v>182</v>
      </c>
      <c r="G134" t="s">
        <v>867</v>
      </c>
      <c r="H134">
        <v>730</v>
      </c>
      <c r="I134">
        <v>119420252</v>
      </c>
      <c r="J134" t="s">
        <v>868</v>
      </c>
      <c r="K134" t="s">
        <v>869</v>
      </c>
      <c r="L134" t="s">
        <v>870</v>
      </c>
      <c r="M134">
        <v>33042</v>
      </c>
      <c r="N134">
        <v>2217</v>
      </c>
      <c r="O134" t="s">
        <v>871</v>
      </c>
      <c r="P134">
        <v>0</v>
      </c>
      <c r="Q134" t="s">
        <v>872</v>
      </c>
      <c r="R134" t="s">
        <v>873</v>
      </c>
      <c r="S134">
        <v>90</v>
      </c>
      <c r="T134" t="s">
        <v>36</v>
      </c>
      <c r="U134" t="s">
        <v>37</v>
      </c>
      <c r="V134" t="s">
        <v>93</v>
      </c>
      <c r="W134">
        <v>150000000</v>
      </c>
      <c r="X134">
        <v>2009</v>
      </c>
      <c r="Y134">
        <v>607</v>
      </c>
      <c r="Z134">
        <v>5.0999999999999996</v>
      </c>
      <c r="AA134">
        <v>2.35</v>
      </c>
      <c r="AB134">
        <v>0</v>
      </c>
    </row>
    <row r="135" spans="1:28" hidden="1" x14ac:dyDescent="0.2">
      <c r="A135" t="s">
        <v>27</v>
      </c>
      <c r="B135" t="s">
        <v>874</v>
      </c>
      <c r="C135">
        <v>310</v>
      </c>
      <c r="D135">
        <v>99</v>
      </c>
      <c r="E135">
        <v>473</v>
      </c>
      <c r="F135">
        <v>502</v>
      </c>
      <c r="G135" t="s">
        <v>875</v>
      </c>
      <c r="H135">
        <v>14000</v>
      </c>
      <c r="I135">
        <v>83640426</v>
      </c>
      <c r="J135" t="s">
        <v>41</v>
      </c>
      <c r="K135" t="s">
        <v>226</v>
      </c>
      <c r="L135" t="s">
        <v>876</v>
      </c>
      <c r="M135">
        <v>152826</v>
      </c>
      <c r="N135">
        <v>16184</v>
      </c>
      <c r="O135" t="s">
        <v>877</v>
      </c>
      <c r="P135">
        <v>0</v>
      </c>
      <c r="Q135" t="s">
        <v>878</v>
      </c>
      <c r="R135" t="s">
        <v>879</v>
      </c>
      <c r="S135">
        <v>253</v>
      </c>
      <c r="T135" t="s">
        <v>36</v>
      </c>
      <c r="U135" t="s">
        <v>37</v>
      </c>
      <c r="V135" t="s">
        <v>38</v>
      </c>
      <c r="W135">
        <v>150000000</v>
      </c>
      <c r="X135">
        <v>2012</v>
      </c>
      <c r="Y135">
        <v>897</v>
      </c>
      <c r="Z135">
        <v>5.8</v>
      </c>
      <c r="AA135">
        <v>1.85</v>
      </c>
      <c r="AB135">
        <v>19000</v>
      </c>
    </row>
    <row r="136" spans="1:28" hidden="1" x14ac:dyDescent="0.2">
      <c r="A136" t="s">
        <v>27</v>
      </c>
      <c r="B136" t="s">
        <v>253</v>
      </c>
      <c r="C136">
        <v>526</v>
      </c>
      <c r="D136">
        <v>113</v>
      </c>
      <c r="E136">
        <v>13000</v>
      </c>
      <c r="F136">
        <v>16000</v>
      </c>
      <c r="G136" t="s">
        <v>487</v>
      </c>
      <c r="H136">
        <v>40000</v>
      </c>
      <c r="I136">
        <v>79711678</v>
      </c>
      <c r="J136" t="s">
        <v>880</v>
      </c>
      <c r="K136" t="s">
        <v>42</v>
      </c>
      <c r="L136" t="s">
        <v>881</v>
      </c>
      <c r="M136">
        <v>199039</v>
      </c>
      <c r="N136">
        <v>80849</v>
      </c>
      <c r="O136" t="s">
        <v>199</v>
      </c>
      <c r="P136">
        <v>7</v>
      </c>
      <c r="Q136" t="s">
        <v>882</v>
      </c>
      <c r="R136" t="s">
        <v>883</v>
      </c>
      <c r="S136">
        <v>479</v>
      </c>
      <c r="T136" t="s">
        <v>36</v>
      </c>
      <c r="U136" t="s">
        <v>37</v>
      </c>
      <c r="V136" t="s">
        <v>38</v>
      </c>
      <c r="W136">
        <v>100000000</v>
      </c>
      <c r="X136">
        <v>2012</v>
      </c>
      <c r="Y136">
        <v>17000</v>
      </c>
      <c r="Z136">
        <v>6.2</v>
      </c>
      <c r="AA136">
        <v>1.85</v>
      </c>
      <c r="AB136">
        <v>82000</v>
      </c>
    </row>
    <row r="137" spans="1:28" hidden="1" x14ac:dyDescent="0.2">
      <c r="A137" t="s">
        <v>27</v>
      </c>
      <c r="B137" t="s">
        <v>884</v>
      </c>
      <c r="C137">
        <v>465</v>
      </c>
      <c r="D137">
        <v>131</v>
      </c>
      <c r="E137">
        <v>188</v>
      </c>
      <c r="F137">
        <v>641</v>
      </c>
      <c r="G137" t="s">
        <v>885</v>
      </c>
      <c r="H137">
        <v>10000</v>
      </c>
      <c r="I137">
        <v>195000874</v>
      </c>
      <c r="J137" t="s">
        <v>49</v>
      </c>
      <c r="K137" t="s">
        <v>521</v>
      </c>
      <c r="L137" t="s">
        <v>886</v>
      </c>
      <c r="M137">
        <v>232187</v>
      </c>
      <c r="N137">
        <v>21840</v>
      </c>
      <c r="O137" t="s">
        <v>887</v>
      </c>
      <c r="P137">
        <v>0</v>
      </c>
      <c r="Q137" t="s">
        <v>888</v>
      </c>
      <c r="R137" t="s">
        <v>889</v>
      </c>
      <c r="S137">
        <v>440</v>
      </c>
      <c r="T137" t="s">
        <v>36</v>
      </c>
      <c r="U137" t="s">
        <v>890</v>
      </c>
      <c r="V137" t="s">
        <v>38</v>
      </c>
      <c r="W137">
        <v>150000000</v>
      </c>
      <c r="X137">
        <v>2015</v>
      </c>
      <c r="Y137">
        <v>10000</v>
      </c>
      <c r="Z137">
        <v>7.4</v>
      </c>
      <c r="AA137">
        <v>2.35</v>
      </c>
      <c r="AB137">
        <v>47000</v>
      </c>
    </row>
    <row r="138" spans="1:28" hidden="1" x14ac:dyDescent="0.2">
      <c r="A138" t="s">
        <v>27</v>
      </c>
      <c r="B138" t="s">
        <v>891</v>
      </c>
      <c r="C138">
        <v>357</v>
      </c>
      <c r="D138">
        <v>119</v>
      </c>
      <c r="E138">
        <v>394</v>
      </c>
      <c r="F138">
        <v>162</v>
      </c>
      <c r="G138" t="s">
        <v>892</v>
      </c>
      <c r="H138">
        <v>12000</v>
      </c>
      <c r="I138">
        <v>61937495</v>
      </c>
      <c r="J138" t="s">
        <v>893</v>
      </c>
      <c r="K138" t="s">
        <v>760</v>
      </c>
      <c r="L138" t="s">
        <v>894</v>
      </c>
      <c r="M138">
        <v>89442</v>
      </c>
      <c r="N138">
        <v>13071</v>
      </c>
      <c r="O138" t="s">
        <v>895</v>
      </c>
      <c r="P138">
        <v>0</v>
      </c>
      <c r="Q138" t="s">
        <v>896</v>
      </c>
      <c r="R138" t="s">
        <v>897</v>
      </c>
      <c r="S138">
        <v>432</v>
      </c>
      <c r="T138" t="s">
        <v>36</v>
      </c>
      <c r="U138" t="s">
        <v>37</v>
      </c>
      <c r="V138" t="s">
        <v>583</v>
      </c>
      <c r="W138">
        <v>150000000</v>
      </c>
      <c r="X138">
        <v>2010</v>
      </c>
      <c r="Y138">
        <v>490</v>
      </c>
      <c r="Z138">
        <v>5.8</v>
      </c>
      <c r="AA138">
        <v>1.85</v>
      </c>
      <c r="AB138">
        <v>0</v>
      </c>
    </row>
    <row r="139" spans="1:28" hidden="1" x14ac:dyDescent="0.2">
      <c r="A139" t="s">
        <v>27</v>
      </c>
      <c r="B139" t="s">
        <v>101</v>
      </c>
      <c r="C139">
        <v>248</v>
      </c>
      <c r="D139">
        <v>110</v>
      </c>
      <c r="E139">
        <v>282</v>
      </c>
      <c r="F139">
        <v>103</v>
      </c>
      <c r="G139" t="s">
        <v>224</v>
      </c>
      <c r="H139">
        <v>11000</v>
      </c>
      <c r="I139">
        <v>124051759</v>
      </c>
      <c r="J139" t="s">
        <v>205</v>
      </c>
      <c r="K139" t="s">
        <v>50</v>
      </c>
      <c r="L139" t="s">
        <v>447</v>
      </c>
      <c r="M139">
        <v>42372</v>
      </c>
      <c r="N139">
        <v>21175</v>
      </c>
      <c r="O139" t="s">
        <v>448</v>
      </c>
      <c r="P139">
        <v>2</v>
      </c>
      <c r="Q139" t="s">
        <v>449</v>
      </c>
      <c r="R139" t="s">
        <v>450</v>
      </c>
      <c r="S139">
        <v>239</v>
      </c>
      <c r="T139" t="s">
        <v>36</v>
      </c>
      <c r="U139" t="s">
        <v>37</v>
      </c>
      <c r="V139" t="s">
        <v>38</v>
      </c>
      <c r="W139">
        <v>180000000</v>
      </c>
      <c r="X139">
        <v>2016</v>
      </c>
      <c r="Y139">
        <v>10000</v>
      </c>
      <c r="Z139">
        <v>6.6</v>
      </c>
      <c r="AA139">
        <v>2.35</v>
      </c>
      <c r="AB139">
        <v>29000</v>
      </c>
    </row>
    <row r="140" spans="1:28" hidden="1" x14ac:dyDescent="0.2">
      <c r="A140" t="s">
        <v>27</v>
      </c>
      <c r="B140" t="s">
        <v>898</v>
      </c>
      <c r="C140">
        <v>194</v>
      </c>
      <c r="D140">
        <v>91</v>
      </c>
      <c r="E140">
        <v>58</v>
      </c>
      <c r="F140">
        <v>826</v>
      </c>
      <c r="G140" t="s">
        <v>899</v>
      </c>
      <c r="H140">
        <v>2000</v>
      </c>
      <c r="I140">
        <v>126597121</v>
      </c>
      <c r="J140" t="s">
        <v>469</v>
      </c>
      <c r="K140" t="s">
        <v>900</v>
      </c>
      <c r="L140" t="s">
        <v>901</v>
      </c>
      <c r="M140">
        <v>105902</v>
      </c>
      <c r="N140">
        <v>6576</v>
      </c>
      <c r="O140" t="s">
        <v>902</v>
      </c>
      <c r="P140">
        <v>0</v>
      </c>
      <c r="Q140" t="s">
        <v>903</v>
      </c>
      <c r="R140" t="s">
        <v>904</v>
      </c>
      <c r="S140">
        <v>206</v>
      </c>
      <c r="T140" t="s">
        <v>36</v>
      </c>
      <c r="U140" t="s">
        <v>37</v>
      </c>
      <c r="V140" t="s">
        <v>93</v>
      </c>
      <c r="W140">
        <v>150000000</v>
      </c>
      <c r="X140">
        <v>2007</v>
      </c>
      <c r="Y140">
        <v>852</v>
      </c>
      <c r="Z140">
        <v>6.2</v>
      </c>
      <c r="AA140">
        <v>1.85</v>
      </c>
      <c r="AB140">
        <v>0</v>
      </c>
    </row>
    <row r="141" spans="1:28" hidden="1" x14ac:dyDescent="0.2">
      <c r="A141" t="s">
        <v>27</v>
      </c>
      <c r="B141" t="s">
        <v>905</v>
      </c>
      <c r="C141">
        <v>284</v>
      </c>
      <c r="D141">
        <v>90</v>
      </c>
      <c r="E141">
        <v>90</v>
      </c>
      <c r="F141">
        <v>15</v>
      </c>
      <c r="G141" t="s">
        <v>438</v>
      </c>
      <c r="H141">
        <v>11000</v>
      </c>
      <c r="I141">
        <v>165230261</v>
      </c>
      <c r="J141" t="s">
        <v>801</v>
      </c>
      <c r="K141" t="s">
        <v>563</v>
      </c>
      <c r="L141" t="s">
        <v>906</v>
      </c>
      <c r="M141">
        <v>182718</v>
      </c>
      <c r="N141">
        <v>21015</v>
      </c>
      <c r="O141" t="s">
        <v>907</v>
      </c>
      <c r="P141">
        <v>0</v>
      </c>
      <c r="Q141" t="s">
        <v>908</v>
      </c>
      <c r="R141" t="s">
        <v>909</v>
      </c>
      <c r="S141">
        <v>209</v>
      </c>
      <c r="T141" t="s">
        <v>36</v>
      </c>
      <c r="U141" t="s">
        <v>37</v>
      </c>
      <c r="V141" t="s">
        <v>93</v>
      </c>
      <c r="W141">
        <v>150000000</v>
      </c>
      <c r="X141">
        <v>2011</v>
      </c>
      <c r="Y141">
        <v>10000</v>
      </c>
      <c r="Z141">
        <v>7.3</v>
      </c>
      <c r="AA141">
        <v>2.35</v>
      </c>
      <c r="AB141">
        <v>20000</v>
      </c>
    </row>
    <row r="142" spans="1:28" hidden="1" x14ac:dyDescent="0.2">
      <c r="A142" t="s">
        <v>27</v>
      </c>
      <c r="B142" t="s">
        <v>910</v>
      </c>
      <c r="C142">
        <v>280</v>
      </c>
      <c r="D142">
        <v>103</v>
      </c>
      <c r="E142">
        <v>0</v>
      </c>
      <c r="F142">
        <v>346</v>
      </c>
      <c r="G142" t="s">
        <v>911</v>
      </c>
      <c r="H142">
        <v>1000</v>
      </c>
      <c r="I142">
        <v>131564731</v>
      </c>
      <c r="J142" t="s">
        <v>146</v>
      </c>
      <c r="K142" t="s">
        <v>912</v>
      </c>
      <c r="L142" t="s">
        <v>913</v>
      </c>
      <c r="M142">
        <v>118951</v>
      </c>
      <c r="N142">
        <v>2857</v>
      </c>
      <c r="O142" t="s">
        <v>914</v>
      </c>
      <c r="P142">
        <v>0</v>
      </c>
      <c r="Q142" t="s">
        <v>915</v>
      </c>
      <c r="R142" t="s">
        <v>916</v>
      </c>
      <c r="S142">
        <v>1382</v>
      </c>
      <c r="T142" t="s">
        <v>36</v>
      </c>
      <c r="U142" t="s">
        <v>37</v>
      </c>
      <c r="V142" t="s">
        <v>93</v>
      </c>
      <c r="W142">
        <v>150000000</v>
      </c>
      <c r="X142">
        <v>2010</v>
      </c>
      <c r="Y142">
        <v>756</v>
      </c>
      <c r="Z142">
        <v>4.2</v>
      </c>
      <c r="AA142">
        <v>2.35</v>
      </c>
      <c r="AB142">
        <v>18000</v>
      </c>
    </row>
    <row r="143" spans="1:28" hidden="1" x14ac:dyDescent="0.2">
      <c r="A143" t="s">
        <v>27</v>
      </c>
      <c r="B143" t="s">
        <v>349</v>
      </c>
      <c r="C143">
        <v>310</v>
      </c>
      <c r="D143">
        <v>124</v>
      </c>
      <c r="E143">
        <v>14000</v>
      </c>
      <c r="F143">
        <v>979</v>
      </c>
      <c r="G143" t="s">
        <v>521</v>
      </c>
      <c r="H143">
        <v>22000</v>
      </c>
      <c r="I143">
        <v>133382309</v>
      </c>
      <c r="J143" t="s">
        <v>49</v>
      </c>
      <c r="K143" t="s">
        <v>695</v>
      </c>
      <c r="L143" t="s">
        <v>917</v>
      </c>
      <c r="M143">
        <v>256695</v>
      </c>
      <c r="N143">
        <v>34817</v>
      </c>
      <c r="O143" t="s">
        <v>357</v>
      </c>
      <c r="P143">
        <v>0</v>
      </c>
      <c r="Q143" t="s">
        <v>918</v>
      </c>
      <c r="R143" t="s">
        <v>919</v>
      </c>
      <c r="S143">
        <v>871</v>
      </c>
      <c r="T143" t="s">
        <v>36</v>
      </c>
      <c r="U143" t="s">
        <v>37</v>
      </c>
      <c r="V143" t="s">
        <v>38</v>
      </c>
      <c r="W143">
        <v>150000000</v>
      </c>
      <c r="X143">
        <v>2006</v>
      </c>
      <c r="Y143">
        <v>10000</v>
      </c>
      <c r="Z143">
        <v>6.9</v>
      </c>
      <c r="AA143">
        <v>2.35</v>
      </c>
      <c r="AB143">
        <v>0</v>
      </c>
    </row>
    <row r="144" spans="1:28" hidden="1" x14ac:dyDescent="0.2">
      <c r="A144" t="s">
        <v>27</v>
      </c>
      <c r="B144" t="s">
        <v>426</v>
      </c>
      <c r="C144">
        <v>339</v>
      </c>
      <c r="D144">
        <v>131</v>
      </c>
      <c r="E144">
        <v>776</v>
      </c>
      <c r="F144">
        <v>256</v>
      </c>
      <c r="G144" t="s">
        <v>920</v>
      </c>
      <c r="H144">
        <v>17000</v>
      </c>
      <c r="I144">
        <v>73103784</v>
      </c>
      <c r="J144" t="s">
        <v>921</v>
      </c>
      <c r="K144" t="s">
        <v>442</v>
      </c>
      <c r="L144" t="s">
        <v>922</v>
      </c>
      <c r="M144">
        <v>164238</v>
      </c>
      <c r="N144">
        <v>18204</v>
      </c>
      <c r="O144" t="s">
        <v>923</v>
      </c>
      <c r="P144">
        <v>2</v>
      </c>
      <c r="Q144" t="s">
        <v>924</v>
      </c>
      <c r="R144" t="s">
        <v>925</v>
      </c>
      <c r="S144">
        <v>434</v>
      </c>
      <c r="T144" t="s">
        <v>36</v>
      </c>
      <c r="U144" t="s">
        <v>37</v>
      </c>
      <c r="V144" t="s">
        <v>38</v>
      </c>
      <c r="W144">
        <v>150000000</v>
      </c>
      <c r="X144">
        <v>2013</v>
      </c>
      <c r="Y144">
        <v>551</v>
      </c>
      <c r="Z144">
        <v>6.4</v>
      </c>
      <c r="AA144">
        <v>2.35</v>
      </c>
      <c r="AB144">
        <v>33000</v>
      </c>
    </row>
    <row r="145" spans="1:28" hidden="1" x14ac:dyDescent="0.2">
      <c r="A145" t="s">
        <v>27</v>
      </c>
      <c r="B145" t="s">
        <v>926</v>
      </c>
      <c r="C145">
        <v>132</v>
      </c>
      <c r="D145">
        <v>88</v>
      </c>
      <c r="E145">
        <v>25</v>
      </c>
      <c r="F145">
        <v>433</v>
      </c>
      <c r="G145" t="s">
        <v>927</v>
      </c>
      <c r="H145">
        <v>921</v>
      </c>
      <c r="I145">
        <v>21379315</v>
      </c>
      <c r="J145" t="s">
        <v>476</v>
      </c>
      <c r="K145" t="s">
        <v>928</v>
      </c>
      <c r="L145" t="s">
        <v>929</v>
      </c>
      <c r="M145">
        <v>17590</v>
      </c>
      <c r="N145">
        <v>2652</v>
      </c>
      <c r="O145" t="s">
        <v>930</v>
      </c>
      <c r="P145">
        <v>0</v>
      </c>
      <c r="Q145" t="s">
        <v>931</v>
      </c>
      <c r="R145" t="s">
        <v>932</v>
      </c>
      <c r="S145">
        <v>112</v>
      </c>
      <c r="T145" t="s">
        <v>36</v>
      </c>
      <c r="U145" t="s">
        <v>37</v>
      </c>
      <c r="V145" t="s">
        <v>93</v>
      </c>
      <c r="W145">
        <v>150000000</v>
      </c>
      <c r="X145">
        <v>2011</v>
      </c>
      <c r="Y145">
        <v>562</v>
      </c>
      <c r="Z145">
        <v>5.4</v>
      </c>
      <c r="AA145">
        <v>2.35</v>
      </c>
      <c r="AB145">
        <v>0</v>
      </c>
    </row>
    <row r="146" spans="1:28" hidden="1" x14ac:dyDescent="0.2">
      <c r="A146" t="s">
        <v>27</v>
      </c>
      <c r="B146" t="s">
        <v>933</v>
      </c>
      <c r="C146">
        <v>135</v>
      </c>
      <c r="D146">
        <v>85</v>
      </c>
      <c r="E146">
        <v>42</v>
      </c>
      <c r="F146">
        <v>586</v>
      </c>
      <c r="G146" t="s">
        <v>211</v>
      </c>
      <c r="H146">
        <v>20000</v>
      </c>
      <c r="I146">
        <v>64459316</v>
      </c>
      <c r="J146" t="s">
        <v>469</v>
      </c>
      <c r="K146" t="s">
        <v>261</v>
      </c>
      <c r="L146" t="s">
        <v>934</v>
      </c>
      <c r="M146">
        <v>85086</v>
      </c>
      <c r="N146">
        <v>35161</v>
      </c>
      <c r="O146" t="s">
        <v>935</v>
      </c>
      <c r="P146">
        <v>0</v>
      </c>
      <c r="Q146" t="s">
        <v>936</v>
      </c>
      <c r="R146" t="s">
        <v>937</v>
      </c>
      <c r="S146">
        <v>122</v>
      </c>
      <c r="T146" t="s">
        <v>36</v>
      </c>
      <c r="U146" t="s">
        <v>55</v>
      </c>
      <c r="V146" t="s">
        <v>93</v>
      </c>
      <c r="W146">
        <v>149000000</v>
      </c>
      <c r="X146">
        <v>2006</v>
      </c>
      <c r="Y146">
        <v>14000</v>
      </c>
      <c r="Z146">
        <v>6.7</v>
      </c>
      <c r="AA146">
        <v>1.85</v>
      </c>
      <c r="AB146">
        <v>0</v>
      </c>
    </row>
    <row r="147" spans="1:28" hidden="1" x14ac:dyDescent="0.2">
      <c r="A147" t="s">
        <v>27</v>
      </c>
      <c r="B147" t="s">
        <v>938</v>
      </c>
      <c r="C147">
        <v>256</v>
      </c>
      <c r="D147">
        <v>111</v>
      </c>
      <c r="E147">
        <v>456</v>
      </c>
      <c r="F147">
        <v>394</v>
      </c>
      <c r="G147" t="s">
        <v>939</v>
      </c>
      <c r="H147">
        <v>20000</v>
      </c>
      <c r="I147">
        <v>34964818</v>
      </c>
      <c r="J147" t="s">
        <v>198</v>
      </c>
      <c r="K147" t="s">
        <v>261</v>
      </c>
      <c r="L147" t="s">
        <v>940</v>
      </c>
      <c r="M147">
        <v>39956</v>
      </c>
      <c r="N147">
        <v>21393</v>
      </c>
      <c r="O147" t="s">
        <v>941</v>
      </c>
      <c r="P147">
        <v>4</v>
      </c>
      <c r="Q147" t="s">
        <v>942</v>
      </c>
      <c r="R147" t="s">
        <v>943</v>
      </c>
      <c r="S147">
        <v>186</v>
      </c>
      <c r="T147" t="s">
        <v>36</v>
      </c>
      <c r="U147" t="s">
        <v>37</v>
      </c>
      <c r="V147" t="s">
        <v>93</v>
      </c>
      <c r="W147">
        <v>150000000</v>
      </c>
      <c r="X147">
        <v>2015</v>
      </c>
      <c r="Y147">
        <v>548</v>
      </c>
      <c r="Z147">
        <v>5.8</v>
      </c>
      <c r="AA147">
        <v>2.35</v>
      </c>
      <c r="AB147">
        <v>24000</v>
      </c>
    </row>
    <row r="148" spans="1:28" hidden="1" x14ac:dyDescent="0.2">
      <c r="A148" t="s">
        <v>27</v>
      </c>
      <c r="B148" t="s">
        <v>944</v>
      </c>
      <c r="C148">
        <v>196</v>
      </c>
      <c r="D148">
        <v>92</v>
      </c>
      <c r="E148">
        <v>50</v>
      </c>
      <c r="F148">
        <v>517</v>
      </c>
      <c r="G148" t="s">
        <v>945</v>
      </c>
      <c r="H148">
        <v>3000</v>
      </c>
      <c r="I148">
        <v>111505642</v>
      </c>
      <c r="J148" t="s">
        <v>619</v>
      </c>
      <c r="K148" t="s">
        <v>946</v>
      </c>
      <c r="L148" t="s">
        <v>947</v>
      </c>
      <c r="M148">
        <v>47900</v>
      </c>
      <c r="N148">
        <v>5810</v>
      </c>
      <c r="O148" t="s">
        <v>948</v>
      </c>
      <c r="P148">
        <v>2</v>
      </c>
      <c r="Q148" t="s">
        <v>949</v>
      </c>
      <c r="R148" t="s">
        <v>950</v>
      </c>
      <c r="S148">
        <v>130</v>
      </c>
      <c r="T148" t="s">
        <v>36</v>
      </c>
      <c r="U148" t="s">
        <v>37</v>
      </c>
      <c r="V148" t="s">
        <v>93</v>
      </c>
      <c r="W148">
        <v>145000000</v>
      </c>
      <c r="X148">
        <v>2014</v>
      </c>
      <c r="Y148">
        <v>1000</v>
      </c>
      <c r="Z148">
        <v>6.9</v>
      </c>
      <c r="AA148">
        <v>1.85</v>
      </c>
      <c r="AB148">
        <v>11000</v>
      </c>
    </row>
    <row r="149" spans="1:28" hidden="1" x14ac:dyDescent="0.2">
      <c r="A149" t="s">
        <v>27</v>
      </c>
      <c r="B149" t="s">
        <v>708</v>
      </c>
      <c r="C149">
        <v>220</v>
      </c>
      <c r="D149">
        <v>196</v>
      </c>
      <c r="E149">
        <v>249</v>
      </c>
      <c r="F149">
        <v>844</v>
      </c>
      <c r="G149" t="s">
        <v>40</v>
      </c>
      <c r="H149">
        <v>11000</v>
      </c>
      <c r="I149">
        <v>133228348</v>
      </c>
      <c r="J149" t="s">
        <v>951</v>
      </c>
      <c r="K149" t="s">
        <v>338</v>
      </c>
      <c r="L149" t="s">
        <v>952</v>
      </c>
      <c r="M149">
        <v>381672</v>
      </c>
      <c r="N149">
        <v>17944</v>
      </c>
      <c r="O149" t="s">
        <v>953</v>
      </c>
      <c r="P149">
        <v>2</v>
      </c>
      <c r="Q149" t="s">
        <v>954</v>
      </c>
      <c r="R149" t="s">
        <v>955</v>
      </c>
      <c r="S149">
        <v>1694</v>
      </c>
      <c r="T149" t="s">
        <v>36</v>
      </c>
      <c r="U149" t="s">
        <v>37</v>
      </c>
      <c r="V149" t="s">
        <v>583</v>
      </c>
      <c r="W149">
        <v>175000000</v>
      </c>
      <c r="X149">
        <v>2004</v>
      </c>
      <c r="Y149">
        <v>5000</v>
      </c>
      <c r="Z149">
        <v>7.2</v>
      </c>
      <c r="AA149">
        <v>2.35</v>
      </c>
      <c r="AB149">
        <v>0</v>
      </c>
    </row>
    <row r="150" spans="1:28" hidden="1" x14ac:dyDescent="0.2">
      <c r="A150" t="s">
        <v>27</v>
      </c>
      <c r="B150" t="s">
        <v>799</v>
      </c>
      <c r="C150">
        <v>211</v>
      </c>
      <c r="D150">
        <v>93</v>
      </c>
      <c r="E150">
        <v>35</v>
      </c>
      <c r="F150">
        <v>436</v>
      </c>
      <c r="G150" t="s">
        <v>956</v>
      </c>
      <c r="H150">
        <v>851</v>
      </c>
      <c r="I150">
        <v>216366733</v>
      </c>
      <c r="J150" t="s">
        <v>469</v>
      </c>
      <c r="K150" t="s">
        <v>800</v>
      </c>
      <c r="L150" t="s">
        <v>957</v>
      </c>
      <c r="M150">
        <v>119213</v>
      </c>
      <c r="N150">
        <v>2444</v>
      </c>
      <c r="O150" t="s">
        <v>804</v>
      </c>
      <c r="P150">
        <v>0</v>
      </c>
      <c r="Q150" t="s">
        <v>958</v>
      </c>
      <c r="R150" t="s">
        <v>959</v>
      </c>
      <c r="S150">
        <v>154</v>
      </c>
      <c r="T150" t="s">
        <v>36</v>
      </c>
      <c r="U150" t="s">
        <v>37</v>
      </c>
      <c r="V150" t="s">
        <v>93</v>
      </c>
      <c r="W150">
        <v>145000000</v>
      </c>
      <c r="X150">
        <v>2012</v>
      </c>
      <c r="Y150">
        <v>770</v>
      </c>
      <c r="Z150">
        <v>6.9</v>
      </c>
      <c r="AA150">
        <v>1.85</v>
      </c>
      <c r="AB150">
        <v>17000</v>
      </c>
    </row>
    <row r="151" spans="1:28" hidden="1" x14ac:dyDescent="0.2">
      <c r="A151" t="s">
        <v>745</v>
      </c>
      <c r="B151" t="s">
        <v>960</v>
      </c>
      <c r="C151">
        <v>264</v>
      </c>
      <c r="D151">
        <v>133</v>
      </c>
      <c r="E151">
        <v>93</v>
      </c>
      <c r="F151">
        <v>746</v>
      </c>
      <c r="G151" t="s">
        <v>961</v>
      </c>
      <c r="H151">
        <v>769</v>
      </c>
      <c r="I151">
        <v>160201106</v>
      </c>
      <c r="J151" t="s">
        <v>49</v>
      </c>
      <c r="K151" t="s">
        <v>962</v>
      </c>
      <c r="L151" t="s">
        <v>963</v>
      </c>
      <c r="M151">
        <v>169914</v>
      </c>
      <c r="N151">
        <v>2538</v>
      </c>
      <c r="O151" t="s">
        <v>964</v>
      </c>
      <c r="P151">
        <v>0</v>
      </c>
      <c r="Q151" t="s">
        <v>965</v>
      </c>
      <c r="R151" t="s">
        <v>966</v>
      </c>
      <c r="S151">
        <v>1185</v>
      </c>
      <c r="T151" t="s">
        <v>36</v>
      </c>
      <c r="U151" t="s">
        <v>55</v>
      </c>
      <c r="V151" t="s">
        <v>38</v>
      </c>
      <c r="W151">
        <v>142000000</v>
      </c>
      <c r="X151">
        <v>2002</v>
      </c>
      <c r="Y151">
        <v>766</v>
      </c>
      <c r="Z151">
        <v>6.1</v>
      </c>
      <c r="AA151">
        <v>2.35</v>
      </c>
      <c r="AB151">
        <v>0</v>
      </c>
    </row>
    <row r="152" spans="1:28" hidden="1" x14ac:dyDescent="0.2">
      <c r="A152" t="s">
        <v>27</v>
      </c>
      <c r="B152" t="s">
        <v>967</v>
      </c>
      <c r="C152">
        <v>464</v>
      </c>
      <c r="D152">
        <v>116</v>
      </c>
      <c r="E152">
        <v>176</v>
      </c>
      <c r="F152">
        <v>322</v>
      </c>
      <c r="G152" t="s">
        <v>968</v>
      </c>
      <c r="H152">
        <v>783</v>
      </c>
      <c r="I152">
        <v>118099659</v>
      </c>
      <c r="J152" t="s">
        <v>969</v>
      </c>
      <c r="K152" t="s">
        <v>970</v>
      </c>
      <c r="L152" t="s">
        <v>971</v>
      </c>
      <c r="M152">
        <v>69757</v>
      </c>
      <c r="N152">
        <v>2097</v>
      </c>
      <c r="O152" t="s">
        <v>972</v>
      </c>
      <c r="P152">
        <v>4</v>
      </c>
      <c r="Q152" t="s">
        <v>973</v>
      </c>
      <c r="R152" t="s">
        <v>974</v>
      </c>
      <c r="S152">
        <v>1211</v>
      </c>
      <c r="T152" t="s">
        <v>36</v>
      </c>
      <c r="U152" t="s">
        <v>37</v>
      </c>
      <c r="V152" t="s">
        <v>38</v>
      </c>
      <c r="W152">
        <v>144000000</v>
      </c>
      <c r="X152">
        <v>2016</v>
      </c>
      <c r="Y152">
        <v>370</v>
      </c>
      <c r="Z152">
        <v>5.5</v>
      </c>
      <c r="AA152">
        <v>2.35</v>
      </c>
      <c r="AB152">
        <v>62000</v>
      </c>
    </row>
    <row r="153" spans="1:28" hidden="1" x14ac:dyDescent="0.2">
      <c r="A153" t="s">
        <v>27</v>
      </c>
      <c r="B153" t="s">
        <v>276</v>
      </c>
      <c r="C153">
        <v>167</v>
      </c>
      <c r="D153">
        <v>153</v>
      </c>
      <c r="E153">
        <v>0</v>
      </c>
      <c r="F153">
        <v>537</v>
      </c>
      <c r="G153" t="s">
        <v>270</v>
      </c>
      <c r="H153">
        <v>13000</v>
      </c>
      <c r="I153">
        <v>201573391</v>
      </c>
      <c r="J153" t="s">
        <v>225</v>
      </c>
      <c r="K153" t="s">
        <v>975</v>
      </c>
      <c r="L153" t="s">
        <v>976</v>
      </c>
      <c r="M153">
        <v>322395</v>
      </c>
      <c r="N153">
        <v>26029</v>
      </c>
      <c r="O153" t="s">
        <v>977</v>
      </c>
      <c r="P153">
        <v>0</v>
      </c>
      <c r="Q153" t="s">
        <v>978</v>
      </c>
      <c r="R153" t="s">
        <v>979</v>
      </c>
      <c r="S153">
        <v>1171</v>
      </c>
      <c r="T153" t="s">
        <v>36</v>
      </c>
      <c r="U153" t="s">
        <v>37</v>
      </c>
      <c r="V153" t="s">
        <v>38</v>
      </c>
      <c r="W153">
        <v>140000000</v>
      </c>
      <c r="X153">
        <v>1998</v>
      </c>
      <c r="Y153">
        <v>12000</v>
      </c>
      <c r="Z153">
        <v>6.6</v>
      </c>
      <c r="AA153">
        <v>2.35</v>
      </c>
      <c r="AB153">
        <v>11000</v>
      </c>
    </row>
    <row r="154" spans="1:28" hidden="1" x14ac:dyDescent="0.2">
      <c r="A154" t="s">
        <v>27</v>
      </c>
      <c r="B154" t="s">
        <v>161</v>
      </c>
      <c r="C154">
        <v>208</v>
      </c>
      <c r="D154">
        <v>88</v>
      </c>
      <c r="E154">
        <v>188</v>
      </c>
      <c r="F154">
        <v>826</v>
      </c>
      <c r="G154" t="s">
        <v>980</v>
      </c>
      <c r="H154">
        <v>10000</v>
      </c>
      <c r="I154">
        <v>190418803</v>
      </c>
      <c r="J154" t="s">
        <v>981</v>
      </c>
      <c r="K154" t="s">
        <v>164</v>
      </c>
      <c r="L154" t="s">
        <v>982</v>
      </c>
      <c r="M154">
        <v>270207</v>
      </c>
      <c r="N154">
        <v>14823</v>
      </c>
      <c r="O154" t="s">
        <v>902</v>
      </c>
      <c r="P154">
        <v>2</v>
      </c>
      <c r="Q154" t="s">
        <v>983</v>
      </c>
      <c r="R154" t="s">
        <v>984</v>
      </c>
      <c r="S154">
        <v>606</v>
      </c>
      <c r="T154" t="s">
        <v>36</v>
      </c>
      <c r="U154" t="s">
        <v>37</v>
      </c>
      <c r="V154" t="s">
        <v>38</v>
      </c>
      <c r="W154">
        <v>140000000</v>
      </c>
      <c r="X154">
        <v>2002</v>
      </c>
      <c r="Y154">
        <v>3000</v>
      </c>
      <c r="Z154">
        <v>6.1</v>
      </c>
      <c r="AA154">
        <v>1.85</v>
      </c>
      <c r="AB154">
        <v>2000</v>
      </c>
    </row>
    <row r="155" spans="1:28" hidden="1" x14ac:dyDescent="0.2">
      <c r="A155" t="s">
        <v>27</v>
      </c>
      <c r="B155" t="s">
        <v>433</v>
      </c>
      <c r="C155">
        <v>287</v>
      </c>
      <c r="D155">
        <v>115</v>
      </c>
      <c r="E155">
        <v>0</v>
      </c>
      <c r="F155">
        <v>964</v>
      </c>
      <c r="G155" t="s">
        <v>760</v>
      </c>
      <c r="H155">
        <v>18000</v>
      </c>
      <c r="I155">
        <v>82161969</v>
      </c>
      <c r="J155" t="s">
        <v>985</v>
      </c>
      <c r="K155" t="s">
        <v>436</v>
      </c>
      <c r="L155" t="s">
        <v>986</v>
      </c>
      <c r="M155">
        <v>142440</v>
      </c>
      <c r="N155">
        <v>31523</v>
      </c>
      <c r="O155" t="s">
        <v>987</v>
      </c>
      <c r="P155">
        <v>1</v>
      </c>
      <c r="Q155" t="s">
        <v>988</v>
      </c>
      <c r="R155" t="s">
        <v>989</v>
      </c>
      <c r="S155">
        <v>505</v>
      </c>
      <c r="T155" t="s">
        <v>36</v>
      </c>
      <c r="U155" t="s">
        <v>37</v>
      </c>
      <c r="V155" t="s">
        <v>38</v>
      </c>
      <c r="W155">
        <v>150000000</v>
      </c>
      <c r="X155">
        <v>2007</v>
      </c>
      <c r="Y155">
        <v>12000</v>
      </c>
      <c r="Z155">
        <v>6.3</v>
      </c>
      <c r="AA155">
        <v>2.35</v>
      </c>
      <c r="AB155">
        <v>3000</v>
      </c>
    </row>
    <row r="156" spans="1:28" hidden="1" x14ac:dyDescent="0.2">
      <c r="A156" t="s">
        <v>27</v>
      </c>
      <c r="B156" t="s">
        <v>990</v>
      </c>
      <c r="C156">
        <v>210</v>
      </c>
      <c r="D156">
        <v>95</v>
      </c>
      <c r="E156">
        <v>5</v>
      </c>
      <c r="F156">
        <v>967</v>
      </c>
      <c r="G156" t="s">
        <v>563</v>
      </c>
      <c r="H156">
        <v>24000</v>
      </c>
      <c r="I156">
        <v>143523463</v>
      </c>
      <c r="J156" t="s">
        <v>801</v>
      </c>
      <c r="K156" t="s">
        <v>80</v>
      </c>
      <c r="L156" t="s">
        <v>991</v>
      </c>
      <c r="M156">
        <v>64322</v>
      </c>
      <c r="N156">
        <v>36095</v>
      </c>
      <c r="O156" t="s">
        <v>992</v>
      </c>
      <c r="P156">
        <v>0</v>
      </c>
      <c r="Q156" t="s">
        <v>993</v>
      </c>
      <c r="R156" t="s">
        <v>994</v>
      </c>
      <c r="S156">
        <v>145</v>
      </c>
      <c r="T156" t="s">
        <v>36</v>
      </c>
      <c r="U156" t="s">
        <v>37</v>
      </c>
      <c r="V156" t="s">
        <v>93</v>
      </c>
      <c r="W156">
        <v>145000000</v>
      </c>
      <c r="X156">
        <v>2016</v>
      </c>
      <c r="Y156">
        <v>11000</v>
      </c>
      <c r="Z156">
        <v>7.2</v>
      </c>
      <c r="AA156">
        <v>2.35</v>
      </c>
      <c r="AB156">
        <v>24000</v>
      </c>
    </row>
    <row r="157" spans="1:28" hidden="1" x14ac:dyDescent="0.2">
      <c r="A157" t="s">
        <v>27</v>
      </c>
      <c r="B157" t="s">
        <v>602</v>
      </c>
      <c r="C157">
        <v>432</v>
      </c>
      <c r="D157">
        <v>133</v>
      </c>
      <c r="E157">
        <v>663</v>
      </c>
      <c r="F157">
        <v>690</v>
      </c>
      <c r="G157" t="s">
        <v>885</v>
      </c>
      <c r="H157">
        <v>10000</v>
      </c>
      <c r="I157">
        <v>209364921</v>
      </c>
      <c r="J157" t="s">
        <v>49</v>
      </c>
      <c r="K157" t="s">
        <v>521</v>
      </c>
      <c r="L157" t="s">
        <v>995</v>
      </c>
      <c r="M157">
        <v>365104</v>
      </c>
      <c r="N157">
        <v>21768</v>
      </c>
      <c r="O157" t="s">
        <v>996</v>
      </c>
      <c r="P157">
        <v>3</v>
      </c>
      <c r="Q157" t="s">
        <v>997</v>
      </c>
      <c r="R157" t="s">
        <v>998</v>
      </c>
      <c r="S157">
        <v>512</v>
      </c>
      <c r="T157" t="s">
        <v>36</v>
      </c>
      <c r="U157" t="s">
        <v>37</v>
      </c>
      <c r="V157" t="s">
        <v>38</v>
      </c>
      <c r="W157">
        <v>145000000</v>
      </c>
      <c r="X157">
        <v>2011</v>
      </c>
      <c r="Y157">
        <v>10000</v>
      </c>
      <c r="Z157">
        <v>7.4</v>
      </c>
      <c r="AA157">
        <v>2.35</v>
      </c>
      <c r="AB157">
        <v>35000</v>
      </c>
    </row>
    <row r="158" spans="1:28" hidden="1" x14ac:dyDescent="0.2">
      <c r="A158" t="s">
        <v>27</v>
      </c>
      <c r="B158" t="s">
        <v>999</v>
      </c>
      <c r="C158">
        <v>256</v>
      </c>
      <c r="D158">
        <v>97</v>
      </c>
      <c r="E158">
        <v>52</v>
      </c>
      <c r="F158">
        <v>161</v>
      </c>
      <c r="G158" t="s">
        <v>1000</v>
      </c>
      <c r="H158">
        <v>20000</v>
      </c>
      <c r="I158">
        <v>103400692</v>
      </c>
      <c r="J158" t="s">
        <v>626</v>
      </c>
      <c r="K158" t="s">
        <v>261</v>
      </c>
      <c r="L158" t="s">
        <v>1001</v>
      </c>
      <c r="M158">
        <v>123553</v>
      </c>
      <c r="N158">
        <v>20645</v>
      </c>
      <c r="O158" t="s">
        <v>1002</v>
      </c>
      <c r="P158">
        <v>0</v>
      </c>
      <c r="Q158" t="s">
        <v>1003</v>
      </c>
      <c r="R158" t="s">
        <v>1004</v>
      </c>
      <c r="S158">
        <v>174</v>
      </c>
      <c r="T158" t="s">
        <v>36</v>
      </c>
      <c r="U158" t="s">
        <v>37</v>
      </c>
      <c r="V158" t="s">
        <v>93</v>
      </c>
      <c r="W158">
        <v>145000000</v>
      </c>
      <c r="X158">
        <v>2012</v>
      </c>
      <c r="Y158">
        <v>315</v>
      </c>
      <c r="Z158">
        <v>7.3</v>
      </c>
      <c r="AA158">
        <v>1.85</v>
      </c>
      <c r="AB158">
        <v>25000</v>
      </c>
    </row>
    <row r="159" spans="1:28" hidden="1" x14ac:dyDescent="0.2">
      <c r="A159" t="s">
        <v>27</v>
      </c>
      <c r="B159" t="s">
        <v>1005</v>
      </c>
      <c r="C159">
        <v>135</v>
      </c>
      <c r="D159">
        <v>90</v>
      </c>
      <c r="E159">
        <v>23</v>
      </c>
      <c r="F159">
        <v>233</v>
      </c>
      <c r="G159" t="s">
        <v>1006</v>
      </c>
      <c r="H159">
        <v>957</v>
      </c>
      <c r="I159">
        <v>110332737</v>
      </c>
      <c r="J159" t="s">
        <v>1007</v>
      </c>
      <c r="K159" t="s">
        <v>1008</v>
      </c>
      <c r="L159" t="s">
        <v>1009</v>
      </c>
      <c r="M159">
        <v>110788</v>
      </c>
      <c r="N159">
        <v>1997</v>
      </c>
      <c r="O159" t="s">
        <v>1010</v>
      </c>
      <c r="P159">
        <v>1</v>
      </c>
      <c r="Q159" t="s">
        <v>1011</v>
      </c>
      <c r="R159" t="s">
        <v>1012</v>
      </c>
      <c r="S159">
        <v>258</v>
      </c>
      <c r="T159" t="s">
        <v>36</v>
      </c>
      <c r="U159" t="s">
        <v>37</v>
      </c>
      <c r="V159" t="s">
        <v>38</v>
      </c>
      <c r="W159">
        <v>100000000</v>
      </c>
      <c r="X159">
        <v>2005</v>
      </c>
      <c r="Y159">
        <v>550</v>
      </c>
      <c r="Z159">
        <v>6.1</v>
      </c>
      <c r="AA159">
        <v>2.35</v>
      </c>
      <c r="AB159">
        <v>2000</v>
      </c>
    </row>
    <row r="160" spans="1:28" hidden="1" x14ac:dyDescent="0.2">
      <c r="A160" t="s">
        <v>27</v>
      </c>
      <c r="B160" t="s">
        <v>1013</v>
      </c>
      <c r="C160">
        <v>190</v>
      </c>
      <c r="D160">
        <v>154</v>
      </c>
      <c r="E160">
        <v>380</v>
      </c>
      <c r="F160">
        <v>445</v>
      </c>
      <c r="G160" t="s">
        <v>1014</v>
      </c>
      <c r="H160">
        <v>10000</v>
      </c>
      <c r="I160">
        <v>111110575</v>
      </c>
      <c r="J160" t="s">
        <v>1015</v>
      </c>
      <c r="K160" t="s">
        <v>521</v>
      </c>
      <c r="L160" t="s">
        <v>1016</v>
      </c>
      <c r="M160">
        <v>317166</v>
      </c>
      <c r="N160">
        <v>11945</v>
      </c>
      <c r="O160" t="s">
        <v>1017</v>
      </c>
      <c r="P160">
        <v>1</v>
      </c>
      <c r="Q160" t="s">
        <v>1018</v>
      </c>
      <c r="R160" t="s">
        <v>1019</v>
      </c>
      <c r="S160">
        <v>928</v>
      </c>
      <c r="T160" t="s">
        <v>36</v>
      </c>
      <c r="U160" t="s">
        <v>37</v>
      </c>
      <c r="V160" t="s">
        <v>583</v>
      </c>
      <c r="W160">
        <v>140000000</v>
      </c>
      <c r="X160">
        <v>2003</v>
      </c>
      <c r="Y160">
        <v>956</v>
      </c>
      <c r="Z160">
        <v>7.7</v>
      </c>
      <c r="AA160">
        <v>2.35</v>
      </c>
      <c r="AB160">
        <v>0</v>
      </c>
    </row>
    <row r="161" spans="1:28" hidden="1" x14ac:dyDescent="0.2">
      <c r="A161" t="s">
        <v>27</v>
      </c>
      <c r="B161" t="s">
        <v>185</v>
      </c>
      <c r="C161">
        <v>314</v>
      </c>
      <c r="D161">
        <v>150</v>
      </c>
      <c r="E161">
        <v>0</v>
      </c>
      <c r="F161">
        <v>748</v>
      </c>
      <c r="G161" t="s">
        <v>1020</v>
      </c>
      <c r="H161">
        <v>23000</v>
      </c>
      <c r="I161">
        <v>65007045</v>
      </c>
      <c r="J161" t="s">
        <v>1021</v>
      </c>
      <c r="K161" t="s">
        <v>57</v>
      </c>
      <c r="L161" t="s">
        <v>1022</v>
      </c>
      <c r="M161">
        <v>128682</v>
      </c>
      <c r="N161">
        <v>26490</v>
      </c>
      <c r="O161" t="s">
        <v>1023</v>
      </c>
      <c r="P161">
        <v>0</v>
      </c>
      <c r="Q161" t="s">
        <v>1024</v>
      </c>
      <c r="R161" t="s">
        <v>1025</v>
      </c>
      <c r="S161">
        <v>657</v>
      </c>
      <c r="T161" t="s">
        <v>36</v>
      </c>
      <c r="U161" t="s">
        <v>55</v>
      </c>
      <c r="V161" t="s">
        <v>38</v>
      </c>
      <c r="W161">
        <v>140000000</v>
      </c>
      <c r="X161">
        <v>2014</v>
      </c>
      <c r="Y161">
        <v>893</v>
      </c>
      <c r="Z161">
        <v>6.1</v>
      </c>
      <c r="AA161">
        <v>2.35</v>
      </c>
      <c r="AB161">
        <v>51000</v>
      </c>
    </row>
    <row r="162" spans="1:28" hidden="1" x14ac:dyDescent="0.2">
      <c r="A162" t="s">
        <v>27</v>
      </c>
      <c r="B162" t="s">
        <v>349</v>
      </c>
      <c r="C162">
        <v>518</v>
      </c>
      <c r="D162">
        <v>127</v>
      </c>
      <c r="E162">
        <v>14000</v>
      </c>
      <c r="F162">
        <v>981</v>
      </c>
      <c r="G162" t="s">
        <v>1026</v>
      </c>
      <c r="H162">
        <v>26000</v>
      </c>
      <c r="I162">
        <v>257704099</v>
      </c>
      <c r="J162" t="s">
        <v>71</v>
      </c>
      <c r="K162" t="s">
        <v>96</v>
      </c>
      <c r="L162" t="s">
        <v>1027</v>
      </c>
      <c r="M162">
        <v>504419</v>
      </c>
      <c r="N162">
        <v>39284</v>
      </c>
      <c r="O162" t="s">
        <v>350</v>
      </c>
      <c r="P162">
        <v>0</v>
      </c>
      <c r="Q162" t="s">
        <v>1028</v>
      </c>
      <c r="R162" t="s">
        <v>1029</v>
      </c>
      <c r="S162">
        <v>1559</v>
      </c>
      <c r="T162" t="s">
        <v>36</v>
      </c>
      <c r="U162" t="s">
        <v>37</v>
      </c>
      <c r="V162" t="s">
        <v>38</v>
      </c>
      <c r="W162">
        <v>150000000</v>
      </c>
      <c r="X162">
        <v>2009</v>
      </c>
      <c r="Y162">
        <v>12000</v>
      </c>
      <c r="Z162">
        <v>8</v>
      </c>
      <c r="AA162">
        <v>2.35</v>
      </c>
      <c r="AB162">
        <v>19000</v>
      </c>
    </row>
    <row r="163" spans="1:28" hidden="1" x14ac:dyDescent="0.2">
      <c r="A163" t="s">
        <v>27</v>
      </c>
      <c r="B163" t="s">
        <v>77</v>
      </c>
      <c r="C163">
        <v>291</v>
      </c>
      <c r="D163">
        <v>121</v>
      </c>
      <c r="E163">
        <v>0</v>
      </c>
      <c r="F163">
        <v>4000</v>
      </c>
      <c r="G163" t="s">
        <v>78</v>
      </c>
      <c r="H163">
        <v>24000</v>
      </c>
      <c r="I163">
        <v>403706375</v>
      </c>
      <c r="J163" t="s">
        <v>243</v>
      </c>
      <c r="K163" t="s">
        <v>80</v>
      </c>
      <c r="L163" t="s">
        <v>1030</v>
      </c>
      <c r="M163">
        <v>544665</v>
      </c>
      <c r="N163">
        <v>40484</v>
      </c>
      <c r="O163" t="s">
        <v>82</v>
      </c>
      <c r="P163">
        <v>0</v>
      </c>
      <c r="Q163" t="s">
        <v>1031</v>
      </c>
      <c r="R163" t="s">
        <v>1032</v>
      </c>
      <c r="S163">
        <v>2012</v>
      </c>
      <c r="T163" t="s">
        <v>36</v>
      </c>
      <c r="U163" t="s">
        <v>37</v>
      </c>
      <c r="V163" t="s">
        <v>38</v>
      </c>
      <c r="W163">
        <v>139000000</v>
      </c>
      <c r="X163">
        <v>2002</v>
      </c>
      <c r="Y163">
        <v>11000</v>
      </c>
      <c r="Z163">
        <v>7.3</v>
      </c>
      <c r="AA163">
        <v>1.85</v>
      </c>
      <c r="AB163">
        <v>5000</v>
      </c>
    </row>
    <row r="164" spans="1:28" hidden="1" x14ac:dyDescent="0.2">
      <c r="A164" t="s">
        <v>27</v>
      </c>
      <c r="B164" t="s">
        <v>637</v>
      </c>
      <c r="C164">
        <v>292</v>
      </c>
      <c r="D164">
        <v>102</v>
      </c>
      <c r="E164">
        <v>255</v>
      </c>
      <c r="F164">
        <v>953</v>
      </c>
      <c r="G164" t="s">
        <v>654</v>
      </c>
      <c r="H164">
        <v>18000</v>
      </c>
      <c r="I164">
        <v>176997107</v>
      </c>
      <c r="J164" t="s">
        <v>1033</v>
      </c>
      <c r="K164" t="s">
        <v>639</v>
      </c>
      <c r="L164" t="s">
        <v>1034</v>
      </c>
      <c r="M164">
        <v>221128</v>
      </c>
      <c r="N164">
        <v>23378</v>
      </c>
      <c r="O164" t="s">
        <v>638</v>
      </c>
      <c r="P164">
        <v>5</v>
      </c>
      <c r="Q164" t="s">
        <v>1035</v>
      </c>
      <c r="R164" t="s">
        <v>1036</v>
      </c>
      <c r="S164">
        <v>343</v>
      </c>
      <c r="T164" t="s">
        <v>36</v>
      </c>
      <c r="U164" t="s">
        <v>37</v>
      </c>
      <c r="V164" t="s">
        <v>93</v>
      </c>
      <c r="W164">
        <v>145000000</v>
      </c>
      <c r="X164">
        <v>2014</v>
      </c>
      <c r="Y164">
        <v>3000</v>
      </c>
      <c r="Z164">
        <v>7.9</v>
      </c>
      <c r="AA164">
        <v>2.35</v>
      </c>
      <c r="AB164">
        <v>46000</v>
      </c>
    </row>
    <row r="165" spans="1:28" hidden="1" x14ac:dyDescent="0.2">
      <c r="A165" t="s">
        <v>27</v>
      </c>
      <c r="B165" t="s">
        <v>1037</v>
      </c>
      <c r="C165">
        <v>184</v>
      </c>
      <c r="D165">
        <v>126</v>
      </c>
      <c r="E165">
        <v>295</v>
      </c>
      <c r="F165">
        <v>284</v>
      </c>
      <c r="G165" t="s">
        <v>1038</v>
      </c>
      <c r="H165">
        <v>18000</v>
      </c>
      <c r="I165">
        <v>31141074</v>
      </c>
      <c r="J165" t="s">
        <v>41</v>
      </c>
      <c r="K165" t="s">
        <v>639</v>
      </c>
      <c r="L165" t="s">
        <v>1039</v>
      </c>
      <c r="M165">
        <v>51892</v>
      </c>
      <c r="N165">
        <v>19769</v>
      </c>
      <c r="O165" t="s">
        <v>1040</v>
      </c>
      <c r="P165">
        <v>4</v>
      </c>
      <c r="Q165" t="s">
        <v>1041</v>
      </c>
      <c r="R165" t="s">
        <v>1042</v>
      </c>
      <c r="S165">
        <v>273</v>
      </c>
      <c r="T165" t="s">
        <v>36</v>
      </c>
      <c r="U165" t="s">
        <v>37</v>
      </c>
      <c r="V165" t="s">
        <v>38</v>
      </c>
      <c r="W165">
        <v>140000000</v>
      </c>
      <c r="X165">
        <v>2016</v>
      </c>
      <c r="Y165">
        <v>934</v>
      </c>
      <c r="Z165">
        <v>5.5</v>
      </c>
      <c r="AA165">
        <v>2.35</v>
      </c>
      <c r="AB165">
        <v>24000</v>
      </c>
    </row>
    <row r="166" spans="1:28" hidden="1" x14ac:dyDescent="0.2">
      <c r="A166" t="s">
        <v>27</v>
      </c>
      <c r="B166" t="s">
        <v>497</v>
      </c>
      <c r="C166">
        <v>145</v>
      </c>
      <c r="D166">
        <v>121</v>
      </c>
      <c r="E166">
        <v>357</v>
      </c>
      <c r="F166">
        <v>653</v>
      </c>
      <c r="G166" t="s">
        <v>1043</v>
      </c>
      <c r="H166">
        <v>820</v>
      </c>
      <c r="I166">
        <v>31704416</v>
      </c>
      <c r="J166" t="s">
        <v>225</v>
      </c>
      <c r="K166" t="s">
        <v>1044</v>
      </c>
      <c r="L166" t="s">
        <v>1045</v>
      </c>
      <c r="M166">
        <v>45455</v>
      </c>
      <c r="N166">
        <v>2705</v>
      </c>
      <c r="O166" t="s">
        <v>1046</v>
      </c>
      <c r="P166">
        <v>0</v>
      </c>
      <c r="Q166" t="s">
        <v>1047</v>
      </c>
      <c r="R166" t="s">
        <v>1048</v>
      </c>
      <c r="S166">
        <v>388</v>
      </c>
      <c r="T166" t="s">
        <v>36</v>
      </c>
      <c r="U166" t="s">
        <v>37</v>
      </c>
      <c r="V166" t="s">
        <v>38</v>
      </c>
      <c r="W166">
        <v>135000000</v>
      </c>
      <c r="X166">
        <v>2005</v>
      </c>
      <c r="Y166">
        <v>780</v>
      </c>
      <c r="Z166">
        <v>5</v>
      </c>
      <c r="AA166">
        <v>2.35</v>
      </c>
      <c r="AB166">
        <v>0</v>
      </c>
    </row>
    <row r="167" spans="1:28" hidden="1" x14ac:dyDescent="0.2">
      <c r="A167" t="s">
        <v>27</v>
      </c>
      <c r="B167" t="s">
        <v>109</v>
      </c>
      <c r="C167">
        <v>451</v>
      </c>
      <c r="D167">
        <v>215</v>
      </c>
      <c r="E167">
        <v>0</v>
      </c>
      <c r="F167">
        <v>413</v>
      </c>
      <c r="G167" t="s">
        <v>1049</v>
      </c>
      <c r="H167">
        <v>986</v>
      </c>
      <c r="I167">
        <v>107503316</v>
      </c>
      <c r="J167" t="s">
        <v>1050</v>
      </c>
      <c r="K167" t="s">
        <v>1051</v>
      </c>
      <c r="L167" t="s">
        <v>1052</v>
      </c>
      <c r="M167">
        <v>392474</v>
      </c>
      <c r="N167">
        <v>2530</v>
      </c>
      <c r="O167" t="s">
        <v>1053</v>
      </c>
      <c r="P167">
        <v>1</v>
      </c>
      <c r="Q167" t="s">
        <v>1054</v>
      </c>
      <c r="R167" t="s">
        <v>1055</v>
      </c>
      <c r="S167">
        <v>1229</v>
      </c>
      <c r="T167" t="s">
        <v>36</v>
      </c>
      <c r="U167" t="s">
        <v>37</v>
      </c>
      <c r="V167" t="s">
        <v>583</v>
      </c>
      <c r="W167">
        <v>130000000</v>
      </c>
      <c r="X167">
        <v>2009</v>
      </c>
      <c r="Y167">
        <v>745</v>
      </c>
      <c r="Z167">
        <v>7.7</v>
      </c>
      <c r="AA167">
        <v>2.35</v>
      </c>
      <c r="AB167">
        <v>18000</v>
      </c>
    </row>
    <row r="168" spans="1:28" hidden="1" x14ac:dyDescent="0.2">
      <c r="A168" t="s">
        <v>27</v>
      </c>
      <c r="B168" t="s">
        <v>1056</v>
      </c>
      <c r="C168">
        <v>141</v>
      </c>
      <c r="D168">
        <v>127</v>
      </c>
      <c r="E168">
        <v>503</v>
      </c>
      <c r="F168">
        <v>91</v>
      </c>
      <c r="G168" t="s">
        <v>1057</v>
      </c>
      <c r="H168">
        <v>5000</v>
      </c>
      <c r="I168">
        <v>129734803</v>
      </c>
      <c r="J168" t="s">
        <v>332</v>
      </c>
      <c r="K168" t="s">
        <v>500</v>
      </c>
      <c r="L168" t="s">
        <v>1058</v>
      </c>
      <c r="M168">
        <v>127497</v>
      </c>
      <c r="N168">
        <v>6171</v>
      </c>
      <c r="O168" t="s">
        <v>1059</v>
      </c>
      <c r="P168">
        <v>2</v>
      </c>
      <c r="Q168" t="s">
        <v>1060</v>
      </c>
      <c r="R168" t="s">
        <v>1061</v>
      </c>
      <c r="S168">
        <v>287</v>
      </c>
      <c r="T168" t="s">
        <v>36</v>
      </c>
      <c r="U168" t="s">
        <v>37</v>
      </c>
      <c r="V168" t="s">
        <v>583</v>
      </c>
      <c r="W168">
        <v>140000000</v>
      </c>
      <c r="X168">
        <v>1998</v>
      </c>
      <c r="Y168">
        <v>808</v>
      </c>
      <c r="Z168">
        <v>6.6</v>
      </c>
      <c r="AA168">
        <v>2.35</v>
      </c>
      <c r="AB168">
        <v>0</v>
      </c>
    </row>
    <row r="169" spans="1:28" hidden="1" x14ac:dyDescent="0.2">
      <c r="A169" t="s">
        <v>27</v>
      </c>
      <c r="B169" t="s">
        <v>1062</v>
      </c>
      <c r="C169">
        <v>267</v>
      </c>
      <c r="D169">
        <v>138</v>
      </c>
      <c r="E169">
        <v>0</v>
      </c>
      <c r="F169">
        <v>258</v>
      </c>
      <c r="G169" t="s">
        <v>1063</v>
      </c>
      <c r="H169">
        <v>820</v>
      </c>
      <c r="I169">
        <v>132122995</v>
      </c>
      <c r="J169" t="s">
        <v>645</v>
      </c>
      <c r="K169" t="s">
        <v>1064</v>
      </c>
      <c r="L169" t="s">
        <v>1065</v>
      </c>
      <c r="M169">
        <v>212106</v>
      </c>
      <c r="N169">
        <v>1814</v>
      </c>
      <c r="O169" t="s">
        <v>1066</v>
      </c>
      <c r="P169">
        <v>0</v>
      </c>
      <c r="Q169" t="s">
        <v>1067</v>
      </c>
      <c r="R169" t="s">
        <v>1068</v>
      </c>
      <c r="S169">
        <v>1445</v>
      </c>
      <c r="T169" t="s">
        <v>36</v>
      </c>
      <c r="U169" t="s">
        <v>37</v>
      </c>
      <c r="V169" t="s">
        <v>38</v>
      </c>
      <c r="W169">
        <v>137000000</v>
      </c>
      <c r="X169">
        <v>2003</v>
      </c>
      <c r="Y169">
        <v>300</v>
      </c>
      <c r="Z169">
        <v>5.7</v>
      </c>
      <c r="AA169">
        <v>1.85</v>
      </c>
      <c r="AB169">
        <v>0</v>
      </c>
    </row>
    <row r="170" spans="1:28" hidden="1" x14ac:dyDescent="0.2">
      <c r="A170" t="s">
        <v>27</v>
      </c>
      <c r="B170" t="s">
        <v>1069</v>
      </c>
      <c r="C170">
        <v>351</v>
      </c>
      <c r="D170">
        <v>122</v>
      </c>
      <c r="E170">
        <v>209</v>
      </c>
      <c r="F170">
        <v>934</v>
      </c>
      <c r="G170" t="s">
        <v>1070</v>
      </c>
      <c r="H170">
        <v>17000</v>
      </c>
      <c r="I170">
        <v>122512052</v>
      </c>
      <c r="J170" t="s">
        <v>225</v>
      </c>
      <c r="K170" t="s">
        <v>442</v>
      </c>
      <c r="L170" t="s">
        <v>1071</v>
      </c>
      <c r="M170">
        <v>146352</v>
      </c>
      <c r="N170">
        <v>31958</v>
      </c>
      <c r="O170" t="s">
        <v>1038</v>
      </c>
      <c r="P170">
        <v>6</v>
      </c>
      <c r="Q170" t="s">
        <v>1072</v>
      </c>
      <c r="R170" t="s">
        <v>1073</v>
      </c>
      <c r="S170">
        <v>288</v>
      </c>
      <c r="T170" t="s">
        <v>36</v>
      </c>
      <c r="U170" t="s">
        <v>37</v>
      </c>
      <c r="V170" t="s">
        <v>38</v>
      </c>
      <c r="W170">
        <v>130000000</v>
      </c>
      <c r="X170">
        <v>2013</v>
      </c>
      <c r="Y170">
        <v>12000</v>
      </c>
      <c r="Z170">
        <v>5.8</v>
      </c>
      <c r="AA170">
        <v>2.35</v>
      </c>
      <c r="AB170">
        <v>42000</v>
      </c>
    </row>
    <row r="171" spans="1:28" hidden="1" x14ac:dyDescent="0.2">
      <c r="A171" t="s">
        <v>27</v>
      </c>
      <c r="B171" t="s">
        <v>1074</v>
      </c>
      <c r="C171">
        <v>163</v>
      </c>
      <c r="D171">
        <v>124</v>
      </c>
      <c r="E171">
        <v>42</v>
      </c>
      <c r="F171">
        <v>848</v>
      </c>
      <c r="G171" t="s">
        <v>475</v>
      </c>
      <c r="H171">
        <v>11000</v>
      </c>
      <c r="I171">
        <v>68642452</v>
      </c>
      <c r="J171" t="s">
        <v>1075</v>
      </c>
      <c r="K171" t="s">
        <v>658</v>
      </c>
      <c r="L171" t="s">
        <v>1076</v>
      </c>
      <c r="M171">
        <v>77673</v>
      </c>
      <c r="N171">
        <v>13073</v>
      </c>
      <c r="O171" t="s">
        <v>468</v>
      </c>
      <c r="P171">
        <v>3</v>
      </c>
      <c r="Q171" t="s">
        <v>1077</v>
      </c>
      <c r="R171" t="s">
        <v>1078</v>
      </c>
      <c r="S171">
        <v>463</v>
      </c>
      <c r="T171" t="s">
        <v>36</v>
      </c>
      <c r="U171" t="s">
        <v>55</v>
      </c>
      <c r="V171" t="s">
        <v>38</v>
      </c>
      <c r="W171">
        <v>130000000</v>
      </c>
      <c r="X171">
        <v>2005</v>
      </c>
      <c r="Y171">
        <v>973</v>
      </c>
      <c r="Z171">
        <v>6</v>
      </c>
      <c r="AA171">
        <v>2.35</v>
      </c>
      <c r="AB171">
        <v>0</v>
      </c>
    </row>
    <row r="172" spans="1:28" hidden="1" x14ac:dyDescent="0.2">
      <c r="A172" t="s">
        <v>27</v>
      </c>
      <c r="B172" t="s">
        <v>1079</v>
      </c>
      <c r="C172">
        <v>166</v>
      </c>
      <c r="D172">
        <v>106</v>
      </c>
      <c r="E172">
        <v>6</v>
      </c>
      <c r="F172">
        <v>422</v>
      </c>
      <c r="G172" t="s">
        <v>1080</v>
      </c>
      <c r="H172">
        <v>12000</v>
      </c>
      <c r="I172">
        <v>32131830</v>
      </c>
      <c r="J172" t="s">
        <v>1081</v>
      </c>
      <c r="K172" t="s">
        <v>270</v>
      </c>
      <c r="L172" t="s">
        <v>1082</v>
      </c>
      <c r="M172">
        <v>72259</v>
      </c>
      <c r="N172">
        <v>15015</v>
      </c>
      <c r="O172" t="s">
        <v>1083</v>
      </c>
      <c r="P172">
        <v>1</v>
      </c>
      <c r="Q172" t="s">
        <v>1084</v>
      </c>
      <c r="R172" t="s">
        <v>1085</v>
      </c>
      <c r="S172">
        <v>788</v>
      </c>
      <c r="T172" t="s">
        <v>36</v>
      </c>
      <c r="U172" t="s">
        <v>37</v>
      </c>
      <c r="V172" t="s">
        <v>38</v>
      </c>
      <c r="W172">
        <v>137000000</v>
      </c>
      <c r="X172">
        <v>2001</v>
      </c>
      <c r="Y172">
        <v>2000</v>
      </c>
      <c r="Z172">
        <v>6.4</v>
      </c>
      <c r="AA172">
        <v>1.85</v>
      </c>
      <c r="AB172">
        <v>0</v>
      </c>
    </row>
    <row r="173" spans="1:28" hidden="1" x14ac:dyDescent="0.2">
      <c r="A173" t="s">
        <v>27</v>
      </c>
      <c r="B173" t="s">
        <v>891</v>
      </c>
      <c r="C173">
        <v>510</v>
      </c>
      <c r="D173">
        <v>124</v>
      </c>
      <c r="E173">
        <v>394</v>
      </c>
      <c r="F173">
        <v>2000</v>
      </c>
      <c r="G173" t="s">
        <v>728</v>
      </c>
      <c r="H173">
        <v>11000</v>
      </c>
      <c r="I173">
        <v>176636816</v>
      </c>
      <c r="J173" t="s">
        <v>71</v>
      </c>
      <c r="K173" t="s">
        <v>220</v>
      </c>
      <c r="L173" t="s">
        <v>1086</v>
      </c>
      <c r="M173">
        <v>508818</v>
      </c>
      <c r="N173">
        <v>19761</v>
      </c>
      <c r="O173" t="s">
        <v>592</v>
      </c>
      <c r="P173">
        <v>0</v>
      </c>
      <c r="Q173" t="s">
        <v>1087</v>
      </c>
      <c r="R173" t="s">
        <v>1088</v>
      </c>
      <c r="S173">
        <v>679</v>
      </c>
      <c r="T173" t="s">
        <v>36</v>
      </c>
      <c r="U173" t="s">
        <v>37</v>
      </c>
      <c r="V173" t="s">
        <v>38</v>
      </c>
      <c r="W173">
        <v>140000000</v>
      </c>
      <c r="X173">
        <v>2011</v>
      </c>
      <c r="Y173">
        <v>3000</v>
      </c>
      <c r="Z173">
        <v>6.9</v>
      </c>
      <c r="AA173">
        <v>2.35</v>
      </c>
      <c r="AB173">
        <v>46000</v>
      </c>
    </row>
    <row r="174" spans="1:28" hidden="1" x14ac:dyDescent="0.2">
      <c r="A174" t="s">
        <v>27</v>
      </c>
      <c r="B174" t="s">
        <v>739</v>
      </c>
      <c r="C174">
        <v>197</v>
      </c>
      <c r="D174">
        <v>128</v>
      </c>
      <c r="E174">
        <v>150</v>
      </c>
      <c r="F174">
        <v>244</v>
      </c>
      <c r="G174" t="s">
        <v>1089</v>
      </c>
      <c r="H174">
        <v>766</v>
      </c>
      <c r="I174">
        <v>126930660</v>
      </c>
      <c r="J174" t="s">
        <v>49</v>
      </c>
      <c r="K174" t="s">
        <v>961</v>
      </c>
      <c r="L174" t="s">
        <v>1090</v>
      </c>
      <c r="M174">
        <v>157519</v>
      </c>
      <c r="N174">
        <v>2037</v>
      </c>
      <c r="O174" t="s">
        <v>1091</v>
      </c>
      <c r="P174">
        <v>2</v>
      </c>
      <c r="Q174" t="s">
        <v>1092</v>
      </c>
      <c r="R174" t="s">
        <v>1093</v>
      </c>
      <c r="S174">
        <v>683</v>
      </c>
      <c r="T174" t="s">
        <v>36</v>
      </c>
      <c r="U174" t="s">
        <v>55</v>
      </c>
      <c r="V174" t="s">
        <v>38</v>
      </c>
      <c r="W174">
        <v>135000000</v>
      </c>
      <c r="X174">
        <v>1999</v>
      </c>
      <c r="Y174">
        <v>536</v>
      </c>
      <c r="Z174">
        <v>6.4</v>
      </c>
      <c r="AA174">
        <v>2.35</v>
      </c>
      <c r="AB174">
        <v>2000</v>
      </c>
    </row>
    <row r="175" spans="1:28" hidden="1" x14ac:dyDescent="0.2">
      <c r="A175" t="s">
        <v>27</v>
      </c>
      <c r="B175" t="s">
        <v>1094</v>
      </c>
      <c r="C175">
        <v>244</v>
      </c>
      <c r="D175">
        <v>138</v>
      </c>
      <c r="E175">
        <v>608</v>
      </c>
      <c r="F175">
        <v>168</v>
      </c>
      <c r="G175" t="s">
        <v>1095</v>
      </c>
      <c r="H175">
        <v>613</v>
      </c>
      <c r="I175">
        <v>93926386</v>
      </c>
      <c r="J175" t="s">
        <v>1096</v>
      </c>
      <c r="K175" t="s">
        <v>1097</v>
      </c>
      <c r="L175" t="s">
        <v>1098</v>
      </c>
      <c r="M175">
        <v>168207</v>
      </c>
      <c r="N175">
        <v>1205</v>
      </c>
      <c r="O175" t="s">
        <v>1099</v>
      </c>
      <c r="P175">
        <v>1</v>
      </c>
      <c r="Q175" t="s">
        <v>1100</v>
      </c>
      <c r="R175" t="s">
        <v>1101</v>
      </c>
      <c r="S175">
        <v>684</v>
      </c>
      <c r="T175" t="s">
        <v>36</v>
      </c>
      <c r="U175" t="s">
        <v>37</v>
      </c>
      <c r="V175" t="s">
        <v>38</v>
      </c>
      <c r="W175">
        <v>150000000</v>
      </c>
      <c r="X175">
        <v>2003</v>
      </c>
      <c r="Y175">
        <v>172</v>
      </c>
      <c r="Z175">
        <v>7.4</v>
      </c>
      <c r="AA175">
        <v>2.35</v>
      </c>
      <c r="AB175">
        <v>0</v>
      </c>
    </row>
    <row r="176" spans="1:28" hidden="1" x14ac:dyDescent="0.2">
      <c r="A176" t="s">
        <v>27</v>
      </c>
      <c r="B176" t="s">
        <v>1102</v>
      </c>
      <c r="C176">
        <v>322</v>
      </c>
      <c r="D176">
        <v>115</v>
      </c>
      <c r="E176">
        <v>386</v>
      </c>
      <c r="F176">
        <v>12000</v>
      </c>
      <c r="G176" t="s">
        <v>555</v>
      </c>
      <c r="H176">
        <v>21000</v>
      </c>
      <c r="I176">
        <v>292298923</v>
      </c>
      <c r="J176" t="s">
        <v>1103</v>
      </c>
      <c r="K176" t="s">
        <v>766</v>
      </c>
      <c r="L176" t="s">
        <v>1104</v>
      </c>
      <c r="M176">
        <v>185394</v>
      </c>
      <c r="N176">
        <v>59177</v>
      </c>
      <c r="O176" t="s">
        <v>1105</v>
      </c>
      <c r="P176">
        <v>3</v>
      </c>
      <c r="Q176" t="s">
        <v>1106</v>
      </c>
      <c r="R176" t="s">
        <v>1107</v>
      </c>
      <c r="S176">
        <v>329</v>
      </c>
      <c r="T176" t="s">
        <v>36</v>
      </c>
      <c r="U176" t="s">
        <v>37</v>
      </c>
      <c r="V176" t="s">
        <v>38</v>
      </c>
      <c r="W176">
        <v>120000000</v>
      </c>
      <c r="X176">
        <v>2012</v>
      </c>
      <c r="Y176">
        <v>17000</v>
      </c>
      <c r="Z176">
        <v>5.5</v>
      </c>
      <c r="AA176">
        <v>2.35</v>
      </c>
      <c r="AB176">
        <v>65000</v>
      </c>
    </row>
    <row r="177" spans="1:28" hidden="1" x14ac:dyDescent="0.2">
      <c r="A177" t="s">
        <v>27</v>
      </c>
      <c r="B177" t="s">
        <v>843</v>
      </c>
      <c r="C177">
        <v>156</v>
      </c>
      <c r="D177">
        <v>100</v>
      </c>
      <c r="E177">
        <v>750</v>
      </c>
      <c r="F177">
        <v>988</v>
      </c>
      <c r="G177" t="s">
        <v>338</v>
      </c>
      <c r="H177">
        <v>49000</v>
      </c>
      <c r="I177">
        <v>63992328</v>
      </c>
      <c r="J177" t="s">
        <v>1108</v>
      </c>
      <c r="K177" t="s">
        <v>809</v>
      </c>
      <c r="L177" t="s">
        <v>1109</v>
      </c>
      <c r="M177">
        <v>32399</v>
      </c>
      <c r="N177">
        <v>62644</v>
      </c>
      <c r="O177" t="s">
        <v>327</v>
      </c>
      <c r="P177">
        <v>0</v>
      </c>
      <c r="Q177" t="s">
        <v>1110</v>
      </c>
      <c r="R177" t="s">
        <v>1111</v>
      </c>
      <c r="S177">
        <v>79</v>
      </c>
      <c r="T177" t="s">
        <v>36</v>
      </c>
      <c r="U177" t="s">
        <v>368</v>
      </c>
      <c r="V177" t="s">
        <v>93</v>
      </c>
      <c r="W177">
        <v>135000000</v>
      </c>
      <c r="X177">
        <v>2011</v>
      </c>
      <c r="Y177">
        <v>11000</v>
      </c>
      <c r="Z177">
        <v>5.9</v>
      </c>
      <c r="AA177">
        <v>2.35</v>
      </c>
      <c r="AB177">
        <v>0</v>
      </c>
    </row>
    <row r="178" spans="1:28" hidden="1" x14ac:dyDescent="0.2">
      <c r="A178" t="s">
        <v>27</v>
      </c>
      <c r="B178" t="s">
        <v>1112</v>
      </c>
      <c r="C178">
        <v>354</v>
      </c>
      <c r="D178">
        <v>135</v>
      </c>
      <c r="E178">
        <v>255</v>
      </c>
      <c r="F178">
        <v>882</v>
      </c>
      <c r="G178" t="s">
        <v>1113</v>
      </c>
      <c r="H178">
        <v>3000</v>
      </c>
      <c r="I178">
        <v>134518390</v>
      </c>
      <c r="J178" t="s">
        <v>71</v>
      </c>
      <c r="K178" t="s">
        <v>946</v>
      </c>
      <c r="L178" t="s">
        <v>1114</v>
      </c>
      <c r="M178">
        <v>326286</v>
      </c>
      <c r="N178">
        <v>5811</v>
      </c>
      <c r="O178" t="s">
        <v>186</v>
      </c>
      <c r="P178">
        <v>0</v>
      </c>
      <c r="Q178" t="s">
        <v>1115</v>
      </c>
      <c r="R178" t="s">
        <v>1116</v>
      </c>
      <c r="S178">
        <v>643</v>
      </c>
      <c r="T178" t="s">
        <v>36</v>
      </c>
      <c r="U178" t="s">
        <v>37</v>
      </c>
      <c r="V178" t="s">
        <v>38</v>
      </c>
      <c r="W178">
        <v>150000000</v>
      </c>
      <c r="X178">
        <v>2008</v>
      </c>
      <c r="Y178">
        <v>1000</v>
      </c>
      <c r="Z178">
        <v>6.8</v>
      </c>
      <c r="AA178">
        <v>2.35</v>
      </c>
      <c r="AB178">
        <v>0</v>
      </c>
    </row>
    <row r="179" spans="1:28" hidden="1" x14ac:dyDescent="0.2">
      <c r="A179" t="s">
        <v>27</v>
      </c>
      <c r="C179">
        <v>21</v>
      </c>
      <c r="D179">
        <v>60</v>
      </c>
      <c r="F179">
        <v>184</v>
      </c>
      <c r="G179" t="s">
        <v>1117</v>
      </c>
      <c r="H179">
        <v>982</v>
      </c>
      <c r="J179" t="s">
        <v>1118</v>
      </c>
      <c r="K179" t="s">
        <v>1119</v>
      </c>
      <c r="L179" t="s">
        <v>1120</v>
      </c>
      <c r="M179">
        <v>16769</v>
      </c>
      <c r="N179">
        <v>1687</v>
      </c>
      <c r="O179" t="s">
        <v>1121</v>
      </c>
      <c r="P179">
        <v>2</v>
      </c>
      <c r="Q179" t="s">
        <v>1122</v>
      </c>
      <c r="R179" t="s">
        <v>1123</v>
      </c>
      <c r="S179">
        <v>74</v>
      </c>
      <c r="T179" t="s">
        <v>36</v>
      </c>
      <c r="U179" t="s">
        <v>37</v>
      </c>
      <c r="V179" t="s">
        <v>1124</v>
      </c>
      <c r="W179">
        <v>1500000</v>
      </c>
      <c r="Y179">
        <v>321</v>
      </c>
      <c r="Z179">
        <v>7.5</v>
      </c>
      <c r="AA179">
        <v>1.33</v>
      </c>
      <c r="AB179">
        <v>0</v>
      </c>
    </row>
    <row r="180" spans="1:28" hidden="1" x14ac:dyDescent="0.2">
      <c r="A180" t="s">
        <v>27</v>
      </c>
      <c r="B180" t="s">
        <v>387</v>
      </c>
      <c r="C180">
        <v>252</v>
      </c>
      <c r="D180">
        <v>117</v>
      </c>
      <c r="E180">
        <v>14000</v>
      </c>
      <c r="F180">
        <v>358</v>
      </c>
      <c r="G180" t="s">
        <v>1125</v>
      </c>
      <c r="H180">
        <v>535</v>
      </c>
      <c r="I180">
        <v>52792307</v>
      </c>
      <c r="J180" t="s">
        <v>198</v>
      </c>
      <c r="K180" t="s">
        <v>1126</v>
      </c>
      <c r="L180" t="s">
        <v>1127</v>
      </c>
      <c r="M180">
        <v>12572</v>
      </c>
      <c r="N180">
        <v>1950</v>
      </c>
      <c r="O180" t="s">
        <v>1128</v>
      </c>
      <c r="P180">
        <v>0</v>
      </c>
      <c r="Q180" t="s">
        <v>1129</v>
      </c>
      <c r="R180" t="s">
        <v>1130</v>
      </c>
      <c r="S180">
        <v>106</v>
      </c>
      <c r="T180" t="s">
        <v>36</v>
      </c>
      <c r="U180" t="s">
        <v>55</v>
      </c>
      <c r="V180" t="s">
        <v>93</v>
      </c>
      <c r="W180">
        <v>140000000</v>
      </c>
      <c r="X180">
        <v>2016</v>
      </c>
      <c r="Y180">
        <v>400</v>
      </c>
      <c r="Z180">
        <v>6.8</v>
      </c>
      <c r="AA180">
        <v>2.35</v>
      </c>
      <c r="AB180">
        <v>27000</v>
      </c>
    </row>
    <row r="181" spans="1:28" x14ac:dyDescent="0.2">
      <c r="A181" t="s">
        <v>27</v>
      </c>
      <c r="B181" t="s">
        <v>1131</v>
      </c>
      <c r="C181">
        <v>556</v>
      </c>
      <c r="D181">
        <v>156</v>
      </c>
      <c r="E181">
        <v>0</v>
      </c>
      <c r="F181">
        <v>733</v>
      </c>
      <c r="G181" t="s">
        <v>59</v>
      </c>
      <c r="H181">
        <v>29000</v>
      </c>
      <c r="I181">
        <v>183635922</v>
      </c>
      <c r="J181" t="s">
        <v>1132</v>
      </c>
      <c r="K181" t="s">
        <v>213</v>
      </c>
      <c r="L181" t="s">
        <v>1133</v>
      </c>
      <c r="M181">
        <v>406020</v>
      </c>
      <c r="N181">
        <v>57108</v>
      </c>
      <c r="O181" t="s">
        <v>1134</v>
      </c>
      <c r="P181">
        <v>0</v>
      </c>
      <c r="Q181" t="s">
        <v>1135</v>
      </c>
      <c r="R181" t="s">
        <v>1136</v>
      </c>
      <c r="S181">
        <v>1188</v>
      </c>
      <c r="T181" t="s">
        <v>36</v>
      </c>
      <c r="U181" t="s">
        <v>37</v>
      </c>
      <c r="V181" t="s">
        <v>583</v>
      </c>
      <c r="W181">
        <v>135000000</v>
      </c>
      <c r="X181">
        <v>2015</v>
      </c>
      <c r="Y181">
        <v>27000</v>
      </c>
      <c r="Z181">
        <v>8.1</v>
      </c>
      <c r="AA181">
        <v>2.35</v>
      </c>
      <c r="AB181">
        <v>190000</v>
      </c>
    </row>
    <row r="182" spans="1:28" hidden="1" x14ac:dyDescent="0.2">
      <c r="A182" t="s">
        <v>27</v>
      </c>
      <c r="B182" t="s">
        <v>1137</v>
      </c>
      <c r="C182">
        <v>166</v>
      </c>
      <c r="D182">
        <v>96</v>
      </c>
      <c r="E182">
        <v>13</v>
      </c>
      <c r="F182">
        <v>463</v>
      </c>
      <c r="G182" t="s">
        <v>1138</v>
      </c>
      <c r="H182">
        <v>16000</v>
      </c>
      <c r="I182">
        <v>83024900</v>
      </c>
      <c r="J182" t="s">
        <v>305</v>
      </c>
      <c r="K182" t="s">
        <v>313</v>
      </c>
      <c r="L182" t="s">
        <v>1139</v>
      </c>
      <c r="M182">
        <v>62424</v>
      </c>
      <c r="N182">
        <v>17416</v>
      </c>
      <c r="O182" t="s">
        <v>1140</v>
      </c>
      <c r="P182">
        <v>0</v>
      </c>
      <c r="Q182" t="s">
        <v>1141</v>
      </c>
      <c r="R182" t="s">
        <v>1142</v>
      </c>
      <c r="S182">
        <v>90</v>
      </c>
      <c r="T182" t="s">
        <v>36</v>
      </c>
      <c r="U182" t="s">
        <v>37</v>
      </c>
      <c r="V182" t="s">
        <v>93</v>
      </c>
      <c r="W182">
        <v>135000000</v>
      </c>
      <c r="X182">
        <v>2013</v>
      </c>
      <c r="Y182">
        <v>881</v>
      </c>
      <c r="Z182">
        <v>6.5</v>
      </c>
      <c r="AA182">
        <v>2.35</v>
      </c>
      <c r="AB182">
        <v>13000</v>
      </c>
    </row>
    <row r="183" spans="1:28" x14ac:dyDescent="0.2">
      <c r="A183" t="s">
        <v>27</v>
      </c>
      <c r="B183" t="s">
        <v>39</v>
      </c>
      <c r="C183">
        <v>362</v>
      </c>
      <c r="D183">
        <v>107</v>
      </c>
      <c r="E183">
        <v>563</v>
      </c>
      <c r="F183">
        <v>939</v>
      </c>
      <c r="G183" t="s">
        <v>388</v>
      </c>
      <c r="H183">
        <v>40000</v>
      </c>
      <c r="I183">
        <v>123207194</v>
      </c>
      <c r="J183" t="s">
        <v>1143</v>
      </c>
      <c r="K183" t="s">
        <v>42</v>
      </c>
      <c r="L183" t="s">
        <v>1144</v>
      </c>
      <c r="M183">
        <v>183208</v>
      </c>
      <c r="N183">
        <v>43291</v>
      </c>
      <c r="O183" t="s">
        <v>1145</v>
      </c>
      <c r="P183">
        <v>0</v>
      </c>
      <c r="Q183" t="s">
        <v>1146</v>
      </c>
      <c r="R183" t="s">
        <v>1147</v>
      </c>
      <c r="S183">
        <v>337</v>
      </c>
      <c r="T183" t="s">
        <v>36</v>
      </c>
      <c r="U183" t="s">
        <v>37</v>
      </c>
      <c r="V183" t="s">
        <v>93</v>
      </c>
      <c r="W183">
        <v>135000000</v>
      </c>
      <c r="X183">
        <v>2011</v>
      </c>
      <c r="Y183">
        <v>1000</v>
      </c>
      <c r="Z183">
        <v>7.2</v>
      </c>
      <c r="AA183">
        <v>2.35</v>
      </c>
      <c r="AB183">
        <v>26000</v>
      </c>
    </row>
    <row r="184" spans="1:28" hidden="1" x14ac:dyDescent="0.2">
      <c r="A184" t="s">
        <v>27</v>
      </c>
      <c r="B184" t="s">
        <v>799</v>
      </c>
      <c r="C184">
        <v>153</v>
      </c>
      <c r="D184">
        <v>92</v>
      </c>
      <c r="E184">
        <v>35</v>
      </c>
      <c r="F184">
        <v>179</v>
      </c>
      <c r="G184" t="s">
        <v>1148</v>
      </c>
      <c r="H184">
        <v>19000</v>
      </c>
      <c r="I184">
        <v>83348920</v>
      </c>
      <c r="J184" t="s">
        <v>469</v>
      </c>
      <c r="K184" t="s">
        <v>351</v>
      </c>
      <c r="L184" t="s">
        <v>1149</v>
      </c>
      <c r="M184">
        <v>60230</v>
      </c>
      <c r="N184">
        <v>19963</v>
      </c>
      <c r="O184" t="s">
        <v>1150</v>
      </c>
      <c r="P184">
        <v>0</v>
      </c>
      <c r="Q184" t="s">
        <v>1151</v>
      </c>
      <c r="R184" t="s">
        <v>1152</v>
      </c>
      <c r="S184">
        <v>118</v>
      </c>
      <c r="T184" t="s">
        <v>36</v>
      </c>
      <c r="U184" t="s">
        <v>37</v>
      </c>
      <c r="V184" t="s">
        <v>93</v>
      </c>
      <c r="W184">
        <v>132000000</v>
      </c>
      <c r="X184">
        <v>2014</v>
      </c>
      <c r="Y184">
        <v>411</v>
      </c>
      <c r="Z184">
        <v>6.7</v>
      </c>
      <c r="AA184">
        <v>1.85</v>
      </c>
      <c r="AB184">
        <v>11000</v>
      </c>
    </row>
    <row r="185" spans="1:28" hidden="1" x14ac:dyDescent="0.2">
      <c r="A185" t="s">
        <v>27</v>
      </c>
      <c r="B185" t="s">
        <v>1153</v>
      </c>
      <c r="C185">
        <v>329</v>
      </c>
      <c r="D185">
        <v>115</v>
      </c>
      <c r="E185">
        <v>521</v>
      </c>
      <c r="F185">
        <v>883</v>
      </c>
      <c r="G185" t="s">
        <v>875</v>
      </c>
      <c r="H185">
        <v>13000</v>
      </c>
      <c r="I185">
        <v>227137090</v>
      </c>
      <c r="J185" t="s">
        <v>1154</v>
      </c>
      <c r="K185" t="s">
        <v>1155</v>
      </c>
      <c r="L185" t="s">
        <v>1156</v>
      </c>
      <c r="M185">
        <v>491077</v>
      </c>
      <c r="N185">
        <v>17369</v>
      </c>
      <c r="O185" t="s">
        <v>239</v>
      </c>
      <c r="P185">
        <v>0</v>
      </c>
      <c r="Q185" t="s">
        <v>1157</v>
      </c>
      <c r="R185" t="s">
        <v>1158</v>
      </c>
      <c r="S185">
        <v>820</v>
      </c>
      <c r="T185" t="s">
        <v>36</v>
      </c>
      <c r="U185" t="s">
        <v>37</v>
      </c>
      <c r="V185" t="s">
        <v>38</v>
      </c>
      <c r="W185">
        <v>110000000</v>
      </c>
      <c r="X185">
        <v>2007</v>
      </c>
      <c r="Y185">
        <v>897</v>
      </c>
      <c r="Z185">
        <v>8.1</v>
      </c>
      <c r="AA185">
        <v>2.35</v>
      </c>
      <c r="AB185">
        <v>0</v>
      </c>
    </row>
    <row r="186" spans="1:28" hidden="1" x14ac:dyDescent="0.2">
      <c r="A186" t="s">
        <v>27</v>
      </c>
      <c r="B186" t="s">
        <v>1159</v>
      </c>
      <c r="C186">
        <v>266</v>
      </c>
      <c r="D186">
        <v>92</v>
      </c>
      <c r="E186">
        <v>54</v>
      </c>
      <c r="F186">
        <v>562</v>
      </c>
      <c r="G186" t="s">
        <v>992</v>
      </c>
      <c r="H186">
        <v>11000</v>
      </c>
      <c r="I186">
        <v>215395021</v>
      </c>
      <c r="J186" t="s">
        <v>801</v>
      </c>
      <c r="K186" t="s">
        <v>563</v>
      </c>
      <c r="L186" t="s">
        <v>1160</v>
      </c>
      <c r="M186">
        <v>307029</v>
      </c>
      <c r="N186">
        <v>12754</v>
      </c>
      <c r="O186" t="s">
        <v>927</v>
      </c>
      <c r="P186">
        <v>0</v>
      </c>
      <c r="Q186" t="s">
        <v>1161</v>
      </c>
      <c r="R186" t="s">
        <v>1162</v>
      </c>
      <c r="S186">
        <v>360</v>
      </c>
      <c r="T186" t="s">
        <v>36</v>
      </c>
      <c r="U186" t="s">
        <v>37</v>
      </c>
      <c r="V186" t="s">
        <v>93</v>
      </c>
      <c r="W186">
        <v>130000000</v>
      </c>
      <c r="X186">
        <v>2008</v>
      </c>
      <c r="Y186">
        <v>967</v>
      </c>
      <c r="Z186">
        <v>7.6</v>
      </c>
      <c r="AA186">
        <v>2.35</v>
      </c>
      <c r="AB186">
        <v>6000</v>
      </c>
    </row>
    <row r="187" spans="1:28" hidden="1" x14ac:dyDescent="0.2">
      <c r="A187" t="s">
        <v>27</v>
      </c>
      <c r="B187" t="s">
        <v>1163</v>
      </c>
      <c r="C187">
        <v>517</v>
      </c>
      <c r="D187">
        <v>117</v>
      </c>
      <c r="E187">
        <v>235</v>
      </c>
      <c r="F187">
        <v>680</v>
      </c>
      <c r="G187" t="s">
        <v>592</v>
      </c>
      <c r="H187">
        <v>2000</v>
      </c>
      <c r="I187">
        <v>180191634</v>
      </c>
      <c r="J187" t="s">
        <v>507</v>
      </c>
      <c r="K187" t="s">
        <v>232</v>
      </c>
      <c r="L187" t="s">
        <v>1164</v>
      </c>
      <c r="M187">
        <v>313866</v>
      </c>
      <c r="N187">
        <v>5730</v>
      </c>
      <c r="O187" t="s">
        <v>1165</v>
      </c>
      <c r="P187">
        <v>6</v>
      </c>
      <c r="Q187" t="s">
        <v>1166</v>
      </c>
      <c r="R187" t="s">
        <v>1167</v>
      </c>
      <c r="S187">
        <v>549</v>
      </c>
      <c r="T187" t="s">
        <v>36</v>
      </c>
      <c r="U187" t="s">
        <v>37</v>
      </c>
      <c r="V187" t="s">
        <v>38</v>
      </c>
      <c r="W187">
        <v>130000000</v>
      </c>
      <c r="X187">
        <v>2015</v>
      </c>
      <c r="Y187">
        <v>2000</v>
      </c>
      <c r="Z187">
        <v>7.4</v>
      </c>
      <c r="AA187">
        <v>1.85</v>
      </c>
      <c r="AB187">
        <v>61000</v>
      </c>
    </row>
    <row r="188" spans="1:28" hidden="1" x14ac:dyDescent="0.2">
      <c r="A188" t="s">
        <v>27</v>
      </c>
      <c r="B188" t="s">
        <v>694</v>
      </c>
      <c r="C188">
        <v>502</v>
      </c>
      <c r="D188">
        <v>146</v>
      </c>
      <c r="E188">
        <v>508</v>
      </c>
      <c r="F188">
        <v>523</v>
      </c>
      <c r="G188" t="s">
        <v>698</v>
      </c>
      <c r="H188">
        <v>34000</v>
      </c>
      <c r="I188">
        <v>424645577</v>
      </c>
      <c r="J188" t="s">
        <v>1168</v>
      </c>
      <c r="K188" t="s">
        <v>345</v>
      </c>
      <c r="L188" t="s">
        <v>1169</v>
      </c>
      <c r="M188">
        <v>498397</v>
      </c>
      <c r="N188">
        <v>49355</v>
      </c>
      <c r="O188" t="s">
        <v>1170</v>
      </c>
      <c r="P188">
        <v>1</v>
      </c>
      <c r="Q188" t="s">
        <v>1171</v>
      </c>
      <c r="R188" t="s">
        <v>1172</v>
      </c>
      <c r="S188">
        <v>706</v>
      </c>
      <c r="T188" t="s">
        <v>36</v>
      </c>
      <c r="U188" t="s">
        <v>37</v>
      </c>
      <c r="V188" t="s">
        <v>38</v>
      </c>
      <c r="W188">
        <v>130000000</v>
      </c>
      <c r="X188">
        <v>2013</v>
      </c>
      <c r="Y188">
        <v>14000</v>
      </c>
      <c r="Z188">
        <v>7.6</v>
      </c>
      <c r="AA188">
        <v>2.35</v>
      </c>
      <c r="AB188">
        <v>82000</v>
      </c>
    </row>
    <row r="189" spans="1:28" hidden="1" x14ac:dyDescent="0.2">
      <c r="A189" t="s">
        <v>27</v>
      </c>
      <c r="B189" t="s">
        <v>1102</v>
      </c>
      <c r="C189">
        <v>322</v>
      </c>
      <c r="D189">
        <v>115</v>
      </c>
      <c r="E189">
        <v>386</v>
      </c>
      <c r="F189">
        <v>12000</v>
      </c>
      <c r="G189" t="s">
        <v>555</v>
      </c>
      <c r="H189">
        <v>21000</v>
      </c>
      <c r="I189">
        <v>292298923</v>
      </c>
      <c r="J189" t="s">
        <v>1103</v>
      </c>
      <c r="K189" t="s">
        <v>766</v>
      </c>
      <c r="L189" t="s">
        <v>1104</v>
      </c>
      <c r="M189">
        <v>185394</v>
      </c>
      <c r="N189">
        <v>59177</v>
      </c>
      <c r="O189" t="s">
        <v>1105</v>
      </c>
      <c r="P189">
        <v>3</v>
      </c>
      <c r="Q189" t="s">
        <v>1106</v>
      </c>
      <c r="R189" t="s">
        <v>1107</v>
      </c>
      <c r="S189">
        <v>329</v>
      </c>
      <c r="T189" t="s">
        <v>36</v>
      </c>
      <c r="U189" t="s">
        <v>37</v>
      </c>
      <c r="V189" t="s">
        <v>38</v>
      </c>
      <c r="W189">
        <v>120000000</v>
      </c>
      <c r="X189">
        <v>2012</v>
      </c>
      <c r="Y189">
        <v>17000</v>
      </c>
      <c r="Z189">
        <v>5.5</v>
      </c>
      <c r="AA189">
        <v>2.35</v>
      </c>
      <c r="AB189">
        <v>65000</v>
      </c>
    </row>
    <row r="190" spans="1:28" hidden="1" x14ac:dyDescent="0.2">
      <c r="A190" t="s">
        <v>27</v>
      </c>
      <c r="B190" t="s">
        <v>1173</v>
      </c>
      <c r="C190">
        <v>165</v>
      </c>
      <c r="D190">
        <v>94</v>
      </c>
      <c r="E190">
        <v>12</v>
      </c>
      <c r="F190">
        <v>183</v>
      </c>
      <c r="G190" t="s">
        <v>1174</v>
      </c>
      <c r="H190">
        <v>17000</v>
      </c>
      <c r="I190">
        <v>177343675</v>
      </c>
      <c r="J190" t="s">
        <v>1175</v>
      </c>
      <c r="K190" t="s">
        <v>1176</v>
      </c>
      <c r="L190" t="s">
        <v>1177</v>
      </c>
      <c r="M190">
        <v>70121</v>
      </c>
      <c r="N190">
        <v>17883</v>
      </c>
      <c r="O190" t="s">
        <v>1178</v>
      </c>
      <c r="P190">
        <v>0</v>
      </c>
      <c r="Q190" t="s">
        <v>1179</v>
      </c>
      <c r="R190" t="s">
        <v>1180</v>
      </c>
      <c r="S190">
        <v>214</v>
      </c>
      <c r="T190" t="s">
        <v>36</v>
      </c>
      <c r="U190" t="s">
        <v>37</v>
      </c>
      <c r="V190" t="s">
        <v>93</v>
      </c>
      <c r="W190">
        <v>135000000</v>
      </c>
      <c r="X190">
        <v>2015</v>
      </c>
      <c r="Y190">
        <v>523</v>
      </c>
      <c r="Z190">
        <v>6.7</v>
      </c>
      <c r="AA190">
        <v>1.85</v>
      </c>
      <c r="AB190">
        <v>26000</v>
      </c>
    </row>
    <row r="191" spans="1:28" hidden="1" x14ac:dyDescent="0.2">
      <c r="A191" t="s">
        <v>27</v>
      </c>
      <c r="B191" t="s">
        <v>387</v>
      </c>
      <c r="C191">
        <v>401</v>
      </c>
      <c r="D191">
        <v>116</v>
      </c>
      <c r="E191">
        <v>14000</v>
      </c>
      <c r="F191">
        <v>807</v>
      </c>
      <c r="G191" t="s">
        <v>1181</v>
      </c>
      <c r="H191">
        <v>10000</v>
      </c>
      <c r="I191">
        <v>234277056</v>
      </c>
      <c r="J191" t="s">
        <v>1168</v>
      </c>
      <c r="K191" t="s">
        <v>521</v>
      </c>
      <c r="L191" t="s">
        <v>1182</v>
      </c>
      <c r="M191">
        <v>334345</v>
      </c>
      <c r="N191">
        <v>12758</v>
      </c>
      <c r="O191" t="s">
        <v>1183</v>
      </c>
      <c r="P191">
        <v>0</v>
      </c>
      <c r="Q191" t="s">
        <v>1184</v>
      </c>
      <c r="R191" t="s">
        <v>1185</v>
      </c>
      <c r="S191">
        <v>2741</v>
      </c>
      <c r="T191" t="s">
        <v>36</v>
      </c>
      <c r="U191" t="s">
        <v>37</v>
      </c>
      <c r="V191" t="s">
        <v>38</v>
      </c>
      <c r="W191">
        <v>132000000</v>
      </c>
      <c r="X191">
        <v>2005</v>
      </c>
      <c r="Y191">
        <v>1000</v>
      </c>
      <c r="Z191">
        <v>6.5</v>
      </c>
      <c r="AA191">
        <v>1.85</v>
      </c>
      <c r="AB191">
        <v>0</v>
      </c>
    </row>
    <row r="192" spans="1:28" hidden="1" x14ac:dyDescent="0.2">
      <c r="A192" t="s">
        <v>27</v>
      </c>
      <c r="B192" t="s">
        <v>276</v>
      </c>
      <c r="C192">
        <v>94</v>
      </c>
      <c r="D192">
        <v>147</v>
      </c>
      <c r="E192">
        <v>0</v>
      </c>
      <c r="F192">
        <v>877</v>
      </c>
      <c r="G192" t="s">
        <v>1186</v>
      </c>
      <c r="H192">
        <v>10000</v>
      </c>
      <c r="I192">
        <v>138396624</v>
      </c>
      <c r="J192" t="s">
        <v>420</v>
      </c>
      <c r="K192" t="s">
        <v>164</v>
      </c>
      <c r="L192" t="s">
        <v>1187</v>
      </c>
      <c r="M192">
        <v>178126</v>
      </c>
      <c r="N192">
        <v>12954</v>
      </c>
      <c r="O192" t="s">
        <v>1188</v>
      </c>
      <c r="P192">
        <v>1</v>
      </c>
      <c r="Q192" t="s">
        <v>1189</v>
      </c>
      <c r="R192" t="s">
        <v>1190</v>
      </c>
      <c r="S192">
        <v>511</v>
      </c>
      <c r="T192" t="s">
        <v>36</v>
      </c>
      <c r="U192" t="s">
        <v>37</v>
      </c>
      <c r="V192" t="s">
        <v>583</v>
      </c>
      <c r="W192">
        <v>130000000</v>
      </c>
      <c r="X192">
        <v>2003</v>
      </c>
      <c r="Y192">
        <v>898</v>
      </c>
      <c r="Z192">
        <v>6.6</v>
      </c>
      <c r="AA192">
        <v>2.35</v>
      </c>
      <c r="AB192">
        <v>0</v>
      </c>
    </row>
    <row r="193" spans="1:28" hidden="1" x14ac:dyDescent="0.2">
      <c r="A193" t="s">
        <v>27</v>
      </c>
      <c r="B193" t="s">
        <v>719</v>
      </c>
      <c r="C193">
        <v>246</v>
      </c>
      <c r="D193">
        <v>90</v>
      </c>
      <c r="E193">
        <v>50</v>
      </c>
      <c r="F193">
        <v>397</v>
      </c>
      <c r="G193" t="s">
        <v>1191</v>
      </c>
      <c r="H193">
        <v>4000</v>
      </c>
      <c r="I193">
        <v>149234747</v>
      </c>
      <c r="J193" t="s">
        <v>1033</v>
      </c>
      <c r="K193" t="s">
        <v>491</v>
      </c>
      <c r="L193" t="s">
        <v>1192</v>
      </c>
      <c r="M193">
        <v>114287</v>
      </c>
      <c r="N193">
        <v>5046</v>
      </c>
      <c r="O193" t="s">
        <v>1193</v>
      </c>
      <c r="P193">
        <v>0</v>
      </c>
      <c r="Q193" t="s">
        <v>1194</v>
      </c>
      <c r="R193" t="s">
        <v>1195</v>
      </c>
      <c r="S193">
        <v>137</v>
      </c>
      <c r="T193" t="s">
        <v>36</v>
      </c>
      <c r="U193" t="s">
        <v>37</v>
      </c>
      <c r="V193" t="s">
        <v>93</v>
      </c>
      <c r="W193">
        <v>130000000</v>
      </c>
      <c r="X193">
        <v>2011</v>
      </c>
      <c r="Y193">
        <v>442</v>
      </c>
      <c r="Z193">
        <v>6.7</v>
      </c>
      <c r="AA193">
        <v>2.35</v>
      </c>
      <c r="AB193">
        <v>16000</v>
      </c>
    </row>
    <row r="194" spans="1:28" hidden="1" x14ac:dyDescent="0.2">
      <c r="A194" t="s">
        <v>27</v>
      </c>
      <c r="B194" t="s">
        <v>1196</v>
      </c>
      <c r="C194">
        <v>330</v>
      </c>
      <c r="D194">
        <v>101</v>
      </c>
      <c r="E194">
        <v>176</v>
      </c>
      <c r="F194">
        <v>282</v>
      </c>
      <c r="G194" t="s">
        <v>712</v>
      </c>
      <c r="H194">
        <v>11000</v>
      </c>
      <c r="I194">
        <v>118311368</v>
      </c>
      <c r="J194" t="s">
        <v>1197</v>
      </c>
      <c r="K194" t="s">
        <v>563</v>
      </c>
      <c r="L194" t="s">
        <v>1198</v>
      </c>
      <c r="M194">
        <v>245621</v>
      </c>
      <c r="N194">
        <v>12406</v>
      </c>
      <c r="O194" t="s">
        <v>1199</v>
      </c>
      <c r="P194">
        <v>1</v>
      </c>
      <c r="Q194" t="s">
        <v>1200</v>
      </c>
      <c r="R194" t="s">
        <v>1201</v>
      </c>
      <c r="S194">
        <v>514</v>
      </c>
      <c r="T194" t="s">
        <v>36</v>
      </c>
      <c r="U194" t="s">
        <v>37</v>
      </c>
      <c r="V194" t="s">
        <v>38</v>
      </c>
      <c r="W194">
        <v>110000000</v>
      </c>
      <c r="X194">
        <v>2010</v>
      </c>
      <c r="Y194">
        <v>702</v>
      </c>
      <c r="Z194">
        <v>6.4</v>
      </c>
      <c r="AA194">
        <v>2.35</v>
      </c>
      <c r="AB194">
        <v>23000</v>
      </c>
    </row>
    <row r="195" spans="1:28" hidden="1" x14ac:dyDescent="0.2">
      <c r="A195" t="s">
        <v>27</v>
      </c>
      <c r="B195" t="s">
        <v>1202</v>
      </c>
      <c r="C195">
        <v>434</v>
      </c>
      <c r="D195">
        <v>138</v>
      </c>
      <c r="E195">
        <v>0</v>
      </c>
      <c r="F195">
        <v>8000</v>
      </c>
      <c r="G195" t="s">
        <v>1203</v>
      </c>
      <c r="H195">
        <v>12000</v>
      </c>
      <c r="I195">
        <v>101160529</v>
      </c>
      <c r="J195" t="s">
        <v>1021</v>
      </c>
      <c r="K195" t="s">
        <v>760</v>
      </c>
      <c r="L195" t="s">
        <v>1204</v>
      </c>
      <c r="M195">
        <v>200022</v>
      </c>
      <c r="N195">
        <v>32355</v>
      </c>
      <c r="O195" t="s">
        <v>1205</v>
      </c>
      <c r="P195">
        <v>2</v>
      </c>
      <c r="Q195" t="s">
        <v>1206</v>
      </c>
      <c r="R195" t="s">
        <v>1207</v>
      </c>
      <c r="S195">
        <v>1240</v>
      </c>
      <c r="T195" t="s">
        <v>36</v>
      </c>
      <c r="U195" t="s">
        <v>37</v>
      </c>
      <c r="V195" t="s">
        <v>38</v>
      </c>
      <c r="W195">
        <v>125000000</v>
      </c>
      <c r="X195">
        <v>2014</v>
      </c>
      <c r="Y195">
        <v>9000</v>
      </c>
      <c r="Z195">
        <v>5.8</v>
      </c>
      <c r="AA195">
        <v>1.85</v>
      </c>
      <c r="AB195">
        <v>71000</v>
      </c>
    </row>
    <row r="196" spans="1:28" hidden="1" x14ac:dyDescent="0.2">
      <c r="A196" t="s">
        <v>27</v>
      </c>
      <c r="B196" t="s">
        <v>387</v>
      </c>
      <c r="C196">
        <v>440</v>
      </c>
      <c r="D196">
        <v>107</v>
      </c>
      <c r="E196">
        <v>14000</v>
      </c>
      <c r="F196">
        <v>845</v>
      </c>
      <c r="G196" t="s">
        <v>1208</v>
      </c>
      <c r="H196">
        <v>2000</v>
      </c>
      <c r="I196">
        <v>77564037</v>
      </c>
      <c r="J196" t="s">
        <v>1209</v>
      </c>
      <c r="K196" t="s">
        <v>1210</v>
      </c>
      <c r="L196" t="s">
        <v>1211</v>
      </c>
      <c r="M196">
        <v>177383</v>
      </c>
      <c r="N196">
        <v>4631</v>
      </c>
      <c r="O196" t="s">
        <v>1212</v>
      </c>
      <c r="P196">
        <v>1</v>
      </c>
      <c r="Q196" t="s">
        <v>1213</v>
      </c>
      <c r="R196" t="s">
        <v>1214</v>
      </c>
      <c r="S196">
        <v>447</v>
      </c>
      <c r="T196" t="s">
        <v>36</v>
      </c>
      <c r="U196" t="s">
        <v>37</v>
      </c>
      <c r="V196" t="s">
        <v>93</v>
      </c>
      <c r="W196">
        <v>135000000</v>
      </c>
      <c r="X196">
        <v>2011</v>
      </c>
      <c r="Y196">
        <v>871</v>
      </c>
      <c r="Z196">
        <v>7.4</v>
      </c>
      <c r="AA196">
        <v>2.35</v>
      </c>
      <c r="AB196">
        <v>44000</v>
      </c>
    </row>
    <row r="197" spans="1:28" hidden="1" x14ac:dyDescent="0.2">
      <c r="A197" t="s">
        <v>27</v>
      </c>
      <c r="B197" t="s">
        <v>1215</v>
      </c>
      <c r="C197">
        <v>274</v>
      </c>
      <c r="D197">
        <v>142</v>
      </c>
      <c r="E197">
        <v>0</v>
      </c>
      <c r="F197">
        <v>10000</v>
      </c>
      <c r="G197" t="s">
        <v>438</v>
      </c>
      <c r="H197">
        <v>11000</v>
      </c>
      <c r="I197">
        <v>249358727</v>
      </c>
      <c r="J197" t="s">
        <v>103</v>
      </c>
      <c r="K197" t="s">
        <v>102</v>
      </c>
      <c r="L197" t="s">
        <v>1216</v>
      </c>
      <c r="M197">
        <v>382255</v>
      </c>
      <c r="N197">
        <v>33284</v>
      </c>
      <c r="O197" t="s">
        <v>106</v>
      </c>
      <c r="P197">
        <v>3</v>
      </c>
      <c r="Q197" t="s">
        <v>1217</v>
      </c>
      <c r="R197" t="s">
        <v>1218</v>
      </c>
      <c r="S197">
        <v>1504</v>
      </c>
      <c r="T197" t="s">
        <v>36</v>
      </c>
      <c r="U197" t="s">
        <v>55</v>
      </c>
      <c r="V197" t="s">
        <v>93</v>
      </c>
      <c r="W197">
        <v>130000000</v>
      </c>
      <c r="X197">
        <v>2004</v>
      </c>
      <c r="Y197">
        <v>10000</v>
      </c>
      <c r="Z197">
        <v>7.8</v>
      </c>
      <c r="AA197">
        <v>2.35</v>
      </c>
      <c r="AB197">
        <v>11000</v>
      </c>
    </row>
    <row r="198" spans="1:28" hidden="1" x14ac:dyDescent="0.2">
      <c r="A198" t="s">
        <v>27</v>
      </c>
      <c r="B198" t="s">
        <v>362</v>
      </c>
      <c r="C198">
        <v>245</v>
      </c>
      <c r="D198">
        <v>165</v>
      </c>
      <c r="E198">
        <v>1000</v>
      </c>
      <c r="F198">
        <v>165</v>
      </c>
      <c r="G198" t="s">
        <v>1040</v>
      </c>
      <c r="H198">
        <v>309</v>
      </c>
      <c r="I198">
        <v>49551662</v>
      </c>
      <c r="J198" t="s">
        <v>1219</v>
      </c>
      <c r="K198" t="s">
        <v>820</v>
      </c>
      <c r="L198" t="s">
        <v>1220</v>
      </c>
      <c r="M198">
        <v>102338</v>
      </c>
      <c r="N198">
        <v>921</v>
      </c>
      <c r="O198" t="s">
        <v>1221</v>
      </c>
      <c r="P198">
        <v>0</v>
      </c>
      <c r="Q198" t="s">
        <v>1222</v>
      </c>
      <c r="R198" t="s">
        <v>1223</v>
      </c>
      <c r="S198">
        <v>450</v>
      </c>
      <c r="T198" t="s">
        <v>36</v>
      </c>
      <c r="U198" t="s">
        <v>368</v>
      </c>
      <c r="V198" t="s">
        <v>38</v>
      </c>
      <c r="W198">
        <v>130000000</v>
      </c>
      <c r="X198">
        <v>2008</v>
      </c>
      <c r="Y198">
        <v>284</v>
      </c>
      <c r="Z198">
        <v>6.6</v>
      </c>
      <c r="AA198">
        <v>2.35</v>
      </c>
      <c r="AB198">
        <v>0</v>
      </c>
    </row>
    <row r="199" spans="1:28" hidden="1" x14ac:dyDescent="0.2">
      <c r="A199" t="s">
        <v>27</v>
      </c>
      <c r="B199" t="s">
        <v>910</v>
      </c>
      <c r="C199">
        <v>349</v>
      </c>
      <c r="D199">
        <v>100</v>
      </c>
      <c r="E199">
        <v>0</v>
      </c>
      <c r="F199">
        <v>894</v>
      </c>
      <c r="G199" t="s">
        <v>845</v>
      </c>
      <c r="H199">
        <v>10000</v>
      </c>
      <c r="I199">
        <v>60522097</v>
      </c>
      <c r="J199" t="s">
        <v>71</v>
      </c>
      <c r="K199" t="s">
        <v>164</v>
      </c>
      <c r="L199" t="s">
        <v>1224</v>
      </c>
      <c r="M199">
        <v>158720</v>
      </c>
      <c r="N199">
        <v>14168</v>
      </c>
      <c r="O199" t="s">
        <v>278</v>
      </c>
      <c r="P199">
        <v>0</v>
      </c>
      <c r="Q199" t="s">
        <v>1225</v>
      </c>
      <c r="R199" t="s">
        <v>1226</v>
      </c>
      <c r="S199">
        <v>744</v>
      </c>
      <c r="T199" t="s">
        <v>36</v>
      </c>
      <c r="U199" t="s">
        <v>37</v>
      </c>
      <c r="V199" t="s">
        <v>38</v>
      </c>
      <c r="W199">
        <v>130000000</v>
      </c>
      <c r="X199">
        <v>2013</v>
      </c>
      <c r="Y199">
        <v>943</v>
      </c>
      <c r="Z199">
        <v>4.9000000000000004</v>
      </c>
      <c r="AA199">
        <v>2.35</v>
      </c>
      <c r="AB199">
        <v>37000</v>
      </c>
    </row>
    <row r="200" spans="1:28" hidden="1" x14ac:dyDescent="0.2">
      <c r="A200" t="s">
        <v>27</v>
      </c>
      <c r="B200" t="s">
        <v>1227</v>
      </c>
      <c r="C200">
        <v>145</v>
      </c>
      <c r="D200">
        <v>82</v>
      </c>
      <c r="E200">
        <v>0</v>
      </c>
      <c r="F200">
        <v>388</v>
      </c>
      <c r="G200" t="s">
        <v>1228</v>
      </c>
      <c r="H200">
        <v>1000</v>
      </c>
      <c r="I200">
        <v>137748063</v>
      </c>
      <c r="J200" t="s">
        <v>1229</v>
      </c>
      <c r="K200" t="s">
        <v>1230</v>
      </c>
      <c r="L200" t="s">
        <v>1231</v>
      </c>
      <c r="M200">
        <v>38438</v>
      </c>
      <c r="N200">
        <v>2945</v>
      </c>
      <c r="O200" t="s">
        <v>1232</v>
      </c>
      <c r="P200">
        <v>1</v>
      </c>
      <c r="Q200" t="s">
        <v>1233</v>
      </c>
      <c r="R200" t="s">
        <v>1234</v>
      </c>
      <c r="S200">
        <v>241</v>
      </c>
      <c r="T200" t="s">
        <v>36</v>
      </c>
      <c r="U200" t="s">
        <v>37</v>
      </c>
      <c r="V200" t="s">
        <v>93</v>
      </c>
      <c r="W200">
        <v>127500000</v>
      </c>
      <c r="X200">
        <v>2000</v>
      </c>
      <c r="Y200">
        <v>558</v>
      </c>
      <c r="Z200">
        <v>6.5</v>
      </c>
      <c r="AA200">
        <v>1.85</v>
      </c>
      <c r="AB200">
        <v>0</v>
      </c>
    </row>
    <row r="201" spans="1:28" hidden="1" x14ac:dyDescent="0.2">
      <c r="A201" t="s">
        <v>27</v>
      </c>
      <c r="B201" t="s">
        <v>1235</v>
      </c>
      <c r="C201">
        <v>1</v>
      </c>
      <c r="E201">
        <v>0</v>
      </c>
      <c r="F201">
        <v>159</v>
      </c>
      <c r="G201" t="s">
        <v>1236</v>
      </c>
      <c r="H201">
        <v>10000</v>
      </c>
      <c r="J201" t="s">
        <v>1237</v>
      </c>
      <c r="K201" t="s">
        <v>106</v>
      </c>
      <c r="L201" t="s">
        <v>1238</v>
      </c>
      <c r="M201">
        <v>381</v>
      </c>
      <c r="N201">
        <v>11036</v>
      </c>
      <c r="O201" t="s">
        <v>1239</v>
      </c>
      <c r="P201">
        <v>1</v>
      </c>
      <c r="R201" t="s">
        <v>1240</v>
      </c>
      <c r="S201">
        <v>2</v>
      </c>
      <c r="T201" t="s">
        <v>36</v>
      </c>
      <c r="U201" t="s">
        <v>55</v>
      </c>
      <c r="X201">
        <v>2011</v>
      </c>
      <c r="Y201">
        <v>570</v>
      </c>
      <c r="Z201">
        <v>7.5</v>
      </c>
      <c r="AB201">
        <v>40</v>
      </c>
    </row>
    <row r="202" spans="1:28" hidden="1" x14ac:dyDescent="0.2">
      <c r="A202" t="s">
        <v>27</v>
      </c>
      <c r="B202" t="s">
        <v>807</v>
      </c>
      <c r="C202">
        <v>154</v>
      </c>
      <c r="D202">
        <v>98</v>
      </c>
      <c r="E202">
        <v>189</v>
      </c>
      <c r="F202">
        <v>1000</v>
      </c>
      <c r="G202" t="s">
        <v>808</v>
      </c>
      <c r="H202">
        <v>49000</v>
      </c>
      <c r="I202">
        <v>113733726</v>
      </c>
      <c r="J202" t="s">
        <v>785</v>
      </c>
      <c r="K202" t="s">
        <v>809</v>
      </c>
      <c r="L202" t="s">
        <v>1241</v>
      </c>
      <c r="M202">
        <v>67223</v>
      </c>
      <c r="N202">
        <v>53587</v>
      </c>
      <c r="O202" t="s">
        <v>811</v>
      </c>
      <c r="P202">
        <v>7</v>
      </c>
      <c r="Q202" t="s">
        <v>1242</v>
      </c>
      <c r="R202" t="s">
        <v>1243</v>
      </c>
      <c r="S202">
        <v>126</v>
      </c>
      <c r="T202" t="s">
        <v>36</v>
      </c>
      <c r="U202" t="s">
        <v>37</v>
      </c>
      <c r="V202" t="s">
        <v>93</v>
      </c>
      <c r="W202">
        <v>127000000</v>
      </c>
      <c r="X202">
        <v>2014</v>
      </c>
      <c r="Y202">
        <v>3000</v>
      </c>
      <c r="Z202">
        <v>6.2</v>
      </c>
      <c r="AA202">
        <v>1.85</v>
      </c>
      <c r="AB202">
        <v>11000</v>
      </c>
    </row>
    <row r="203" spans="1:28" hidden="1" x14ac:dyDescent="0.2">
      <c r="A203" t="s">
        <v>27</v>
      </c>
      <c r="B203" t="s">
        <v>1244</v>
      </c>
      <c r="C203">
        <v>233</v>
      </c>
      <c r="D203">
        <v>95</v>
      </c>
      <c r="E203">
        <v>96</v>
      </c>
      <c r="F203">
        <v>8000</v>
      </c>
      <c r="G203" t="s">
        <v>338</v>
      </c>
      <c r="H203">
        <v>24000</v>
      </c>
      <c r="I203">
        <v>148337537</v>
      </c>
      <c r="J203" t="s">
        <v>1245</v>
      </c>
      <c r="K203" t="s">
        <v>80</v>
      </c>
      <c r="L203" t="s">
        <v>1246</v>
      </c>
      <c r="M203">
        <v>172754</v>
      </c>
      <c r="N203">
        <v>46120</v>
      </c>
      <c r="O203" t="s">
        <v>1247</v>
      </c>
      <c r="P203">
        <v>3</v>
      </c>
      <c r="Q203" t="s">
        <v>1248</v>
      </c>
      <c r="R203" t="s">
        <v>1249</v>
      </c>
      <c r="S203">
        <v>187</v>
      </c>
      <c r="T203" t="s">
        <v>36</v>
      </c>
      <c r="U203" t="s">
        <v>37</v>
      </c>
      <c r="V203" t="s">
        <v>93</v>
      </c>
      <c r="W203">
        <v>130000000</v>
      </c>
      <c r="X203">
        <v>2010</v>
      </c>
      <c r="Y203">
        <v>11000</v>
      </c>
      <c r="Z203">
        <v>7.3</v>
      </c>
      <c r="AA203">
        <v>2.35</v>
      </c>
      <c r="AB203">
        <v>13000</v>
      </c>
    </row>
    <row r="204" spans="1:28" hidden="1" x14ac:dyDescent="0.2">
      <c r="A204" t="s">
        <v>27</v>
      </c>
      <c r="B204" t="s">
        <v>1250</v>
      </c>
      <c r="C204">
        <v>258</v>
      </c>
      <c r="D204">
        <v>159</v>
      </c>
      <c r="E204">
        <v>0</v>
      </c>
      <c r="F204">
        <v>645</v>
      </c>
      <c r="G204" t="s">
        <v>768</v>
      </c>
      <c r="H204">
        <v>11000</v>
      </c>
      <c r="I204">
        <v>317557891</v>
      </c>
      <c r="J204" t="s">
        <v>198</v>
      </c>
      <c r="K204" t="s">
        <v>102</v>
      </c>
      <c r="L204" t="s">
        <v>1251</v>
      </c>
      <c r="M204">
        <v>444683</v>
      </c>
      <c r="N204">
        <v>13191</v>
      </c>
      <c r="O204" t="s">
        <v>1252</v>
      </c>
      <c r="P204">
        <v>4</v>
      </c>
      <c r="Q204" t="s">
        <v>1253</v>
      </c>
      <c r="R204" t="s">
        <v>1254</v>
      </c>
      <c r="S204">
        <v>1571</v>
      </c>
      <c r="T204" t="s">
        <v>36</v>
      </c>
      <c r="U204" t="s">
        <v>55</v>
      </c>
      <c r="V204" t="s">
        <v>93</v>
      </c>
      <c r="W204">
        <v>125000000</v>
      </c>
      <c r="X204">
        <v>2001</v>
      </c>
      <c r="Y204">
        <v>687</v>
      </c>
      <c r="Z204">
        <v>7.5</v>
      </c>
      <c r="AA204">
        <v>2.35</v>
      </c>
      <c r="AB204">
        <v>16000</v>
      </c>
    </row>
    <row r="205" spans="1:28" hidden="1" x14ac:dyDescent="0.2">
      <c r="A205" t="s">
        <v>27</v>
      </c>
      <c r="B205" t="s">
        <v>1255</v>
      </c>
      <c r="C205">
        <v>208</v>
      </c>
      <c r="D205">
        <v>96</v>
      </c>
      <c r="E205">
        <v>124</v>
      </c>
      <c r="F205">
        <v>1000</v>
      </c>
      <c r="G205" t="s">
        <v>299</v>
      </c>
      <c r="H205">
        <v>16000</v>
      </c>
      <c r="I205">
        <v>33592415</v>
      </c>
      <c r="J205" t="s">
        <v>1256</v>
      </c>
      <c r="K205" t="s">
        <v>313</v>
      </c>
      <c r="L205" t="s">
        <v>1257</v>
      </c>
      <c r="M205">
        <v>91640</v>
      </c>
      <c r="N205">
        <v>31549</v>
      </c>
      <c r="O205" t="s">
        <v>1258</v>
      </c>
      <c r="P205">
        <v>2</v>
      </c>
      <c r="Q205" t="s">
        <v>1259</v>
      </c>
      <c r="R205" t="s">
        <v>1260</v>
      </c>
      <c r="S205">
        <v>210</v>
      </c>
      <c r="T205" t="s">
        <v>36</v>
      </c>
      <c r="U205" t="s">
        <v>37</v>
      </c>
      <c r="V205" t="s">
        <v>38</v>
      </c>
      <c r="W205">
        <v>130000000</v>
      </c>
      <c r="X205">
        <v>2013</v>
      </c>
      <c r="Y205">
        <v>12000</v>
      </c>
      <c r="Z205">
        <v>5.6</v>
      </c>
      <c r="AA205">
        <v>2.35</v>
      </c>
      <c r="AB205">
        <v>20000</v>
      </c>
    </row>
    <row r="206" spans="1:28" hidden="1" x14ac:dyDescent="0.2">
      <c r="A206" t="s">
        <v>27</v>
      </c>
      <c r="B206" t="s">
        <v>666</v>
      </c>
      <c r="C206">
        <v>1</v>
      </c>
      <c r="D206">
        <v>120</v>
      </c>
      <c r="E206">
        <v>28</v>
      </c>
      <c r="F206">
        <v>12</v>
      </c>
      <c r="G206" t="s">
        <v>667</v>
      </c>
      <c r="H206">
        <v>544</v>
      </c>
      <c r="J206" t="s">
        <v>668</v>
      </c>
      <c r="K206" t="s">
        <v>669</v>
      </c>
      <c r="L206" t="s">
        <v>670</v>
      </c>
      <c r="M206">
        <v>374</v>
      </c>
      <c r="N206">
        <v>699</v>
      </c>
      <c r="O206" t="s">
        <v>671</v>
      </c>
      <c r="P206">
        <v>0</v>
      </c>
      <c r="Q206" t="s">
        <v>672</v>
      </c>
      <c r="R206" t="s">
        <v>673</v>
      </c>
      <c r="S206">
        <v>13</v>
      </c>
      <c r="T206" t="s">
        <v>674</v>
      </c>
      <c r="U206" t="s">
        <v>675</v>
      </c>
      <c r="X206">
        <v>2016</v>
      </c>
      <c r="Y206">
        <v>106</v>
      </c>
      <c r="Z206">
        <v>8.1999999999999993</v>
      </c>
      <c r="AA206">
        <v>2.35</v>
      </c>
      <c r="AB206">
        <v>0</v>
      </c>
    </row>
    <row r="207" spans="1:28" hidden="1" x14ac:dyDescent="0.2">
      <c r="A207" t="s">
        <v>27</v>
      </c>
      <c r="B207" t="s">
        <v>39</v>
      </c>
      <c r="C207">
        <v>271</v>
      </c>
      <c r="D207">
        <v>143</v>
      </c>
      <c r="E207">
        <v>563</v>
      </c>
      <c r="F207">
        <v>1000</v>
      </c>
      <c r="G207" t="s">
        <v>40</v>
      </c>
      <c r="H207">
        <v>40000</v>
      </c>
      <c r="I207">
        <v>305388685</v>
      </c>
      <c r="J207" t="s">
        <v>41</v>
      </c>
      <c r="K207" t="s">
        <v>42</v>
      </c>
      <c r="L207" t="s">
        <v>1261</v>
      </c>
      <c r="M207">
        <v>809474</v>
      </c>
      <c r="N207">
        <v>48184</v>
      </c>
      <c r="O207" t="s">
        <v>44</v>
      </c>
      <c r="P207">
        <v>3</v>
      </c>
      <c r="Q207" t="s">
        <v>1262</v>
      </c>
      <c r="R207" t="s">
        <v>1263</v>
      </c>
      <c r="S207">
        <v>2113</v>
      </c>
      <c r="T207" t="s">
        <v>36</v>
      </c>
      <c r="U207" t="s">
        <v>37</v>
      </c>
      <c r="V207" t="s">
        <v>38</v>
      </c>
      <c r="W207">
        <v>140000000</v>
      </c>
      <c r="X207">
        <v>2003</v>
      </c>
      <c r="Y207">
        <v>5000</v>
      </c>
      <c r="Z207">
        <v>8.1</v>
      </c>
      <c r="AA207">
        <v>2.35</v>
      </c>
      <c r="AB207">
        <v>10000</v>
      </c>
    </row>
    <row r="208" spans="1:28" hidden="1" x14ac:dyDescent="0.2">
      <c r="A208" t="s">
        <v>27</v>
      </c>
      <c r="B208" t="s">
        <v>1235</v>
      </c>
      <c r="C208">
        <v>4</v>
      </c>
      <c r="E208">
        <v>0</v>
      </c>
      <c r="F208">
        <v>1000</v>
      </c>
      <c r="G208" t="s">
        <v>1210</v>
      </c>
      <c r="H208">
        <v>10000</v>
      </c>
      <c r="J208" t="s">
        <v>1264</v>
      </c>
      <c r="K208" t="s">
        <v>106</v>
      </c>
      <c r="L208" t="s">
        <v>1265</v>
      </c>
      <c r="M208">
        <v>252</v>
      </c>
      <c r="N208">
        <v>14719</v>
      </c>
      <c r="O208" t="s">
        <v>1266</v>
      </c>
      <c r="P208">
        <v>1</v>
      </c>
      <c r="R208" t="s">
        <v>1267</v>
      </c>
      <c r="S208">
        <v>2</v>
      </c>
      <c r="T208" t="s">
        <v>36</v>
      </c>
      <c r="U208" t="s">
        <v>55</v>
      </c>
      <c r="X208">
        <v>2010</v>
      </c>
      <c r="Y208">
        <v>2000</v>
      </c>
      <c r="Z208">
        <v>6.4</v>
      </c>
      <c r="AB208">
        <v>25</v>
      </c>
    </row>
    <row r="209" spans="1:28" hidden="1" x14ac:dyDescent="0.2">
      <c r="A209" t="s">
        <v>27</v>
      </c>
      <c r="B209" t="s">
        <v>694</v>
      </c>
      <c r="C209">
        <v>403</v>
      </c>
      <c r="D209">
        <v>123</v>
      </c>
      <c r="E209">
        <v>508</v>
      </c>
      <c r="F209">
        <v>14000</v>
      </c>
      <c r="G209" t="s">
        <v>695</v>
      </c>
      <c r="H209">
        <v>34000</v>
      </c>
      <c r="I209">
        <v>337103873</v>
      </c>
      <c r="J209" t="s">
        <v>1168</v>
      </c>
      <c r="K209" t="s">
        <v>345</v>
      </c>
      <c r="L209" t="s">
        <v>1268</v>
      </c>
      <c r="M209">
        <v>305008</v>
      </c>
      <c r="N209">
        <v>81385</v>
      </c>
      <c r="O209" t="s">
        <v>698</v>
      </c>
      <c r="P209">
        <v>1</v>
      </c>
      <c r="Q209" t="s">
        <v>1269</v>
      </c>
      <c r="R209" t="s">
        <v>1270</v>
      </c>
      <c r="S209">
        <v>591</v>
      </c>
      <c r="T209" t="s">
        <v>36</v>
      </c>
      <c r="U209" t="s">
        <v>37</v>
      </c>
      <c r="V209" t="s">
        <v>38</v>
      </c>
      <c r="W209">
        <v>125000000</v>
      </c>
      <c r="X209">
        <v>2014</v>
      </c>
      <c r="Y209">
        <v>22000</v>
      </c>
      <c r="Z209">
        <v>6.7</v>
      </c>
      <c r="AA209">
        <v>2.35</v>
      </c>
      <c r="AB209">
        <v>52000</v>
      </c>
    </row>
    <row r="210" spans="1:28" hidden="1" x14ac:dyDescent="0.2">
      <c r="A210" t="s">
        <v>27</v>
      </c>
      <c r="B210" t="s">
        <v>848</v>
      </c>
      <c r="C210">
        <v>294</v>
      </c>
      <c r="D210">
        <v>174</v>
      </c>
      <c r="E210">
        <v>2000</v>
      </c>
      <c r="F210">
        <v>362</v>
      </c>
      <c r="G210" t="s">
        <v>1271</v>
      </c>
      <c r="H210">
        <v>15000</v>
      </c>
      <c r="I210">
        <v>217536138</v>
      </c>
      <c r="J210" t="s">
        <v>850</v>
      </c>
      <c r="K210" t="s">
        <v>320</v>
      </c>
      <c r="L210" t="s">
        <v>1272</v>
      </c>
      <c r="M210">
        <v>314253</v>
      </c>
      <c r="N210">
        <v>16008</v>
      </c>
      <c r="O210" t="s">
        <v>1273</v>
      </c>
      <c r="P210">
        <v>2</v>
      </c>
      <c r="Q210" t="s">
        <v>1274</v>
      </c>
      <c r="R210" t="s">
        <v>1275</v>
      </c>
      <c r="S210">
        <v>1966</v>
      </c>
      <c r="T210" t="s">
        <v>36</v>
      </c>
      <c r="U210" t="s">
        <v>37</v>
      </c>
      <c r="V210" t="s">
        <v>38</v>
      </c>
      <c r="W210">
        <v>125000000</v>
      </c>
      <c r="X210">
        <v>2006</v>
      </c>
      <c r="Y210">
        <v>574</v>
      </c>
      <c r="Z210">
        <v>6.6</v>
      </c>
      <c r="AA210">
        <v>2.35</v>
      </c>
      <c r="AB210">
        <v>0</v>
      </c>
    </row>
    <row r="211" spans="1:28" hidden="1" x14ac:dyDescent="0.2">
      <c r="A211" t="s">
        <v>27</v>
      </c>
      <c r="B211" t="s">
        <v>1276</v>
      </c>
      <c r="C211">
        <v>159</v>
      </c>
      <c r="D211">
        <v>101</v>
      </c>
      <c r="E211">
        <v>107</v>
      </c>
      <c r="F211">
        <v>56</v>
      </c>
      <c r="G211" t="s">
        <v>1277</v>
      </c>
      <c r="H211">
        <v>688</v>
      </c>
      <c r="I211">
        <v>131536019</v>
      </c>
      <c r="J211" t="s">
        <v>1278</v>
      </c>
      <c r="K211" t="s">
        <v>1279</v>
      </c>
      <c r="L211" t="s">
        <v>1280</v>
      </c>
      <c r="M211">
        <v>58498</v>
      </c>
      <c r="N211">
        <v>1031</v>
      </c>
      <c r="O211" t="s">
        <v>1281</v>
      </c>
      <c r="P211">
        <v>0</v>
      </c>
      <c r="Q211" t="s">
        <v>1282</v>
      </c>
      <c r="R211" t="s">
        <v>1283</v>
      </c>
      <c r="S211">
        <v>99</v>
      </c>
      <c r="T211" t="s">
        <v>36</v>
      </c>
      <c r="U211" t="s">
        <v>37</v>
      </c>
      <c r="V211" t="s">
        <v>275</v>
      </c>
      <c r="W211">
        <v>103000000</v>
      </c>
      <c r="X211">
        <v>2014</v>
      </c>
      <c r="Y211">
        <v>237</v>
      </c>
      <c r="Z211">
        <v>6.4</v>
      </c>
      <c r="AA211">
        <v>2.35</v>
      </c>
      <c r="AB211">
        <v>0</v>
      </c>
    </row>
    <row r="212" spans="1:28" hidden="1" x14ac:dyDescent="0.2">
      <c r="A212" t="s">
        <v>27</v>
      </c>
      <c r="B212" t="s">
        <v>116</v>
      </c>
      <c r="C212">
        <v>289</v>
      </c>
      <c r="D212">
        <v>134</v>
      </c>
      <c r="E212">
        <v>0</v>
      </c>
      <c r="F212">
        <v>346</v>
      </c>
      <c r="G212" t="s">
        <v>1284</v>
      </c>
      <c r="H212">
        <v>20000</v>
      </c>
      <c r="I212">
        <v>214948780</v>
      </c>
      <c r="J212" t="s">
        <v>260</v>
      </c>
      <c r="K212" t="s">
        <v>261</v>
      </c>
      <c r="L212" t="s">
        <v>1285</v>
      </c>
      <c r="M212">
        <v>405973</v>
      </c>
      <c r="N212">
        <v>20952</v>
      </c>
      <c r="O212" t="s">
        <v>1286</v>
      </c>
      <c r="P212">
        <v>4</v>
      </c>
      <c r="Q212" t="s">
        <v>1287</v>
      </c>
      <c r="R212" t="s">
        <v>1288</v>
      </c>
      <c r="S212">
        <v>1055</v>
      </c>
      <c r="T212" t="s">
        <v>36</v>
      </c>
      <c r="U212" t="s">
        <v>266</v>
      </c>
      <c r="V212" t="s">
        <v>38</v>
      </c>
      <c r="W212">
        <v>110000000</v>
      </c>
      <c r="X212">
        <v>2003</v>
      </c>
      <c r="Y212">
        <v>505</v>
      </c>
      <c r="Z212">
        <v>7.5</v>
      </c>
      <c r="AA212">
        <v>2.35</v>
      </c>
      <c r="AB212">
        <v>0</v>
      </c>
    </row>
    <row r="213" spans="1:28" hidden="1" x14ac:dyDescent="0.2">
      <c r="A213" t="s">
        <v>27</v>
      </c>
      <c r="B213" t="s">
        <v>406</v>
      </c>
      <c r="C213">
        <v>342</v>
      </c>
      <c r="D213">
        <v>132</v>
      </c>
      <c r="E213">
        <v>681</v>
      </c>
      <c r="F213">
        <v>12000</v>
      </c>
      <c r="G213" t="s">
        <v>335</v>
      </c>
      <c r="H213">
        <v>23000</v>
      </c>
      <c r="I213">
        <v>209805005</v>
      </c>
      <c r="J213" t="s">
        <v>332</v>
      </c>
      <c r="K213" t="s">
        <v>331</v>
      </c>
      <c r="L213" t="s">
        <v>1289</v>
      </c>
      <c r="M213">
        <v>284792</v>
      </c>
      <c r="N213">
        <v>55345</v>
      </c>
      <c r="O213" t="s">
        <v>1070</v>
      </c>
      <c r="P213">
        <v>3</v>
      </c>
      <c r="Q213" t="s">
        <v>1290</v>
      </c>
      <c r="R213" t="s">
        <v>1291</v>
      </c>
      <c r="S213">
        <v>366</v>
      </c>
      <c r="T213" t="s">
        <v>36</v>
      </c>
      <c r="U213" t="s">
        <v>37</v>
      </c>
      <c r="V213" t="s">
        <v>38</v>
      </c>
      <c r="W213">
        <v>125000000</v>
      </c>
      <c r="X213">
        <v>2011</v>
      </c>
      <c r="Y213">
        <v>14000</v>
      </c>
      <c r="Z213">
        <v>7.3</v>
      </c>
      <c r="AA213">
        <v>2.35</v>
      </c>
      <c r="AB213">
        <v>54000</v>
      </c>
    </row>
    <row r="214" spans="1:28" hidden="1" x14ac:dyDescent="0.2">
      <c r="A214" t="s">
        <v>27</v>
      </c>
      <c r="B214" t="s">
        <v>1292</v>
      </c>
      <c r="C214">
        <v>382</v>
      </c>
      <c r="D214">
        <v>129</v>
      </c>
      <c r="E214">
        <v>0</v>
      </c>
      <c r="F214">
        <v>154</v>
      </c>
      <c r="G214" t="s">
        <v>357</v>
      </c>
      <c r="H214">
        <v>21000</v>
      </c>
      <c r="I214">
        <v>186830669</v>
      </c>
      <c r="J214" t="s">
        <v>1293</v>
      </c>
      <c r="K214" t="s">
        <v>95</v>
      </c>
      <c r="L214" t="s">
        <v>1294</v>
      </c>
      <c r="M214">
        <v>338635</v>
      </c>
      <c r="N214">
        <v>22403</v>
      </c>
      <c r="O214" t="s">
        <v>1295</v>
      </c>
      <c r="P214">
        <v>2</v>
      </c>
      <c r="Q214" t="s">
        <v>1296</v>
      </c>
      <c r="R214" t="s">
        <v>1297</v>
      </c>
      <c r="S214">
        <v>412</v>
      </c>
      <c r="T214" t="s">
        <v>36</v>
      </c>
      <c r="U214" t="s">
        <v>37</v>
      </c>
      <c r="V214" t="s">
        <v>38</v>
      </c>
      <c r="W214">
        <v>125000000</v>
      </c>
      <c r="X214">
        <v>2011</v>
      </c>
      <c r="Y214">
        <v>979</v>
      </c>
      <c r="Z214">
        <v>7.5</v>
      </c>
      <c r="AA214">
        <v>2.35</v>
      </c>
      <c r="AB214">
        <v>39000</v>
      </c>
    </row>
    <row r="215" spans="1:28" hidden="1" x14ac:dyDescent="0.2">
      <c r="A215" t="s">
        <v>27</v>
      </c>
      <c r="B215" t="s">
        <v>1112</v>
      </c>
      <c r="C215">
        <v>344</v>
      </c>
      <c r="D215">
        <v>106</v>
      </c>
      <c r="E215">
        <v>255</v>
      </c>
      <c r="F215">
        <v>850</v>
      </c>
      <c r="G215" t="s">
        <v>684</v>
      </c>
      <c r="H215">
        <v>14000</v>
      </c>
      <c r="I215">
        <v>163192114</v>
      </c>
      <c r="J215" t="s">
        <v>41</v>
      </c>
      <c r="K215" t="s">
        <v>226</v>
      </c>
      <c r="L215" t="s">
        <v>1298</v>
      </c>
      <c r="M215">
        <v>229679</v>
      </c>
      <c r="N215">
        <v>18003</v>
      </c>
      <c r="O215" t="s">
        <v>1299</v>
      </c>
      <c r="P215">
        <v>0</v>
      </c>
      <c r="Q215" t="s">
        <v>1300</v>
      </c>
      <c r="R215" t="s">
        <v>1301</v>
      </c>
      <c r="S215">
        <v>637</v>
      </c>
      <c r="T215" t="s">
        <v>36</v>
      </c>
      <c r="U215" t="s">
        <v>37</v>
      </c>
      <c r="V215" t="s">
        <v>38</v>
      </c>
      <c r="W215">
        <v>125000000</v>
      </c>
      <c r="X215">
        <v>2010</v>
      </c>
      <c r="Y215">
        <v>1000</v>
      </c>
      <c r="Z215">
        <v>5.8</v>
      </c>
      <c r="AA215">
        <v>2.35</v>
      </c>
      <c r="AB215">
        <v>15000</v>
      </c>
    </row>
    <row r="216" spans="1:28" hidden="1" x14ac:dyDescent="0.2">
      <c r="A216" t="s">
        <v>27</v>
      </c>
      <c r="B216" t="s">
        <v>1302</v>
      </c>
      <c r="C216">
        <v>196</v>
      </c>
      <c r="D216">
        <v>113</v>
      </c>
      <c r="E216">
        <v>719</v>
      </c>
      <c r="F216">
        <v>217</v>
      </c>
      <c r="G216" t="s">
        <v>1303</v>
      </c>
      <c r="H216">
        <v>605</v>
      </c>
      <c r="I216">
        <v>119412921</v>
      </c>
      <c r="J216" t="s">
        <v>645</v>
      </c>
      <c r="K216" t="s">
        <v>1304</v>
      </c>
      <c r="L216" t="s">
        <v>1305</v>
      </c>
      <c r="M216">
        <v>240241</v>
      </c>
      <c r="N216">
        <v>1441</v>
      </c>
      <c r="O216" t="s">
        <v>1306</v>
      </c>
      <c r="P216">
        <v>0</v>
      </c>
      <c r="Q216" t="s">
        <v>1307</v>
      </c>
      <c r="R216" t="s">
        <v>1308</v>
      </c>
      <c r="S216">
        <v>391</v>
      </c>
      <c r="T216" t="s">
        <v>36</v>
      </c>
      <c r="U216" t="s">
        <v>37</v>
      </c>
      <c r="V216" t="s">
        <v>583</v>
      </c>
      <c r="W216">
        <v>65000000</v>
      </c>
      <c r="X216">
        <v>1990</v>
      </c>
      <c r="Y216">
        <v>308</v>
      </c>
      <c r="Z216">
        <v>7.5</v>
      </c>
      <c r="AA216">
        <v>1.85</v>
      </c>
      <c r="AB216">
        <v>0</v>
      </c>
    </row>
    <row r="217" spans="1:28" hidden="1" x14ac:dyDescent="0.2">
      <c r="A217" t="s">
        <v>27</v>
      </c>
      <c r="B217" t="s">
        <v>1309</v>
      </c>
      <c r="C217">
        <v>85</v>
      </c>
      <c r="D217">
        <v>102</v>
      </c>
      <c r="E217">
        <v>323</v>
      </c>
      <c r="F217">
        <v>241</v>
      </c>
      <c r="G217" t="s">
        <v>1310</v>
      </c>
      <c r="H217">
        <v>845</v>
      </c>
      <c r="I217">
        <v>32694788</v>
      </c>
      <c r="J217" t="s">
        <v>1311</v>
      </c>
      <c r="K217" t="s">
        <v>1212</v>
      </c>
      <c r="L217" t="s">
        <v>1312</v>
      </c>
      <c r="M217">
        <v>101411</v>
      </c>
      <c r="N217">
        <v>1815</v>
      </c>
      <c r="O217" t="s">
        <v>1313</v>
      </c>
      <c r="P217">
        <v>1</v>
      </c>
      <c r="Q217" t="s">
        <v>1314</v>
      </c>
      <c r="R217" t="s">
        <v>1315</v>
      </c>
      <c r="S217">
        <v>546</v>
      </c>
      <c r="T217" t="s">
        <v>36</v>
      </c>
      <c r="U217" t="s">
        <v>37</v>
      </c>
      <c r="V217" t="s">
        <v>583</v>
      </c>
      <c r="W217">
        <v>85000000</v>
      </c>
      <c r="X217">
        <v>1999</v>
      </c>
      <c r="Y217">
        <v>372</v>
      </c>
      <c r="Z217">
        <v>6.6</v>
      </c>
      <c r="AA217">
        <v>2.35</v>
      </c>
      <c r="AB217">
        <v>0</v>
      </c>
    </row>
    <row r="218" spans="1:28" hidden="1" x14ac:dyDescent="0.2">
      <c r="A218" t="s">
        <v>27</v>
      </c>
      <c r="B218" t="s">
        <v>1316</v>
      </c>
      <c r="C218">
        <v>436</v>
      </c>
      <c r="D218">
        <v>135</v>
      </c>
      <c r="E218">
        <v>209</v>
      </c>
      <c r="F218">
        <v>602</v>
      </c>
      <c r="G218" t="s">
        <v>1317</v>
      </c>
      <c r="H218">
        <v>10000</v>
      </c>
      <c r="I218">
        <v>113165635</v>
      </c>
      <c r="J218" t="s">
        <v>49</v>
      </c>
      <c r="K218" t="s">
        <v>885</v>
      </c>
      <c r="L218" t="s">
        <v>1318</v>
      </c>
      <c r="M218">
        <v>229823</v>
      </c>
      <c r="N218">
        <v>12175</v>
      </c>
      <c r="O218" t="s">
        <v>1319</v>
      </c>
      <c r="P218">
        <v>0</v>
      </c>
      <c r="Q218" t="s">
        <v>1320</v>
      </c>
      <c r="R218" t="s">
        <v>1321</v>
      </c>
      <c r="S218">
        <v>504</v>
      </c>
      <c r="T218" t="s">
        <v>36</v>
      </c>
      <c r="U218" t="s">
        <v>37</v>
      </c>
      <c r="V218" t="s">
        <v>38</v>
      </c>
      <c r="W218">
        <v>125000000</v>
      </c>
      <c r="X218">
        <v>2012</v>
      </c>
      <c r="Y218">
        <v>826</v>
      </c>
      <c r="Z218">
        <v>6.7</v>
      </c>
      <c r="AA218">
        <v>2.35</v>
      </c>
      <c r="AB218">
        <v>31000</v>
      </c>
    </row>
    <row r="219" spans="1:28" hidden="1" x14ac:dyDescent="0.2">
      <c r="A219" t="s">
        <v>27</v>
      </c>
      <c r="B219" t="s">
        <v>1322</v>
      </c>
      <c r="C219">
        <v>183</v>
      </c>
      <c r="D219">
        <v>125</v>
      </c>
      <c r="E219">
        <v>541</v>
      </c>
      <c r="F219">
        <v>409</v>
      </c>
      <c r="G219" t="s">
        <v>632</v>
      </c>
      <c r="H219">
        <v>920</v>
      </c>
      <c r="I219">
        <v>107285004</v>
      </c>
      <c r="J219" t="s">
        <v>1323</v>
      </c>
      <c r="K219" t="s">
        <v>1324</v>
      </c>
      <c r="L219" t="s">
        <v>1325</v>
      </c>
      <c r="M219">
        <v>189855</v>
      </c>
      <c r="N219">
        <v>2699</v>
      </c>
      <c r="O219" t="s">
        <v>1326</v>
      </c>
      <c r="P219">
        <v>3</v>
      </c>
      <c r="Q219" t="s">
        <v>1327</v>
      </c>
      <c r="R219" t="s">
        <v>1328</v>
      </c>
      <c r="S219">
        <v>1018</v>
      </c>
      <c r="T219" t="s">
        <v>36</v>
      </c>
      <c r="U219" t="s">
        <v>37</v>
      </c>
      <c r="V219" t="s">
        <v>38</v>
      </c>
      <c r="W219">
        <v>125000000</v>
      </c>
      <c r="X219">
        <v>1997</v>
      </c>
      <c r="Y219">
        <v>890</v>
      </c>
      <c r="Z219">
        <v>3.7</v>
      </c>
      <c r="AA219">
        <v>1.85</v>
      </c>
      <c r="AB219">
        <v>0</v>
      </c>
    </row>
    <row r="220" spans="1:28" hidden="1" x14ac:dyDescent="0.2">
      <c r="A220" t="s">
        <v>27</v>
      </c>
      <c r="B220" t="s">
        <v>848</v>
      </c>
      <c r="C220">
        <v>175</v>
      </c>
      <c r="D220">
        <v>110</v>
      </c>
      <c r="E220">
        <v>2000</v>
      </c>
      <c r="F220">
        <v>636</v>
      </c>
      <c r="G220" t="s">
        <v>1329</v>
      </c>
      <c r="H220">
        <v>1000</v>
      </c>
      <c r="I220">
        <v>260031035</v>
      </c>
      <c r="J220" t="s">
        <v>513</v>
      </c>
      <c r="K220" t="s">
        <v>1330</v>
      </c>
      <c r="L220" t="s">
        <v>1331</v>
      </c>
      <c r="M220">
        <v>141414</v>
      </c>
      <c r="N220">
        <v>4146</v>
      </c>
      <c r="O220" t="s">
        <v>1332</v>
      </c>
      <c r="P220">
        <v>0</v>
      </c>
      <c r="Q220" t="s">
        <v>1333</v>
      </c>
      <c r="R220" t="s">
        <v>1334</v>
      </c>
      <c r="S220">
        <v>482</v>
      </c>
      <c r="T220" t="s">
        <v>36</v>
      </c>
      <c r="U220" t="s">
        <v>37</v>
      </c>
      <c r="V220" t="s">
        <v>93</v>
      </c>
      <c r="W220">
        <v>123000000</v>
      </c>
      <c r="X220">
        <v>2000</v>
      </c>
      <c r="Y220">
        <v>722</v>
      </c>
      <c r="Z220">
        <v>6</v>
      </c>
      <c r="AA220">
        <v>1.85</v>
      </c>
      <c r="AB220">
        <v>0</v>
      </c>
    </row>
    <row r="221" spans="1:28" hidden="1" x14ac:dyDescent="0.2">
      <c r="A221" t="s">
        <v>27</v>
      </c>
      <c r="B221" t="s">
        <v>426</v>
      </c>
      <c r="C221">
        <v>239</v>
      </c>
      <c r="D221">
        <v>124</v>
      </c>
      <c r="E221">
        <v>776</v>
      </c>
      <c r="F221">
        <v>812</v>
      </c>
      <c r="G221" t="s">
        <v>534</v>
      </c>
      <c r="H221">
        <v>15000</v>
      </c>
      <c r="I221">
        <v>186739919</v>
      </c>
      <c r="J221" t="s">
        <v>225</v>
      </c>
      <c r="K221" t="s">
        <v>371</v>
      </c>
      <c r="L221" t="s">
        <v>1335</v>
      </c>
      <c r="M221">
        <v>333248</v>
      </c>
      <c r="N221">
        <v>20553</v>
      </c>
      <c r="O221" t="s">
        <v>631</v>
      </c>
      <c r="P221">
        <v>0</v>
      </c>
      <c r="Q221" t="s">
        <v>1336</v>
      </c>
      <c r="R221" t="s">
        <v>1337</v>
      </c>
      <c r="S221">
        <v>1159</v>
      </c>
      <c r="T221" t="s">
        <v>36</v>
      </c>
      <c r="U221" t="s">
        <v>37</v>
      </c>
      <c r="V221" t="s">
        <v>38</v>
      </c>
      <c r="W221">
        <v>125000000</v>
      </c>
      <c r="X221">
        <v>2004</v>
      </c>
      <c r="Y221">
        <v>2000</v>
      </c>
      <c r="Z221">
        <v>6.4</v>
      </c>
      <c r="AA221">
        <v>2.35</v>
      </c>
      <c r="AB221">
        <v>19000</v>
      </c>
    </row>
    <row r="222" spans="1:28" hidden="1" x14ac:dyDescent="0.2">
      <c r="A222" t="s">
        <v>27</v>
      </c>
      <c r="B222" t="s">
        <v>1338</v>
      </c>
      <c r="C222">
        <v>237</v>
      </c>
      <c r="D222">
        <v>123</v>
      </c>
      <c r="E222">
        <v>610</v>
      </c>
      <c r="F222">
        <v>653</v>
      </c>
      <c r="G222" t="s">
        <v>1339</v>
      </c>
      <c r="H222">
        <v>10000</v>
      </c>
      <c r="I222">
        <v>215397307</v>
      </c>
      <c r="J222" t="s">
        <v>49</v>
      </c>
      <c r="K222" t="s">
        <v>521</v>
      </c>
      <c r="L222" t="s">
        <v>1340</v>
      </c>
      <c r="M222">
        <v>242188</v>
      </c>
      <c r="N222">
        <v>11930</v>
      </c>
      <c r="O222" t="s">
        <v>1046</v>
      </c>
      <c r="P222">
        <v>0</v>
      </c>
      <c r="Q222" t="s">
        <v>1341</v>
      </c>
      <c r="R222" t="s">
        <v>1342</v>
      </c>
      <c r="S222">
        <v>1426</v>
      </c>
      <c r="T222" t="s">
        <v>36</v>
      </c>
      <c r="U222" t="s">
        <v>37</v>
      </c>
      <c r="V222" t="s">
        <v>38</v>
      </c>
      <c r="W222">
        <v>125000000</v>
      </c>
      <c r="X222">
        <v>2000</v>
      </c>
      <c r="Y222">
        <v>794</v>
      </c>
      <c r="Z222">
        <v>6.1</v>
      </c>
      <c r="AA222">
        <v>2.35</v>
      </c>
      <c r="AB222">
        <v>0</v>
      </c>
    </row>
    <row r="223" spans="1:28" hidden="1" x14ac:dyDescent="0.2">
      <c r="A223" t="s">
        <v>27</v>
      </c>
      <c r="B223" t="s">
        <v>708</v>
      </c>
      <c r="C223">
        <v>231</v>
      </c>
      <c r="D223">
        <v>130</v>
      </c>
      <c r="E223">
        <v>249</v>
      </c>
      <c r="F223">
        <v>461</v>
      </c>
      <c r="G223" t="s">
        <v>1343</v>
      </c>
      <c r="H223">
        <v>784</v>
      </c>
      <c r="I223">
        <v>182618434</v>
      </c>
      <c r="J223" t="s">
        <v>710</v>
      </c>
      <c r="K223" t="s">
        <v>1344</v>
      </c>
      <c r="L223" t="s">
        <v>1345</v>
      </c>
      <c r="M223">
        <v>133076</v>
      </c>
      <c r="N223">
        <v>2684</v>
      </c>
      <c r="O223" t="s">
        <v>1346</v>
      </c>
      <c r="P223">
        <v>0</v>
      </c>
      <c r="Q223" t="s">
        <v>1347</v>
      </c>
      <c r="R223" t="s">
        <v>1348</v>
      </c>
      <c r="S223">
        <v>779</v>
      </c>
      <c r="T223" t="s">
        <v>36</v>
      </c>
      <c r="U223" t="s">
        <v>37</v>
      </c>
      <c r="V223" t="s">
        <v>38</v>
      </c>
      <c r="W223">
        <v>140000000</v>
      </c>
      <c r="X223">
        <v>2000</v>
      </c>
      <c r="Y223">
        <v>638</v>
      </c>
      <c r="Z223">
        <v>6.4</v>
      </c>
      <c r="AA223">
        <v>2.35</v>
      </c>
      <c r="AB223">
        <v>0</v>
      </c>
    </row>
    <row r="224" spans="1:28" hidden="1" x14ac:dyDescent="0.2">
      <c r="A224" t="s">
        <v>27</v>
      </c>
      <c r="B224" t="s">
        <v>1349</v>
      </c>
      <c r="C224">
        <v>262</v>
      </c>
      <c r="D224">
        <v>92</v>
      </c>
      <c r="E224">
        <v>167</v>
      </c>
      <c r="F224">
        <v>702</v>
      </c>
      <c r="G224" t="s">
        <v>1350</v>
      </c>
      <c r="H224">
        <v>11000</v>
      </c>
      <c r="I224">
        <v>131920333</v>
      </c>
      <c r="J224" t="s">
        <v>225</v>
      </c>
      <c r="K224" t="s">
        <v>220</v>
      </c>
      <c r="L224" t="s">
        <v>1351</v>
      </c>
      <c r="M224">
        <v>213275</v>
      </c>
      <c r="N224">
        <v>15302</v>
      </c>
      <c r="O224" t="s">
        <v>712</v>
      </c>
      <c r="P224">
        <v>3</v>
      </c>
      <c r="Q224" t="s">
        <v>1352</v>
      </c>
      <c r="R224" t="s">
        <v>1353</v>
      </c>
      <c r="S224">
        <v>436</v>
      </c>
      <c r="T224" t="s">
        <v>36</v>
      </c>
      <c r="U224" t="s">
        <v>37</v>
      </c>
      <c r="V224" t="s">
        <v>93</v>
      </c>
      <c r="W224">
        <v>130000000</v>
      </c>
      <c r="X224">
        <v>2007</v>
      </c>
      <c r="Y224">
        <v>2000</v>
      </c>
      <c r="Z224">
        <v>5.6</v>
      </c>
      <c r="AA224">
        <v>2.35</v>
      </c>
      <c r="AB224">
        <v>0</v>
      </c>
    </row>
    <row r="225" spans="1:28" hidden="1" x14ac:dyDescent="0.2">
      <c r="A225" t="s">
        <v>27</v>
      </c>
      <c r="B225" t="s">
        <v>1062</v>
      </c>
      <c r="C225">
        <v>552</v>
      </c>
      <c r="D225">
        <v>127</v>
      </c>
      <c r="E225">
        <v>0</v>
      </c>
      <c r="F225">
        <v>341</v>
      </c>
      <c r="G225" t="s">
        <v>1128</v>
      </c>
      <c r="H225">
        <v>774</v>
      </c>
      <c r="I225">
        <v>124976634</v>
      </c>
      <c r="J225" t="s">
        <v>1354</v>
      </c>
      <c r="K225" t="s">
        <v>1355</v>
      </c>
      <c r="L225" t="s">
        <v>1356</v>
      </c>
      <c r="M225">
        <v>440084</v>
      </c>
      <c r="N225">
        <v>2121</v>
      </c>
      <c r="O225" t="s">
        <v>1357</v>
      </c>
      <c r="P225">
        <v>0</v>
      </c>
      <c r="Q225" t="s">
        <v>1358</v>
      </c>
      <c r="R225" t="s">
        <v>1359</v>
      </c>
      <c r="S225">
        <v>755</v>
      </c>
      <c r="T225" t="s">
        <v>36</v>
      </c>
      <c r="U225" t="s">
        <v>37</v>
      </c>
      <c r="V225" t="s">
        <v>93</v>
      </c>
      <c r="W225">
        <v>120000000</v>
      </c>
      <c r="X225">
        <v>2012</v>
      </c>
      <c r="Y225">
        <v>358</v>
      </c>
      <c r="Z225">
        <v>8</v>
      </c>
      <c r="AA225">
        <v>1.85</v>
      </c>
      <c r="AB225">
        <v>122000</v>
      </c>
    </row>
    <row r="226" spans="1:28" hidden="1" x14ac:dyDescent="0.2">
      <c r="A226" t="s">
        <v>27</v>
      </c>
      <c r="B226" t="s">
        <v>1360</v>
      </c>
      <c r="C226">
        <v>276</v>
      </c>
      <c r="D226">
        <v>123</v>
      </c>
      <c r="E226">
        <v>160</v>
      </c>
      <c r="F226">
        <v>402</v>
      </c>
      <c r="G226" t="s">
        <v>1361</v>
      </c>
      <c r="H226">
        <v>12000</v>
      </c>
      <c r="I226">
        <v>115802596</v>
      </c>
      <c r="J226" t="s">
        <v>1362</v>
      </c>
      <c r="K226" t="s">
        <v>703</v>
      </c>
      <c r="L226" t="s">
        <v>1363</v>
      </c>
      <c r="M226">
        <v>182661</v>
      </c>
      <c r="N226">
        <v>14017</v>
      </c>
      <c r="O226" t="s">
        <v>1364</v>
      </c>
      <c r="P226">
        <v>1</v>
      </c>
      <c r="Q226" t="s">
        <v>1365</v>
      </c>
      <c r="R226" t="s">
        <v>1366</v>
      </c>
      <c r="S226">
        <v>681</v>
      </c>
      <c r="T226" t="s">
        <v>36</v>
      </c>
      <c r="U226" t="s">
        <v>37</v>
      </c>
      <c r="V226" t="s">
        <v>38</v>
      </c>
      <c r="W226">
        <v>110000000</v>
      </c>
      <c r="X226">
        <v>2007</v>
      </c>
      <c r="Y226">
        <v>701</v>
      </c>
      <c r="Z226">
        <v>5.2</v>
      </c>
      <c r="AA226">
        <v>2.35</v>
      </c>
      <c r="AB226">
        <v>0</v>
      </c>
    </row>
    <row r="227" spans="1:28" hidden="1" x14ac:dyDescent="0.2">
      <c r="A227" t="s">
        <v>27</v>
      </c>
      <c r="B227" t="s">
        <v>1153</v>
      </c>
      <c r="C227">
        <v>267</v>
      </c>
      <c r="D227">
        <v>123</v>
      </c>
      <c r="E227">
        <v>521</v>
      </c>
      <c r="F227">
        <v>265</v>
      </c>
      <c r="G227" t="s">
        <v>1367</v>
      </c>
      <c r="H227">
        <v>13000</v>
      </c>
      <c r="I227">
        <v>108521835</v>
      </c>
      <c r="J227" t="s">
        <v>58</v>
      </c>
      <c r="K227" t="s">
        <v>1155</v>
      </c>
      <c r="L227" t="s">
        <v>1368</v>
      </c>
      <c r="M227">
        <v>40123</v>
      </c>
      <c r="N227">
        <v>13752</v>
      </c>
      <c r="O227" t="s">
        <v>1369</v>
      </c>
      <c r="P227">
        <v>0</v>
      </c>
      <c r="Q227" t="s">
        <v>1370</v>
      </c>
      <c r="R227" t="s">
        <v>1371</v>
      </c>
      <c r="S227">
        <v>297</v>
      </c>
      <c r="T227" t="s">
        <v>36</v>
      </c>
      <c r="U227" t="s">
        <v>55</v>
      </c>
      <c r="V227" t="s">
        <v>38</v>
      </c>
      <c r="W227">
        <v>120000000</v>
      </c>
      <c r="X227">
        <v>2016</v>
      </c>
      <c r="Y227">
        <v>365</v>
      </c>
      <c r="Z227">
        <v>7.1</v>
      </c>
      <c r="AA227">
        <v>2.35</v>
      </c>
      <c r="AB227">
        <v>31000</v>
      </c>
    </row>
    <row r="228" spans="1:28" hidden="1" x14ac:dyDescent="0.2">
      <c r="A228" t="s">
        <v>27</v>
      </c>
      <c r="B228" t="s">
        <v>325</v>
      </c>
      <c r="C228">
        <v>102</v>
      </c>
      <c r="D228">
        <v>107</v>
      </c>
      <c r="E228">
        <v>368</v>
      </c>
      <c r="F228">
        <v>1000</v>
      </c>
      <c r="G228" t="s">
        <v>802</v>
      </c>
      <c r="H228">
        <v>2000</v>
      </c>
      <c r="I228">
        <v>100685880</v>
      </c>
      <c r="J228" t="s">
        <v>1372</v>
      </c>
      <c r="K228" t="s">
        <v>1373</v>
      </c>
      <c r="L228" t="s">
        <v>1374</v>
      </c>
      <c r="M228">
        <v>100821</v>
      </c>
      <c r="N228">
        <v>4046</v>
      </c>
      <c r="O228" t="s">
        <v>1375</v>
      </c>
      <c r="P228">
        <v>0</v>
      </c>
      <c r="Q228" t="s">
        <v>1376</v>
      </c>
      <c r="R228" t="s">
        <v>1377</v>
      </c>
      <c r="S228">
        <v>554</v>
      </c>
      <c r="T228" t="s">
        <v>36</v>
      </c>
      <c r="U228" t="s">
        <v>37</v>
      </c>
      <c r="V228" t="s">
        <v>38</v>
      </c>
      <c r="W228">
        <v>120000000</v>
      </c>
      <c r="X228">
        <v>2003</v>
      </c>
      <c r="Y228">
        <v>1000</v>
      </c>
      <c r="Z228">
        <v>4.8</v>
      </c>
      <c r="AA228">
        <v>2.35</v>
      </c>
      <c r="AB228">
        <v>0</v>
      </c>
    </row>
    <row r="229" spans="1:28" hidden="1" x14ac:dyDescent="0.2">
      <c r="A229" t="s">
        <v>27</v>
      </c>
      <c r="B229" t="s">
        <v>185</v>
      </c>
      <c r="C229">
        <v>775</v>
      </c>
      <c r="D229">
        <v>124</v>
      </c>
      <c r="E229">
        <v>0</v>
      </c>
      <c r="F229">
        <v>641</v>
      </c>
      <c r="G229" t="s">
        <v>774</v>
      </c>
      <c r="H229">
        <v>13000</v>
      </c>
      <c r="I229">
        <v>126464904</v>
      </c>
      <c r="J229" t="s">
        <v>1378</v>
      </c>
      <c r="K229" t="s">
        <v>456</v>
      </c>
      <c r="L229" t="s">
        <v>1379</v>
      </c>
      <c r="M229">
        <v>456260</v>
      </c>
      <c r="N229">
        <v>24098</v>
      </c>
      <c r="O229" t="s">
        <v>887</v>
      </c>
      <c r="P229">
        <v>0</v>
      </c>
      <c r="Q229" t="s">
        <v>1380</v>
      </c>
      <c r="R229" t="s">
        <v>1381</v>
      </c>
      <c r="S229">
        <v>2326</v>
      </c>
      <c r="T229" t="s">
        <v>36</v>
      </c>
      <c r="U229" t="s">
        <v>37</v>
      </c>
      <c r="V229" t="s">
        <v>583</v>
      </c>
      <c r="W229">
        <v>130000000</v>
      </c>
      <c r="X229">
        <v>2012</v>
      </c>
      <c r="Y229">
        <v>9000</v>
      </c>
      <c r="Z229">
        <v>7</v>
      </c>
      <c r="AA229">
        <v>2.35</v>
      </c>
      <c r="AB229">
        <v>97000</v>
      </c>
    </row>
    <row r="230" spans="1:28" hidden="1" x14ac:dyDescent="0.2">
      <c r="A230" t="s">
        <v>27</v>
      </c>
      <c r="B230" t="s">
        <v>944</v>
      </c>
      <c r="C230">
        <v>71</v>
      </c>
      <c r="D230">
        <v>77</v>
      </c>
      <c r="E230">
        <v>50</v>
      </c>
      <c r="F230">
        <v>537</v>
      </c>
      <c r="G230" t="s">
        <v>88</v>
      </c>
      <c r="H230">
        <v>886</v>
      </c>
      <c r="I230">
        <v>64736114</v>
      </c>
      <c r="J230" t="s">
        <v>269</v>
      </c>
      <c r="K230" t="s">
        <v>1382</v>
      </c>
      <c r="L230" t="s">
        <v>1383</v>
      </c>
      <c r="M230">
        <v>36471</v>
      </c>
      <c r="N230">
        <v>2682</v>
      </c>
      <c r="O230" t="s">
        <v>1384</v>
      </c>
      <c r="P230">
        <v>0</v>
      </c>
      <c r="Q230" t="s">
        <v>1385</v>
      </c>
      <c r="R230" t="s">
        <v>1386</v>
      </c>
      <c r="S230">
        <v>69</v>
      </c>
      <c r="T230" t="s">
        <v>36</v>
      </c>
      <c r="U230" t="s">
        <v>37</v>
      </c>
      <c r="V230" t="s">
        <v>93</v>
      </c>
      <c r="W230">
        <v>120000000</v>
      </c>
      <c r="X230">
        <v>2002</v>
      </c>
      <c r="Y230">
        <v>799</v>
      </c>
      <c r="Z230">
        <v>5.4</v>
      </c>
      <c r="AA230">
        <v>1.85</v>
      </c>
      <c r="AB230">
        <v>459</v>
      </c>
    </row>
    <row r="231" spans="1:28" hidden="1" x14ac:dyDescent="0.2">
      <c r="A231" t="s">
        <v>27</v>
      </c>
      <c r="B231" t="s">
        <v>1387</v>
      </c>
      <c r="C231">
        <v>476</v>
      </c>
      <c r="D231">
        <v>109</v>
      </c>
      <c r="E231">
        <v>662</v>
      </c>
      <c r="F231">
        <v>1000</v>
      </c>
      <c r="G231" t="s">
        <v>561</v>
      </c>
      <c r="H231">
        <v>13000</v>
      </c>
      <c r="I231">
        <v>93050117</v>
      </c>
      <c r="J231" t="s">
        <v>1388</v>
      </c>
      <c r="K231" t="s">
        <v>1155</v>
      </c>
      <c r="L231" t="s">
        <v>1389</v>
      </c>
      <c r="M231">
        <v>338087</v>
      </c>
      <c r="N231">
        <v>17689</v>
      </c>
      <c r="O231" t="s">
        <v>779</v>
      </c>
      <c r="P231">
        <v>0</v>
      </c>
      <c r="Q231" t="s">
        <v>1390</v>
      </c>
      <c r="R231" t="s">
        <v>1391</v>
      </c>
      <c r="S231">
        <v>814</v>
      </c>
      <c r="T231" t="s">
        <v>36</v>
      </c>
      <c r="U231" t="s">
        <v>37</v>
      </c>
      <c r="V231" t="s">
        <v>583</v>
      </c>
      <c r="W231">
        <v>115000000</v>
      </c>
      <c r="X231">
        <v>2013</v>
      </c>
      <c r="Y231">
        <v>2000</v>
      </c>
      <c r="Z231">
        <v>6.6</v>
      </c>
      <c r="AA231">
        <v>2.35</v>
      </c>
      <c r="AB231">
        <v>61000</v>
      </c>
    </row>
    <row r="232" spans="1:28" hidden="1" x14ac:dyDescent="0.2">
      <c r="A232" t="s">
        <v>27</v>
      </c>
      <c r="B232" t="s">
        <v>1392</v>
      </c>
      <c r="C232">
        <v>207</v>
      </c>
      <c r="D232">
        <v>134</v>
      </c>
      <c r="E232">
        <v>123</v>
      </c>
      <c r="F232">
        <v>567</v>
      </c>
      <c r="G232" t="s">
        <v>1299</v>
      </c>
      <c r="H232">
        <v>14000</v>
      </c>
      <c r="I232">
        <v>57637485</v>
      </c>
      <c r="J232" t="s">
        <v>225</v>
      </c>
      <c r="K232" t="s">
        <v>335</v>
      </c>
      <c r="L232" t="s">
        <v>1393</v>
      </c>
      <c r="M232">
        <v>183909</v>
      </c>
      <c r="N232">
        <v>17159</v>
      </c>
      <c r="O232" t="s">
        <v>1394</v>
      </c>
      <c r="P232">
        <v>0</v>
      </c>
      <c r="Q232" t="s">
        <v>1395</v>
      </c>
      <c r="R232" t="s">
        <v>1396</v>
      </c>
      <c r="S232">
        <v>666</v>
      </c>
      <c r="T232" t="s">
        <v>36</v>
      </c>
      <c r="U232" t="s">
        <v>37</v>
      </c>
      <c r="V232" t="s">
        <v>38</v>
      </c>
      <c r="W232">
        <v>105000000</v>
      </c>
      <c r="X232">
        <v>2004</v>
      </c>
      <c r="Y232">
        <v>850</v>
      </c>
      <c r="Z232">
        <v>6.7</v>
      </c>
      <c r="AA232">
        <v>2.35</v>
      </c>
      <c r="AB232">
        <v>0</v>
      </c>
    </row>
    <row r="233" spans="1:28" hidden="1" x14ac:dyDescent="0.2">
      <c r="A233" t="s">
        <v>27</v>
      </c>
      <c r="B233" t="s">
        <v>1397</v>
      </c>
      <c r="C233">
        <v>492</v>
      </c>
      <c r="D233">
        <v>117</v>
      </c>
      <c r="E233">
        <v>294</v>
      </c>
      <c r="F233">
        <v>1000</v>
      </c>
      <c r="G233" t="s">
        <v>1398</v>
      </c>
      <c r="H233">
        <v>10000</v>
      </c>
      <c r="I233">
        <v>58607007</v>
      </c>
      <c r="J233" t="s">
        <v>1399</v>
      </c>
      <c r="K233" t="s">
        <v>438</v>
      </c>
      <c r="L233" t="s">
        <v>1400</v>
      </c>
      <c r="M233">
        <v>182899</v>
      </c>
      <c r="N233">
        <v>14161</v>
      </c>
      <c r="O233" t="s">
        <v>1401</v>
      </c>
      <c r="P233">
        <v>0</v>
      </c>
      <c r="Q233" t="s">
        <v>1402</v>
      </c>
      <c r="R233" t="s">
        <v>1403</v>
      </c>
      <c r="S233">
        <v>630</v>
      </c>
      <c r="T233" t="s">
        <v>36</v>
      </c>
      <c r="U233" t="s">
        <v>37</v>
      </c>
      <c r="V233" t="s">
        <v>38</v>
      </c>
      <c r="W233">
        <v>100000000</v>
      </c>
      <c r="X233">
        <v>2014</v>
      </c>
      <c r="Y233">
        <v>2000</v>
      </c>
      <c r="Z233">
        <v>6.2</v>
      </c>
      <c r="AA233">
        <v>2.35</v>
      </c>
      <c r="AB233">
        <v>60000</v>
      </c>
    </row>
    <row r="234" spans="1:28" hidden="1" x14ac:dyDescent="0.2">
      <c r="A234" t="s">
        <v>27</v>
      </c>
      <c r="B234" t="s">
        <v>441</v>
      </c>
      <c r="C234">
        <v>284</v>
      </c>
      <c r="D234">
        <v>135</v>
      </c>
      <c r="E234">
        <v>0</v>
      </c>
      <c r="F234">
        <v>87</v>
      </c>
      <c r="G234" t="s">
        <v>1404</v>
      </c>
      <c r="H234">
        <v>690</v>
      </c>
      <c r="I234">
        <v>43929341</v>
      </c>
      <c r="J234" t="s">
        <v>1405</v>
      </c>
      <c r="K234" t="s">
        <v>1406</v>
      </c>
      <c r="L234" t="s">
        <v>1407</v>
      </c>
      <c r="M234">
        <v>57873</v>
      </c>
      <c r="N234">
        <v>902</v>
      </c>
      <c r="O234" t="s">
        <v>1408</v>
      </c>
      <c r="P234">
        <v>0</v>
      </c>
      <c r="Q234" t="s">
        <v>1409</v>
      </c>
      <c r="R234" t="s">
        <v>1410</v>
      </c>
      <c r="S234">
        <v>414</v>
      </c>
      <c r="T234" t="s">
        <v>36</v>
      </c>
      <c r="U234" t="s">
        <v>37</v>
      </c>
      <c r="V234" t="s">
        <v>93</v>
      </c>
      <c r="W234">
        <v>120000000</v>
      </c>
      <c r="X234">
        <v>2008</v>
      </c>
      <c r="Y234">
        <v>107</v>
      </c>
      <c r="Z234">
        <v>6.1</v>
      </c>
      <c r="AA234">
        <v>2.35</v>
      </c>
      <c r="AB234">
        <v>0</v>
      </c>
    </row>
    <row r="235" spans="1:28" hidden="1" x14ac:dyDescent="0.2">
      <c r="A235" t="s">
        <v>27</v>
      </c>
      <c r="B235" t="s">
        <v>1411</v>
      </c>
      <c r="C235">
        <v>168</v>
      </c>
      <c r="D235">
        <v>121</v>
      </c>
      <c r="E235">
        <v>274</v>
      </c>
      <c r="F235">
        <v>157</v>
      </c>
      <c r="G235" t="s">
        <v>1412</v>
      </c>
      <c r="H235">
        <v>273</v>
      </c>
      <c r="I235">
        <v>30212620</v>
      </c>
      <c r="J235" t="s">
        <v>1413</v>
      </c>
      <c r="K235" t="s">
        <v>1414</v>
      </c>
      <c r="L235" t="s">
        <v>1415</v>
      </c>
      <c r="M235">
        <v>35066</v>
      </c>
      <c r="N235">
        <v>993</v>
      </c>
      <c r="O235" t="s">
        <v>1416</v>
      </c>
      <c r="P235">
        <v>4</v>
      </c>
      <c r="Q235" t="s">
        <v>1417</v>
      </c>
      <c r="R235" t="s">
        <v>1418</v>
      </c>
      <c r="S235">
        <v>196</v>
      </c>
      <c r="T235" t="s">
        <v>36</v>
      </c>
      <c r="U235" t="s">
        <v>37</v>
      </c>
      <c r="V235" t="s">
        <v>38</v>
      </c>
      <c r="W235">
        <v>120000000</v>
      </c>
      <c r="X235">
        <v>2010</v>
      </c>
      <c r="Y235">
        <v>216</v>
      </c>
      <c r="Z235">
        <v>5.3</v>
      </c>
      <c r="AA235">
        <v>1.85</v>
      </c>
      <c r="AB235">
        <v>0</v>
      </c>
    </row>
    <row r="236" spans="1:28" hidden="1" x14ac:dyDescent="0.2">
      <c r="A236" t="s">
        <v>27</v>
      </c>
      <c r="B236" t="s">
        <v>1419</v>
      </c>
      <c r="C236">
        <v>283</v>
      </c>
      <c r="D236">
        <v>117</v>
      </c>
      <c r="E236">
        <v>446</v>
      </c>
      <c r="F236">
        <v>877</v>
      </c>
      <c r="G236" t="s">
        <v>1420</v>
      </c>
      <c r="H236">
        <v>10000</v>
      </c>
      <c r="I236">
        <v>76418654</v>
      </c>
      <c r="J236" t="s">
        <v>1421</v>
      </c>
      <c r="K236" t="s">
        <v>521</v>
      </c>
      <c r="L236" t="s">
        <v>1422</v>
      </c>
      <c r="M236">
        <v>148280</v>
      </c>
      <c r="N236">
        <v>12731</v>
      </c>
      <c r="O236" t="s">
        <v>1188</v>
      </c>
      <c r="P236">
        <v>0</v>
      </c>
      <c r="Q236" t="s">
        <v>1423</v>
      </c>
      <c r="R236" t="s">
        <v>1424</v>
      </c>
      <c r="S236">
        <v>348</v>
      </c>
      <c r="T236" t="s">
        <v>36</v>
      </c>
      <c r="U236" t="s">
        <v>37</v>
      </c>
      <c r="V236" t="s">
        <v>38</v>
      </c>
      <c r="W236">
        <v>117000000</v>
      </c>
      <c r="X236">
        <v>2010</v>
      </c>
      <c r="Y236">
        <v>973</v>
      </c>
      <c r="Z236">
        <v>6.3</v>
      </c>
      <c r="AA236">
        <v>2.35</v>
      </c>
      <c r="AB236">
        <v>11000</v>
      </c>
    </row>
    <row r="237" spans="1:28" hidden="1" x14ac:dyDescent="0.2">
      <c r="A237" t="s">
        <v>27</v>
      </c>
      <c r="B237" t="s">
        <v>297</v>
      </c>
      <c r="C237">
        <v>539</v>
      </c>
      <c r="D237">
        <v>124</v>
      </c>
      <c r="E237">
        <v>364</v>
      </c>
      <c r="F237">
        <v>1000</v>
      </c>
      <c r="G237" t="s">
        <v>521</v>
      </c>
      <c r="H237">
        <v>11000</v>
      </c>
      <c r="I237">
        <v>89021735</v>
      </c>
      <c r="J237" t="s">
        <v>1425</v>
      </c>
      <c r="K237" t="s">
        <v>464</v>
      </c>
      <c r="L237" t="s">
        <v>1426</v>
      </c>
      <c r="M237">
        <v>387436</v>
      </c>
      <c r="N237">
        <v>22004</v>
      </c>
      <c r="O237" t="s">
        <v>1427</v>
      </c>
      <c r="P237">
        <v>0</v>
      </c>
      <c r="Q237" t="s">
        <v>1428</v>
      </c>
      <c r="R237" t="s">
        <v>1429</v>
      </c>
      <c r="S237">
        <v>892</v>
      </c>
      <c r="T237" t="s">
        <v>36</v>
      </c>
      <c r="U237" t="s">
        <v>37</v>
      </c>
      <c r="V237" t="s">
        <v>38</v>
      </c>
      <c r="W237">
        <v>120000000</v>
      </c>
      <c r="X237">
        <v>2013</v>
      </c>
      <c r="Y237">
        <v>10000</v>
      </c>
      <c r="Z237">
        <v>7</v>
      </c>
      <c r="AA237">
        <v>2.35</v>
      </c>
      <c r="AB237">
        <v>71000</v>
      </c>
    </row>
    <row r="238" spans="1:28" hidden="1" x14ac:dyDescent="0.2">
      <c r="A238" t="s">
        <v>27</v>
      </c>
      <c r="B238" t="s">
        <v>1430</v>
      </c>
      <c r="C238">
        <v>359</v>
      </c>
      <c r="D238">
        <v>140</v>
      </c>
      <c r="E238">
        <v>0</v>
      </c>
      <c r="F238">
        <v>4000</v>
      </c>
      <c r="G238" t="s">
        <v>199</v>
      </c>
      <c r="H238">
        <v>20000</v>
      </c>
      <c r="I238">
        <v>380262555</v>
      </c>
      <c r="J238" t="s">
        <v>30</v>
      </c>
      <c r="K238" t="s">
        <v>839</v>
      </c>
      <c r="L238" t="s">
        <v>1431</v>
      </c>
      <c r="M238">
        <v>520104</v>
      </c>
      <c r="N238">
        <v>44042</v>
      </c>
      <c r="O238" t="s">
        <v>1432</v>
      </c>
      <c r="P238">
        <v>4</v>
      </c>
      <c r="Q238" t="s">
        <v>1433</v>
      </c>
      <c r="R238" t="s">
        <v>1434</v>
      </c>
      <c r="S238">
        <v>3286</v>
      </c>
      <c r="T238" t="s">
        <v>36</v>
      </c>
      <c r="U238" t="s">
        <v>37</v>
      </c>
      <c r="V238" t="s">
        <v>38</v>
      </c>
      <c r="W238">
        <v>113000000</v>
      </c>
      <c r="X238">
        <v>2005</v>
      </c>
      <c r="Y238">
        <v>16000</v>
      </c>
      <c r="Z238">
        <v>7.6</v>
      </c>
      <c r="AA238">
        <v>2.35</v>
      </c>
      <c r="AB238">
        <v>10000</v>
      </c>
    </row>
    <row r="239" spans="1:28" hidden="1" x14ac:dyDescent="0.2">
      <c r="A239" t="s">
        <v>27</v>
      </c>
      <c r="B239" t="s">
        <v>1430</v>
      </c>
      <c r="C239">
        <v>284</v>
      </c>
      <c r="D239">
        <v>142</v>
      </c>
      <c r="E239">
        <v>0</v>
      </c>
      <c r="F239">
        <v>4000</v>
      </c>
      <c r="G239" t="s">
        <v>199</v>
      </c>
      <c r="H239">
        <v>20000</v>
      </c>
      <c r="I239">
        <v>310675583</v>
      </c>
      <c r="J239" t="s">
        <v>30</v>
      </c>
      <c r="K239" t="s">
        <v>839</v>
      </c>
      <c r="L239" t="s">
        <v>1435</v>
      </c>
      <c r="M239">
        <v>464310</v>
      </c>
      <c r="N239">
        <v>42990</v>
      </c>
      <c r="O239" t="s">
        <v>1432</v>
      </c>
      <c r="P239">
        <v>3</v>
      </c>
      <c r="Q239" t="s">
        <v>1436</v>
      </c>
      <c r="R239" t="s">
        <v>1437</v>
      </c>
      <c r="S239">
        <v>3516</v>
      </c>
      <c r="T239" t="s">
        <v>36</v>
      </c>
      <c r="U239" t="s">
        <v>37</v>
      </c>
      <c r="V239" t="s">
        <v>93</v>
      </c>
      <c r="W239">
        <v>115000000</v>
      </c>
      <c r="X239">
        <v>2002</v>
      </c>
      <c r="Y239">
        <v>16000</v>
      </c>
      <c r="Z239">
        <v>6.7</v>
      </c>
      <c r="AA239">
        <v>1.78</v>
      </c>
      <c r="AB239">
        <v>0</v>
      </c>
    </row>
    <row r="240" spans="1:28" hidden="1" x14ac:dyDescent="0.2">
      <c r="A240" t="s">
        <v>27</v>
      </c>
      <c r="B240" t="s">
        <v>467</v>
      </c>
      <c r="C240">
        <v>250</v>
      </c>
      <c r="D240">
        <v>92</v>
      </c>
      <c r="E240">
        <v>0</v>
      </c>
      <c r="F240">
        <v>773</v>
      </c>
      <c r="G240" t="s">
        <v>319</v>
      </c>
      <c r="H240">
        <v>12000</v>
      </c>
      <c r="I240">
        <v>289907418</v>
      </c>
      <c r="J240" t="s">
        <v>269</v>
      </c>
      <c r="K240" t="s">
        <v>270</v>
      </c>
      <c r="L240" t="s">
        <v>1438</v>
      </c>
      <c r="M240">
        <v>585659</v>
      </c>
      <c r="N240">
        <v>15013</v>
      </c>
      <c r="O240" t="s">
        <v>1439</v>
      </c>
      <c r="P240">
        <v>0</v>
      </c>
      <c r="Q240" t="s">
        <v>1440</v>
      </c>
      <c r="R240" t="s">
        <v>1441</v>
      </c>
      <c r="S240">
        <v>593</v>
      </c>
      <c r="T240" t="s">
        <v>36</v>
      </c>
      <c r="U240" t="s">
        <v>37</v>
      </c>
      <c r="V240" t="s">
        <v>275</v>
      </c>
      <c r="W240">
        <v>115000000</v>
      </c>
      <c r="X240">
        <v>2001</v>
      </c>
      <c r="Y240">
        <v>1000</v>
      </c>
      <c r="Z240">
        <v>8.1</v>
      </c>
      <c r="AA240">
        <v>1.85</v>
      </c>
      <c r="AB240">
        <v>0</v>
      </c>
    </row>
    <row r="241" spans="1:28" hidden="1" x14ac:dyDescent="0.2">
      <c r="A241" t="s">
        <v>27</v>
      </c>
      <c r="B241" t="s">
        <v>1419</v>
      </c>
      <c r="C241">
        <v>440</v>
      </c>
      <c r="D241">
        <v>138</v>
      </c>
      <c r="E241">
        <v>446</v>
      </c>
      <c r="F241">
        <v>929</v>
      </c>
      <c r="G241" t="s">
        <v>1442</v>
      </c>
      <c r="H241">
        <v>20000</v>
      </c>
      <c r="I241">
        <v>132550960</v>
      </c>
      <c r="J241" t="s">
        <v>225</v>
      </c>
      <c r="K241" t="s">
        <v>261</v>
      </c>
      <c r="L241" t="s">
        <v>1443</v>
      </c>
      <c r="M241">
        <v>328067</v>
      </c>
      <c r="N241">
        <v>23755</v>
      </c>
      <c r="O241" t="s">
        <v>1444</v>
      </c>
      <c r="P241">
        <v>1</v>
      </c>
      <c r="Q241" t="s">
        <v>1445</v>
      </c>
      <c r="R241" t="s">
        <v>1446</v>
      </c>
      <c r="S241">
        <v>533</v>
      </c>
      <c r="T241" t="s">
        <v>36</v>
      </c>
      <c r="U241" t="s">
        <v>37</v>
      </c>
      <c r="V241" t="s">
        <v>38</v>
      </c>
      <c r="W241">
        <v>120000000</v>
      </c>
      <c r="X241">
        <v>2013</v>
      </c>
      <c r="Y241">
        <v>992</v>
      </c>
      <c r="Z241">
        <v>6.7</v>
      </c>
      <c r="AA241">
        <v>2.35</v>
      </c>
      <c r="AB241">
        <v>68000</v>
      </c>
    </row>
    <row r="242" spans="1:28" hidden="1" x14ac:dyDescent="0.2">
      <c r="A242" t="s">
        <v>27</v>
      </c>
      <c r="B242" t="s">
        <v>1430</v>
      </c>
      <c r="C242">
        <v>320</v>
      </c>
      <c r="D242">
        <v>136</v>
      </c>
      <c r="E242">
        <v>0</v>
      </c>
      <c r="F242">
        <v>1000</v>
      </c>
      <c r="G242" t="s">
        <v>226</v>
      </c>
      <c r="H242">
        <v>20000</v>
      </c>
      <c r="I242">
        <v>474544677</v>
      </c>
      <c r="J242" t="s">
        <v>30</v>
      </c>
      <c r="K242" t="s">
        <v>839</v>
      </c>
      <c r="L242" t="s">
        <v>1447</v>
      </c>
      <c r="M242">
        <v>534658</v>
      </c>
      <c r="N242">
        <v>37723</v>
      </c>
      <c r="O242" t="s">
        <v>1448</v>
      </c>
      <c r="P242">
        <v>1</v>
      </c>
      <c r="Q242" t="s">
        <v>1449</v>
      </c>
      <c r="R242" t="s">
        <v>1450</v>
      </c>
      <c r="S242">
        <v>3597</v>
      </c>
      <c r="T242" t="s">
        <v>36</v>
      </c>
      <c r="U242" t="s">
        <v>37</v>
      </c>
      <c r="V242" t="s">
        <v>93</v>
      </c>
      <c r="W242">
        <v>115000000</v>
      </c>
      <c r="X242">
        <v>1999</v>
      </c>
      <c r="Y242">
        <v>14000</v>
      </c>
      <c r="Z242">
        <v>6.5</v>
      </c>
      <c r="AA242">
        <v>2.35</v>
      </c>
      <c r="AB242">
        <v>13000</v>
      </c>
    </row>
    <row r="243" spans="1:28" hidden="1" x14ac:dyDescent="0.2">
      <c r="A243" t="s">
        <v>27</v>
      </c>
      <c r="B243" t="s">
        <v>1451</v>
      </c>
      <c r="C243">
        <v>257</v>
      </c>
      <c r="D243">
        <v>98</v>
      </c>
      <c r="E243">
        <v>16</v>
      </c>
      <c r="F243">
        <v>12000</v>
      </c>
      <c r="G243" t="s">
        <v>180</v>
      </c>
      <c r="H243">
        <v>16000</v>
      </c>
      <c r="I243">
        <v>187165546</v>
      </c>
      <c r="J243" t="s">
        <v>269</v>
      </c>
      <c r="K243" t="s">
        <v>313</v>
      </c>
      <c r="L243" t="s">
        <v>1452</v>
      </c>
      <c r="M243">
        <v>150618</v>
      </c>
      <c r="N243">
        <v>43286</v>
      </c>
      <c r="O243" t="s">
        <v>703</v>
      </c>
      <c r="P243">
        <v>3</v>
      </c>
      <c r="Q243" t="s">
        <v>1453</v>
      </c>
      <c r="R243" t="s">
        <v>1454</v>
      </c>
      <c r="S243">
        <v>195</v>
      </c>
      <c r="T243" t="s">
        <v>36</v>
      </c>
      <c r="U243" t="s">
        <v>37</v>
      </c>
      <c r="V243" t="s">
        <v>93</v>
      </c>
      <c r="W243">
        <v>135000000</v>
      </c>
      <c r="X243">
        <v>2013</v>
      </c>
      <c r="Y243">
        <v>15000</v>
      </c>
      <c r="Z243">
        <v>7.3</v>
      </c>
      <c r="AA243">
        <v>2.35</v>
      </c>
      <c r="AB243">
        <v>28000</v>
      </c>
    </row>
    <row r="244" spans="1:28" hidden="1" x14ac:dyDescent="0.2">
      <c r="A244" t="s">
        <v>27</v>
      </c>
      <c r="B244" t="s">
        <v>1455</v>
      </c>
      <c r="C244">
        <v>33</v>
      </c>
      <c r="D244">
        <v>116</v>
      </c>
      <c r="E244">
        <v>0</v>
      </c>
      <c r="F244">
        <v>141</v>
      </c>
      <c r="G244" t="s">
        <v>1456</v>
      </c>
      <c r="H244">
        <v>936</v>
      </c>
      <c r="J244" t="s">
        <v>785</v>
      </c>
      <c r="K244" t="s">
        <v>1457</v>
      </c>
      <c r="L244" t="s">
        <v>1458</v>
      </c>
      <c r="M244">
        <v>20567</v>
      </c>
      <c r="N244">
        <v>1609</v>
      </c>
      <c r="O244" t="s">
        <v>1459</v>
      </c>
      <c r="P244">
        <v>1</v>
      </c>
      <c r="Q244" t="s">
        <v>1460</v>
      </c>
      <c r="R244" t="s">
        <v>1461</v>
      </c>
      <c r="S244">
        <v>36</v>
      </c>
      <c r="T244" t="s">
        <v>1462</v>
      </c>
      <c r="U244" t="s">
        <v>1463</v>
      </c>
      <c r="W244">
        <v>78000000</v>
      </c>
      <c r="X244">
        <v>2008</v>
      </c>
      <c r="Y244">
        <v>276</v>
      </c>
      <c r="Z244">
        <v>5.0999999999999996</v>
      </c>
      <c r="AA244">
        <v>2.35</v>
      </c>
      <c r="AB244">
        <v>291</v>
      </c>
    </row>
    <row r="245" spans="1:28" hidden="1" x14ac:dyDescent="0.2">
      <c r="A245" t="s">
        <v>27</v>
      </c>
      <c r="B245" t="s">
        <v>1338</v>
      </c>
      <c r="C245">
        <v>152</v>
      </c>
      <c r="D245">
        <v>153</v>
      </c>
      <c r="E245">
        <v>610</v>
      </c>
      <c r="F245">
        <v>617</v>
      </c>
      <c r="G245" t="s">
        <v>1464</v>
      </c>
      <c r="H245">
        <v>12000</v>
      </c>
      <c r="I245">
        <v>40911830</v>
      </c>
      <c r="J245" t="s">
        <v>1465</v>
      </c>
      <c r="K245" t="s">
        <v>703</v>
      </c>
      <c r="L245" t="s">
        <v>1466</v>
      </c>
      <c r="M245">
        <v>55994</v>
      </c>
      <c r="N245">
        <v>15046</v>
      </c>
      <c r="O245" t="s">
        <v>1467</v>
      </c>
      <c r="P245">
        <v>0</v>
      </c>
      <c r="Q245" t="s">
        <v>1468</v>
      </c>
      <c r="R245" t="s">
        <v>1469</v>
      </c>
      <c r="S245">
        <v>454</v>
      </c>
      <c r="T245" t="s">
        <v>36</v>
      </c>
      <c r="U245" t="s">
        <v>37</v>
      </c>
      <c r="V245" t="s">
        <v>583</v>
      </c>
      <c r="W245">
        <v>115000000</v>
      </c>
      <c r="X245">
        <v>2002</v>
      </c>
      <c r="Y245">
        <v>836</v>
      </c>
      <c r="Z245">
        <v>6</v>
      </c>
      <c r="AA245">
        <v>2.35</v>
      </c>
      <c r="AB245">
        <v>0</v>
      </c>
    </row>
    <row r="246" spans="1:28" hidden="1" x14ac:dyDescent="0.2">
      <c r="A246" t="s">
        <v>27</v>
      </c>
      <c r="B246" t="s">
        <v>1470</v>
      </c>
      <c r="C246">
        <v>231</v>
      </c>
      <c r="D246">
        <v>120</v>
      </c>
      <c r="E246">
        <v>19</v>
      </c>
      <c r="F246">
        <v>9000</v>
      </c>
      <c r="G246" t="s">
        <v>156</v>
      </c>
      <c r="H246">
        <v>26000</v>
      </c>
      <c r="I246">
        <v>47952020</v>
      </c>
      <c r="J246" t="s">
        <v>556</v>
      </c>
      <c r="K246" t="s">
        <v>96</v>
      </c>
      <c r="L246" t="s">
        <v>1471</v>
      </c>
      <c r="M246">
        <v>37750</v>
      </c>
      <c r="N246">
        <v>46719</v>
      </c>
      <c r="O246" t="s">
        <v>774</v>
      </c>
      <c r="P246">
        <v>2</v>
      </c>
      <c r="Q246" t="s">
        <v>1472</v>
      </c>
      <c r="R246" t="s">
        <v>1473</v>
      </c>
      <c r="S246">
        <v>134</v>
      </c>
      <c r="T246" t="s">
        <v>36</v>
      </c>
      <c r="U246" t="s">
        <v>37</v>
      </c>
      <c r="V246" t="s">
        <v>38</v>
      </c>
      <c r="W246">
        <v>115000000</v>
      </c>
      <c r="X246">
        <v>2016</v>
      </c>
      <c r="Y246">
        <v>11000</v>
      </c>
      <c r="Z246">
        <v>6.1</v>
      </c>
      <c r="AA246">
        <v>2.35</v>
      </c>
      <c r="AB246">
        <v>16000</v>
      </c>
    </row>
    <row r="247" spans="1:28" hidden="1" x14ac:dyDescent="0.2">
      <c r="A247" t="s">
        <v>27</v>
      </c>
      <c r="B247" t="s">
        <v>874</v>
      </c>
      <c r="C247">
        <v>348</v>
      </c>
      <c r="D247">
        <v>101</v>
      </c>
      <c r="E247">
        <v>473</v>
      </c>
      <c r="F247">
        <v>429</v>
      </c>
      <c r="G247" t="s">
        <v>1474</v>
      </c>
      <c r="H247">
        <v>833</v>
      </c>
      <c r="I247">
        <v>190871240</v>
      </c>
      <c r="J247" t="s">
        <v>507</v>
      </c>
      <c r="K247" t="s">
        <v>1475</v>
      </c>
      <c r="L247" t="s">
        <v>1476</v>
      </c>
      <c r="M247">
        <v>167085</v>
      </c>
      <c r="N247">
        <v>2690</v>
      </c>
      <c r="O247" t="s">
        <v>1477</v>
      </c>
      <c r="P247">
        <v>0</v>
      </c>
      <c r="Q247" t="s">
        <v>1478</v>
      </c>
      <c r="R247" t="s">
        <v>1479</v>
      </c>
      <c r="S247">
        <v>491</v>
      </c>
      <c r="T247" t="s">
        <v>36</v>
      </c>
      <c r="U247" t="s">
        <v>37</v>
      </c>
      <c r="V247" t="s">
        <v>38</v>
      </c>
      <c r="W247">
        <v>125000000</v>
      </c>
      <c r="X247">
        <v>2014</v>
      </c>
      <c r="Y247">
        <v>809</v>
      </c>
      <c r="Z247">
        <v>5.9</v>
      </c>
      <c r="AA247">
        <v>2.35</v>
      </c>
      <c r="AB247">
        <v>62000</v>
      </c>
    </row>
    <row r="248" spans="1:28" hidden="1" x14ac:dyDescent="0.2">
      <c r="A248" t="s">
        <v>27</v>
      </c>
      <c r="B248" t="s">
        <v>1215</v>
      </c>
      <c r="C248">
        <v>738</v>
      </c>
      <c r="D248">
        <v>91</v>
      </c>
      <c r="E248">
        <v>0</v>
      </c>
      <c r="F248">
        <v>13</v>
      </c>
      <c r="G248" t="s">
        <v>1480</v>
      </c>
      <c r="H248">
        <v>39</v>
      </c>
      <c r="I248">
        <v>274084951</v>
      </c>
      <c r="J248" t="s">
        <v>1481</v>
      </c>
      <c r="K248" t="s">
        <v>1482</v>
      </c>
      <c r="L248" t="s">
        <v>1483</v>
      </c>
      <c r="M248">
        <v>582917</v>
      </c>
      <c r="N248">
        <v>87</v>
      </c>
      <c r="O248" t="s">
        <v>1484</v>
      </c>
      <c r="P248">
        <v>0</v>
      </c>
      <c r="Q248" t="s">
        <v>1485</v>
      </c>
      <c r="R248" t="s">
        <v>1486</v>
      </c>
      <c r="S248">
        <v>1885</v>
      </c>
      <c r="T248" t="s">
        <v>36</v>
      </c>
      <c r="U248" t="s">
        <v>55</v>
      </c>
      <c r="V248" t="s">
        <v>38</v>
      </c>
      <c r="W248">
        <v>100000000</v>
      </c>
      <c r="X248">
        <v>2013</v>
      </c>
      <c r="Y248">
        <v>23</v>
      </c>
      <c r="Z248">
        <v>7.8</v>
      </c>
      <c r="AA248">
        <v>2.35</v>
      </c>
      <c r="AB248">
        <v>147000</v>
      </c>
    </row>
    <row r="249" spans="1:28" hidden="1" x14ac:dyDescent="0.2">
      <c r="A249" t="s">
        <v>27</v>
      </c>
      <c r="B249" t="s">
        <v>1487</v>
      </c>
      <c r="C249">
        <v>93</v>
      </c>
      <c r="D249">
        <v>108</v>
      </c>
      <c r="E249">
        <v>79</v>
      </c>
      <c r="F249">
        <v>268</v>
      </c>
      <c r="G249" t="s">
        <v>1488</v>
      </c>
      <c r="H249">
        <v>650</v>
      </c>
      <c r="I249">
        <v>67155742</v>
      </c>
      <c r="J249" t="s">
        <v>49</v>
      </c>
      <c r="K249" t="s">
        <v>1489</v>
      </c>
      <c r="L249" t="s">
        <v>1490</v>
      </c>
      <c r="M249">
        <v>62271</v>
      </c>
      <c r="N249">
        <v>1569</v>
      </c>
      <c r="O249" t="s">
        <v>421</v>
      </c>
      <c r="P249">
        <v>1</v>
      </c>
      <c r="Q249" t="s">
        <v>1491</v>
      </c>
      <c r="R249" t="s">
        <v>1492</v>
      </c>
      <c r="S249">
        <v>277</v>
      </c>
      <c r="T249" t="s">
        <v>36</v>
      </c>
      <c r="U249" t="s">
        <v>37</v>
      </c>
      <c r="V249" t="s">
        <v>38</v>
      </c>
      <c r="W249">
        <v>116000000</v>
      </c>
      <c r="X249">
        <v>1997</v>
      </c>
      <c r="Y249">
        <v>293</v>
      </c>
      <c r="Z249">
        <v>5.8</v>
      </c>
      <c r="AA249">
        <v>2.35</v>
      </c>
      <c r="AB249">
        <v>0</v>
      </c>
    </row>
    <row r="250" spans="1:28" hidden="1" x14ac:dyDescent="0.2">
      <c r="A250" t="s">
        <v>27</v>
      </c>
      <c r="B250" t="s">
        <v>1493</v>
      </c>
      <c r="C250">
        <v>181</v>
      </c>
      <c r="D250">
        <v>112</v>
      </c>
      <c r="E250">
        <v>13</v>
      </c>
      <c r="F250">
        <v>799</v>
      </c>
      <c r="G250" t="s">
        <v>1475</v>
      </c>
      <c r="H250">
        <v>5000</v>
      </c>
      <c r="I250">
        <v>81638674</v>
      </c>
      <c r="J250" t="s">
        <v>507</v>
      </c>
      <c r="K250" t="s">
        <v>1494</v>
      </c>
      <c r="L250" t="s">
        <v>1495</v>
      </c>
      <c r="M250">
        <v>17533</v>
      </c>
      <c r="N250">
        <v>8306</v>
      </c>
      <c r="O250" t="s">
        <v>88</v>
      </c>
      <c r="Q250" t="s">
        <v>1496</v>
      </c>
      <c r="R250" t="s">
        <v>1497</v>
      </c>
      <c r="S250">
        <v>115</v>
      </c>
      <c r="T250" t="s">
        <v>36</v>
      </c>
      <c r="U250" t="s">
        <v>37</v>
      </c>
      <c r="V250" t="s">
        <v>38</v>
      </c>
      <c r="W250">
        <v>135000000</v>
      </c>
      <c r="X250">
        <v>2016</v>
      </c>
      <c r="Y250">
        <v>833</v>
      </c>
      <c r="Z250">
        <v>6.3</v>
      </c>
      <c r="AA250">
        <v>2.35</v>
      </c>
      <c r="AB250">
        <v>12000</v>
      </c>
    </row>
    <row r="251" spans="1:28" hidden="1" x14ac:dyDescent="0.2">
      <c r="A251" t="s">
        <v>27</v>
      </c>
      <c r="B251" t="s">
        <v>1498</v>
      </c>
      <c r="C251">
        <v>369</v>
      </c>
      <c r="D251">
        <v>100</v>
      </c>
      <c r="E251">
        <v>128</v>
      </c>
      <c r="F251">
        <v>78</v>
      </c>
      <c r="G251" t="s">
        <v>1499</v>
      </c>
      <c r="H251">
        <v>596</v>
      </c>
      <c r="I251">
        <v>56114221</v>
      </c>
      <c r="J251" t="s">
        <v>71</v>
      </c>
      <c r="K251" t="s">
        <v>1500</v>
      </c>
      <c r="L251" t="s">
        <v>1501</v>
      </c>
      <c r="M251">
        <v>110486</v>
      </c>
      <c r="N251">
        <v>1261</v>
      </c>
      <c r="O251" t="s">
        <v>1502</v>
      </c>
      <c r="P251">
        <v>3</v>
      </c>
      <c r="Q251" t="s">
        <v>1503</v>
      </c>
      <c r="R251" t="s">
        <v>1504</v>
      </c>
      <c r="S251">
        <v>695</v>
      </c>
      <c r="T251" t="s">
        <v>36</v>
      </c>
      <c r="U251" t="s">
        <v>37</v>
      </c>
      <c r="V251" t="s">
        <v>38</v>
      </c>
      <c r="W251">
        <v>120000000</v>
      </c>
      <c r="X251">
        <v>2015</v>
      </c>
      <c r="Y251">
        <v>360</v>
      </c>
      <c r="Z251">
        <v>4.3</v>
      </c>
      <c r="AA251">
        <v>2.35</v>
      </c>
      <c r="AB251">
        <v>41000</v>
      </c>
    </row>
    <row r="252" spans="1:28" hidden="1" x14ac:dyDescent="0.2">
      <c r="A252" t="s">
        <v>27</v>
      </c>
      <c r="B252" t="s">
        <v>807</v>
      </c>
      <c r="C252">
        <v>179</v>
      </c>
      <c r="D252">
        <v>108</v>
      </c>
      <c r="E252">
        <v>189</v>
      </c>
      <c r="F252">
        <v>1000</v>
      </c>
      <c r="G252" t="s">
        <v>808</v>
      </c>
      <c r="H252">
        <v>49000</v>
      </c>
      <c r="I252">
        <v>250863268</v>
      </c>
      <c r="J252" t="s">
        <v>1505</v>
      </c>
      <c r="K252" t="s">
        <v>809</v>
      </c>
      <c r="L252" t="s">
        <v>1506</v>
      </c>
      <c r="M252">
        <v>234480</v>
      </c>
      <c r="N252">
        <v>55486</v>
      </c>
      <c r="O252" t="s">
        <v>811</v>
      </c>
      <c r="P252">
        <v>2</v>
      </c>
      <c r="Q252" t="s">
        <v>1507</v>
      </c>
      <c r="R252" t="s">
        <v>1508</v>
      </c>
      <c r="S252">
        <v>444</v>
      </c>
      <c r="T252" t="s">
        <v>36</v>
      </c>
      <c r="U252" t="s">
        <v>37</v>
      </c>
      <c r="V252" t="s">
        <v>93</v>
      </c>
      <c r="W252">
        <v>110000000</v>
      </c>
      <c r="X252">
        <v>2006</v>
      </c>
      <c r="Y252">
        <v>3000</v>
      </c>
      <c r="Z252">
        <v>6.4</v>
      </c>
      <c r="AA252">
        <v>1.85</v>
      </c>
      <c r="AB252">
        <v>3000</v>
      </c>
    </row>
    <row r="253" spans="1:28" hidden="1" x14ac:dyDescent="0.2">
      <c r="A253" t="s">
        <v>27</v>
      </c>
      <c r="B253" t="s">
        <v>1509</v>
      </c>
      <c r="C253">
        <v>358</v>
      </c>
      <c r="D253">
        <v>114</v>
      </c>
      <c r="E253">
        <v>62</v>
      </c>
      <c r="F253">
        <v>884</v>
      </c>
      <c r="G253" t="s">
        <v>1350</v>
      </c>
      <c r="H253">
        <v>12000</v>
      </c>
      <c r="I253">
        <v>155181732</v>
      </c>
      <c r="J253" t="s">
        <v>710</v>
      </c>
      <c r="K253" t="s">
        <v>1070</v>
      </c>
      <c r="L253" t="s">
        <v>1510</v>
      </c>
      <c r="M253">
        <v>147497</v>
      </c>
      <c r="N253">
        <v>16718</v>
      </c>
      <c r="O253" t="s">
        <v>1511</v>
      </c>
      <c r="P253">
        <v>0</v>
      </c>
      <c r="Q253" t="s">
        <v>1512</v>
      </c>
      <c r="R253" t="s">
        <v>1513</v>
      </c>
      <c r="S253">
        <v>499</v>
      </c>
      <c r="T253" t="s">
        <v>36</v>
      </c>
      <c r="U253" t="s">
        <v>37</v>
      </c>
      <c r="V253" t="s">
        <v>38</v>
      </c>
      <c r="W253">
        <v>110000000</v>
      </c>
      <c r="X253">
        <v>2015</v>
      </c>
      <c r="Y253">
        <v>2000</v>
      </c>
      <c r="Z253">
        <v>6.1</v>
      </c>
      <c r="AA253">
        <v>2.35</v>
      </c>
      <c r="AB253">
        <v>52000</v>
      </c>
    </row>
    <row r="254" spans="1:28" hidden="1" x14ac:dyDescent="0.2">
      <c r="A254" t="s">
        <v>27</v>
      </c>
      <c r="B254" t="s">
        <v>1514</v>
      </c>
      <c r="C254">
        <v>160</v>
      </c>
      <c r="D254">
        <v>119</v>
      </c>
      <c r="E254">
        <v>55</v>
      </c>
      <c r="F254">
        <v>387</v>
      </c>
      <c r="G254" t="s">
        <v>961</v>
      </c>
      <c r="H254">
        <v>811</v>
      </c>
      <c r="I254">
        <v>125332007</v>
      </c>
      <c r="J254" t="s">
        <v>49</v>
      </c>
      <c r="K254" t="s">
        <v>1515</v>
      </c>
      <c r="L254" t="s">
        <v>1516</v>
      </c>
      <c r="M254">
        <v>149680</v>
      </c>
      <c r="N254">
        <v>2958</v>
      </c>
      <c r="O254" t="s">
        <v>1517</v>
      </c>
      <c r="P254">
        <v>3</v>
      </c>
      <c r="Q254" t="s">
        <v>1518</v>
      </c>
      <c r="R254" t="s">
        <v>1519</v>
      </c>
      <c r="S254">
        <v>328</v>
      </c>
      <c r="T254" t="s">
        <v>36</v>
      </c>
      <c r="U254" t="s">
        <v>55</v>
      </c>
      <c r="V254" t="s">
        <v>38</v>
      </c>
      <c r="W254">
        <v>110000000</v>
      </c>
      <c r="X254">
        <v>1997</v>
      </c>
      <c r="Y254">
        <v>766</v>
      </c>
      <c r="Z254">
        <v>6.5</v>
      </c>
      <c r="AA254">
        <v>2.35</v>
      </c>
      <c r="AB254">
        <v>0</v>
      </c>
    </row>
    <row r="255" spans="1:28" hidden="1" x14ac:dyDescent="0.2">
      <c r="A255" t="s">
        <v>27</v>
      </c>
      <c r="B255" t="s">
        <v>426</v>
      </c>
      <c r="C255">
        <v>192</v>
      </c>
      <c r="D255">
        <v>142</v>
      </c>
      <c r="E255">
        <v>776</v>
      </c>
      <c r="F255">
        <v>1000</v>
      </c>
      <c r="G255" t="s">
        <v>1520</v>
      </c>
      <c r="H255">
        <v>13000</v>
      </c>
      <c r="I255">
        <v>113330342</v>
      </c>
      <c r="J255" t="s">
        <v>1015</v>
      </c>
      <c r="K255" t="s">
        <v>461</v>
      </c>
      <c r="L255" t="s">
        <v>1521</v>
      </c>
      <c r="M255">
        <v>207613</v>
      </c>
      <c r="N255">
        <v>19454</v>
      </c>
      <c r="O255" t="s">
        <v>136</v>
      </c>
      <c r="P255">
        <v>1</v>
      </c>
      <c r="Q255" t="s">
        <v>1522</v>
      </c>
      <c r="R255" t="s">
        <v>1523</v>
      </c>
      <c r="S255">
        <v>1144</v>
      </c>
      <c r="T255" t="s">
        <v>36</v>
      </c>
      <c r="U255" t="s">
        <v>37</v>
      </c>
      <c r="V255" t="s">
        <v>583</v>
      </c>
      <c r="W255">
        <v>110000000</v>
      </c>
      <c r="X255">
        <v>2000</v>
      </c>
      <c r="Y255">
        <v>2000</v>
      </c>
      <c r="Z255">
        <v>7.1</v>
      </c>
      <c r="AA255">
        <v>2.35</v>
      </c>
      <c r="AB255">
        <v>4000</v>
      </c>
    </row>
    <row r="256" spans="1:28" hidden="1" x14ac:dyDescent="0.2">
      <c r="A256" t="s">
        <v>27</v>
      </c>
      <c r="B256" t="s">
        <v>1524</v>
      </c>
      <c r="C256">
        <v>198</v>
      </c>
      <c r="D256">
        <v>125</v>
      </c>
      <c r="E256">
        <v>0</v>
      </c>
      <c r="F256">
        <v>350</v>
      </c>
      <c r="G256" t="s">
        <v>1525</v>
      </c>
      <c r="H256">
        <v>11000</v>
      </c>
      <c r="I256">
        <v>125531634</v>
      </c>
      <c r="J256" t="s">
        <v>1526</v>
      </c>
      <c r="K256" t="s">
        <v>338</v>
      </c>
      <c r="L256" t="s">
        <v>1527</v>
      </c>
      <c r="M256">
        <v>284852</v>
      </c>
      <c r="N256">
        <v>19359</v>
      </c>
      <c r="O256" t="s">
        <v>1528</v>
      </c>
      <c r="P256">
        <v>0</v>
      </c>
      <c r="Q256" t="s">
        <v>1529</v>
      </c>
      <c r="R256" t="s">
        <v>1530</v>
      </c>
      <c r="S256">
        <v>627</v>
      </c>
      <c r="T256" t="s">
        <v>36</v>
      </c>
      <c r="U256" t="s">
        <v>37</v>
      </c>
      <c r="V256" t="s">
        <v>38</v>
      </c>
      <c r="W256">
        <v>110000000</v>
      </c>
      <c r="X256">
        <v>2004</v>
      </c>
      <c r="Y256">
        <v>8000</v>
      </c>
      <c r="Z256">
        <v>6.4</v>
      </c>
      <c r="AA256">
        <v>2.35</v>
      </c>
      <c r="AB256">
        <v>0</v>
      </c>
    </row>
    <row r="257" spans="1:28" hidden="1" x14ac:dyDescent="0.2">
      <c r="A257" t="s">
        <v>27</v>
      </c>
      <c r="B257" t="s">
        <v>519</v>
      </c>
      <c r="C257">
        <v>233</v>
      </c>
      <c r="D257">
        <v>126</v>
      </c>
      <c r="E257">
        <v>218</v>
      </c>
      <c r="F257">
        <v>322</v>
      </c>
      <c r="G257" t="s">
        <v>563</v>
      </c>
      <c r="H257">
        <v>11000</v>
      </c>
      <c r="I257">
        <v>186336103</v>
      </c>
      <c r="J257" t="s">
        <v>1531</v>
      </c>
      <c r="K257" t="s">
        <v>338</v>
      </c>
      <c r="L257" t="s">
        <v>1532</v>
      </c>
      <c r="M257">
        <v>348861</v>
      </c>
      <c r="N257">
        <v>22722</v>
      </c>
      <c r="O257" t="s">
        <v>1533</v>
      </c>
      <c r="P257">
        <v>2</v>
      </c>
      <c r="Q257" t="s">
        <v>1534</v>
      </c>
      <c r="R257" t="s">
        <v>1535</v>
      </c>
      <c r="S257">
        <v>798</v>
      </c>
      <c r="T257" t="s">
        <v>36</v>
      </c>
      <c r="U257" t="s">
        <v>37</v>
      </c>
      <c r="V257" t="s">
        <v>38</v>
      </c>
      <c r="W257">
        <v>120000000</v>
      </c>
      <c r="X257">
        <v>2005</v>
      </c>
      <c r="Y257">
        <v>11000</v>
      </c>
      <c r="Z257">
        <v>6.5</v>
      </c>
      <c r="AA257">
        <v>2.35</v>
      </c>
      <c r="AB257">
        <v>0</v>
      </c>
    </row>
    <row r="258" spans="1:28" hidden="1" x14ac:dyDescent="0.2">
      <c r="A258" t="s">
        <v>27</v>
      </c>
      <c r="B258" t="s">
        <v>1255</v>
      </c>
      <c r="C258">
        <v>263</v>
      </c>
      <c r="D258">
        <v>119</v>
      </c>
      <c r="E258">
        <v>124</v>
      </c>
      <c r="F258">
        <v>1000</v>
      </c>
      <c r="G258" t="s">
        <v>1536</v>
      </c>
      <c r="H258">
        <v>14000</v>
      </c>
      <c r="I258">
        <v>129995817</v>
      </c>
      <c r="J258" t="s">
        <v>1168</v>
      </c>
      <c r="K258" t="s">
        <v>211</v>
      </c>
      <c r="L258" t="s">
        <v>1537</v>
      </c>
      <c r="M258">
        <v>154621</v>
      </c>
      <c r="N258">
        <v>22622</v>
      </c>
      <c r="O258" t="s">
        <v>1538</v>
      </c>
      <c r="P258">
        <v>0</v>
      </c>
      <c r="Q258" t="s">
        <v>1539</v>
      </c>
      <c r="R258" t="s">
        <v>1540</v>
      </c>
      <c r="S258">
        <v>258</v>
      </c>
      <c r="T258" t="s">
        <v>36</v>
      </c>
      <c r="U258" t="s">
        <v>37</v>
      </c>
      <c r="V258" t="s">
        <v>38</v>
      </c>
      <c r="W258">
        <v>110000000</v>
      </c>
      <c r="X258">
        <v>2015</v>
      </c>
      <c r="Y258">
        <v>5000</v>
      </c>
      <c r="Z258">
        <v>6.3</v>
      </c>
      <c r="AA258">
        <v>2.35</v>
      </c>
      <c r="AB258">
        <v>27000</v>
      </c>
    </row>
    <row r="259" spans="1:28" hidden="1" x14ac:dyDescent="0.2">
      <c r="A259" t="s">
        <v>745</v>
      </c>
      <c r="B259" t="s">
        <v>485</v>
      </c>
      <c r="C259">
        <v>267</v>
      </c>
      <c r="D259">
        <v>170</v>
      </c>
      <c r="E259">
        <v>17000</v>
      </c>
      <c r="F259">
        <v>827</v>
      </c>
      <c r="G259" t="s">
        <v>1541</v>
      </c>
      <c r="H259">
        <v>29000</v>
      </c>
      <c r="I259">
        <v>102608827</v>
      </c>
      <c r="J259" t="s">
        <v>1542</v>
      </c>
      <c r="K259" t="s">
        <v>213</v>
      </c>
      <c r="L259" t="s">
        <v>1543</v>
      </c>
      <c r="M259">
        <v>264318</v>
      </c>
      <c r="N259">
        <v>34582</v>
      </c>
      <c r="O259" t="s">
        <v>1544</v>
      </c>
      <c r="P259">
        <v>0</v>
      </c>
      <c r="Q259" t="s">
        <v>1545</v>
      </c>
      <c r="R259" t="s">
        <v>1546</v>
      </c>
      <c r="S259">
        <v>799</v>
      </c>
      <c r="T259" t="s">
        <v>36</v>
      </c>
      <c r="U259" t="s">
        <v>37</v>
      </c>
      <c r="V259" t="s">
        <v>38</v>
      </c>
      <c r="W259">
        <v>110000000</v>
      </c>
      <c r="X259">
        <v>2004</v>
      </c>
      <c r="Y259">
        <v>3000</v>
      </c>
      <c r="Z259">
        <v>7.5</v>
      </c>
      <c r="AA259">
        <v>2.35</v>
      </c>
      <c r="AB259">
        <v>0</v>
      </c>
    </row>
    <row r="260" spans="1:28" hidden="1" x14ac:dyDescent="0.2">
      <c r="A260" t="s">
        <v>27</v>
      </c>
      <c r="B260" t="s">
        <v>474</v>
      </c>
      <c r="C260">
        <v>184</v>
      </c>
      <c r="D260">
        <v>85</v>
      </c>
      <c r="E260">
        <v>11</v>
      </c>
      <c r="F260">
        <v>116</v>
      </c>
      <c r="G260" t="s">
        <v>1547</v>
      </c>
      <c r="H260">
        <v>480</v>
      </c>
      <c r="I260">
        <v>42776259</v>
      </c>
      <c r="J260" t="s">
        <v>785</v>
      </c>
      <c r="K260" t="s">
        <v>1548</v>
      </c>
      <c r="L260" t="s">
        <v>1549</v>
      </c>
      <c r="M260">
        <v>53160</v>
      </c>
      <c r="N260">
        <v>1173</v>
      </c>
      <c r="O260" t="s">
        <v>1550</v>
      </c>
      <c r="P260">
        <v>1</v>
      </c>
      <c r="Q260" t="s">
        <v>1551</v>
      </c>
      <c r="R260" t="s">
        <v>1552</v>
      </c>
      <c r="S260">
        <v>121</v>
      </c>
      <c r="T260" t="s">
        <v>36</v>
      </c>
      <c r="U260" t="s">
        <v>37</v>
      </c>
      <c r="V260" t="s">
        <v>93</v>
      </c>
      <c r="W260">
        <v>112000000</v>
      </c>
      <c r="X260">
        <v>2010</v>
      </c>
      <c r="Y260">
        <v>392</v>
      </c>
      <c r="Z260">
        <v>4.9000000000000004</v>
      </c>
      <c r="AA260">
        <v>2.35</v>
      </c>
      <c r="AB260">
        <v>0</v>
      </c>
    </row>
    <row r="261" spans="1:28" hidden="1" x14ac:dyDescent="0.2">
      <c r="A261" t="s">
        <v>27</v>
      </c>
      <c r="B261" t="s">
        <v>1553</v>
      </c>
      <c r="C261">
        <v>447</v>
      </c>
      <c r="D261">
        <v>119</v>
      </c>
      <c r="E261">
        <v>1000</v>
      </c>
      <c r="F261">
        <v>741</v>
      </c>
      <c r="G261" t="s">
        <v>136</v>
      </c>
      <c r="H261">
        <v>11000</v>
      </c>
      <c r="I261">
        <v>98780042</v>
      </c>
      <c r="J261" t="s">
        <v>1554</v>
      </c>
      <c r="K261" t="s">
        <v>50</v>
      </c>
      <c r="L261" t="s">
        <v>1555</v>
      </c>
      <c r="M261">
        <v>136019</v>
      </c>
      <c r="N261">
        <v>13391</v>
      </c>
      <c r="O261" t="s">
        <v>1556</v>
      </c>
      <c r="P261">
        <v>0</v>
      </c>
      <c r="Q261" t="s">
        <v>1557</v>
      </c>
      <c r="R261" t="s">
        <v>1558</v>
      </c>
      <c r="S261">
        <v>443</v>
      </c>
      <c r="T261" t="s">
        <v>36</v>
      </c>
      <c r="U261" t="s">
        <v>37</v>
      </c>
      <c r="V261" t="s">
        <v>38</v>
      </c>
      <c r="W261">
        <v>120000000</v>
      </c>
      <c r="X261">
        <v>2011</v>
      </c>
      <c r="Y261">
        <v>1000</v>
      </c>
      <c r="Z261">
        <v>5.8</v>
      </c>
      <c r="AA261">
        <v>2.35</v>
      </c>
      <c r="AB261">
        <v>14000</v>
      </c>
    </row>
    <row r="262" spans="1:28" hidden="1" x14ac:dyDescent="0.2">
      <c r="A262" t="s">
        <v>27</v>
      </c>
      <c r="C262">
        <v>29</v>
      </c>
      <c r="D262">
        <v>60</v>
      </c>
      <c r="F262">
        <v>432</v>
      </c>
      <c r="G262" t="s">
        <v>1559</v>
      </c>
      <c r="H262">
        <v>669</v>
      </c>
      <c r="J262" t="s">
        <v>1560</v>
      </c>
      <c r="K262" t="s">
        <v>1561</v>
      </c>
      <c r="L262" t="s">
        <v>1562</v>
      </c>
      <c r="M262">
        <v>25402</v>
      </c>
      <c r="N262">
        <v>1655</v>
      </c>
      <c r="O262" t="s">
        <v>1563</v>
      </c>
      <c r="P262">
        <v>4</v>
      </c>
      <c r="Q262" t="s">
        <v>1564</v>
      </c>
      <c r="R262" t="s">
        <v>1565</v>
      </c>
      <c r="S262">
        <v>97</v>
      </c>
      <c r="T262" t="s">
        <v>36</v>
      </c>
      <c r="U262" t="s">
        <v>37</v>
      </c>
      <c r="V262" t="s">
        <v>1566</v>
      </c>
      <c r="Y262">
        <v>554</v>
      </c>
      <c r="Z262">
        <v>7.6</v>
      </c>
      <c r="AA262">
        <v>4</v>
      </c>
      <c r="AB262">
        <v>0</v>
      </c>
    </row>
    <row r="263" spans="1:28" hidden="1" x14ac:dyDescent="0.2">
      <c r="A263" t="s">
        <v>27</v>
      </c>
      <c r="B263" t="s">
        <v>1567</v>
      </c>
      <c r="C263">
        <v>366</v>
      </c>
      <c r="D263">
        <v>102</v>
      </c>
      <c r="E263">
        <v>263</v>
      </c>
      <c r="F263">
        <v>1000</v>
      </c>
      <c r="G263" t="s">
        <v>1568</v>
      </c>
      <c r="H263">
        <v>6000</v>
      </c>
      <c r="I263">
        <v>106369117</v>
      </c>
      <c r="J263" t="s">
        <v>1569</v>
      </c>
      <c r="K263" t="s">
        <v>197</v>
      </c>
      <c r="L263" t="s">
        <v>1570</v>
      </c>
      <c r="M263">
        <v>225273</v>
      </c>
      <c r="N263">
        <v>10583</v>
      </c>
      <c r="O263" t="s">
        <v>1113</v>
      </c>
      <c r="P263">
        <v>0</v>
      </c>
      <c r="Q263" t="s">
        <v>1571</v>
      </c>
      <c r="R263" t="s">
        <v>1572</v>
      </c>
      <c r="S263">
        <v>523</v>
      </c>
      <c r="T263" t="s">
        <v>36</v>
      </c>
      <c r="U263" t="s">
        <v>37</v>
      </c>
      <c r="V263" t="s">
        <v>583</v>
      </c>
      <c r="W263">
        <v>110000000</v>
      </c>
      <c r="X263">
        <v>2014</v>
      </c>
      <c r="Y263">
        <v>1000</v>
      </c>
      <c r="Z263">
        <v>6.2</v>
      </c>
      <c r="AA263">
        <v>2.35</v>
      </c>
      <c r="AB263">
        <v>71000</v>
      </c>
    </row>
    <row r="264" spans="1:28" hidden="1" x14ac:dyDescent="0.2">
      <c r="A264" t="s">
        <v>27</v>
      </c>
      <c r="B264" t="s">
        <v>1573</v>
      </c>
      <c r="C264">
        <v>172</v>
      </c>
      <c r="D264">
        <v>103</v>
      </c>
      <c r="E264">
        <v>67</v>
      </c>
      <c r="F264">
        <v>111</v>
      </c>
      <c r="G264" t="s">
        <v>1574</v>
      </c>
      <c r="H264">
        <v>383</v>
      </c>
      <c r="I264">
        <v>142614158</v>
      </c>
      <c r="J264" t="s">
        <v>269</v>
      </c>
      <c r="K264" t="s">
        <v>1575</v>
      </c>
      <c r="L264" t="s">
        <v>1576</v>
      </c>
      <c r="M264">
        <v>66593</v>
      </c>
      <c r="N264">
        <v>692</v>
      </c>
      <c r="O264" t="s">
        <v>1577</v>
      </c>
      <c r="P264">
        <v>3</v>
      </c>
      <c r="Q264" t="s">
        <v>1578</v>
      </c>
      <c r="R264" t="s">
        <v>1579</v>
      </c>
      <c r="S264">
        <v>153</v>
      </c>
      <c r="T264" t="s">
        <v>36</v>
      </c>
      <c r="U264" t="s">
        <v>37</v>
      </c>
      <c r="V264" t="s">
        <v>93</v>
      </c>
      <c r="W264">
        <v>110000000</v>
      </c>
      <c r="X264">
        <v>2011</v>
      </c>
      <c r="Y264">
        <v>113</v>
      </c>
      <c r="Z264">
        <v>5.5</v>
      </c>
      <c r="AA264">
        <v>1.78</v>
      </c>
      <c r="AB264">
        <v>31000</v>
      </c>
    </row>
    <row r="265" spans="1:28" x14ac:dyDescent="0.2">
      <c r="A265" t="s">
        <v>27</v>
      </c>
      <c r="B265" t="s">
        <v>1580</v>
      </c>
      <c r="C265">
        <v>104</v>
      </c>
      <c r="D265">
        <v>76</v>
      </c>
      <c r="E265">
        <v>6</v>
      </c>
      <c r="F265">
        <v>421</v>
      </c>
      <c r="G265" t="s">
        <v>1581</v>
      </c>
      <c r="H265">
        <v>12000</v>
      </c>
      <c r="I265">
        <v>50026353</v>
      </c>
      <c r="J265" t="s">
        <v>1582</v>
      </c>
      <c r="K265" t="s">
        <v>270</v>
      </c>
      <c r="L265" t="s">
        <v>1583</v>
      </c>
      <c r="M265">
        <v>13581</v>
      </c>
      <c r="N265">
        <v>13607</v>
      </c>
      <c r="O265" t="s">
        <v>1584</v>
      </c>
      <c r="P265">
        <v>0</v>
      </c>
      <c r="Q265" t="s">
        <v>1585</v>
      </c>
      <c r="R265" t="s">
        <v>1586</v>
      </c>
      <c r="S265">
        <v>88</v>
      </c>
      <c r="T265" t="s">
        <v>36</v>
      </c>
      <c r="U265" t="s">
        <v>37</v>
      </c>
      <c r="V265" t="s">
        <v>93</v>
      </c>
      <c r="W265">
        <v>110000000</v>
      </c>
      <c r="X265">
        <v>2004</v>
      </c>
      <c r="Y265">
        <v>513</v>
      </c>
      <c r="Z265">
        <v>5.4</v>
      </c>
      <c r="AA265">
        <v>1.78</v>
      </c>
      <c r="AB265">
        <v>304</v>
      </c>
    </row>
    <row r="266" spans="1:28" hidden="1" x14ac:dyDescent="0.2">
      <c r="A266" t="s">
        <v>27</v>
      </c>
      <c r="B266" t="s">
        <v>1255</v>
      </c>
      <c r="C266">
        <v>181</v>
      </c>
      <c r="D266">
        <v>120</v>
      </c>
      <c r="E266">
        <v>124</v>
      </c>
      <c r="F266">
        <v>943</v>
      </c>
      <c r="G266" t="s">
        <v>1536</v>
      </c>
      <c r="H266">
        <v>6000</v>
      </c>
      <c r="I266">
        <v>66002193</v>
      </c>
      <c r="J266" t="s">
        <v>1587</v>
      </c>
      <c r="K266" t="s">
        <v>206</v>
      </c>
      <c r="L266" t="s">
        <v>1588</v>
      </c>
      <c r="M266">
        <v>44296</v>
      </c>
      <c r="N266">
        <v>12452</v>
      </c>
      <c r="O266" t="s">
        <v>845</v>
      </c>
      <c r="P266">
        <v>3</v>
      </c>
      <c r="Q266" t="s">
        <v>1589</v>
      </c>
      <c r="R266" t="s">
        <v>1590</v>
      </c>
      <c r="S266">
        <v>144</v>
      </c>
      <c r="T266" t="s">
        <v>36</v>
      </c>
      <c r="U266" t="s">
        <v>37</v>
      </c>
      <c r="V266" t="s">
        <v>38</v>
      </c>
      <c r="W266">
        <v>110000000</v>
      </c>
      <c r="X266">
        <v>2016</v>
      </c>
      <c r="Y266">
        <v>5000</v>
      </c>
      <c r="Z266">
        <v>5.8</v>
      </c>
      <c r="AA266">
        <v>2.35</v>
      </c>
      <c r="AB266">
        <v>12000</v>
      </c>
    </row>
    <row r="267" spans="1:28" hidden="1" x14ac:dyDescent="0.2">
      <c r="A267" t="s">
        <v>27</v>
      </c>
      <c r="B267" t="s">
        <v>807</v>
      </c>
      <c r="C267">
        <v>327</v>
      </c>
      <c r="D267">
        <v>127</v>
      </c>
      <c r="E267">
        <v>189</v>
      </c>
      <c r="F267">
        <v>544</v>
      </c>
      <c r="G267" t="s">
        <v>1591</v>
      </c>
      <c r="H267">
        <v>20000</v>
      </c>
      <c r="I267">
        <v>85463309</v>
      </c>
      <c r="J267" t="s">
        <v>1592</v>
      </c>
      <c r="K267" t="s">
        <v>261</v>
      </c>
      <c r="L267" t="s">
        <v>1593</v>
      </c>
      <c r="M267">
        <v>254841</v>
      </c>
      <c r="N267">
        <v>22254</v>
      </c>
      <c r="O267" t="s">
        <v>1594</v>
      </c>
      <c r="P267">
        <v>1</v>
      </c>
      <c r="Q267" t="s">
        <v>1595</v>
      </c>
      <c r="R267" t="s">
        <v>1596</v>
      </c>
      <c r="S267">
        <v>426</v>
      </c>
      <c r="T267" t="s">
        <v>36</v>
      </c>
      <c r="U267" t="s">
        <v>37</v>
      </c>
      <c r="V267" t="s">
        <v>38</v>
      </c>
      <c r="W267">
        <v>110000000</v>
      </c>
      <c r="X267">
        <v>2011</v>
      </c>
      <c r="Y267">
        <v>929</v>
      </c>
      <c r="Z267">
        <v>7.1</v>
      </c>
      <c r="AA267">
        <v>2.35</v>
      </c>
      <c r="AB267">
        <v>36000</v>
      </c>
    </row>
    <row r="268" spans="1:28" hidden="1" x14ac:dyDescent="0.2">
      <c r="A268" t="s">
        <v>27</v>
      </c>
      <c r="B268" t="s">
        <v>1573</v>
      </c>
      <c r="C268">
        <v>125</v>
      </c>
      <c r="D268">
        <v>105</v>
      </c>
      <c r="E268">
        <v>67</v>
      </c>
      <c r="F268">
        <v>40</v>
      </c>
      <c r="G268" t="s">
        <v>1597</v>
      </c>
      <c r="H268">
        <v>681</v>
      </c>
      <c r="I268">
        <v>71017784</v>
      </c>
      <c r="J268" t="s">
        <v>269</v>
      </c>
      <c r="K268" t="s">
        <v>1598</v>
      </c>
      <c r="L268" t="s">
        <v>1599</v>
      </c>
      <c r="M268">
        <v>27257</v>
      </c>
      <c r="N268">
        <v>914</v>
      </c>
      <c r="O268" t="s">
        <v>1600</v>
      </c>
      <c r="P268">
        <v>3</v>
      </c>
      <c r="Q268" t="s">
        <v>1601</v>
      </c>
      <c r="R268" t="s">
        <v>1602</v>
      </c>
      <c r="S268">
        <v>59</v>
      </c>
      <c r="T268" t="s">
        <v>36</v>
      </c>
      <c r="U268" t="s">
        <v>37</v>
      </c>
      <c r="V268" t="s">
        <v>93</v>
      </c>
      <c r="W268">
        <v>105000000</v>
      </c>
      <c r="X268">
        <v>2013</v>
      </c>
      <c r="Y268">
        <v>71</v>
      </c>
      <c r="Z268">
        <v>5.4</v>
      </c>
      <c r="AA268">
        <v>1.85</v>
      </c>
      <c r="AB268">
        <v>0</v>
      </c>
    </row>
    <row r="269" spans="1:28" hidden="1" x14ac:dyDescent="0.2">
      <c r="A269" t="s">
        <v>27</v>
      </c>
      <c r="B269" t="s">
        <v>1603</v>
      </c>
      <c r="C269">
        <v>79</v>
      </c>
      <c r="D269">
        <v>121</v>
      </c>
      <c r="E269">
        <v>101</v>
      </c>
      <c r="F269">
        <v>202</v>
      </c>
      <c r="G269" t="s">
        <v>312</v>
      </c>
      <c r="H269">
        <v>673</v>
      </c>
      <c r="I269">
        <v>48068396</v>
      </c>
      <c r="J269" t="s">
        <v>1604</v>
      </c>
      <c r="K269" t="s">
        <v>1605</v>
      </c>
      <c r="L269" t="s">
        <v>1606</v>
      </c>
      <c r="M269">
        <v>60573</v>
      </c>
      <c r="N269">
        <v>2027</v>
      </c>
      <c r="O269" t="s">
        <v>1607</v>
      </c>
      <c r="P269">
        <v>0</v>
      </c>
      <c r="Q269" t="s">
        <v>1608</v>
      </c>
      <c r="R269" t="s">
        <v>1609</v>
      </c>
      <c r="S269">
        <v>248</v>
      </c>
      <c r="T269" t="s">
        <v>36</v>
      </c>
      <c r="U269" t="s">
        <v>37</v>
      </c>
      <c r="V269" t="s">
        <v>38</v>
      </c>
      <c r="W269">
        <v>160000000</v>
      </c>
      <c r="X269">
        <v>1997</v>
      </c>
      <c r="Y269">
        <v>368</v>
      </c>
      <c r="Z269">
        <v>3.7</v>
      </c>
      <c r="AA269">
        <v>2.35</v>
      </c>
      <c r="AB269">
        <v>894</v>
      </c>
    </row>
    <row r="270" spans="1:28" hidden="1" x14ac:dyDescent="0.2">
      <c r="A270" t="s">
        <v>27</v>
      </c>
      <c r="B270" t="s">
        <v>814</v>
      </c>
      <c r="C270">
        <v>326</v>
      </c>
      <c r="D270">
        <v>114</v>
      </c>
      <c r="E270">
        <v>151</v>
      </c>
      <c r="F270">
        <v>430</v>
      </c>
      <c r="G270" t="s">
        <v>1610</v>
      </c>
      <c r="H270">
        <v>11000</v>
      </c>
      <c r="I270">
        <v>61656849</v>
      </c>
      <c r="J270" t="s">
        <v>645</v>
      </c>
      <c r="K270" t="s">
        <v>389</v>
      </c>
      <c r="L270" t="s">
        <v>1611</v>
      </c>
      <c r="M270">
        <v>184561</v>
      </c>
      <c r="N270">
        <v>12908</v>
      </c>
      <c r="O270" t="s">
        <v>1612</v>
      </c>
      <c r="P270">
        <v>4</v>
      </c>
      <c r="Q270" t="s">
        <v>1613</v>
      </c>
      <c r="R270" t="s">
        <v>1614</v>
      </c>
      <c r="S270">
        <v>554</v>
      </c>
      <c r="T270" t="s">
        <v>36</v>
      </c>
      <c r="U270" t="s">
        <v>37</v>
      </c>
      <c r="V270" t="s">
        <v>38</v>
      </c>
      <c r="W270">
        <v>110000000</v>
      </c>
      <c r="X270">
        <v>2013</v>
      </c>
      <c r="Y270">
        <v>635</v>
      </c>
      <c r="Z270">
        <v>6.7</v>
      </c>
      <c r="AA270">
        <v>2.35</v>
      </c>
      <c r="AB270">
        <v>123000</v>
      </c>
    </row>
    <row r="271" spans="1:28" hidden="1" x14ac:dyDescent="0.2">
      <c r="A271" t="s">
        <v>27</v>
      </c>
      <c r="B271" t="s">
        <v>1615</v>
      </c>
      <c r="C271">
        <v>354</v>
      </c>
      <c r="D271">
        <v>129</v>
      </c>
      <c r="E271">
        <v>235</v>
      </c>
      <c r="F271">
        <v>297</v>
      </c>
      <c r="G271" t="s">
        <v>1616</v>
      </c>
      <c r="H271">
        <v>13000</v>
      </c>
      <c r="I271">
        <v>134520804</v>
      </c>
      <c r="J271" t="s">
        <v>49</v>
      </c>
      <c r="K271" t="s">
        <v>975</v>
      </c>
      <c r="L271" t="s">
        <v>1617</v>
      </c>
      <c r="M271">
        <v>336235</v>
      </c>
      <c r="N271">
        <v>13961</v>
      </c>
      <c r="O271" t="s">
        <v>1618</v>
      </c>
      <c r="P271">
        <v>1</v>
      </c>
      <c r="Q271" t="s">
        <v>1619</v>
      </c>
      <c r="R271" t="s">
        <v>1620</v>
      </c>
      <c r="S271">
        <v>782</v>
      </c>
      <c r="T271" t="s">
        <v>36</v>
      </c>
      <c r="U271" t="s">
        <v>37</v>
      </c>
      <c r="V271" t="s">
        <v>38</v>
      </c>
      <c r="W271">
        <v>110000000</v>
      </c>
      <c r="X271">
        <v>2007</v>
      </c>
      <c r="Y271">
        <v>300</v>
      </c>
      <c r="Z271">
        <v>7.2</v>
      </c>
      <c r="AA271">
        <v>2.35</v>
      </c>
      <c r="AB271">
        <v>0</v>
      </c>
    </row>
    <row r="272" spans="1:28" hidden="1" x14ac:dyDescent="0.2">
      <c r="A272" t="s">
        <v>27</v>
      </c>
      <c r="B272" t="s">
        <v>169</v>
      </c>
      <c r="C272">
        <v>297</v>
      </c>
      <c r="D272">
        <v>171</v>
      </c>
      <c r="E272">
        <v>0</v>
      </c>
      <c r="F272">
        <v>857</v>
      </c>
      <c r="G272" t="s">
        <v>40</v>
      </c>
      <c r="H272">
        <v>16000</v>
      </c>
      <c r="I272">
        <v>313837577</v>
      </c>
      <c r="J272" t="s">
        <v>556</v>
      </c>
      <c r="K272" t="s">
        <v>199</v>
      </c>
      <c r="L272" t="s">
        <v>1621</v>
      </c>
      <c r="M272">
        <v>1238746</v>
      </c>
      <c r="N272">
        <v>22342</v>
      </c>
      <c r="O272" t="s">
        <v>1622</v>
      </c>
      <c r="P272">
        <v>2</v>
      </c>
      <c r="Q272" t="s">
        <v>1623</v>
      </c>
      <c r="R272" t="s">
        <v>1624</v>
      </c>
      <c r="S272">
        <v>5060</v>
      </c>
      <c r="T272" t="s">
        <v>36</v>
      </c>
      <c r="U272" t="s">
        <v>177</v>
      </c>
      <c r="V272" t="s">
        <v>38</v>
      </c>
      <c r="W272">
        <v>93000000</v>
      </c>
      <c r="X272">
        <v>2001</v>
      </c>
      <c r="Y272">
        <v>5000</v>
      </c>
      <c r="Z272">
        <v>8.8000000000000007</v>
      </c>
      <c r="AA272">
        <v>2.35</v>
      </c>
      <c r="AB272">
        <v>21000</v>
      </c>
    </row>
    <row r="273" spans="1:28" hidden="1" x14ac:dyDescent="0.2">
      <c r="A273" t="s">
        <v>27</v>
      </c>
      <c r="B273" t="s">
        <v>1625</v>
      </c>
      <c r="C273">
        <v>188</v>
      </c>
      <c r="D273">
        <v>120</v>
      </c>
      <c r="E273">
        <v>153</v>
      </c>
      <c r="F273">
        <v>447</v>
      </c>
      <c r="G273" t="s">
        <v>811</v>
      </c>
      <c r="H273">
        <v>1000</v>
      </c>
      <c r="I273">
        <v>24004159</v>
      </c>
      <c r="J273" t="s">
        <v>1626</v>
      </c>
      <c r="K273" t="s">
        <v>391</v>
      </c>
      <c r="L273" t="s">
        <v>1627</v>
      </c>
      <c r="M273">
        <v>68720</v>
      </c>
      <c r="N273">
        <v>3175</v>
      </c>
      <c r="O273" t="s">
        <v>1628</v>
      </c>
      <c r="P273">
        <v>0</v>
      </c>
      <c r="Q273" t="s">
        <v>1629</v>
      </c>
      <c r="R273" t="s">
        <v>1630</v>
      </c>
      <c r="S273">
        <v>191</v>
      </c>
      <c r="T273" t="s">
        <v>36</v>
      </c>
      <c r="U273" t="s">
        <v>37</v>
      </c>
      <c r="V273" t="s">
        <v>93</v>
      </c>
      <c r="W273">
        <v>110000000</v>
      </c>
      <c r="X273">
        <v>2004</v>
      </c>
      <c r="Y273">
        <v>1000</v>
      </c>
      <c r="Z273">
        <v>5.8</v>
      </c>
      <c r="AA273">
        <v>2.35</v>
      </c>
      <c r="AB273">
        <v>0</v>
      </c>
    </row>
    <row r="274" spans="1:28" hidden="1" x14ac:dyDescent="0.2">
      <c r="A274" t="s">
        <v>745</v>
      </c>
      <c r="B274" t="s">
        <v>1631</v>
      </c>
      <c r="C274">
        <v>174</v>
      </c>
      <c r="D274">
        <v>165</v>
      </c>
      <c r="E274">
        <v>0</v>
      </c>
      <c r="F274">
        <v>780</v>
      </c>
      <c r="G274" t="s">
        <v>800</v>
      </c>
      <c r="H274">
        <v>10000</v>
      </c>
      <c r="I274">
        <v>58183966</v>
      </c>
      <c r="J274" t="s">
        <v>1632</v>
      </c>
      <c r="K274" t="s">
        <v>164</v>
      </c>
      <c r="L274" t="s">
        <v>1633</v>
      </c>
      <c r="M274">
        <v>79186</v>
      </c>
      <c r="N274">
        <v>14196</v>
      </c>
      <c r="O274" t="s">
        <v>1043</v>
      </c>
      <c r="P274">
        <v>1</v>
      </c>
      <c r="Q274" t="s">
        <v>1634</v>
      </c>
      <c r="R274" t="s">
        <v>1635</v>
      </c>
      <c r="S274">
        <v>386</v>
      </c>
      <c r="T274" t="s">
        <v>36</v>
      </c>
      <c r="U274" t="s">
        <v>37</v>
      </c>
      <c r="V274" t="s">
        <v>583</v>
      </c>
      <c r="W274">
        <v>107000000</v>
      </c>
      <c r="X274">
        <v>2001</v>
      </c>
      <c r="Y274">
        <v>851</v>
      </c>
      <c r="Z274">
        <v>6.8</v>
      </c>
      <c r="AA274">
        <v>2.35</v>
      </c>
      <c r="AB274">
        <v>0</v>
      </c>
    </row>
    <row r="275" spans="1:28" hidden="1" x14ac:dyDescent="0.2">
      <c r="A275" t="s">
        <v>27</v>
      </c>
      <c r="B275" t="s">
        <v>1636</v>
      </c>
      <c r="C275">
        <v>109</v>
      </c>
      <c r="D275">
        <v>82</v>
      </c>
      <c r="E275">
        <v>34</v>
      </c>
      <c r="F275">
        <v>434</v>
      </c>
      <c r="G275" t="s">
        <v>1637</v>
      </c>
      <c r="H275">
        <v>760</v>
      </c>
      <c r="I275">
        <v>100446895</v>
      </c>
      <c r="J275" t="s">
        <v>785</v>
      </c>
      <c r="K275" t="s">
        <v>272</v>
      </c>
      <c r="L275" t="s">
        <v>1638</v>
      </c>
      <c r="M275">
        <v>36033</v>
      </c>
      <c r="N275">
        <v>2762</v>
      </c>
      <c r="O275" t="s">
        <v>1639</v>
      </c>
      <c r="P275">
        <v>1</v>
      </c>
      <c r="Q275" t="s">
        <v>1640</v>
      </c>
      <c r="R275" t="s">
        <v>1641</v>
      </c>
      <c r="S275">
        <v>456</v>
      </c>
      <c r="T275" t="s">
        <v>36</v>
      </c>
      <c r="U275" t="s">
        <v>37</v>
      </c>
      <c r="V275" t="s">
        <v>93</v>
      </c>
      <c r="W275">
        <v>109000000</v>
      </c>
      <c r="X275">
        <v>2003</v>
      </c>
      <c r="Y275">
        <v>743</v>
      </c>
      <c r="Z275">
        <v>3.8</v>
      </c>
      <c r="AA275">
        <v>1.85</v>
      </c>
      <c r="AB275">
        <v>946</v>
      </c>
    </row>
    <row r="276" spans="1:28" hidden="1" x14ac:dyDescent="0.2">
      <c r="A276" t="s">
        <v>27</v>
      </c>
      <c r="B276" t="s">
        <v>1037</v>
      </c>
      <c r="C276">
        <v>225</v>
      </c>
      <c r="D276">
        <v>115</v>
      </c>
      <c r="E276">
        <v>295</v>
      </c>
      <c r="F276">
        <v>466</v>
      </c>
      <c r="G276" t="s">
        <v>350</v>
      </c>
      <c r="H276">
        <v>10000</v>
      </c>
      <c r="I276">
        <v>144795350</v>
      </c>
      <c r="J276" t="s">
        <v>1642</v>
      </c>
      <c r="K276" t="s">
        <v>164</v>
      </c>
      <c r="L276" t="s">
        <v>1643</v>
      </c>
      <c r="M276">
        <v>387632</v>
      </c>
      <c r="N276">
        <v>12068</v>
      </c>
      <c r="O276" t="s">
        <v>1644</v>
      </c>
      <c r="P276">
        <v>1</v>
      </c>
      <c r="Q276" t="s">
        <v>1645</v>
      </c>
      <c r="R276" t="s">
        <v>1646</v>
      </c>
      <c r="S276">
        <v>789</v>
      </c>
      <c r="T276" t="s">
        <v>36</v>
      </c>
      <c r="U276" t="s">
        <v>37</v>
      </c>
      <c r="V276" t="s">
        <v>38</v>
      </c>
      <c r="W276">
        <v>120000000</v>
      </c>
      <c r="X276">
        <v>2004</v>
      </c>
      <c r="Y276">
        <v>981</v>
      </c>
      <c r="Z276">
        <v>7.1</v>
      </c>
      <c r="AA276">
        <v>2.35</v>
      </c>
      <c r="AB276">
        <v>0</v>
      </c>
    </row>
    <row r="277" spans="1:28" hidden="1" x14ac:dyDescent="0.2">
      <c r="A277" t="s">
        <v>27</v>
      </c>
      <c r="B277" t="s">
        <v>185</v>
      </c>
      <c r="C277">
        <v>239</v>
      </c>
      <c r="D277">
        <v>194</v>
      </c>
      <c r="E277">
        <v>0</v>
      </c>
      <c r="F277">
        <v>195</v>
      </c>
      <c r="G277" t="s">
        <v>40</v>
      </c>
      <c r="H277">
        <v>14000</v>
      </c>
      <c r="I277">
        <v>47396698</v>
      </c>
      <c r="J277" t="s">
        <v>1096</v>
      </c>
      <c r="K277" t="s">
        <v>226</v>
      </c>
      <c r="L277" t="s">
        <v>1647</v>
      </c>
      <c r="M277">
        <v>217373</v>
      </c>
      <c r="N277">
        <v>19600</v>
      </c>
      <c r="O277" t="s">
        <v>1648</v>
      </c>
      <c r="P277">
        <v>1</v>
      </c>
      <c r="Q277" t="s">
        <v>1649</v>
      </c>
      <c r="R277" t="s">
        <v>1650</v>
      </c>
      <c r="S277">
        <v>942</v>
      </c>
      <c r="T277" t="s">
        <v>36</v>
      </c>
      <c r="U277" t="s">
        <v>37</v>
      </c>
      <c r="V277" t="s">
        <v>583</v>
      </c>
      <c r="W277">
        <v>130000000</v>
      </c>
      <c r="X277">
        <v>2005</v>
      </c>
      <c r="Y277">
        <v>5000</v>
      </c>
      <c r="Z277">
        <v>7.2</v>
      </c>
      <c r="AA277">
        <v>2.35</v>
      </c>
      <c r="AB277">
        <v>0</v>
      </c>
    </row>
    <row r="278" spans="1:28" hidden="1" x14ac:dyDescent="0.2">
      <c r="A278" t="s">
        <v>27</v>
      </c>
      <c r="B278" t="s">
        <v>944</v>
      </c>
      <c r="C278">
        <v>101</v>
      </c>
      <c r="D278">
        <v>84</v>
      </c>
      <c r="E278">
        <v>50</v>
      </c>
      <c r="F278">
        <v>692</v>
      </c>
      <c r="G278" t="s">
        <v>1382</v>
      </c>
      <c r="H278">
        <v>979</v>
      </c>
      <c r="I278">
        <v>140015224</v>
      </c>
      <c r="J278" t="s">
        <v>785</v>
      </c>
      <c r="K278" t="s">
        <v>1651</v>
      </c>
      <c r="L278" t="s">
        <v>1652</v>
      </c>
      <c r="M278">
        <v>94172</v>
      </c>
      <c r="N278">
        <v>3382</v>
      </c>
      <c r="O278" t="s">
        <v>1653</v>
      </c>
      <c r="P278">
        <v>0</v>
      </c>
      <c r="Q278" t="s">
        <v>1654</v>
      </c>
      <c r="R278" t="s">
        <v>1655</v>
      </c>
      <c r="S278">
        <v>179</v>
      </c>
      <c r="T278" t="s">
        <v>36</v>
      </c>
      <c r="U278" t="s">
        <v>765</v>
      </c>
      <c r="V278" t="s">
        <v>93</v>
      </c>
      <c r="W278">
        <v>133000000</v>
      </c>
      <c r="X278">
        <v>1999</v>
      </c>
      <c r="Y278">
        <v>886</v>
      </c>
      <c r="Z278">
        <v>5.9</v>
      </c>
      <c r="AA278">
        <v>1.85</v>
      </c>
      <c r="AB278">
        <v>0</v>
      </c>
    </row>
    <row r="279" spans="1:28" hidden="1" x14ac:dyDescent="0.2">
      <c r="A279" t="s">
        <v>27</v>
      </c>
      <c r="B279" t="s">
        <v>1656</v>
      </c>
      <c r="C279">
        <v>228</v>
      </c>
      <c r="D279">
        <v>97</v>
      </c>
      <c r="E279">
        <v>63</v>
      </c>
      <c r="F279">
        <v>525</v>
      </c>
      <c r="G279" t="s">
        <v>1657</v>
      </c>
      <c r="H279">
        <v>852</v>
      </c>
      <c r="I279">
        <v>104374107</v>
      </c>
      <c r="J279" t="s">
        <v>1658</v>
      </c>
      <c r="K279" t="s">
        <v>899</v>
      </c>
      <c r="L279" t="s">
        <v>1659</v>
      </c>
      <c r="M279">
        <v>89351</v>
      </c>
      <c r="N279">
        <v>2480</v>
      </c>
      <c r="O279" t="s">
        <v>1660</v>
      </c>
      <c r="P279">
        <v>0</v>
      </c>
      <c r="Q279" t="s">
        <v>1661</v>
      </c>
      <c r="R279" t="s">
        <v>1662</v>
      </c>
      <c r="S279">
        <v>214</v>
      </c>
      <c r="T279" t="s">
        <v>36</v>
      </c>
      <c r="U279" t="s">
        <v>37</v>
      </c>
      <c r="V279" t="s">
        <v>275</v>
      </c>
      <c r="W279">
        <v>105000000</v>
      </c>
      <c r="X279">
        <v>2009</v>
      </c>
      <c r="Y279">
        <v>578</v>
      </c>
      <c r="Z279">
        <v>7.1</v>
      </c>
      <c r="AA279">
        <v>1.85</v>
      </c>
      <c r="AB279">
        <v>5000</v>
      </c>
    </row>
    <row r="280" spans="1:28" hidden="1" x14ac:dyDescent="0.2">
      <c r="A280" t="s">
        <v>27</v>
      </c>
      <c r="B280" t="s">
        <v>185</v>
      </c>
      <c r="C280">
        <v>568</v>
      </c>
      <c r="D280">
        <v>151</v>
      </c>
      <c r="E280">
        <v>0</v>
      </c>
      <c r="F280">
        <v>372</v>
      </c>
      <c r="G280" t="s">
        <v>1663</v>
      </c>
      <c r="H280">
        <v>13000</v>
      </c>
      <c r="I280">
        <v>228430993</v>
      </c>
      <c r="J280" t="s">
        <v>657</v>
      </c>
      <c r="K280" t="s">
        <v>1155</v>
      </c>
      <c r="L280" t="s">
        <v>1664</v>
      </c>
      <c r="M280">
        <v>472488</v>
      </c>
      <c r="N280">
        <v>14831</v>
      </c>
      <c r="O280" t="s">
        <v>1665</v>
      </c>
      <c r="P280">
        <v>1</v>
      </c>
      <c r="Q280" t="s">
        <v>1666</v>
      </c>
      <c r="R280" t="s">
        <v>1667</v>
      </c>
      <c r="S280">
        <v>1023</v>
      </c>
      <c r="T280" t="s">
        <v>36</v>
      </c>
      <c r="U280" t="s">
        <v>37</v>
      </c>
      <c r="V280" t="s">
        <v>38</v>
      </c>
      <c r="W280">
        <v>108000000</v>
      </c>
      <c r="X280">
        <v>2015</v>
      </c>
      <c r="Y280">
        <v>801</v>
      </c>
      <c r="Z280">
        <v>8.1</v>
      </c>
      <c r="AA280">
        <v>2.35</v>
      </c>
      <c r="AB280">
        <v>153000</v>
      </c>
    </row>
    <row r="281" spans="1:28" hidden="1" x14ac:dyDescent="0.2">
      <c r="B281" t="s">
        <v>1668</v>
      </c>
      <c r="D281">
        <v>22</v>
      </c>
      <c r="E281">
        <v>0</v>
      </c>
      <c r="H281">
        <v>5</v>
      </c>
      <c r="J281" t="s">
        <v>1669</v>
      </c>
      <c r="K281" t="s">
        <v>1670</v>
      </c>
      <c r="L281" t="s">
        <v>1671</v>
      </c>
      <c r="M281">
        <v>6</v>
      </c>
      <c r="N281">
        <v>5</v>
      </c>
      <c r="P281">
        <v>0</v>
      </c>
      <c r="R281" t="s">
        <v>1672</v>
      </c>
      <c r="Z281">
        <v>7.2</v>
      </c>
      <c r="AB281">
        <v>0</v>
      </c>
    </row>
    <row r="282" spans="1:28" hidden="1" x14ac:dyDescent="0.2">
      <c r="A282" t="s">
        <v>27</v>
      </c>
      <c r="B282" t="s">
        <v>276</v>
      </c>
      <c r="C282">
        <v>257</v>
      </c>
      <c r="D282">
        <v>136</v>
      </c>
      <c r="E282">
        <v>0</v>
      </c>
      <c r="F282">
        <v>3000</v>
      </c>
      <c r="G282" t="s">
        <v>270</v>
      </c>
      <c r="H282">
        <v>19000</v>
      </c>
      <c r="I282">
        <v>35799026</v>
      </c>
      <c r="J282" t="s">
        <v>1673</v>
      </c>
      <c r="K282" t="s">
        <v>98</v>
      </c>
      <c r="L282" t="s">
        <v>1674</v>
      </c>
      <c r="M282">
        <v>263329</v>
      </c>
      <c r="N282">
        <v>34839</v>
      </c>
      <c r="O282" t="s">
        <v>654</v>
      </c>
      <c r="P282">
        <v>1</v>
      </c>
      <c r="Q282" t="s">
        <v>1675</v>
      </c>
      <c r="R282" t="s">
        <v>1676</v>
      </c>
      <c r="S282">
        <v>899</v>
      </c>
      <c r="T282" t="s">
        <v>36</v>
      </c>
      <c r="U282" t="s">
        <v>37</v>
      </c>
      <c r="V282" t="s">
        <v>38</v>
      </c>
      <c r="W282">
        <v>126000000</v>
      </c>
      <c r="X282">
        <v>2005</v>
      </c>
      <c r="Y282">
        <v>12000</v>
      </c>
      <c r="Z282">
        <v>6.9</v>
      </c>
      <c r="AA282">
        <v>2.35</v>
      </c>
      <c r="AB282">
        <v>0</v>
      </c>
    </row>
    <row r="283" spans="1:28" hidden="1" x14ac:dyDescent="0.2">
      <c r="A283" t="s">
        <v>27</v>
      </c>
      <c r="B283" t="s">
        <v>1677</v>
      </c>
      <c r="C283">
        <v>62</v>
      </c>
      <c r="D283">
        <v>104</v>
      </c>
      <c r="E283">
        <v>23</v>
      </c>
      <c r="F283">
        <v>591</v>
      </c>
      <c r="G283" t="s">
        <v>1678</v>
      </c>
      <c r="H283">
        <v>752</v>
      </c>
      <c r="I283">
        <v>6712451</v>
      </c>
      <c r="J283" t="s">
        <v>1679</v>
      </c>
      <c r="K283" t="s">
        <v>1680</v>
      </c>
      <c r="L283" t="s">
        <v>1681</v>
      </c>
      <c r="M283">
        <v>4102</v>
      </c>
      <c r="N283">
        <v>3133</v>
      </c>
      <c r="O283" t="s">
        <v>548</v>
      </c>
      <c r="P283">
        <v>0</v>
      </c>
      <c r="Q283" t="s">
        <v>1682</v>
      </c>
      <c r="R283" t="s">
        <v>1683</v>
      </c>
      <c r="S283">
        <v>89</v>
      </c>
      <c r="T283" t="s">
        <v>36</v>
      </c>
      <c r="U283" t="s">
        <v>1684</v>
      </c>
      <c r="V283" t="s">
        <v>583</v>
      </c>
      <c r="W283">
        <v>90000000</v>
      </c>
      <c r="X283">
        <v>2001</v>
      </c>
      <c r="Y283">
        <v>631</v>
      </c>
      <c r="Z283">
        <v>4.4000000000000004</v>
      </c>
      <c r="AA283">
        <v>1.85</v>
      </c>
      <c r="AB283">
        <v>53</v>
      </c>
    </row>
    <row r="284" spans="1:28" hidden="1" x14ac:dyDescent="0.2">
      <c r="A284" t="s">
        <v>27</v>
      </c>
      <c r="B284" t="s">
        <v>1685</v>
      </c>
      <c r="C284">
        <v>175</v>
      </c>
      <c r="D284">
        <v>127</v>
      </c>
      <c r="E284">
        <v>57</v>
      </c>
      <c r="F284">
        <v>3000</v>
      </c>
      <c r="G284" t="s">
        <v>563</v>
      </c>
      <c r="H284">
        <v>12000</v>
      </c>
      <c r="I284">
        <v>101643008</v>
      </c>
      <c r="J284" t="s">
        <v>332</v>
      </c>
      <c r="K284" t="s">
        <v>703</v>
      </c>
      <c r="L284" t="s">
        <v>1686</v>
      </c>
      <c r="M284">
        <v>218341</v>
      </c>
      <c r="N284">
        <v>29069</v>
      </c>
      <c r="O284" t="s">
        <v>1687</v>
      </c>
      <c r="P284">
        <v>1</v>
      </c>
      <c r="Q284" t="s">
        <v>1688</v>
      </c>
      <c r="R284" t="s">
        <v>1689</v>
      </c>
      <c r="S284">
        <v>498</v>
      </c>
      <c r="T284" t="s">
        <v>36</v>
      </c>
      <c r="U284" t="s">
        <v>37</v>
      </c>
      <c r="V284" t="s">
        <v>38</v>
      </c>
      <c r="W284">
        <v>90000000</v>
      </c>
      <c r="X284">
        <v>2000</v>
      </c>
      <c r="Y284">
        <v>11000</v>
      </c>
      <c r="Z284">
        <v>6.5</v>
      </c>
      <c r="AA284">
        <v>2.35</v>
      </c>
      <c r="AB284">
        <v>0</v>
      </c>
    </row>
    <row r="285" spans="1:28" hidden="1" x14ac:dyDescent="0.2">
      <c r="A285" t="s">
        <v>27</v>
      </c>
      <c r="B285" t="s">
        <v>185</v>
      </c>
      <c r="C285">
        <v>265</v>
      </c>
      <c r="D285">
        <v>171</v>
      </c>
      <c r="E285">
        <v>0</v>
      </c>
      <c r="F285">
        <v>695</v>
      </c>
      <c r="G285" t="s">
        <v>1690</v>
      </c>
      <c r="H285">
        <v>3000</v>
      </c>
      <c r="I285">
        <v>187670866</v>
      </c>
      <c r="J285" t="s">
        <v>1691</v>
      </c>
      <c r="K285" t="s">
        <v>654</v>
      </c>
      <c r="L285" t="s">
        <v>1692</v>
      </c>
      <c r="M285">
        <v>982637</v>
      </c>
      <c r="N285">
        <v>6521</v>
      </c>
      <c r="O285" t="s">
        <v>1693</v>
      </c>
      <c r="P285">
        <v>0</v>
      </c>
      <c r="Q285" t="s">
        <v>1694</v>
      </c>
      <c r="R285" t="s">
        <v>1695</v>
      </c>
      <c r="S285">
        <v>2368</v>
      </c>
      <c r="T285" t="s">
        <v>36</v>
      </c>
      <c r="U285" t="s">
        <v>37</v>
      </c>
      <c r="V285" t="s">
        <v>583</v>
      </c>
      <c r="W285">
        <v>103000000</v>
      </c>
      <c r="X285">
        <v>2000</v>
      </c>
      <c r="Y285">
        <v>933</v>
      </c>
      <c r="Z285">
        <v>8.5</v>
      </c>
      <c r="AA285">
        <v>2.35</v>
      </c>
      <c r="AB285">
        <v>21000</v>
      </c>
    </row>
    <row r="286" spans="1:28" hidden="1" x14ac:dyDescent="0.2">
      <c r="A286" t="s">
        <v>27</v>
      </c>
      <c r="B286" t="s">
        <v>387</v>
      </c>
      <c r="C286">
        <v>252</v>
      </c>
      <c r="D286">
        <v>145</v>
      </c>
      <c r="E286">
        <v>14000</v>
      </c>
      <c r="F286">
        <v>533</v>
      </c>
      <c r="G286" t="s">
        <v>1696</v>
      </c>
      <c r="H286">
        <v>10000</v>
      </c>
      <c r="I286">
        <v>132014112</v>
      </c>
      <c r="J286" t="s">
        <v>1642</v>
      </c>
      <c r="K286" t="s">
        <v>521</v>
      </c>
      <c r="L286" t="s">
        <v>1697</v>
      </c>
      <c r="M286">
        <v>399651</v>
      </c>
      <c r="N286">
        <v>12546</v>
      </c>
      <c r="O286" t="s">
        <v>1698</v>
      </c>
      <c r="P286">
        <v>0</v>
      </c>
      <c r="Q286" t="s">
        <v>1699</v>
      </c>
      <c r="R286" t="s">
        <v>1700</v>
      </c>
      <c r="S286">
        <v>1331</v>
      </c>
      <c r="T286" t="s">
        <v>36</v>
      </c>
      <c r="U286" t="s">
        <v>37</v>
      </c>
      <c r="V286" t="s">
        <v>38</v>
      </c>
      <c r="W286">
        <v>102000000</v>
      </c>
      <c r="X286">
        <v>2002</v>
      </c>
      <c r="Y286">
        <v>798</v>
      </c>
      <c r="Z286">
        <v>7.7</v>
      </c>
      <c r="AA286">
        <v>2.35</v>
      </c>
      <c r="AB286">
        <v>0</v>
      </c>
    </row>
    <row r="287" spans="1:28" hidden="1" x14ac:dyDescent="0.2">
      <c r="A287" t="s">
        <v>27</v>
      </c>
      <c r="B287" t="s">
        <v>1250</v>
      </c>
      <c r="C287">
        <v>232</v>
      </c>
      <c r="D287">
        <v>174</v>
      </c>
      <c r="E287">
        <v>0</v>
      </c>
      <c r="F287">
        <v>9000</v>
      </c>
      <c r="G287" t="s">
        <v>106</v>
      </c>
      <c r="H287">
        <v>11000</v>
      </c>
      <c r="I287">
        <v>261970615</v>
      </c>
      <c r="J287" t="s">
        <v>103</v>
      </c>
      <c r="K287" t="s">
        <v>102</v>
      </c>
      <c r="L287" t="s">
        <v>1701</v>
      </c>
      <c r="M287">
        <v>387616</v>
      </c>
      <c r="N287">
        <v>35672</v>
      </c>
      <c r="O287" t="s">
        <v>1203</v>
      </c>
      <c r="P287">
        <v>1</v>
      </c>
      <c r="Q287" t="s">
        <v>1702</v>
      </c>
      <c r="R287" t="s">
        <v>1703</v>
      </c>
      <c r="S287">
        <v>858</v>
      </c>
      <c r="T287" t="s">
        <v>36</v>
      </c>
      <c r="U287" t="s">
        <v>55</v>
      </c>
      <c r="V287" t="s">
        <v>93</v>
      </c>
      <c r="W287">
        <v>100000000</v>
      </c>
      <c r="X287">
        <v>2002</v>
      </c>
      <c r="Y287">
        <v>10000</v>
      </c>
      <c r="Z287">
        <v>7.4</v>
      </c>
      <c r="AA287">
        <v>2.35</v>
      </c>
      <c r="AB287">
        <v>0</v>
      </c>
    </row>
    <row r="288" spans="1:28" hidden="1" x14ac:dyDescent="0.2">
      <c r="A288" t="s">
        <v>745</v>
      </c>
      <c r="B288" t="s">
        <v>311</v>
      </c>
      <c r="C288">
        <v>400</v>
      </c>
      <c r="D288">
        <v>144</v>
      </c>
      <c r="E288">
        <v>258</v>
      </c>
      <c r="F288">
        <v>834</v>
      </c>
      <c r="G288" t="s">
        <v>1704</v>
      </c>
      <c r="H288">
        <v>6000</v>
      </c>
      <c r="I288">
        <v>167007184</v>
      </c>
      <c r="J288" t="s">
        <v>49</v>
      </c>
      <c r="K288" t="s">
        <v>197</v>
      </c>
      <c r="L288" t="s">
        <v>1705</v>
      </c>
      <c r="M288">
        <v>470483</v>
      </c>
      <c r="N288">
        <v>9125</v>
      </c>
      <c r="O288" t="s">
        <v>1706</v>
      </c>
      <c r="P288">
        <v>1</v>
      </c>
      <c r="Q288" t="s">
        <v>1707</v>
      </c>
      <c r="R288" t="s">
        <v>1708</v>
      </c>
      <c r="S288">
        <v>2301</v>
      </c>
      <c r="T288" t="s">
        <v>36</v>
      </c>
      <c r="U288" t="s">
        <v>55</v>
      </c>
      <c r="V288" t="s">
        <v>38</v>
      </c>
      <c r="W288">
        <v>150000000</v>
      </c>
      <c r="X288">
        <v>2006</v>
      </c>
      <c r="Y288">
        <v>1000</v>
      </c>
      <c r="Z288">
        <v>8</v>
      </c>
      <c r="AA288">
        <v>2.35</v>
      </c>
      <c r="AB288">
        <v>0</v>
      </c>
    </row>
    <row r="289" spans="1:28" hidden="1" x14ac:dyDescent="0.2">
      <c r="A289" t="s">
        <v>27</v>
      </c>
      <c r="B289" t="s">
        <v>253</v>
      </c>
      <c r="C289">
        <v>230</v>
      </c>
      <c r="D289">
        <v>119</v>
      </c>
      <c r="E289">
        <v>13000</v>
      </c>
      <c r="F289">
        <v>567</v>
      </c>
      <c r="G289" t="s">
        <v>1709</v>
      </c>
      <c r="H289">
        <v>1000</v>
      </c>
      <c r="I289">
        <v>180011740</v>
      </c>
      <c r="J289" t="s">
        <v>225</v>
      </c>
      <c r="K289" t="s">
        <v>585</v>
      </c>
      <c r="L289" t="s">
        <v>1710</v>
      </c>
      <c r="M289">
        <v>177725</v>
      </c>
      <c r="N289">
        <v>2776</v>
      </c>
      <c r="O289" t="s">
        <v>1711</v>
      </c>
      <c r="P289">
        <v>0</v>
      </c>
      <c r="Q289" t="s">
        <v>1712</v>
      </c>
      <c r="R289" t="s">
        <v>1713</v>
      </c>
      <c r="S289">
        <v>1368</v>
      </c>
      <c r="T289" t="s">
        <v>36</v>
      </c>
      <c r="U289" t="s">
        <v>37</v>
      </c>
      <c r="V289" t="s">
        <v>38</v>
      </c>
      <c r="W289">
        <v>100000000</v>
      </c>
      <c r="X289">
        <v>2001</v>
      </c>
      <c r="Y289">
        <v>658</v>
      </c>
      <c r="Z289">
        <v>5.7</v>
      </c>
      <c r="AA289">
        <v>2.35</v>
      </c>
      <c r="AB289">
        <v>0</v>
      </c>
    </row>
    <row r="290" spans="1:28" hidden="1" x14ac:dyDescent="0.2">
      <c r="A290" t="s">
        <v>27</v>
      </c>
      <c r="B290" t="s">
        <v>28</v>
      </c>
      <c r="C290">
        <v>210</v>
      </c>
      <c r="D290">
        <v>153</v>
      </c>
      <c r="E290">
        <v>0</v>
      </c>
      <c r="F290">
        <v>539</v>
      </c>
      <c r="G290" t="s">
        <v>1714</v>
      </c>
      <c r="H290">
        <v>780</v>
      </c>
      <c r="I290">
        <v>204843350</v>
      </c>
      <c r="J290" t="s">
        <v>645</v>
      </c>
      <c r="K290" t="s">
        <v>1043</v>
      </c>
      <c r="L290" t="s">
        <v>1715</v>
      </c>
      <c r="M290">
        <v>744891</v>
      </c>
      <c r="N290">
        <v>2829</v>
      </c>
      <c r="O290" t="s">
        <v>1716</v>
      </c>
      <c r="P290">
        <v>0</v>
      </c>
      <c r="Q290" t="s">
        <v>1717</v>
      </c>
      <c r="R290" t="s">
        <v>1718</v>
      </c>
      <c r="S290">
        <v>983</v>
      </c>
      <c r="T290" t="s">
        <v>36</v>
      </c>
      <c r="U290" t="s">
        <v>37</v>
      </c>
      <c r="V290" t="s">
        <v>583</v>
      </c>
      <c r="W290">
        <v>102000000</v>
      </c>
      <c r="X290">
        <v>1991</v>
      </c>
      <c r="Y290">
        <v>604</v>
      </c>
      <c r="Z290">
        <v>8.5</v>
      </c>
      <c r="AA290">
        <v>2.35</v>
      </c>
      <c r="AB290">
        <v>13000</v>
      </c>
    </row>
    <row r="291" spans="1:28" hidden="1" x14ac:dyDescent="0.2">
      <c r="A291" t="s">
        <v>27</v>
      </c>
      <c r="B291" t="s">
        <v>1631</v>
      </c>
      <c r="C291">
        <v>357</v>
      </c>
      <c r="D291">
        <v>140</v>
      </c>
      <c r="E291">
        <v>0</v>
      </c>
      <c r="F291">
        <v>1000</v>
      </c>
      <c r="G291" t="s">
        <v>57</v>
      </c>
      <c r="H291">
        <v>40000</v>
      </c>
      <c r="I291">
        <v>97030725</v>
      </c>
      <c r="J291" t="s">
        <v>1719</v>
      </c>
      <c r="K291" t="s">
        <v>42</v>
      </c>
      <c r="L291" t="s">
        <v>1720</v>
      </c>
      <c r="M291">
        <v>230931</v>
      </c>
      <c r="N291">
        <v>64599</v>
      </c>
      <c r="O291" t="s">
        <v>158</v>
      </c>
      <c r="P291">
        <v>1</v>
      </c>
      <c r="Q291" t="s">
        <v>1721</v>
      </c>
      <c r="R291" t="s">
        <v>1722</v>
      </c>
      <c r="S291">
        <v>585</v>
      </c>
      <c r="T291" t="s">
        <v>36</v>
      </c>
      <c r="U291" t="s">
        <v>37</v>
      </c>
      <c r="V291" t="s">
        <v>583</v>
      </c>
      <c r="W291">
        <v>100000000</v>
      </c>
      <c r="X291">
        <v>2009</v>
      </c>
      <c r="Y291">
        <v>23000</v>
      </c>
      <c r="Z291">
        <v>7</v>
      </c>
      <c r="AA291">
        <v>2.35</v>
      </c>
      <c r="AB291">
        <v>0</v>
      </c>
    </row>
    <row r="292" spans="1:28" hidden="1" x14ac:dyDescent="0.2">
      <c r="A292" t="s">
        <v>27</v>
      </c>
      <c r="B292" t="s">
        <v>185</v>
      </c>
      <c r="C292">
        <v>300</v>
      </c>
      <c r="D292">
        <v>176</v>
      </c>
      <c r="E292">
        <v>0</v>
      </c>
      <c r="F292">
        <v>561</v>
      </c>
      <c r="G292" t="s">
        <v>1723</v>
      </c>
      <c r="H292">
        <v>18000</v>
      </c>
      <c r="I292">
        <v>130127620</v>
      </c>
      <c r="J292" t="s">
        <v>1724</v>
      </c>
      <c r="K292" t="s">
        <v>1725</v>
      </c>
      <c r="L292" t="s">
        <v>1726</v>
      </c>
      <c r="M292">
        <v>324671</v>
      </c>
      <c r="N292">
        <v>20354</v>
      </c>
      <c r="O292" t="s">
        <v>1727</v>
      </c>
      <c r="P292">
        <v>0</v>
      </c>
      <c r="Q292" t="s">
        <v>1728</v>
      </c>
      <c r="R292" t="s">
        <v>1729</v>
      </c>
      <c r="S292">
        <v>458</v>
      </c>
      <c r="T292" t="s">
        <v>36</v>
      </c>
      <c r="U292" t="s">
        <v>37</v>
      </c>
      <c r="V292" t="s">
        <v>583</v>
      </c>
      <c r="W292">
        <v>100000000</v>
      </c>
      <c r="X292">
        <v>2007</v>
      </c>
      <c r="Y292">
        <v>782</v>
      </c>
      <c r="Z292">
        <v>7.8</v>
      </c>
      <c r="AA292">
        <v>1.85</v>
      </c>
      <c r="AB292">
        <v>0</v>
      </c>
    </row>
    <row r="293" spans="1:28" hidden="1" x14ac:dyDescent="0.2">
      <c r="A293" t="s">
        <v>27</v>
      </c>
      <c r="B293" t="s">
        <v>28</v>
      </c>
      <c r="C293">
        <v>94</v>
      </c>
      <c r="D293">
        <v>141</v>
      </c>
      <c r="E293">
        <v>0</v>
      </c>
      <c r="F293">
        <v>618</v>
      </c>
      <c r="G293" t="s">
        <v>1730</v>
      </c>
      <c r="H293">
        <v>2000</v>
      </c>
      <c r="I293">
        <v>146282411</v>
      </c>
      <c r="J293" t="s">
        <v>1731</v>
      </c>
      <c r="K293" t="s">
        <v>1732</v>
      </c>
      <c r="L293" t="s">
        <v>1733</v>
      </c>
      <c r="M293">
        <v>190439</v>
      </c>
      <c r="N293">
        <v>4528</v>
      </c>
      <c r="O293" t="s">
        <v>1734</v>
      </c>
      <c r="P293">
        <v>0</v>
      </c>
      <c r="Q293" t="s">
        <v>1735</v>
      </c>
      <c r="R293" t="s">
        <v>1736</v>
      </c>
      <c r="S293">
        <v>351</v>
      </c>
      <c r="T293" t="s">
        <v>36</v>
      </c>
      <c r="U293" t="s">
        <v>37</v>
      </c>
      <c r="V293" t="s">
        <v>583</v>
      </c>
      <c r="W293">
        <v>115000000</v>
      </c>
      <c r="X293">
        <v>1994</v>
      </c>
      <c r="Y293">
        <v>1000</v>
      </c>
      <c r="Z293">
        <v>7.2</v>
      </c>
      <c r="AA293">
        <v>2.35</v>
      </c>
      <c r="AB293">
        <v>0</v>
      </c>
    </row>
    <row r="294" spans="1:28" hidden="1" x14ac:dyDescent="0.2">
      <c r="A294" t="s">
        <v>27</v>
      </c>
      <c r="B294" t="s">
        <v>1737</v>
      </c>
      <c r="C294">
        <v>267</v>
      </c>
      <c r="D294">
        <v>106</v>
      </c>
      <c r="E294">
        <v>12000</v>
      </c>
      <c r="F294">
        <v>385</v>
      </c>
      <c r="G294" t="s">
        <v>280</v>
      </c>
      <c r="H294">
        <v>18000</v>
      </c>
      <c r="I294">
        <v>65452312</v>
      </c>
      <c r="J294" t="s">
        <v>332</v>
      </c>
      <c r="K294" t="s">
        <v>1725</v>
      </c>
      <c r="L294" t="s">
        <v>1738</v>
      </c>
      <c r="M294">
        <v>149998</v>
      </c>
      <c r="N294">
        <v>19906</v>
      </c>
      <c r="O294" t="s">
        <v>1739</v>
      </c>
      <c r="P294">
        <v>1</v>
      </c>
      <c r="Q294" t="s">
        <v>1740</v>
      </c>
      <c r="R294" t="s">
        <v>1741</v>
      </c>
      <c r="S294">
        <v>285</v>
      </c>
      <c r="T294" t="s">
        <v>36</v>
      </c>
      <c r="U294" t="s">
        <v>37</v>
      </c>
      <c r="V294" t="s">
        <v>583</v>
      </c>
      <c r="W294">
        <v>100000000</v>
      </c>
      <c r="X294">
        <v>2009</v>
      </c>
      <c r="Y294">
        <v>464</v>
      </c>
      <c r="Z294">
        <v>6.4</v>
      </c>
      <c r="AA294">
        <v>2.35</v>
      </c>
      <c r="AB294">
        <v>0</v>
      </c>
    </row>
    <row r="295" spans="1:28" hidden="1" x14ac:dyDescent="0.2">
      <c r="A295" t="s">
        <v>27</v>
      </c>
      <c r="B295" t="s">
        <v>1742</v>
      </c>
      <c r="C295">
        <v>180</v>
      </c>
      <c r="D295">
        <v>98</v>
      </c>
      <c r="E295">
        <v>80</v>
      </c>
      <c r="F295">
        <v>708</v>
      </c>
      <c r="G295" t="s">
        <v>1743</v>
      </c>
      <c r="H295">
        <v>22000</v>
      </c>
      <c r="I295">
        <v>148383780</v>
      </c>
      <c r="J295" t="s">
        <v>1679</v>
      </c>
      <c r="K295" t="s">
        <v>1744</v>
      </c>
      <c r="L295" t="s">
        <v>1745</v>
      </c>
      <c r="M295">
        <v>85531</v>
      </c>
      <c r="N295">
        <v>24082</v>
      </c>
      <c r="O295" t="s">
        <v>1746</v>
      </c>
      <c r="P295">
        <v>10</v>
      </c>
      <c r="Q295" t="s">
        <v>1747</v>
      </c>
      <c r="R295" t="s">
        <v>1748</v>
      </c>
      <c r="S295">
        <v>152</v>
      </c>
      <c r="T295" t="s">
        <v>36</v>
      </c>
      <c r="U295" t="s">
        <v>37</v>
      </c>
      <c r="V295" t="s">
        <v>38</v>
      </c>
      <c r="W295">
        <v>100000000</v>
      </c>
      <c r="X295">
        <v>2010</v>
      </c>
      <c r="Y295">
        <v>713</v>
      </c>
      <c r="Z295">
        <v>5.5</v>
      </c>
      <c r="AA295">
        <v>1.85</v>
      </c>
      <c r="AB295">
        <v>0</v>
      </c>
    </row>
    <row r="296" spans="1:28" hidden="1" x14ac:dyDescent="0.2">
      <c r="A296" t="s">
        <v>27</v>
      </c>
      <c r="B296" t="s">
        <v>1749</v>
      </c>
      <c r="C296">
        <v>265</v>
      </c>
      <c r="D296">
        <v>116</v>
      </c>
      <c r="E296">
        <v>285</v>
      </c>
      <c r="F296">
        <v>107</v>
      </c>
      <c r="G296" t="s">
        <v>1247</v>
      </c>
      <c r="H296">
        <v>12000</v>
      </c>
      <c r="I296">
        <v>119219978</v>
      </c>
      <c r="J296" t="s">
        <v>1750</v>
      </c>
      <c r="K296" t="s">
        <v>1070</v>
      </c>
      <c r="L296" t="s">
        <v>1751</v>
      </c>
      <c r="M296">
        <v>189806</v>
      </c>
      <c r="N296">
        <v>20233</v>
      </c>
      <c r="O296" t="s">
        <v>1752</v>
      </c>
      <c r="P296">
        <v>2</v>
      </c>
      <c r="Q296" t="s">
        <v>1753</v>
      </c>
      <c r="R296" t="s">
        <v>1754</v>
      </c>
      <c r="S296">
        <v>316</v>
      </c>
      <c r="T296" t="s">
        <v>36</v>
      </c>
      <c r="U296" t="s">
        <v>37</v>
      </c>
      <c r="V296" t="s">
        <v>38</v>
      </c>
      <c r="W296">
        <v>100000000</v>
      </c>
      <c r="X296">
        <v>2010</v>
      </c>
      <c r="Y296">
        <v>8000</v>
      </c>
      <c r="Z296">
        <v>6.7</v>
      </c>
      <c r="AA296">
        <v>2.35</v>
      </c>
      <c r="AB296">
        <v>16000</v>
      </c>
    </row>
    <row r="297" spans="1:28" hidden="1" x14ac:dyDescent="0.2">
      <c r="A297" t="s">
        <v>27</v>
      </c>
      <c r="B297" t="s">
        <v>1755</v>
      </c>
      <c r="C297">
        <v>81</v>
      </c>
      <c r="D297">
        <v>115</v>
      </c>
      <c r="E297">
        <v>55</v>
      </c>
      <c r="F297">
        <v>383</v>
      </c>
      <c r="G297" t="s">
        <v>1439</v>
      </c>
      <c r="H297">
        <v>1000</v>
      </c>
      <c r="I297">
        <v>101228120</v>
      </c>
      <c r="J297" t="s">
        <v>1756</v>
      </c>
      <c r="K297" t="s">
        <v>1757</v>
      </c>
      <c r="L297" t="s">
        <v>1758</v>
      </c>
      <c r="M297">
        <v>84424</v>
      </c>
      <c r="N297">
        <v>3454</v>
      </c>
      <c r="O297" t="s">
        <v>1759</v>
      </c>
      <c r="P297">
        <v>1</v>
      </c>
      <c r="Q297" t="s">
        <v>1760</v>
      </c>
      <c r="R297" t="s">
        <v>1761</v>
      </c>
      <c r="S297">
        <v>131</v>
      </c>
      <c r="T297" t="s">
        <v>36</v>
      </c>
      <c r="U297" t="s">
        <v>37</v>
      </c>
      <c r="V297" t="s">
        <v>583</v>
      </c>
      <c r="W297">
        <v>100000000</v>
      </c>
      <c r="X297">
        <v>1996</v>
      </c>
      <c r="Y297">
        <v>773</v>
      </c>
      <c r="Z297">
        <v>6.1</v>
      </c>
      <c r="AA297">
        <v>2.35</v>
      </c>
      <c r="AB297">
        <v>0</v>
      </c>
    </row>
    <row r="298" spans="1:28" x14ac:dyDescent="0.2">
      <c r="A298" t="s">
        <v>27</v>
      </c>
      <c r="B298" t="s">
        <v>1762</v>
      </c>
      <c r="C298">
        <v>765</v>
      </c>
      <c r="D298">
        <v>165</v>
      </c>
      <c r="E298">
        <v>16000</v>
      </c>
      <c r="F298">
        <v>265</v>
      </c>
      <c r="G298" t="s">
        <v>50</v>
      </c>
      <c r="H298">
        <v>29000</v>
      </c>
      <c r="I298">
        <v>162804648</v>
      </c>
      <c r="J298" t="s">
        <v>1763</v>
      </c>
      <c r="K298" t="s">
        <v>213</v>
      </c>
      <c r="L298" t="s">
        <v>1764</v>
      </c>
      <c r="M298">
        <v>955174</v>
      </c>
      <c r="N298">
        <v>40978</v>
      </c>
      <c r="O298" t="s">
        <v>1369</v>
      </c>
      <c r="P298">
        <v>1</v>
      </c>
      <c r="Q298" t="s">
        <v>1765</v>
      </c>
      <c r="R298" t="s">
        <v>1766</v>
      </c>
      <c r="S298">
        <v>1193</v>
      </c>
      <c r="T298" t="s">
        <v>36</v>
      </c>
      <c r="U298" t="s">
        <v>37</v>
      </c>
      <c r="V298" t="s">
        <v>583</v>
      </c>
      <c r="W298">
        <v>100000000</v>
      </c>
      <c r="X298">
        <v>2012</v>
      </c>
      <c r="Y298">
        <v>11000</v>
      </c>
      <c r="Z298">
        <v>8.5</v>
      </c>
      <c r="AA298">
        <v>2.35</v>
      </c>
      <c r="AB298">
        <v>199000</v>
      </c>
    </row>
    <row r="299" spans="1:28" hidden="1" x14ac:dyDescent="0.2">
      <c r="A299" t="s">
        <v>27</v>
      </c>
      <c r="B299" t="s">
        <v>1767</v>
      </c>
      <c r="C299">
        <v>80</v>
      </c>
      <c r="D299">
        <v>91</v>
      </c>
      <c r="E299">
        <v>21</v>
      </c>
      <c r="F299">
        <v>542</v>
      </c>
      <c r="G299" t="s">
        <v>1768</v>
      </c>
      <c r="H299">
        <v>2000</v>
      </c>
      <c r="I299">
        <v>100117603</v>
      </c>
      <c r="J299" t="s">
        <v>1769</v>
      </c>
      <c r="K299" t="s">
        <v>1373</v>
      </c>
      <c r="L299" t="s">
        <v>1770</v>
      </c>
      <c r="M299">
        <v>102933</v>
      </c>
      <c r="N299">
        <v>4842</v>
      </c>
      <c r="O299" t="s">
        <v>1771</v>
      </c>
      <c r="P299">
        <v>0</v>
      </c>
      <c r="Q299" t="s">
        <v>1772</v>
      </c>
      <c r="R299" t="s">
        <v>1773</v>
      </c>
      <c r="S299">
        <v>230</v>
      </c>
      <c r="T299" t="s">
        <v>36</v>
      </c>
      <c r="U299" t="s">
        <v>37</v>
      </c>
      <c r="V299" t="s">
        <v>275</v>
      </c>
      <c r="W299">
        <v>100000000</v>
      </c>
      <c r="X299">
        <v>1996</v>
      </c>
      <c r="Y299">
        <v>700</v>
      </c>
      <c r="Z299">
        <v>6.9</v>
      </c>
      <c r="AA299">
        <v>1.78</v>
      </c>
      <c r="AB299">
        <v>0</v>
      </c>
    </row>
    <row r="300" spans="1:28" hidden="1" x14ac:dyDescent="0.2">
      <c r="A300" t="s">
        <v>27</v>
      </c>
      <c r="B300" t="s">
        <v>1774</v>
      </c>
      <c r="C300">
        <v>141</v>
      </c>
      <c r="D300">
        <v>78</v>
      </c>
      <c r="E300">
        <v>10</v>
      </c>
      <c r="F300">
        <v>253</v>
      </c>
      <c r="G300" t="s">
        <v>1775</v>
      </c>
      <c r="H300">
        <v>558</v>
      </c>
      <c r="I300">
        <v>89296573</v>
      </c>
      <c r="J300" t="s">
        <v>269</v>
      </c>
      <c r="K300" t="s">
        <v>1776</v>
      </c>
      <c r="L300" t="s">
        <v>1777</v>
      </c>
      <c r="M300">
        <v>128285</v>
      </c>
      <c r="N300">
        <v>2039</v>
      </c>
      <c r="O300" t="s">
        <v>1778</v>
      </c>
      <c r="P300">
        <v>1</v>
      </c>
      <c r="Q300" t="s">
        <v>1779</v>
      </c>
      <c r="R300" t="s">
        <v>1780</v>
      </c>
      <c r="S300">
        <v>297</v>
      </c>
      <c r="T300" t="s">
        <v>36</v>
      </c>
      <c r="U300" t="s">
        <v>37</v>
      </c>
      <c r="V300" t="s">
        <v>275</v>
      </c>
      <c r="W300">
        <v>100000000</v>
      </c>
      <c r="X300">
        <v>2000</v>
      </c>
      <c r="Y300">
        <v>452</v>
      </c>
      <c r="Z300">
        <v>7.3</v>
      </c>
      <c r="AA300">
        <v>1.66</v>
      </c>
      <c r="AB300">
        <v>0</v>
      </c>
    </row>
    <row r="301" spans="1:28" hidden="1" x14ac:dyDescent="0.2">
      <c r="A301" t="s">
        <v>27</v>
      </c>
      <c r="B301" t="s">
        <v>1781</v>
      </c>
      <c r="C301">
        <v>383</v>
      </c>
      <c r="D301">
        <v>103</v>
      </c>
      <c r="E301">
        <v>165</v>
      </c>
      <c r="F301">
        <v>13000</v>
      </c>
      <c r="G301" t="s">
        <v>1782</v>
      </c>
      <c r="H301">
        <v>26000</v>
      </c>
      <c r="I301">
        <v>85017401</v>
      </c>
      <c r="J301" t="s">
        <v>49</v>
      </c>
      <c r="K301" t="s">
        <v>333</v>
      </c>
      <c r="L301" t="s">
        <v>1783</v>
      </c>
      <c r="M301">
        <v>246803</v>
      </c>
      <c r="N301">
        <v>57881</v>
      </c>
      <c r="O301" t="s">
        <v>975</v>
      </c>
      <c r="P301">
        <v>3</v>
      </c>
      <c r="Q301" t="s">
        <v>1784</v>
      </c>
      <c r="R301" t="s">
        <v>1785</v>
      </c>
      <c r="S301">
        <v>474</v>
      </c>
      <c r="T301" t="s">
        <v>36</v>
      </c>
      <c r="U301" t="s">
        <v>37</v>
      </c>
      <c r="V301" t="s">
        <v>583</v>
      </c>
      <c r="W301">
        <v>92000000</v>
      </c>
      <c r="X301">
        <v>2012</v>
      </c>
      <c r="Y301">
        <v>13000</v>
      </c>
      <c r="Z301">
        <v>6.7</v>
      </c>
      <c r="AA301">
        <v>2.35</v>
      </c>
      <c r="AB301">
        <v>108000</v>
      </c>
    </row>
    <row r="302" spans="1:28" hidden="1" x14ac:dyDescent="0.2">
      <c r="A302" t="s">
        <v>27</v>
      </c>
      <c r="B302" t="s">
        <v>701</v>
      </c>
      <c r="C302">
        <v>193</v>
      </c>
      <c r="D302">
        <v>131</v>
      </c>
      <c r="E302">
        <v>226</v>
      </c>
      <c r="F302">
        <v>341</v>
      </c>
      <c r="G302" t="s">
        <v>1786</v>
      </c>
      <c r="H302">
        <v>12000</v>
      </c>
      <c r="I302">
        <v>173005002</v>
      </c>
      <c r="J302" t="s">
        <v>1787</v>
      </c>
      <c r="K302" t="s">
        <v>703</v>
      </c>
      <c r="L302" t="s">
        <v>1788</v>
      </c>
      <c r="M302">
        <v>255447</v>
      </c>
      <c r="N302">
        <v>13679</v>
      </c>
      <c r="O302" t="s">
        <v>1789</v>
      </c>
      <c r="P302">
        <v>0</v>
      </c>
      <c r="Q302" t="s">
        <v>1790</v>
      </c>
      <c r="R302" t="s">
        <v>1791</v>
      </c>
      <c r="S302">
        <v>692</v>
      </c>
      <c r="T302" t="s">
        <v>36</v>
      </c>
      <c r="U302" t="s">
        <v>37</v>
      </c>
      <c r="V302" t="s">
        <v>93</v>
      </c>
      <c r="W302">
        <v>100000000</v>
      </c>
      <c r="X302">
        <v>2004</v>
      </c>
      <c r="Y302">
        <v>625</v>
      </c>
      <c r="Z302">
        <v>6.9</v>
      </c>
      <c r="AA302">
        <v>2.35</v>
      </c>
      <c r="AB302">
        <v>0</v>
      </c>
    </row>
    <row r="303" spans="1:28" hidden="1" x14ac:dyDescent="0.2">
      <c r="A303" t="s">
        <v>745</v>
      </c>
      <c r="B303" t="s">
        <v>1792</v>
      </c>
      <c r="C303">
        <v>170</v>
      </c>
      <c r="D303">
        <v>104</v>
      </c>
      <c r="E303">
        <v>14</v>
      </c>
      <c r="F303">
        <v>203</v>
      </c>
      <c r="G303" t="s">
        <v>1793</v>
      </c>
      <c r="H303">
        <v>3000</v>
      </c>
      <c r="I303">
        <v>75030163</v>
      </c>
      <c r="J303" t="s">
        <v>146</v>
      </c>
      <c r="K303" t="s">
        <v>654</v>
      </c>
      <c r="L303" t="s">
        <v>1794</v>
      </c>
      <c r="M303">
        <v>108076</v>
      </c>
      <c r="N303">
        <v>4487</v>
      </c>
      <c r="O303" t="s">
        <v>1795</v>
      </c>
      <c r="P303">
        <v>0</v>
      </c>
      <c r="Q303" t="s">
        <v>1796</v>
      </c>
      <c r="R303" t="s">
        <v>1797</v>
      </c>
      <c r="S303">
        <v>1690</v>
      </c>
      <c r="T303" t="s">
        <v>36</v>
      </c>
      <c r="U303" t="s">
        <v>37</v>
      </c>
      <c r="V303" t="s">
        <v>93</v>
      </c>
      <c r="W303">
        <v>100000000</v>
      </c>
      <c r="X303">
        <v>2006</v>
      </c>
      <c r="Y303">
        <v>762</v>
      </c>
      <c r="Z303">
        <v>5.0999999999999996</v>
      </c>
      <c r="AA303">
        <v>2.35</v>
      </c>
      <c r="AB303">
        <v>0</v>
      </c>
    </row>
    <row r="304" spans="1:28" hidden="1" x14ac:dyDescent="0.2">
      <c r="A304" t="s">
        <v>27</v>
      </c>
      <c r="B304" t="s">
        <v>1798</v>
      </c>
      <c r="C304">
        <v>333</v>
      </c>
      <c r="D304">
        <v>101</v>
      </c>
      <c r="E304">
        <v>0</v>
      </c>
      <c r="F304">
        <v>279</v>
      </c>
      <c r="G304" t="s">
        <v>1799</v>
      </c>
      <c r="H304">
        <v>925</v>
      </c>
      <c r="I304">
        <v>77222184</v>
      </c>
      <c r="J304" t="s">
        <v>546</v>
      </c>
      <c r="K304" t="s">
        <v>1800</v>
      </c>
      <c r="L304" t="s">
        <v>1801</v>
      </c>
      <c r="M304">
        <v>87677</v>
      </c>
      <c r="N304">
        <v>1738</v>
      </c>
      <c r="O304" t="s">
        <v>1802</v>
      </c>
      <c r="P304">
        <v>0</v>
      </c>
      <c r="Q304" t="s">
        <v>1803</v>
      </c>
      <c r="R304" t="s">
        <v>1804</v>
      </c>
      <c r="S304">
        <v>388</v>
      </c>
      <c r="T304" t="s">
        <v>36</v>
      </c>
      <c r="U304" t="s">
        <v>765</v>
      </c>
      <c r="V304" t="s">
        <v>93</v>
      </c>
      <c r="W304">
        <v>100000000</v>
      </c>
      <c r="X304">
        <v>2009</v>
      </c>
      <c r="Y304">
        <v>468</v>
      </c>
      <c r="Z304">
        <v>6.8</v>
      </c>
      <c r="AA304">
        <v>2.35</v>
      </c>
      <c r="AB304">
        <v>11000</v>
      </c>
    </row>
    <row r="305" spans="1:28" hidden="1" x14ac:dyDescent="0.2">
      <c r="A305" t="s">
        <v>27</v>
      </c>
      <c r="B305" t="s">
        <v>938</v>
      </c>
      <c r="C305">
        <v>256</v>
      </c>
      <c r="D305">
        <v>111</v>
      </c>
      <c r="E305">
        <v>456</v>
      </c>
      <c r="F305">
        <v>394</v>
      </c>
      <c r="G305" t="s">
        <v>939</v>
      </c>
      <c r="H305">
        <v>20000</v>
      </c>
      <c r="I305">
        <v>34964818</v>
      </c>
      <c r="J305" t="s">
        <v>198</v>
      </c>
      <c r="K305" t="s">
        <v>261</v>
      </c>
      <c r="L305" t="s">
        <v>940</v>
      </c>
      <c r="M305">
        <v>39956</v>
      </c>
      <c r="N305">
        <v>21393</v>
      </c>
      <c r="O305" t="s">
        <v>941</v>
      </c>
      <c r="P305">
        <v>4</v>
      </c>
      <c r="Q305" t="s">
        <v>942</v>
      </c>
      <c r="R305" t="s">
        <v>943</v>
      </c>
      <c r="S305">
        <v>186</v>
      </c>
      <c r="T305" t="s">
        <v>36</v>
      </c>
      <c r="U305" t="s">
        <v>37</v>
      </c>
      <c r="V305" t="s">
        <v>93</v>
      </c>
      <c r="W305">
        <v>150000000</v>
      </c>
      <c r="X305">
        <v>2015</v>
      </c>
      <c r="Y305">
        <v>548</v>
      </c>
      <c r="Z305">
        <v>5.8</v>
      </c>
      <c r="AA305">
        <v>2.35</v>
      </c>
      <c r="AB305">
        <v>24000</v>
      </c>
    </row>
    <row r="306" spans="1:28" hidden="1" x14ac:dyDescent="0.2">
      <c r="A306" t="s">
        <v>27</v>
      </c>
      <c r="B306" t="s">
        <v>1805</v>
      </c>
      <c r="C306">
        <v>203</v>
      </c>
      <c r="D306">
        <v>102</v>
      </c>
      <c r="E306">
        <v>77</v>
      </c>
      <c r="F306">
        <v>120</v>
      </c>
      <c r="G306" t="s">
        <v>1806</v>
      </c>
      <c r="H306">
        <v>14000</v>
      </c>
      <c r="I306">
        <v>107515297</v>
      </c>
      <c r="J306" t="s">
        <v>626</v>
      </c>
      <c r="K306" t="s">
        <v>698</v>
      </c>
      <c r="L306" t="s">
        <v>1807</v>
      </c>
      <c r="M306">
        <v>85833</v>
      </c>
      <c r="N306">
        <v>14552</v>
      </c>
      <c r="O306" t="s">
        <v>1808</v>
      </c>
      <c r="P306">
        <v>2</v>
      </c>
      <c r="Q306" t="s">
        <v>1809</v>
      </c>
      <c r="R306" t="s">
        <v>1810</v>
      </c>
      <c r="S306">
        <v>113</v>
      </c>
      <c r="T306" t="s">
        <v>36</v>
      </c>
      <c r="U306" t="s">
        <v>37</v>
      </c>
      <c r="V306" t="s">
        <v>93</v>
      </c>
      <c r="W306">
        <v>100000000</v>
      </c>
      <c r="X306">
        <v>2013</v>
      </c>
      <c r="Y306">
        <v>151</v>
      </c>
      <c r="Z306">
        <v>6.7</v>
      </c>
      <c r="AA306">
        <v>2.35</v>
      </c>
      <c r="AB306">
        <v>17000</v>
      </c>
    </row>
    <row r="307" spans="1:28" hidden="1" x14ac:dyDescent="0.2">
      <c r="A307" t="s">
        <v>27</v>
      </c>
      <c r="B307" t="s">
        <v>1811</v>
      </c>
      <c r="C307">
        <v>321</v>
      </c>
      <c r="D307">
        <v>103</v>
      </c>
      <c r="E307">
        <v>207</v>
      </c>
      <c r="F307">
        <v>3000</v>
      </c>
      <c r="G307" t="s">
        <v>563</v>
      </c>
      <c r="H307">
        <v>40000</v>
      </c>
      <c r="I307">
        <v>67631157</v>
      </c>
      <c r="J307" t="s">
        <v>1812</v>
      </c>
      <c r="K307" t="s">
        <v>42</v>
      </c>
      <c r="L307" t="s">
        <v>1813</v>
      </c>
      <c r="M307">
        <v>176598</v>
      </c>
      <c r="N307">
        <v>55175</v>
      </c>
      <c r="O307" t="s">
        <v>1814</v>
      </c>
      <c r="P307">
        <v>0</v>
      </c>
      <c r="Q307" t="s">
        <v>1815</v>
      </c>
      <c r="R307" t="s">
        <v>1816</v>
      </c>
      <c r="S307">
        <v>374</v>
      </c>
      <c r="T307" t="s">
        <v>36</v>
      </c>
      <c r="U307" t="s">
        <v>37</v>
      </c>
      <c r="V307" t="s">
        <v>38</v>
      </c>
      <c r="W307">
        <v>100000000</v>
      </c>
      <c r="X307">
        <v>2010</v>
      </c>
      <c r="Y307">
        <v>11000</v>
      </c>
      <c r="Z307">
        <v>6</v>
      </c>
      <c r="AA307">
        <v>2.35</v>
      </c>
      <c r="AB307">
        <v>25000</v>
      </c>
    </row>
    <row r="308" spans="1:28" hidden="1" x14ac:dyDescent="0.2">
      <c r="A308" t="s">
        <v>27</v>
      </c>
      <c r="B308" t="s">
        <v>1817</v>
      </c>
      <c r="C308">
        <v>174</v>
      </c>
      <c r="D308">
        <v>121</v>
      </c>
      <c r="E308">
        <v>0</v>
      </c>
      <c r="F308">
        <v>595</v>
      </c>
      <c r="G308" t="s">
        <v>1818</v>
      </c>
      <c r="H308">
        <v>1000</v>
      </c>
      <c r="I308">
        <v>66862068</v>
      </c>
      <c r="J308" t="s">
        <v>1819</v>
      </c>
      <c r="K308" t="s">
        <v>31</v>
      </c>
      <c r="L308" t="s">
        <v>1820</v>
      </c>
      <c r="M308">
        <v>89509</v>
      </c>
      <c r="N308">
        <v>3903</v>
      </c>
      <c r="O308" t="s">
        <v>1821</v>
      </c>
      <c r="P308">
        <v>0</v>
      </c>
      <c r="Q308" t="s">
        <v>1822</v>
      </c>
      <c r="R308" t="s">
        <v>1823</v>
      </c>
      <c r="S308">
        <v>524</v>
      </c>
      <c r="T308" t="s">
        <v>36</v>
      </c>
      <c r="U308" t="s">
        <v>37</v>
      </c>
      <c r="V308" t="s">
        <v>583</v>
      </c>
      <c r="W308">
        <v>83000000</v>
      </c>
      <c r="X308">
        <v>1999</v>
      </c>
      <c r="Y308">
        <v>1000</v>
      </c>
      <c r="Z308">
        <v>5.7</v>
      </c>
      <c r="AA308">
        <v>2.35</v>
      </c>
      <c r="AB308">
        <v>2000</v>
      </c>
    </row>
    <row r="309" spans="1:28" hidden="1" x14ac:dyDescent="0.2">
      <c r="A309" t="s">
        <v>27</v>
      </c>
      <c r="B309" t="s">
        <v>1013</v>
      </c>
      <c r="C309">
        <v>166</v>
      </c>
      <c r="D309">
        <v>143</v>
      </c>
      <c r="E309">
        <v>380</v>
      </c>
      <c r="F309">
        <v>452</v>
      </c>
      <c r="G309" t="s">
        <v>654</v>
      </c>
      <c r="H309">
        <v>29000</v>
      </c>
      <c r="I309">
        <v>57366262</v>
      </c>
      <c r="J309" t="s">
        <v>1824</v>
      </c>
      <c r="K309" t="s">
        <v>213</v>
      </c>
      <c r="L309" t="s">
        <v>1825</v>
      </c>
      <c r="M309">
        <v>400292</v>
      </c>
      <c r="N309">
        <v>33160</v>
      </c>
      <c r="O309" t="s">
        <v>1826</v>
      </c>
      <c r="P309">
        <v>0</v>
      </c>
      <c r="Q309" t="s">
        <v>1827</v>
      </c>
      <c r="R309" t="s">
        <v>1828</v>
      </c>
      <c r="S309">
        <v>657</v>
      </c>
      <c r="T309" t="s">
        <v>36</v>
      </c>
      <c r="U309" t="s">
        <v>765</v>
      </c>
      <c r="V309" t="s">
        <v>583</v>
      </c>
      <c r="W309">
        <v>100000000</v>
      </c>
      <c r="X309">
        <v>2006</v>
      </c>
      <c r="Y309">
        <v>3000</v>
      </c>
      <c r="Z309">
        <v>8</v>
      </c>
      <c r="AA309">
        <v>2.35</v>
      </c>
      <c r="AB309">
        <v>14000</v>
      </c>
    </row>
    <row r="310" spans="1:28" hidden="1" x14ac:dyDescent="0.2">
      <c r="A310" t="s">
        <v>27</v>
      </c>
      <c r="B310" t="s">
        <v>485</v>
      </c>
      <c r="C310">
        <v>606</v>
      </c>
      <c r="D310">
        <v>240</v>
      </c>
      <c r="E310">
        <v>17000</v>
      </c>
      <c r="F310">
        <v>4000</v>
      </c>
      <c r="G310" t="s">
        <v>658</v>
      </c>
      <c r="H310">
        <v>29000</v>
      </c>
      <c r="I310">
        <v>116866727</v>
      </c>
      <c r="J310" t="s">
        <v>1829</v>
      </c>
      <c r="K310" t="s">
        <v>213</v>
      </c>
      <c r="L310" t="s">
        <v>1830</v>
      </c>
      <c r="M310">
        <v>780588</v>
      </c>
      <c r="N310">
        <v>46057</v>
      </c>
      <c r="O310" t="s">
        <v>248</v>
      </c>
      <c r="P310">
        <v>3</v>
      </c>
      <c r="Q310" t="s">
        <v>1831</v>
      </c>
      <c r="R310" t="s">
        <v>1832</v>
      </c>
      <c r="S310">
        <v>1138</v>
      </c>
      <c r="T310" t="s">
        <v>36</v>
      </c>
      <c r="U310" t="s">
        <v>37</v>
      </c>
      <c r="V310" t="s">
        <v>583</v>
      </c>
      <c r="W310">
        <v>100000000</v>
      </c>
      <c r="X310">
        <v>2013</v>
      </c>
      <c r="Y310">
        <v>11000</v>
      </c>
      <c r="Z310">
        <v>8.1999999999999993</v>
      </c>
      <c r="AA310">
        <v>2.35</v>
      </c>
      <c r="AB310">
        <v>138000</v>
      </c>
    </row>
    <row r="311" spans="1:28" hidden="1" x14ac:dyDescent="0.2">
      <c r="A311" t="s">
        <v>27</v>
      </c>
      <c r="B311" t="s">
        <v>1322</v>
      </c>
      <c r="C311">
        <v>144</v>
      </c>
      <c r="D311">
        <v>121</v>
      </c>
      <c r="E311">
        <v>541</v>
      </c>
      <c r="F311">
        <v>680</v>
      </c>
      <c r="G311" t="s">
        <v>1833</v>
      </c>
      <c r="H311">
        <v>920</v>
      </c>
      <c r="I311">
        <v>184031112</v>
      </c>
      <c r="J311" t="s">
        <v>41</v>
      </c>
      <c r="K311" t="s">
        <v>1324</v>
      </c>
      <c r="L311" t="s">
        <v>1834</v>
      </c>
      <c r="M311">
        <v>190786</v>
      </c>
      <c r="N311">
        <v>2880</v>
      </c>
      <c r="O311" t="s">
        <v>1835</v>
      </c>
      <c r="P311">
        <v>4</v>
      </c>
      <c r="Q311" t="s">
        <v>1836</v>
      </c>
      <c r="R311" t="s">
        <v>1837</v>
      </c>
      <c r="S311">
        <v>539</v>
      </c>
      <c r="T311" t="s">
        <v>36</v>
      </c>
      <c r="U311" t="s">
        <v>37</v>
      </c>
      <c r="V311" t="s">
        <v>38</v>
      </c>
      <c r="W311">
        <v>100000000</v>
      </c>
      <c r="X311">
        <v>1995</v>
      </c>
      <c r="Y311">
        <v>710</v>
      </c>
      <c r="Z311">
        <v>5.4</v>
      </c>
      <c r="AA311">
        <v>1.85</v>
      </c>
      <c r="AB311">
        <v>0</v>
      </c>
    </row>
    <row r="312" spans="1:28" hidden="1" x14ac:dyDescent="0.2">
      <c r="A312" t="s">
        <v>27</v>
      </c>
      <c r="B312" t="s">
        <v>1302</v>
      </c>
      <c r="C312">
        <v>192</v>
      </c>
      <c r="D312">
        <v>129</v>
      </c>
      <c r="E312">
        <v>719</v>
      </c>
      <c r="F312">
        <v>423</v>
      </c>
      <c r="G312" t="s">
        <v>1838</v>
      </c>
      <c r="H312">
        <v>660</v>
      </c>
      <c r="I312">
        <v>54700065</v>
      </c>
      <c r="J312" t="s">
        <v>1839</v>
      </c>
      <c r="K312" t="s">
        <v>1840</v>
      </c>
      <c r="L312" t="s">
        <v>1841</v>
      </c>
      <c r="M312">
        <v>221521</v>
      </c>
      <c r="N312">
        <v>2031</v>
      </c>
      <c r="O312" t="s">
        <v>1842</v>
      </c>
      <c r="P312">
        <v>0</v>
      </c>
      <c r="Q312" t="s">
        <v>1843</v>
      </c>
      <c r="R312" t="s">
        <v>1844</v>
      </c>
      <c r="S312">
        <v>1049</v>
      </c>
      <c r="T312" t="s">
        <v>36</v>
      </c>
      <c r="U312" t="s">
        <v>37</v>
      </c>
      <c r="V312" t="s">
        <v>583</v>
      </c>
      <c r="W312">
        <v>105000000</v>
      </c>
      <c r="X312">
        <v>1997</v>
      </c>
      <c r="Y312">
        <v>475</v>
      </c>
      <c r="Z312">
        <v>7.2</v>
      </c>
      <c r="AA312">
        <v>1.85</v>
      </c>
      <c r="AB312">
        <v>0</v>
      </c>
    </row>
    <row r="313" spans="1:28" hidden="1" x14ac:dyDescent="0.2">
      <c r="A313" t="s">
        <v>27</v>
      </c>
      <c r="B313" t="s">
        <v>1845</v>
      </c>
      <c r="C313">
        <v>511</v>
      </c>
      <c r="D313">
        <v>172</v>
      </c>
      <c r="E313">
        <v>670</v>
      </c>
      <c r="F313">
        <v>1000</v>
      </c>
      <c r="G313" t="s">
        <v>1846</v>
      </c>
      <c r="H313">
        <v>15000</v>
      </c>
      <c r="I313">
        <v>27098580</v>
      </c>
      <c r="J313" t="s">
        <v>1847</v>
      </c>
      <c r="K313" t="s">
        <v>320</v>
      </c>
      <c r="L313" t="s">
        <v>1848</v>
      </c>
      <c r="M313">
        <v>284825</v>
      </c>
      <c r="N313">
        <v>22686</v>
      </c>
      <c r="O313" t="s">
        <v>391</v>
      </c>
      <c r="P313">
        <v>5</v>
      </c>
      <c r="Q313" t="s">
        <v>1849</v>
      </c>
      <c r="R313" t="s">
        <v>1850</v>
      </c>
      <c r="S313">
        <v>828</v>
      </c>
      <c r="T313" t="s">
        <v>36</v>
      </c>
      <c r="U313" t="s">
        <v>765</v>
      </c>
      <c r="V313" t="s">
        <v>583</v>
      </c>
      <c r="W313">
        <v>102000000</v>
      </c>
      <c r="X313">
        <v>2012</v>
      </c>
      <c r="Y313">
        <v>5000</v>
      </c>
      <c r="Z313">
        <v>7.5</v>
      </c>
      <c r="AA313">
        <v>2.35</v>
      </c>
      <c r="AB313">
        <v>124000</v>
      </c>
    </row>
    <row r="314" spans="1:28" hidden="1" x14ac:dyDescent="0.2">
      <c r="A314" t="s">
        <v>27</v>
      </c>
      <c r="B314" t="s">
        <v>109</v>
      </c>
      <c r="C314">
        <v>188</v>
      </c>
      <c r="D314">
        <v>101</v>
      </c>
      <c r="E314">
        <v>0</v>
      </c>
      <c r="F314">
        <v>577</v>
      </c>
      <c r="G314" t="s">
        <v>1046</v>
      </c>
      <c r="H314">
        <v>2000</v>
      </c>
      <c r="I314">
        <v>55673333</v>
      </c>
      <c r="J314" t="s">
        <v>1851</v>
      </c>
      <c r="K314" t="s">
        <v>1398</v>
      </c>
      <c r="L314" t="s">
        <v>1852</v>
      </c>
      <c r="M314">
        <v>65785</v>
      </c>
      <c r="N314">
        <v>4286</v>
      </c>
      <c r="O314" t="s">
        <v>1853</v>
      </c>
      <c r="P314">
        <v>1</v>
      </c>
      <c r="Q314" t="s">
        <v>1854</v>
      </c>
      <c r="R314" t="s">
        <v>1855</v>
      </c>
      <c r="S314">
        <v>160</v>
      </c>
      <c r="T314" t="s">
        <v>36</v>
      </c>
      <c r="U314" t="s">
        <v>37</v>
      </c>
      <c r="V314" t="s">
        <v>93</v>
      </c>
      <c r="W314">
        <v>80000000</v>
      </c>
      <c r="X314">
        <v>2010</v>
      </c>
      <c r="Y314">
        <v>653</v>
      </c>
      <c r="Z314">
        <v>7</v>
      </c>
      <c r="AA314">
        <v>2.35</v>
      </c>
      <c r="AB314">
        <v>16000</v>
      </c>
    </row>
    <row r="315" spans="1:28" hidden="1" x14ac:dyDescent="0.2">
      <c r="A315" t="s">
        <v>27</v>
      </c>
      <c r="B315" t="s">
        <v>1856</v>
      </c>
      <c r="C315">
        <v>212</v>
      </c>
      <c r="D315">
        <v>87</v>
      </c>
      <c r="E315">
        <v>26</v>
      </c>
      <c r="F315">
        <v>566</v>
      </c>
      <c r="G315" t="s">
        <v>1857</v>
      </c>
      <c r="H315">
        <v>827</v>
      </c>
      <c r="I315">
        <v>40198710</v>
      </c>
      <c r="J315" t="s">
        <v>1858</v>
      </c>
      <c r="K315" t="s">
        <v>1544</v>
      </c>
      <c r="L315" t="s">
        <v>1859</v>
      </c>
      <c r="M315">
        <v>87451</v>
      </c>
      <c r="N315">
        <v>3144</v>
      </c>
      <c r="O315" t="s">
        <v>1860</v>
      </c>
      <c r="P315">
        <v>0</v>
      </c>
      <c r="Q315" t="s">
        <v>1861</v>
      </c>
      <c r="R315" t="s">
        <v>1862</v>
      </c>
      <c r="S315">
        <v>660</v>
      </c>
      <c r="T315" t="s">
        <v>36</v>
      </c>
      <c r="U315" t="s">
        <v>37</v>
      </c>
      <c r="V315" t="s">
        <v>38</v>
      </c>
      <c r="W315">
        <v>100000000</v>
      </c>
      <c r="X315">
        <v>2004</v>
      </c>
      <c r="Y315">
        <v>825</v>
      </c>
      <c r="Z315">
        <v>3.3</v>
      </c>
      <c r="AA315">
        <v>2.35</v>
      </c>
      <c r="AB315">
        <v>0</v>
      </c>
    </row>
    <row r="316" spans="1:28" hidden="1" x14ac:dyDescent="0.2">
      <c r="A316" t="s">
        <v>27</v>
      </c>
      <c r="B316" t="s">
        <v>258</v>
      </c>
      <c r="C316">
        <v>245</v>
      </c>
      <c r="D316">
        <v>101</v>
      </c>
      <c r="E316">
        <v>420</v>
      </c>
      <c r="F316">
        <v>467</v>
      </c>
      <c r="G316" t="s">
        <v>1814</v>
      </c>
      <c r="H316">
        <v>12000</v>
      </c>
      <c r="I316">
        <v>72660029</v>
      </c>
      <c r="J316" t="s">
        <v>125</v>
      </c>
      <c r="K316" t="s">
        <v>1070</v>
      </c>
      <c r="L316" t="s">
        <v>1863</v>
      </c>
      <c r="M316">
        <v>115687</v>
      </c>
      <c r="N316">
        <v>16235</v>
      </c>
      <c r="O316" t="s">
        <v>1864</v>
      </c>
      <c r="P316">
        <v>0</v>
      </c>
      <c r="Q316" t="s">
        <v>1865</v>
      </c>
      <c r="R316" t="s">
        <v>1866</v>
      </c>
      <c r="S316">
        <v>269</v>
      </c>
      <c r="T316" t="s">
        <v>36</v>
      </c>
      <c r="U316" t="s">
        <v>37</v>
      </c>
      <c r="V316" t="s">
        <v>38</v>
      </c>
      <c r="W316">
        <v>100000000</v>
      </c>
      <c r="X316">
        <v>2014</v>
      </c>
      <c r="Y316">
        <v>3000</v>
      </c>
      <c r="Z316">
        <v>6</v>
      </c>
      <c r="AA316">
        <v>2.35</v>
      </c>
      <c r="AB316">
        <v>21000</v>
      </c>
    </row>
    <row r="317" spans="1:28" hidden="1" x14ac:dyDescent="0.2">
      <c r="A317" t="s">
        <v>27</v>
      </c>
      <c r="B317" t="s">
        <v>1656</v>
      </c>
      <c r="C317">
        <v>127</v>
      </c>
      <c r="D317">
        <v>95</v>
      </c>
      <c r="E317">
        <v>63</v>
      </c>
      <c r="F317">
        <v>720</v>
      </c>
      <c r="G317" t="s">
        <v>956</v>
      </c>
      <c r="H317">
        <v>23000</v>
      </c>
      <c r="I317">
        <v>38120554</v>
      </c>
      <c r="J317" t="s">
        <v>414</v>
      </c>
      <c r="K317" t="s">
        <v>61</v>
      </c>
      <c r="L317" t="s">
        <v>1867</v>
      </c>
      <c r="M317">
        <v>71527</v>
      </c>
      <c r="N317">
        <v>26940</v>
      </c>
      <c r="O317" t="s">
        <v>1868</v>
      </c>
      <c r="P317">
        <v>0</v>
      </c>
      <c r="Q317" t="s">
        <v>1869</v>
      </c>
      <c r="R317" t="s">
        <v>1870</v>
      </c>
      <c r="S317">
        <v>217</v>
      </c>
      <c r="T317" t="s">
        <v>36</v>
      </c>
      <c r="U317" t="s">
        <v>37</v>
      </c>
      <c r="V317" t="s">
        <v>93</v>
      </c>
      <c r="W317">
        <v>140000000</v>
      </c>
      <c r="X317">
        <v>2002</v>
      </c>
      <c r="Y317">
        <v>770</v>
      </c>
      <c r="Z317">
        <v>7.1</v>
      </c>
      <c r="AA317">
        <v>1.5</v>
      </c>
      <c r="AB317">
        <v>0</v>
      </c>
    </row>
    <row r="318" spans="1:28" hidden="1" x14ac:dyDescent="0.2">
      <c r="A318" t="s">
        <v>27</v>
      </c>
      <c r="B318" t="s">
        <v>1871</v>
      </c>
      <c r="C318">
        <v>167</v>
      </c>
      <c r="D318">
        <v>102</v>
      </c>
      <c r="E318">
        <v>52</v>
      </c>
      <c r="F318">
        <v>526</v>
      </c>
      <c r="G318" t="s">
        <v>1872</v>
      </c>
      <c r="H318">
        <v>8000</v>
      </c>
      <c r="I318">
        <v>49392095</v>
      </c>
      <c r="J318" t="s">
        <v>1873</v>
      </c>
      <c r="K318" t="s">
        <v>1247</v>
      </c>
      <c r="L318" t="s">
        <v>1874</v>
      </c>
      <c r="M318">
        <v>52029</v>
      </c>
      <c r="N318">
        <v>10552</v>
      </c>
      <c r="O318" t="s">
        <v>1875</v>
      </c>
      <c r="P318">
        <v>1</v>
      </c>
      <c r="Q318" t="s">
        <v>1876</v>
      </c>
      <c r="R318" t="s">
        <v>1877</v>
      </c>
      <c r="S318">
        <v>224</v>
      </c>
      <c r="T318" t="s">
        <v>36</v>
      </c>
      <c r="U318" t="s">
        <v>37</v>
      </c>
      <c r="V318" t="s">
        <v>38</v>
      </c>
      <c r="W318">
        <v>100000000</v>
      </c>
      <c r="X318">
        <v>2009</v>
      </c>
      <c r="Y318">
        <v>735</v>
      </c>
      <c r="Z318">
        <v>5.4</v>
      </c>
      <c r="AA318">
        <v>1.85</v>
      </c>
      <c r="AB318">
        <v>0</v>
      </c>
    </row>
    <row r="319" spans="1:28" hidden="1" x14ac:dyDescent="0.2">
      <c r="A319" t="s">
        <v>27</v>
      </c>
      <c r="B319" t="s">
        <v>1878</v>
      </c>
      <c r="C319">
        <v>320</v>
      </c>
      <c r="D319">
        <v>131</v>
      </c>
      <c r="E319">
        <v>385</v>
      </c>
      <c r="F319">
        <v>11000</v>
      </c>
      <c r="G319" t="s">
        <v>1782</v>
      </c>
      <c r="H319">
        <v>26000</v>
      </c>
      <c r="I319">
        <v>39292022</v>
      </c>
      <c r="J319" t="s">
        <v>49</v>
      </c>
      <c r="K319" t="s">
        <v>333</v>
      </c>
      <c r="L319" t="s">
        <v>1879</v>
      </c>
      <c r="M319">
        <v>127258</v>
      </c>
      <c r="N319">
        <v>52610</v>
      </c>
      <c r="O319" t="s">
        <v>389</v>
      </c>
      <c r="P319">
        <v>15</v>
      </c>
      <c r="Q319" t="s">
        <v>1880</v>
      </c>
      <c r="R319" t="s">
        <v>1881</v>
      </c>
      <c r="S319">
        <v>351</v>
      </c>
      <c r="T319" t="s">
        <v>36</v>
      </c>
      <c r="U319" t="s">
        <v>37</v>
      </c>
      <c r="V319" t="s">
        <v>38</v>
      </c>
      <c r="W319">
        <v>90000000</v>
      </c>
      <c r="X319">
        <v>2014</v>
      </c>
      <c r="Y319">
        <v>13000</v>
      </c>
      <c r="Z319">
        <v>6.1</v>
      </c>
      <c r="AA319">
        <v>2.35</v>
      </c>
      <c r="AB319">
        <v>56000</v>
      </c>
    </row>
    <row r="320" spans="1:28" hidden="1" x14ac:dyDescent="0.2">
      <c r="A320" t="s">
        <v>27</v>
      </c>
      <c r="B320" t="s">
        <v>1882</v>
      </c>
      <c r="C320">
        <v>163</v>
      </c>
      <c r="D320">
        <v>114</v>
      </c>
      <c r="E320">
        <v>19</v>
      </c>
      <c r="F320">
        <v>848</v>
      </c>
      <c r="G320" t="s">
        <v>875</v>
      </c>
      <c r="H320">
        <v>1000</v>
      </c>
      <c r="I320">
        <v>28772222</v>
      </c>
      <c r="J320" t="s">
        <v>1883</v>
      </c>
      <c r="K320" t="s">
        <v>388</v>
      </c>
      <c r="L320" t="s">
        <v>1884</v>
      </c>
      <c r="M320">
        <v>33953</v>
      </c>
      <c r="N320">
        <v>3962</v>
      </c>
      <c r="O320" t="s">
        <v>468</v>
      </c>
      <c r="P320">
        <v>1</v>
      </c>
      <c r="Q320" t="s">
        <v>1885</v>
      </c>
      <c r="R320" t="s">
        <v>1886</v>
      </c>
      <c r="S320">
        <v>163</v>
      </c>
      <c r="T320" t="s">
        <v>36</v>
      </c>
      <c r="U320" t="s">
        <v>37</v>
      </c>
      <c r="V320" t="s">
        <v>38</v>
      </c>
      <c r="W320">
        <v>105000000</v>
      </c>
      <c r="X320">
        <v>2015</v>
      </c>
      <c r="Y320">
        <v>897</v>
      </c>
      <c r="Z320">
        <v>5.3</v>
      </c>
      <c r="AA320">
        <v>2.35</v>
      </c>
      <c r="AB320">
        <v>37000</v>
      </c>
    </row>
    <row r="321" spans="1:28" hidden="1" x14ac:dyDescent="0.2">
      <c r="A321" t="s">
        <v>27</v>
      </c>
      <c r="B321" t="s">
        <v>1887</v>
      </c>
      <c r="C321">
        <v>78</v>
      </c>
      <c r="D321">
        <v>94</v>
      </c>
      <c r="E321">
        <v>6</v>
      </c>
      <c r="F321">
        <v>227</v>
      </c>
      <c r="G321" t="s">
        <v>1888</v>
      </c>
      <c r="H321">
        <v>490</v>
      </c>
      <c r="I321">
        <v>17010646</v>
      </c>
      <c r="J321" t="s">
        <v>513</v>
      </c>
      <c r="K321" t="s">
        <v>1889</v>
      </c>
      <c r="L321" t="s">
        <v>1890</v>
      </c>
      <c r="M321">
        <v>40751</v>
      </c>
      <c r="N321">
        <v>1195</v>
      </c>
      <c r="O321" t="s">
        <v>1891</v>
      </c>
      <c r="P321">
        <v>0</v>
      </c>
      <c r="Q321" t="s">
        <v>1892</v>
      </c>
      <c r="R321" t="s">
        <v>1893</v>
      </c>
      <c r="S321">
        <v>239</v>
      </c>
      <c r="T321" t="s">
        <v>36</v>
      </c>
      <c r="U321" t="s">
        <v>37</v>
      </c>
      <c r="V321" t="s">
        <v>93</v>
      </c>
      <c r="W321">
        <v>84000000</v>
      </c>
      <c r="X321">
        <v>2005</v>
      </c>
      <c r="Y321">
        <v>294</v>
      </c>
      <c r="Z321">
        <v>2.2000000000000002</v>
      </c>
      <c r="AA321">
        <v>1.85</v>
      </c>
      <c r="AB321">
        <v>881</v>
      </c>
    </row>
    <row r="322" spans="1:28" hidden="1" x14ac:dyDescent="0.2">
      <c r="A322" t="s">
        <v>27</v>
      </c>
      <c r="B322" t="s">
        <v>848</v>
      </c>
      <c r="C322">
        <v>289</v>
      </c>
      <c r="D322">
        <v>122</v>
      </c>
      <c r="E322">
        <v>2000</v>
      </c>
      <c r="F322">
        <v>571</v>
      </c>
      <c r="G322" t="s">
        <v>1894</v>
      </c>
      <c r="H322">
        <v>26000</v>
      </c>
      <c r="I322">
        <v>24985612</v>
      </c>
      <c r="J322" t="s">
        <v>1895</v>
      </c>
      <c r="K322" t="s">
        <v>96</v>
      </c>
      <c r="L322" t="s">
        <v>1896</v>
      </c>
      <c r="M322">
        <v>71782</v>
      </c>
      <c r="N322">
        <v>28328</v>
      </c>
      <c r="O322" t="s">
        <v>1897</v>
      </c>
      <c r="P322">
        <v>0</v>
      </c>
      <c r="Q322" t="s">
        <v>1898</v>
      </c>
      <c r="R322" t="s">
        <v>1899</v>
      </c>
      <c r="S322">
        <v>161</v>
      </c>
      <c r="T322" t="s">
        <v>36</v>
      </c>
      <c r="U322" t="s">
        <v>37</v>
      </c>
      <c r="V322" t="s">
        <v>38</v>
      </c>
      <c r="W322">
        <v>100000000</v>
      </c>
      <c r="X322">
        <v>2015</v>
      </c>
      <c r="Y322">
        <v>911</v>
      </c>
      <c r="Z322">
        <v>7</v>
      </c>
      <c r="AA322">
        <v>1.85</v>
      </c>
      <c r="AB322">
        <v>27000</v>
      </c>
    </row>
    <row r="323" spans="1:28" hidden="1" x14ac:dyDescent="0.2">
      <c r="A323" t="s">
        <v>27</v>
      </c>
      <c r="B323" t="s">
        <v>1900</v>
      </c>
      <c r="C323">
        <v>66</v>
      </c>
      <c r="D323">
        <v>95</v>
      </c>
      <c r="E323">
        <v>31</v>
      </c>
      <c r="F323">
        <v>683</v>
      </c>
      <c r="G323" t="s">
        <v>1901</v>
      </c>
      <c r="H323">
        <v>3000</v>
      </c>
      <c r="I323">
        <v>4411102</v>
      </c>
      <c r="J323" t="s">
        <v>1902</v>
      </c>
      <c r="K323" t="s">
        <v>980</v>
      </c>
      <c r="L323" t="s">
        <v>1903</v>
      </c>
      <c r="M323">
        <v>20295</v>
      </c>
      <c r="N323">
        <v>6161</v>
      </c>
      <c r="O323" t="s">
        <v>1904</v>
      </c>
      <c r="P323">
        <v>1</v>
      </c>
      <c r="Q323" t="s">
        <v>1905</v>
      </c>
      <c r="R323" t="s">
        <v>1906</v>
      </c>
      <c r="S323">
        <v>164</v>
      </c>
      <c r="T323" t="s">
        <v>36</v>
      </c>
      <c r="U323" t="s">
        <v>37</v>
      </c>
      <c r="V323" t="s">
        <v>38</v>
      </c>
      <c r="W323">
        <v>100000000</v>
      </c>
      <c r="X323">
        <v>2002</v>
      </c>
      <c r="Y323">
        <v>695</v>
      </c>
      <c r="Z323">
        <v>3.8</v>
      </c>
      <c r="AA323">
        <v>1.85</v>
      </c>
      <c r="AB323">
        <v>416</v>
      </c>
    </row>
    <row r="324" spans="1:28" hidden="1" x14ac:dyDescent="0.2">
      <c r="A324" t="s">
        <v>27</v>
      </c>
      <c r="B324" t="s">
        <v>1153</v>
      </c>
      <c r="C324">
        <v>266</v>
      </c>
      <c r="D324">
        <v>115</v>
      </c>
      <c r="E324">
        <v>521</v>
      </c>
      <c r="F324">
        <v>95</v>
      </c>
      <c r="G324" t="s">
        <v>1907</v>
      </c>
      <c r="H324">
        <v>13000</v>
      </c>
      <c r="I324">
        <v>35024475</v>
      </c>
      <c r="J324" t="s">
        <v>1908</v>
      </c>
      <c r="K324" t="s">
        <v>1155</v>
      </c>
      <c r="L324" t="s">
        <v>1909</v>
      </c>
      <c r="M324">
        <v>110364</v>
      </c>
      <c r="N324">
        <v>13761</v>
      </c>
      <c r="O324" t="s">
        <v>1910</v>
      </c>
      <c r="P324">
        <v>1</v>
      </c>
      <c r="Q324" t="s">
        <v>1911</v>
      </c>
      <c r="R324" t="s">
        <v>1912</v>
      </c>
      <c r="S324">
        <v>261</v>
      </c>
      <c r="T324" t="s">
        <v>36</v>
      </c>
      <c r="U324" t="s">
        <v>1463</v>
      </c>
      <c r="V324" t="s">
        <v>583</v>
      </c>
      <c r="W324">
        <v>100000000</v>
      </c>
      <c r="X324">
        <v>2010</v>
      </c>
      <c r="Y324">
        <v>537</v>
      </c>
      <c r="Z324">
        <v>6.9</v>
      </c>
      <c r="AA324">
        <v>2.35</v>
      </c>
      <c r="AB324">
        <v>0</v>
      </c>
    </row>
    <row r="325" spans="1:28" hidden="1" x14ac:dyDescent="0.2">
      <c r="A325" t="s">
        <v>27</v>
      </c>
      <c r="B325" t="s">
        <v>1913</v>
      </c>
      <c r="C325">
        <v>208</v>
      </c>
      <c r="D325">
        <v>88</v>
      </c>
      <c r="E325">
        <v>20</v>
      </c>
      <c r="F325">
        <v>36</v>
      </c>
      <c r="G325" t="s">
        <v>1914</v>
      </c>
      <c r="H325">
        <v>144</v>
      </c>
      <c r="I325">
        <v>130174897</v>
      </c>
      <c r="J325" t="s">
        <v>469</v>
      </c>
      <c r="K325" t="s">
        <v>1915</v>
      </c>
      <c r="L325" t="s">
        <v>1916</v>
      </c>
      <c r="M325">
        <v>27918</v>
      </c>
      <c r="N325">
        <v>309</v>
      </c>
      <c r="O325" t="s">
        <v>1917</v>
      </c>
      <c r="P325">
        <v>0</v>
      </c>
      <c r="Q325" t="s">
        <v>1918</v>
      </c>
      <c r="R325" t="s">
        <v>1919</v>
      </c>
      <c r="S325">
        <v>155</v>
      </c>
      <c r="T325" t="s">
        <v>36</v>
      </c>
      <c r="U325" t="s">
        <v>37</v>
      </c>
      <c r="V325" t="s">
        <v>275</v>
      </c>
      <c r="W325">
        <v>99000000</v>
      </c>
      <c r="X325">
        <v>2015</v>
      </c>
      <c r="Y325">
        <v>42</v>
      </c>
      <c r="Z325">
        <v>7.2</v>
      </c>
      <c r="AA325">
        <v>1.85</v>
      </c>
      <c r="AB325">
        <v>33000</v>
      </c>
    </row>
    <row r="326" spans="1:28" hidden="1" x14ac:dyDescent="0.2">
      <c r="A326" t="s">
        <v>27</v>
      </c>
      <c r="B326" t="s">
        <v>1920</v>
      </c>
      <c r="C326">
        <v>97</v>
      </c>
      <c r="D326">
        <v>110</v>
      </c>
      <c r="E326">
        <v>342</v>
      </c>
      <c r="F326">
        <v>393</v>
      </c>
      <c r="G326" t="s">
        <v>1921</v>
      </c>
      <c r="H326">
        <v>623</v>
      </c>
      <c r="I326">
        <v>10200000</v>
      </c>
      <c r="J326" t="s">
        <v>1922</v>
      </c>
      <c r="K326" t="s">
        <v>1923</v>
      </c>
      <c r="L326" t="s">
        <v>1924</v>
      </c>
      <c r="M326">
        <v>18697</v>
      </c>
      <c r="N326">
        <v>1722</v>
      </c>
      <c r="O326" t="s">
        <v>1925</v>
      </c>
      <c r="P326">
        <v>0</v>
      </c>
      <c r="Q326" t="s">
        <v>1926</v>
      </c>
      <c r="R326" t="s">
        <v>1927</v>
      </c>
      <c r="S326">
        <v>263</v>
      </c>
      <c r="T326" t="s">
        <v>36</v>
      </c>
      <c r="U326" t="s">
        <v>37</v>
      </c>
      <c r="V326" t="s">
        <v>93</v>
      </c>
      <c r="W326">
        <v>10000000</v>
      </c>
      <c r="X326">
        <v>1997</v>
      </c>
      <c r="Y326">
        <v>508</v>
      </c>
      <c r="Z326">
        <v>7.3</v>
      </c>
      <c r="AA326">
        <v>1.85</v>
      </c>
      <c r="AB326">
        <v>578</v>
      </c>
    </row>
    <row r="327" spans="1:28" hidden="1" x14ac:dyDescent="0.2">
      <c r="A327" t="s">
        <v>27</v>
      </c>
      <c r="B327" t="s">
        <v>533</v>
      </c>
      <c r="C327">
        <v>202</v>
      </c>
      <c r="D327">
        <v>130</v>
      </c>
      <c r="E327">
        <v>208</v>
      </c>
      <c r="F327">
        <v>591</v>
      </c>
      <c r="G327" t="s">
        <v>498</v>
      </c>
      <c r="H327">
        <v>12000</v>
      </c>
      <c r="I327">
        <v>202007640</v>
      </c>
      <c r="J327" t="s">
        <v>1928</v>
      </c>
      <c r="K327" t="s">
        <v>1070</v>
      </c>
      <c r="L327" t="s">
        <v>1929</v>
      </c>
      <c r="M327">
        <v>248045</v>
      </c>
      <c r="N327">
        <v>15972</v>
      </c>
      <c r="O327" t="s">
        <v>1930</v>
      </c>
      <c r="P327">
        <v>5</v>
      </c>
      <c r="Q327" t="s">
        <v>1931</v>
      </c>
      <c r="R327" t="s">
        <v>1932</v>
      </c>
      <c r="S327">
        <v>890</v>
      </c>
      <c r="T327" t="s">
        <v>36</v>
      </c>
      <c r="U327" t="s">
        <v>37</v>
      </c>
      <c r="V327" t="s">
        <v>38</v>
      </c>
      <c r="W327">
        <v>98000000</v>
      </c>
      <c r="X327">
        <v>2001</v>
      </c>
      <c r="Y327">
        <v>3000</v>
      </c>
      <c r="Z327">
        <v>6.3</v>
      </c>
      <c r="AA327">
        <v>2.35</v>
      </c>
      <c r="AB327">
        <v>0</v>
      </c>
    </row>
    <row r="328" spans="1:28" hidden="1" x14ac:dyDescent="0.2">
      <c r="A328" t="s">
        <v>27</v>
      </c>
      <c r="B328" t="s">
        <v>485</v>
      </c>
      <c r="C328">
        <v>233</v>
      </c>
      <c r="D328">
        <v>216</v>
      </c>
      <c r="E328">
        <v>17000</v>
      </c>
      <c r="F328">
        <v>1000</v>
      </c>
      <c r="G328" t="s">
        <v>226</v>
      </c>
      <c r="H328">
        <v>29000</v>
      </c>
      <c r="I328">
        <v>77679638</v>
      </c>
      <c r="J328" t="s">
        <v>1933</v>
      </c>
      <c r="K328" t="s">
        <v>213</v>
      </c>
      <c r="L328" t="s">
        <v>1934</v>
      </c>
      <c r="M328">
        <v>314033</v>
      </c>
      <c r="N328">
        <v>47657</v>
      </c>
      <c r="O328" t="s">
        <v>391</v>
      </c>
      <c r="P328">
        <v>3</v>
      </c>
      <c r="Q328" t="s">
        <v>1935</v>
      </c>
      <c r="R328" t="s">
        <v>1936</v>
      </c>
      <c r="S328">
        <v>1166</v>
      </c>
      <c r="T328" t="s">
        <v>36</v>
      </c>
      <c r="U328" t="s">
        <v>37</v>
      </c>
      <c r="V328" t="s">
        <v>583</v>
      </c>
      <c r="W328">
        <v>100000000</v>
      </c>
      <c r="X328">
        <v>2002</v>
      </c>
      <c r="Y328">
        <v>14000</v>
      </c>
      <c r="Z328">
        <v>7.5</v>
      </c>
      <c r="AA328">
        <v>2.35</v>
      </c>
      <c r="AB328">
        <v>0</v>
      </c>
    </row>
    <row r="329" spans="1:28" hidden="1" x14ac:dyDescent="0.2">
      <c r="A329" t="s">
        <v>27</v>
      </c>
      <c r="B329" t="s">
        <v>1937</v>
      </c>
      <c r="C329">
        <v>136</v>
      </c>
      <c r="D329">
        <v>146</v>
      </c>
      <c r="E329">
        <v>611</v>
      </c>
      <c r="F329">
        <v>28</v>
      </c>
      <c r="G329" t="s">
        <v>1938</v>
      </c>
      <c r="H329">
        <v>23000</v>
      </c>
      <c r="I329">
        <v>9213</v>
      </c>
      <c r="J329" t="s">
        <v>1939</v>
      </c>
      <c r="K329" t="s">
        <v>57</v>
      </c>
      <c r="L329" t="s">
        <v>1940</v>
      </c>
      <c r="M329">
        <v>38690</v>
      </c>
      <c r="N329">
        <v>23240</v>
      </c>
      <c r="O329" t="s">
        <v>1941</v>
      </c>
      <c r="P329">
        <v>2</v>
      </c>
      <c r="Q329" t="s">
        <v>1942</v>
      </c>
      <c r="R329" t="s">
        <v>1943</v>
      </c>
      <c r="S329">
        <v>130</v>
      </c>
      <c r="T329" t="s">
        <v>1944</v>
      </c>
      <c r="U329" t="s">
        <v>890</v>
      </c>
      <c r="V329" t="s">
        <v>583</v>
      </c>
      <c r="W329">
        <v>94000000</v>
      </c>
      <c r="X329">
        <v>2011</v>
      </c>
      <c r="Y329">
        <v>196</v>
      </c>
      <c r="Z329">
        <v>7.6</v>
      </c>
      <c r="AA329">
        <v>2.35</v>
      </c>
      <c r="AB329">
        <v>13000</v>
      </c>
    </row>
    <row r="330" spans="1:28" hidden="1" x14ac:dyDescent="0.2">
      <c r="A330" t="s">
        <v>27</v>
      </c>
      <c r="B330" t="s">
        <v>1945</v>
      </c>
      <c r="C330">
        <v>154</v>
      </c>
      <c r="D330">
        <v>85</v>
      </c>
      <c r="E330">
        <v>9</v>
      </c>
      <c r="F330">
        <v>970</v>
      </c>
      <c r="G330" t="s">
        <v>1946</v>
      </c>
      <c r="H330">
        <v>12000</v>
      </c>
      <c r="I330">
        <v>58867694</v>
      </c>
      <c r="J330" t="s">
        <v>1947</v>
      </c>
      <c r="K330" t="s">
        <v>299</v>
      </c>
      <c r="L330" t="s">
        <v>1948</v>
      </c>
      <c r="M330">
        <v>54077</v>
      </c>
      <c r="N330">
        <v>25590</v>
      </c>
      <c r="O330" t="s">
        <v>1949</v>
      </c>
      <c r="P330">
        <v>0</v>
      </c>
      <c r="Q330" t="s">
        <v>1950</v>
      </c>
      <c r="R330" t="s">
        <v>1951</v>
      </c>
      <c r="S330">
        <v>112</v>
      </c>
      <c r="T330" t="s">
        <v>36</v>
      </c>
      <c r="U330" t="s">
        <v>37</v>
      </c>
      <c r="V330" t="s">
        <v>93</v>
      </c>
      <c r="W330">
        <v>100000000</v>
      </c>
      <c r="X330">
        <v>2007</v>
      </c>
      <c r="Y330">
        <v>11000</v>
      </c>
      <c r="Z330">
        <v>6.8</v>
      </c>
      <c r="AA330">
        <v>1.85</v>
      </c>
      <c r="AB330">
        <v>0</v>
      </c>
    </row>
    <row r="331" spans="1:28" hidden="1" x14ac:dyDescent="0.2">
      <c r="A331" t="s">
        <v>27</v>
      </c>
      <c r="B331" t="s">
        <v>1952</v>
      </c>
      <c r="C331">
        <v>169</v>
      </c>
      <c r="D331">
        <v>93</v>
      </c>
      <c r="E331">
        <v>0</v>
      </c>
      <c r="F331">
        <v>465</v>
      </c>
      <c r="G331" t="s">
        <v>900</v>
      </c>
      <c r="H331">
        <v>11000</v>
      </c>
      <c r="I331">
        <v>59475623</v>
      </c>
      <c r="J331" t="s">
        <v>1953</v>
      </c>
      <c r="K331" t="s">
        <v>1954</v>
      </c>
      <c r="L331" t="s">
        <v>1955</v>
      </c>
      <c r="M331">
        <v>49739</v>
      </c>
      <c r="N331">
        <v>13748</v>
      </c>
      <c r="O331" t="s">
        <v>1956</v>
      </c>
      <c r="P331">
        <v>1</v>
      </c>
      <c r="Q331" t="s">
        <v>1957</v>
      </c>
      <c r="R331" t="s">
        <v>1958</v>
      </c>
      <c r="S331">
        <v>407</v>
      </c>
      <c r="T331" t="s">
        <v>36</v>
      </c>
      <c r="U331" t="s">
        <v>37</v>
      </c>
      <c r="V331" t="s">
        <v>38</v>
      </c>
      <c r="W331">
        <v>90000000</v>
      </c>
      <c r="X331">
        <v>2004</v>
      </c>
      <c r="Y331">
        <v>2000</v>
      </c>
      <c r="Z331">
        <v>5.2</v>
      </c>
      <c r="AA331">
        <v>1.85</v>
      </c>
      <c r="AB331">
        <v>0</v>
      </c>
    </row>
    <row r="332" spans="1:28" hidden="1" x14ac:dyDescent="0.2">
      <c r="A332" t="s">
        <v>27</v>
      </c>
      <c r="B332" t="s">
        <v>185</v>
      </c>
      <c r="C332">
        <v>200</v>
      </c>
      <c r="D332">
        <v>152</v>
      </c>
      <c r="E332">
        <v>0</v>
      </c>
      <c r="F332">
        <v>557</v>
      </c>
      <c r="G332" t="s">
        <v>1044</v>
      </c>
      <c r="H332">
        <v>2000</v>
      </c>
      <c r="I332">
        <v>108638745</v>
      </c>
      <c r="J332" t="s">
        <v>1959</v>
      </c>
      <c r="K332" t="s">
        <v>1350</v>
      </c>
      <c r="L332" t="s">
        <v>1960</v>
      </c>
      <c r="M332">
        <v>292022</v>
      </c>
      <c r="N332">
        <v>4270</v>
      </c>
      <c r="O332" t="s">
        <v>356</v>
      </c>
      <c r="P332">
        <v>0</v>
      </c>
      <c r="Q332" t="s">
        <v>1961</v>
      </c>
      <c r="R332" t="s">
        <v>1962</v>
      </c>
      <c r="S332">
        <v>1103</v>
      </c>
      <c r="T332" t="s">
        <v>36</v>
      </c>
      <c r="U332" t="s">
        <v>37</v>
      </c>
      <c r="V332" t="s">
        <v>583</v>
      </c>
      <c r="W332">
        <v>92000000</v>
      </c>
      <c r="X332">
        <v>2001</v>
      </c>
      <c r="Y332">
        <v>820</v>
      </c>
      <c r="Z332">
        <v>7.7</v>
      </c>
      <c r="AA332">
        <v>2.35</v>
      </c>
      <c r="AB332">
        <v>10000</v>
      </c>
    </row>
    <row r="333" spans="1:28" hidden="1" x14ac:dyDescent="0.2">
      <c r="A333" t="s">
        <v>27</v>
      </c>
      <c r="B333" t="s">
        <v>1963</v>
      </c>
      <c r="C333">
        <v>255</v>
      </c>
      <c r="D333">
        <v>85</v>
      </c>
      <c r="E333">
        <v>116</v>
      </c>
      <c r="F333">
        <v>329</v>
      </c>
      <c r="G333" t="s">
        <v>1964</v>
      </c>
      <c r="H333">
        <v>8000</v>
      </c>
      <c r="I333">
        <v>86897182</v>
      </c>
      <c r="J333" t="s">
        <v>1669</v>
      </c>
      <c r="K333" t="s">
        <v>1247</v>
      </c>
      <c r="L333" t="s">
        <v>1965</v>
      </c>
      <c r="M333">
        <v>106790</v>
      </c>
      <c r="N333">
        <v>9271</v>
      </c>
      <c r="O333" t="s">
        <v>1966</v>
      </c>
      <c r="P333">
        <v>0</v>
      </c>
      <c r="Q333" t="s">
        <v>1967</v>
      </c>
      <c r="R333" t="s">
        <v>1968</v>
      </c>
      <c r="S333">
        <v>177</v>
      </c>
      <c r="T333" t="s">
        <v>36</v>
      </c>
      <c r="U333" t="s">
        <v>37</v>
      </c>
      <c r="V333" t="s">
        <v>583</v>
      </c>
      <c r="W333">
        <v>95000000</v>
      </c>
      <c r="X333">
        <v>2012</v>
      </c>
      <c r="Y333">
        <v>331</v>
      </c>
      <c r="Z333">
        <v>6.2</v>
      </c>
      <c r="AA333">
        <v>1.85</v>
      </c>
      <c r="AB333">
        <v>18000</v>
      </c>
    </row>
    <row r="334" spans="1:28" hidden="1" x14ac:dyDescent="0.2">
      <c r="A334" t="s">
        <v>27</v>
      </c>
      <c r="B334" t="s">
        <v>1969</v>
      </c>
      <c r="C334">
        <v>173</v>
      </c>
      <c r="D334">
        <v>126</v>
      </c>
      <c r="E334">
        <v>0</v>
      </c>
      <c r="F334">
        <v>10000</v>
      </c>
      <c r="G334" t="s">
        <v>975</v>
      </c>
      <c r="H334">
        <v>14000</v>
      </c>
      <c r="I334">
        <v>63540020</v>
      </c>
      <c r="J334" t="s">
        <v>71</v>
      </c>
      <c r="K334" t="s">
        <v>1970</v>
      </c>
      <c r="L334" t="s">
        <v>1971</v>
      </c>
      <c r="M334">
        <v>343274</v>
      </c>
      <c r="N334">
        <v>39319</v>
      </c>
      <c r="O334" t="s">
        <v>438</v>
      </c>
      <c r="P334">
        <v>2</v>
      </c>
      <c r="Q334" t="s">
        <v>1972</v>
      </c>
      <c r="R334" t="s">
        <v>1973</v>
      </c>
      <c r="S334">
        <v>742</v>
      </c>
      <c r="T334" t="s">
        <v>36</v>
      </c>
      <c r="U334" t="s">
        <v>1463</v>
      </c>
      <c r="V334" t="s">
        <v>38</v>
      </c>
      <c r="W334">
        <v>93000000</v>
      </c>
      <c r="X334">
        <v>1997</v>
      </c>
      <c r="Y334">
        <v>13000</v>
      </c>
      <c r="Z334">
        <v>7.7</v>
      </c>
      <c r="AA334">
        <v>2.35</v>
      </c>
      <c r="AB334">
        <v>18000</v>
      </c>
    </row>
    <row r="335" spans="1:28" hidden="1" x14ac:dyDescent="0.2">
      <c r="A335" t="s">
        <v>27</v>
      </c>
      <c r="B335" t="s">
        <v>1974</v>
      </c>
      <c r="C335">
        <v>221</v>
      </c>
      <c r="D335">
        <v>146</v>
      </c>
      <c r="E335">
        <v>127</v>
      </c>
      <c r="F335">
        <v>722</v>
      </c>
      <c r="G335" t="s">
        <v>1975</v>
      </c>
      <c r="H335">
        <v>962</v>
      </c>
      <c r="I335">
        <v>95328937</v>
      </c>
      <c r="J335" t="s">
        <v>1413</v>
      </c>
      <c r="K335" t="s">
        <v>1976</v>
      </c>
      <c r="L335" t="s">
        <v>1977</v>
      </c>
      <c r="M335">
        <v>59581</v>
      </c>
      <c r="N335">
        <v>4555</v>
      </c>
      <c r="O335" t="s">
        <v>1978</v>
      </c>
      <c r="P335">
        <v>4</v>
      </c>
      <c r="Q335" t="s">
        <v>1979</v>
      </c>
      <c r="R335" t="s">
        <v>1980</v>
      </c>
      <c r="S335">
        <v>293</v>
      </c>
      <c r="T335" t="s">
        <v>36</v>
      </c>
      <c r="U335" t="s">
        <v>37</v>
      </c>
      <c r="V335" t="s">
        <v>583</v>
      </c>
      <c r="W335">
        <v>100000000</v>
      </c>
      <c r="X335">
        <v>2010</v>
      </c>
      <c r="Y335">
        <v>740</v>
      </c>
      <c r="Z335">
        <v>4.3</v>
      </c>
      <c r="AA335">
        <v>1.85</v>
      </c>
      <c r="AB335">
        <v>0</v>
      </c>
    </row>
    <row r="336" spans="1:28" hidden="1" x14ac:dyDescent="0.2">
      <c r="A336" t="s">
        <v>27</v>
      </c>
      <c r="B336" t="s">
        <v>1981</v>
      </c>
      <c r="C336">
        <v>82</v>
      </c>
      <c r="D336">
        <v>89</v>
      </c>
      <c r="E336">
        <v>10</v>
      </c>
      <c r="F336">
        <v>442</v>
      </c>
      <c r="G336" t="s">
        <v>1982</v>
      </c>
      <c r="H336">
        <v>2000</v>
      </c>
      <c r="I336">
        <v>50802661</v>
      </c>
      <c r="J336" t="s">
        <v>1983</v>
      </c>
      <c r="K336" t="s">
        <v>1984</v>
      </c>
      <c r="L336" t="s">
        <v>1985</v>
      </c>
      <c r="M336">
        <v>58300</v>
      </c>
      <c r="N336">
        <v>3372</v>
      </c>
      <c r="O336" t="s">
        <v>1986</v>
      </c>
      <c r="P336">
        <v>1</v>
      </c>
      <c r="Q336" t="s">
        <v>1987</v>
      </c>
      <c r="R336" t="s">
        <v>1988</v>
      </c>
      <c r="S336">
        <v>139</v>
      </c>
      <c r="T336" t="s">
        <v>36</v>
      </c>
      <c r="U336" t="s">
        <v>37</v>
      </c>
      <c r="V336" t="s">
        <v>93</v>
      </c>
      <c r="W336">
        <v>95000000</v>
      </c>
      <c r="X336">
        <v>2000</v>
      </c>
      <c r="Y336">
        <v>919</v>
      </c>
      <c r="Z336">
        <v>6.9</v>
      </c>
      <c r="AA336">
        <v>1.85</v>
      </c>
      <c r="AB336">
        <v>0</v>
      </c>
    </row>
    <row r="337" spans="1:28" hidden="1" x14ac:dyDescent="0.2">
      <c r="A337" t="s">
        <v>27</v>
      </c>
      <c r="B337" t="s">
        <v>1913</v>
      </c>
      <c r="C337">
        <v>233</v>
      </c>
      <c r="D337">
        <v>88</v>
      </c>
      <c r="E337">
        <v>20</v>
      </c>
      <c r="F337">
        <v>916</v>
      </c>
      <c r="G337" t="s">
        <v>828</v>
      </c>
      <c r="H337">
        <v>22000</v>
      </c>
      <c r="I337">
        <v>161317423</v>
      </c>
      <c r="J337" t="s">
        <v>469</v>
      </c>
      <c r="K337" t="s">
        <v>147</v>
      </c>
      <c r="L337" t="s">
        <v>1989</v>
      </c>
      <c r="M337">
        <v>145321</v>
      </c>
      <c r="N337">
        <v>25354</v>
      </c>
      <c r="O337" t="s">
        <v>1990</v>
      </c>
      <c r="P337">
        <v>0</v>
      </c>
      <c r="Q337" t="s">
        <v>1991</v>
      </c>
      <c r="R337" t="s">
        <v>1992</v>
      </c>
      <c r="S337">
        <v>139</v>
      </c>
      <c r="T337" t="s">
        <v>36</v>
      </c>
      <c r="U337" t="s">
        <v>37</v>
      </c>
      <c r="V337" t="s">
        <v>93</v>
      </c>
      <c r="W337">
        <v>95000000</v>
      </c>
      <c r="X337">
        <v>2012</v>
      </c>
      <c r="Y337">
        <v>1000</v>
      </c>
      <c r="Z337">
        <v>6.6</v>
      </c>
      <c r="AA337">
        <v>2.35</v>
      </c>
      <c r="AB337">
        <v>14000</v>
      </c>
    </row>
    <row r="338" spans="1:28" hidden="1" x14ac:dyDescent="0.2">
      <c r="A338" t="s">
        <v>27</v>
      </c>
      <c r="B338" t="s">
        <v>855</v>
      </c>
      <c r="C338">
        <v>343</v>
      </c>
      <c r="D338">
        <v>105</v>
      </c>
      <c r="E338">
        <v>0</v>
      </c>
      <c r="F338">
        <v>502</v>
      </c>
      <c r="G338" t="s">
        <v>1993</v>
      </c>
      <c r="H338">
        <v>2000</v>
      </c>
      <c r="I338">
        <v>201148159</v>
      </c>
      <c r="J338" t="s">
        <v>1994</v>
      </c>
      <c r="K338" t="s">
        <v>592</v>
      </c>
      <c r="L338" t="s">
        <v>1995</v>
      </c>
      <c r="M338">
        <v>103737</v>
      </c>
      <c r="N338">
        <v>4671</v>
      </c>
      <c r="O338" t="s">
        <v>877</v>
      </c>
      <c r="P338">
        <v>1</v>
      </c>
      <c r="Q338" t="s">
        <v>1996</v>
      </c>
      <c r="R338" t="s">
        <v>1997</v>
      </c>
      <c r="S338">
        <v>322</v>
      </c>
      <c r="T338" t="s">
        <v>36</v>
      </c>
      <c r="U338" t="s">
        <v>37</v>
      </c>
      <c r="V338" t="s">
        <v>93</v>
      </c>
      <c r="W338">
        <v>95000000</v>
      </c>
      <c r="X338">
        <v>2015</v>
      </c>
      <c r="Y338">
        <v>520</v>
      </c>
      <c r="Z338">
        <v>7</v>
      </c>
      <c r="AA338">
        <v>2.35</v>
      </c>
      <c r="AB338">
        <v>56000</v>
      </c>
    </row>
    <row r="339" spans="1:28" hidden="1" x14ac:dyDescent="0.2">
      <c r="A339" t="s">
        <v>27</v>
      </c>
      <c r="B339" t="s">
        <v>169</v>
      </c>
      <c r="C339">
        <v>308</v>
      </c>
      <c r="D339">
        <v>135</v>
      </c>
      <c r="E339">
        <v>0</v>
      </c>
      <c r="F339">
        <v>310</v>
      </c>
      <c r="G339" t="s">
        <v>1998</v>
      </c>
      <c r="H339">
        <v>873</v>
      </c>
      <c r="I339">
        <v>43982842</v>
      </c>
      <c r="J339" t="s">
        <v>1999</v>
      </c>
      <c r="K339" t="s">
        <v>2000</v>
      </c>
      <c r="L339" t="s">
        <v>2001</v>
      </c>
      <c r="M339">
        <v>125109</v>
      </c>
      <c r="N339">
        <v>2370</v>
      </c>
      <c r="O339" t="s">
        <v>430</v>
      </c>
      <c r="P339">
        <v>1</v>
      </c>
      <c r="Q339" t="s">
        <v>2002</v>
      </c>
      <c r="R339" t="s">
        <v>2003</v>
      </c>
      <c r="S339">
        <v>593</v>
      </c>
      <c r="T339" t="s">
        <v>36</v>
      </c>
      <c r="U339" t="s">
        <v>37</v>
      </c>
      <c r="V339" t="s">
        <v>38</v>
      </c>
      <c r="W339">
        <v>65000000</v>
      </c>
      <c r="X339">
        <v>2009</v>
      </c>
      <c r="Y339">
        <v>560</v>
      </c>
      <c r="Z339">
        <v>6.7</v>
      </c>
      <c r="AA339">
        <v>2.35</v>
      </c>
      <c r="AB339">
        <v>16000</v>
      </c>
    </row>
    <row r="340" spans="1:28" hidden="1" x14ac:dyDescent="0.2">
      <c r="A340" t="s">
        <v>27</v>
      </c>
      <c r="B340" t="s">
        <v>69</v>
      </c>
      <c r="C340">
        <v>301</v>
      </c>
      <c r="D340">
        <v>100</v>
      </c>
      <c r="E340">
        <v>475</v>
      </c>
      <c r="F340">
        <v>799</v>
      </c>
      <c r="G340" t="s">
        <v>1145</v>
      </c>
      <c r="H340">
        <v>1000</v>
      </c>
      <c r="I340">
        <v>380838870</v>
      </c>
      <c r="J340" t="s">
        <v>469</v>
      </c>
      <c r="K340" t="s">
        <v>2004</v>
      </c>
      <c r="L340" t="s">
        <v>2005</v>
      </c>
      <c r="M340">
        <v>692482</v>
      </c>
      <c r="N340">
        <v>5641</v>
      </c>
      <c r="O340" t="s">
        <v>88</v>
      </c>
      <c r="P340">
        <v>0</v>
      </c>
      <c r="Q340" t="s">
        <v>2006</v>
      </c>
      <c r="R340" t="s">
        <v>2007</v>
      </c>
      <c r="S340">
        <v>866</v>
      </c>
      <c r="T340" t="s">
        <v>36</v>
      </c>
      <c r="U340" t="s">
        <v>37</v>
      </c>
      <c r="V340" t="s">
        <v>275</v>
      </c>
      <c r="W340">
        <v>94000000</v>
      </c>
      <c r="X340">
        <v>2003</v>
      </c>
      <c r="Y340">
        <v>939</v>
      </c>
      <c r="Z340">
        <v>8.1999999999999993</v>
      </c>
      <c r="AA340">
        <v>1.85</v>
      </c>
      <c r="AB340">
        <v>11000</v>
      </c>
    </row>
    <row r="341" spans="1:28" hidden="1" x14ac:dyDescent="0.2">
      <c r="A341" t="s">
        <v>27</v>
      </c>
      <c r="B341" t="s">
        <v>169</v>
      </c>
      <c r="C341">
        <v>328</v>
      </c>
      <c r="D341">
        <v>192</v>
      </c>
      <c r="E341">
        <v>0</v>
      </c>
      <c r="F341">
        <v>416</v>
      </c>
      <c r="G341" t="s">
        <v>1622</v>
      </c>
      <c r="H341">
        <v>5000</v>
      </c>
      <c r="I341">
        <v>377019252</v>
      </c>
      <c r="J341" t="s">
        <v>556</v>
      </c>
      <c r="K341" t="s">
        <v>40</v>
      </c>
      <c r="L341" t="s">
        <v>2008</v>
      </c>
      <c r="M341">
        <v>1215718</v>
      </c>
      <c r="N341">
        <v>6434</v>
      </c>
      <c r="O341" t="s">
        <v>2009</v>
      </c>
      <c r="P341">
        <v>2</v>
      </c>
      <c r="Q341" t="s">
        <v>2010</v>
      </c>
      <c r="R341" t="s">
        <v>2011</v>
      </c>
      <c r="S341">
        <v>3189</v>
      </c>
      <c r="T341" t="s">
        <v>36</v>
      </c>
      <c r="U341" t="s">
        <v>37</v>
      </c>
      <c r="V341" t="s">
        <v>38</v>
      </c>
      <c r="W341">
        <v>94000000</v>
      </c>
      <c r="X341">
        <v>2003</v>
      </c>
      <c r="Y341">
        <v>857</v>
      </c>
      <c r="Z341">
        <v>8.9</v>
      </c>
      <c r="AA341">
        <v>2.35</v>
      </c>
      <c r="AB341">
        <v>16000</v>
      </c>
    </row>
    <row r="342" spans="1:28" hidden="1" x14ac:dyDescent="0.2">
      <c r="A342" t="s">
        <v>27</v>
      </c>
      <c r="B342" t="s">
        <v>169</v>
      </c>
      <c r="C342">
        <v>294</v>
      </c>
      <c r="D342">
        <v>172</v>
      </c>
      <c r="E342">
        <v>0</v>
      </c>
      <c r="F342">
        <v>857</v>
      </c>
      <c r="G342" t="s">
        <v>40</v>
      </c>
      <c r="H342">
        <v>16000</v>
      </c>
      <c r="I342">
        <v>340478898</v>
      </c>
      <c r="J342" t="s">
        <v>556</v>
      </c>
      <c r="K342" t="s">
        <v>199</v>
      </c>
      <c r="L342" t="s">
        <v>2012</v>
      </c>
      <c r="M342">
        <v>1100446</v>
      </c>
      <c r="N342">
        <v>23052</v>
      </c>
      <c r="O342" t="s">
        <v>1622</v>
      </c>
      <c r="P342">
        <v>1</v>
      </c>
      <c r="Q342" t="s">
        <v>2013</v>
      </c>
      <c r="R342" t="s">
        <v>2014</v>
      </c>
      <c r="S342">
        <v>2417</v>
      </c>
      <c r="T342" t="s">
        <v>36</v>
      </c>
      <c r="U342" t="s">
        <v>37</v>
      </c>
      <c r="V342" t="s">
        <v>38</v>
      </c>
      <c r="W342">
        <v>94000000</v>
      </c>
      <c r="X342">
        <v>2002</v>
      </c>
      <c r="Y342">
        <v>5000</v>
      </c>
      <c r="Z342">
        <v>8.6999999999999993</v>
      </c>
      <c r="AA342">
        <v>2.35</v>
      </c>
      <c r="AB342">
        <v>10000</v>
      </c>
    </row>
    <row r="343" spans="1:28" hidden="1" x14ac:dyDescent="0.2">
      <c r="A343" t="s">
        <v>27</v>
      </c>
      <c r="B343" t="s">
        <v>2015</v>
      </c>
      <c r="C343">
        <v>175</v>
      </c>
      <c r="D343">
        <v>102</v>
      </c>
      <c r="E343">
        <v>44</v>
      </c>
      <c r="F343">
        <v>766</v>
      </c>
      <c r="G343" t="s">
        <v>654</v>
      </c>
      <c r="H343">
        <v>12000</v>
      </c>
      <c r="I343">
        <v>17176900</v>
      </c>
      <c r="J343" t="s">
        <v>41</v>
      </c>
      <c r="K343" t="s">
        <v>299</v>
      </c>
      <c r="L343" t="s">
        <v>2016</v>
      </c>
      <c r="M343">
        <v>54501</v>
      </c>
      <c r="N343">
        <v>17098</v>
      </c>
      <c r="O343" t="s">
        <v>2017</v>
      </c>
      <c r="P343">
        <v>4</v>
      </c>
      <c r="Q343" t="s">
        <v>2018</v>
      </c>
      <c r="R343" t="s">
        <v>2019</v>
      </c>
      <c r="S343">
        <v>154</v>
      </c>
      <c r="T343" t="s">
        <v>36</v>
      </c>
      <c r="U343" t="s">
        <v>37</v>
      </c>
      <c r="V343" t="s">
        <v>38</v>
      </c>
      <c r="W343">
        <v>95000000</v>
      </c>
      <c r="X343">
        <v>2014</v>
      </c>
      <c r="Y343">
        <v>3000</v>
      </c>
      <c r="Z343">
        <v>5.5</v>
      </c>
      <c r="AA343">
        <v>2.35</v>
      </c>
      <c r="AB343">
        <v>16000</v>
      </c>
    </row>
    <row r="344" spans="1:28" hidden="1" x14ac:dyDescent="0.2">
      <c r="A344" t="s">
        <v>27</v>
      </c>
      <c r="B344" t="s">
        <v>1781</v>
      </c>
      <c r="C344">
        <v>199</v>
      </c>
      <c r="D344">
        <v>100</v>
      </c>
      <c r="E344">
        <v>165</v>
      </c>
      <c r="F344">
        <v>240</v>
      </c>
      <c r="G344" t="s">
        <v>523</v>
      </c>
      <c r="H344">
        <v>11000</v>
      </c>
      <c r="I344">
        <v>131144183</v>
      </c>
      <c r="J344" t="s">
        <v>1928</v>
      </c>
      <c r="K344" t="s">
        <v>563</v>
      </c>
      <c r="L344" t="s">
        <v>2020</v>
      </c>
      <c r="M344">
        <v>157016</v>
      </c>
      <c r="N344">
        <v>12150</v>
      </c>
      <c r="O344" t="s">
        <v>2021</v>
      </c>
      <c r="P344">
        <v>1</v>
      </c>
      <c r="Q344" t="s">
        <v>2022</v>
      </c>
      <c r="R344" t="s">
        <v>2023</v>
      </c>
      <c r="S344">
        <v>824</v>
      </c>
      <c r="T344" t="s">
        <v>36</v>
      </c>
      <c r="U344" t="s">
        <v>37</v>
      </c>
      <c r="V344" t="s">
        <v>38</v>
      </c>
      <c r="W344">
        <v>115000000</v>
      </c>
      <c r="X344">
        <v>2001</v>
      </c>
      <c r="Y344">
        <v>509</v>
      </c>
      <c r="Z344">
        <v>5.7</v>
      </c>
      <c r="AA344">
        <v>2.35</v>
      </c>
      <c r="AB344">
        <v>0</v>
      </c>
    </row>
    <row r="345" spans="1:28" hidden="1" x14ac:dyDescent="0.2">
      <c r="A345" t="s">
        <v>27</v>
      </c>
      <c r="B345" t="s">
        <v>2024</v>
      </c>
      <c r="C345">
        <v>355</v>
      </c>
      <c r="D345">
        <v>119</v>
      </c>
      <c r="E345">
        <v>0</v>
      </c>
      <c r="F345">
        <v>968</v>
      </c>
      <c r="G345" t="s">
        <v>464</v>
      </c>
      <c r="H345">
        <v>40000</v>
      </c>
      <c r="I345">
        <v>23014504</v>
      </c>
      <c r="J345" t="s">
        <v>2025</v>
      </c>
      <c r="K345" t="s">
        <v>42</v>
      </c>
      <c r="L345" t="s">
        <v>2026</v>
      </c>
      <c r="M345">
        <v>172707</v>
      </c>
      <c r="N345">
        <v>54031</v>
      </c>
      <c r="O345" t="s">
        <v>377</v>
      </c>
      <c r="P345">
        <v>1</v>
      </c>
      <c r="Q345" t="s">
        <v>2027</v>
      </c>
      <c r="R345" t="s">
        <v>2028</v>
      </c>
      <c r="S345">
        <v>462</v>
      </c>
      <c r="T345" t="s">
        <v>36</v>
      </c>
      <c r="U345" t="s">
        <v>55</v>
      </c>
      <c r="V345" t="s">
        <v>38</v>
      </c>
      <c r="W345">
        <v>100000000</v>
      </c>
      <c r="X345">
        <v>2014</v>
      </c>
      <c r="Y345">
        <v>11000</v>
      </c>
      <c r="Z345">
        <v>6.3</v>
      </c>
      <c r="AA345">
        <v>2.35</v>
      </c>
      <c r="AB345">
        <v>37000</v>
      </c>
    </row>
    <row r="346" spans="1:28" hidden="1" x14ac:dyDescent="0.2">
      <c r="A346" t="s">
        <v>27</v>
      </c>
      <c r="B346" t="s">
        <v>891</v>
      </c>
      <c r="C346">
        <v>198</v>
      </c>
      <c r="D346">
        <v>92</v>
      </c>
      <c r="E346">
        <v>394</v>
      </c>
      <c r="F346">
        <v>527</v>
      </c>
      <c r="G346" t="s">
        <v>2029</v>
      </c>
      <c r="H346">
        <v>693</v>
      </c>
      <c r="I346">
        <v>181166115</v>
      </c>
      <c r="J346" t="s">
        <v>225</v>
      </c>
      <c r="K346" t="s">
        <v>2030</v>
      </c>
      <c r="L346" t="s">
        <v>2031</v>
      </c>
      <c r="M346">
        <v>219501</v>
      </c>
      <c r="N346">
        <v>2574</v>
      </c>
      <c r="O346" t="s">
        <v>2032</v>
      </c>
      <c r="P346">
        <v>0</v>
      </c>
      <c r="Q346" t="s">
        <v>2033</v>
      </c>
      <c r="R346" t="s">
        <v>2034</v>
      </c>
      <c r="S346">
        <v>1236</v>
      </c>
      <c r="T346" t="s">
        <v>36</v>
      </c>
      <c r="U346" t="s">
        <v>37</v>
      </c>
      <c r="V346" t="s">
        <v>38</v>
      </c>
      <c r="W346">
        <v>93000000</v>
      </c>
      <c r="X346">
        <v>2001</v>
      </c>
      <c r="Y346">
        <v>595</v>
      </c>
      <c r="Z346">
        <v>5.9</v>
      </c>
      <c r="AA346">
        <v>1.85</v>
      </c>
      <c r="AB346">
        <v>0</v>
      </c>
    </row>
    <row r="347" spans="1:28" hidden="1" x14ac:dyDescent="0.2">
      <c r="A347" t="s">
        <v>27</v>
      </c>
      <c r="B347" t="s">
        <v>2035</v>
      </c>
      <c r="C347">
        <v>529</v>
      </c>
      <c r="D347">
        <v>105</v>
      </c>
      <c r="E347">
        <v>81</v>
      </c>
      <c r="F347">
        <v>779</v>
      </c>
      <c r="G347" t="s">
        <v>2036</v>
      </c>
      <c r="H347">
        <v>11000</v>
      </c>
      <c r="I347">
        <v>176740650</v>
      </c>
      <c r="J347" t="s">
        <v>1388</v>
      </c>
      <c r="K347" t="s">
        <v>78</v>
      </c>
      <c r="L347" t="s">
        <v>2037</v>
      </c>
      <c r="M347">
        <v>403836</v>
      </c>
      <c r="N347">
        <v>13118</v>
      </c>
      <c r="O347" t="s">
        <v>268</v>
      </c>
      <c r="P347">
        <v>0</v>
      </c>
      <c r="Q347" t="s">
        <v>2038</v>
      </c>
      <c r="R347" t="s">
        <v>2039</v>
      </c>
      <c r="S347">
        <v>646</v>
      </c>
      <c r="T347" t="s">
        <v>36</v>
      </c>
      <c r="U347" t="s">
        <v>37</v>
      </c>
      <c r="V347" t="s">
        <v>38</v>
      </c>
      <c r="W347">
        <v>93000000</v>
      </c>
      <c r="X347">
        <v>2011</v>
      </c>
      <c r="Y347">
        <v>1000</v>
      </c>
      <c r="Z347">
        <v>7.6</v>
      </c>
      <c r="AA347">
        <v>2.35</v>
      </c>
      <c r="AB347">
        <v>47000</v>
      </c>
    </row>
    <row r="348" spans="1:28" hidden="1" x14ac:dyDescent="0.2">
      <c r="A348" t="s">
        <v>27</v>
      </c>
      <c r="B348" t="s">
        <v>2040</v>
      </c>
      <c r="C348">
        <v>198</v>
      </c>
      <c r="D348">
        <v>107</v>
      </c>
      <c r="E348">
        <v>70</v>
      </c>
      <c r="F348">
        <v>330</v>
      </c>
      <c r="G348" t="s">
        <v>2041</v>
      </c>
      <c r="H348">
        <v>770</v>
      </c>
      <c r="I348">
        <v>71148699</v>
      </c>
      <c r="J348" t="s">
        <v>198</v>
      </c>
      <c r="K348" t="s">
        <v>956</v>
      </c>
      <c r="L348" t="s">
        <v>2042</v>
      </c>
      <c r="M348">
        <v>68935</v>
      </c>
      <c r="N348">
        <v>1614</v>
      </c>
      <c r="O348" t="s">
        <v>2043</v>
      </c>
      <c r="P348">
        <v>0</v>
      </c>
      <c r="Q348" t="s">
        <v>2044</v>
      </c>
      <c r="R348" t="s">
        <v>2045</v>
      </c>
      <c r="S348">
        <v>125</v>
      </c>
      <c r="T348" t="s">
        <v>36</v>
      </c>
      <c r="U348" t="s">
        <v>37</v>
      </c>
      <c r="V348" t="s">
        <v>93</v>
      </c>
      <c r="W348">
        <v>90000000</v>
      </c>
      <c r="X348">
        <v>2008</v>
      </c>
      <c r="Y348">
        <v>419</v>
      </c>
      <c r="Z348">
        <v>6.6</v>
      </c>
      <c r="AA348">
        <v>2.35</v>
      </c>
      <c r="AB348">
        <v>0</v>
      </c>
    </row>
    <row r="349" spans="1:28" hidden="1" x14ac:dyDescent="0.2">
      <c r="A349" t="s">
        <v>27</v>
      </c>
      <c r="B349" t="s">
        <v>2046</v>
      </c>
      <c r="C349">
        <v>412</v>
      </c>
      <c r="D349">
        <v>101</v>
      </c>
      <c r="E349">
        <v>212</v>
      </c>
      <c r="F349">
        <v>476</v>
      </c>
      <c r="G349" t="s">
        <v>2047</v>
      </c>
      <c r="H349">
        <v>13000</v>
      </c>
      <c r="I349">
        <v>67344392</v>
      </c>
      <c r="J349" t="s">
        <v>58</v>
      </c>
      <c r="K349" t="s">
        <v>975</v>
      </c>
      <c r="L349" t="s">
        <v>2048</v>
      </c>
      <c r="M349">
        <v>165618</v>
      </c>
      <c r="N349">
        <v>15481</v>
      </c>
      <c r="O349" t="s">
        <v>2049</v>
      </c>
      <c r="P349">
        <v>2</v>
      </c>
      <c r="Q349" t="s">
        <v>2050</v>
      </c>
      <c r="R349" t="s">
        <v>2051</v>
      </c>
      <c r="S349">
        <v>503</v>
      </c>
      <c r="T349" t="s">
        <v>36</v>
      </c>
      <c r="U349" t="s">
        <v>37</v>
      </c>
      <c r="V349" t="s">
        <v>583</v>
      </c>
      <c r="W349">
        <v>92000000</v>
      </c>
      <c r="X349">
        <v>2013</v>
      </c>
      <c r="Y349">
        <v>787</v>
      </c>
      <c r="Z349">
        <v>5.3</v>
      </c>
      <c r="AA349">
        <v>1.85</v>
      </c>
      <c r="AB349">
        <v>66000</v>
      </c>
    </row>
    <row r="350" spans="1:28" x14ac:dyDescent="0.2">
      <c r="A350" t="s">
        <v>27</v>
      </c>
      <c r="B350" t="s">
        <v>2052</v>
      </c>
      <c r="C350">
        <v>106</v>
      </c>
      <c r="D350">
        <v>137</v>
      </c>
      <c r="E350">
        <v>102</v>
      </c>
      <c r="F350">
        <v>877</v>
      </c>
      <c r="G350" t="s">
        <v>1420</v>
      </c>
      <c r="H350">
        <v>2000</v>
      </c>
      <c r="I350">
        <v>22406362</v>
      </c>
      <c r="J350" t="s">
        <v>2053</v>
      </c>
      <c r="K350" t="s">
        <v>534</v>
      </c>
      <c r="L350" t="s">
        <v>2054</v>
      </c>
      <c r="M350">
        <v>16832</v>
      </c>
      <c r="N350">
        <v>5780</v>
      </c>
      <c r="O350" t="s">
        <v>1188</v>
      </c>
      <c r="P350">
        <v>0</v>
      </c>
      <c r="Q350" t="s">
        <v>2055</v>
      </c>
      <c r="R350" t="s">
        <v>2056</v>
      </c>
      <c r="S350">
        <v>267</v>
      </c>
      <c r="T350" t="s">
        <v>36</v>
      </c>
      <c r="U350" t="s">
        <v>37</v>
      </c>
      <c r="V350" t="s">
        <v>38</v>
      </c>
      <c r="W350">
        <v>107000000</v>
      </c>
      <c r="X350">
        <v>2004</v>
      </c>
      <c r="Y350">
        <v>973</v>
      </c>
      <c r="Z350">
        <v>6</v>
      </c>
      <c r="AA350">
        <v>2.35</v>
      </c>
      <c r="AB350">
        <v>701</v>
      </c>
    </row>
    <row r="351" spans="1:28" hidden="1" x14ac:dyDescent="0.2">
      <c r="A351" t="s">
        <v>27</v>
      </c>
      <c r="B351" t="s">
        <v>602</v>
      </c>
      <c r="C351">
        <v>283</v>
      </c>
      <c r="D351">
        <v>115</v>
      </c>
      <c r="E351">
        <v>663</v>
      </c>
      <c r="F351">
        <v>55</v>
      </c>
      <c r="G351" t="s">
        <v>2057</v>
      </c>
      <c r="H351">
        <v>1000</v>
      </c>
      <c r="I351">
        <v>261437578</v>
      </c>
      <c r="J351" t="s">
        <v>2058</v>
      </c>
      <c r="K351" t="s">
        <v>2059</v>
      </c>
      <c r="L351" t="s">
        <v>2060</v>
      </c>
      <c r="M351">
        <v>479166</v>
      </c>
      <c r="N351">
        <v>1901</v>
      </c>
      <c r="O351" t="s">
        <v>2061</v>
      </c>
      <c r="P351">
        <v>0</v>
      </c>
      <c r="Q351" t="s">
        <v>2062</v>
      </c>
      <c r="R351" t="s">
        <v>2063</v>
      </c>
      <c r="S351">
        <v>815</v>
      </c>
      <c r="T351" t="s">
        <v>36</v>
      </c>
      <c r="U351" t="s">
        <v>37</v>
      </c>
      <c r="V351" t="s">
        <v>93</v>
      </c>
      <c r="W351">
        <v>92000000</v>
      </c>
      <c r="X351">
        <v>2004</v>
      </c>
      <c r="Y351">
        <v>723</v>
      </c>
      <c r="Z351">
        <v>8</v>
      </c>
      <c r="AA351">
        <v>2.35</v>
      </c>
      <c r="AB351">
        <v>0</v>
      </c>
    </row>
    <row r="352" spans="1:28" hidden="1" x14ac:dyDescent="0.2">
      <c r="A352" t="s">
        <v>27</v>
      </c>
      <c r="B352" t="s">
        <v>2064</v>
      </c>
      <c r="C352">
        <v>61</v>
      </c>
      <c r="D352">
        <v>124</v>
      </c>
      <c r="E352">
        <v>212</v>
      </c>
      <c r="F352">
        <v>810</v>
      </c>
      <c r="G352" t="s">
        <v>120</v>
      </c>
      <c r="H352">
        <v>1000</v>
      </c>
      <c r="I352">
        <v>11000000</v>
      </c>
      <c r="J352" t="s">
        <v>1626</v>
      </c>
      <c r="K352" t="s">
        <v>2065</v>
      </c>
      <c r="L352" t="s">
        <v>2066</v>
      </c>
      <c r="M352">
        <v>21102</v>
      </c>
      <c r="N352">
        <v>3611</v>
      </c>
      <c r="O352" t="s">
        <v>2067</v>
      </c>
      <c r="P352">
        <v>3</v>
      </c>
      <c r="Q352" t="s">
        <v>2068</v>
      </c>
      <c r="R352" t="s">
        <v>2069</v>
      </c>
      <c r="S352">
        <v>169</v>
      </c>
      <c r="T352" t="s">
        <v>36</v>
      </c>
      <c r="U352" t="s">
        <v>37</v>
      </c>
      <c r="V352" t="s">
        <v>38</v>
      </c>
      <c r="W352">
        <v>98000000</v>
      </c>
      <c r="X352">
        <v>1995</v>
      </c>
      <c r="Y352">
        <v>903</v>
      </c>
      <c r="Z352">
        <v>5.6</v>
      </c>
      <c r="AA352">
        <v>2.35</v>
      </c>
      <c r="AB352">
        <v>1000</v>
      </c>
    </row>
    <row r="353" spans="1:28" hidden="1" x14ac:dyDescent="0.2">
      <c r="A353" t="s">
        <v>27</v>
      </c>
      <c r="B353" t="s">
        <v>1250</v>
      </c>
      <c r="C353">
        <v>217</v>
      </c>
      <c r="D353">
        <v>118</v>
      </c>
      <c r="E353">
        <v>0</v>
      </c>
      <c r="F353">
        <v>1000</v>
      </c>
      <c r="G353" t="s">
        <v>980</v>
      </c>
      <c r="H353">
        <v>8000</v>
      </c>
      <c r="I353">
        <v>88761720</v>
      </c>
      <c r="J353" t="s">
        <v>198</v>
      </c>
      <c r="K353" t="s">
        <v>1205</v>
      </c>
      <c r="L353" t="s">
        <v>2070</v>
      </c>
      <c r="M353">
        <v>141179</v>
      </c>
      <c r="N353">
        <v>14024</v>
      </c>
      <c r="O353" t="s">
        <v>811</v>
      </c>
      <c r="P353">
        <v>0</v>
      </c>
      <c r="Q353" t="s">
        <v>2071</v>
      </c>
      <c r="R353" t="s">
        <v>2072</v>
      </c>
      <c r="S353">
        <v>419</v>
      </c>
      <c r="T353" t="s">
        <v>36</v>
      </c>
      <c r="U353" t="s">
        <v>55</v>
      </c>
      <c r="V353" t="s">
        <v>93</v>
      </c>
      <c r="W353">
        <v>95000000</v>
      </c>
      <c r="X353">
        <v>2010</v>
      </c>
      <c r="Y353">
        <v>3000</v>
      </c>
      <c r="Z353">
        <v>5.9</v>
      </c>
      <c r="AA353">
        <v>2.35</v>
      </c>
      <c r="AB353">
        <v>9000</v>
      </c>
    </row>
    <row r="354" spans="1:28" hidden="1" x14ac:dyDescent="0.2">
      <c r="A354" t="s">
        <v>27</v>
      </c>
      <c r="B354" t="s">
        <v>161</v>
      </c>
      <c r="C354">
        <v>175</v>
      </c>
      <c r="D354">
        <v>98</v>
      </c>
      <c r="E354">
        <v>188</v>
      </c>
      <c r="F354">
        <v>602</v>
      </c>
      <c r="G354" t="s">
        <v>902</v>
      </c>
      <c r="H354">
        <v>10000</v>
      </c>
      <c r="I354">
        <v>250147615</v>
      </c>
      <c r="J354" t="s">
        <v>2073</v>
      </c>
      <c r="K354" t="s">
        <v>164</v>
      </c>
      <c r="L354" t="s">
        <v>2074</v>
      </c>
      <c r="M354">
        <v>403014</v>
      </c>
      <c r="N354">
        <v>12998</v>
      </c>
      <c r="O354" t="s">
        <v>2075</v>
      </c>
      <c r="P354">
        <v>0</v>
      </c>
      <c r="Q354" t="s">
        <v>2076</v>
      </c>
      <c r="R354" t="s">
        <v>2077</v>
      </c>
      <c r="S354">
        <v>289</v>
      </c>
      <c r="T354" t="s">
        <v>36</v>
      </c>
      <c r="U354" t="s">
        <v>37</v>
      </c>
      <c r="V354" t="s">
        <v>38</v>
      </c>
      <c r="W354">
        <v>90000000</v>
      </c>
      <c r="X354">
        <v>1997</v>
      </c>
      <c r="Y354">
        <v>826</v>
      </c>
      <c r="Z354">
        <v>7.3</v>
      </c>
      <c r="AA354">
        <v>1.85</v>
      </c>
      <c r="AB354">
        <v>0</v>
      </c>
    </row>
    <row r="355" spans="1:28" hidden="1" x14ac:dyDescent="0.2">
      <c r="A355" t="s">
        <v>27</v>
      </c>
      <c r="B355" t="s">
        <v>304</v>
      </c>
      <c r="C355">
        <v>191</v>
      </c>
      <c r="D355">
        <v>82</v>
      </c>
      <c r="E355">
        <v>487</v>
      </c>
      <c r="F355">
        <v>967</v>
      </c>
      <c r="G355" t="s">
        <v>319</v>
      </c>
      <c r="H355">
        <v>15000</v>
      </c>
      <c r="I355">
        <v>245823397</v>
      </c>
      <c r="J355" t="s">
        <v>269</v>
      </c>
      <c r="K355" t="s">
        <v>320</v>
      </c>
      <c r="L355" t="s">
        <v>2078</v>
      </c>
      <c r="M355">
        <v>385871</v>
      </c>
      <c r="N355">
        <v>21275</v>
      </c>
      <c r="O355" t="s">
        <v>992</v>
      </c>
      <c r="P355">
        <v>2</v>
      </c>
      <c r="Q355" t="s">
        <v>2079</v>
      </c>
      <c r="R355" t="s">
        <v>2080</v>
      </c>
      <c r="S355">
        <v>515</v>
      </c>
      <c r="T355" t="s">
        <v>36</v>
      </c>
      <c r="U355" t="s">
        <v>37</v>
      </c>
      <c r="V355" t="s">
        <v>275</v>
      </c>
      <c r="W355">
        <v>90000000</v>
      </c>
      <c r="X355">
        <v>1999</v>
      </c>
      <c r="Y355">
        <v>1000</v>
      </c>
      <c r="Z355">
        <v>7.9</v>
      </c>
      <c r="AA355">
        <v>1.85</v>
      </c>
      <c r="AB355">
        <v>0</v>
      </c>
    </row>
    <row r="356" spans="1:28" hidden="1" x14ac:dyDescent="0.2">
      <c r="A356" t="s">
        <v>27</v>
      </c>
      <c r="B356" t="s">
        <v>1737</v>
      </c>
      <c r="C356">
        <v>316</v>
      </c>
      <c r="D356">
        <v>98</v>
      </c>
      <c r="E356">
        <v>12000</v>
      </c>
      <c r="F356">
        <v>1000</v>
      </c>
      <c r="G356" t="s">
        <v>980</v>
      </c>
      <c r="H356">
        <v>18000</v>
      </c>
      <c r="I356">
        <v>81557479</v>
      </c>
      <c r="J356" t="s">
        <v>58</v>
      </c>
      <c r="K356" t="s">
        <v>1725</v>
      </c>
      <c r="L356" t="s">
        <v>2081</v>
      </c>
      <c r="M356">
        <v>149947</v>
      </c>
      <c r="N356">
        <v>25780</v>
      </c>
      <c r="O356" t="s">
        <v>2082</v>
      </c>
      <c r="P356">
        <v>1</v>
      </c>
      <c r="Q356" t="s">
        <v>2083</v>
      </c>
      <c r="R356" t="s">
        <v>2084</v>
      </c>
      <c r="S356">
        <v>326</v>
      </c>
      <c r="T356" t="s">
        <v>36</v>
      </c>
      <c r="U356" t="s">
        <v>37</v>
      </c>
      <c r="V356" t="s">
        <v>38</v>
      </c>
      <c r="W356">
        <v>100000000</v>
      </c>
      <c r="X356">
        <v>2010</v>
      </c>
      <c r="Y356">
        <v>3000</v>
      </c>
      <c r="Z356">
        <v>6.8</v>
      </c>
      <c r="AA356">
        <v>2.35</v>
      </c>
      <c r="AB356">
        <v>18000</v>
      </c>
    </row>
    <row r="357" spans="1:28" hidden="1" x14ac:dyDescent="0.2">
      <c r="A357" t="s">
        <v>27</v>
      </c>
      <c r="B357" t="s">
        <v>258</v>
      </c>
      <c r="C357">
        <v>127</v>
      </c>
      <c r="D357">
        <v>90</v>
      </c>
      <c r="E357">
        <v>420</v>
      </c>
      <c r="F357">
        <v>141</v>
      </c>
      <c r="G357" t="s">
        <v>2085</v>
      </c>
      <c r="H357">
        <v>191</v>
      </c>
      <c r="I357">
        <v>226138454</v>
      </c>
      <c r="J357" t="s">
        <v>420</v>
      </c>
      <c r="K357" t="s">
        <v>2086</v>
      </c>
      <c r="L357" t="s">
        <v>2087</v>
      </c>
      <c r="M357">
        <v>160440</v>
      </c>
      <c r="N357">
        <v>664</v>
      </c>
      <c r="O357" t="s">
        <v>2088</v>
      </c>
      <c r="P357">
        <v>2</v>
      </c>
      <c r="Q357" t="s">
        <v>2089</v>
      </c>
      <c r="R357" t="s">
        <v>2090</v>
      </c>
      <c r="S357">
        <v>394</v>
      </c>
      <c r="T357" t="s">
        <v>36</v>
      </c>
      <c r="U357" t="s">
        <v>37</v>
      </c>
      <c r="V357" t="s">
        <v>38</v>
      </c>
      <c r="W357">
        <v>90000000</v>
      </c>
      <c r="X357">
        <v>2001</v>
      </c>
      <c r="Y357">
        <v>165</v>
      </c>
      <c r="Z357">
        <v>6.6</v>
      </c>
      <c r="AA357">
        <v>2.35</v>
      </c>
      <c r="AB357">
        <v>0</v>
      </c>
    </row>
    <row r="358" spans="1:28" hidden="1" x14ac:dyDescent="0.2">
      <c r="A358" t="s">
        <v>27</v>
      </c>
      <c r="B358" t="s">
        <v>433</v>
      </c>
      <c r="C358">
        <v>185</v>
      </c>
      <c r="D358">
        <v>130</v>
      </c>
      <c r="E358">
        <v>0</v>
      </c>
      <c r="F358">
        <v>568</v>
      </c>
      <c r="G358" t="s">
        <v>2091</v>
      </c>
      <c r="H358">
        <v>11000</v>
      </c>
      <c r="I358">
        <v>155370362</v>
      </c>
      <c r="J358" t="s">
        <v>2092</v>
      </c>
      <c r="K358" t="s">
        <v>389</v>
      </c>
      <c r="L358" t="s">
        <v>2093</v>
      </c>
      <c r="M358">
        <v>98403</v>
      </c>
      <c r="N358">
        <v>12890</v>
      </c>
      <c r="O358" t="s">
        <v>2094</v>
      </c>
      <c r="P358">
        <v>0</v>
      </c>
      <c r="Q358" t="s">
        <v>2095</v>
      </c>
      <c r="R358" t="s">
        <v>2096</v>
      </c>
      <c r="S358">
        <v>683</v>
      </c>
      <c r="T358" t="s">
        <v>36</v>
      </c>
      <c r="U358" t="s">
        <v>37</v>
      </c>
      <c r="V358" t="s">
        <v>38</v>
      </c>
      <c r="W358">
        <v>100000000</v>
      </c>
      <c r="X358">
        <v>2000</v>
      </c>
      <c r="Y358">
        <v>627</v>
      </c>
      <c r="Z358">
        <v>6.6</v>
      </c>
      <c r="AA358">
        <v>2.35</v>
      </c>
      <c r="AB358">
        <v>0</v>
      </c>
    </row>
    <row r="359" spans="1:28" hidden="1" x14ac:dyDescent="0.2">
      <c r="A359" t="s">
        <v>27</v>
      </c>
      <c r="B359" t="s">
        <v>2097</v>
      </c>
      <c r="C359">
        <v>191</v>
      </c>
      <c r="D359">
        <v>90</v>
      </c>
      <c r="E359">
        <v>97</v>
      </c>
      <c r="F359">
        <v>56</v>
      </c>
      <c r="G359" t="s">
        <v>1875</v>
      </c>
      <c r="H359">
        <v>622</v>
      </c>
      <c r="I359">
        <v>124870275</v>
      </c>
      <c r="J359" t="s">
        <v>2098</v>
      </c>
      <c r="K359" t="s">
        <v>2099</v>
      </c>
      <c r="L359" t="s">
        <v>2100</v>
      </c>
      <c r="M359">
        <v>152601</v>
      </c>
      <c r="N359">
        <v>1227</v>
      </c>
      <c r="O359" t="s">
        <v>2101</v>
      </c>
      <c r="P359">
        <v>1</v>
      </c>
      <c r="Q359" t="s">
        <v>2102</v>
      </c>
      <c r="R359" t="s">
        <v>2103</v>
      </c>
      <c r="S359">
        <v>156</v>
      </c>
      <c r="T359" t="s">
        <v>36</v>
      </c>
      <c r="U359" t="s">
        <v>37</v>
      </c>
      <c r="V359" t="s">
        <v>93</v>
      </c>
      <c r="W359">
        <v>100000000</v>
      </c>
      <c r="X359">
        <v>2009</v>
      </c>
      <c r="Y359">
        <v>526</v>
      </c>
      <c r="Z359">
        <v>7</v>
      </c>
      <c r="AA359">
        <v>2.35</v>
      </c>
      <c r="AB359">
        <v>0</v>
      </c>
    </row>
    <row r="360" spans="1:28" hidden="1" x14ac:dyDescent="0.2">
      <c r="A360" t="s">
        <v>27</v>
      </c>
      <c r="B360" t="s">
        <v>1276</v>
      </c>
      <c r="C360">
        <v>188</v>
      </c>
      <c r="D360">
        <v>94</v>
      </c>
      <c r="E360">
        <v>107</v>
      </c>
      <c r="F360">
        <v>117</v>
      </c>
      <c r="G360" t="s">
        <v>2104</v>
      </c>
      <c r="H360">
        <v>835</v>
      </c>
      <c r="I360">
        <v>196573705</v>
      </c>
      <c r="J360" t="s">
        <v>801</v>
      </c>
      <c r="K360" t="s">
        <v>2105</v>
      </c>
      <c r="L360" t="s">
        <v>2106</v>
      </c>
      <c r="M360">
        <v>166791</v>
      </c>
      <c r="N360">
        <v>1258</v>
      </c>
      <c r="O360" t="s">
        <v>2107</v>
      </c>
      <c r="P360">
        <v>0</v>
      </c>
      <c r="Q360" t="s">
        <v>2108</v>
      </c>
      <c r="R360" t="s">
        <v>2109</v>
      </c>
      <c r="S360">
        <v>132</v>
      </c>
      <c r="T360" t="s">
        <v>36</v>
      </c>
      <c r="U360" t="s">
        <v>37</v>
      </c>
      <c r="V360" t="s">
        <v>93</v>
      </c>
      <c r="W360">
        <v>90000000</v>
      </c>
      <c r="X360">
        <v>2009</v>
      </c>
      <c r="Y360">
        <v>256</v>
      </c>
      <c r="Z360">
        <v>7</v>
      </c>
      <c r="AA360">
        <v>1.85</v>
      </c>
      <c r="AB360">
        <v>0</v>
      </c>
    </row>
    <row r="361" spans="1:28" hidden="1" x14ac:dyDescent="0.2">
      <c r="A361" t="s">
        <v>27</v>
      </c>
      <c r="B361" t="s">
        <v>2110</v>
      </c>
      <c r="C361">
        <v>362</v>
      </c>
      <c r="D361">
        <v>114</v>
      </c>
      <c r="E361">
        <v>0</v>
      </c>
      <c r="F361">
        <v>423</v>
      </c>
      <c r="G361" t="s">
        <v>2111</v>
      </c>
      <c r="H361">
        <v>3000</v>
      </c>
      <c r="I361">
        <v>58229120</v>
      </c>
      <c r="J361" t="s">
        <v>2112</v>
      </c>
      <c r="K361" t="s">
        <v>1541</v>
      </c>
      <c r="L361" t="s">
        <v>2113</v>
      </c>
      <c r="M361">
        <v>236421</v>
      </c>
      <c r="N361">
        <v>5095</v>
      </c>
      <c r="O361" t="s">
        <v>2114</v>
      </c>
      <c r="P361">
        <v>1</v>
      </c>
      <c r="Q361" t="s">
        <v>2115</v>
      </c>
      <c r="R361" t="s">
        <v>2116</v>
      </c>
      <c r="S361">
        <v>515</v>
      </c>
      <c r="T361" t="s">
        <v>36</v>
      </c>
      <c r="U361" t="s">
        <v>37</v>
      </c>
      <c r="V361" t="s">
        <v>93</v>
      </c>
      <c r="W361">
        <v>90000000</v>
      </c>
      <c r="X361">
        <v>2013</v>
      </c>
      <c r="Y361">
        <v>806</v>
      </c>
      <c r="Z361">
        <v>7.3</v>
      </c>
      <c r="AA361">
        <v>2.35</v>
      </c>
      <c r="AB361">
        <v>70000</v>
      </c>
    </row>
    <row r="362" spans="1:28" hidden="1" x14ac:dyDescent="0.2">
      <c r="A362" t="s">
        <v>27</v>
      </c>
      <c r="B362" t="s">
        <v>325</v>
      </c>
      <c r="C362">
        <v>181</v>
      </c>
      <c r="D362">
        <v>94</v>
      </c>
      <c r="E362">
        <v>368</v>
      </c>
      <c r="F362">
        <v>466</v>
      </c>
      <c r="G362" t="s">
        <v>2117</v>
      </c>
      <c r="H362">
        <v>13000</v>
      </c>
      <c r="I362">
        <v>125305545</v>
      </c>
      <c r="J362" t="s">
        <v>2118</v>
      </c>
      <c r="K362" t="s">
        <v>545</v>
      </c>
      <c r="L362" t="s">
        <v>2119</v>
      </c>
      <c r="M362">
        <v>145350</v>
      </c>
      <c r="N362">
        <v>15419</v>
      </c>
      <c r="O362" t="s">
        <v>2120</v>
      </c>
      <c r="P362">
        <v>0</v>
      </c>
      <c r="Q362" t="s">
        <v>2121</v>
      </c>
      <c r="R362" t="s">
        <v>2122</v>
      </c>
      <c r="S362">
        <v>643</v>
      </c>
      <c r="T362" t="s">
        <v>36</v>
      </c>
      <c r="U362" t="s">
        <v>37</v>
      </c>
      <c r="V362" t="s">
        <v>38</v>
      </c>
      <c r="W362">
        <v>92000000</v>
      </c>
      <c r="X362">
        <v>2000</v>
      </c>
      <c r="Y362">
        <v>1000</v>
      </c>
      <c r="Z362">
        <v>5.5</v>
      </c>
      <c r="AA362">
        <v>2.35</v>
      </c>
      <c r="AB362">
        <v>0</v>
      </c>
    </row>
    <row r="363" spans="1:28" hidden="1" x14ac:dyDescent="0.2">
      <c r="A363" t="s">
        <v>27</v>
      </c>
      <c r="B363" t="s">
        <v>485</v>
      </c>
      <c r="C363">
        <v>352</v>
      </c>
      <c r="D363">
        <v>151</v>
      </c>
      <c r="E363">
        <v>17000</v>
      </c>
      <c r="F363">
        <v>1000</v>
      </c>
      <c r="G363" t="s">
        <v>1155</v>
      </c>
      <c r="H363">
        <v>29000</v>
      </c>
      <c r="I363">
        <v>132373442</v>
      </c>
      <c r="J363" t="s">
        <v>2123</v>
      </c>
      <c r="K363" t="s">
        <v>213</v>
      </c>
      <c r="L363" t="s">
        <v>2124</v>
      </c>
      <c r="M363">
        <v>873649</v>
      </c>
      <c r="N363">
        <v>45648</v>
      </c>
      <c r="O363" t="s">
        <v>388</v>
      </c>
      <c r="P363">
        <v>0</v>
      </c>
      <c r="Q363" t="s">
        <v>2125</v>
      </c>
      <c r="R363" t="s">
        <v>2126</v>
      </c>
      <c r="S363">
        <v>2054</v>
      </c>
      <c r="T363" t="s">
        <v>36</v>
      </c>
      <c r="U363" t="s">
        <v>37</v>
      </c>
      <c r="V363" t="s">
        <v>583</v>
      </c>
      <c r="W363">
        <v>90000000</v>
      </c>
      <c r="X363">
        <v>2006</v>
      </c>
      <c r="Y363">
        <v>13000</v>
      </c>
      <c r="Z363">
        <v>8.5</v>
      </c>
      <c r="AA363">
        <v>2.35</v>
      </c>
      <c r="AB363">
        <v>29000</v>
      </c>
    </row>
    <row r="364" spans="1:28" hidden="1" x14ac:dyDescent="0.2">
      <c r="A364" t="s">
        <v>27</v>
      </c>
      <c r="B364" t="s">
        <v>2127</v>
      </c>
      <c r="C364">
        <v>143</v>
      </c>
      <c r="D364">
        <v>88</v>
      </c>
      <c r="E364">
        <v>7</v>
      </c>
      <c r="F364">
        <v>484</v>
      </c>
      <c r="G364" t="s">
        <v>2128</v>
      </c>
      <c r="H364">
        <v>2000</v>
      </c>
      <c r="I364">
        <v>120618403</v>
      </c>
      <c r="J364" t="s">
        <v>2129</v>
      </c>
      <c r="K364" t="s">
        <v>1080</v>
      </c>
      <c r="L364" t="s">
        <v>2130</v>
      </c>
      <c r="M364">
        <v>171792</v>
      </c>
      <c r="N364">
        <v>4478</v>
      </c>
      <c r="O364" t="s">
        <v>2131</v>
      </c>
      <c r="P364">
        <v>0</v>
      </c>
      <c r="Q364" t="s">
        <v>2132</v>
      </c>
      <c r="R364" t="s">
        <v>2133</v>
      </c>
      <c r="S364">
        <v>222</v>
      </c>
      <c r="T364" t="s">
        <v>36</v>
      </c>
      <c r="U364" t="s">
        <v>37</v>
      </c>
      <c r="V364" t="s">
        <v>275</v>
      </c>
      <c r="W364">
        <v>90000000</v>
      </c>
      <c r="X364">
        <v>1998</v>
      </c>
      <c r="Y364">
        <v>500</v>
      </c>
      <c r="Z364">
        <v>7.5</v>
      </c>
      <c r="AA364">
        <v>1.66</v>
      </c>
      <c r="AB364">
        <v>12000</v>
      </c>
    </row>
    <row r="365" spans="1:28" hidden="1" x14ac:dyDescent="0.2">
      <c r="A365" t="s">
        <v>27</v>
      </c>
      <c r="B365" t="s">
        <v>2110</v>
      </c>
      <c r="C365">
        <v>308</v>
      </c>
      <c r="D365">
        <v>121</v>
      </c>
      <c r="E365">
        <v>0</v>
      </c>
      <c r="F365">
        <v>918</v>
      </c>
      <c r="G365" t="s">
        <v>811</v>
      </c>
      <c r="H365">
        <v>21000</v>
      </c>
      <c r="I365">
        <v>110416702</v>
      </c>
      <c r="J365" t="s">
        <v>2134</v>
      </c>
      <c r="K365" t="s">
        <v>95</v>
      </c>
      <c r="L365" t="s">
        <v>2135</v>
      </c>
      <c r="M365">
        <v>307539</v>
      </c>
      <c r="N365">
        <v>23484</v>
      </c>
      <c r="O365" t="s">
        <v>2136</v>
      </c>
      <c r="P365">
        <v>3</v>
      </c>
      <c r="Q365" t="s">
        <v>2137</v>
      </c>
      <c r="R365" t="s">
        <v>2138</v>
      </c>
      <c r="S365">
        <v>577</v>
      </c>
      <c r="T365" t="s">
        <v>36</v>
      </c>
      <c r="U365" t="s">
        <v>37</v>
      </c>
      <c r="V365" t="s">
        <v>583</v>
      </c>
      <c r="W365">
        <v>92000000</v>
      </c>
      <c r="X365">
        <v>2008</v>
      </c>
      <c r="Y365">
        <v>1000</v>
      </c>
      <c r="Z365">
        <v>7</v>
      </c>
      <c r="AA365">
        <v>2.35</v>
      </c>
      <c r="AB365">
        <v>0</v>
      </c>
    </row>
    <row r="366" spans="1:28" hidden="1" x14ac:dyDescent="0.2">
      <c r="A366" t="s">
        <v>27</v>
      </c>
      <c r="B366" t="s">
        <v>683</v>
      </c>
      <c r="C366">
        <v>517</v>
      </c>
      <c r="D366">
        <v>158</v>
      </c>
      <c r="E366">
        <v>21000</v>
      </c>
      <c r="F366">
        <v>585</v>
      </c>
      <c r="G366" t="s">
        <v>2139</v>
      </c>
      <c r="H366">
        <v>18000</v>
      </c>
      <c r="I366">
        <v>102515793</v>
      </c>
      <c r="J366" t="s">
        <v>2140</v>
      </c>
      <c r="K366" t="s">
        <v>436</v>
      </c>
      <c r="L366" t="s">
        <v>2141</v>
      </c>
      <c r="M366">
        <v>330152</v>
      </c>
      <c r="N366">
        <v>20388</v>
      </c>
      <c r="O366" t="s">
        <v>2142</v>
      </c>
      <c r="P366">
        <v>1</v>
      </c>
      <c r="Q366" t="s">
        <v>2143</v>
      </c>
      <c r="R366" t="s">
        <v>2144</v>
      </c>
      <c r="S366">
        <v>632</v>
      </c>
      <c r="T366" t="s">
        <v>36</v>
      </c>
      <c r="U366" t="s">
        <v>37</v>
      </c>
      <c r="V366" t="s">
        <v>583</v>
      </c>
      <c r="W366">
        <v>90000000</v>
      </c>
      <c r="X366">
        <v>2011</v>
      </c>
      <c r="Y366">
        <v>1000</v>
      </c>
      <c r="Z366">
        <v>7.8</v>
      </c>
      <c r="AA366">
        <v>2.35</v>
      </c>
      <c r="AB366">
        <v>54000</v>
      </c>
    </row>
    <row r="367" spans="1:28" hidden="1" x14ac:dyDescent="0.2">
      <c r="A367" t="s">
        <v>27</v>
      </c>
      <c r="B367" t="s">
        <v>1309</v>
      </c>
      <c r="C367">
        <v>148</v>
      </c>
      <c r="D367">
        <v>128</v>
      </c>
      <c r="E367">
        <v>323</v>
      </c>
      <c r="F367">
        <v>489</v>
      </c>
      <c r="G367" t="s">
        <v>2145</v>
      </c>
      <c r="H367">
        <v>13000</v>
      </c>
      <c r="I367">
        <v>100012500</v>
      </c>
      <c r="J367" t="s">
        <v>49</v>
      </c>
      <c r="K367" t="s">
        <v>975</v>
      </c>
      <c r="L367" t="s">
        <v>2146</v>
      </c>
      <c r="M367">
        <v>299258</v>
      </c>
      <c r="N367">
        <v>14274</v>
      </c>
      <c r="O367" t="s">
        <v>2147</v>
      </c>
      <c r="P367">
        <v>1</v>
      </c>
      <c r="Q367" t="s">
        <v>2148</v>
      </c>
      <c r="R367" t="s">
        <v>2149</v>
      </c>
      <c r="S367">
        <v>346</v>
      </c>
      <c r="T367" t="s">
        <v>36</v>
      </c>
      <c r="U367" t="s">
        <v>37</v>
      </c>
      <c r="V367" t="s">
        <v>583</v>
      </c>
      <c r="W367">
        <v>90000000</v>
      </c>
      <c r="X367">
        <v>1995</v>
      </c>
      <c r="Y367">
        <v>559</v>
      </c>
      <c r="Z367">
        <v>7.6</v>
      </c>
      <c r="AA367">
        <v>2.35</v>
      </c>
      <c r="AB367">
        <v>0</v>
      </c>
    </row>
    <row r="368" spans="1:28" hidden="1" x14ac:dyDescent="0.2">
      <c r="A368" t="s">
        <v>27</v>
      </c>
      <c r="B368" t="s">
        <v>1292</v>
      </c>
      <c r="C368">
        <v>415</v>
      </c>
      <c r="D368">
        <v>128</v>
      </c>
      <c r="E368">
        <v>0</v>
      </c>
      <c r="F368">
        <v>727</v>
      </c>
      <c r="G368" t="s">
        <v>357</v>
      </c>
      <c r="H368">
        <v>21000</v>
      </c>
      <c r="I368">
        <v>209019489</v>
      </c>
      <c r="J368" t="s">
        <v>1293</v>
      </c>
      <c r="K368" t="s">
        <v>95</v>
      </c>
      <c r="L368" t="s">
        <v>2150</v>
      </c>
      <c r="M368">
        <v>477300</v>
      </c>
      <c r="N368">
        <v>23996</v>
      </c>
      <c r="O368" t="s">
        <v>2151</v>
      </c>
      <c r="P368">
        <v>3</v>
      </c>
      <c r="Q368" t="s">
        <v>2152</v>
      </c>
      <c r="R368" t="s">
        <v>2153</v>
      </c>
      <c r="S368">
        <v>621</v>
      </c>
      <c r="T368" t="s">
        <v>36</v>
      </c>
      <c r="U368" t="s">
        <v>37</v>
      </c>
      <c r="V368" t="s">
        <v>38</v>
      </c>
      <c r="W368">
        <v>90000000</v>
      </c>
      <c r="X368">
        <v>2009</v>
      </c>
      <c r="Y368">
        <v>979</v>
      </c>
      <c r="Z368">
        <v>7.6</v>
      </c>
      <c r="AA368">
        <v>1.85</v>
      </c>
      <c r="AB368">
        <v>20000</v>
      </c>
    </row>
    <row r="369" spans="1:28" hidden="1" x14ac:dyDescent="0.2">
      <c r="A369" t="s">
        <v>27</v>
      </c>
      <c r="B369" t="s">
        <v>2154</v>
      </c>
      <c r="C369">
        <v>1</v>
      </c>
      <c r="D369">
        <v>141</v>
      </c>
      <c r="E369">
        <v>335</v>
      </c>
      <c r="F369">
        <v>635</v>
      </c>
      <c r="G369" t="s">
        <v>849</v>
      </c>
      <c r="H369">
        <v>11000</v>
      </c>
      <c r="J369" t="s">
        <v>2155</v>
      </c>
      <c r="K369" t="s">
        <v>464</v>
      </c>
      <c r="L369" t="s">
        <v>2156</v>
      </c>
      <c r="M369">
        <v>57</v>
      </c>
      <c r="N369">
        <v>13379</v>
      </c>
      <c r="O369" t="s">
        <v>1610</v>
      </c>
      <c r="P369">
        <v>2</v>
      </c>
      <c r="R369" t="s">
        <v>2157</v>
      </c>
      <c r="S369">
        <v>1</v>
      </c>
      <c r="T369" t="s">
        <v>36</v>
      </c>
      <c r="U369" t="s">
        <v>37</v>
      </c>
      <c r="V369" t="s">
        <v>38</v>
      </c>
      <c r="X369">
        <v>2016</v>
      </c>
      <c r="Y369">
        <v>745</v>
      </c>
      <c r="Z369">
        <v>6.1</v>
      </c>
      <c r="AA369">
        <v>2.35</v>
      </c>
      <c r="AB369">
        <v>0</v>
      </c>
    </row>
    <row r="370" spans="1:28" hidden="1" x14ac:dyDescent="0.2">
      <c r="A370" t="s">
        <v>27</v>
      </c>
      <c r="B370" t="s">
        <v>1767</v>
      </c>
      <c r="C370">
        <v>146</v>
      </c>
      <c r="D370">
        <v>95</v>
      </c>
      <c r="E370">
        <v>21</v>
      </c>
      <c r="F370">
        <v>503</v>
      </c>
      <c r="G370" t="s">
        <v>2158</v>
      </c>
      <c r="H370">
        <v>12000</v>
      </c>
      <c r="I370">
        <v>84037039</v>
      </c>
      <c r="J370" t="s">
        <v>2159</v>
      </c>
      <c r="K370" t="s">
        <v>1026</v>
      </c>
      <c r="L370" t="s">
        <v>2160</v>
      </c>
      <c r="M370">
        <v>72591</v>
      </c>
      <c r="N370">
        <v>15237</v>
      </c>
      <c r="O370" t="s">
        <v>2161</v>
      </c>
      <c r="P370">
        <v>0</v>
      </c>
      <c r="Q370" t="s">
        <v>2162</v>
      </c>
      <c r="R370" t="s">
        <v>2163</v>
      </c>
      <c r="S370">
        <v>289</v>
      </c>
      <c r="T370" t="s">
        <v>36</v>
      </c>
      <c r="U370" t="s">
        <v>37</v>
      </c>
      <c r="V370" t="s">
        <v>93</v>
      </c>
      <c r="W370">
        <v>120000000</v>
      </c>
      <c r="X370">
        <v>2001</v>
      </c>
      <c r="Y370">
        <v>802</v>
      </c>
      <c r="Z370">
        <v>6.8</v>
      </c>
      <c r="AA370">
        <v>2.35</v>
      </c>
      <c r="AB370">
        <v>0</v>
      </c>
    </row>
    <row r="371" spans="1:28" hidden="1" x14ac:dyDescent="0.2">
      <c r="A371" t="s">
        <v>27</v>
      </c>
      <c r="B371" t="s">
        <v>2164</v>
      </c>
      <c r="C371">
        <v>70</v>
      </c>
      <c r="D371">
        <v>92</v>
      </c>
      <c r="E371">
        <v>12</v>
      </c>
      <c r="F371">
        <v>1000</v>
      </c>
      <c r="G371" t="s">
        <v>2165</v>
      </c>
      <c r="H371">
        <v>35000</v>
      </c>
      <c r="I371">
        <v>85884815</v>
      </c>
      <c r="J371" t="s">
        <v>2166</v>
      </c>
      <c r="K371" t="s">
        <v>2167</v>
      </c>
      <c r="L371" t="s">
        <v>2168</v>
      </c>
      <c r="M371">
        <v>9418</v>
      </c>
      <c r="N371">
        <v>38450</v>
      </c>
      <c r="O371" t="s">
        <v>2169</v>
      </c>
      <c r="P371">
        <v>0</v>
      </c>
      <c r="Q371" t="s">
        <v>2170</v>
      </c>
      <c r="R371" t="s">
        <v>2171</v>
      </c>
      <c r="S371">
        <v>53</v>
      </c>
      <c r="T371" t="s">
        <v>36</v>
      </c>
      <c r="U371" t="s">
        <v>37</v>
      </c>
      <c r="V371" t="s">
        <v>93</v>
      </c>
      <c r="W371">
        <v>90000000</v>
      </c>
      <c r="X371">
        <v>2015</v>
      </c>
      <c r="Y371">
        <v>1000</v>
      </c>
      <c r="Z371">
        <v>5</v>
      </c>
      <c r="AA371">
        <v>1.85</v>
      </c>
      <c r="AB371">
        <v>0</v>
      </c>
    </row>
    <row r="372" spans="1:28" hidden="1" x14ac:dyDescent="0.2">
      <c r="A372" t="s">
        <v>27</v>
      </c>
      <c r="B372" t="s">
        <v>116</v>
      </c>
      <c r="C372">
        <v>269</v>
      </c>
      <c r="D372">
        <v>121</v>
      </c>
      <c r="E372">
        <v>0</v>
      </c>
      <c r="F372">
        <v>919</v>
      </c>
      <c r="G372" t="s">
        <v>136</v>
      </c>
      <c r="H372">
        <v>10000</v>
      </c>
      <c r="I372">
        <v>83077470</v>
      </c>
      <c r="J372" t="s">
        <v>2172</v>
      </c>
      <c r="K372" t="s">
        <v>521</v>
      </c>
      <c r="L372" t="s">
        <v>2173</v>
      </c>
      <c r="M372">
        <v>183247</v>
      </c>
      <c r="N372">
        <v>14165</v>
      </c>
      <c r="O372" t="s">
        <v>204</v>
      </c>
      <c r="P372">
        <v>0</v>
      </c>
      <c r="Q372" t="s">
        <v>2174</v>
      </c>
      <c r="R372" t="s">
        <v>2175</v>
      </c>
      <c r="S372">
        <v>440</v>
      </c>
      <c r="T372" t="s">
        <v>36</v>
      </c>
      <c r="U372" t="s">
        <v>37</v>
      </c>
      <c r="V372" t="s">
        <v>38</v>
      </c>
      <c r="W372">
        <v>75000000</v>
      </c>
      <c r="X372">
        <v>2008</v>
      </c>
      <c r="Y372">
        <v>1000</v>
      </c>
      <c r="Z372">
        <v>7.1</v>
      </c>
      <c r="AA372">
        <v>1.85</v>
      </c>
      <c r="AB372">
        <v>0</v>
      </c>
    </row>
    <row r="373" spans="1:28" hidden="1" x14ac:dyDescent="0.2">
      <c r="A373" t="s">
        <v>27</v>
      </c>
      <c r="B373" t="s">
        <v>2176</v>
      </c>
      <c r="C373">
        <v>198</v>
      </c>
      <c r="D373">
        <v>113</v>
      </c>
      <c r="E373">
        <v>221</v>
      </c>
      <c r="F373">
        <v>503</v>
      </c>
      <c r="G373" t="s">
        <v>2177</v>
      </c>
      <c r="H373">
        <v>11000</v>
      </c>
      <c r="I373">
        <v>100018837</v>
      </c>
      <c r="J373" t="s">
        <v>2134</v>
      </c>
      <c r="K373" t="s">
        <v>2178</v>
      </c>
      <c r="L373" t="s">
        <v>2179</v>
      </c>
      <c r="M373">
        <v>156348</v>
      </c>
      <c r="N373">
        <v>13446</v>
      </c>
      <c r="O373" t="s">
        <v>2180</v>
      </c>
      <c r="P373">
        <v>0</v>
      </c>
      <c r="Q373" t="s">
        <v>2181</v>
      </c>
      <c r="R373" t="s">
        <v>2182</v>
      </c>
      <c r="S373">
        <v>380</v>
      </c>
      <c r="T373" t="s">
        <v>36</v>
      </c>
      <c r="U373" t="s">
        <v>37</v>
      </c>
      <c r="V373" t="s">
        <v>38</v>
      </c>
      <c r="W373">
        <v>90000000</v>
      </c>
      <c r="X373">
        <v>2008</v>
      </c>
      <c r="Y373">
        <v>600</v>
      </c>
      <c r="Z373">
        <v>5.5</v>
      </c>
      <c r="AA373">
        <v>1.85</v>
      </c>
      <c r="AB373">
        <v>0</v>
      </c>
    </row>
    <row r="374" spans="1:28" hidden="1" x14ac:dyDescent="0.2">
      <c r="A374" t="s">
        <v>27</v>
      </c>
      <c r="B374" t="s">
        <v>1250</v>
      </c>
      <c r="C374">
        <v>253</v>
      </c>
      <c r="D374">
        <v>106</v>
      </c>
      <c r="E374">
        <v>0</v>
      </c>
      <c r="F374">
        <v>1000</v>
      </c>
      <c r="G374" t="s">
        <v>2178</v>
      </c>
      <c r="H374">
        <v>22000</v>
      </c>
      <c r="I374">
        <v>78747585</v>
      </c>
      <c r="J374" t="s">
        <v>2183</v>
      </c>
      <c r="K374" t="s">
        <v>147</v>
      </c>
      <c r="L374" t="s">
        <v>2184</v>
      </c>
      <c r="M374">
        <v>89770</v>
      </c>
      <c r="N374">
        <v>35367</v>
      </c>
      <c r="O374" t="s">
        <v>828</v>
      </c>
      <c r="P374">
        <v>0</v>
      </c>
      <c r="Q374" t="s">
        <v>2185</v>
      </c>
      <c r="R374" t="s">
        <v>2186</v>
      </c>
      <c r="S374">
        <v>342</v>
      </c>
      <c r="T374" t="s">
        <v>36</v>
      </c>
      <c r="U374" t="s">
        <v>37</v>
      </c>
      <c r="V374" t="s">
        <v>38</v>
      </c>
      <c r="W374">
        <v>88000000</v>
      </c>
      <c r="X374">
        <v>2015</v>
      </c>
      <c r="Y374">
        <v>11000</v>
      </c>
      <c r="Z374">
        <v>5.6</v>
      </c>
      <c r="AA374">
        <v>2.35</v>
      </c>
      <c r="AB374">
        <v>39000</v>
      </c>
    </row>
    <row r="375" spans="1:28" hidden="1" x14ac:dyDescent="0.2">
      <c r="A375" t="s">
        <v>27</v>
      </c>
      <c r="B375" t="s">
        <v>387</v>
      </c>
      <c r="C375">
        <v>281</v>
      </c>
      <c r="D375">
        <v>146</v>
      </c>
      <c r="E375">
        <v>14000</v>
      </c>
      <c r="F375">
        <v>681</v>
      </c>
      <c r="G375" t="s">
        <v>186</v>
      </c>
      <c r="H375">
        <v>3000</v>
      </c>
      <c r="I375">
        <v>78616689</v>
      </c>
      <c r="J375" t="s">
        <v>657</v>
      </c>
      <c r="K375" t="s">
        <v>2187</v>
      </c>
      <c r="L375" t="s">
        <v>2188</v>
      </c>
      <c r="M375">
        <v>238747</v>
      </c>
      <c r="N375">
        <v>6217</v>
      </c>
      <c r="O375" t="s">
        <v>2189</v>
      </c>
      <c r="P375">
        <v>0</v>
      </c>
      <c r="Q375" t="s">
        <v>2190</v>
      </c>
      <c r="R375" t="s">
        <v>2191</v>
      </c>
      <c r="S375">
        <v>2153</v>
      </c>
      <c r="T375" t="s">
        <v>36</v>
      </c>
      <c r="U375" t="s">
        <v>37</v>
      </c>
      <c r="V375" t="s">
        <v>38</v>
      </c>
      <c r="W375">
        <v>100000000</v>
      </c>
      <c r="X375">
        <v>2001</v>
      </c>
      <c r="Y375">
        <v>882</v>
      </c>
      <c r="Z375">
        <v>7.1</v>
      </c>
      <c r="AA375">
        <v>1.85</v>
      </c>
      <c r="AB375">
        <v>11000</v>
      </c>
    </row>
    <row r="376" spans="1:28" hidden="1" x14ac:dyDescent="0.2">
      <c r="A376" t="s">
        <v>27</v>
      </c>
      <c r="B376" t="s">
        <v>944</v>
      </c>
      <c r="C376">
        <v>122</v>
      </c>
      <c r="D376">
        <v>88</v>
      </c>
      <c r="E376">
        <v>50</v>
      </c>
      <c r="F376">
        <v>441</v>
      </c>
      <c r="G376" t="s">
        <v>2192</v>
      </c>
      <c r="H376">
        <v>691</v>
      </c>
      <c r="I376">
        <v>75817994</v>
      </c>
      <c r="J376" t="s">
        <v>2193</v>
      </c>
      <c r="K376" t="s">
        <v>2194</v>
      </c>
      <c r="L376" t="s">
        <v>2195</v>
      </c>
      <c r="M376">
        <v>32049</v>
      </c>
      <c r="N376">
        <v>2622</v>
      </c>
      <c r="O376" t="s">
        <v>2196</v>
      </c>
      <c r="P376">
        <v>0</v>
      </c>
      <c r="Q376" t="s">
        <v>2197</v>
      </c>
      <c r="R376" t="s">
        <v>2198</v>
      </c>
      <c r="S376">
        <v>179</v>
      </c>
      <c r="T376" t="s">
        <v>36</v>
      </c>
      <c r="U376" t="s">
        <v>37</v>
      </c>
      <c r="V376" t="s">
        <v>93</v>
      </c>
      <c r="W376">
        <v>90000000</v>
      </c>
      <c r="X376">
        <v>2003</v>
      </c>
      <c r="Y376">
        <v>569</v>
      </c>
      <c r="Z376">
        <v>4.9000000000000004</v>
      </c>
      <c r="AA376">
        <v>2.35</v>
      </c>
      <c r="AB376">
        <v>988</v>
      </c>
    </row>
    <row r="377" spans="1:28" hidden="1" x14ac:dyDescent="0.2">
      <c r="A377" t="s">
        <v>27</v>
      </c>
      <c r="B377" t="s">
        <v>433</v>
      </c>
      <c r="C377">
        <v>159</v>
      </c>
      <c r="D377">
        <v>150</v>
      </c>
      <c r="E377">
        <v>0</v>
      </c>
      <c r="F377">
        <v>135</v>
      </c>
      <c r="G377" t="s">
        <v>2199</v>
      </c>
      <c r="H377">
        <v>11000</v>
      </c>
      <c r="I377">
        <v>100853835</v>
      </c>
      <c r="J377" t="s">
        <v>2200</v>
      </c>
      <c r="K377" t="s">
        <v>658</v>
      </c>
      <c r="L377" t="s">
        <v>2201</v>
      </c>
      <c r="M377">
        <v>200556</v>
      </c>
      <c r="N377">
        <v>12289</v>
      </c>
      <c r="O377" t="s">
        <v>2202</v>
      </c>
      <c r="P377">
        <v>2</v>
      </c>
      <c r="Q377" t="s">
        <v>2203</v>
      </c>
      <c r="R377" t="s">
        <v>2204</v>
      </c>
      <c r="S377">
        <v>611</v>
      </c>
      <c r="T377" t="s">
        <v>36</v>
      </c>
      <c r="U377" t="s">
        <v>37</v>
      </c>
      <c r="V377" t="s">
        <v>93</v>
      </c>
      <c r="W377">
        <v>90000000</v>
      </c>
      <c r="X377">
        <v>1997</v>
      </c>
      <c r="Y377">
        <v>1000</v>
      </c>
      <c r="Z377">
        <v>7.4</v>
      </c>
      <c r="AA377">
        <v>2.35</v>
      </c>
      <c r="AB377">
        <v>15000</v>
      </c>
    </row>
    <row r="378" spans="1:28" hidden="1" x14ac:dyDescent="0.2">
      <c r="A378" t="s">
        <v>27</v>
      </c>
      <c r="B378" t="s">
        <v>1302</v>
      </c>
      <c r="C378">
        <v>180</v>
      </c>
      <c r="D378">
        <v>119</v>
      </c>
      <c r="E378">
        <v>719</v>
      </c>
      <c r="F378">
        <v>423</v>
      </c>
      <c r="G378" t="s">
        <v>2205</v>
      </c>
      <c r="H378">
        <v>833</v>
      </c>
      <c r="I378">
        <v>73209340</v>
      </c>
      <c r="J378" t="s">
        <v>2206</v>
      </c>
      <c r="K378" t="s">
        <v>2207</v>
      </c>
      <c r="L378" t="s">
        <v>2208</v>
      </c>
      <c r="M378">
        <v>101834</v>
      </c>
      <c r="N378">
        <v>2356</v>
      </c>
      <c r="O378" t="s">
        <v>2114</v>
      </c>
      <c r="P378">
        <v>0</v>
      </c>
      <c r="Q378" t="s">
        <v>2209</v>
      </c>
      <c r="R378" t="s">
        <v>2210</v>
      </c>
      <c r="S378">
        <v>628</v>
      </c>
      <c r="T378" t="s">
        <v>36</v>
      </c>
      <c r="U378" t="s">
        <v>37</v>
      </c>
      <c r="V378" t="s">
        <v>583</v>
      </c>
      <c r="W378">
        <v>95000000</v>
      </c>
      <c r="X378">
        <v>2000</v>
      </c>
      <c r="Y378">
        <v>624</v>
      </c>
      <c r="Z378">
        <v>5.7</v>
      </c>
      <c r="AA378">
        <v>1.85</v>
      </c>
      <c r="AB378">
        <v>0</v>
      </c>
    </row>
    <row r="379" spans="1:28" hidden="1" x14ac:dyDescent="0.2">
      <c r="A379" t="s">
        <v>27</v>
      </c>
      <c r="B379" t="s">
        <v>2211</v>
      </c>
      <c r="C379">
        <v>227</v>
      </c>
      <c r="D379">
        <v>128</v>
      </c>
      <c r="E379">
        <v>521</v>
      </c>
      <c r="F379">
        <v>249</v>
      </c>
      <c r="G379" t="s">
        <v>2212</v>
      </c>
      <c r="H379">
        <v>591</v>
      </c>
      <c r="I379">
        <v>72515360</v>
      </c>
      <c r="J379" t="s">
        <v>2213</v>
      </c>
      <c r="K379" t="s">
        <v>2214</v>
      </c>
      <c r="L379" t="s">
        <v>2215</v>
      </c>
      <c r="M379">
        <v>86152</v>
      </c>
      <c r="N379">
        <v>2100</v>
      </c>
      <c r="O379" t="s">
        <v>2216</v>
      </c>
      <c r="P379">
        <v>1</v>
      </c>
      <c r="Q379" t="s">
        <v>2217</v>
      </c>
      <c r="R379" t="s">
        <v>2218</v>
      </c>
      <c r="S379">
        <v>411</v>
      </c>
      <c r="T379" t="s">
        <v>2219</v>
      </c>
      <c r="U379" t="s">
        <v>55</v>
      </c>
      <c r="V379" t="s">
        <v>38</v>
      </c>
      <c r="W379">
        <v>80000000</v>
      </c>
      <c r="X379">
        <v>2005</v>
      </c>
      <c r="Y379">
        <v>249</v>
      </c>
      <c r="Z379">
        <v>6.4</v>
      </c>
      <c r="AA379">
        <v>2.35</v>
      </c>
      <c r="AB379">
        <v>0</v>
      </c>
    </row>
    <row r="380" spans="1:28" hidden="1" x14ac:dyDescent="0.2">
      <c r="A380" t="s">
        <v>27</v>
      </c>
      <c r="B380" t="s">
        <v>2220</v>
      </c>
      <c r="C380">
        <v>183</v>
      </c>
      <c r="D380">
        <v>106</v>
      </c>
      <c r="E380">
        <v>87</v>
      </c>
      <c r="F380">
        <v>918</v>
      </c>
      <c r="G380" t="s">
        <v>2221</v>
      </c>
      <c r="H380">
        <v>8000</v>
      </c>
      <c r="I380">
        <v>68558662</v>
      </c>
      <c r="J380" t="s">
        <v>198</v>
      </c>
      <c r="K380" t="s">
        <v>1205</v>
      </c>
      <c r="L380" t="s">
        <v>2222</v>
      </c>
      <c r="M380">
        <v>86627</v>
      </c>
      <c r="N380">
        <v>10882</v>
      </c>
      <c r="O380" t="s">
        <v>2136</v>
      </c>
      <c r="P380">
        <v>0</v>
      </c>
      <c r="Q380" t="s">
        <v>2223</v>
      </c>
      <c r="R380" t="s">
        <v>2224</v>
      </c>
      <c r="S380">
        <v>204</v>
      </c>
      <c r="T380" t="s">
        <v>36</v>
      </c>
      <c r="U380" t="s">
        <v>37</v>
      </c>
      <c r="V380" t="s">
        <v>93</v>
      </c>
      <c r="W380">
        <v>90000000</v>
      </c>
      <c r="X380">
        <v>2013</v>
      </c>
      <c r="Y380">
        <v>956</v>
      </c>
      <c r="Z380">
        <v>5.9</v>
      </c>
      <c r="AA380">
        <v>2.35</v>
      </c>
      <c r="AB380">
        <v>28000</v>
      </c>
    </row>
    <row r="381" spans="1:28" hidden="1" x14ac:dyDescent="0.2">
      <c r="A381" t="s">
        <v>27</v>
      </c>
      <c r="B381" t="s">
        <v>1603</v>
      </c>
      <c r="C381">
        <v>157</v>
      </c>
      <c r="D381">
        <v>117</v>
      </c>
      <c r="E381">
        <v>101</v>
      </c>
      <c r="F381">
        <v>3000</v>
      </c>
      <c r="G381" t="s">
        <v>563</v>
      </c>
      <c r="H381">
        <v>18000</v>
      </c>
      <c r="I381">
        <v>65653758</v>
      </c>
      <c r="J381" t="s">
        <v>41</v>
      </c>
      <c r="K381" t="s">
        <v>639</v>
      </c>
      <c r="L381" t="s">
        <v>2225</v>
      </c>
      <c r="M381">
        <v>102747</v>
      </c>
      <c r="N381">
        <v>33154</v>
      </c>
      <c r="O381" t="s">
        <v>654</v>
      </c>
      <c r="P381">
        <v>1</v>
      </c>
      <c r="Q381" t="s">
        <v>2226</v>
      </c>
      <c r="R381" t="s">
        <v>2227</v>
      </c>
      <c r="S381">
        <v>316</v>
      </c>
      <c r="T381" t="s">
        <v>36</v>
      </c>
      <c r="U381" t="s">
        <v>37</v>
      </c>
      <c r="V381" t="s">
        <v>38</v>
      </c>
      <c r="W381">
        <v>95000000</v>
      </c>
      <c r="X381">
        <v>2003</v>
      </c>
      <c r="Y381">
        <v>11000</v>
      </c>
      <c r="Z381">
        <v>5.5</v>
      </c>
      <c r="AA381">
        <v>2.35</v>
      </c>
      <c r="AB381">
        <v>0</v>
      </c>
    </row>
    <row r="382" spans="1:28" hidden="1" x14ac:dyDescent="0.2">
      <c r="A382" t="s">
        <v>27</v>
      </c>
      <c r="B382" t="s">
        <v>1069</v>
      </c>
      <c r="C382">
        <v>196</v>
      </c>
      <c r="D382">
        <v>129</v>
      </c>
      <c r="E382">
        <v>209</v>
      </c>
      <c r="F382">
        <v>886</v>
      </c>
      <c r="G382" t="s">
        <v>464</v>
      </c>
      <c r="H382">
        <v>11000</v>
      </c>
      <c r="I382">
        <v>64685359</v>
      </c>
      <c r="J382" t="s">
        <v>2228</v>
      </c>
      <c r="K382" t="s">
        <v>102</v>
      </c>
      <c r="L382" t="s">
        <v>2229</v>
      </c>
      <c r="M382">
        <v>40862</v>
      </c>
      <c r="N382">
        <v>23031</v>
      </c>
      <c r="O382" t="s">
        <v>2230</v>
      </c>
      <c r="P382">
        <v>6</v>
      </c>
      <c r="Q382" t="s">
        <v>2231</v>
      </c>
      <c r="R382" t="s">
        <v>2232</v>
      </c>
      <c r="S382">
        <v>139</v>
      </c>
      <c r="T382" t="s">
        <v>36</v>
      </c>
      <c r="U382" t="s">
        <v>37</v>
      </c>
      <c r="V382" t="s">
        <v>38</v>
      </c>
      <c r="W382">
        <v>90000000</v>
      </c>
      <c r="X382">
        <v>2016</v>
      </c>
      <c r="Y382">
        <v>11000</v>
      </c>
      <c r="Z382">
        <v>6.9</v>
      </c>
      <c r="AA382">
        <v>2.35</v>
      </c>
      <c r="AB382">
        <v>15000</v>
      </c>
    </row>
    <row r="383" spans="1:28" hidden="1" x14ac:dyDescent="0.2">
      <c r="A383" t="s">
        <v>27</v>
      </c>
      <c r="B383" t="s">
        <v>1196</v>
      </c>
      <c r="C383">
        <v>64</v>
      </c>
      <c r="D383">
        <v>116</v>
      </c>
      <c r="E383">
        <v>176</v>
      </c>
      <c r="F383">
        <v>84</v>
      </c>
      <c r="G383" t="s">
        <v>2233</v>
      </c>
      <c r="H383">
        <v>192</v>
      </c>
      <c r="I383">
        <v>61355436</v>
      </c>
      <c r="J383" t="s">
        <v>1673</v>
      </c>
      <c r="K383" t="s">
        <v>2234</v>
      </c>
      <c r="L383" t="s">
        <v>2235</v>
      </c>
      <c r="M383">
        <v>52136</v>
      </c>
      <c r="N383">
        <v>475</v>
      </c>
      <c r="O383" t="s">
        <v>2236</v>
      </c>
      <c r="P383">
        <v>0</v>
      </c>
      <c r="Q383" t="s">
        <v>2237</v>
      </c>
      <c r="R383" t="s">
        <v>2238</v>
      </c>
      <c r="S383">
        <v>184</v>
      </c>
      <c r="T383" t="s">
        <v>36</v>
      </c>
      <c r="U383" t="s">
        <v>37</v>
      </c>
      <c r="V383" t="s">
        <v>38</v>
      </c>
      <c r="W383">
        <v>68000000</v>
      </c>
      <c r="X383">
        <v>1997</v>
      </c>
      <c r="Y383">
        <v>117</v>
      </c>
      <c r="Z383">
        <v>6.2</v>
      </c>
      <c r="AA383">
        <v>2.35</v>
      </c>
      <c r="AB383">
        <v>0</v>
      </c>
    </row>
    <row r="384" spans="1:28" hidden="1" x14ac:dyDescent="0.2">
      <c r="A384" t="s">
        <v>27</v>
      </c>
      <c r="B384" t="s">
        <v>1737</v>
      </c>
      <c r="C384">
        <v>142</v>
      </c>
      <c r="D384">
        <v>114</v>
      </c>
      <c r="E384">
        <v>12000</v>
      </c>
      <c r="F384">
        <v>307</v>
      </c>
      <c r="G384" t="s">
        <v>2239</v>
      </c>
      <c r="H384">
        <v>11000</v>
      </c>
      <c r="I384">
        <v>26871</v>
      </c>
      <c r="J384" t="s">
        <v>332</v>
      </c>
      <c r="K384" t="s">
        <v>338</v>
      </c>
      <c r="L384" t="s">
        <v>2240</v>
      </c>
      <c r="M384">
        <v>121259</v>
      </c>
      <c r="N384">
        <v>12499</v>
      </c>
      <c r="O384" t="s">
        <v>2241</v>
      </c>
      <c r="P384">
        <v>2</v>
      </c>
      <c r="Q384" t="s">
        <v>2242</v>
      </c>
      <c r="R384" t="s">
        <v>2243</v>
      </c>
      <c r="S384">
        <v>361</v>
      </c>
      <c r="T384" t="s">
        <v>36</v>
      </c>
      <c r="U384" t="s">
        <v>765</v>
      </c>
      <c r="V384" t="s">
        <v>583</v>
      </c>
      <c r="W384">
        <v>92000000</v>
      </c>
      <c r="X384">
        <v>2001</v>
      </c>
      <c r="Y384">
        <v>577</v>
      </c>
      <c r="Z384">
        <v>7</v>
      </c>
      <c r="AA384">
        <v>2.35</v>
      </c>
      <c r="AB384">
        <v>0</v>
      </c>
    </row>
    <row r="385" spans="1:28" hidden="1" x14ac:dyDescent="0.2">
      <c r="A385" t="s">
        <v>27</v>
      </c>
      <c r="B385" t="s">
        <v>2244</v>
      </c>
      <c r="C385">
        <v>181</v>
      </c>
      <c r="D385">
        <v>114</v>
      </c>
      <c r="E385">
        <v>0</v>
      </c>
      <c r="F385">
        <v>281</v>
      </c>
      <c r="G385" t="s">
        <v>1690</v>
      </c>
      <c r="H385">
        <v>3000</v>
      </c>
      <c r="I385">
        <v>60874615</v>
      </c>
      <c r="J385" t="s">
        <v>1168</v>
      </c>
      <c r="K385" t="s">
        <v>250</v>
      </c>
      <c r="L385" t="s">
        <v>2245</v>
      </c>
      <c r="M385">
        <v>60467</v>
      </c>
      <c r="N385">
        <v>4902</v>
      </c>
      <c r="O385" t="s">
        <v>2246</v>
      </c>
      <c r="P385">
        <v>0</v>
      </c>
      <c r="Q385" t="s">
        <v>2247</v>
      </c>
      <c r="R385" t="s">
        <v>2248</v>
      </c>
      <c r="S385">
        <v>949</v>
      </c>
      <c r="T385" t="s">
        <v>36</v>
      </c>
      <c r="U385" t="s">
        <v>37</v>
      </c>
      <c r="V385" t="s">
        <v>93</v>
      </c>
      <c r="W385">
        <v>90000000</v>
      </c>
      <c r="X385">
        <v>2000</v>
      </c>
      <c r="Y385">
        <v>933</v>
      </c>
      <c r="Z385">
        <v>5.6</v>
      </c>
      <c r="AA385">
        <v>2.35</v>
      </c>
      <c r="AB385">
        <v>0</v>
      </c>
    </row>
    <row r="386" spans="1:28" hidden="1" x14ac:dyDescent="0.2">
      <c r="A386" t="s">
        <v>27</v>
      </c>
      <c r="B386" t="s">
        <v>1276</v>
      </c>
      <c r="C386">
        <v>240</v>
      </c>
      <c r="D386">
        <v>96</v>
      </c>
      <c r="E386">
        <v>107</v>
      </c>
      <c r="F386">
        <v>350</v>
      </c>
      <c r="G386" t="s">
        <v>2249</v>
      </c>
      <c r="H386">
        <v>11000</v>
      </c>
      <c r="I386">
        <v>143618384</v>
      </c>
      <c r="J386" t="s">
        <v>1278</v>
      </c>
      <c r="K386" t="s">
        <v>255</v>
      </c>
      <c r="L386" t="s">
        <v>2250</v>
      </c>
      <c r="M386">
        <v>165333</v>
      </c>
      <c r="N386">
        <v>12071</v>
      </c>
      <c r="O386" t="s">
        <v>2251</v>
      </c>
      <c r="P386">
        <v>0</v>
      </c>
      <c r="Q386" t="s">
        <v>2252</v>
      </c>
      <c r="R386" t="s">
        <v>2253</v>
      </c>
      <c r="S386">
        <v>186</v>
      </c>
      <c r="T386" t="s">
        <v>36</v>
      </c>
      <c r="U386" t="s">
        <v>37</v>
      </c>
      <c r="V386" t="s">
        <v>275</v>
      </c>
      <c r="W386">
        <v>90000000</v>
      </c>
      <c r="X386">
        <v>2011</v>
      </c>
      <c r="Y386">
        <v>560</v>
      </c>
      <c r="Z386">
        <v>7</v>
      </c>
      <c r="AA386">
        <v>2.35</v>
      </c>
      <c r="AB386">
        <v>19000</v>
      </c>
    </row>
    <row r="387" spans="1:28" hidden="1" x14ac:dyDescent="0.2">
      <c r="A387" t="s">
        <v>27</v>
      </c>
      <c r="B387" t="s">
        <v>1250</v>
      </c>
      <c r="C387">
        <v>93</v>
      </c>
      <c r="D387">
        <v>132</v>
      </c>
      <c r="E387">
        <v>0</v>
      </c>
      <c r="F387">
        <v>957</v>
      </c>
      <c r="G387" t="s">
        <v>428</v>
      </c>
      <c r="H387">
        <v>49000</v>
      </c>
      <c r="I387">
        <v>58220776</v>
      </c>
      <c r="J387" t="s">
        <v>2254</v>
      </c>
      <c r="K387" t="s">
        <v>809</v>
      </c>
      <c r="L387" t="s">
        <v>2255</v>
      </c>
      <c r="M387">
        <v>87785</v>
      </c>
      <c r="N387">
        <v>55254</v>
      </c>
      <c r="O387" t="s">
        <v>1008</v>
      </c>
      <c r="P387">
        <v>0</v>
      </c>
      <c r="Q387" t="s">
        <v>2256</v>
      </c>
      <c r="R387" t="s">
        <v>2257</v>
      </c>
      <c r="S387">
        <v>362</v>
      </c>
      <c r="T387" t="s">
        <v>36</v>
      </c>
      <c r="U387" t="s">
        <v>37</v>
      </c>
      <c r="V387" t="s">
        <v>93</v>
      </c>
      <c r="W387">
        <v>100000000</v>
      </c>
      <c r="X387">
        <v>1999</v>
      </c>
      <c r="Y387">
        <v>1000</v>
      </c>
      <c r="Z387">
        <v>6.8</v>
      </c>
      <c r="AA387">
        <v>1.85</v>
      </c>
      <c r="AB387">
        <v>0</v>
      </c>
    </row>
    <row r="388" spans="1:28" hidden="1" x14ac:dyDescent="0.2">
      <c r="A388" t="s">
        <v>27</v>
      </c>
      <c r="B388" t="s">
        <v>2258</v>
      </c>
      <c r="C388">
        <v>84</v>
      </c>
      <c r="D388">
        <v>104</v>
      </c>
      <c r="E388">
        <v>81</v>
      </c>
      <c r="F388">
        <v>612</v>
      </c>
      <c r="G388" t="s">
        <v>2259</v>
      </c>
      <c r="H388">
        <v>3000</v>
      </c>
      <c r="I388">
        <v>47474112</v>
      </c>
      <c r="J388" t="s">
        <v>1388</v>
      </c>
      <c r="K388" t="s">
        <v>250</v>
      </c>
      <c r="L388" t="s">
        <v>2260</v>
      </c>
      <c r="M388">
        <v>58227</v>
      </c>
      <c r="N388">
        <v>5062</v>
      </c>
      <c r="O388" t="s">
        <v>2261</v>
      </c>
      <c r="P388">
        <v>0</v>
      </c>
      <c r="Q388" t="s">
        <v>2262</v>
      </c>
      <c r="R388" t="s">
        <v>2263</v>
      </c>
      <c r="S388">
        <v>181</v>
      </c>
      <c r="T388" t="s">
        <v>36</v>
      </c>
      <c r="U388" t="s">
        <v>37</v>
      </c>
      <c r="V388" t="s">
        <v>38</v>
      </c>
      <c r="W388">
        <v>90000000</v>
      </c>
      <c r="X388">
        <v>1997</v>
      </c>
      <c r="Y388">
        <v>643</v>
      </c>
      <c r="Z388">
        <v>5.4</v>
      </c>
      <c r="AA388">
        <v>1.85</v>
      </c>
      <c r="AB388">
        <v>2000</v>
      </c>
    </row>
    <row r="389" spans="1:28" hidden="1" x14ac:dyDescent="0.2">
      <c r="A389" t="s">
        <v>27</v>
      </c>
      <c r="B389" t="s">
        <v>2264</v>
      </c>
      <c r="C389">
        <v>66</v>
      </c>
      <c r="D389">
        <v>111</v>
      </c>
      <c r="E389">
        <v>79</v>
      </c>
      <c r="F389">
        <v>2000</v>
      </c>
      <c r="G389" t="s">
        <v>338</v>
      </c>
      <c r="H389">
        <v>11000</v>
      </c>
      <c r="I389">
        <v>42877165</v>
      </c>
      <c r="J389" t="s">
        <v>462</v>
      </c>
      <c r="K389" t="s">
        <v>389</v>
      </c>
      <c r="L389" t="s">
        <v>2265</v>
      </c>
      <c r="M389">
        <v>45602</v>
      </c>
      <c r="N389">
        <v>26088</v>
      </c>
      <c r="O389" t="s">
        <v>2266</v>
      </c>
      <c r="P389">
        <v>0</v>
      </c>
      <c r="Q389" t="s">
        <v>2267</v>
      </c>
      <c r="R389" t="s">
        <v>2268</v>
      </c>
      <c r="S389">
        <v>114</v>
      </c>
      <c r="T389" t="s">
        <v>36</v>
      </c>
      <c r="U389" t="s">
        <v>37</v>
      </c>
      <c r="V389" t="s">
        <v>583</v>
      </c>
      <c r="W389">
        <v>86000000</v>
      </c>
      <c r="X389">
        <v>1997</v>
      </c>
      <c r="Y389">
        <v>11000</v>
      </c>
      <c r="Z389">
        <v>6.1</v>
      </c>
      <c r="AA389">
        <v>2.35</v>
      </c>
      <c r="AB389">
        <v>979</v>
      </c>
    </row>
    <row r="390" spans="1:28" hidden="1" x14ac:dyDescent="0.2">
      <c r="A390" t="s">
        <v>27</v>
      </c>
      <c r="B390" t="s">
        <v>2269</v>
      </c>
      <c r="C390">
        <v>136</v>
      </c>
      <c r="D390">
        <v>138</v>
      </c>
      <c r="E390">
        <v>0</v>
      </c>
      <c r="F390">
        <v>123</v>
      </c>
      <c r="G390" t="s">
        <v>2270</v>
      </c>
      <c r="H390">
        <v>14000</v>
      </c>
      <c r="I390">
        <v>35168677</v>
      </c>
      <c r="J390" t="s">
        <v>2172</v>
      </c>
      <c r="K390" t="s">
        <v>226</v>
      </c>
      <c r="L390" t="s">
        <v>2271</v>
      </c>
      <c r="M390">
        <v>49311</v>
      </c>
      <c r="N390">
        <v>15149</v>
      </c>
      <c r="O390" t="s">
        <v>2272</v>
      </c>
      <c r="P390">
        <v>1</v>
      </c>
      <c r="Q390" t="s">
        <v>2273</v>
      </c>
      <c r="R390" t="s">
        <v>2274</v>
      </c>
      <c r="S390">
        <v>278</v>
      </c>
      <c r="T390" t="s">
        <v>36</v>
      </c>
      <c r="U390" t="s">
        <v>55</v>
      </c>
      <c r="V390" t="s">
        <v>38</v>
      </c>
      <c r="W390">
        <v>100000000</v>
      </c>
      <c r="X390">
        <v>2002</v>
      </c>
      <c r="Y390">
        <v>602</v>
      </c>
      <c r="Z390">
        <v>6.7</v>
      </c>
      <c r="AA390">
        <v>2.35</v>
      </c>
      <c r="AB390">
        <v>0</v>
      </c>
    </row>
    <row r="391" spans="1:28" hidden="1" x14ac:dyDescent="0.2">
      <c r="A391" t="s">
        <v>27</v>
      </c>
      <c r="B391" t="s">
        <v>1498</v>
      </c>
      <c r="C391">
        <v>369</v>
      </c>
      <c r="D391">
        <v>100</v>
      </c>
      <c r="E391">
        <v>128</v>
      </c>
      <c r="F391">
        <v>78</v>
      </c>
      <c r="G391" t="s">
        <v>1499</v>
      </c>
      <c r="H391">
        <v>596</v>
      </c>
      <c r="I391">
        <v>56114221</v>
      </c>
      <c r="J391" t="s">
        <v>71</v>
      </c>
      <c r="K391" t="s">
        <v>1500</v>
      </c>
      <c r="L391" t="s">
        <v>1501</v>
      </c>
      <c r="M391">
        <v>110486</v>
      </c>
      <c r="N391">
        <v>1261</v>
      </c>
      <c r="O391" t="s">
        <v>1502</v>
      </c>
      <c r="P391">
        <v>3</v>
      </c>
      <c r="Q391" t="s">
        <v>1503</v>
      </c>
      <c r="R391" t="s">
        <v>1504</v>
      </c>
      <c r="S391">
        <v>695</v>
      </c>
      <c r="T391" t="s">
        <v>36</v>
      </c>
      <c r="U391" t="s">
        <v>37</v>
      </c>
      <c r="V391" t="s">
        <v>38</v>
      </c>
      <c r="W391">
        <v>120000000</v>
      </c>
      <c r="X391">
        <v>2015</v>
      </c>
      <c r="Y391">
        <v>360</v>
      </c>
      <c r="Z391">
        <v>4.3</v>
      </c>
      <c r="AA391">
        <v>2.35</v>
      </c>
      <c r="AB391">
        <v>41000</v>
      </c>
    </row>
    <row r="392" spans="1:28" hidden="1" x14ac:dyDescent="0.2">
      <c r="A392" t="s">
        <v>27</v>
      </c>
      <c r="B392" t="s">
        <v>2275</v>
      </c>
      <c r="C392">
        <v>166</v>
      </c>
      <c r="D392">
        <v>129</v>
      </c>
      <c r="E392">
        <v>468</v>
      </c>
      <c r="F392">
        <v>183</v>
      </c>
      <c r="G392" t="s">
        <v>750</v>
      </c>
      <c r="H392">
        <v>919</v>
      </c>
      <c r="I392">
        <v>37567440</v>
      </c>
      <c r="J392" t="s">
        <v>171</v>
      </c>
      <c r="K392" t="s">
        <v>2276</v>
      </c>
      <c r="L392" t="s">
        <v>2277</v>
      </c>
      <c r="M392">
        <v>113065</v>
      </c>
      <c r="N392">
        <v>2024</v>
      </c>
      <c r="O392" t="s">
        <v>2278</v>
      </c>
      <c r="P392">
        <v>0</v>
      </c>
      <c r="Q392" t="s">
        <v>2279</v>
      </c>
      <c r="R392" t="s">
        <v>2280</v>
      </c>
      <c r="S392">
        <v>337</v>
      </c>
      <c r="T392" t="s">
        <v>36</v>
      </c>
      <c r="U392" t="s">
        <v>37</v>
      </c>
      <c r="V392" t="s">
        <v>583</v>
      </c>
      <c r="W392">
        <v>20000000</v>
      </c>
      <c r="X392">
        <v>1982</v>
      </c>
      <c r="Y392">
        <v>691</v>
      </c>
      <c r="Z392">
        <v>6.9</v>
      </c>
      <c r="AA392">
        <v>2.35</v>
      </c>
      <c r="AB392">
        <v>0</v>
      </c>
    </row>
    <row r="393" spans="1:28" hidden="1" x14ac:dyDescent="0.2">
      <c r="A393" t="s">
        <v>27</v>
      </c>
      <c r="B393" t="s">
        <v>848</v>
      </c>
      <c r="C393">
        <v>201</v>
      </c>
      <c r="D393">
        <v>144</v>
      </c>
      <c r="E393">
        <v>2000</v>
      </c>
      <c r="F393">
        <v>537</v>
      </c>
      <c r="G393" t="s">
        <v>2281</v>
      </c>
      <c r="H393">
        <v>680</v>
      </c>
      <c r="I393">
        <v>61644321</v>
      </c>
      <c r="J393" t="s">
        <v>1632</v>
      </c>
      <c r="K393" t="s">
        <v>2282</v>
      </c>
      <c r="L393" t="s">
        <v>2283</v>
      </c>
      <c r="M393">
        <v>148238</v>
      </c>
      <c r="N393">
        <v>2523</v>
      </c>
      <c r="O393" t="s">
        <v>2284</v>
      </c>
      <c r="P393">
        <v>0</v>
      </c>
      <c r="Q393" t="s">
        <v>2285</v>
      </c>
      <c r="R393" t="s">
        <v>2286</v>
      </c>
      <c r="S393">
        <v>529</v>
      </c>
      <c r="T393" t="s">
        <v>36</v>
      </c>
      <c r="U393" t="s">
        <v>37</v>
      </c>
      <c r="V393" t="s">
        <v>38</v>
      </c>
      <c r="W393">
        <v>88000000</v>
      </c>
      <c r="X393">
        <v>2005</v>
      </c>
      <c r="Y393">
        <v>655</v>
      </c>
      <c r="Z393">
        <v>8</v>
      </c>
      <c r="AA393">
        <v>2.35</v>
      </c>
      <c r="AB393">
        <v>0</v>
      </c>
    </row>
    <row r="394" spans="1:28" hidden="1" x14ac:dyDescent="0.2">
      <c r="A394" t="s">
        <v>27</v>
      </c>
      <c r="B394" t="s">
        <v>2287</v>
      </c>
      <c r="C394">
        <v>47</v>
      </c>
      <c r="D394">
        <v>110</v>
      </c>
      <c r="E394">
        <v>96</v>
      </c>
      <c r="F394">
        <v>554</v>
      </c>
      <c r="G394" t="s">
        <v>1382</v>
      </c>
      <c r="H394">
        <v>887</v>
      </c>
      <c r="I394">
        <v>190562</v>
      </c>
      <c r="J394" t="s">
        <v>2288</v>
      </c>
      <c r="K394" t="s">
        <v>2289</v>
      </c>
      <c r="L394" t="s">
        <v>2290</v>
      </c>
      <c r="M394">
        <v>2508</v>
      </c>
      <c r="N394">
        <v>2728</v>
      </c>
      <c r="O394" t="s">
        <v>2291</v>
      </c>
      <c r="P394">
        <v>0</v>
      </c>
      <c r="Q394" t="s">
        <v>2292</v>
      </c>
      <c r="R394" t="s">
        <v>2293</v>
      </c>
      <c r="S394">
        <v>24</v>
      </c>
      <c r="T394" t="s">
        <v>36</v>
      </c>
      <c r="U394" t="s">
        <v>55</v>
      </c>
      <c r="V394" t="s">
        <v>93</v>
      </c>
      <c r="W394">
        <v>90000000</v>
      </c>
      <c r="X394">
        <v>2010</v>
      </c>
      <c r="Y394">
        <v>886</v>
      </c>
      <c r="Z394">
        <v>4.4000000000000004</v>
      </c>
      <c r="AA394">
        <v>2.35</v>
      </c>
      <c r="AB394">
        <v>788</v>
      </c>
    </row>
    <row r="395" spans="1:28" hidden="1" x14ac:dyDescent="0.2">
      <c r="A395" t="s">
        <v>745</v>
      </c>
      <c r="B395" t="s">
        <v>2294</v>
      </c>
      <c r="C395">
        <v>175</v>
      </c>
      <c r="D395">
        <v>140</v>
      </c>
      <c r="E395">
        <v>378</v>
      </c>
      <c r="F395">
        <v>599</v>
      </c>
      <c r="G395" t="s">
        <v>2295</v>
      </c>
      <c r="H395">
        <v>12000</v>
      </c>
      <c r="I395">
        <v>120147445</v>
      </c>
      <c r="J395" t="s">
        <v>2296</v>
      </c>
      <c r="K395" t="s">
        <v>299</v>
      </c>
      <c r="L395" t="s">
        <v>2297</v>
      </c>
      <c r="M395">
        <v>57661</v>
      </c>
      <c r="N395">
        <v>13808</v>
      </c>
      <c r="O395" t="s">
        <v>753</v>
      </c>
      <c r="P395">
        <v>0</v>
      </c>
      <c r="Q395" t="s">
        <v>2298</v>
      </c>
      <c r="R395" t="s">
        <v>2299</v>
      </c>
      <c r="S395">
        <v>455</v>
      </c>
      <c r="T395" t="s">
        <v>36</v>
      </c>
      <c r="U395" t="s">
        <v>37</v>
      </c>
      <c r="V395" t="s">
        <v>38</v>
      </c>
      <c r="W395">
        <v>87000000</v>
      </c>
      <c r="X395">
        <v>2003</v>
      </c>
      <c r="Y395">
        <v>947</v>
      </c>
      <c r="Z395">
        <v>7.3</v>
      </c>
      <c r="AA395">
        <v>2.35</v>
      </c>
      <c r="AB395">
        <v>0</v>
      </c>
    </row>
    <row r="396" spans="1:28" hidden="1" x14ac:dyDescent="0.2">
      <c r="A396" t="s">
        <v>27</v>
      </c>
      <c r="B396" t="s">
        <v>1603</v>
      </c>
      <c r="C396">
        <v>114</v>
      </c>
      <c r="D396">
        <v>113</v>
      </c>
      <c r="E396">
        <v>101</v>
      </c>
      <c r="F396">
        <v>848</v>
      </c>
      <c r="G396" t="s">
        <v>2300</v>
      </c>
      <c r="H396">
        <v>22000</v>
      </c>
      <c r="I396">
        <v>241688385</v>
      </c>
      <c r="J396" t="s">
        <v>710</v>
      </c>
      <c r="K396" t="s">
        <v>695</v>
      </c>
      <c r="L396" t="s">
        <v>2301</v>
      </c>
      <c r="M396">
        <v>144053</v>
      </c>
      <c r="N396">
        <v>26239</v>
      </c>
      <c r="O396" t="s">
        <v>2302</v>
      </c>
      <c r="P396">
        <v>0</v>
      </c>
      <c r="Q396" t="s">
        <v>2303</v>
      </c>
      <c r="R396" t="s">
        <v>2304</v>
      </c>
      <c r="S396">
        <v>395</v>
      </c>
      <c r="T396" t="s">
        <v>36</v>
      </c>
      <c r="U396" t="s">
        <v>37</v>
      </c>
      <c r="V396" t="s">
        <v>38</v>
      </c>
      <c r="W396">
        <v>92000000</v>
      </c>
      <c r="X396">
        <v>1996</v>
      </c>
      <c r="Y396">
        <v>946</v>
      </c>
      <c r="Z396">
        <v>6.3</v>
      </c>
      <c r="AA396">
        <v>2.35</v>
      </c>
      <c r="AB396">
        <v>0</v>
      </c>
    </row>
    <row r="397" spans="1:28" hidden="1" x14ac:dyDescent="0.2">
      <c r="A397" t="s">
        <v>27</v>
      </c>
      <c r="B397" t="s">
        <v>497</v>
      </c>
      <c r="C397">
        <v>187</v>
      </c>
      <c r="D397">
        <v>106</v>
      </c>
      <c r="E397">
        <v>357</v>
      </c>
      <c r="F397">
        <v>4000</v>
      </c>
      <c r="G397" t="s">
        <v>335</v>
      </c>
      <c r="H397">
        <v>23000</v>
      </c>
      <c r="I397">
        <v>144512310</v>
      </c>
      <c r="J397" t="s">
        <v>332</v>
      </c>
      <c r="K397" t="s">
        <v>331</v>
      </c>
      <c r="L397" t="s">
        <v>679</v>
      </c>
      <c r="M397">
        <v>272223</v>
      </c>
      <c r="N397">
        <v>45327</v>
      </c>
      <c r="O397" t="s">
        <v>680</v>
      </c>
      <c r="P397">
        <v>2</v>
      </c>
      <c r="Q397" t="s">
        <v>681</v>
      </c>
      <c r="R397" t="s">
        <v>682</v>
      </c>
      <c r="S397">
        <v>988</v>
      </c>
      <c r="T397" t="s">
        <v>36</v>
      </c>
      <c r="U397" t="s">
        <v>37</v>
      </c>
      <c r="V397" t="s">
        <v>38</v>
      </c>
      <c r="W397">
        <v>38000000</v>
      </c>
      <c r="X397">
        <v>2001</v>
      </c>
      <c r="Y397">
        <v>14000</v>
      </c>
      <c r="Z397">
        <v>6.7</v>
      </c>
      <c r="AA397">
        <v>2.35</v>
      </c>
      <c r="AB397">
        <v>14000</v>
      </c>
    </row>
    <row r="398" spans="1:28" hidden="1" x14ac:dyDescent="0.2">
      <c r="A398" t="s">
        <v>27</v>
      </c>
      <c r="B398" t="s">
        <v>433</v>
      </c>
      <c r="C398">
        <v>221</v>
      </c>
      <c r="D398">
        <v>143</v>
      </c>
      <c r="E398">
        <v>0</v>
      </c>
      <c r="F398">
        <v>272</v>
      </c>
      <c r="G398" t="s">
        <v>2305</v>
      </c>
      <c r="H398">
        <v>15000</v>
      </c>
      <c r="I398">
        <v>233630478</v>
      </c>
      <c r="J398" t="s">
        <v>2306</v>
      </c>
      <c r="K398" t="s">
        <v>320</v>
      </c>
      <c r="L398" t="s">
        <v>2307</v>
      </c>
      <c r="M398">
        <v>394317</v>
      </c>
      <c r="N398">
        <v>15838</v>
      </c>
      <c r="O398" t="s">
        <v>2308</v>
      </c>
      <c r="P398">
        <v>1</v>
      </c>
      <c r="Q398" t="s">
        <v>2309</v>
      </c>
      <c r="R398" t="s">
        <v>2310</v>
      </c>
      <c r="S398">
        <v>1051</v>
      </c>
      <c r="T398" t="s">
        <v>36</v>
      </c>
      <c r="U398" t="s">
        <v>37</v>
      </c>
      <c r="V398" t="s">
        <v>38</v>
      </c>
      <c r="W398">
        <v>90000000</v>
      </c>
      <c r="X398">
        <v>2000</v>
      </c>
      <c r="Y398">
        <v>410</v>
      </c>
      <c r="Z398">
        <v>7.7</v>
      </c>
      <c r="AA398">
        <v>1.85</v>
      </c>
      <c r="AB398">
        <v>23000</v>
      </c>
    </row>
    <row r="399" spans="1:28" hidden="1" x14ac:dyDescent="0.2">
      <c r="A399" t="s">
        <v>27</v>
      </c>
      <c r="B399" t="s">
        <v>843</v>
      </c>
      <c r="C399">
        <v>206</v>
      </c>
      <c r="D399">
        <v>108</v>
      </c>
      <c r="E399">
        <v>750</v>
      </c>
      <c r="F399">
        <v>971</v>
      </c>
      <c r="G399" t="s">
        <v>261</v>
      </c>
      <c r="H399">
        <v>49000</v>
      </c>
      <c r="I399">
        <v>197992827</v>
      </c>
      <c r="J399" t="s">
        <v>2311</v>
      </c>
      <c r="K399" t="s">
        <v>809</v>
      </c>
      <c r="L399" t="s">
        <v>2312</v>
      </c>
      <c r="M399">
        <v>132501</v>
      </c>
      <c r="N399">
        <v>70996</v>
      </c>
      <c r="O399" t="s">
        <v>2313</v>
      </c>
      <c r="P399">
        <v>0</v>
      </c>
      <c r="Q399" t="s">
        <v>2314</v>
      </c>
      <c r="R399" t="s">
        <v>2315</v>
      </c>
      <c r="S399">
        <v>548</v>
      </c>
      <c r="T399" t="s">
        <v>36</v>
      </c>
      <c r="U399" t="s">
        <v>37</v>
      </c>
      <c r="V399" t="s">
        <v>93</v>
      </c>
      <c r="W399">
        <v>100000000</v>
      </c>
      <c r="X399">
        <v>2006</v>
      </c>
      <c r="Y399">
        <v>20000</v>
      </c>
      <c r="Z399">
        <v>6.5</v>
      </c>
      <c r="AA399">
        <v>2.35</v>
      </c>
      <c r="AB399">
        <v>0</v>
      </c>
    </row>
    <row r="400" spans="1:28" hidden="1" x14ac:dyDescent="0.2">
      <c r="A400" t="s">
        <v>27</v>
      </c>
      <c r="B400" t="s">
        <v>1153</v>
      </c>
      <c r="C400">
        <v>239</v>
      </c>
      <c r="D400">
        <v>108</v>
      </c>
      <c r="E400">
        <v>521</v>
      </c>
      <c r="F400">
        <v>129</v>
      </c>
      <c r="G400" t="s">
        <v>2316</v>
      </c>
      <c r="H400">
        <v>13000</v>
      </c>
      <c r="I400">
        <v>176049130</v>
      </c>
      <c r="J400" t="s">
        <v>1154</v>
      </c>
      <c r="K400" t="s">
        <v>1155</v>
      </c>
      <c r="L400" t="s">
        <v>2317</v>
      </c>
      <c r="M400">
        <v>348232</v>
      </c>
      <c r="N400">
        <v>14161</v>
      </c>
      <c r="O400" t="s">
        <v>2318</v>
      </c>
      <c r="P400">
        <v>1</v>
      </c>
      <c r="Q400" t="s">
        <v>2319</v>
      </c>
      <c r="R400" t="s">
        <v>2320</v>
      </c>
      <c r="S400">
        <v>806</v>
      </c>
      <c r="T400" t="s">
        <v>36</v>
      </c>
      <c r="U400" t="s">
        <v>37</v>
      </c>
      <c r="V400" t="s">
        <v>38</v>
      </c>
      <c r="W400">
        <v>75000000</v>
      </c>
      <c r="X400">
        <v>2004</v>
      </c>
      <c r="Y400">
        <v>805</v>
      </c>
      <c r="Z400">
        <v>7.8</v>
      </c>
      <c r="AA400">
        <v>2.35</v>
      </c>
      <c r="AB400">
        <v>0</v>
      </c>
    </row>
    <row r="401" spans="1:28" hidden="1" x14ac:dyDescent="0.2">
      <c r="A401" t="s">
        <v>27</v>
      </c>
      <c r="B401" t="s">
        <v>708</v>
      </c>
      <c r="C401">
        <v>142</v>
      </c>
      <c r="D401">
        <v>124</v>
      </c>
      <c r="E401">
        <v>249</v>
      </c>
      <c r="F401">
        <v>936</v>
      </c>
      <c r="G401" t="s">
        <v>438</v>
      </c>
      <c r="H401">
        <v>11000</v>
      </c>
      <c r="I401">
        <v>172620724</v>
      </c>
      <c r="J401" t="s">
        <v>710</v>
      </c>
      <c r="K401" t="s">
        <v>389</v>
      </c>
      <c r="L401" t="s">
        <v>2321</v>
      </c>
      <c r="M401">
        <v>146134</v>
      </c>
      <c r="N401">
        <v>23603</v>
      </c>
      <c r="O401" t="s">
        <v>2322</v>
      </c>
      <c r="P401">
        <v>1</v>
      </c>
      <c r="Q401" t="s">
        <v>2323</v>
      </c>
      <c r="R401" t="s">
        <v>2324</v>
      </c>
      <c r="S401">
        <v>393</v>
      </c>
      <c r="T401" t="s">
        <v>36</v>
      </c>
      <c r="U401" t="s">
        <v>37</v>
      </c>
      <c r="V401" t="s">
        <v>583</v>
      </c>
      <c r="W401">
        <v>85000000</v>
      </c>
      <c r="X401">
        <v>1997</v>
      </c>
      <c r="Y401">
        <v>10000</v>
      </c>
      <c r="Z401">
        <v>6.4</v>
      </c>
      <c r="AA401">
        <v>2.35</v>
      </c>
      <c r="AB401">
        <v>0</v>
      </c>
    </row>
    <row r="402" spans="1:28" hidden="1" x14ac:dyDescent="0.2">
      <c r="A402" t="s">
        <v>27</v>
      </c>
      <c r="B402" t="s">
        <v>1524</v>
      </c>
      <c r="C402">
        <v>186</v>
      </c>
      <c r="D402">
        <v>116</v>
      </c>
      <c r="E402">
        <v>0</v>
      </c>
      <c r="F402">
        <v>471</v>
      </c>
      <c r="G402" t="s">
        <v>802</v>
      </c>
      <c r="H402">
        <v>11000</v>
      </c>
      <c r="I402">
        <v>183405771</v>
      </c>
      <c r="J402" t="s">
        <v>1526</v>
      </c>
      <c r="K402" t="s">
        <v>338</v>
      </c>
      <c r="L402" t="s">
        <v>2325</v>
      </c>
      <c r="M402">
        <v>402645</v>
      </c>
      <c r="N402">
        <v>13028</v>
      </c>
      <c r="O402" t="s">
        <v>2326</v>
      </c>
      <c r="P402">
        <v>4</v>
      </c>
      <c r="Q402" t="s">
        <v>2327</v>
      </c>
      <c r="R402" t="s">
        <v>2328</v>
      </c>
      <c r="S402">
        <v>845</v>
      </c>
      <c r="T402" t="s">
        <v>36</v>
      </c>
      <c r="U402" t="s">
        <v>37</v>
      </c>
      <c r="V402" t="s">
        <v>38</v>
      </c>
      <c r="W402">
        <v>85000000</v>
      </c>
      <c r="X402">
        <v>2001</v>
      </c>
      <c r="Y402">
        <v>1000</v>
      </c>
      <c r="Z402">
        <v>7.8</v>
      </c>
      <c r="AA402">
        <v>2.35</v>
      </c>
      <c r="AB402">
        <v>0</v>
      </c>
    </row>
    <row r="403" spans="1:28" hidden="1" x14ac:dyDescent="0.2">
      <c r="A403" t="s">
        <v>27</v>
      </c>
      <c r="B403" t="s">
        <v>2329</v>
      </c>
      <c r="C403">
        <v>228</v>
      </c>
      <c r="D403">
        <v>110</v>
      </c>
      <c r="E403">
        <v>545</v>
      </c>
      <c r="F403">
        <v>5000</v>
      </c>
      <c r="G403" t="s">
        <v>1205</v>
      </c>
      <c r="H403">
        <v>14000</v>
      </c>
      <c r="I403">
        <v>20315324</v>
      </c>
      <c r="J403" t="s">
        <v>79</v>
      </c>
      <c r="K403" t="s">
        <v>1970</v>
      </c>
      <c r="L403" t="s">
        <v>2330</v>
      </c>
      <c r="M403">
        <v>88542</v>
      </c>
      <c r="N403">
        <v>27694</v>
      </c>
      <c r="O403" t="s">
        <v>40</v>
      </c>
      <c r="P403">
        <v>8</v>
      </c>
      <c r="Q403" t="s">
        <v>2331</v>
      </c>
      <c r="R403" t="s">
        <v>2332</v>
      </c>
      <c r="S403">
        <v>254</v>
      </c>
      <c r="T403" t="s">
        <v>36</v>
      </c>
      <c r="U403" t="s">
        <v>765</v>
      </c>
      <c r="V403" t="s">
        <v>38</v>
      </c>
      <c r="W403">
        <v>75000000</v>
      </c>
      <c r="X403">
        <v>2011</v>
      </c>
      <c r="Y403">
        <v>8000</v>
      </c>
      <c r="Z403">
        <v>5.8</v>
      </c>
      <c r="AA403">
        <v>2.35</v>
      </c>
      <c r="AB403">
        <v>19000</v>
      </c>
    </row>
    <row r="404" spans="1:28" hidden="1" x14ac:dyDescent="0.2">
      <c r="A404" t="s">
        <v>27</v>
      </c>
      <c r="B404" t="s">
        <v>2333</v>
      </c>
      <c r="C404">
        <v>256</v>
      </c>
      <c r="D404">
        <v>91</v>
      </c>
      <c r="E404">
        <v>266</v>
      </c>
      <c r="F404">
        <v>11000</v>
      </c>
      <c r="G404" t="s">
        <v>2178</v>
      </c>
      <c r="H404">
        <v>12000</v>
      </c>
      <c r="I404">
        <v>148313048</v>
      </c>
      <c r="J404" t="s">
        <v>790</v>
      </c>
      <c r="K404" t="s">
        <v>270</v>
      </c>
      <c r="L404" t="s">
        <v>2334</v>
      </c>
      <c r="M404">
        <v>164148</v>
      </c>
      <c r="N404">
        <v>37142</v>
      </c>
      <c r="O404" t="s">
        <v>1954</v>
      </c>
      <c r="P404">
        <v>2</v>
      </c>
      <c r="Q404" t="s">
        <v>2335</v>
      </c>
      <c r="R404" t="s">
        <v>2336</v>
      </c>
      <c r="S404">
        <v>168</v>
      </c>
      <c r="T404" t="s">
        <v>36</v>
      </c>
      <c r="U404" t="s">
        <v>37</v>
      </c>
      <c r="V404" t="s">
        <v>93</v>
      </c>
      <c r="W404">
        <v>85000000</v>
      </c>
      <c r="X404">
        <v>2012</v>
      </c>
      <c r="Y404">
        <v>11000</v>
      </c>
      <c r="Z404">
        <v>7.1</v>
      </c>
      <c r="AA404">
        <v>1.85</v>
      </c>
      <c r="AB404">
        <v>28000</v>
      </c>
    </row>
    <row r="405" spans="1:28" hidden="1" x14ac:dyDescent="0.2">
      <c r="A405" t="s">
        <v>27</v>
      </c>
      <c r="B405" t="s">
        <v>2337</v>
      </c>
      <c r="C405">
        <v>222</v>
      </c>
      <c r="D405">
        <v>107</v>
      </c>
      <c r="E405">
        <v>36</v>
      </c>
      <c r="F405">
        <v>118</v>
      </c>
      <c r="G405" t="s">
        <v>2338</v>
      </c>
      <c r="H405">
        <v>283</v>
      </c>
      <c r="I405">
        <v>127706877</v>
      </c>
      <c r="J405" t="s">
        <v>2339</v>
      </c>
      <c r="K405" t="s">
        <v>2340</v>
      </c>
      <c r="L405" t="s">
        <v>2341</v>
      </c>
      <c r="M405">
        <v>142496</v>
      </c>
      <c r="N405">
        <v>662</v>
      </c>
      <c r="O405" t="s">
        <v>2342</v>
      </c>
      <c r="P405">
        <v>2</v>
      </c>
      <c r="Q405" t="s">
        <v>2343</v>
      </c>
      <c r="R405" t="s">
        <v>2344</v>
      </c>
      <c r="S405">
        <v>399</v>
      </c>
      <c r="T405" t="s">
        <v>36</v>
      </c>
      <c r="U405" t="s">
        <v>37</v>
      </c>
      <c r="V405" t="s">
        <v>93</v>
      </c>
      <c r="W405">
        <v>85000000</v>
      </c>
      <c r="X405">
        <v>2007</v>
      </c>
      <c r="Y405">
        <v>142</v>
      </c>
      <c r="Z405">
        <v>7.1</v>
      </c>
      <c r="AA405">
        <v>2.35</v>
      </c>
      <c r="AB405">
        <v>0</v>
      </c>
    </row>
    <row r="406" spans="1:28" hidden="1" x14ac:dyDescent="0.2">
      <c r="A406" t="s">
        <v>27</v>
      </c>
      <c r="C406">
        <v>103</v>
      </c>
      <c r="D406">
        <v>44</v>
      </c>
      <c r="F406">
        <v>148</v>
      </c>
      <c r="G406" t="s">
        <v>2345</v>
      </c>
      <c r="H406">
        <v>544</v>
      </c>
      <c r="J406" t="s">
        <v>2346</v>
      </c>
      <c r="K406" t="s">
        <v>2347</v>
      </c>
      <c r="L406" t="s">
        <v>2348</v>
      </c>
      <c r="M406">
        <v>159910</v>
      </c>
      <c r="N406">
        <v>996</v>
      </c>
      <c r="O406" t="s">
        <v>2349</v>
      </c>
      <c r="P406">
        <v>1</v>
      </c>
      <c r="Q406" t="s">
        <v>2350</v>
      </c>
      <c r="R406" t="s">
        <v>2351</v>
      </c>
      <c r="S406">
        <v>270</v>
      </c>
      <c r="T406" t="s">
        <v>36</v>
      </c>
      <c r="U406" t="s">
        <v>37</v>
      </c>
      <c r="V406" t="s">
        <v>1124</v>
      </c>
      <c r="Y406">
        <v>183</v>
      </c>
      <c r="Z406">
        <v>8.6</v>
      </c>
      <c r="AA406">
        <v>1.78</v>
      </c>
      <c r="AB406">
        <v>59000</v>
      </c>
    </row>
    <row r="407" spans="1:28" hidden="1" x14ac:dyDescent="0.2">
      <c r="A407" t="s">
        <v>27</v>
      </c>
      <c r="B407" t="s">
        <v>2352</v>
      </c>
      <c r="C407">
        <v>298</v>
      </c>
      <c r="D407">
        <v>115</v>
      </c>
      <c r="E407">
        <v>79</v>
      </c>
      <c r="F407">
        <v>820</v>
      </c>
      <c r="G407" t="s">
        <v>313</v>
      </c>
      <c r="H407">
        <v>18000</v>
      </c>
      <c r="I407">
        <v>126149655</v>
      </c>
      <c r="J407" t="s">
        <v>1197</v>
      </c>
      <c r="K407" t="s">
        <v>1725</v>
      </c>
      <c r="L407" t="s">
        <v>2353</v>
      </c>
      <c r="M407">
        <v>166693</v>
      </c>
      <c r="N407">
        <v>36237</v>
      </c>
      <c r="O407" t="s">
        <v>1044</v>
      </c>
      <c r="P407">
        <v>1</v>
      </c>
      <c r="Q407" t="s">
        <v>2354</v>
      </c>
      <c r="R407" t="s">
        <v>2355</v>
      </c>
      <c r="S407">
        <v>276</v>
      </c>
      <c r="T407" t="s">
        <v>36</v>
      </c>
      <c r="U407" t="s">
        <v>37</v>
      </c>
      <c r="V407" t="s">
        <v>583</v>
      </c>
      <c r="W407">
        <v>85000000</v>
      </c>
      <c r="X407">
        <v>2012</v>
      </c>
      <c r="Y407">
        <v>16000</v>
      </c>
      <c r="Z407">
        <v>6.8</v>
      </c>
      <c r="AA407">
        <v>2.35</v>
      </c>
      <c r="AB407">
        <v>19000</v>
      </c>
    </row>
    <row r="408" spans="1:28" hidden="1" x14ac:dyDescent="0.2">
      <c r="A408" t="s">
        <v>27</v>
      </c>
      <c r="B408" t="s">
        <v>2337</v>
      </c>
      <c r="C408">
        <v>84</v>
      </c>
      <c r="D408">
        <v>100</v>
      </c>
      <c r="E408">
        <v>36</v>
      </c>
      <c r="F408">
        <v>439</v>
      </c>
      <c r="G408" t="s">
        <v>720</v>
      </c>
      <c r="H408">
        <v>2000</v>
      </c>
      <c r="I408">
        <v>66941559</v>
      </c>
      <c r="J408" t="s">
        <v>2356</v>
      </c>
      <c r="K408" t="s">
        <v>1350</v>
      </c>
      <c r="L408" t="s">
        <v>2357</v>
      </c>
      <c r="M408">
        <v>26413</v>
      </c>
      <c r="N408">
        <v>4182</v>
      </c>
      <c r="O408" t="s">
        <v>2358</v>
      </c>
      <c r="P408">
        <v>1</v>
      </c>
      <c r="Q408" t="s">
        <v>2359</v>
      </c>
      <c r="R408" t="s">
        <v>2360</v>
      </c>
      <c r="S408">
        <v>77</v>
      </c>
      <c r="T408" t="s">
        <v>36</v>
      </c>
      <c r="U408" t="s">
        <v>37</v>
      </c>
      <c r="V408" t="s">
        <v>275</v>
      </c>
      <c r="W408">
        <v>85000000</v>
      </c>
      <c r="X408">
        <v>2000</v>
      </c>
      <c r="Y408">
        <v>795</v>
      </c>
      <c r="Z408">
        <v>4.8</v>
      </c>
      <c r="AA408">
        <v>1.85</v>
      </c>
      <c r="AB408">
        <v>372</v>
      </c>
    </row>
    <row r="409" spans="1:28" hidden="1" x14ac:dyDescent="0.2">
      <c r="A409" t="s">
        <v>27</v>
      </c>
      <c r="B409" t="s">
        <v>258</v>
      </c>
      <c r="C409">
        <v>236</v>
      </c>
      <c r="D409">
        <v>104</v>
      </c>
      <c r="E409">
        <v>420</v>
      </c>
      <c r="F409">
        <v>535</v>
      </c>
      <c r="G409" t="s">
        <v>2361</v>
      </c>
      <c r="H409">
        <v>2000</v>
      </c>
      <c r="I409">
        <v>78009155</v>
      </c>
      <c r="J409" t="s">
        <v>1750</v>
      </c>
      <c r="K409" t="s">
        <v>900</v>
      </c>
      <c r="L409" t="s">
        <v>2362</v>
      </c>
      <c r="M409">
        <v>110073</v>
      </c>
      <c r="N409">
        <v>3768</v>
      </c>
      <c r="O409" t="s">
        <v>634</v>
      </c>
      <c r="P409">
        <v>5</v>
      </c>
      <c r="Q409" t="s">
        <v>2363</v>
      </c>
      <c r="R409" t="s">
        <v>2364</v>
      </c>
      <c r="S409">
        <v>194</v>
      </c>
      <c r="T409" t="s">
        <v>36</v>
      </c>
      <c r="U409" t="s">
        <v>37</v>
      </c>
      <c r="V409" t="s">
        <v>38</v>
      </c>
      <c r="W409">
        <v>75000000</v>
      </c>
      <c r="X409">
        <v>2011</v>
      </c>
      <c r="Y409">
        <v>906</v>
      </c>
      <c r="Z409">
        <v>6.2</v>
      </c>
      <c r="AA409">
        <v>2.35</v>
      </c>
      <c r="AB409">
        <v>0</v>
      </c>
    </row>
    <row r="410" spans="1:28" hidden="1" x14ac:dyDescent="0.2">
      <c r="A410" t="s">
        <v>27</v>
      </c>
      <c r="B410" t="s">
        <v>2365</v>
      </c>
      <c r="C410">
        <v>157</v>
      </c>
      <c r="D410">
        <v>138</v>
      </c>
      <c r="E410">
        <v>278</v>
      </c>
      <c r="F410">
        <v>213</v>
      </c>
      <c r="G410" t="s">
        <v>1814</v>
      </c>
      <c r="H410">
        <v>14000</v>
      </c>
      <c r="I410">
        <v>63224849</v>
      </c>
      <c r="J410" t="s">
        <v>1679</v>
      </c>
      <c r="K410" t="s">
        <v>211</v>
      </c>
      <c r="L410" t="s">
        <v>2366</v>
      </c>
      <c r="M410">
        <v>182757</v>
      </c>
      <c r="N410">
        <v>17423</v>
      </c>
      <c r="O410" t="s">
        <v>2367</v>
      </c>
      <c r="P410">
        <v>3</v>
      </c>
      <c r="Q410" t="s">
        <v>2368</v>
      </c>
      <c r="R410" t="s">
        <v>2369</v>
      </c>
      <c r="S410">
        <v>483</v>
      </c>
      <c r="T410" t="s">
        <v>36</v>
      </c>
      <c r="U410" t="s">
        <v>37</v>
      </c>
      <c r="V410" t="s">
        <v>38</v>
      </c>
      <c r="W410">
        <v>85000000</v>
      </c>
      <c r="X410">
        <v>2006</v>
      </c>
      <c r="Y410">
        <v>3000</v>
      </c>
      <c r="Z410">
        <v>6.9</v>
      </c>
      <c r="AA410">
        <v>1.85</v>
      </c>
      <c r="AB410">
        <v>19000</v>
      </c>
    </row>
    <row r="411" spans="1:28" hidden="1" x14ac:dyDescent="0.2">
      <c r="A411" t="s">
        <v>27</v>
      </c>
      <c r="B411" t="s">
        <v>1737</v>
      </c>
      <c r="C411">
        <v>81</v>
      </c>
      <c r="D411">
        <v>140</v>
      </c>
      <c r="E411">
        <v>12000</v>
      </c>
      <c r="F411">
        <v>619</v>
      </c>
      <c r="G411" t="s">
        <v>1840</v>
      </c>
      <c r="H411">
        <v>10000</v>
      </c>
      <c r="I411">
        <v>111544445</v>
      </c>
      <c r="J411" t="s">
        <v>1118</v>
      </c>
      <c r="K411" t="s">
        <v>164</v>
      </c>
      <c r="L411" t="s">
        <v>2370</v>
      </c>
      <c r="M411">
        <v>188116</v>
      </c>
      <c r="N411">
        <v>11951</v>
      </c>
      <c r="O411" t="s">
        <v>2371</v>
      </c>
      <c r="P411">
        <v>4</v>
      </c>
      <c r="Q411" t="s">
        <v>2372</v>
      </c>
      <c r="R411" t="s">
        <v>2373</v>
      </c>
      <c r="S411">
        <v>415</v>
      </c>
      <c r="T411" t="s">
        <v>36</v>
      </c>
      <c r="U411" t="s">
        <v>37</v>
      </c>
      <c r="V411" t="s">
        <v>583</v>
      </c>
      <c r="W411">
        <v>90000000</v>
      </c>
      <c r="X411">
        <v>1998</v>
      </c>
      <c r="Y411">
        <v>660</v>
      </c>
      <c r="Z411">
        <v>7.3</v>
      </c>
      <c r="AA411">
        <v>2.35</v>
      </c>
      <c r="AB411">
        <v>0</v>
      </c>
    </row>
    <row r="412" spans="1:28" hidden="1" x14ac:dyDescent="0.2">
      <c r="A412" t="s">
        <v>27</v>
      </c>
      <c r="B412" t="s">
        <v>2365</v>
      </c>
      <c r="C412">
        <v>187</v>
      </c>
      <c r="D412">
        <v>120</v>
      </c>
      <c r="E412">
        <v>278</v>
      </c>
      <c r="F412">
        <v>963</v>
      </c>
      <c r="G412" t="s">
        <v>2374</v>
      </c>
      <c r="H412">
        <v>11000</v>
      </c>
      <c r="I412">
        <v>112703470</v>
      </c>
      <c r="J412" t="s">
        <v>1413</v>
      </c>
      <c r="K412" t="s">
        <v>2375</v>
      </c>
      <c r="L412" t="s">
        <v>2376</v>
      </c>
      <c r="M412">
        <v>69860</v>
      </c>
      <c r="N412">
        <v>15226</v>
      </c>
      <c r="O412" t="s">
        <v>2377</v>
      </c>
      <c r="P412">
        <v>2</v>
      </c>
      <c r="Q412" t="s">
        <v>2378</v>
      </c>
      <c r="R412" t="s">
        <v>2379</v>
      </c>
      <c r="S412">
        <v>214</v>
      </c>
      <c r="T412" t="s">
        <v>36</v>
      </c>
      <c r="U412" t="s">
        <v>37</v>
      </c>
      <c r="V412" t="s">
        <v>583</v>
      </c>
      <c r="W412">
        <v>85000000</v>
      </c>
      <c r="X412">
        <v>2009</v>
      </c>
      <c r="Y412">
        <v>2000</v>
      </c>
      <c r="Z412">
        <v>6.6</v>
      </c>
      <c r="AA412">
        <v>1.85</v>
      </c>
      <c r="AB412">
        <v>0</v>
      </c>
    </row>
    <row r="413" spans="1:28" hidden="1" x14ac:dyDescent="0.2">
      <c r="A413" t="s">
        <v>27</v>
      </c>
      <c r="B413" t="s">
        <v>1524</v>
      </c>
      <c r="C413">
        <v>238</v>
      </c>
      <c r="D413">
        <v>122</v>
      </c>
      <c r="E413">
        <v>0</v>
      </c>
      <c r="F413">
        <v>11000</v>
      </c>
      <c r="G413" t="s">
        <v>1155</v>
      </c>
      <c r="H413">
        <v>14000</v>
      </c>
      <c r="I413">
        <v>117144465</v>
      </c>
      <c r="J413" t="s">
        <v>1526</v>
      </c>
      <c r="K413" t="s">
        <v>2380</v>
      </c>
      <c r="L413" t="s">
        <v>2381</v>
      </c>
      <c r="M413">
        <v>256928</v>
      </c>
      <c r="N413">
        <v>43499</v>
      </c>
      <c r="O413" t="s">
        <v>338</v>
      </c>
      <c r="P413">
        <v>3</v>
      </c>
      <c r="Q413" t="s">
        <v>2382</v>
      </c>
      <c r="R413" t="s">
        <v>2383</v>
      </c>
      <c r="S413">
        <v>288</v>
      </c>
      <c r="T413" t="s">
        <v>36</v>
      </c>
      <c r="U413" t="s">
        <v>37</v>
      </c>
      <c r="V413" t="s">
        <v>38</v>
      </c>
      <c r="W413">
        <v>85000000</v>
      </c>
      <c r="X413">
        <v>2007</v>
      </c>
      <c r="Y413">
        <v>13000</v>
      </c>
      <c r="Z413">
        <v>6.9</v>
      </c>
      <c r="AA413">
        <v>2.35</v>
      </c>
      <c r="AB413">
        <v>0</v>
      </c>
    </row>
    <row r="414" spans="1:28" hidden="1" x14ac:dyDescent="0.2">
      <c r="A414" t="s">
        <v>27</v>
      </c>
      <c r="B414" t="s">
        <v>2384</v>
      </c>
      <c r="C414">
        <v>107</v>
      </c>
      <c r="D414">
        <v>83</v>
      </c>
      <c r="E414">
        <v>28</v>
      </c>
      <c r="F414">
        <v>624</v>
      </c>
      <c r="G414" t="s">
        <v>2385</v>
      </c>
      <c r="H414">
        <v>4000</v>
      </c>
      <c r="I414">
        <v>84303558</v>
      </c>
      <c r="J414" t="s">
        <v>469</v>
      </c>
      <c r="K414" t="s">
        <v>248</v>
      </c>
      <c r="L414" t="s">
        <v>2386</v>
      </c>
      <c r="M414">
        <v>65270</v>
      </c>
      <c r="N414">
        <v>6081</v>
      </c>
      <c r="O414" t="s">
        <v>2387</v>
      </c>
      <c r="P414">
        <v>1</v>
      </c>
      <c r="Q414" t="s">
        <v>2388</v>
      </c>
      <c r="R414" t="s">
        <v>2389</v>
      </c>
      <c r="S414">
        <v>100</v>
      </c>
      <c r="T414" t="s">
        <v>36</v>
      </c>
      <c r="U414" t="s">
        <v>37</v>
      </c>
      <c r="V414" t="s">
        <v>93</v>
      </c>
      <c r="W414">
        <v>85000000</v>
      </c>
      <c r="X414">
        <v>2006</v>
      </c>
      <c r="Y414">
        <v>650</v>
      </c>
      <c r="Z414">
        <v>6.2</v>
      </c>
      <c r="AA414">
        <v>1.85</v>
      </c>
      <c r="AB414">
        <v>863</v>
      </c>
    </row>
    <row r="415" spans="1:28" hidden="1" x14ac:dyDescent="0.2">
      <c r="A415" t="s">
        <v>27</v>
      </c>
      <c r="B415" t="s">
        <v>2390</v>
      </c>
      <c r="C415">
        <v>459</v>
      </c>
      <c r="D415">
        <v>139</v>
      </c>
      <c r="E415">
        <v>168</v>
      </c>
      <c r="F415">
        <v>1000</v>
      </c>
      <c r="G415" t="s">
        <v>1536</v>
      </c>
      <c r="H415">
        <v>14000</v>
      </c>
      <c r="I415">
        <v>150832203</v>
      </c>
      <c r="J415" t="s">
        <v>1378</v>
      </c>
      <c r="K415" t="s">
        <v>211</v>
      </c>
      <c r="L415" t="s">
        <v>2391</v>
      </c>
      <c r="M415">
        <v>341058</v>
      </c>
      <c r="N415">
        <v>22226</v>
      </c>
      <c r="O415" t="s">
        <v>1538</v>
      </c>
      <c r="P415">
        <v>2</v>
      </c>
      <c r="Q415" t="s">
        <v>2392</v>
      </c>
      <c r="R415" t="s">
        <v>2393</v>
      </c>
      <c r="S415">
        <v>713</v>
      </c>
      <c r="T415" t="s">
        <v>36</v>
      </c>
      <c r="U415" t="s">
        <v>37</v>
      </c>
      <c r="V415" t="s">
        <v>38</v>
      </c>
      <c r="W415">
        <v>85000000</v>
      </c>
      <c r="X415">
        <v>2014</v>
      </c>
      <c r="Y415">
        <v>5000</v>
      </c>
      <c r="Z415">
        <v>6.7</v>
      </c>
      <c r="AA415">
        <v>2.35</v>
      </c>
      <c r="AB415">
        <v>49000</v>
      </c>
    </row>
    <row r="416" spans="1:28" hidden="1" x14ac:dyDescent="0.2">
      <c r="A416" t="s">
        <v>27</v>
      </c>
      <c r="B416" t="s">
        <v>2394</v>
      </c>
      <c r="C416">
        <v>187</v>
      </c>
      <c r="D416">
        <v>131</v>
      </c>
      <c r="E416">
        <v>218</v>
      </c>
      <c r="F416">
        <v>29</v>
      </c>
      <c r="G416" t="s">
        <v>2395</v>
      </c>
      <c r="H416">
        <v>5000</v>
      </c>
      <c r="I416">
        <v>51396781</v>
      </c>
      <c r="J416" t="s">
        <v>1959</v>
      </c>
      <c r="K416" t="s">
        <v>2396</v>
      </c>
      <c r="L416" t="s">
        <v>2397</v>
      </c>
      <c r="M416">
        <v>188887</v>
      </c>
      <c r="N416">
        <v>5103</v>
      </c>
      <c r="O416" t="s">
        <v>2398</v>
      </c>
      <c r="P416">
        <v>1</v>
      </c>
      <c r="Q416" t="s">
        <v>2399</v>
      </c>
      <c r="R416" t="s">
        <v>2400</v>
      </c>
      <c r="S416">
        <v>662</v>
      </c>
      <c r="T416" t="s">
        <v>36</v>
      </c>
      <c r="U416" t="s">
        <v>37</v>
      </c>
      <c r="V416" t="s">
        <v>583</v>
      </c>
      <c r="W416">
        <v>68000000</v>
      </c>
      <c r="X416">
        <v>2001</v>
      </c>
      <c r="Y416">
        <v>35</v>
      </c>
      <c r="Z416">
        <v>7.6</v>
      </c>
      <c r="AA416">
        <v>2.35</v>
      </c>
      <c r="AB416">
        <v>0</v>
      </c>
    </row>
    <row r="417" spans="1:28" hidden="1" x14ac:dyDescent="0.2">
      <c r="A417" t="s">
        <v>27</v>
      </c>
      <c r="B417" t="s">
        <v>223</v>
      </c>
      <c r="C417">
        <v>151</v>
      </c>
      <c r="D417">
        <v>104</v>
      </c>
      <c r="E417">
        <v>532</v>
      </c>
      <c r="F417">
        <v>557</v>
      </c>
      <c r="G417" t="s">
        <v>980</v>
      </c>
      <c r="H417">
        <v>12000</v>
      </c>
      <c r="I417">
        <v>47592825</v>
      </c>
      <c r="J417" t="s">
        <v>1075</v>
      </c>
      <c r="K417" t="s">
        <v>1070</v>
      </c>
      <c r="L417" t="s">
        <v>2401</v>
      </c>
      <c r="M417">
        <v>82731</v>
      </c>
      <c r="N417">
        <v>16930</v>
      </c>
      <c r="O417" t="s">
        <v>356</v>
      </c>
      <c r="P417">
        <v>1</v>
      </c>
      <c r="Q417" t="s">
        <v>2402</v>
      </c>
      <c r="R417" t="s">
        <v>2403</v>
      </c>
      <c r="S417">
        <v>255</v>
      </c>
      <c r="T417" t="s">
        <v>36</v>
      </c>
      <c r="U417" t="s">
        <v>37</v>
      </c>
      <c r="V417" t="s">
        <v>38</v>
      </c>
      <c r="W417">
        <v>85000000</v>
      </c>
      <c r="X417">
        <v>2003</v>
      </c>
      <c r="Y417">
        <v>3000</v>
      </c>
      <c r="Z417">
        <v>6.7</v>
      </c>
      <c r="AA417">
        <v>2.35</v>
      </c>
      <c r="AB417">
        <v>0</v>
      </c>
    </row>
    <row r="418" spans="1:28" hidden="1" x14ac:dyDescent="0.2">
      <c r="A418" t="s">
        <v>27</v>
      </c>
      <c r="B418" t="s">
        <v>1309</v>
      </c>
      <c r="C418">
        <v>80</v>
      </c>
      <c r="D418">
        <v>130</v>
      </c>
      <c r="E418">
        <v>323</v>
      </c>
      <c r="F418">
        <v>330</v>
      </c>
      <c r="G418" t="s">
        <v>2404</v>
      </c>
      <c r="H418">
        <v>670</v>
      </c>
      <c r="I418">
        <v>50016394</v>
      </c>
      <c r="J418" t="s">
        <v>2405</v>
      </c>
      <c r="K418" t="s">
        <v>2406</v>
      </c>
      <c r="L418" t="s">
        <v>2407</v>
      </c>
      <c r="M418">
        <v>106528</v>
      </c>
      <c r="N418">
        <v>2407</v>
      </c>
      <c r="O418" t="s">
        <v>2043</v>
      </c>
      <c r="P418">
        <v>1</v>
      </c>
      <c r="Q418" t="s">
        <v>2408</v>
      </c>
      <c r="R418" t="s">
        <v>2409</v>
      </c>
      <c r="S418">
        <v>257</v>
      </c>
      <c r="T418" t="s">
        <v>36</v>
      </c>
      <c r="U418" t="s">
        <v>37</v>
      </c>
      <c r="V418" t="s">
        <v>38</v>
      </c>
      <c r="W418">
        <v>70000000</v>
      </c>
      <c r="X418">
        <v>1993</v>
      </c>
      <c r="Y418">
        <v>442</v>
      </c>
      <c r="Z418">
        <v>6.2</v>
      </c>
      <c r="AA418">
        <v>2.35</v>
      </c>
      <c r="AB418">
        <v>0</v>
      </c>
    </row>
    <row r="419" spans="1:28" hidden="1" x14ac:dyDescent="0.2">
      <c r="A419" t="s">
        <v>27</v>
      </c>
      <c r="B419" t="s">
        <v>155</v>
      </c>
      <c r="C419">
        <v>229</v>
      </c>
      <c r="D419">
        <v>145</v>
      </c>
      <c r="E419">
        <v>252</v>
      </c>
      <c r="F419">
        <v>210</v>
      </c>
      <c r="G419" t="s">
        <v>750</v>
      </c>
      <c r="H419">
        <v>879</v>
      </c>
      <c r="I419">
        <v>57010853</v>
      </c>
      <c r="J419" t="s">
        <v>212</v>
      </c>
      <c r="K419" t="s">
        <v>2410</v>
      </c>
      <c r="L419" t="s">
        <v>2411</v>
      </c>
      <c r="M419">
        <v>119286</v>
      </c>
      <c r="N419">
        <v>2380</v>
      </c>
      <c r="O419" t="s">
        <v>2412</v>
      </c>
      <c r="P419">
        <v>1</v>
      </c>
      <c r="Q419" t="s">
        <v>2413</v>
      </c>
      <c r="R419" t="s">
        <v>2414</v>
      </c>
      <c r="S419">
        <v>548</v>
      </c>
      <c r="T419" t="s">
        <v>36</v>
      </c>
      <c r="U419" t="s">
        <v>37</v>
      </c>
      <c r="V419" t="s">
        <v>38</v>
      </c>
      <c r="W419">
        <v>85000000</v>
      </c>
      <c r="X419">
        <v>2005</v>
      </c>
      <c r="Y419">
        <v>691</v>
      </c>
      <c r="Z419">
        <v>7.3</v>
      </c>
      <c r="AA419">
        <v>2.35</v>
      </c>
      <c r="AB419">
        <v>0</v>
      </c>
    </row>
    <row r="420" spans="1:28" hidden="1" x14ac:dyDescent="0.2">
      <c r="A420" t="s">
        <v>27</v>
      </c>
      <c r="B420" t="s">
        <v>406</v>
      </c>
      <c r="C420">
        <v>158</v>
      </c>
      <c r="D420">
        <v>104</v>
      </c>
      <c r="E420">
        <v>681</v>
      </c>
      <c r="F420">
        <v>159</v>
      </c>
      <c r="G420" t="s">
        <v>2415</v>
      </c>
      <c r="H420">
        <v>584</v>
      </c>
      <c r="I420">
        <v>62494975</v>
      </c>
      <c r="J420" t="s">
        <v>332</v>
      </c>
      <c r="K420" t="s">
        <v>2416</v>
      </c>
      <c r="L420" t="s">
        <v>2417</v>
      </c>
      <c r="M420">
        <v>179500</v>
      </c>
      <c r="N420">
        <v>1235</v>
      </c>
      <c r="O420" t="s">
        <v>2418</v>
      </c>
      <c r="P420">
        <v>5</v>
      </c>
      <c r="Q420" t="s">
        <v>2419</v>
      </c>
      <c r="R420" t="s">
        <v>2420</v>
      </c>
      <c r="S420">
        <v>378</v>
      </c>
      <c r="T420" t="s">
        <v>36</v>
      </c>
      <c r="U420" t="s">
        <v>37</v>
      </c>
      <c r="V420" t="s">
        <v>38</v>
      </c>
      <c r="W420">
        <v>85000000</v>
      </c>
      <c r="X420">
        <v>2006</v>
      </c>
      <c r="Y420">
        <v>227</v>
      </c>
      <c r="Z420">
        <v>6</v>
      </c>
      <c r="AA420">
        <v>2.35</v>
      </c>
      <c r="AB420">
        <v>0</v>
      </c>
    </row>
    <row r="421" spans="1:28" hidden="1" x14ac:dyDescent="0.2">
      <c r="A421" t="s">
        <v>27</v>
      </c>
      <c r="B421" t="s">
        <v>2421</v>
      </c>
      <c r="C421">
        <v>190</v>
      </c>
      <c r="D421">
        <v>97</v>
      </c>
      <c r="E421">
        <v>6</v>
      </c>
      <c r="F421">
        <v>561</v>
      </c>
      <c r="G421" t="s">
        <v>2422</v>
      </c>
      <c r="H421">
        <v>1000</v>
      </c>
      <c r="I421">
        <v>46440491</v>
      </c>
      <c r="J421" t="s">
        <v>269</v>
      </c>
      <c r="K421" t="s">
        <v>391</v>
      </c>
      <c r="L421" t="s">
        <v>2423</v>
      </c>
      <c r="M421">
        <v>35446</v>
      </c>
      <c r="N421">
        <v>2707</v>
      </c>
      <c r="O421" t="s">
        <v>2424</v>
      </c>
      <c r="P421">
        <v>1</v>
      </c>
      <c r="Q421" t="s">
        <v>2425</v>
      </c>
      <c r="R421" t="s">
        <v>2426</v>
      </c>
      <c r="S421">
        <v>78</v>
      </c>
      <c r="T421" t="s">
        <v>36</v>
      </c>
      <c r="U421" t="s">
        <v>55</v>
      </c>
      <c r="V421" t="s">
        <v>93</v>
      </c>
      <c r="W421">
        <v>100000000</v>
      </c>
      <c r="X421">
        <v>2011</v>
      </c>
      <c r="Y421">
        <v>579</v>
      </c>
      <c r="Z421">
        <v>7.1</v>
      </c>
      <c r="AA421">
        <v>1.85</v>
      </c>
      <c r="AB421">
        <v>0</v>
      </c>
    </row>
    <row r="422" spans="1:28" hidden="1" x14ac:dyDescent="0.2">
      <c r="A422" t="s">
        <v>27</v>
      </c>
      <c r="B422" t="s">
        <v>2427</v>
      </c>
      <c r="C422">
        <v>98</v>
      </c>
      <c r="D422">
        <v>178</v>
      </c>
      <c r="E422">
        <v>102</v>
      </c>
      <c r="F422">
        <v>551</v>
      </c>
      <c r="G422" t="s">
        <v>338</v>
      </c>
      <c r="H422">
        <v>12000</v>
      </c>
      <c r="I422">
        <v>44606335</v>
      </c>
      <c r="J422" t="s">
        <v>685</v>
      </c>
      <c r="K422" t="s">
        <v>760</v>
      </c>
      <c r="L422" t="s">
        <v>2428</v>
      </c>
      <c r="M422">
        <v>169023</v>
      </c>
      <c r="N422">
        <v>23950</v>
      </c>
      <c r="O422" t="s">
        <v>920</v>
      </c>
      <c r="P422">
        <v>0</v>
      </c>
      <c r="Q422" t="s">
        <v>2429</v>
      </c>
      <c r="R422" t="s">
        <v>2430</v>
      </c>
      <c r="S422">
        <v>703</v>
      </c>
      <c r="T422" t="s">
        <v>36</v>
      </c>
      <c r="U422" t="s">
        <v>37</v>
      </c>
      <c r="V422" t="s">
        <v>38</v>
      </c>
      <c r="W422">
        <v>90000000</v>
      </c>
      <c r="X422">
        <v>1998</v>
      </c>
      <c r="Y422">
        <v>11000</v>
      </c>
      <c r="Z422">
        <v>7.1</v>
      </c>
      <c r="AA422">
        <v>1.85</v>
      </c>
      <c r="AB422">
        <v>10000</v>
      </c>
    </row>
    <row r="423" spans="1:28" hidden="1" x14ac:dyDescent="0.2">
      <c r="A423" t="s">
        <v>27</v>
      </c>
      <c r="B423" t="s">
        <v>2431</v>
      </c>
      <c r="C423">
        <v>135</v>
      </c>
      <c r="D423">
        <v>108</v>
      </c>
      <c r="E423">
        <v>99</v>
      </c>
      <c r="F423">
        <v>172</v>
      </c>
      <c r="G423" t="s">
        <v>2432</v>
      </c>
      <c r="H423">
        <v>672</v>
      </c>
      <c r="I423">
        <v>40048332</v>
      </c>
      <c r="J423" t="s">
        <v>921</v>
      </c>
      <c r="K423" t="s">
        <v>2433</v>
      </c>
      <c r="L423" t="s">
        <v>2434</v>
      </c>
      <c r="M423">
        <v>61417</v>
      </c>
      <c r="N423">
        <v>1460</v>
      </c>
      <c r="O423" t="s">
        <v>2435</v>
      </c>
      <c r="P423">
        <v>1</v>
      </c>
      <c r="Q423" t="s">
        <v>2436</v>
      </c>
      <c r="R423" t="s">
        <v>2437</v>
      </c>
      <c r="S423">
        <v>339</v>
      </c>
      <c r="T423" t="s">
        <v>36</v>
      </c>
      <c r="U423" t="s">
        <v>37</v>
      </c>
      <c r="V423" t="s">
        <v>583</v>
      </c>
      <c r="W423">
        <v>85000000</v>
      </c>
      <c r="X423">
        <v>2002</v>
      </c>
      <c r="Y423">
        <v>174</v>
      </c>
      <c r="Z423">
        <v>5.5</v>
      </c>
      <c r="AA423">
        <v>1.85</v>
      </c>
      <c r="AB423">
        <v>941</v>
      </c>
    </row>
    <row r="424" spans="1:28" hidden="1" x14ac:dyDescent="0.2">
      <c r="A424" t="s">
        <v>27</v>
      </c>
      <c r="B424" t="s">
        <v>2438</v>
      </c>
      <c r="C424">
        <v>84</v>
      </c>
      <c r="D424">
        <v>123</v>
      </c>
      <c r="E424">
        <v>189</v>
      </c>
      <c r="F424">
        <v>87</v>
      </c>
      <c r="G424" t="s">
        <v>2439</v>
      </c>
      <c r="H424">
        <v>813</v>
      </c>
      <c r="J424" t="s">
        <v>2440</v>
      </c>
      <c r="K424" t="s">
        <v>2441</v>
      </c>
      <c r="L424" t="s">
        <v>2442</v>
      </c>
      <c r="M424">
        <v>19228</v>
      </c>
      <c r="N424">
        <v>1476</v>
      </c>
      <c r="O424" t="s">
        <v>2443</v>
      </c>
      <c r="P424">
        <v>0</v>
      </c>
      <c r="Q424" t="s">
        <v>2444</v>
      </c>
      <c r="R424" t="s">
        <v>2445</v>
      </c>
      <c r="S424">
        <v>146</v>
      </c>
      <c r="T424" t="s">
        <v>36</v>
      </c>
      <c r="U424" t="s">
        <v>37</v>
      </c>
      <c r="V424" t="s">
        <v>583</v>
      </c>
      <c r="X424">
        <v>1979</v>
      </c>
      <c r="Y424">
        <v>388</v>
      </c>
      <c r="Z424">
        <v>7.8</v>
      </c>
      <c r="AA424">
        <v>1.85</v>
      </c>
      <c r="AB424">
        <v>0</v>
      </c>
    </row>
    <row r="425" spans="1:28" hidden="1" x14ac:dyDescent="0.2">
      <c r="A425" t="s">
        <v>27</v>
      </c>
      <c r="B425" t="s">
        <v>2446</v>
      </c>
      <c r="C425">
        <v>382</v>
      </c>
      <c r="D425">
        <v>106</v>
      </c>
      <c r="E425">
        <v>763</v>
      </c>
      <c r="F425">
        <v>809</v>
      </c>
      <c r="G425" t="s">
        <v>1382</v>
      </c>
      <c r="H425">
        <v>8000</v>
      </c>
      <c r="I425">
        <v>64933670</v>
      </c>
      <c r="J425" t="s">
        <v>2447</v>
      </c>
      <c r="K425" t="s">
        <v>1525</v>
      </c>
      <c r="L425" t="s">
        <v>2448</v>
      </c>
      <c r="M425">
        <v>70838</v>
      </c>
      <c r="N425">
        <v>11454</v>
      </c>
      <c r="O425" t="s">
        <v>1474</v>
      </c>
      <c r="P425">
        <v>1</v>
      </c>
      <c r="Q425" t="s">
        <v>2449</v>
      </c>
      <c r="R425" t="s">
        <v>2450</v>
      </c>
      <c r="S425">
        <v>208</v>
      </c>
      <c r="T425" t="s">
        <v>36</v>
      </c>
      <c r="U425" t="s">
        <v>37</v>
      </c>
      <c r="V425" t="s">
        <v>93</v>
      </c>
      <c r="W425">
        <v>85000000</v>
      </c>
      <c r="X425">
        <v>2012</v>
      </c>
      <c r="Y425">
        <v>886</v>
      </c>
      <c r="Z425">
        <v>5.6</v>
      </c>
      <c r="AA425">
        <v>1.85</v>
      </c>
      <c r="AB425">
        <v>18000</v>
      </c>
    </row>
    <row r="426" spans="1:28" hidden="1" x14ac:dyDescent="0.2">
      <c r="A426" t="s">
        <v>27</v>
      </c>
      <c r="B426" t="s">
        <v>2451</v>
      </c>
      <c r="C426">
        <v>393</v>
      </c>
      <c r="D426">
        <v>112</v>
      </c>
      <c r="E426">
        <v>1000</v>
      </c>
      <c r="F426">
        <v>719</v>
      </c>
      <c r="G426" t="s">
        <v>2452</v>
      </c>
      <c r="H426">
        <v>10000</v>
      </c>
      <c r="I426">
        <v>31494270</v>
      </c>
      <c r="J426" t="s">
        <v>2453</v>
      </c>
      <c r="K426" t="s">
        <v>2454</v>
      </c>
      <c r="L426" t="s">
        <v>2455</v>
      </c>
      <c r="M426">
        <v>273921</v>
      </c>
      <c r="N426">
        <v>12687</v>
      </c>
      <c r="O426" t="s">
        <v>2456</v>
      </c>
      <c r="P426">
        <v>0</v>
      </c>
      <c r="Q426" t="s">
        <v>2457</v>
      </c>
      <c r="R426" t="s">
        <v>2458</v>
      </c>
      <c r="S426">
        <v>522</v>
      </c>
      <c r="T426" t="s">
        <v>36</v>
      </c>
      <c r="U426" t="s">
        <v>37</v>
      </c>
      <c r="V426" t="s">
        <v>38</v>
      </c>
      <c r="W426">
        <v>60000000</v>
      </c>
      <c r="X426">
        <v>2010</v>
      </c>
      <c r="Y426">
        <v>1000</v>
      </c>
      <c r="Z426">
        <v>7.5</v>
      </c>
      <c r="AA426">
        <v>1.85</v>
      </c>
      <c r="AB426">
        <v>36000</v>
      </c>
    </row>
    <row r="427" spans="1:28" hidden="1" x14ac:dyDescent="0.2">
      <c r="A427" t="s">
        <v>27</v>
      </c>
      <c r="B427" t="s">
        <v>2459</v>
      </c>
      <c r="C427">
        <v>149</v>
      </c>
      <c r="D427">
        <v>135</v>
      </c>
      <c r="E427">
        <v>36</v>
      </c>
      <c r="F427">
        <v>106</v>
      </c>
      <c r="G427" t="s">
        <v>2460</v>
      </c>
      <c r="H427">
        <v>894</v>
      </c>
      <c r="I427">
        <v>31111260</v>
      </c>
      <c r="J427" t="s">
        <v>225</v>
      </c>
      <c r="K427" t="s">
        <v>278</v>
      </c>
      <c r="L427" t="s">
        <v>2461</v>
      </c>
      <c r="M427">
        <v>77029</v>
      </c>
      <c r="N427">
        <v>1439</v>
      </c>
      <c r="O427" t="s">
        <v>2462</v>
      </c>
      <c r="P427">
        <v>0</v>
      </c>
      <c r="Q427" t="s">
        <v>2463</v>
      </c>
      <c r="R427" t="s">
        <v>2464</v>
      </c>
      <c r="S427">
        <v>466</v>
      </c>
      <c r="T427" t="s">
        <v>36</v>
      </c>
      <c r="U427" t="s">
        <v>37</v>
      </c>
      <c r="V427" t="s">
        <v>38</v>
      </c>
      <c r="W427">
        <v>60000000</v>
      </c>
      <c r="X427">
        <v>2003</v>
      </c>
      <c r="Y427">
        <v>345</v>
      </c>
      <c r="Z427">
        <v>5.4</v>
      </c>
      <c r="AA427">
        <v>2.35</v>
      </c>
      <c r="AB427">
        <v>0</v>
      </c>
    </row>
    <row r="428" spans="1:28" hidden="1" x14ac:dyDescent="0.2">
      <c r="A428" t="s">
        <v>27</v>
      </c>
      <c r="B428" t="s">
        <v>2465</v>
      </c>
      <c r="C428">
        <v>94</v>
      </c>
      <c r="D428">
        <v>109</v>
      </c>
      <c r="E428">
        <v>88</v>
      </c>
      <c r="F428">
        <v>571</v>
      </c>
      <c r="G428" t="s">
        <v>2466</v>
      </c>
      <c r="H428">
        <v>611</v>
      </c>
      <c r="I428">
        <v>123307945</v>
      </c>
      <c r="J428" t="s">
        <v>2467</v>
      </c>
      <c r="K428" t="s">
        <v>2468</v>
      </c>
      <c r="L428" t="s">
        <v>2469</v>
      </c>
      <c r="M428">
        <v>39391</v>
      </c>
      <c r="N428">
        <v>2818</v>
      </c>
      <c r="O428" t="s">
        <v>2470</v>
      </c>
      <c r="P428">
        <v>1</v>
      </c>
      <c r="Q428" t="s">
        <v>2471</v>
      </c>
      <c r="R428" t="s">
        <v>2472</v>
      </c>
      <c r="S428">
        <v>171</v>
      </c>
      <c r="T428" t="s">
        <v>36</v>
      </c>
      <c r="U428" t="s">
        <v>37</v>
      </c>
      <c r="V428" t="s">
        <v>38</v>
      </c>
      <c r="W428">
        <v>65000000</v>
      </c>
      <c r="X428">
        <v>2000</v>
      </c>
      <c r="Y428">
        <v>592</v>
      </c>
      <c r="Z428">
        <v>4.3</v>
      </c>
      <c r="AA428">
        <v>1.85</v>
      </c>
      <c r="AB428">
        <v>374</v>
      </c>
    </row>
    <row r="429" spans="1:28" hidden="1" x14ac:dyDescent="0.2">
      <c r="A429" t="s">
        <v>27</v>
      </c>
      <c r="B429" t="s">
        <v>1573</v>
      </c>
      <c r="C429">
        <v>138</v>
      </c>
      <c r="D429">
        <v>86</v>
      </c>
      <c r="E429">
        <v>67</v>
      </c>
      <c r="F429">
        <v>271</v>
      </c>
      <c r="G429" t="s">
        <v>2473</v>
      </c>
      <c r="H429">
        <v>4000</v>
      </c>
      <c r="I429">
        <v>153288182</v>
      </c>
      <c r="J429" t="s">
        <v>2474</v>
      </c>
      <c r="K429" t="s">
        <v>2475</v>
      </c>
      <c r="L429" t="s">
        <v>2476</v>
      </c>
      <c r="M429">
        <v>71424</v>
      </c>
      <c r="N429">
        <v>6355</v>
      </c>
      <c r="O429" t="s">
        <v>2477</v>
      </c>
      <c r="P429">
        <v>3</v>
      </c>
      <c r="Q429" t="s">
        <v>2478</v>
      </c>
      <c r="R429" t="s">
        <v>2479</v>
      </c>
      <c r="S429">
        <v>521</v>
      </c>
      <c r="T429" t="s">
        <v>36</v>
      </c>
      <c r="U429" t="s">
        <v>37</v>
      </c>
      <c r="V429" t="s">
        <v>93</v>
      </c>
      <c r="W429">
        <v>84000000</v>
      </c>
      <c r="X429">
        <v>2002</v>
      </c>
      <c r="Y429">
        <v>2000</v>
      </c>
      <c r="Z429">
        <v>4.9000000000000004</v>
      </c>
      <c r="AA429">
        <v>1.85</v>
      </c>
      <c r="AB429">
        <v>0</v>
      </c>
    </row>
    <row r="430" spans="1:28" hidden="1" x14ac:dyDescent="0.2">
      <c r="A430" t="s">
        <v>27</v>
      </c>
      <c r="B430" t="s">
        <v>2480</v>
      </c>
      <c r="C430">
        <v>432</v>
      </c>
      <c r="D430">
        <v>95</v>
      </c>
      <c r="E430">
        <v>38</v>
      </c>
      <c r="F430">
        <v>20</v>
      </c>
      <c r="G430" t="s">
        <v>2481</v>
      </c>
      <c r="H430">
        <v>409</v>
      </c>
      <c r="I430">
        <v>13401683</v>
      </c>
      <c r="J430" t="s">
        <v>645</v>
      </c>
      <c r="K430" t="s">
        <v>2482</v>
      </c>
      <c r="L430" t="s">
        <v>2483</v>
      </c>
      <c r="M430">
        <v>203458</v>
      </c>
      <c r="N430">
        <v>578</v>
      </c>
      <c r="O430" t="s">
        <v>2484</v>
      </c>
      <c r="P430">
        <v>0</v>
      </c>
      <c r="Q430" t="s">
        <v>2485</v>
      </c>
      <c r="R430" t="s">
        <v>2486</v>
      </c>
      <c r="S430">
        <v>588</v>
      </c>
      <c r="T430" t="s">
        <v>36</v>
      </c>
      <c r="U430" t="s">
        <v>55</v>
      </c>
      <c r="V430" t="s">
        <v>583</v>
      </c>
      <c r="W430">
        <v>35000000</v>
      </c>
      <c r="X430">
        <v>2012</v>
      </c>
      <c r="Y430">
        <v>107</v>
      </c>
      <c r="Z430">
        <v>7.1</v>
      </c>
      <c r="AA430">
        <v>2.35</v>
      </c>
      <c r="AB430">
        <v>46000</v>
      </c>
    </row>
    <row r="431" spans="1:28" hidden="1" x14ac:dyDescent="0.2">
      <c r="A431" t="s">
        <v>27</v>
      </c>
      <c r="B431" t="s">
        <v>1625</v>
      </c>
      <c r="C431">
        <v>173</v>
      </c>
      <c r="D431">
        <v>107</v>
      </c>
      <c r="E431">
        <v>153</v>
      </c>
      <c r="F431">
        <v>233</v>
      </c>
      <c r="G431" t="s">
        <v>2487</v>
      </c>
      <c r="H431">
        <v>11000</v>
      </c>
      <c r="I431">
        <v>137340146</v>
      </c>
      <c r="J431" t="s">
        <v>2488</v>
      </c>
      <c r="K431" t="s">
        <v>2178</v>
      </c>
      <c r="L431" t="s">
        <v>2489</v>
      </c>
      <c r="M431">
        <v>246492</v>
      </c>
      <c r="N431">
        <v>12700</v>
      </c>
      <c r="O431" t="s">
        <v>2490</v>
      </c>
      <c r="P431">
        <v>1</v>
      </c>
      <c r="Q431" t="s">
        <v>2491</v>
      </c>
      <c r="R431" t="s">
        <v>2492</v>
      </c>
      <c r="S431">
        <v>685</v>
      </c>
      <c r="T431" t="s">
        <v>36</v>
      </c>
      <c r="U431" t="s">
        <v>37</v>
      </c>
      <c r="V431" t="s">
        <v>38</v>
      </c>
      <c r="W431">
        <v>70000000</v>
      </c>
      <c r="X431">
        <v>2006</v>
      </c>
      <c r="Y431">
        <v>1000</v>
      </c>
      <c r="Z431">
        <v>6.4</v>
      </c>
      <c r="AA431">
        <v>1.85</v>
      </c>
      <c r="AB431">
        <v>7000</v>
      </c>
    </row>
    <row r="432" spans="1:28" hidden="1" x14ac:dyDescent="0.2">
      <c r="A432" t="s">
        <v>27</v>
      </c>
      <c r="B432" t="s">
        <v>2493</v>
      </c>
      <c r="C432">
        <v>127</v>
      </c>
      <c r="D432">
        <v>130</v>
      </c>
      <c r="E432">
        <v>0</v>
      </c>
      <c r="F432">
        <v>602</v>
      </c>
      <c r="G432" t="s">
        <v>2494</v>
      </c>
      <c r="H432">
        <v>875</v>
      </c>
      <c r="J432" t="s">
        <v>880</v>
      </c>
      <c r="K432" t="s">
        <v>2495</v>
      </c>
      <c r="L432" t="s">
        <v>2496</v>
      </c>
      <c r="M432">
        <v>29932</v>
      </c>
      <c r="N432">
        <v>2662</v>
      </c>
      <c r="O432" t="s">
        <v>2497</v>
      </c>
      <c r="P432">
        <v>0</v>
      </c>
      <c r="Q432" t="s">
        <v>2498</v>
      </c>
      <c r="R432" t="s">
        <v>2499</v>
      </c>
      <c r="S432">
        <v>211</v>
      </c>
      <c r="T432" t="s">
        <v>36</v>
      </c>
      <c r="U432" t="s">
        <v>37</v>
      </c>
      <c r="V432" t="s">
        <v>583</v>
      </c>
      <c r="W432">
        <v>8000000</v>
      </c>
      <c r="X432">
        <v>1982</v>
      </c>
      <c r="Y432">
        <v>826</v>
      </c>
      <c r="Z432">
        <v>6.9</v>
      </c>
      <c r="AA432">
        <v>1.85</v>
      </c>
      <c r="AB432">
        <v>0</v>
      </c>
    </row>
    <row r="433" spans="1:28" hidden="1" x14ac:dyDescent="0.2">
      <c r="A433" t="s">
        <v>27</v>
      </c>
      <c r="B433" t="s">
        <v>1509</v>
      </c>
      <c r="C433">
        <v>91</v>
      </c>
      <c r="D433">
        <v>82</v>
      </c>
      <c r="E433">
        <v>62</v>
      </c>
      <c r="F433">
        <v>615</v>
      </c>
      <c r="G433" t="s">
        <v>272</v>
      </c>
      <c r="H433">
        <v>975</v>
      </c>
      <c r="I433">
        <v>43575716</v>
      </c>
      <c r="J433" t="s">
        <v>2500</v>
      </c>
      <c r="K433" t="s">
        <v>620</v>
      </c>
      <c r="L433" t="s">
        <v>2501</v>
      </c>
      <c r="M433">
        <v>10233</v>
      </c>
      <c r="N433">
        <v>3326</v>
      </c>
      <c r="O433" t="s">
        <v>2502</v>
      </c>
      <c r="P433">
        <v>0</v>
      </c>
      <c r="Q433" t="s">
        <v>2503</v>
      </c>
      <c r="R433" t="s">
        <v>2504</v>
      </c>
      <c r="S433">
        <v>63</v>
      </c>
      <c r="T433" t="s">
        <v>36</v>
      </c>
      <c r="U433" t="s">
        <v>37</v>
      </c>
      <c r="V433" t="s">
        <v>93</v>
      </c>
      <c r="W433">
        <v>85000000</v>
      </c>
      <c r="X433">
        <v>2010</v>
      </c>
      <c r="Y433">
        <v>760</v>
      </c>
      <c r="Z433">
        <v>4.3</v>
      </c>
      <c r="AA433">
        <v>1.85</v>
      </c>
      <c r="AB433">
        <v>0</v>
      </c>
    </row>
    <row r="434" spans="1:28" hidden="1" x14ac:dyDescent="0.2">
      <c r="A434" t="s">
        <v>27</v>
      </c>
      <c r="B434" t="s">
        <v>519</v>
      </c>
      <c r="C434">
        <v>238</v>
      </c>
      <c r="D434">
        <v>88</v>
      </c>
      <c r="E434">
        <v>218</v>
      </c>
      <c r="F434">
        <v>521</v>
      </c>
      <c r="G434" t="s">
        <v>1432</v>
      </c>
      <c r="H434">
        <v>17000</v>
      </c>
      <c r="I434">
        <v>80170146</v>
      </c>
      <c r="J434" t="s">
        <v>225</v>
      </c>
      <c r="K434" t="s">
        <v>555</v>
      </c>
      <c r="L434" t="s">
        <v>2505</v>
      </c>
      <c r="M434">
        <v>243053</v>
      </c>
      <c r="N434">
        <v>21863</v>
      </c>
      <c r="O434" t="s">
        <v>2506</v>
      </c>
      <c r="P434">
        <v>0</v>
      </c>
      <c r="Q434" t="s">
        <v>2507</v>
      </c>
      <c r="R434" t="s">
        <v>2508</v>
      </c>
      <c r="S434">
        <v>488</v>
      </c>
      <c r="T434" t="s">
        <v>36</v>
      </c>
      <c r="U434" t="s">
        <v>37</v>
      </c>
      <c r="V434" t="s">
        <v>38</v>
      </c>
      <c r="W434">
        <v>85000000</v>
      </c>
      <c r="X434">
        <v>2008</v>
      </c>
      <c r="Y434">
        <v>4000</v>
      </c>
      <c r="Z434">
        <v>6.1</v>
      </c>
      <c r="AA434">
        <v>2.35</v>
      </c>
      <c r="AB434">
        <v>0</v>
      </c>
    </row>
    <row r="435" spans="1:28" hidden="1" x14ac:dyDescent="0.2">
      <c r="A435" t="s">
        <v>27</v>
      </c>
      <c r="B435" t="s">
        <v>376</v>
      </c>
      <c r="C435">
        <v>345</v>
      </c>
      <c r="D435">
        <v>120</v>
      </c>
      <c r="E435">
        <v>0</v>
      </c>
      <c r="F435">
        <v>160</v>
      </c>
      <c r="G435" t="s">
        <v>2509</v>
      </c>
      <c r="H435">
        <v>3000</v>
      </c>
      <c r="I435">
        <v>75754670</v>
      </c>
      <c r="J435" t="s">
        <v>2510</v>
      </c>
      <c r="K435" t="s">
        <v>2511</v>
      </c>
      <c r="L435" t="s">
        <v>2512</v>
      </c>
      <c r="M435">
        <v>208422</v>
      </c>
      <c r="N435">
        <v>3632</v>
      </c>
      <c r="O435" t="s">
        <v>2513</v>
      </c>
      <c r="P435">
        <v>0</v>
      </c>
      <c r="Q435" t="s">
        <v>2514</v>
      </c>
      <c r="R435" t="s">
        <v>2515</v>
      </c>
      <c r="S435">
        <v>342</v>
      </c>
      <c r="T435" t="s">
        <v>36</v>
      </c>
      <c r="U435" t="s">
        <v>37</v>
      </c>
      <c r="V435" t="s">
        <v>38</v>
      </c>
      <c r="W435">
        <v>85000000</v>
      </c>
      <c r="X435">
        <v>2008</v>
      </c>
      <c r="Y435">
        <v>169</v>
      </c>
      <c r="Z435">
        <v>7</v>
      </c>
      <c r="AA435">
        <v>1.85</v>
      </c>
      <c r="AB435">
        <v>3000</v>
      </c>
    </row>
    <row r="436" spans="1:28" hidden="1" x14ac:dyDescent="0.2">
      <c r="A436" t="s">
        <v>27</v>
      </c>
      <c r="B436" t="s">
        <v>683</v>
      </c>
      <c r="C436">
        <v>377</v>
      </c>
      <c r="D436">
        <v>162</v>
      </c>
      <c r="E436">
        <v>21000</v>
      </c>
      <c r="F436">
        <v>495</v>
      </c>
      <c r="G436" t="s">
        <v>371</v>
      </c>
      <c r="H436">
        <v>21000</v>
      </c>
      <c r="I436">
        <v>33048353</v>
      </c>
      <c r="J436" t="s">
        <v>2516</v>
      </c>
      <c r="K436" t="s">
        <v>95</v>
      </c>
      <c r="L436" t="s">
        <v>2517</v>
      </c>
      <c r="M436">
        <v>301279</v>
      </c>
      <c r="N436">
        <v>36928</v>
      </c>
      <c r="O436" t="s">
        <v>2518</v>
      </c>
      <c r="P436">
        <v>0</v>
      </c>
      <c r="Q436" t="s">
        <v>2519</v>
      </c>
      <c r="R436" t="s">
        <v>2520</v>
      </c>
      <c r="S436">
        <v>589</v>
      </c>
      <c r="T436" t="s">
        <v>36</v>
      </c>
      <c r="U436" t="s">
        <v>37</v>
      </c>
      <c r="V436" t="s">
        <v>583</v>
      </c>
      <c r="W436">
        <v>65000000</v>
      </c>
      <c r="X436">
        <v>2007</v>
      </c>
      <c r="Y436">
        <v>15000</v>
      </c>
      <c r="Z436">
        <v>7.7</v>
      </c>
      <c r="AA436">
        <v>2.35</v>
      </c>
      <c r="AB436">
        <v>12000</v>
      </c>
    </row>
    <row r="437" spans="1:28" hidden="1" x14ac:dyDescent="0.2">
      <c r="A437" t="s">
        <v>27</v>
      </c>
      <c r="B437" t="s">
        <v>1514</v>
      </c>
      <c r="C437">
        <v>170</v>
      </c>
      <c r="D437">
        <v>123</v>
      </c>
      <c r="E437">
        <v>55</v>
      </c>
      <c r="F437">
        <v>956</v>
      </c>
      <c r="G437" t="s">
        <v>2521</v>
      </c>
      <c r="H437">
        <v>3000</v>
      </c>
      <c r="I437">
        <v>34543701</v>
      </c>
      <c r="J437" t="s">
        <v>1642</v>
      </c>
      <c r="K437" t="s">
        <v>1687</v>
      </c>
      <c r="L437" t="s">
        <v>2522</v>
      </c>
      <c r="M437">
        <v>100001</v>
      </c>
      <c r="N437">
        <v>5839</v>
      </c>
      <c r="O437" t="s">
        <v>1014</v>
      </c>
      <c r="P437">
        <v>1</v>
      </c>
      <c r="Q437" t="s">
        <v>2523</v>
      </c>
      <c r="R437" t="s">
        <v>2524</v>
      </c>
      <c r="S437">
        <v>289</v>
      </c>
      <c r="T437" t="s">
        <v>36</v>
      </c>
      <c r="U437" t="s">
        <v>37</v>
      </c>
      <c r="V437" t="s">
        <v>38</v>
      </c>
      <c r="W437">
        <v>82000000</v>
      </c>
      <c r="X437">
        <v>2000</v>
      </c>
      <c r="Y437">
        <v>975</v>
      </c>
      <c r="Z437">
        <v>5.9</v>
      </c>
      <c r="AA437">
        <v>2.35</v>
      </c>
      <c r="AB437">
        <v>0</v>
      </c>
    </row>
    <row r="438" spans="1:28" hidden="1" x14ac:dyDescent="0.2">
      <c r="A438" t="s">
        <v>27</v>
      </c>
      <c r="B438" t="s">
        <v>512</v>
      </c>
      <c r="C438">
        <v>191</v>
      </c>
      <c r="D438">
        <v>101</v>
      </c>
      <c r="E438">
        <v>293</v>
      </c>
      <c r="F438">
        <v>1000</v>
      </c>
      <c r="G438" t="s">
        <v>516</v>
      </c>
      <c r="H438">
        <v>11000</v>
      </c>
      <c r="I438">
        <v>242589580</v>
      </c>
      <c r="J438" t="s">
        <v>2525</v>
      </c>
      <c r="K438" t="s">
        <v>464</v>
      </c>
      <c r="L438" t="s">
        <v>2526</v>
      </c>
      <c r="M438">
        <v>296904</v>
      </c>
      <c r="N438">
        <v>21276</v>
      </c>
      <c r="O438" t="s">
        <v>1181</v>
      </c>
      <c r="P438">
        <v>1</v>
      </c>
      <c r="Q438" t="s">
        <v>2527</v>
      </c>
      <c r="R438" t="s">
        <v>2528</v>
      </c>
      <c r="S438">
        <v>604</v>
      </c>
      <c r="T438" t="s">
        <v>36</v>
      </c>
      <c r="U438" t="s">
        <v>37</v>
      </c>
      <c r="V438" t="s">
        <v>38</v>
      </c>
      <c r="W438">
        <v>81000000</v>
      </c>
      <c r="X438">
        <v>2003</v>
      </c>
      <c r="Y438">
        <v>7000</v>
      </c>
      <c r="Z438">
        <v>6.7</v>
      </c>
      <c r="AA438">
        <v>1.85</v>
      </c>
      <c r="AB438">
        <v>0</v>
      </c>
    </row>
    <row r="439" spans="1:28" hidden="1" x14ac:dyDescent="0.2">
      <c r="A439" t="s">
        <v>27</v>
      </c>
      <c r="B439" t="s">
        <v>1782</v>
      </c>
      <c r="C439">
        <v>424</v>
      </c>
      <c r="D439">
        <v>113</v>
      </c>
      <c r="E439">
        <v>13000</v>
      </c>
      <c r="F439">
        <v>5000</v>
      </c>
      <c r="G439" t="s">
        <v>1782</v>
      </c>
      <c r="H439">
        <v>26000</v>
      </c>
      <c r="I439">
        <v>102981571</v>
      </c>
      <c r="J439" t="s">
        <v>49</v>
      </c>
      <c r="K439" t="s">
        <v>333</v>
      </c>
      <c r="L439" t="s">
        <v>2529</v>
      </c>
      <c r="M439">
        <v>270226</v>
      </c>
      <c r="N439">
        <v>46355</v>
      </c>
      <c r="O439" t="s">
        <v>500</v>
      </c>
      <c r="P439">
        <v>9</v>
      </c>
      <c r="Q439" t="s">
        <v>2530</v>
      </c>
      <c r="R439" t="s">
        <v>2531</v>
      </c>
      <c r="S439">
        <v>741</v>
      </c>
      <c r="T439" t="s">
        <v>36</v>
      </c>
      <c r="U439" t="s">
        <v>37</v>
      </c>
      <c r="V439" t="s">
        <v>583</v>
      </c>
      <c r="W439">
        <v>80000000</v>
      </c>
      <c r="X439">
        <v>2010</v>
      </c>
      <c r="Y439">
        <v>13000</v>
      </c>
      <c r="Z439">
        <v>6.5</v>
      </c>
      <c r="AA439">
        <v>2.35</v>
      </c>
      <c r="AB439">
        <v>57000</v>
      </c>
    </row>
    <row r="440" spans="1:28" hidden="1" x14ac:dyDescent="0.2">
      <c r="A440" t="s">
        <v>27</v>
      </c>
      <c r="B440" t="s">
        <v>2244</v>
      </c>
      <c r="C440">
        <v>154</v>
      </c>
      <c r="D440">
        <v>110</v>
      </c>
      <c r="E440">
        <v>0</v>
      </c>
      <c r="F440">
        <v>898</v>
      </c>
      <c r="G440" t="s">
        <v>201</v>
      </c>
      <c r="H440">
        <v>10000</v>
      </c>
      <c r="I440">
        <v>180965237</v>
      </c>
      <c r="J440" t="s">
        <v>49</v>
      </c>
      <c r="K440" t="s">
        <v>521</v>
      </c>
      <c r="L440" t="s">
        <v>2532</v>
      </c>
      <c r="M440">
        <v>300542</v>
      </c>
      <c r="N440">
        <v>12760</v>
      </c>
      <c r="O440" t="s">
        <v>2533</v>
      </c>
      <c r="P440">
        <v>0</v>
      </c>
      <c r="Q440" t="s">
        <v>2534</v>
      </c>
      <c r="R440" t="s">
        <v>2535</v>
      </c>
      <c r="S440">
        <v>378</v>
      </c>
      <c r="T440" t="s">
        <v>36</v>
      </c>
      <c r="U440" t="s">
        <v>37</v>
      </c>
      <c r="V440" t="s">
        <v>38</v>
      </c>
      <c r="W440">
        <v>80000000</v>
      </c>
      <c r="X440">
        <v>1996</v>
      </c>
      <c r="Y440">
        <v>1000</v>
      </c>
      <c r="Z440">
        <v>7.1</v>
      </c>
      <c r="AA440">
        <v>2.35</v>
      </c>
      <c r="AB440">
        <v>0</v>
      </c>
    </row>
    <row r="441" spans="1:28" hidden="1" x14ac:dyDescent="0.2">
      <c r="A441" t="s">
        <v>27</v>
      </c>
      <c r="B441" t="s">
        <v>2294</v>
      </c>
      <c r="C441">
        <v>673</v>
      </c>
      <c r="D441">
        <v>142</v>
      </c>
      <c r="E441">
        <v>378</v>
      </c>
      <c r="F441">
        <v>575</v>
      </c>
      <c r="G441" t="s">
        <v>698</v>
      </c>
      <c r="H441">
        <v>34000</v>
      </c>
      <c r="I441">
        <v>407999255</v>
      </c>
      <c r="J441" t="s">
        <v>1481</v>
      </c>
      <c r="K441" t="s">
        <v>345</v>
      </c>
      <c r="L441" t="s">
        <v>2536</v>
      </c>
      <c r="M441">
        <v>701607</v>
      </c>
      <c r="N441">
        <v>49942</v>
      </c>
      <c r="O441" t="s">
        <v>2537</v>
      </c>
      <c r="P441">
        <v>0</v>
      </c>
      <c r="Q441" t="s">
        <v>2538</v>
      </c>
      <c r="R441" t="s">
        <v>2539</v>
      </c>
      <c r="S441">
        <v>1959</v>
      </c>
      <c r="T441" t="s">
        <v>36</v>
      </c>
      <c r="U441" t="s">
        <v>37</v>
      </c>
      <c r="V441" t="s">
        <v>38</v>
      </c>
      <c r="W441">
        <v>78000000</v>
      </c>
      <c r="X441">
        <v>2012</v>
      </c>
      <c r="Y441">
        <v>14000</v>
      </c>
      <c r="Z441">
        <v>7.3</v>
      </c>
      <c r="AA441">
        <v>2.35</v>
      </c>
      <c r="AB441">
        <v>140000</v>
      </c>
    </row>
    <row r="442" spans="1:28" hidden="1" x14ac:dyDescent="0.2">
      <c r="A442" t="s">
        <v>27</v>
      </c>
      <c r="B442" t="s">
        <v>2540</v>
      </c>
      <c r="C442">
        <v>383</v>
      </c>
      <c r="D442">
        <v>102</v>
      </c>
      <c r="E442">
        <v>480</v>
      </c>
      <c r="F442">
        <v>461</v>
      </c>
      <c r="G442" t="s">
        <v>2541</v>
      </c>
      <c r="H442">
        <v>14000</v>
      </c>
      <c r="I442">
        <v>254455986</v>
      </c>
      <c r="J442" t="s">
        <v>1669</v>
      </c>
      <c r="K442" t="s">
        <v>652</v>
      </c>
      <c r="L442" t="s">
        <v>2542</v>
      </c>
      <c r="M442">
        <v>375879</v>
      </c>
      <c r="N442">
        <v>16143</v>
      </c>
      <c r="O442" t="s">
        <v>2543</v>
      </c>
      <c r="P442">
        <v>0</v>
      </c>
      <c r="Q442" t="s">
        <v>2544</v>
      </c>
      <c r="R442" t="s">
        <v>2545</v>
      </c>
      <c r="S442">
        <v>402</v>
      </c>
      <c r="T442" t="s">
        <v>36</v>
      </c>
      <c r="U442" t="s">
        <v>37</v>
      </c>
      <c r="V442" t="s">
        <v>583</v>
      </c>
      <c r="W442">
        <v>80000000</v>
      </c>
      <c r="X442">
        <v>2011</v>
      </c>
      <c r="Y442">
        <v>670</v>
      </c>
      <c r="Z442">
        <v>6.5</v>
      </c>
      <c r="AA442">
        <v>2.35</v>
      </c>
      <c r="AB442">
        <v>56000</v>
      </c>
    </row>
    <row r="443" spans="1:28" hidden="1" x14ac:dyDescent="0.2">
      <c r="A443" t="s">
        <v>27</v>
      </c>
      <c r="B443" t="s">
        <v>253</v>
      </c>
      <c r="C443">
        <v>153</v>
      </c>
      <c r="D443">
        <v>126</v>
      </c>
      <c r="E443">
        <v>13000</v>
      </c>
      <c r="F443">
        <v>390</v>
      </c>
      <c r="G443" t="s">
        <v>1515</v>
      </c>
      <c r="H443">
        <v>920</v>
      </c>
      <c r="I443">
        <v>162831698</v>
      </c>
      <c r="J443" t="s">
        <v>1323</v>
      </c>
      <c r="K443" t="s">
        <v>1324</v>
      </c>
      <c r="L443" t="s">
        <v>2546</v>
      </c>
      <c r="M443">
        <v>215255</v>
      </c>
      <c r="N443">
        <v>2899</v>
      </c>
      <c r="O443" t="s">
        <v>2547</v>
      </c>
      <c r="P443">
        <v>0</v>
      </c>
      <c r="Q443" t="s">
        <v>2548</v>
      </c>
      <c r="R443" t="s">
        <v>2549</v>
      </c>
      <c r="S443">
        <v>610</v>
      </c>
      <c r="T443" t="s">
        <v>36</v>
      </c>
      <c r="U443" t="s">
        <v>37</v>
      </c>
      <c r="V443" t="s">
        <v>38</v>
      </c>
      <c r="W443">
        <v>80000000</v>
      </c>
      <c r="X443">
        <v>1992</v>
      </c>
      <c r="Y443">
        <v>811</v>
      </c>
      <c r="Z443">
        <v>7</v>
      </c>
      <c r="AA443">
        <v>1.85</v>
      </c>
      <c r="AB443">
        <v>0</v>
      </c>
    </row>
    <row r="444" spans="1:28" hidden="1" x14ac:dyDescent="0.2">
      <c r="A444" t="s">
        <v>27</v>
      </c>
      <c r="B444" t="s">
        <v>1173</v>
      </c>
      <c r="C444">
        <v>166</v>
      </c>
      <c r="D444">
        <v>83</v>
      </c>
      <c r="E444">
        <v>12</v>
      </c>
      <c r="F444">
        <v>925</v>
      </c>
      <c r="G444" t="s">
        <v>516</v>
      </c>
      <c r="H444">
        <v>13000</v>
      </c>
      <c r="I444">
        <v>155019340</v>
      </c>
      <c r="J444" t="s">
        <v>469</v>
      </c>
      <c r="K444" t="s">
        <v>975</v>
      </c>
      <c r="L444" t="s">
        <v>2550</v>
      </c>
      <c r="M444">
        <v>127345</v>
      </c>
      <c r="N444">
        <v>22813</v>
      </c>
      <c r="O444" t="s">
        <v>1800</v>
      </c>
      <c r="P444">
        <v>1</v>
      </c>
      <c r="Q444" t="s">
        <v>2551</v>
      </c>
      <c r="R444" t="s">
        <v>2552</v>
      </c>
      <c r="S444">
        <v>250</v>
      </c>
      <c r="T444" t="s">
        <v>36</v>
      </c>
      <c r="U444" t="s">
        <v>37</v>
      </c>
      <c r="V444" t="s">
        <v>93</v>
      </c>
      <c r="W444">
        <v>80000000</v>
      </c>
      <c r="X444">
        <v>2006</v>
      </c>
      <c r="Y444">
        <v>7000</v>
      </c>
      <c r="Z444">
        <v>6.8</v>
      </c>
      <c r="AA444">
        <v>1.85</v>
      </c>
      <c r="AB444">
        <v>0</v>
      </c>
    </row>
    <row r="445" spans="1:28" hidden="1" x14ac:dyDescent="0.2">
      <c r="A445" t="s">
        <v>27</v>
      </c>
      <c r="B445" t="s">
        <v>637</v>
      </c>
      <c r="C445">
        <v>180</v>
      </c>
      <c r="D445">
        <v>85</v>
      </c>
      <c r="E445">
        <v>255</v>
      </c>
      <c r="F445">
        <v>443</v>
      </c>
      <c r="G445" t="s">
        <v>2553</v>
      </c>
      <c r="H445">
        <v>1000</v>
      </c>
      <c r="I445">
        <v>145771527</v>
      </c>
      <c r="J445" t="s">
        <v>2554</v>
      </c>
      <c r="K445" t="s">
        <v>1730</v>
      </c>
      <c r="L445" t="s">
        <v>2555</v>
      </c>
      <c r="M445">
        <v>117212</v>
      </c>
      <c r="N445">
        <v>3112</v>
      </c>
      <c r="O445" t="s">
        <v>2556</v>
      </c>
      <c r="P445">
        <v>0</v>
      </c>
      <c r="Q445" t="s">
        <v>2557</v>
      </c>
      <c r="R445" t="s">
        <v>2558</v>
      </c>
      <c r="S445">
        <v>367</v>
      </c>
      <c r="T445" t="s">
        <v>36</v>
      </c>
      <c r="U445" t="s">
        <v>37</v>
      </c>
      <c r="V445" t="s">
        <v>93</v>
      </c>
      <c r="W445">
        <v>80000000</v>
      </c>
      <c r="X445">
        <v>2002</v>
      </c>
      <c r="Y445">
        <v>533</v>
      </c>
      <c r="Z445">
        <v>7.2</v>
      </c>
      <c r="AA445">
        <v>1.66</v>
      </c>
      <c r="AB445">
        <v>0</v>
      </c>
    </row>
    <row r="446" spans="1:28" hidden="1" x14ac:dyDescent="0.2">
      <c r="A446" t="s">
        <v>27</v>
      </c>
      <c r="B446" t="s">
        <v>2559</v>
      </c>
      <c r="C446">
        <v>120</v>
      </c>
      <c r="D446">
        <v>97</v>
      </c>
      <c r="E446">
        <v>56</v>
      </c>
      <c r="F446">
        <v>852</v>
      </c>
      <c r="G446" t="s">
        <v>1525</v>
      </c>
      <c r="H446">
        <v>12000</v>
      </c>
      <c r="I446">
        <v>82506325</v>
      </c>
      <c r="J446" t="s">
        <v>513</v>
      </c>
      <c r="K446" t="s">
        <v>270</v>
      </c>
      <c r="L446" t="s">
        <v>2560</v>
      </c>
      <c r="M446">
        <v>27838</v>
      </c>
      <c r="N446">
        <v>23907</v>
      </c>
      <c r="O446" t="s">
        <v>899</v>
      </c>
      <c r="P446">
        <v>0</v>
      </c>
      <c r="Q446" t="s">
        <v>2561</v>
      </c>
      <c r="R446" t="s">
        <v>2562</v>
      </c>
      <c r="S446">
        <v>102</v>
      </c>
      <c r="T446" t="s">
        <v>36</v>
      </c>
      <c r="U446" t="s">
        <v>37</v>
      </c>
      <c r="V446" t="s">
        <v>275</v>
      </c>
      <c r="X446">
        <v>2006</v>
      </c>
      <c r="Y446">
        <v>8000</v>
      </c>
      <c r="Z446">
        <v>6.4</v>
      </c>
      <c r="AA446">
        <v>1.85</v>
      </c>
      <c r="AB446">
        <v>0</v>
      </c>
    </row>
    <row r="447" spans="1:28" hidden="1" x14ac:dyDescent="0.2">
      <c r="A447" t="s">
        <v>27</v>
      </c>
      <c r="B447" t="s">
        <v>2563</v>
      </c>
      <c r="C447">
        <v>125</v>
      </c>
      <c r="D447">
        <v>120</v>
      </c>
      <c r="E447">
        <v>75</v>
      </c>
      <c r="F447">
        <v>3000</v>
      </c>
      <c r="G447" t="s">
        <v>248</v>
      </c>
      <c r="H447">
        <v>11000</v>
      </c>
      <c r="I447">
        <v>140459099</v>
      </c>
      <c r="J447" t="s">
        <v>2564</v>
      </c>
      <c r="K447" t="s">
        <v>464</v>
      </c>
      <c r="L447" t="s">
        <v>2565</v>
      </c>
      <c r="M447">
        <v>135601</v>
      </c>
      <c r="N447">
        <v>22750</v>
      </c>
      <c r="O447" t="s">
        <v>1687</v>
      </c>
      <c r="P447">
        <v>0</v>
      </c>
      <c r="Q447" t="s">
        <v>2566</v>
      </c>
      <c r="R447" t="s">
        <v>2567</v>
      </c>
      <c r="S447">
        <v>493</v>
      </c>
      <c r="T447" t="s">
        <v>36</v>
      </c>
      <c r="U447" t="s">
        <v>37</v>
      </c>
      <c r="V447" t="s">
        <v>38</v>
      </c>
      <c r="W447">
        <v>75000000</v>
      </c>
      <c r="X447">
        <v>1998</v>
      </c>
      <c r="Y447">
        <v>4000</v>
      </c>
      <c r="Z447">
        <v>6.1</v>
      </c>
      <c r="AA447">
        <v>2.35</v>
      </c>
      <c r="AB447">
        <v>0</v>
      </c>
    </row>
    <row r="448" spans="1:28" hidden="1" x14ac:dyDescent="0.2">
      <c r="A448" t="s">
        <v>27</v>
      </c>
      <c r="B448" t="s">
        <v>1005</v>
      </c>
      <c r="C448">
        <v>234</v>
      </c>
      <c r="D448">
        <v>116</v>
      </c>
      <c r="E448">
        <v>23</v>
      </c>
      <c r="F448">
        <v>110</v>
      </c>
      <c r="G448" t="s">
        <v>760</v>
      </c>
      <c r="H448">
        <v>13000</v>
      </c>
      <c r="I448">
        <v>53215979</v>
      </c>
      <c r="J448" t="s">
        <v>420</v>
      </c>
      <c r="K448" t="s">
        <v>975</v>
      </c>
      <c r="L448" t="s">
        <v>2568</v>
      </c>
      <c r="M448">
        <v>125036</v>
      </c>
      <c r="N448">
        <v>25220</v>
      </c>
      <c r="O448" t="s">
        <v>2569</v>
      </c>
      <c r="P448">
        <v>7</v>
      </c>
      <c r="Q448" t="s">
        <v>2570</v>
      </c>
      <c r="R448" t="s">
        <v>2571</v>
      </c>
      <c r="S448">
        <v>205</v>
      </c>
      <c r="T448" t="s">
        <v>36</v>
      </c>
      <c r="U448" t="s">
        <v>37</v>
      </c>
      <c r="V448" t="s">
        <v>38</v>
      </c>
      <c r="W448">
        <v>84000000</v>
      </c>
      <c r="X448">
        <v>2013</v>
      </c>
      <c r="Y448">
        <v>12000</v>
      </c>
      <c r="Z448">
        <v>6.7</v>
      </c>
      <c r="AA448">
        <v>2.35</v>
      </c>
      <c r="AB448">
        <v>22000</v>
      </c>
    </row>
    <row r="449" spans="1:28" hidden="1" x14ac:dyDescent="0.2">
      <c r="A449" t="s">
        <v>27</v>
      </c>
      <c r="B449" t="s">
        <v>2465</v>
      </c>
      <c r="C449">
        <v>134</v>
      </c>
      <c r="D449">
        <v>113</v>
      </c>
      <c r="E449">
        <v>88</v>
      </c>
      <c r="F449">
        <v>421</v>
      </c>
      <c r="G449" t="s">
        <v>2572</v>
      </c>
      <c r="H449">
        <v>11000</v>
      </c>
      <c r="I449">
        <v>158115031</v>
      </c>
      <c r="J449" t="s">
        <v>2573</v>
      </c>
      <c r="K449" t="s">
        <v>2178</v>
      </c>
      <c r="L449" t="s">
        <v>2574</v>
      </c>
      <c r="M449">
        <v>130070</v>
      </c>
      <c r="N449">
        <v>13693</v>
      </c>
      <c r="O449" t="s">
        <v>2575</v>
      </c>
      <c r="P449">
        <v>11</v>
      </c>
      <c r="Q449" t="s">
        <v>2576</v>
      </c>
      <c r="R449" t="s">
        <v>2577</v>
      </c>
      <c r="S449">
        <v>316</v>
      </c>
      <c r="T449" t="s">
        <v>36</v>
      </c>
      <c r="U449" t="s">
        <v>37</v>
      </c>
      <c r="V449" t="s">
        <v>38</v>
      </c>
      <c r="W449">
        <v>82000000</v>
      </c>
      <c r="X449">
        <v>2005</v>
      </c>
      <c r="Y449">
        <v>437</v>
      </c>
      <c r="Z449">
        <v>6.4</v>
      </c>
      <c r="AA449">
        <v>2.35</v>
      </c>
      <c r="AB449">
        <v>0</v>
      </c>
    </row>
    <row r="450" spans="1:28" hidden="1" x14ac:dyDescent="0.2">
      <c r="A450" t="s">
        <v>27</v>
      </c>
      <c r="B450" t="s">
        <v>595</v>
      </c>
      <c r="C450">
        <v>91</v>
      </c>
      <c r="D450">
        <v>87</v>
      </c>
      <c r="E450">
        <v>31</v>
      </c>
      <c r="F450">
        <v>733</v>
      </c>
      <c r="G450" t="s">
        <v>2169</v>
      </c>
      <c r="H450">
        <v>1000</v>
      </c>
      <c r="I450">
        <v>133103929</v>
      </c>
      <c r="J450" t="s">
        <v>2166</v>
      </c>
      <c r="K450" t="s">
        <v>477</v>
      </c>
      <c r="L450" t="s">
        <v>2578</v>
      </c>
      <c r="M450">
        <v>22838</v>
      </c>
      <c r="N450">
        <v>4073</v>
      </c>
      <c r="O450" t="s">
        <v>2579</v>
      </c>
      <c r="P450">
        <v>0</v>
      </c>
      <c r="Q450" t="s">
        <v>2580</v>
      </c>
      <c r="R450" t="s">
        <v>2581</v>
      </c>
      <c r="S450">
        <v>56</v>
      </c>
      <c r="T450" t="s">
        <v>36</v>
      </c>
      <c r="U450" t="s">
        <v>37</v>
      </c>
      <c r="V450" t="s">
        <v>275</v>
      </c>
      <c r="W450">
        <v>75000000</v>
      </c>
      <c r="X450">
        <v>2011</v>
      </c>
      <c r="Y450">
        <v>1000</v>
      </c>
      <c r="Z450">
        <v>4.4000000000000004</v>
      </c>
      <c r="AA450">
        <v>1.85</v>
      </c>
      <c r="AB450">
        <v>0</v>
      </c>
    </row>
    <row r="451" spans="1:28" hidden="1" x14ac:dyDescent="0.2">
      <c r="A451" t="s">
        <v>27</v>
      </c>
      <c r="B451" t="s">
        <v>2176</v>
      </c>
      <c r="C451">
        <v>139</v>
      </c>
      <c r="D451">
        <v>101</v>
      </c>
      <c r="E451">
        <v>221</v>
      </c>
      <c r="F451">
        <v>11000</v>
      </c>
      <c r="G451" t="s">
        <v>2178</v>
      </c>
      <c r="H451">
        <v>12000</v>
      </c>
      <c r="I451">
        <v>133668525</v>
      </c>
      <c r="J451" t="s">
        <v>1669</v>
      </c>
      <c r="K451" t="s">
        <v>270</v>
      </c>
      <c r="L451" t="s">
        <v>2582</v>
      </c>
      <c r="M451">
        <v>107817</v>
      </c>
      <c r="N451">
        <v>39269</v>
      </c>
      <c r="O451" t="s">
        <v>1954</v>
      </c>
      <c r="P451">
        <v>4</v>
      </c>
      <c r="Q451" t="s">
        <v>2583</v>
      </c>
      <c r="R451" t="s">
        <v>2584</v>
      </c>
      <c r="S451">
        <v>255</v>
      </c>
      <c r="T451" t="s">
        <v>36</v>
      </c>
      <c r="U451" t="s">
        <v>37</v>
      </c>
      <c r="V451" t="s">
        <v>38</v>
      </c>
      <c r="W451">
        <v>80000000</v>
      </c>
      <c r="X451">
        <v>2013</v>
      </c>
      <c r="Y451">
        <v>11000</v>
      </c>
      <c r="Z451">
        <v>5.4</v>
      </c>
      <c r="AA451">
        <v>1.85</v>
      </c>
      <c r="AB451">
        <v>14000</v>
      </c>
    </row>
    <row r="452" spans="1:28" hidden="1" x14ac:dyDescent="0.2">
      <c r="A452" t="s">
        <v>27</v>
      </c>
      <c r="B452" t="s">
        <v>2465</v>
      </c>
      <c r="C452">
        <v>265</v>
      </c>
      <c r="D452">
        <v>110</v>
      </c>
      <c r="E452">
        <v>88</v>
      </c>
      <c r="F452">
        <v>11000</v>
      </c>
      <c r="G452" t="s">
        <v>1070</v>
      </c>
      <c r="H452">
        <v>13000</v>
      </c>
      <c r="I452">
        <v>130313314</v>
      </c>
      <c r="J452" t="s">
        <v>1626</v>
      </c>
      <c r="K452" t="s">
        <v>545</v>
      </c>
      <c r="L452" t="s">
        <v>2585</v>
      </c>
      <c r="M452">
        <v>168172</v>
      </c>
      <c r="N452">
        <v>44798</v>
      </c>
      <c r="O452" t="s">
        <v>255</v>
      </c>
      <c r="P452">
        <v>1</v>
      </c>
      <c r="Q452" t="s">
        <v>2586</v>
      </c>
      <c r="R452" t="s">
        <v>2587</v>
      </c>
      <c r="S452">
        <v>380</v>
      </c>
      <c r="T452" t="s">
        <v>36</v>
      </c>
      <c r="U452" t="s">
        <v>37</v>
      </c>
      <c r="V452" t="s">
        <v>38</v>
      </c>
      <c r="W452">
        <v>80000000</v>
      </c>
      <c r="X452">
        <v>2008</v>
      </c>
      <c r="Y452">
        <v>12000</v>
      </c>
      <c r="Z452">
        <v>6.5</v>
      </c>
      <c r="AA452">
        <v>1.85</v>
      </c>
      <c r="AB452">
        <v>0</v>
      </c>
    </row>
    <row r="453" spans="1:28" hidden="1" x14ac:dyDescent="0.2">
      <c r="A453" t="s">
        <v>27</v>
      </c>
      <c r="B453" t="s">
        <v>2365</v>
      </c>
      <c r="C453">
        <v>145</v>
      </c>
      <c r="D453">
        <v>128</v>
      </c>
      <c r="E453">
        <v>278</v>
      </c>
      <c r="F453">
        <v>343</v>
      </c>
      <c r="G453" t="s">
        <v>248</v>
      </c>
      <c r="H453">
        <v>18000</v>
      </c>
      <c r="I453">
        <v>124590960</v>
      </c>
      <c r="J453" t="s">
        <v>1413</v>
      </c>
      <c r="K453" t="s">
        <v>586</v>
      </c>
      <c r="L453" t="s">
        <v>2588</v>
      </c>
      <c r="M453">
        <v>91092</v>
      </c>
      <c r="N453">
        <v>22679</v>
      </c>
      <c r="O453" t="s">
        <v>2589</v>
      </c>
      <c r="P453">
        <v>1</v>
      </c>
      <c r="Q453" t="s">
        <v>2590</v>
      </c>
      <c r="R453" t="s">
        <v>2591</v>
      </c>
      <c r="S453">
        <v>402</v>
      </c>
      <c r="T453" t="s">
        <v>36</v>
      </c>
      <c r="U453" t="s">
        <v>37</v>
      </c>
      <c r="V453" t="s">
        <v>38</v>
      </c>
      <c r="W453">
        <v>80000000</v>
      </c>
      <c r="X453">
        <v>2003</v>
      </c>
      <c r="Y453">
        <v>4000</v>
      </c>
      <c r="Z453">
        <v>6.7</v>
      </c>
      <c r="AA453">
        <v>1.85</v>
      </c>
      <c r="AB453">
        <v>0</v>
      </c>
    </row>
    <row r="454" spans="1:28" hidden="1" x14ac:dyDescent="0.2">
      <c r="A454" t="s">
        <v>27</v>
      </c>
      <c r="B454" t="s">
        <v>485</v>
      </c>
      <c r="C454">
        <v>490</v>
      </c>
      <c r="D454">
        <v>138</v>
      </c>
      <c r="E454">
        <v>17000</v>
      </c>
      <c r="F454">
        <v>163</v>
      </c>
      <c r="G454" t="s">
        <v>2592</v>
      </c>
      <c r="H454">
        <v>29000</v>
      </c>
      <c r="I454">
        <v>127968405</v>
      </c>
      <c r="J454" t="s">
        <v>850</v>
      </c>
      <c r="K454" t="s">
        <v>213</v>
      </c>
      <c r="L454" t="s">
        <v>2593</v>
      </c>
      <c r="M454">
        <v>786092</v>
      </c>
      <c r="N454">
        <v>29585</v>
      </c>
      <c r="O454" t="s">
        <v>2594</v>
      </c>
      <c r="P454">
        <v>0</v>
      </c>
      <c r="Q454" t="s">
        <v>2595</v>
      </c>
      <c r="R454" t="s">
        <v>2596</v>
      </c>
      <c r="S454">
        <v>964</v>
      </c>
      <c r="T454" t="s">
        <v>36</v>
      </c>
      <c r="U454" t="s">
        <v>37</v>
      </c>
      <c r="V454" t="s">
        <v>583</v>
      </c>
      <c r="W454">
        <v>80000000</v>
      </c>
      <c r="X454">
        <v>2010</v>
      </c>
      <c r="Y454">
        <v>223</v>
      </c>
      <c r="Z454">
        <v>8.1</v>
      </c>
      <c r="AA454">
        <v>2.35</v>
      </c>
      <c r="AB454">
        <v>53000</v>
      </c>
    </row>
    <row r="455" spans="1:28" hidden="1" x14ac:dyDescent="0.2">
      <c r="A455" t="s">
        <v>27</v>
      </c>
      <c r="B455" t="s">
        <v>2597</v>
      </c>
      <c r="C455">
        <v>141</v>
      </c>
      <c r="D455">
        <v>88</v>
      </c>
      <c r="E455">
        <v>91</v>
      </c>
      <c r="F455">
        <v>982</v>
      </c>
      <c r="G455" t="s">
        <v>1687</v>
      </c>
      <c r="H455">
        <v>4000</v>
      </c>
      <c r="I455">
        <v>120136047</v>
      </c>
      <c r="J455" t="s">
        <v>1413</v>
      </c>
      <c r="K455" t="s">
        <v>248</v>
      </c>
      <c r="L455" t="s">
        <v>2598</v>
      </c>
      <c r="M455">
        <v>48500</v>
      </c>
      <c r="N455">
        <v>9913</v>
      </c>
      <c r="O455" t="s">
        <v>2599</v>
      </c>
      <c r="P455">
        <v>2</v>
      </c>
      <c r="Q455" t="s">
        <v>2600</v>
      </c>
      <c r="R455" t="s">
        <v>2601</v>
      </c>
      <c r="S455">
        <v>124</v>
      </c>
      <c r="T455" t="s">
        <v>36</v>
      </c>
      <c r="U455" t="s">
        <v>765</v>
      </c>
      <c r="V455" t="s">
        <v>38</v>
      </c>
      <c r="W455">
        <v>80000000</v>
      </c>
      <c r="X455">
        <v>2008</v>
      </c>
      <c r="Y455">
        <v>3000</v>
      </c>
      <c r="Z455">
        <v>5.6</v>
      </c>
      <c r="AA455">
        <v>1.85</v>
      </c>
      <c r="AB455">
        <v>0</v>
      </c>
    </row>
    <row r="456" spans="1:28" hidden="1" x14ac:dyDescent="0.2">
      <c r="A456" t="s">
        <v>27</v>
      </c>
      <c r="B456" t="s">
        <v>1805</v>
      </c>
      <c r="C456">
        <v>163</v>
      </c>
      <c r="D456">
        <v>91</v>
      </c>
      <c r="E456">
        <v>77</v>
      </c>
      <c r="F456">
        <v>208</v>
      </c>
      <c r="G456" t="s">
        <v>2602</v>
      </c>
      <c r="H456">
        <v>1000</v>
      </c>
      <c r="I456">
        <v>128200012</v>
      </c>
      <c r="J456" t="s">
        <v>619</v>
      </c>
      <c r="K456" t="s">
        <v>391</v>
      </c>
      <c r="L456" t="s">
        <v>2603</v>
      </c>
      <c r="M456">
        <v>103022</v>
      </c>
      <c r="N456">
        <v>1804</v>
      </c>
      <c r="O456" t="s">
        <v>2604</v>
      </c>
      <c r="P456">
        <v>1</v>
      </c>
      <c r="Q456" t="s">
        <v>2605</v>
      </c>
      <c r="R456" t="s">
        <v>2606</v>
      </c>
      <c r="S456">
        <v>269</v>
      </c>
      <c r="T456" t="s">
        <v>36</v>
      </c>
      <c r="U456" t="s">
        <v>37</v>
      </c>
      <c r="V456" t="s">
        <v>93</v>
      </c>
      <c r="W456">
        <v>75000000</v>
      </c>
      <c r="X456">
        <v>2005</v>
      </c>
      <c r="Y456">
        <v>311</v>
      </c>
      <c r="Z456">
        <v>6.3</v>
      </c>
      <c r="AA456">
        <v>1.85</v>
      </c>
      <c r="AB456">
        <v>0</v>
      </c>
    </row>
    <row r="457" spans="1:28" hidden="1" x14ac:dyDescent="0.2">
      <c r="A457" t="s">
        <v>27</v>
      </c>
      <c r="B457" t="s">
        <v>1338</v>
      </c>
      <c r="C457">
        <v>155</v>
      </c>
      <c r="D457">
        <v>138</v>
      </c>
      <c r="E457">
        <v>610</v>
      </c>
      <c r="F457">
        <v>805</v>
      </c>
      <c r="G457" t="s">
        <v>31</v>
      </c>
      <c r="H457">
        <v>12000</v>
      </c>
      <c r="I457">
        <v>112225777</v>
      </c>
      <c r="J457" t="s">
        <v>1399</v>
      </c>
      <c r="K457" t="s">
        <v>703</v>
      </c>
      <c r="L457" t="s">
        <v>2607</v>
      </c>
      <c r="M457">
        <v>283967</v>
      </c>
      <c r="N457">
        <v>17087</v>
      </c>
      <c r="O457" t="s">
        <v>2316</v>
      </c>
      <c r="P457">
        <v>0</v>
      </c>
      <c r="Q457" t="s">
        <v>2608</v>
      </c>
      <c r="R457" t="s">
        <v>2609</v>
      </c>
      <c r="S457">
        <v>535</v>
      </c>
      <c r="T457" t="s">
        <v>36</v>
      </c>
      <c r="U457" t="s">
        <v>37</v>
      </c>
      <c r="V457" t="s">
        <v>583</v>
      </c>
      <c r="W457">
        <v>80000000</v>
      </c>
      <c r="X457">
        <v>1997</v>
      </c>
      <c r="Y457">
        <v>1000</v>
      </c>
      <c r="Z457">
        <v>7.3</v>
      </c>
      <c r="AA457">
        <v>2.35</v>
      </c>
      <c r="AB457">
        <v>11000</v>
      </c>
    </row>
    <row r="458" spans="1:28" hidden="1" x14ac:dyDescent="0.2">
      <c r="A458" t="s">
        <v>27</v>
      </c>
      <c r="B458" t="s">
        <v>2610</v>
      </c>
      <c r="C458">
        <v>144</v>
      </c>
      <c r="D458">
        <v>99</v>
      </c>
      <c r="E458">
        <v>163</v>
      </c>
      <c r="F458">
        <v>495</v>
      </c>
      <c r="G458" t="s">
        <v>2611</v>
      </c>
      <c r="H458">
        <v>11000</v>
      </c>
      <c r="I458">
        <v>109993847</v>
      </c>
      <c r="J458" t="s">
        <v>2612</v>
      </c>
      <c r="K458" t="s">
        <v>2178</v>
      </c>
      <c r="L458" t="s">
        <v>2613</v>
      </c>
      <c r="M458">
        <v>72326</v>
      </c>
      <c r="N458">
        <v>12831</v>
      </c>
      <c r="O458" t="s">
        <v>2614</v>
      </c>
      <c r="P458">
        <v>0</v>
      </c>
      <c r="Q458" t="s">
        <v>2615</v>
      </c>
      <c r="R458" t="s">
        <v>2616</v>
      </c>
      <c r="S458">
        <v>116</v>
      </c>
      <c r="T458" t="s">
        <v>36</v>
      </c>
      <c r="U458" t="s">
        <v>37</v>
      </c>
      <c r="V458" t="s">
        <v>93</v>
      </c>
      <c r="W458">
        <v>80000000</v>
      </c>
      <c r="X458">
        <v>2008</v>
      </c>
      <c r="Y458">
        <v>869</v>
      </c>
      <c r="Z458">
        <v>6.1</v>
      </c>
      <c r="AA458">
        <v>2.35</v>
      </c>
      <c r="AB458">
        <v>0</v>
      </c>
    </row>
    <row r="459" spans="1:28" hidden="1" x14ac:dyDescent="0.2">
      <c r="A459" t="s">
        <v>27</v>
      </c>
      <c r="B459" t="s">
        <v>47</v>
      </c>
      <c r="C459">
        <v>226</v>
      </c>
      <c r="D459">
        <v>117</v>
      </c>
      <c r="E459">
        <v>0</v>
      </c>
      <c r="F459">
        <v>818</v>
      </c>
      <c r="G459" t="s">
        <v>2617</v>
      </c>
      <c r="H459">
        <v>15000</v>
      </c>
      <c r="I459">
        <v>104054514</v>
      </c>
      <c r="J459" t="s">
        <v>2123</v>
      </c>
      <c r="K459" t="s">
        <v>320</v>
      </c>
      <c r="L459" t="s">
        <v>2618</v>
      </c>
      <c r="M459">
        <v>200359</v>
      </c>
      <c r="N459">
        <v>16828</v>
      </c>
      <c r="O459" t="s">
        <v>2619</v>
      </c>
      <c r="P459">
        <v>0</v>
      </c>
      <c r="Q459" t="s">
        <v>2620</v>
      </c>
      <c r="R459" t="s">
        <v>2621</v>
      </c>
      <c r="S459">
        <v>1009</v>
      </c>
      <c r="T459" t="s">
        <v>36</v>
      </c>
      <c r="U459" t="s">
        <v>37</v>
      </c>
      <c r="V459" t="s">
        <v>583</v>
      </c>
      <c r="W459">
        <v>80000000</v>
      </c>
      <c r="X459">
        <v>2002</v>
      </c>
      <c r="Y459">
        <v>1000</v>
      </c>
      <c r="Z459">
        <v>7.7</v>
      </c>
      <c r="AA459">
        <v>2.35</v>
      </c>
      <c r="AB459">
        <v>0</v>
      </c>
    </row>
    <row r="460" spans="1:28" hidden="1" x14ac:dyDescent="0.2">
      <c r="A460" t="s">
        <v>27</v>
      </c>
      <c r="B460" t="s">
        <v>2176</v>
      </c>
      <c r="C460">
        <v>204</v>
      </c>
      <c r="D460">
        <v>117</v>
      </c>
      <c r="E460">
        <v>221</v>
      </c>
      <c r="F460">
        <v>503</v>
      </c>
      <c r="G460" t="s">
        <v>2622</v>
      </c>
      <c r="H460">
        <v>11000</v>
      </c>
      <c r="I460">
        <v>103028109</v>
      </c>
      <c r="J460" t="s">
        <v>1679</v>
      </c>
      <c r="K460" t="s">
        <v>2178</v>
      </c>
      <c r="L460" t="s">
        <v>2623</v>
      </c>
      <c r="M460">
        <v>172878</v>
      </c>
      <c r="N460">
        <v>16325</v>
      </c>
      <c r="O460" t="s">
        <v>2180</v>
      </c>
      <c r="P460">
        <v>1</v>
      </c>
      <c r="Q460" t="s">
        <v>2624</v>
      </c>
      <c r="R460" t="s">
        <v>2625</v>
      </c>
      <c r="S460">
        <v>203</v>
      </c>
      <c r="T460" t="s">
        <v>36</v>
      </c>
      <c r="U460" t="s">
        <v>37</v>
      </c>
      <c r="V460" t="s">
        <v>38</v>
      </c>
      <c r="W460">
        <v>80000000</v>
      </c>
      <c r="X460">
        <v>2011</v>
      </c>
      <c r="Y460">
        <v>3000</v>
      </c>
      <c r="Z460">
        <v>6.4</v>
      </c>
      <c r="AA460">
        <v>1.85</v>
      </c>
      <c r="AB460">
        <v>19000</v>
      </c>
    </row>
    <row r="461" spans="1:28" hidden="1" x14ac:dyDescent="0.2">
      <c r="C461">
        <v>95</v>
      </c>
      <c r="D461">
        <v>54</v>
      </c>
      <c r="F461">
        <v>0</v>
      </c>
      <c r="G461" t="s">
        <v>2626</v>
      </c>
      <c r="H461">
        <v>577</v>
      </c>
      <c r="J461" t="s">
        <v>2627</v>
      </c>
      <c r="K461" t="s">
        <v>2628</v>
      </c>
      <c r="L461" t="s">
        <v>2629</v>
      </c>
      <c r="M461">
        <v>213483</v>
      </c>
      <c r="N461">
        <v>581</v>
      </c>
      <c r="O461" t="s">
        <v>2630</v>
      </c>
      <c r="P461">
        <v>0</v>
      </c>
      <c r="Q461" t="s">
        <v>2631</v>
      </c>
      <c r="R461" t="s">
        <v>2632</v>
      </c>
      <c r="S461">
        <v>394</v>
      </c>
      <c r="T461" t="s">
        <v>36</v>
      </c>
      <c r="U461" t="s">
        <v>37</v>
      </c>
      <c r="V461" t="s">
        <v>2633</v>
      </c>
      <c r="Y461">
        <v>4</v>
      </c>
      <c r="Z461">
        <v>8.8000000000000007</v>
      </c>
      <c r="AA461">
        <v>16</v>
      </c>
      <c r="AB461">
        <v>55000</v>
      </c>
    </row>
    <row r="462" spans="1:28" hidden="1" x14ac:dyDescent="0.2">
      <c r="A462" t="s">
        <v>27</v>
      </c>
      <c r="B462" t="s">
        <v>1781</v>
      </c>
      <c r="C462">
        <v>139</v>
      </c>
      <c r="D462">
        <v>123</v>
      </c>
      <c r="E462">
        <v>165</v>
      </c>
      <c r="F462">
        <v>744</v>
      </c>
      <c r="G462" t="s">
        <v>2634</v>
      </c>
      <c r="H462">
        <v>12000</v>
      </c>
      <c r="I462">
        <v>101087161</v>
      </c>
      <c r="J462" t="s">
        <v>332</v>
      </c>
      <c r="K462" t="s">
        <v>270</v>
      </c>
      <c r="L462" t="s">
        <v>2635</v>
      </c>
      <c r="M462">
        <v>225282</v>
      </c>
      <c r="N462">
        <v>15362</v>
      </c>
      <c r="O462" t="s">
        <v>2636</v>
      </c>
      <c r="P462">
        <v>6</v>
      </c>
      <c r="Q462" t="s">
        <v>2637</v>
      </c>
      <c r="R462" t="s">
        <v>2638</v>
      </c>
      <c r="S462">
        <v>339</v>
      </c>
      <c r="T462" t="s">
        <v>36</v>
      </c>
      <c r="U462" t="s">
        <v>37</v>
      </c>
      <c r="V462" t="s">
        <v>583</v>
      </c>
      <c r="W462">
        <v>75000000</v>
      </c>
      <c r="X462">
        <v>1997</v>
      </c>
      <c r="Y462">
        <v>878</v>
      </c>
      <c r="Z462">
        <v>6.8</v>
      </c>
      <c r="AA462">
        <v>2.35</v>
      </c>
      <c r="AB462">
        <v>0</v>
      </c>
    </row>
    <row r="463" spans="1:28" hidden="1" x14ac:dyDescent="0.2">
      <c r="A463" t="s">
        <v>27</v>
      </c>
      <c r="B463" t="s">
        <v>2639</v>
      </c>
      <c r="C463">
        <v>215</v>
      </c>
      <c r="D463">
        <v>118</v>
      </c>
      <c r="E463">
        <v>154</v>
      </c>
      <c r="F463">
        <v>915</v>
      </c>
      <c r="G463" t="s">
        <v>2640</v>
      </c>
      <c r="H463">
        <v>3000</v>
      </c>
      <c r="I463">
        <v>101111837</v>
      </c>
      <c r="J463" t="s">
        <v>1154</v>
      </c>
      <c r="K463" t="s">
        <v>980</v>
      </c>
      <c r="L463" t="s">
        <v>2641</v>
      </c>
      <c r="M463">
        <v>150764</v>
      </c>
      <c r="N463">
        <v>5637</v>
      </c>
      <c r="O463" t="s">
        <v>2642</v>
      </c>
      <c r="P463">
        <v>3</v>
      </c>
      <c r="Q463" t="s">
        <v>2643</v>
      </c>
      <c r="R463" t="s">
        <v>2644</v>
      </c>
      <c r="S463">
        <v>318</v>
      </c>
      <c r="T463" t="s">
        <v>36</v>
      </c>
      <c r="U463" t="s">
        <v>37</v>
      </c>
      <c r="V463" t="s">
        <v>38</v>
      </c>
      <c r="W463">
        <v>80000000</v>
      </c>
      <c r="X463">
        <v>2008</v>
      </c>
      <c r="Y463">
        <v>982</v>
      </c>
      <c r="Z463">
        <v>6.6</v>
      </c>
      <c r="AA463">
        <v>2.35</v>
      </c>
      <c r="AB463">
        <v>0</v>
      </c>
    </row>
    <row r="464" spans="1:28" hidden="1" x14ac:dyDescent="0.2">
      <c r="A464" t="s">
        <v>27</v>
      </c>
      <c r="B464" t="s">
        <v>2645</v>
      </c>
      <c r="C464">
        <v>198</v>
      </c>
      <c r="D464">
        <v>154</v>
      </c>
      <c r="E464">
        <v>333</v>
      </c>
      <c r="F464">
        <v>16000</v>
      </c>
      <c r="G464" t="s">
        <v>839</v>
      </c>
      <c r="H464">
        <v>22000</v>
      </c>
      <c r="I464">
        <v>95632614</v>
      </c>
      <c r="J464" t="s">
        <v>2646</v>
      </c>
      <c r="K464" t="s">
        <v>695</v>
      </c>
      <c r="L464" t="s">
        <v>2647</v>
      </c>
      <c r="M464">
        <v>118483</v>
      </c>
      <c r="N464">
        <v>61110</v>
      </c>
      <c r="O464" t="s">
        <v>378</v>
      </c>
      <c r="P464">
        <v>3</v>
      </c>
      <c r="Q464" t="s">
        <v>2648</v>
      </c>
      <c r="R464" t="s">
        <v>2649</v>
      </c>
      <c r="S464">
        <v>674</v>
      </c>
      <c r="T464" t="s">
        <v>36</v>
      </c>
      <c r="U464" t="s">
        <v>37</v>
      </c>
      <c r="V464" t="s">
        <v>583</v>
      </c>
      <c r="W464">
        <v>79000000</v>
      </c>
      <c r="X464">
        <v>2003</v>
      </c>
      <c r="Y464">
        <v>20000</v>
      </c>
      <c r="Z464">
        <v>7.2</v>
      </c>
      <c r="AA464">
        <v>2.35</v>
      </c>
      <c r="AB464">
        <v>0</v>
      </c>
    </row>
    <row r="465" spans="1:28" hidden="1" x14ac:dyDescent="0.2">
      <c r="A465" t="s">
        <v>27</v>
      </c>
      <c r="B465" t="s">
        <v>2650</v>
      </c>
      <c r="C465">
        <v>325</v>
      </c>
      <c r="D465">
        <v>118</v>
      </c>
      <c r="E465">
        <v>117</v>
      </c>
      <c r="F465">
        <v>10000</v>
      </c>
      <c r="G465" t="s">
        <v>288</v>
      </c>
      <c r="H465">
        <v>18000</v>
      </c>
      <c r="I465">
        <v>94822707</v>
      </c>
      <c r="J465" t="s">
        <v>710</v>
      </c>
      <c r="K465" t="s">
        <v>1725</v>
      </c>
      <c r="L465" t="s">
        <v>2651</v>
      </c>
      <c r="M465">
        <v>227072</v>
      </c>
      <c r="N465">
        <v>44797</v>
      </c>
      <c r="O465" t="s">
        <v>438</v>
      </c>
      <c r="P465">
        <v>0</v>
      </c>
      <c r="Q465" t="s">
        <v>2652</v>
      </c>
      <c r="R465" t="s">
        <v>2653</v>
      </c>
      <c r="S465">
        <v>560</v>
      </c>
      <c r="T465" t="s">
        <v>36</v>
      </c>
      <c r="U465" t="s">
        <v>37</v>
      </c>
      <c r="V465" t="s">
        <v>583</v>
      </c>
      <c r="W465">
        <v>80000000</v>
      </c>
      <c r="X465">
        <v>2010</v>
      </c>
      <c r="Y465">
        <v>15000</v>
      </c>
      <c r="Z465">
        <v>6.9</v>
      </c>
      <c r="AA465">
        <v>2.35</v>
      </c>
      <c r="AB465">
        <v>20000</v>
      </c>
    </row>
    <row r="466" spans="1:28" hidden="1" x14ac:dyDescent="0.2">
      <c r="A466" t="s">
        <v>27</v>
      </c>
      <c r="B466" t="s">
        <v>2654</v>
      </c>
      <c r="C466">
        <v>53</v>
      </c>
      <c r="D466">
        <v>90</v>
      </c>
      <c r="E466">
        <v>10</v>
      </c>
      <c r="F466">
        <v>159</v>
      </c>
      <c r="G466" t="s">
        <v>2655</v>
      </c>
      <c r="H466">
        <v>49000</v>
      </c>
      <c r="I466">
        <v>92969824</v>
      </c>
      <c r="J466" t="s">
        <v>2656</v>
      </c>
      <c r="K466" t="s">
        <v>809</v>
      </c>
      <c r="L466" t="s">
        <v>2657</v>
      </c>
      <c r="M466">
        <v>63625</v>
      </c>
      <c r="N466">
        <v>50005</v>
      </c>
      <c r="O466" t="s">
        <v>2658</v>
      </c>
      <c r="P466">
        <v>1</v>
      </c>
      <c r="Q466" t="s">
        <v>2659</v>
      </c>
      <c r="R466" t="s">
        <v>2660</v>
      </c>
      <c r="S466">
        <v>64</v>
      </c>
      <c r="T466" t="s">
        <v>36</v>
      </c>
      <c r="U466" t="s">
        <v>37</v>
      </c>
      <c r="V466" t="s">
        <v>93</v>
      </c>
      <c r="W466">
        <v>80000000</v>
      </c>
      <c r="X466">
        <v>1997</v>
      </c>
      <c r="Y466">
        <v>570</v>
      </c>
      <c r="Z466">
        <v>5.2</v>
      </c>
      <c r="AA466">
        <v>1.85</v>
      </c>
      <c r="AB466">
        <v>0</v>
      </c>
    </row>
    <row r="467" spans="1:28" hidden="1" x14ac:dyDescent="0.2">
      <c r="A467" t="s">
        <v>27</v>
      </c>
      <c r="B467" t="s">
        <v>1603</v>
      </c>
      <c r="C467">
        <v>167</v>
      </c>
      <c r="D467">
        <v>113</v>
      </c>
      <c r="E467">
        <v>101</v>
      </c>
      <c r="F467">
        <v>913</v>
      </c>
      <c r="G467" t="s">
        <v>2661</v>
      </c>
      <c r="H467">
        <v>14000</v>
      </c>
      <c r="I467">
        <v>91188905</v>
      </c>
      <c r="J467" t="s">
        <v>2662</v>
      </c>
      <c r="K467" t="s">
        <v>226</v>
      </c>
      <c r="L467" t="s">
        <v>2663</v>
      </c>
      <c r="M467">
        <v>58184</v>
      </c>
      <c r="N467">
        <v>17786</v>
      </c>
      <c r="O467" t="s">
        <v>2664</v>
      </c>
      <c r="P467">
        <v>0</v>
      </c>
      <c r="Q467" t="s">
        <v>2665</v>
      </c>
      <c r="R467" t="s">
        <v>2666</v>
      </c>
      <c r="S467">
        <v>805</v>
      </c>
      <c r="T467" t="s">
        <v>36</v>
      </c>
      <c r="U467" t="s">
        <v>37</v>
      </c>
      <c r="V467" t="s">
        <v>38</v>
      </c>
      <c r="W467">
        <v>80000000</v>
      </c>
      <c r="X467">
        <v>1999</v>
      </c>
      <c r="Y467">
        <v>960</v>
      </c>
      <c r="Z467">
        <v>4.9000000000000004</v>
      </c>
      <c r="AA467">
        <v>2.35</v>
      </c>
      <c r="AB467">
        <v>0</v>
      </c>
    </row>
    <row r="468" spans="1:28" hidden="1" x14ac:dyDescent="0.2">
      <c r="A468" t="s">
        <v>27</v>
      </c>
      <c r="B468" t="s">
        <v>2667</v>
      </c>
      <c r="C468">
        <v>46</v>
      </c>
      <c r="D468">
        <v>88</v>
      </c>
      <c r="E468">
        <v>30</v>
      </c>
      <c r="F468">
        <v>366</v>
      </c>
      <c r="G468" t="s">
        <v>992</v>
      </c>
      <c r="H468">
        <v>13000</v>
      </c>
      <c r="I468">
        <v>90443603</v>
      </c>
      <c r="J468" t="s">
        <v>2668</v>
      </c>
      <c r="K468" t="s">
        <v>545</v>
      </c>
      <c r="L468" t="s">
        <v>2669</v>
      </c>
      <c r="M468">
        <v>112167</v>
      </c>
      <c r="N468">
        <v>15001</v>
      </c>
      <c r="O468" t="s">
        <v>2670</v>
      </c>
      <c r="P468">
        <v>1</v>
      </c>
      <c r="Q468" t="s">
        <v>2671</v>
      </c>
      <c r="R468" t="s">
        <v>2672</v>
      </c>
      <c r="S468">
        <v>123</v>
      </c>
      <c r="T468" t="s">
        <v>36</v>
      </c>
      <c r="U468" t="s">
        <v>37</v>
      </c>
      <c r="V468" t="s">
        <v>93</v>
      </c>
      <c r="W468">
        <v>80000000</v>
      </c>
      <c r="X468">
        <v>1996</v>
      </c>
      <c r="Y468">
        <v>967</v>
      </c>
      <c r="Z468">
        <v>6.3</v>
      </c>
      <c r="AA468">
        <v>1.77</v>
      </c>
      <c r="AB468">
        <v>0</v>
      </c>
    </row>
    <row r="469" spans="1:28" hidden="1" x14ac:dyDescent="0.2">
      <c r="A469" t="s">
        <v>27</v>
      </c>
      <c r="B469" t="s">
        <v>807</v>
      </c>
      <c r="C469">
        <v>147</v>
      </c>
      <c r="D469">
        <v>93</v>
      </c>
      <c r="E469">
        <v>189</v>
      </c>
      <c r="F469">
        <v>38</v>
      </c>
      <c r="G469" t="s">
        <v>2673</v>
      </c>
      <c r="H469">
        <v>1000</v>
      </c>
      <c r="I469">
        <v>82226474</v>
      </c>
      <c r="J469" t="s">
        <v>2674</v>
      </c>
      <c r="K469" t="s">
        <v>2675</v>
      </c>
      <c r="L469" t="s">
        <v>2676</v>
      </c>
      <c r="M469">
        <v>65499</v>
      </c>
      <c r="N469">
        <v>1267</v>
      </c>
      <c r="O469" t="s">
        <v>2677</v>
      </c>
      <c r="P469">
        <v>0</v>
      </c>
      <c r="Q469" t="s">
        <v>2678</v>
      </c>
      <c r="R469" t="s">
        <v>2679</v>
      </c>
      <c r="S469">
        <v>424</v>
      </c>
      <c r="T469" t="s">
        <v>36</v>
      </c>
      <c r="U469" t="s">
        <v>37</v>
      </c>
      <c r="V469" t="s">
        <v>93</v>
      </c>
      <c r="W469">
        <v>65000000</v>
      </c>
      <c r="X469">
        <v>2006</v>
      </c>
      <c r="Y469">
        <v>177</v>
      </c>
      <c r="Z469">
        <v>5.6</v>
      </c>
      <c r="AA469">
        <v>1.85</v>
      </c>
      <c r="AB469">
        <v>0</v>
      </c>
    </row>
    <row r="470" spans="1:28" hidden="1" x14ac:dyDescent="0.2">
      <c r="A470" t="s">
        <v>27</v>
      </c>
      <c r="B470" t="s">
        <v>2680</v>
      </c>
      <c r="C470">
        <v>276</v>
      </c>
      <c r="D470">
        <v>104</v>
      </c>
      <c r="E470">
        <v>301</v>
      </c>
      <c r="F470">
        <v>71</v>
      </c>
      <c r="G470" t="s">
        <v>597</v>
      </c>
      <c r="H470">
        <v>18000</v>
      </c>
      <c r="I470">
        <v>79363785</v>
      </c>
      <c r="J470" t="s">
        <v>2681</v>
      </c>
      <c r="K470" t="s">
        <v>586</v>
      </c>
      <c r="L470" t="s">
        <v>2682</v>
      </c>
      <c r="M470">
        <v>139423</v>
      </c>
      <c r="N470">
        <v>22194</v>
      </c>
      <c r="O470" t="s">
        <v>2683</v>
      </c>
      <c r="P470">
        <v>0</v>
      </c>
      <c r="Q470" t="s">
        <v>2684</v>
      </c>
      <c r="R470" t="s">
        <v>2685</v>
      </c>
      <c r="S470">
        <v>698</v>
      </c>
      <c r="T470" t="s">
        <v>36</v>
      </c>
      <c r="U470" t="s">
        <v>37</v>
      </c>
      <c r="V470" t="s">
        <v>38</v>
      </c>
      <c r="W470">
        <v>80000000</v>
      </c>
      <c r="X470">
        <v>2008</v>
      </c>
      <c r="Y470">
        <v>4000</v>
      </c>
      <c r="Z470">
        <v>5.5</v>
      </c>
      <c r="AA470">
        <v>2.35</v>
      </c>
      <c r="AB470">
        <v>0</v>
      </c>
    </row>
    <row r="471" spans="1:28" hidden="1" x14ac:dyDescent="0.2">
      <c r="A471" t="s">
        <v>27</v>
      </c>
      <c r="B471" t="s">
        <v>1056</v>
      </c>
      <c r="C471">
        <v>80</v>
      </c>
      <c r="D471">
        <v>135</v>
      </c>
      <c r="E471">
        <v>503</v>
      </c>
      <c r="F471">
        <v>67</v>
      </c>
      <c r="G471" t="s">
        <v>2686</v>
      </c>
      <c r="H471">
        <v>8000</v>
      </c>
      <c r="I471">
        <v>76081498</v>
      </c>
      <c r="J471" t="s">
        <v>2687</v>
      </c>
      <c r="K471" t="s">
        <v>1525</v>
      </c>
      <c r="L471" t="s">
        <v>2688</v>
      </c>
      <c r="M471">
        <v>76099</v>
      </c>
      <c r="N471">
        <v>8355</v>
      </c>
      <c r="O471" t="s">
        <v>2689</v>
      </c>
      <c r="P471">
        <v>1</v>
      </c>
      <c r="Q471" t="s">
        <v>2690</v>
      </c>
      <c r="R471" t="s">
        <v>2691</v>
      </c>
      <c r="S471">
        <v>162</v>
      </c>
      <c r="T471" t="s">
        <v>36</v>
      </c>
      <c r="U471" t="s">
        <v>37</v>
      </c>
      <c r="V471" t="s">
        <v>583</v>
      </c>
      <c r="W471">
        <v>75000000</v>
      </c>
      <c r="X471">
        <v>1997</v>
      </c>
      <c r="Y471">
        <v>137</v>
      </c>
      <c r="Z471">
        <v>6.7</v>
      </c>
      <c r="AA471">
        <v>2.35</v>
      </c>
      <c r="AB471">
        <v>0</v>
      </c>
    </row>
    <row r="472" spans="1:28" hidden="1" x14ac:dyDescent="0.2">
      <c r="A472" t="s">
        <v>27</v>
      </c>
      <c r="B472" t="s">
        <v>505</v>
      </c>
      <c r="C472">
        <v>406</v>
      </c>
      <c r="D472">
        <v>134</v>
      </c>
      <c r="E472">
        <v>452</v>
      </c>
      <c r="F472">
        <v>697</v>
      </c>
      <c r="G472" t="s">
        <v>1205</v>
      </c>
      <c r="H472">
        <v>11000</v>
      </c>
      <c r="I472">
        <v>85707116</v>
      </c>
      <c r="J472" t="s">
        <v>1465</v>
      </c>
      <c r="K472" t="s">
        <v>338</v>
      </c>
      <c r="L472" t="s">
        <v>2692</v>
      </c>
      <c r="M472">
        <v>303185</v>
      </c>
      <c r="N472">
        <v>20411</v>
      </c>
      <c r="O472" t="s">
        <v>2693</v>
      </c>
      <c r="P472">
        <v>4</v>
      </c>
      <c r="Q472" t="s">
        <v>2694</v>
      </c>
      <c r="R472" t="s">
        <v>2695</v>
      </c>
      <c r="S472">
        <v>701</v>
      </c>
      <c r="T472" t="s">
        <v>36</v>
      </c>
      <c r="U472" t="s">
        <v>37</v>
      </c>
      <c r="V472" t="s">
        <v>583</v>
      </c>
      <c r="W472">
        <v>68000000</v>
      </c>
      <c r="X472">
        <v>2014</v>
      </c>
      <c r="Y472">
        <v>8000</v>
      </c>
      <c r="Z472">
        <v>7.6</v>
      </c>
      <c r="AA472">
        <v>2.35</v>
      </c>
      <c r="AB472">
        <v>82000</v>
      </c>
    </row>
    <row r="473" spans="1:28" hidden="1" x14ac:dyDescent="0.2">
      <c r="A473" t="s">
        <v>27</v>
      </c>
      <c r="B473" t="s">
        <v>2696</v>
      </c>
      <c r="C473">
        <v>97</v>
      </c>
      <c r="D473">
        <v>98</v>
      </c>
      <c r="E473">
        <v>425</v>
      </c>
      <c r="F473">
        <v>397</v>
      </c>
      <c r="G473" t="s">
        <v>2259</v>
      </c>
      <c r="H473">
        <v>11000</v>
      </c>
      <c r="I473">
        <v>74329966</v>
      </c>
      <c r="J473" t="s">
        <v>2697</v>
      </c>
      <c r="K473" t="s">
        <v>389</v>
      </c>
      <c r="L473" t="s">
        <v>2698</v>
      </c>
      <c r="M473">
        <v>60910</v>
      </c>
      <c r="N473">
        <v>12729</v>
      </c>
      <c r="O473" t="s">
        <v>1193</v>
      </c>
      <c r="P473">
        <v>2</v>
      </c>
      <c r="Q473" t="s">
        <v>2699</v>
      </c>
      <c r="R473" t="s">
        <v>2700</v>
      </c>
      <c r="S473">
        <v>164</v>
      </c>
      <c r="T473" t="s">
        <v>36</v>
      </c>
      <c r="U473" t="s">
        <v>37</v>
      </c>
      <c r="V473" t="s">
        <v>38</v>
      </c>
      <c r="W473">
        <v>70000000</v>
      </c>
      <c r="X473">
        <v>1998</v>
      </c>
      <c r="Y473">
        <v>643</v>
      </c>
      <c r="Z473">
        <v>5.7</v>
      </c>
      <c r="AA473">
        <v>2.35</v>
      </c>
      <c r="AB473">
        <v>0</v>
      </c>
    </row>
    <row r="474" spans="1:28" hidden="1" x14ac:dyDescent="0.2">
      <c r="A474" t="s">
        <v>27</v>
      </c>
      <c r="B474" t="s">
        <v>2701</v>
      </c>
      <c r="C474">
        <v>143</v>
      </c>
      <c r="D474">
        <v>80</v>
      </c>
      <c r="E474">
        <v>40</v>
      </c>
      <c r="F474">
        <v>375</v>
      </c>
      <c r="G474" t="s">
        <v>2702</v>
      </c>
      <c r="H474">
        <v>3000</v>
      </c>
      <c r="I474">
        <v>100169068</v>
      </c>
      <c r="J474" t="s">
        <v>469</v>
      </c>
      <c r="K474" t="s">
        <v>721</v>
      </c>
      <c r="L474" t="s">
        <v>2703</v>
      </c>
      <c r="M474">
        <v>16385</v>
      </c>
      <c r="N474">
        <v>4394</v>
      </c>
      <c r="O474" t="s">
        <v>2704</v>
      </c>
      <c r="P474">
        <v>0</v>
      </c>
      <c r="Q474" t="s">
        <v>2705</v>
      </c>
      <c r="R474" t="s">
        <v>2706</v>
      </c>
      <c r="S474">
        <v>100</v>
      </c>
      <c r="T474" t="s">
        <v>36</v>
      </c>
      <c r="U474" t="s">
        <v>37</v>
      </c>
      <c r="V474" t="s">
        <v>93</v>
      </c>
      <c r="W474">
        <v>80000000</v>
      </c>
      <c r="X474">
        <v>2010</v>
      </c>
      <c r="Y474">
        <v>642</v>
      </c>
      <c r="Z474">
        <v>4.5999999999999996</v>
      </c>
      <c r="AA474">
        <v>1.85</v>
      </c>
      <c r="AB474">
        <v>0</v>
      </c>
    </row>
    <row r="475" spans="1:28" x14ac:dyDescent="0.2">
      <c r="A475" t="s">
        <v>27</v>
      </c>
      <c r="B475" t="s">
        <v>2707</v>
      </c>
      <c r="C475">
        <v>106</v>
      </c>
      <c r="D475">
        <v>83</v>
      </c>
      <c r="E475">
        <v>21</v>
      </c>
      <c r="F475">
        <v>495</v>
      </c>
      <c r="G475" t="s">
        <v>2708</v>
      </c>
      <c r="H475">
        <v>13000</v>
      </c>
      <c r="I475">
        <v>73215310</v>
      </c>
      <c r="J475" t="s">
        <v>2709</v>
      </c>
      <c r="K475" t="s">
        <v>1155</v>
      </c>
      <c r="L475" t="s">
        <v>2710</v>
      </c>
      <c r="M475">
        <v>44143</v>
      </c>
      <c r="N475">
        <v>14261</v>
      </c>
      <c r="O475" t="s">
        <v>2711</v>
      </c>
      <c r="P475">
        <v>0</v>
      </c>
      <c r="Q475" t="s">
        <v>2712</v>
      </c>
      <c r="R475" t="s">
        <v>2713</v>
      </c>
      <c r="S475">
        <v>216</v>
      </c>
      <c r="T475" t="s">
        <v>36</v>
      </c>
      <c r="U475" t="s">
        <v>37</v>
      </c>
      <c r="V475" t="s">
        <v>275</v>
      </c>
      <c r="W475">
        <v>80000000</v>
      </c>
      <c r="X475">
        <v>2002</v>
      </c>
      <c r="Y475">
        <v>503</v>
      </c>
      <c r="Z475">
        <v>7</v>
      </c>
      <c r="AA475">
        <v>2.35</v>
      </c>
      <c r="AB475">
        <v>4000</v>
      </c>
    </row>
    <row r="476" spans="1:28" hidden="1" x14ac:dyDescent="0.2">
      <c r="A476" t="s">
        <v>27</v>
      </c>
      <c r="B476" t="s">
        <v>1625</v>
      </c>
      <c r="C476">
        <v>178</v>
      </c>
      <c r="D476">
        <v>102</v>
      </c>
      <c r="E476">
        <v>153</v>
      </c>
      <c r="F476">
        <v>269</v>
      </c>
      <c r="G476" t="s">
        <v>2714</v>
      </c>
      <c r="H476">
        <v>3000</v>
      </c>
      <c r="I476">
        <v>80360866</v>
      </c>
      <c r="J476" t="s">
        <v>2715</v>
      </c>
      <c r="K476" t="s">
        <v>980</v>
      </c>
      <c r="L476" t="s">
        <v>2716</v>
      </c>
      <c r="M476">
        <v>44662</v>
      </c>
      <c r="N476">
        <v>5392</v>
      </c>
      <c r="O476" t="s">
        <v>2717</v>
      </c>
      <c r="P476">
        <v>1</v>
      </c>
      <c r="Q476" t="s">
        <v>2718</v>
      </c>
      <c r="R476" t="s">
        <v>2719</v>
      </c>
      <c r="S476">
        <v>127</v>
      </c>
      <c r="T476" t="s">
        <v>36</v>
      </c>
      <c r="U476" t="s">
        <v>37</v>
      </c>
      <c r="V476" t="s">
        <v>93</v>
      </c>
      <c r="W476">
        <v>80000000</v>
      </c>
      <c r="X476">
        <v>2011</v>
      </c>
      <c r="Y476">
        <v>1000</v>
      </c>
      <c r="Z476">
        <v>5.2</v>
      </c>
      <c r="AA476">
        <v>2.35</v>
      </c>
      <c r="AB476">
        <v>0</v>
      </c>
    </row>
    <row r="477" spans="1:28" hidden="1" x14ac:dyDescent="0.2">
      <c r="A477" t="s">
        <v>27</v>
      </c>
      <c r="B477" t="s">
        <v>2720</v>
      </c>
      <c r="C477">
        <v>102</v>
      </c>
      <c r="D477">
        <v>130</v>
      </c>
      <c r="E477">
        <v>81</v>
      </c>
      <c r="F477">
        <v>427</v>
      </c>
      <c r="G477" t="s">
        <v>186</v>
      </c>
      <c r="H477">
        <v>10000</v>
      </c>
      <c r="I477">
        <v>69102910</v>
      </c>
      <c r="J477" t="s">
        <v>2721</v>
      </c>
      <c r="K477" t="s">
        <v>438</v>
      </c>
      <c r="L477" t="s">
        <v>2722</v>
      </c>
      <c r="M477">
        <v>58402</v>
      </c>
      <c r="N477">
        <v>12186</v>
      </c>
      <c r="O477" t="s">
        <v>2723</v>
      </c>
      <c r="P477">
        <v>0</v>
      </c>
      <c r="Q477" t="s">
        <v>2724</v>
      </c>
      <c r="R477" t="s">
        <v>2725</v>
      </c>
      <c r="S477">
        <v>370</v>
      </c>
      <c r="T477" t="s">
        <v>36</v>
      </c>
      <c r="U477" t="s">
        <v>37</v>
      </c>
      <c r="V477" t="s">
        <v>38</v>
      </c>
      <c r="W477">
        <v>80000000</v>
      </c>
      <c r="X477">
        <v>1998</v>
      </c>
      <c r="Y477">
        <v>882</v>
      </c>
      <c r="Z477">
        <v>5.0999999999999996</v>
      </c>
      <c r="AA477">
        <v>2.35</v>
      </c>
      <c r="AB477">
        <v>0</v>
      </c>
    </row>
    <row r="478" spans="1:28" hidden="1" x14ac:dyDescent="0.2">
      <c r="A478" t="s">
        <v>27</v>
      </c>
      <c r="B478" t="s">
        <v>2726</v>
      </c>
      <c r="C478">
        <v>209</v>
      </c>
      <c r="D478">
        <v>129</v>
      </c>
      <c r="E478">
        <v>438</v>
      </c>
      <c r="F478">
        <v>502</v>
      </c>
      <c r="G478" t="s">
        <v>2727</v>
      </c>
      <c r="H478">
        <v>18000</v>
      </c>
      <c r="I478">
        <v>65948711</v>
      </c>
      <c r="J478" t="s">
        <v>2200</v>
      </c>
      <c r="K478" t="s">
        <v>1725</v>
      </c>
      <c r="L478" t="s">
        <v>2728</v>
      </c>
      <c r="M478">
        <v>86422</v>
      </c>
      <c r="N478">
        <v>20056</v>
      </c>
      <c r="O478" t="s">
        <v>2729</v>
      </c>
      <c r="P478">
        <v>1</v>
      </c>
      <c r="Q478" t="s">
        <v>2730</v>
      </c>
      <c r="R478" t="s">
        <v>2731</v>
      </c>
      <c r="S478">
        <v>363</v>
      </c>
      <c r="T478" t="s">
        <v>36</v>
      </c>
      <c r="U478" t="s">
        <v>37</v>
      </c>
      <c r="V478" t="s">
        <v>583</v>
      </c>
      <c r="W478">
        <v>80000000</v>
      </c>
      <c r="X478">
        <v>2004</v>
      </c>
      <c r="Y478">
        <v>1000</v>
      </c>
      <c r="Z478">
        <v>6.6</v>
      </c>
      <c r="AA478">
        <v>1.85</v>
      </c>
      <c r="AB478">
        <v>0</v>
      </c>
    </row>
    <row r="479" spans="1:28" hidden="1" x14ac:dyDescent="0.2">
      <c r="A479" t="s">
        <v>27</v>
      </c>
      <c r="B479" t="s">
        <v>2732</v>
      </c>
      <c r="C479">
        <v>19</v>
      </c>
      <c r="D479">
        <v>117</v>
      </c>
      <c r="E479">
        <v>69</v>
      </c>
      <c r="F479">
        <v>87</v>
      </c>
      <c r="G479" t="s">
        <v>2239</v>
      </c>
      <c r="H479">
        <v>898</v>
      </c>
      <c r="I479">
        <v>821997</v>
      </c>
      <c r="J479" t="s">
        <v>212</v>
      </c>
      <c r="K479" t="s">
        <v>2533</v>
      </c>
      <c r="L479" t="s">
        <v>2733</v>
      </c>
      <c r="M479">
        <v>666</v>
      </c>
      <c r="N479">
        <v>1753</v>
      </c>
      <c r="O479" t="s">
        <v>2734</v>
      </c>
      <c r="P479">
        <v>0</v>
      </c>
      <c r="Q479" t="s">
        <v>2735</v>
      </c>
      <c r="R479" t="s">
        <v>2736</v>
      </c>
      <c r="S479">
        <v>40</v>
      </c>
      <c r="T479" t="s">
        <v>36</v>
      </c>
      <c r="U479" t="s">
        <v>37</v>
      </c>
      <c r="V479" t="s">
        <v>38</v>
      </c>
      <c r="X479">
        <v>1997</v>
      </c>
      <c r="Y479">
        <v>577</v>
      </c>
      <c r="Z479">
        <v>7</v>
      </c>
      <c r="AA479">
        <v>1.85</v>
      </c>
      <c r="AB479">
        <v>91</v>
      </c>
    </row>
    <row r="480" spans="1:28" hidden="1" x14ac:dyDescent="0.2">
      <c r="A480" t="s">
        <v>27</v>
      </c>
      <c r="B480" t="s">
        <v>2333</v>
      </c>
      <c r="C480">
        <v>152</v>
      </c>
      <c r="D480">
        <v>89</v>
      </c>
      <c r="E480">
        <v>266</v>
      </c>
      <c r="F480">
        <v>859</v>
      </c>
      <c r="G480" t="s">
        <v>2178</v>
      </c>
      <c r="H480">
        <v>12000</v>
      </c>
      <c r="I480">
        <v>169692572</v>
      </c>
      <c r="J480" t="s">
        <v>790</v>
      </c>
      <c r="K480" t="s">
        <v>270</v>
      </c>
      <c r="L480" t="s">
        <v>2737</v>
      </c>
      <c r="M480">
        <v>56501</v>
      </c>
      <c r="N480">
        <v>26839</v>
      </c>
      <c r="O480" t="s">
        <v>2738</v>
      </c>
      <c r="P480">
        <v>0</v>
      </c>
      <c r="Q480" t="s">
        <v>2739</v>
      </c>
      <c r="R480" t="s">
        <v>2740</v>
      </c>
      <c r="S480">
        <v>97</v>
      </c>
      <c r="T480" t="s">
        <v>36</v>
      </c>
      <c r="U480" t="s">
        <v>37</v>
      </c>
      <c r="V480" t="s">
        <v>93</v>
      </c>
      <c r="W480">
        <v>80000000</v>
      </c>
      <c r="X480">
        <v>2015</v>
      </c>
      <c r="Y480">
        <v>11000</v>
      </c>
      <c r="Z480">
        <v>6.7</v>
      </c>
      <c r="AA480">
        <v>1.85</v>
      </c>
      <c r="AB480">
        <v>16000</v>
      </c>
    </row>
    <row r="481" spans="1:28" hidden="1" x14ac:dyDescent="0.2">
      <c r="A481" t="s">
        <v>745</v>
      </c>
      <c r="C481">
        <v>31</v>
      </c>
      <c r="D481">
        <v>25</v>
      </c>
      <c r="F481">
        <v>474</v>
      </c>
      <c r="G481" t="s">
        <v>2741</v>
      </c>
      <c r="H481">
        <v>1000</v>
      </c>
      <c r="J481" t="s">
        <v>513</v>
      </c>
      <c r="K481" t="s">
        <v>2742</v>
      </c>
      <c r="L481" t="s">
        <v>2743</v>
      </c>
      <c r="M481">
        <v>11427</v>
      </c>
      <c r="N481">
        <v>2614</v>
      </c>
      <c r="O481" t="s">
        <v>2744</v>
      </c>
      <c r="P481">
        <v>1</v>
      </c>
      <c r="Q481" t="s">
        <v>2745</v>
      </c>
      <c r="R481" t="s">
        <v>2746</v>
      </c>
      <c r="S481">
        <v>71</v>
      </c>
      <c r="T481" t="s">
        <v>36</v>
      </c>
      <c r="U481" t="s">
        <v>37</v>
      </c>
      <c r="V481" t="s">
        <v>2747</v>
      </c>
      <c r="Y481">
        <v>960</v>
      </c>
      <c r="Z481">
        <v>7.6</v>
      </c>
      <c r="AA481">
        <v>4</v>
      </c>
      <c r="AB481">
        <v>0</v>
      </c>
    </row>
    <row r="482" spans="1:28" hidden="1" x14ac:dyDescent="0.2">
      <c r="A482" t="s">
        <v>27</v>
      </c>
      <c r="B482" t="s">
        <v>2748</v>
      </c>
      <c r="C482">
        <v>129</v>
      </c>
      <c r="D482">
        <v>74</v>
      </c>
      <c r="E482">
        <v>11</v>
      </c>
      <c r="F482">
        <v>62</v>
      </c>
      <c r="G482" t="s">
        <v>2749</v>
      </c>
      <c r="H482">
        <v>340</v>
      </c>
      <c r="I482">
        <v>60507228</v>
      </c>
      <c r="J482" t="s">
        <v>2750</v>
      </c>
      <c r="K482" t="s">
        <v>2751</v>
      </c>
      <c r="L482" t="s">
        <v>2752</v>
      </c>
      <c r="M482">
        <v>27543</v>
      </c>
      <c r="N482">
        <v>814</v>
      </c>
      <c r="O482" t="s">
        <v>2753</v>
      </c>
      <c r="P482">
        <v>0</v>
      </c>
      <c r="Q482" t="s">
        <v>2754</v>
      </c>
      <c r="R482" t="s">
        <v>2755</v>
      </c>
      <c r="S482">
        <v>186</v>
      </c>
      <c r="T482" t="s">
        <v>36</v>
      </c>
      <c r="U482" t="s">
        <v>37</v>
      </c>
      <c r="V482" t="s">
        <v>275</v>
      </c>
      <c r="W482">
        <v>80000000</v>
      </c>
      <c r="X482">
        <v>1999</v>
      </c>
      <c r="Y482">
        <v>243</v>
      </c>
      <c r="Z482">
        <v>7.3</v>
      </c>
      <c r="AA482">
        <v>1.78</v>
      </c>
      <c r="AB482">
        <v>607</v>
      </c>
    </row>
    <row r="483" spans="1:28" hidden="1" x14ac:dyDescent="0.2">
      <c r="A483" t="s">
        <v>27</v>
      </c>
      <c r="B483" t="s">
        <v>926</v>
      </c>
      <c r="C483">
        <v>124</v>
      </c>
      <c r="D483">
        <v>96</v>
      </c>
      <c r="E483">
        <v>25</v>
      </c>
      <c r="F483">
        <v>102</v>
      </c>
      <c r="G483" t="s">
        <v>2756</v>
      </c>
      <c r="H483">
        <v>891</v>
      </c>
      <c r="I483">
        <v>56684819</v>
      </c>
      <c r="J483" t="s">
        <v>71</v>
      </c>
      <c r="K483" t="s">
        <v>188</v>
      </c>
      <c r="L483" t="s">
        <v>2757</v>
      </c>
      <c r="M483">
        <v>103787</v>
      </c>
      <c r="N483">
        <v>1919</v>
      </c>
      <c r="O483" t="s">
        <v>2758</v>
      </c>
      <c r="P483">
        <v>0</v>
      </c>
      <c r="Q483" t="s">
        <v>2759</v>
      </c>
      <c r="R483" t="s">
        <v>2760</v>
      </c>
      <c r="S483">
        <v>615</v>
      </c>
      <c r="T483" t="s">
        <v>36</v>
      </c>
      <c r="U483" t="s">
        <v>37</v>
      </c>
      <c r="V483" t="s">
        <v>38</v>
      </c>
      <c r="W483">
        <v>80000000</v>
      </c>
      <c r="X483">
        <v>2002</v>
      </c>
      <c r="Y483">
        <v>639</v>
      </c>
      <c r="Z483">
        <v>5.9</v>
      </c>
      <c r="AA483">
        <v>2.35</v>
      </c>
      <c r="AB483">
        <v>3000</v>
      </c>
    </row>
    <row r="484" spans="1:28" hidden="1" x14ac:dyDescent="0.2">
      <c r="A484" t="s">
        <v>27</v>
      </c>
      <c r="B484" t="s">
        <v>1900</v>
      </c>
      <c r="C484">
        <v>35</v>
      </c>
      <c r="D484">
        <v>114</v>
      </c>
      <c r="E484">
        <v>31</v>
      </c>
      <c r="F484">
        <v>372</v>
      </c>
      <c r="G484" t="s">
        <v>2761</v>
      </c>
      <c r="H484">
        <v>9000</v>
      </c>
      <c r="I484">
        <v>50628009</v>
      </c>
      <c r="J484" t="s">
        <v>2762</v>
      </c>
      <c r="K484" t="s">
        <v>774</v>
      </c>
      <c r="L484" t="s">
        <v>2763</v>
      </c>
      <c r="M484">
        <v>22955</v>
      </c>
      <c r="N484">
        <v>10731</v>
      </c>
      <c r="O484" t="s">
        <v>2764</v>
      </c>
      <c r="P484">
        <v>0</v>
      </c>
      <c r="Q484" t="s">
        <v>2765</v>
      </c>
      <c r="R484" t="s">
        <v>2766</v>
      </c>
      <c r="S484">
        <v>88</v>
      </c>
      <c r="T484" t="s">
        <v>36</v>
      </c>
      <c r="U484" t="s">
        <v>37</v>
      </c>
      <c r="V484" t="s">
        <v>93</v>
      </c>
      <c r="W484">
        <v>90000000</v>
      </c>
      <c r="X484">
        <v>1998</v>
      </c>
      <c r="Y484">
        <v>496</v>
      </c>
      <c r="Z484">
        <v>5.6</v>
      </c>
      <c r="AA484">
        <v>1.85</v>
      </c>
      <c r="AB484">
        <v>0</v>
      </c>
    </row>
    <row r="485" spans="1:28" hidden="1" x14ac:dyDescent="0.2">
      <c r="A485" t="s">
        <v>27</v>
      </c>
      <c r="B485" t="s">
        <v>1685</v>
      </c>
      <c r="C485">
        <v>166</v>
      </c>
      <c r="D485">
        <v>99</v>
      </c>
      <c r="E485">
        <v>57</v>
      </c>
      <c r="F485">
        <v>820</v>
      </c>
      <c r="G485" t="s">
        <v>250</v>
      </c>
      <c r="H485">
        <v>20000</v>
      </c>
      <c r="I485">
        <v>69772969</v>
      </c>
      <c r="J485" t="s">
        <v>332</v>
      </c>
      <c r="K485" t="s">
        <v>261</v>
      </c>
      <c r="L485" t="s">
        <v>2767</v>
      </c>
      <c r="M485">
        <v>155532</v>
      </c>
      <c r="N485">
        <v>25942</v>
      </c>
      <c r="O485" t="s">
        <v>1044</v>
      </c>
      <c r="P485">
        <v>4</v>
      </c>
      <c r="Q485" t="s">
        <v>2768</v>
      </c>
      <c r="R485" t="s">
        <v>2769</v>
      </c>
      <c r="S485">
        <v>543</v>
      </c>
      <c r="T485" t="s">
        <v>36</v>
      </c>
      <c r="U485" t="s">
        <v>37</v>
      </c>
      <c r="V485" t="s">
        <v>583</v>
      </c>
      <c r="W485">
        <v>80000000</v>
      </c>
      <c r="X485">
        <v>2001</v>
      </c>
      <c r="Y485">
        <v>3000</v>
      </c>
      <c r="Z485">
        <v>6.5</v>
      </c>
      <c r="AA485">
        <v>2.35</v>
      </c>
      <c r="AB485">
        <v>0</v>
      </c>
    </row>
    <row r="486" spans="1:28" x14ac:dyDescent="0.2">
      <c r="A486" t="s">
        <v>27</v>
      </c>
      <c r="B486" t="s">
        <v>311</v>
      </c>
      <c r="C486">
        <v>137</v>
      </c>
      <c r="D486">
        <v>129</v>
      </c>
      <c r="E486">
        <v>258</v>
      </c>
      <c r="F486">
        <v>163</v>
      </c>
      <c r="G486" t="s">
        <v>2770</v>
      </c>
      <c r="H486">
        <v>2000</v>
      </c>
      <c r="I486">
        <v>45356386</v>
      </c>
      <c r="J486" t="s">
        <v>134</v>
      </c>
      <c r="K486" t="s">
        <v>2771</v>
      </c>
      <c r="L486" t="s">
        <v>2772</v>
      </c>
      <c r="M486">
        <v>71574</v>
      </c>
      <c r="N486">
        <v>2864</v>
      </c>
      <c r="O486" t="s">
        <v>2773</v>
      </c>
      <c r="P486">
        <v>1</v>
      </c>
      <c r="Q486" t="s">
        <v>2774</v>
      </c>
      <c r="R486" t="s">
        <v>2775</v>
      </c>
      <c r="S486">
        <v>244</v>
      </c>
      <c r="T486" t="s">
        <v>2776</v>
      </c>
      <c r="U486" t="s">
        <v>37</v>
      </c>
      <c r="V486" t="s">
        <v>93</v>
      </c>
      <c r="W486">
        <v>75000000</v>
      </c>
      <c r="X486">
        <v>2005</v>
      </c>
      <c r="Y486">
        <v>277</v>
      </c>
      <c r="Z486">
        <v>5.9</v>
      </c>
      <c r="AA486">
        <v>2.35</v>
      </c>
      <c r="AB486">
        <v>951</v>
      </c>
    </row>
    <row r="487" spans="1:28" hidden="1" x14ac:dyDescent="0.2">
      <c r="A487" t="s">
        <v>27</v>
      </c>
      <c r="B487" t="s">
        <v>2777</v>
      </c>
      <c r="C487">
        <v>121</v>
      </c>
      <c r="D487">
        <v>113</v>
      </c>
      <c r="E487">
        <v>25</v>
      </c>
      <c r="F487">
        <v>129</v>
      </c>
      <c r="G487" t="s">
        <v>2778</v>
      </c>
      <c r="H487">
        <v>49000</v>
      </c>
      <c r="I487">
        <v>55350897</v>
      </c>
      <c r="J487" t="s">
        <v>685</v>
      </c>
      <c r="K487" t="s">
        <v>809</v>
      </c>
      <c r="L487" t="s">
        <v>2779</v>
      </c>
      <c r="M487">
        <v>83560</v>
      </c>
      <c r="N487">
        <v>49631</v>
      </c>
      <c r="O487" t="s">
        <v>2780</v>
      </c>
      <c r="P487">
        <v>1</v>
      </c>
      <c r="Q487" t="s">
        <v>2781</v>
      </c>
      <c r="R487" t="s">
        <v>2782</v>
      </c>
      <c r="S487">
        <v>619</v>
      </c>
      <c r="T487" t="s">
        <v>36</v>
      </c>
      <c r="U487" t="s">
        <v>37</v>
      </c>
      <c r="V487" t="s">
        <v>38</v>
      </c>
      <c r="W487">
        <v>85000000</v>
      </c>
      <c r="X487">
        <v>1998</v>
      </c>
      <c r="Y487">
        <v>448</v>
      </c>
      <c r="Z487">
        <v>7</v>
      </c>
      <c r="AA487">
        <v>2.35</v>
      </c>
      <c r="AB487">
        <v>32000</v>
      </c>
    </row>
    <row r="488" spans="1:28" hidden="1" x14ac:dyDescent="0.2">
      <c r="A488" t="s">
        <v>27</v>
      </c>
      <c r="B488" t="s">
        <v>2783</v>
      </c>
      <c r="C488">
        <v>87</v>
      </c>
      <c r="D488">
        <v>90</v>
      </c>
      <c r="E488">
        <v>65</v>
      </c>
      <c r="F488">
        <v>658</v>
      </c>
      <c r="G488" t="s">
        <v>1954</v>
      </c>
      <c r="H488">
        <v>11000</v>
      </c>
      <c r="I488">
        <v>39442871</v>
      </c>
      <c r="J488" t="s">
        <v>2784</v>
      </c>
      <c r="K488" t="s">
        <v>2178</v>
      </c>
      <c r="L488" t="s">
        <v>2785</v>
      </c>
      <c r="M488">
        <v>80639</v>
      </c>
      <c r="N488">
        <v>25190</v>
      </c>
      <c r="O488" t="s">
        <v>2786</v>
      </c>
      <c r="P488">
        <v>0</v>
      </c>
      <c r="Q488" t="s">
        <v>2787</v>
      </c>
      <c r="R488" t="s">
        <v>2788</v>
      </c>
      <c r="S488">
        <v>237</v>
      </c>
      <c r="T488" t="s">
        <v>36</v>
      </c>
      <c r="U488" t="s">
        <v>37</v>
      </c>
      <c r="V488" t="s">
        <v>38</v>
      </c>
      <c r="W488">
        <v>80000000</v>
      </c>
      <c r="X488">
        <v>2000</v>
      </c>
      <c r="Y488">
        <v>11000</v>
      </c>
      <c r="Z488">
        <v>5.3</v>
      </c>
      <c r="AA488">
        <v>1.85</v>
      </c>
      <c r="AB488">
        <v>0</v>
      </c>
    </row>
    <row r="489" spans="1:28" hidden="1" x14ac:dyDescent="0.2">
      <c r="A489" t="s">
        <v>27</v>
      </c>
      <c r="B489" t="s">
        <v>2789</v>
      </c>
      <c r="C489">
        <v>233</v>
      </c>
      <c r="D489">
        <v>118</v>
      </c>
      <c r="E489">
        <v>0</v>
      </c>
      <c r="F489">
        <v>871</v>
      </c>
      <c r="G489" t="s">
        <v>461</v>
      </c>
      <c r="H489">
        <v>13000</v>
      </c>
      <c r="I489">
        <v>37899638</v>
      </c>
      <c r="J489" t="s">
        <v>2790</v>
      </c>
      <c r="K489" t="s">
        <v>1155</v>
      </c>
      <c r="L489" t="s">
        <v>2791</v>
      </c>
      <c r="M489">
        <v>98472</v>
      </c>
      <c r="N489">
        <v>27114</v>
      </c>
      <c r="O489" t="s">
        <v>1208</v>
      </c>
      <c r="P489">
        <v>2</v>
      </c>
      <c r="Q489" t="s">
        <v>2792</v>
      </c>
      <c r="R489" t="s">
        <v>2793</v>
      </c>
      <c r="S489">
        <v>492</v>
      </c>
      <c r="T489" t="s">
        <v>36</v>
      </c>
      <c r="U489" t="s">
        <v>37</v>
      </c>
      <c r="V489" t="s">
        <v>38</v>
      </c>
      <c r="W489">
        <v>88000000</v>
      </c>
      <c r="X489">
        <v>2005</v>
      </c>
      <c r="Y489">
        <v>13000</v>
      </c>
      <c r="Z489">
        <v>5.9</v>
      </c>
      <c r="AA489">
        <v>1.85</v>
      </c>
      <c r="AB489">
        <v>0</v>
      </c>
    </row>
    <row r="490" spans="1:28" hidden="1" x14ac:dyDescent="0.2">
      <c r="A490" t="s">
        <v>27</v>
      </c>
      <c r="B490" t="s">
        <v>253</v>
      </c>
      <c r="C490">
        <v>132</v>
      </c>
      <c r="D490">
        <v>106</v>
      </c>
      <c r="E490">
        <v>13000</v>
      </c>
      <c r="F490">
        <v>733</v>
      </c>
      <c r="G490" t="s">
        <v>956</v>
      </c>
      <c r="H490">
        <v>20000</v>
      </c>
      <c r="I490">
        <v>37754208</v>
      </c>
      <c r="J490" t="s">
        <v>1902</v>
      </c>
      <c r="K490" t="s">
        <v>839</v>
      </c>
      <c r="L490" t="s">
        <v>2794</v>
      </c>
      <c r="M490">
        <v>172217</v>
      </c>
      <c r="N490">
        <v>22590</v>
      </c>
      <c r="O490" t="s">
        <v>1134</v>
      </c>
      <c r="P490">
        <v>3</v>
      </c>
      <c r="Q490" t="s">
        <v>2795</v>
      </c>
      <c r="R490" t="s">
        <v>2796</v>
      </c>
      <c r="S490">
        <v>405</v>
      </c>
      <c r="T490" t="s">
        <v>36</v>
      </c>
      <c r="U490" t="s">
        <v>37</v>
      </c>
      <c r="V490" t="s">
        <v>38</v>
      </c>
      <c r="W490">
        <v>70000000</v>
      </c>
      <c r="X490">
        <v>1996</v>
      </c>
      <c r="Y490">
        <v>770</v>
      </c>
      <c r="Z490">
        <v>6.3</v>
      </c>
      <c r="AA490">
        <v>2.35</v>
      </c>
      <c r="AB490">
        <v>0</v>
      </c>
    </row>
    <row r="491" spans="1:28" hidden="1" x14ac:dyDescent="0.2">
      <c r="A491" t="s">
        <v>27</v>
      </c>
      <c r="B491" t="s">
        <v>2797</v>
      </c>
      <c r="C491">
        <v>63</v>
      </c>
      <c r="D491">
        <v>81</v>
      </c>
      <c r="E491">
        <v>92</v>
      </c>
      <c r="F491">
        <v>8</v>
      </c>
      <c r="G491" t="s">
        <v>2798</v>
      </c>
      <c r="H491">
        <v>23</v>
      </c>
      <c r="J491" t="s">
        <v>2799</v>
      </c>
      <c r="K491" t="s">
        <v>2800</v>
      </c>
      <c r="L491" t="s">
        <v>2801</v>
      </c>
      <c r="M491">
        <v>979</v>
      </c>
      <c r="N491">
        <v>54</v>
      </c>
      <c r="O491" t="s">
        <v>2802</v>
      </c>
      <c r="P491">
        <v>0</v>
      </c>
      <c r="Q491" t="s">
        <v>2803</v>
      </c>
      <c r="R491" t="s">
        <v>2804</v>
      </c>
      <c r="S491">
        <v>3</v>
      </c>
      <c r="T491" t="s">
        <v>1462</v>
      </c>
      <c r="U491" t="s">
        <v>1463</v>
      </c>
      <c r="X491">
        <v>2015</v>
      </c>
      <c r="Y491">
        <v>21</v>
      </c>
      <c r="Z491">
        <v>6.4</v>
      </c>
      <c r="AA491">
        <v>2.35</v>
      </c>
      <c r="AB491">
        <v>257</v>
      </c>
    </row>
    <row r="492" spans="1:28" hidden="1" x14ac:dyDescent="0.2">
      <c r="A492" t="s">
        <v>27</v>
      </c>
      <c r="B492" t="s">
        <v>960</v>
      </c>
      <c r="C492">
        <v>95</v>
      </c>
      <c r="D492">
        <v>117</v>
      </c>
      <c r="E492">
        <v>93</v>
      </c>
      <c r="F492">
        <v>904</v>
      </c>
      <c r="G492" t="s">
        <v>2805</v>
      </c>
      <c r="H492">
        <v>12000</v>
      </c>
      <c r="I492">
        <v>27779888</v>
      </c>
      <c r="J492" t="s">
        <v>710</v>
      </c>
      <c r="K492" t="s">
        <v>760</v>
      </c>
      <c r="L492" t="s">
        <v>2806</v>
      </c>
      <c r="M492">
        <v>55913</v>
      </c>
      <c r="N492">
        <v>14831</v>
      </c>
      <c r="O492" t="s">
        <v>2807</v>
      </c>
      <c r="P492">
        <v>2</v>
      </c>
      <c r="Q492" t="s">
        <v>2808</v>
      </c>
      <c r="R492" t="s">
        <v>2809</v>
      </c>
      <c r="S492">
        <v>182</v>
      </c>
      <c r="T492" t="s">
        <v>36</v>
      </c>
      <c r="U492" t="s">
        <v>37</v>
      </c>
      <c r="V492" t="s">
        <v>583</v>
      </c>
      <c r="X492">
        <v>1997</v>
      </c>
      <c r="Y492">
        <v>1000</v>
      </c>
      <c r="Z492">
        <v>6.9</v>
      </c>
      <c r="AA492">
        <v>2.35</v>
      </c>
      <c r="AB492">
        <v>0</v>
      </c>
    </row>
    <row r="493" spans="1:28" hidden="1" x14ac:dyDescent="0.2">
      <c r="A493" t="s">
        <v>27</v>
      </c>
      <c r="B493" t="s">
        <v>644</v>
      </c>
      <c r="C493">
        <v>258</v>
      </c>
      <c r="D493">
        <v>89</v>
      </c>
      <c r="E493">
        <v>84</v>
      </c>
      <c r="F493">
        <v>1000</v>
      </c>
      <c r="G493" t="s">
        <v>2810</v>
      </c>
      <c r="H493">
        <v>13000</v>
      </c>
      <c r="I493">
        <v>38542418</v>
      </c>
      <c r="J493" t="s">
        <v>2811</v>
      </c>
      <c r="K493" t="s">
        <v>975</v>
      </c>
      <c r="L493" t="s">
        <v>2812</v>
      </c>
      <c r="M493">
        <v>151424</v>
      </c>
      <c r="N493">
        <v>18132</v>
      </c>
      <c r="O493" t="s">
        <v>2813</v>
      </c>
      <c r="P493">
        <v>5</v>
      </c>
      <c r="Q493" t="s">
        <v>2814</v>
      </c>
      <c r="R493" t="s">
        <v>2815</v>
      </c>
      <c r="S493">
        <v>252</v>
      </c>
      <c r="T493" t="s">
        <v>36</v>
      </c>
      <c r="U493" t="s">
        <v>37</v>
      </c>
      <c r="V493" t="s">
        <v>38</v>
      </c>
      <c r="W493">
        <v>80000000</v>
      </c>
      <c r="X493">
        <v>2009</v>
      </c>
      <c r="Y493">
        <v>1000</v>
      </c>
      <c r="Z493">
        <v>6.3</v>
      </c>
      <c r="AA493">
        <v>2.35</v>
      </c>
      <c r="AB493">
        <v>0</v>
      </c>
    </row>
    <row r="494" spans="1:28" hidden="1" x14ac:dyDescent="0.2">
      <c r="A494" t="s">
        <v>27</v>
      </c>
      <c r="B494" t="s">
        <v>1487</v>
      </c>
      <c r="C494">
        <v>162</v>
      </c>
      <c r="D494">
        <v>145</v>
      </c>
      <c r="E494">
        <v>79</v>
      </c>
      <c r="F494">
        <v>183</v>
      </c>
      <c r="G494" t="s">
        <v>2816</v>
      </c>
      <c r="H494">
        <v>981</v>
      </c>
      <c r="I494">
        <v>34566746</v>
      </c>
      <c r="J494" t="s">
        <v>2817</v>
      </c>
      <c r="K494" t="s">
        <v>350</v>
      </c>
      <c r="L494" t="s">
        <v>2818</v>
      </c>
      <c r="M494">
        <v>45231</v>
      </c>
      <c r="N494">
        <v>1825</v>
      </c>
      <c r="O494" t="s">
        <v>2819</v>
      </c>
      <c r="P494">
        <v>1</v>
      </c>
      <c r="Q494" t="s">
        <v>2820</v>
      </c>
      <c r="R494" t="s">
        <v>2821</v>
      </c>
      <c r="S494">
        <v>315</v>
      </c>
      <c r="T494" t="s">
        <v>36</v>
      </c>
      <c r="U494" t="s">
        <v>37</v>
      </c>
      <c r="V494" t="s">
        <v>38</v>
      </c>
      <c r="W494">
        <v>80000000</v>
      </c>
      <c r="X494">
        <v>2000</v>
      </c>
      <c r="Y494">
        <v>274</v>
      </c>
      <c r="Z494">
        <v>7.3</v>
      </c>
      <c r="AA494">
        <v>1.85</v>
      </c>
      <c r="AB494">
        <v>0</v>
      </c>
    </row>
    <row r="495" spans="1:28" hidden="1" x14ac:dyDescent="0.2">
      <c r="A495" t="s">
        <v>27</v>
      </c>
      <c r="B495" t="s">
        <v>497</v>
      </c>
      <c r="C495">
        <v>61</v>
      </c>
      <c r="D495">
        <v>114</v>
      </c>
      <c r="E495">
        <v>357</v>
      </c>
      <c r="F495">
        <v>366</v>
      </c>
      <c r="G495" t="s">
        <v>2822</v>
      </c>
      <c r="H495">
        <v>13000</v>
      </c>
      <c r="I495">
        <v>32885565</v>
      </c>
      <c r="J495" t="s">
        <v>710</v>
      </c>
      <c r="K495" t="s">
        <v>1782</v>
      </c>
      <c r="L495" t="s">
        <v>2823</v>
      </c>
      <c r="M495">
        <v>53132</v>
      </c>
      <c r="N495">
        <v>25126</v>
      </c>
      <c r="O495" t="s">
        <v>2824</v>
      </c>
      <c r="P495">
        <v>0</v>
      </c>
      <c r="Q495" t="s">
        <v>2825</v>
      </c>
      <c r="R495" t="s">
        <v>2826</v>
      </c>
      <c r="S495">
        <v>101</v>
      </c>
      <c r="T495" t="s">
        <v>36</v>
      </c>
      <c r="U495" t="s">
        <v>37</v>
      </c>
      <c r="V495" t="s">
        <v>38</v>
      </c>
      <c r="W495">
        <v>80000000</v>
      </c>
      <c r="X495">
        <v>1996</v>
      </c>
      <c r="Y495">
        <v>10000</v>
      </c>
      <c r="Z495">
        <v>5.8</v>
      </c>
      <c r="AA495">
        <v>1.85</v>
      </c>
      <c r="AB495">
        <v>0</v>
      </c>
    </row>
    <row r="496" spans="1:28" hidden="1" x14ac:dyDescent="0.2">
      <c r="A496" t="s">
        <v>27</v>
      </c>
      <c r="B496" t="s">
        <v>2827</v>
      </c>
      <c r="C496">
        <v>113</v>
      </c>
      <c r="D496">
        <v>87</v>
      </c>
      <c r="E496">
        <v>43</v>
      </c>
      <c r="F496">
        <v>210</v>
      </c>
      <c r="G496" t="s">
        <v>2828</v>
      </c>
      <c r="H496">
        <v>882</v>
      </c>
      <c r="I496">
        <v>36073232</v>
      </c>
      <c r="J496" t="s">
        <v>2829</v>
      </c>
      <c r="K496" t="s">
        <v>2830</v>
      </c>
      <c r="L496" t="s">
        <v>2831</v>
      </c>
      <c r="M496">
        <v>8913</v>
      </c>
      <c r="N496">
        <v>1971</v>
      </c>
      <c r="O496" t="s">
        <v>2832</v>
      </c>
      <c r="P496">
        <v>0</v>
      </c>
      <c r="Q496" t="s">
        <v>2833</v>
      </c>
      <c r="R496" t="s">
        <v>2834</v>
      </c>
      <c r="S496">
        <v>66</v>
      </c>
      <c r="T496" t="s">
        <v>36</v>
      </c>
      <c r="U496" t="s">
        <v>37</v>
      </c>
      <c r="V496" t="s">
        <v>93</v>
      </c>
      <c r="W496">
        <v>80000000</v>
      </c>
      <c r="X496">
        <v>2013</v>
      </c>
      <c r="Y496">
        <v>396</v>
      </c>
      <c r="Z496">
        <v>5.2</v>
      </c>
      <c r="AA496">
        <v>2.35</v>
      </c>
      <c r="AB496">
        <v>0</v>
      </c>
    </row>
    <row r="497" spans="1:28" hidden="1" x14ac:dyDescent="0.2">
      <c r="A497" t="s">
        <v>27</v>
      </c>
      <c r="B497" t="s">
        <v>2835</v>
      </c>
      <c r="C497">
        <v>174</v>
      </c>
      <c r="D497">
        <v>119</v>
      </c>
      <c r="E497">
        <v>64</v>
      </c>
      <c r="F497">
        <v>41</v>
      </c>
      <c r="G497" t="s">
        <v>2233</v>
      </c>
      <c r="H497">
        <v>743</v>
      </c>
      <c r="I497">
        <v>21471685</v>
      </c>
      <c r="J497" t="s">
        <v>71</v>
      </c>
      <c r="K497" t="s">
        <v>2836</v>
      </c>
      <c r="L497" t="s">
        <v>2837</v>
      </c>
      <c r="M497">
        <v>65464</v>
      </c>
      <c r="N497">
        <v>971</v>
      </c>
      <c r="O497" t="s">
        <v>2838</v>
      </c>
      <c r="P497">
        <v>0</v>
      </c>
      <c r="Q497" t="s">
        <v>2839</v>
      </c>
      <c r="R497" t="s">
        <v>2840</v>
      </c>
      <c r="S497">
        <v>1308</v>
      </c>
      <c r="T497" t="s">
        <v>36</v>
      </c>
      <c r="U497" t="s">
        <v>37</v>
      </c>
      <c r="V497" t="s">
        <v>38</v>
      </c>
      <c r="W497">
        <v>44000000</v>
      </c>
      <c r="X497">
        <v>2000</v>
      </c>
      <c r="Y497">
        <v>117</v>
      </c>
      <c r="Z497">
        <v>2.4</v>
      </c>
      <c r="AA497">
        <v>2.35</v>
      </c>
      <c r="AB497">
        <v>0</v>
      </c>
    </row>
    <row r="498" spans="1:28" hidden="1" x14ac:dyDescent="0.2">
      <c r="A498" t="s">
        <v>27</v>
      </c>
      <c r="B498" t="s">
        <v>2841</v>
      </c>
      <c r="C498">
        <v>101</v>
      </c>
      <c r="D498">
        <v>91</v>
      </c>
      <c r="E498">
        <v>287</v>
      </c>
      <c r="F498">
        <v>695</v>
      </c>
      <c r="G498" t="s">
        <v>2842</v>
      </c>
      <c r="H498">
        <v>3000</v>
      </c>
      <c r="I498">
        <v>20950820</v>
      </c>
      <c r="J498" t="s">
        <v>1175</v>
      </c>
      <c r="K498" t="s">
        <v>498</v>
      </c>
      <c r="L498" t="s">
        <v>2843</v>
      </c>
      <c r="M498">
        <v>24183</v>
      </c>
      <c r="N498">
        <v>5593</v>
      </c>
      <c r="O498" t="s">
        <v>2844</v>
      </c>
      <c r="P498">
        <v>4</v>
      </c>
      <c r="Q498" t="s">
        <v>2845</v>
      </c>
      <c r="R498" t="s">
        <v>2846</v>
      </c>
      <c r="S498">
        <v>160</v>
      </c>
      <c r="T498" t="s">
        <v>36</v>
      </c>
      <c r="U498" t="s">
        <v>765</v>
      </c>
      <c r="V498" t="s">
        <v>93</v>
      </c>
      <c r="W498">
        <v>80000000</v>
      </c>
      <c r="X498">
        <v>2003</v>
      </c>
      <c r="Y498">
        <v>739</v>
      </c>
      <c r="Z498">
        <v>5.7</v>
      </c>
      <c r="AA498">
        <v>2.35</v>
      </c>
      <c r="AB498">
        <v>665</v>
      </c>
    </row>
    <row r="499" spans="1:28" hidden="1" x14ac:dyDescent="0.2">
      <c r="A499" t="s">
        <v>745</v>
      </c>
      <c r="B499" t="s">
        <v>155</v>
      </c>
      <c r="C499">
        <v>205</v>
      </c>
      <c r="D499">
        <v>118</v>
      </c>
      <c r="E499">
        <v>252</v>
      </c>
      <c r="F499">
        <v>30</v>
      </c>
      <c r="G499" t="s">
        <v>2847</v>
      </c>
      <c r="H499">
        <v>529</v>
      </c>
      <c r="I499">
        <v>19673424</v>
      </c>
      <c r="J499" t="s">
        <v>2848</v>
      </c>
      <c r="K499" t="s">
        <v>2849</v>
      </c>
      <c r="L499" t="s">
        <v>2850</v>
      </c>
      <c r="M499">
        <v>37446</v>
      </c>
      <c r="N499">
        <v>619</v>
      </c>
      <c r="O499" t="s">
        <v>2851</v>
      </c>
      <c r="P499">
        <v>4</v>
      </c>
      <c r="Q499" t="s">
        <v>2852</v>
      </c>
      <c r="R499" t="s">
        <v>2853</v>
      </c>
      <c r="S499">
        <v>232</v>
      </c>
      <c r="T499" t="s">
        <v>36</v>
      </c>
      <c r="U499" t="s">
        <v>37</v>
      </c>
      <c r="V499" t="s">
        <v>38</v>
      </c>
      <c r="W499">
        <v>80000000</v>
      </c>
      <c r="X499">
        <v>2009</v>
      </c>
      <c r="Y499">
        <v>48</v>
      </c>
      <c r="Z499">
        <v>5.8</v>
      </c>
      <c r="AA499">
        <v>2.35</v>
      </c>
      <c r="AB499">
        <v>0</v>
      </c>
    </row>
    <row r="500" spans="1:28" hidden="1" x14ac:dyDescent="0.2">
      <c r="A500" t="s">
        <v>27</v>
      </c>
      <c r="B500" t="s">
        <v>1056</v>
      </c>
      <c r="C500">
        <v>123</v>
      </c>
      <c r="D500">
        <v>116</v>
      </c>
      <c r="E500">
        <v>503</v>
      </c>
      <c r="F500">
        <v>982</v>
      </c>
      <c r="G500" t="s">
        <v>639</v>
      </c>
      <c r="H500">
        <v>23000</v>
      </c>
      <c r="I500">
        <v>19480739</v>
      </c>
      <c r="J500" t="s">
        <v>71</v>
      </c>
      <c r="K500" t="s">
        <v>331</v>
      </c>
      <c r="L500" t="s">
        <v>2854</v>
      </c>
      <c r="M500">
        <v>53057</v>
      </c>
      <c r="N500">
        <v>43887</v>
      </c>
      <c r="O500" t="s">
        <v>2640</v>
      </c>
      <c r="P500">
        <v>0</v>
      </c>
      <c r="Q500" t="s">
        <v>2855</v>
      </c>
      <c r="R500" t="s">
        <v>2856</v>
      </c>
      <c r="S500">
        <v>457</v>
      </c>
      <c r="T500" t="s">
        <v>36</v>
      </c>
      <c r="U500" t="s">
        <v>37</v>
      </c>
      <c r="V500" t="s">
        <v>38</v>
      </c>
      <c r="W500">
        <v>80000000</v>
      </c>
      <c r="X500">
        <v>2003</v>
      </c>
      <c r="Y500">
        <v>18000</v>
      </c>
      <c r="Z500">
        <v>5.6</v>
      </c>
      <c r="AA500">
        <v>2.35</v>
      </c>
      <c r="AB500">
        <v>0</v>
      </c>
    </row>
    <row r="501" spans="1:28" hidden="1" x14ac:dyDescent="0.2">
      <c r="A501" t="s">
        <v>27</v>
      </c>
      <c r="B501" t="s">
        <v>2857</v>
      </c>
      <c r="C501">
        <v>79</v>
      </c>
      <c r="D501">
        <v>177</v>
      </c>
      <c r="E501">
        <v>0</v>
      </c>
      <c r="F501">
        <v>582</v>
      </c>
      <c r="G501" t="s">
        <v>2858</v>
      </c>
      <c r="H501">
        <v>766</v>
      </c>
      <c r="I501">
        <v>17593391</v>
      </c>
      <c r="J501" t="s">
        <v>569</v>
      </c>
      <c r="K501" t="s">
        <v>2017</v>
      </c>
      <c r="L501" t="s">
        <v>2859</v>
      </c>
      <c r="M501">
        <v>56403</v>
      </c>
      <c r="N501">
        <v>4346</v>
      </c>
      <c r="O501" t="s">
        <v>2860</v>
      </c>
      <c r="P501">
        <v>1</v>
      </c>
      <c r="Q501" t="s">
        <v>2861</v>
      </c>
      <c r="R501" t="s">
        <v>2862</v>
      </c>
      <c r="S501">
        <v>376</v>
      </c>
      <c r="T501" t="s">
        <v>36</v>
      </c>
      <c r="U501" t="s">
        <v>37</v>
      </c>
      <c r="V501" t="s">
        <v>583</v>
      </c>
      <c r="W501">
        <v>80000000</v>
      </c>
      <c r="X501">
        <v>1997</v>
      </c>
      <c r="Y501">
        <v>674</v>
      </c>
      <c r="Z501">
        <v>6</v>
      </c>
      <c r="AA501">
        <v>2.35</v>
      </c>
      <c r="AB501">
        <v>0</v>
      </c>
    </row>
    <row r="502" spans="1:28" hidden="1" x14ac:dyDescent="0.2">
      <c r="A502" t="s">
        <v>27</v>
      </c>
      <c r="B502" t="s">
        <v>843</v>
      </c>
      <c r="C502">
        <v>61</v>
      </c>
      <c r="D502">
        <v>97</v>
      </c>
      <c r="E502">
        <v>750</v>
      </c>
      <c r="F502">
        <v>231</v>
      </c>
      <c r="G502" t="s">
        <v>2313</v>
      </c>
      <c r="H502">
        <v>1000</v>
      </c>
      <c r="I502">
        <v>18318000</v>
      </c>
      <c r="J502" t="s">
        <v>2447</v>
      </c>
      <c r="K502" t="s">
        <v>2863</v>
      </c>
      <c r="L502" t="s">
        <v>2864</v>
      </c>
      <c r="M502">
        <v>24868</v>
      </c>
      <c r="N502">
        <v>2521</v>
      </c>
      <c r="O502" t="s">
        <v>2865</v>
      </c>
      <c r="P502">
        <v>0</v>
      </c>
      <c r="Q502" t="s">
        <v>2866</v>
      </c>
      <c r="R502" t="s">
        <v>2867</v>
      </c>
      <c r="S502">
        <v>216</v>
      </c>
      <c r="T502" t="s">
        <v>36</v>
      </c>
      <c r="U502" t="s">
        <v>368</v>
      </c>
      <c r="V502" t="s">
        <v>275</v>
      </c>
      <c r="W502">
        <v>80000000</v>
      </c>
      <c r="X502">
        <v>1998</v>
      </c>
      <c r="Y502">
        <v>971</v>
      </c>
      <c r="Z502">
        <v>5.8</v>
      </c>
      <c r="AA502">
        <v>1.85</v>
      </c>
      <c r="AB502">
        <v>964</v>
      </c>
    </row>
    <row r="503" spans="1:28" hidden="1" x14ac:dyDescent="0.2">
      <c r="A503" t="s">
        <v>27</v>
      </c>
      <c r="B503" t="s">
        <v>1074</v>
      </c>
      <c r="C503">
        <v>202</v>
      </c>
      <c r="D503">
        <v>106</v>
      </c>
      <c r="E503">
        <v>42</v>
      </c>
      <c r="F503">
        <v>612</v>
      </c>
      <c r="G503" t="s">
        <v>2868</v>
      </c>
      <c r="H503">
        <v>14000</v>
      </c>
      <c r="I503">
        <v>27356090</v>
      </c>
      <c r="J503" t="s">
        <v>41</v>
      </c>
      <c r="K503" t="s">
        <v>335</v>
      </c>
      <c r="L503" t="s">
        <v>2869</v>
      </c>
      <c r="M503">
        <v>58752</v>
      </c>
      <c r="N503">
        <v>16922</v>
      </c>
      <c r="O503" t="s">
        <v>2870</v>
      </c>
      <c r="P503">
        <v>0</v>
      </c>
      <c r="Q503" t="s">
        <v>2871</v>
      </c>
      <c r="R503" t="s">
        <v>2872</v>
      </c>
      <c r="S503">
        <v>117</v>
      </c>
      <c r="T503" t="s">
        <v>36</v>
      </c>
      <c r="U503" t="s">
        <v>37</v>
      </c>
      <c r="V503" t="s">
        <v>38</v>
      </c>
      <c r="W503">
        <v>90000000</v>
      </c>
      <c r="X503">
        <v>2015</v>
      </c>
      <c r="Y503">
        <v>788</v>
      </c>
      <c r="Z503">
        <v>6</v>
      </c>
      <c r="AA503">
        <v>2.35</v>
      </c>
      <c r="AB503">
        <v>21000</v>
      </c>
    </row>
    <row r="504" spans="1:28" hidden="1" x14ac:dyDescent="0.2">
      <c r="A504" t="s">
        <v>27</v>
      </c>
      <c r="B504" t="s">
        <v>2873</v>
      </c>
      <c r="C504">
        <v>145</v>
      </c>
      <c r="D504">
        <v>106</v>
      </c>
      <c r="E504">
        <v>14</v>
      </c>
      <c r="F504">
        <v>0</v>
      </c>
      <c r="G504" t="s">
        <v>2874</v>
      </c>
      <c r="H504">
        <v>2</v>
      </c>
      <c r="I504">
        <v>17473245</v>
      </c>
      <c r="J504" t="s">
        <v>2811</v>
      </c>
      <c r="K504" t="s">
        <v>2875</v>
      </c>
      <c r="L504" t="s">
        <v>2876</v>
      </c>
      <c r="M504">
        <v>47612</v>
      </c>
      <c r="N504">
        <v>2</v>
      </c>
      <c r="O504" t="s">
        <v>2877</v>
      </c>
      <c r="P504">
        <v>1</v>
      </c>
      <c r="Q504" t="s">
        <v>2878</v>
      </c>
      <c r="R504" t="s">
        <v>2879</v>
      </c>
      <c r="S504">
        <v>348</v>
      </c>
      <c r="T504" t="s">
        <v>36</v>
      </c>
      <c r="U504" t="s">
        <v>37</v>
      </c>
      <c r="V504" t="s">
        <v>38</v>
      </c>
      <c r="W504">
        <v>70000000</v>
      </c>
      <c r="X504">
        <v>2000</v>
      </c>
      <c r="Y504">
        <v>0</v>
      </c>
      <c r="Z504">
        <v>5.7</v>
      </c>
      <c r="AA504">
        <v>2.35</v>
      </c>
      <c r="AB504">
        <v>995</v>
      </c>
    </row>
    <row r="505" spans="1:28" hidden="1" x14ac:dyDescent="0.2">
      <c r="A505" t="s">
        <v>27</v>
      </c>
      <c r="B505" t="s">
        <v>1969</v>
      </c>
      <c r="C505">
        <v>101</v>
      </c>
      <c r="D505">
        <v>94</v>
      </c>
      <c r="E505">
        <v>0</v>
      </c>
      <c r="F505">
        <v>14</v>
      </c>
      <c r="G505" t="s">
        <v>2880</v>
      </c>
      <c r="H505">
        <v>563</v>
      </c>
      <c r="I505">
        <v>15131330</v>
      </c>
      <c r="J505" t="s">
        <v>626</v>
      </c>
      <c r="K505" t="s">
        <v>2881</v>
      </c>
      <c r="L505" t="s">
        <v>2882</v>
      </c>
      <c r="M505">
        <v>25843</v>
      </c>
      <c r="N505">
        <v>683</v>
      </c>
      <c r="O505" t="s">
        <v>2883</v>
      </c>
      <c r="P505">
        <v>0</v>
      </c>
      <c r="Q505" t="s">
        <v>2884</v>
      </c>
      <c r="R505" t="s">
        <v>2885</v>
      </c>
      <c r="S505">
        <v>64</v>
      </c>
      <c r="T505" t="s">
        <v>36</v>
      </c>
      <c r="U505" t="s">
        <v>1463</v>
      </c>
      <c r="V505" t="s">
        <v>93</v>
      </c>
      <c r="W505">
        <v>86000000</v>
      </c>
      <c r="X505">
        <v>2006</v>
      </c>
      <c r="Y505">
        <v>80</v>
      </c>
      <c r="Z505">
        <v>6</v>
      </c>
      <c r="AA505">
        <v>2.35</v>
      </c>
      <c r="AB505">
        <v>941</v>
      </c>
    </row>
    <row r="506" spans="1:28" hidden="1" x14ac:dyDescent="0.2">
      <c r="A506" t="s">
        <v>27</v>
      </c>
      <c r="B506" t="s">
        <v>2886</v>
      </c>
      <c r="C506">
        <v>113</v>
      </c>
      <c r="D506">
        <v>104</v>
      </c>
      <c r="E506">
        <v>63</v>
      </c>
      <c r="F506">
        <v>7</v>
      </c>
      <c r="G506" t="s">
        <v>2886</v>
      </c>
      <c r="H506">
        <v>67</v>
      </c>
      <c r="I506">
        <v>19406406</v>
      </c>
      <c r="J506" t="s">
        <v>2887</v>
      </c>
      <c r="K506" t="s">
        <v>2888</v>
      </c>
      <c r="L506" t="s">
        <v>2889</v>
      </c>
      <c r="M506">
        <v>7630</v>
      </c>
      <c r="N506">
        <v>152</v>
      </c>
      <c r="O506" t="s">
        <v>2890</v>
      </c>
      <c r="P506">
        <v>0</v>
      </c>
      <c r="Q506" t="s">
        <v>2891</v>
      </c>
      <c r="R506" t="s">
        <v>2892</v>
      </c>
      <c r="S506">
        <v>42</v>
      </c>
      <c r="T506" t="s">
        <v>1462</v>
      </c>
      <c r="U506" t="s">
        <v>1463</v>
      </c>
      <c r="V506" t="s">
        <v>275</v>
      </c>
      <c r="W506">
        <v>40000000</v>
      </c>
      <c r="X506">
        <v>2009</v>
      </c>
      <c r="Y506">
        <v>63</v>
      </c>
      <c r="Z506">
        <v>7.8</v>
      </c>
      <c r="AA506">
        <v>2.35</v>
      </c>
      <c r="AB506">
        <v>0</v>
      </c>
    </row>
    <row r="507" spans="1:28" hidden="1" x14ac:dyDescent="0.2">
      <c r="A507" t="s">
        <v>27</v>
      </c>
      <c r="B507" t="s">
        <v>1817</v>
      </c>
      <c r="C507">
        <v>113</v>
      </c>
      <c r="D507">
        <v>102</v>
      </c>
      <c r="E507">
        <v>0</v>
      </c>
      <c r="F507">
        <v>212</v>
      </c>
      <c r="G507" t="s">
        <v>2241</v>
      </c>
      <c r="H507">
        <v>1000</v>
      </c>
      <c r="I507">
        <v>1891821</v>
      </c>
      <c r="J507" t="s">
        <v>339</v>
      </c>
      <c r="K507" t="s">
        <v>2036</v>
      </c>
      <c r="L507" t="s">
        <v>2893</v>
      </c>
      <c r="M507">
        <v>16474</v>
      </c>
      <c r="N507">
        <v>1890</v>
      </c>
      <c r="O507" t="s">
        <v>2894</v>
      </c>
      <c r="P507">
        <v>0</v>
      </c>
      <c r="Q507" t="s">
        <v>2895</v>
      </c>
      <c r="R507" t="s">
        <v>2896</v>
      </c>
      <c r="S507">
        <v>301</v>
      </c>
      <c r="T507" t="s">
        <v>36</v>
      </c>
      <c r="U507" t="s">
        <v>55</v>
      </c>
      <c r="V507" t="s">
        <v>38</v>
      </c>
      <c r="W507">
        <v>52000000</v>
      </c>
      <c r="X507">
        <v>2005</v>
      </c>
      <c r="Y507">
        <v>307</v>
      </c>
      <c r="Z507">
        <v>4.2</v>
      </c>
      <c r="AA507">
        <v>2.35</v>
      </c>
      <c r="AB507">
        <v>785</v>
      </c>
    </row>
    <row r="508" spans="1:28" hidden="1" x14ac:dyDescent="0.2">
      <c r="A508" t="s">
        <v>27</v>
      </c>
      <c r="B508" t="s">
        <v>2329</v>
      </c>
      <c r="C508">
        <v>272</v>
      </c>
      <c r="D508">
        <v>105</v>
      </c>
      <c r="E508">
        <v>545</v>
      </c>
      <c r="F508">
        <v>74</v>
      </c>
      <c r="G508" t="s">
        <v>2897</v>
      </c>
      <c r="H508">
        <v>795</v>
      </c>
      <c r="I508">
        <v>23219748</v>
      </c>
      <c r="J508" t="s">
        <v>2898</v>
      </c>
      <c r="K508" t="s">
        <v>2899</v>
      </c>
      <c r="L508" t="s">
        <v>2900</v>
      </c>
      <c r="M508">
        <v>84508</v>
      </c>
      <c r="N508">
        <v>1099</v>
      </c>
      <c r="O508" t="s">
        <v>2901</v>
      </c>
      <c r="P508">
        <v>0</v>
      </c>
      <c r="Q508" t="s">
        <v>2902</v>
      </c>
      <c r="R508" t="s">
        <v>2903</v>
      </c>
      <c r="S508">
        <v>308</v>
      </c>
      <c r="T508" t="s">
        <v>36</v>
      </c>
      <c r="U508" t="s">
        <v>266</v>
      </c>
      <c r="V508" t="s">
        <v>38</v>
      </c>
      <c r="W508">
        <v>80000000</v>
      </c>
      <c r="X508">
        <v>2014</v>
      </c>
      <c r="Y508">
        <v>172</v>
      </c>
      <c r="Z508">
        <v>5.6</v>
      </c>
      <c r="AA508">
        <v>2.35</v>
      </c>
      <c r="AB508">
        <v>20000</v>
      </c>
    </row>
    <row r="509" spans="1:28" hidden="1" x14ac:dyDescent="0.2">
      <c r="A509" t="s">
        <v>27</v>
      </c>
      <c r="B509" t="s">
        <v>2904</v>
      </c>
      <c r="C509">
        <v>3</v>
      </c>
      <c r="D509">
        <v>89</v>
      </c>
      <c r="E509">
        <v>0</v>
      </c>
      <c r="F509">
        <v>20</v>
      </c>
      <c r="G509" t="s">
        <v>2905</v>
      </c>
      <c r="H509">
        <v>163</v>
      </c>
      <c r="J509" t="s">
        <v>2906</v>
      </c>
      <c r="K509" t="s">
        <v>2907</v>
      </c>
      <c r="L509" t="s">
        <v>2908</v>
      </c>
      <c r="M509">
        <v>230</v>
      </c>
      <c r="N509">
        <v>370</v>
      </c>
      <c r="O509" t="s">
        <v>2909</v>
      </c>
      <c r="P509">
        <v>0</v>
      </c>
      <c r="R509" t="s">
        <v>2910</v>
      </c>
      <c r="S509">
        <v>1</v>
      </c>
      <c r="T509" t="s">
        <v>2776</v>
      </c>
      <c r="U509" t="s">
        <v>2911</v>
      </c>
      <c r="V509" t="s">
        <v>93</v>
      </c>
      <c r="W509">
        <v>8000000</v>
      </c>
      <c r="X509">
        <v>2015</v>
      </c>
      <c r="Y509">
        <v>94</v>
      </c>
      <c r="Z509">
        <v>4.4000000000000004</v>
      </c>
      <c r="AB509">
        <v>138</v>
      </c>
    </row>
    <row r="510" spans="1:28" hidden="1" x14ac:dyDescent="0.2">
      <c r="A510" t="s">
        <v>27</v>
      </c>
      <c r="B510" t="s">
        <v>848</v>
      </c>
      <c r="C510">
        <v>205</v>
      </c>
      <c r="D510">
        <v>135</v>
      </c>
      <c r="E510">
        <v>2000</v>
      </c>
      <c r="F510">
        <v>535</v>
      </c>
      <c r="G510" t="s">
        <v>2912</v>
      </c>
      <c r="H510">
        <v>1000</v>
      </c>
      <c r="I510">
        <v>170708996</v>
      </c>
      <c r="J510" t="s">
        <v>1542</v>
      </c>
      <c r="K510" t="s">
        <v>2863</v>
      </c>
      <c r="L510" t="s">
        <v>2913</v>
      </c>
      <c r="M510">
        <v>610568</v>
      </c>
      <c r="N510">
        <v>2827</v>
      </c>
      <c r="O510" t="s">
        <v>634</v>
      </c>
      <c r="P510">
        <v>0</v>
      </c>
      <c r="Q510" t="s">
        <v>2914</v>
      </c>
      <c r="R510" t="s">
        <v>2915</v>
      </c>
      <c r="S510">
        <v>1171</v>
      </c>
      <c r="T510" t="s">
        <v>36</v>
      </c>
      <c r="U510" t="s">
        <v>37</v>
      </c>
      <c r="V510" t="s">
        <v>38</v>
      </c>
      <c r="W510">
        <v>58000000</v>
      </c>
      <c r="X510">
        <v>2001</v>
      </c>
      <c r="Y510">
        <v>592</v>
      </c>
      <c r="Z510">
        <v>8.1999999999999993</v>
      </c>
      <c r="AA510">
        <v>1.85</v>
      </c>
      <c r="AB510">
        <v>29000</v>
      </c>
    </row>
    <row r="511" spans="1:28" hidden="1" x14ac:dyDescent="0.2">
      <c r="A511" t="s">
        <v>27</v>
      </c>
      <c r="B511" t="s">
        <v>2384</v>
      </c>
      <c r="C511">
        <v>186</v>
      </c>
      <c r="D511">
        <v>73</v>
      </c>
      <c r="E511">
        <v>28</v>
      </c>
      <c r="F511">
        <v>847</v>
      </c>
      <c r="G511" t="s">
        <v>1382</v>
      </c>
      <c r="H511">
        <v>2000</v>
      </c>
      <c r="I511">
        <v>422783777</v>
      </c>
      <c r="J511" t="s">
        <v>2916</v>
      </c>
      <c r="K511" t="s">
        <v>900</v>
      </c>
      <c r="L511" t="s">
        <v>2917</v>
      </c>
      <c r="M511">
        <v>644348</v>
      </c>
      <c r="N511">
        <v>6458</v>
      </c>
      <c r="O511" t="s">
        <v>2918</v>
      </c>
      <c r="P511">
        <v>0</v>
      </c>
      <c r="Q511" t="s">
        <v>2919</v>
      </c>
      <c r="R511" t="s">
        <v>2920</v>
      </c>
      <c r="S511">
        <v>656</v>
      </c>
      <c r="T511" t="s">
        <v>36</v>
      </c>
      <c r="U511" t="s">
        <v>37</v>
      </c>
      <c r="V511" t="s">
        <v>275</v>
      </c>
      <c r="W511">
        <v>45000000</v>
      </c>
      <c r="X511">
        <v>1994</v>
      </c>
      <c r="Y511">
        <v>886</v>
      </c>
      <c r="Z511">
        <v>8.5</v>
      </c>
      <c r="AA511">
        <v>1.66</v>
      </c>
      <c r="AB511">
        <v>17000</v>
      </c>
    </row>
    <row r="512" spans="1:28" hidden="1" x14ac:dyDescent="0.2">
      <c r="A512" t="s">
        <v>27</v>
      </c>
      <c r="B512" t="s">
        <v>1509</v>
      </c>
      <c r="C512">
        <v>178</v>
      </c>
      <c r="D512">
        <v>94</v>
      </c>
      <c r="E512">
        <v>62</v>
      </c>
      <c r="F512">
        <v>722</v>
      </c>
      <c r="G512" t="s">
        <v>1070</v>
      </c>
      <c r="H512">
        <v>14000</v>
      </c>
      <c r="I512">
        <v>103812241</v>
      </c>
      <c r="J512" t="s">
        <v>163</v>
      </c>
      <c r="K512" t="s">
        <v>698</v>
      </c>
      <c r="L512" t="s">
        <v>2921</v>
      </c>
      <c r="M512">
        <v>67296</v>
      </c>
      <c r="N512">
        <v>27842</v>
      </c>
      <c r="O512" t="s">
        <v>1978</v>
      </c>
      <c r="P512">
        <v>3</v>
      </c>
      <c r="Q512" t="s">
        <v>2922</v>
      </c>
      <c r="R512" t="s">
        <v>2923</v>
      </c>
      <c r="S512">
        <v>133</v>
      </c>
      <c r="T512" t="s">
        <v>36</v>
      </c>
      <c r="U512" t="s">
        <v>37</v>
      </c>
      <c r="V512" t="s">
        <v>93</v>
      </c>
      <c r="W512">
        <v>79000000</v>
      </c>
      <c r="X512">
        <v>2012</v>
      </c>
      <c r="Y512">
        <v>12000</v>
      </c>
      <c r="Z512">
        <v>5.8</v>
      </c>
      <c r="AA512">
        <v>1.85</v>
      </c>
      <c r="AB512">
        <v>0</v>
      </c>
    </row>
    <row r="513" spans="1:28" hidden="1" x14ac:dyDescent="0.2">
      <c r="A513" t="s">
        <v>27</v>
      </c>
      <c r="B513" t="s">
        <v>2924</v>
      </c>
      <c r="C513">
        <v>169</v>
      </c>
      <c r="D513">
        <v>95</v>
      </c>
      <c r="E513">
        <v>18</v>
      </c>
      <c r="F513">
        <v>18</v>
      </c>
      <c r="G513" t="s">
        <v>1002</v>
      </c>
      <c r="H513">
        <v>622</v>
      </c>
      <c r="I513">
        <v>119793567</v>
      </c>
      <c r="J513" t="s">
        <v>2925</v>
      </c>
      <c r="K513" t="s">
        <v>2099</v>
      </c>
      <c r="L513" t="s">
        <v>2926</v>
      </c>
      <c r="M513">
        <v>64387</v>
      </c>
      <c r="N513">
        <v>848</v>
      </c>
      <c r="O513" t="s">
        <v>2927</v>
      </c>
      <c r="P513">
        <v>0</v>
      </c>
      <c r="Q513" t="s">
        <v>2928</v>
      </c>
      <c r="R513" t="s">
        <v>2929</v>
      </c>
      <c r="S513">
        <v>85</v>
      </c>
      <c r="T513" t="s">
        <v>36</v>
      </c>
      <c r="U513" t="s">
        <v>37</v>
      </c>
      <c r="V513" t="s">
        <v>93</v>
      </c>
      <c r="W513">
        <v>78000000</v>
      </c>
      <c r="X513">
        <v>2013</v>
      </c>
      <c r="Y513">
        <v>161</v>
      </c>
      <c r="Z513">
        <v>6.5</v>
      </c>
      <c r="AA513">
        <v>2.35</v>
      </c>
      <c r="AB513">
        <v>15000</v>
      </c>
    </row>
    <row r="514" spans="1:28" hidden="1" x14ac:dyDescent="0.2">
      <c r="A514" t="s">
        <v>27</v>
      </c>
      <c r="B514" t="s">
        <v>258</v>
      </c>
      <c r="C514">
        <v>210</v>
      </c>
      <c r="D514">
        <v>124</v>
      </c>
      <c r="E514">
        <v>420</v>
      </c>
      <c r="F514">
        <v>876</v>
      </c>
      <c r="G514" t="s">
        <v>760</v>
      </c>
      <c r="H514">
        <v>22000</v>
      </c>
      <c r="I514">
        <v>92930005</v>
      </c>
      <c r="J514" t="s">
        <v>2123</v>
      </c>
      <c r="K514" t="s">
        <v>695</v>
      </c>
      <c r="L514" t="s">
        <v>2930</v>
      </c>
      <c r="M514">
        <v>204063</v>
      </c>
      <c r="N514">
        <v>35867</v>
      </c>
      <c r="O514" t="s">
        <v>2931</v>
      </c>
      <c r="P514">
        <v>0</v>
      </c>
      <c r="Q514" t="s">
        <v>2932</v>
      </c>
      <c r="R514" t="s">
        <v>2933</v>
      </c>
      <c r="S514">
        <v>764</v>
      </c>
      <c r="T514" t="s">
        <v>36</v>
      </c>
      <c r="U514" t="s">
        <v>765</v>
      </c>
      <c r="V514" t="s">
        <v>583</v>
      </c>
      <c r="W514">
        <v>78000000</v>
      </c>
      <c r="X514">
        <v>2002</v>
      </c>
      <c r="Y514">
        <v>12000</v>
      </c>
      <c r="Z514">
        <v>7.2</v>
      </c>
      <c r="AA514">
        <v>2.35</v>
      </c>
      <c r="AB514">
        <v>0</v>
      </c>
    </row>
    <row r="515" spans="1:28" x14ac:dyDescent="0.2">
      <c r="A515" t="s">
        <v>27</v>
      </c>
      <c r="B515" t="s">
        <v>891</v>
      </c>
      <c r="C515">
        <v>140</v>
      </c>
      <c r="D515">
        <v>136</v>
      </c>
      <c r="E515">
        <v>394</v>
      </c>
      <c r="F515">
        <v>1000</v>
      </c>
      <c r="G515" t="s">
        <v>2822</v>
      </c>
      <c r="H515">
        <v>24000</v>
      </c>
      <c r="I515">
        <v>67286731</v>
      </c>
      <c r="J515" t="s">
        <v>134</v>
      </c>
      <c r="K515" t="s">
        <v>80</v>
      </c>
      <c r="L515" t="s">
        <v>2934</v>
      </c>
      <c r="M515">
        <v>67856</v>
      </c>
      <c r="N515">
        <v>36925</v>
      </c>
      <c r="O515" t="s">
        <v>1113</v>
      </c>
      <c r="P515">
        <v>1</v>
      </c>
      <c r="Q515" t="s">
        <v>2935</v>
      </c>
      <c r="R515" t="s">
        <v>2936</v>
      </c>
      <c r="S515">
        <v>345</v>
      </c>
      <c r="T515" t="s">
        <v>36</v>
      </c>
      <c r="U515" t="s">
        <v>37</v>
      </c>
      <c r="V515" t="s">
        <v>38</v>
      </c>
      <c r="W515">
        <v>100000000</v>
      </c>
      <c r="X515">
        <v>2004</v>
      </c>
      <c r="Y515">
        <v>10000</v>
      </c>
      <c r="Z515">
        <v>6.7</v>
      </c>
      <c r="AA515">
        <v>2.35</v>
      </c>
      <c r="AB515">
        <v>0</v>
      </c>
    </row>
    <row r="516" spans="1:28" hidden="1" x14ac:dyDescent="0.2">
      <c r="A516" t="s">
        <v>27</v>
      </c>
      <c r="B516" t="s">
        <v>2176</v>
      </c>
      <c r="C516">
        <v>156</v>
      </c>
      <c r="D516">
        <v>91</v>
      </c>
      <c r="E516">
        <v>221</v>
      </c>
      <c r="F516">
        <v>553</v>
      </c>
      <c r="G516" t="s">
        <v>2178</v>
      </c>
      <c r="H516">
        <v>14000</v>
      </c>
      <c r="I516">
        <v>74158157</v>
      </c>
      <c r="J516" t="s">
        <v>1669</v>
      </c>
      <c r="K516" t="s">
        <v>2380</v>
      </c>
      <c r="L516" t="s">
        <v>2937</v>
      </c>
      <c r="M516">
        <v>60370</v>
      </c>
      <c r="N516">
        <v>27405</v>
      </c>
      <c r="O516" t="s">
        <v>2938</v>
      </c>
      <c r="P516">
        <v>2</v>
      </c>
      <c r="Q516" t="s">
        <v>2939</v>
      </c>
      <c r="R516" t="s">
        <v>2940</v>
      </c>
      <c r="S516">
        <v>264</v>
      </c>
      <c r="T516" t="s">
        <v>36</v>
      </c>
      <c r="U516" t="s">
        <v>37</v>
      </c>
      <c r="V516" t="s">
        <v>93</v>
      </c>
      <c r="W516">
        <v>79000000</v>
      </c>
      <c r="X516">
        <v>2011</v>
      </c>
      <c r="Y516">
        <v>11000</v>
      </c>
      <c r="Z516">
        <v>3.4</v>
      </c>
      <c r="AA516">
        <v>1.85</v>
      </c>
      <c r="AB516">
        <v>0</v>
      </c>
    </row>
    <row r="517" spans="1:28" hidden="1" x14ac:dyDescent="0.2">
      <c r="A517" t="s">
        <v>27</v>
      </c>
      <c r="B517" t="s">
        <v>2941</v>
      </c>
      <c r="C517">
        <v>150</v>
      </c>
      <c r="D517">
        <v>107</v>
      </c>
      <c r="E517">
        <v>309</v>
      </c>
      <c r="F517">
        <v>771</v>
      </c>
      <c r="G517" t="s">
        <v>2047</v>
      </c>
      <c r="H517">
        <v>23000</v>
      </c>
      <c r="I517">
        <v>127083765</v>
      </c>
      <c r="J517" t="s">
        <v>332</v>
      </c>
      <c r="K517" t="s">
        <v>331</v>
      </c>
      <c r="L517" t="s">
        <v>2942</v>
      </c>
      <c r="M517">
        <v>191912</v>
      </c>
      <c r="N517">
        <v>25296</v>
      </c>
      <c r="O517" t="s">
        <v>2943</v>
      </c>
      <c r="P517">
        <v>5</v>
      </c>
      <c r="Q517" t="s">
        <v>2944</v>
      </c>
      <c r="R517" t="s">
        <v>2945</v>
      </c>
      <c r="S517">
        <v>370</v>
      </c>
      <c r="T517" t="s">
        <v>36</v>
      </c>
      <c r="U517" t="s">
        <v>37</v>
      </c>
      <c r="V517" t="s">
        <v>38</v>
      </c>
      <c r="W517">
        <v>76000000</v>
      </c>
      <c r="X517">
        <v>2003</v>
      </c>
      <c r="Y517">
        <v>787</v>
      </c>
      <c r="Z517">
        <v>5.9</v>
      </c>
      <c r="AA517">
        <v>2.35</v>
      </c>
      <c r="AB517">
        <v>0</v>
      </c>
    </row>
    <row r="518" spans="1:28" hidden="1" x14ac:dyDescent="0.2">
      <c r="A518" t="s">
        <v>27</v>
      </c>
      <c r="B518" t="s">
        <v>1159</v>
      </c>
      <c r="C518">
        <v>119</v>
      </c>
      <c r="D518">
        <v>108</v>
      </c>
      <c r="E518">
        <v>54</v>
      </c>
      <c r="F518">
        <v>6000</v>
      </c>
      <c r="G518" t="s">
        <v>78</v>
      </c>
      <c r="H518">
        <v>12000</v>
      </c>
      <c r="I518">
        <v>1339152</v>
      </c>
      <c r="J518" t="s">
        <v>2946</v>
      </c>
      <c r="K518" t="s">
        <v>299</v>
      </c>
      <c r="L518" t="s">
        <v>2947</v>
      </c>
      <c r="M518">
        <v>28276</v>
      </c>
      <c r="N518">
        <v>30230</v>
      </c>
      <c r="O518" t="s">
        <v>660</v>
      </c>
      <c r="P518">
        <v>1</v>
      </c>
      <c r="Q518" t="s">
        <v>2948</v>
      </c>
      <c r="R518" t="s">
        <v>2949</v>
      </c>
      <c r="S518">
        <v>64</v>
      </c>
      <c r="T518" t="s">
        <v>36</v>
      </c>
      <c r="U518" t="s">
        <v>1463</v>
      </c>
      <c r="V518" t="s">
        <v>93</v>
      </c>
      <c r="W518">
        <v>81200000</v>
      </c>
      <c r="X518">
        <v>2015</v>
      </c>
      <c r="Y518">
        <v>11000</v>
      </c>
      <c r="Z518">
        <v>7.8</v>
      </c>
      <c r="AA518">
        <v>2.35</v>
      </c>
      <c r="AB518">
        <v>31000</v>
      </c>
    </row>
    <row r="519" spans="1:28" hidden="1" x14ac:dyDescent="0.2">
      <c r="A519" t="s">
        <v>27</v>
      </c>
      <c r="B519" t="s">
        <v>2950</v>
      </c>
      <c r="C519">
        <v>232</v>
      </c>
      <c r="D519">
        <v>99</v>
      </c>
      <c r="E519">
        <v>101</v>
      </c>
      <c r="F519">
        <v>327</v>
      </c>
      <c r="G519" t="s">
        <v>2951</v>
      </c>
      <c r="H519">
        <v>1000</v>
      </c>
      <c r="I519">
        <v>15071514</v>
      </c>
      <c r="J519" t="s">
        <v>2952</v>
      </c>
      <c r="K519" t="s">
        <v>2675</v>
      </c>
      <c r="L519" t="s">
        <v>2953</v>
      </c>
      <c r="M519">
        <v>65037</v>
      </c>
      <c r="N519">
        <v>2323</v>
      </c>
      <c r="O519" t="s">
        <v>2954</v>
      </c>
      <c r="P519">
        <v>2</v>
      </c>
      <c r="Q519" t="s">
        <v>2955</v>
      </c>
      <c r="R519" t="s">
        <v>2956</v>
      </c>
      <c r="S519">
        <v>273</v>
      </c>
      <c r="T519" t="s">
        <v>36</v>
      </c>
      <c r="U519" t="s">
        <v>37</v>
      </c>
      <c r="V519" t="s">
        <v>38</v>
      </c>
      <c r="W519">
        <v>80000000</v>
      </c>
      <c r="X519">
        <v>2007</v>
      </c>
      <c r="Y519">
        <v>422</v>
      </c>
      <c r="Z519">
        <v>5.9</v>
      </c>
      <c r="AA519">
        <v>1.85</v>
      </c>
      <c r="AB519">
        <v>0</v>
      </c>
    </row>
    <row r="520" spans="1:28" hidden="1" x14ac:dyDescent="0.2">
      <c r="A520" t="s">
        <v>27</v>
      </c>
      <c r="B520" t="s">
        <v>2957</v>
      </c>
      <c r="C520">
        <v>49</v>
      </c>
      <c r="D520">
        <v>92</v>
      </c>
      <c r="E520">
        <v>5</v>
      </c>
      <c r="F520">
        <v>924</v>
      </c>
      <c r="G520" t="s">
        <v>791</v>
      </c>
      <c r="H520">
        <v>22000</v>
      </c>
      <c r="I520">
        <v>26000610</v>
      </c>
      <c r="J520" t="s">
        <v>269</v>
      </c>
      <c r="K520" t="s">
        <v>1744</v>
      </c>
      <c r="L520" t="s">
        <v>2958</v>
      </c>
      <c r="M520">
        <v>16611</v>
      </c>
      <c r="N520">
        <v>28050</v>
      </c>
      <c r="O520" t="s">
        <v>2959</v>
      </c>
      <c r="P520">
        <v>0</v>
      </c>
      <c r="Q520" t="s">
        <v>2960</v>
      </c>
      <c r="R520" t="s">
        <v>2961</v>
      </c>
      <c r="S520">
        <v>197</v>
      </c>
      <c r="T520" t="s">
        <v>36</v>
      </c>
      <c r="U520" t="s">
        <v>37</v>
      </c>
      <c r="V520" t="s">
        <v>93</v>
      </c>
      <c r="W520">
        <v>76000000</v>
      </c>
      <c r="X520">
        <v>2000</v>
      </c>
      <c r="Y520">
        <v>1000</v>
      </c>
      <c r="Z520">
        <v>4.0999999999999996</v>
      </c>
      <c r="AA520">
        <v>1.85</v>
      </c>
      <c r="AB520">
        <v>413</v>
      </c>
    </row>
    <row r="521" spans="1:28" hidden="1" x14ac:dyDescent="0.2">
      <c r="A521" t="s">
        <v>27</v>
      </c>
      <c r="B521" t="s">
        <v>2962</v>
      </c>
      <c r="C521">
        <v>165</v>
      </c>
      <c r="D521">
        <v>87</v>
      </c>
      <c r="E521">
        <v>11</v>
      </c>
      <c r="F521">
        <v>745</v>
      </c>
      <c r="G521" t="s">
        <v>2963</v>
      </c>
      <c r="H521">
        <v>1000</v>
      </c>
      <c r="I521">
        <v>323505540</v>
      </c>
      <c r="J521" t="s">
        <v>2964</v>
      </c>
      <c r="K521" t="s">
        <v>811</v>
      </c>
      <c r="L521" t="s">
        <v>2965</v>
      </c>
      <c r="M521">
        <v>24407</v>
      </c>
      <c r="N521">
        <v>4782</v>
      </c>
      <c r="O521" t="s">
        <v>2966</v>
      </c>
      <c r="P521">
        <v>0</v>
      </c>
      <c r="Q521" t="s">
        <v>2967</v>
      </c>
      <c r="R521" t="s">
        <v>2968</v>
      </c>
      <c r="S521">
        <v>155</v>
      </c>
      <c r="T521" t="s">
        <v>36</v>
      </c>
      <c r="U521" t="s">
        <v>675</v>
      </c>
      <c r="V521" t="s">
        <v>93</v>
      </c>
      <c r="W521">
        <v>75000000</v>
      </c>
      <c r="X521">
        <v>2016</v>
      </c>
      <c r="Y521">
        <v>904</v>
      </c>
      <c r="Z521">
        <v>6.8</v>
      </c>
      <c r="AA521">
        <v>1.85</v>
      </c>
      <c r="AB521">
        <v>36000</v>
      </c>
    </row>
    <row r="522" spans="1:28" hidden="1" x14ac:dyDescent="0.2">
      <c r="A522" t="s">
        <v>745</v>
      </c>
      <c r="B522" t="s">
        <v>2969</v>
      </c>
      <c r="C522">
        <v>202</v>
      </c>
      <c r="D522">
        <v>110</v>
      </c>
      <c r="E522">
        <v>45</v>
      </c>
      <c r="F522">
        <v>845</v>
      </c>
      <c r="G522" t="s">
        <v>2970</v>
      </c>
      <c r="H522">
        <v>1000</v>
      </c>
      <c r="I522">
        <v>66462600</v>
      </c>
      <c r="J522" t="s">
        <v>30</v>
      </c>
      <c r="K522" t="s">
        <v>684</v>
      </c>
      <c r="L522" t="s">
        <v>2971</v>
      </c>
      <c r="M522">
        <v>141533</v>
      </c>
      <c r="N522">
        <v>4714</v>
      </c>
      <c r="O522" t="s">
        <v>1212</v>
      </c>
      <c r="P522">
        <v>3</v>
      </c>
      <c r="Q522" t="s">
        <v>2972</v>
      </c>
      <c r="R522" t="s">
        <v>2973</v>
      </c>
      <c r="S522">
        <v>786</v>
      </c>
      <c r="T522" t="s">
        <v>36</v>
      </c>
      <c r="U522" t="s">
        <v>37</v>
      </c>
      <c r="V522" t="s">
        <v>38</v>
      </c>
      <c r="W522">
        <v>78000000</v>
      </c>
      <c r="X522">
        <v>2003</v>
      </c>
      <c r="Y522">
        <v>872</v>
      </c>
      <c r="Z522">
        <v>5.8</v>
      </c>
      <c r="AA522">
        <v>2.35</v>
      </c>
      <c r="AB522">
        <v>0</v>
      </c>
    </row>
    <row r="523" spans="1:28" hidden="1" x14ac:dyDescent="0.2">
      <c r="A523" t="s">
        <v>27</v>
      </c>
      <c r="B523" t="s">
        <v>2974</v>
      </c>
      <c r="C523">
        <v>306</v>
      </c>
      <c r="D523">
        <v>98</v>
      </c>
      <c r="E523">
        <v>275</v>
      </c>
      <c r="F523">
        <v>1000</v>
      </c>
      <c r="G523" t="s">
        <v>2975</v>
      </c>
      <c r="H523">
        <v>7000</v>
      </c>
      <c r="I523">
        <v>368049635</v>
      </c>
      <c r="J523" t="s">
        <v>2098</v>
      </c>
      <c r="K523" t="s">
        <v>516</v>
      </c>
      <c r="L523" t="s">
        <v>2976</v>
      </c>
      <c r="M523">
        <v>286877</v>
      </c>
      <c r="N523">
        <v>11905</v>
      </c>
      <c r="O523" t="s">
        <v>811</v>
      </c>
      <c r="P523">
        <v>0</v>
      </c>
      <c r="Q523" t="s">
        <v>2977</v>
      </c>
      <c r="R523" t="s">
        <v>2978</v>
      </c>
      <c r="S523">
        <v>284</v>
      </c>
      <c r="T523" t="s">
        <v>36</v>
      </c>
      <c r="U523" t="s">
        <v>37</v>
      </c>
      <c r="V523" t="s">
        <v>93</v>
      </c>
      <c r="W523">
        <v>76000000</v>
      </c>
      <c r="X523">
        <v>2013</v>
      </c>
      <c r="Y523">
        <v>2000</v>
      </c>
      <c r="Z523">
        <v>7.5</v>
      </c>
      <c r="AA523">
        <v>1.85</v>
      </c>
      <c r="AB523">
        <v>56000</v>
      </c>
    </row>
    <row r="524" spans="1:28" hidden="1" x14ac:dyDescent="0.2">
      <c r="A524" t="s">
        <v>27</v>
      </c>
      <c r="B524" t="s">
        <v>426</v>
      </c>
      <c r="C524">
        <v>185</v>
      </c>
      <c r="D524">
        <v>154</v>
      </c>
      <c r="E524">
        <v>776</v>
      </c>
      <c r="F524">
        <v>933</v>
      </c>
      <c r="G524" t="s">
        <v>1520</v>
      </c>
      <c r="H524">
        <v>10000</v>
      </c>
      <c r="I524">
        <v>306124059</v>
      </c>
      <c r="J524" t="s">
        <v>71</v>
      </c>
      <c r="K524" t="s">
        <v>164</v>
      </c>
      <c r="L524" t="s">
        <v>2979</v>
      </c>
      <c r="M524">
        <v>430055</v>
      </c>
      <c r="N524">
        <v>16785</v>
      </c>
      <c r="O524" t="s">
        <v>2980</v>
      </c>
      <c r="P524">
        <v>0</v>
      </c>
      <c r="Q524" t="s">
        <v>2981</v>
      </c>
      <c r="R524" t="s">
        <v>2982</v>
      </c>
      <c r="S524">
        <v>856</v>
      </c>
      <c r="T524" t="s">
        <v>36</v>
      </c>
      <c r="U524" t="s">
        <v>37</v>
      </c>
      <c r="V524" t="s">
        <v>38</v>
      </c>
      <c r="W524">
        <v>75000000</v>
      </c>
      <c r="X524">
        <v>1996</v>
      </c>
      <c r="Y524">
        <v>2000</v>
      </c>
      <c r="Z524">
        <v>6.9</v>
      </c>
      <c r="AA524">
        <v>2.35</v>
      </c>
      <c r="AB524">
        <v>16000</v>
      </c>
    </row>
    <row r="525" spans="1:28" hidden="1" x14ac:dyDescent="0.2">
      <c r="A525" t="s">
        <v>27</v>
      </c>
      <c r="B525" t="s">
        <v>387</v>
      </c>
      <c r="C525">
        <v>177</v>
      </c>
      <c r="D525">
        <v>129</v>
      </c>
      <c r="E525">
        <v>14000</v>
      </c>
      <c r="F525">
        <v>227</v>
      </c>
      <c r="G525" t="s">
        <v>2983</v>
      </c>
      <c r="H525">
        <v>610</v>
      </c>
      <c r="I525">
        <v>229074524</v>
      </c>
      <c r="J525" t="s">
        <v>71</v>
      </c>
      <c r="K525" t="s">
        <v>2984</v>
      </c>
      <c r="L525" t="s">
        <v>2985</v>
      </c>
      <c r="M525">
        <v>278362</v>
      </c>
      <c r="N525">
        <v>1635</v>
      </c>
      <c r="O525" t="s">
        <v>2986</v>
      </c>
      <c r="P525">
        <v>0</v>
      </c>
      <c r="Q525" t="s">
        <v>2987</v>
      </c>
      <c r="R525" t="s">
        <v>2988</v>
      </c>
      <c r="S525">
        <v>552</v>
      </c>
      <c r="T525" t="s">
        <v>36</v>
      </c>
      <c r="U525" t="s">
        <v>37</v>
      </c>
      <c r="V525" t="s">
        <v>38</v>
      </c>
      <c r="W525">
        <v>73000000</v>
      </c>
      <c r="X525">
        <v>1997</v>
      </c>
      <c r="Y525">
        <v>506</v>
      </c>
      <c r="Z525">
        <v>6.5</v>
      </c>
      <c r="AA525">
        <v>1.85</v>
      </c>
      <c r="AB525">
        <v>0</v>
      </c>
    </row>
    <row r="526" spans="1:28" hidden="1" x14ac:dyDescent="0.2">
      <c r="A526" t="s">
        <v>27</v>
      </c>
      <c r="B526" t="s">
        <v>799</v>
      </c>
      <c r="C526">
        <v>181</v>
      </c>
      <c r="D526">
        <v>86</v>
      </c>
      <c r="E526">
        <v>35</v>
      </c>
      <c r="F526">
        <v>179</v>
      </c>
      <c r="G526" t="s">
        <v>804</v>
      </c>
      <c r="H526">
        <v>851</v>
      </c>
      <c r="I526">
        <v>193136719</v>
      </c>
      <c r="J526" t="s">
        <v>469</v>
      </c>
      <c r="K526" t="s">
        <v>800</v>
      </c>
      <c r="L526" t="s">
        <v>2989</v>
      </c>
      <c r="M526">
        <v>266636</v>
      </c>
      <c r="N526">
        <v>1777</v>
      </c>
      <c r="O526" t="s">
        <v>1150</v>
      </c>
      <c r="P526">
        <v>0</v>
      </c>
      <c r="Q526" t="s">
        <v>2990</v>
      </c>
      <c r="R526" t="s">
        <v>2991</v>
      </c>
      <c r="S526">
        <v>385</v>
      </c>
      <c r="T526" t="s">
        <v>36</v>
      </c>
      <c r="U526" t="s">
        <v>37</v>
      </c>
      <c r="V526" t="s">
        <v>93</v>
      </c>
      <c r="W526">
        <v>75000000</v>
      </c>
      <c r="X526">
        <v>2005</v>
      </c>
      <c r="Y526">
        <v>436</v>
      </c>
      <c r="Z526">
        <v>6.9</v>
      </c>
      <c r="AA526">
        <v>1.85</v>
      </c>
      <c r="AB526">
        <v>0</v>
      </c>
    </row>
    <row r="527" spans="1:28" hidden="1" x14ac:dyDescent="0.2">
      <c r="A527" t="s">
        <v>27</v>
      </c>
      <c r="B527" t="s">
        <v>1215</v>
      </c>
      <c r="C527">
        <v>372</v>
      </c>
      <c r="D527">
        <v>109</v>
      </c>
      <c r="E527">
        <v>0</v>
      </c>
      <c r="F527">
        <v>18</v>
      </c>
      <c r="G527" t="s">
        <v>2992</v>
      </c>
      <c r="H527">
        <v>16000</v>
      </c>
      <c r="I527">
        <v>35286428</v>
      </c>
      <c r="J527" t="s">
        <v>2681</v>
      </c>
      <c r="K527" t="s">
        <v>378</v>
      </c>
      <c r="L527" t="s">
        <v>2993</v>
      </c>
      <c r="M527">
        <v>361767</v>
      </c>
      <c r="N527">
        <v>16479</v>
      </c>
      <c r="O527" t="s">
        <v>2994</v>
      </c>
      <c r="P527">
        <v>0</v>
      </c>
      <c r="Q527" t="s">
        <v>2995</v>
      </c>
      <c r="R527" t="s">
        <v>2996</v>
      </c>
      <c r="S527">
        <v>1206</v>
      </c>
      <c r="T527" t="s">
        <v>36</v>
      </c>
      <c r="U527" t="s">
        <v>37</v>
      </c>
      <c r="V527" t="s">
        <v>583</v>
      </c>
      <c r="W527">
        <v>76000000</v>
      </c>
      <c r="X527">
        <v>2006</v>
      </c>
      <c r="Y527">
        <v>430</v>
      </c>
      <c r="Z527">
        <v>7.9</v>
      </c>
      <c r="AA527">
        <v>1.85</v>
      </c>
      <c r="AB527">
        <v>17000</v>
      </c>
    </row>
    <row r="528" spans="1:28" hidden="1" x14ac:dyDescent="0.2">
      <c r="A528" t="s">
        <v>27</v>
      </c>
      <c r="B528" t="s">
        <v>116</v>
      </c>
      <c r="C528">
        <v>290</v>
      </c>
      <c r="D528">
        <v>104</v>
      </c>
      <c r="E528">
        <v>0</v>
      </c>
      <c r="F528">
        <v>505</v>
      </c>
      <c r="G528" t="s">
        <v>2997</v>
      </c>
      <c r="H528">
        <v>20000</v>
      </c>
      <c r="I528">
        <v>157299717</v>
      </c>
      <c r="J528" t="s">
        <v>71</v>
      </c>
      <c r="K528" t="s">
        <v>261</v>
      </c>
      <c r="L528" t="s">
        <v>2998</v>
      </c>
      <c r="M528">
        <v>452928</v>
      </c>
      <c r="N528">
        <v>21397</v>
      </c>
      <c r="O528" t="s">
        <v>1284</v>
      </c>
      <c r="P528">
        <v>0</v>
      </c>
      <c r="Q528" t="s">
        <v>2999</v>
      </c>
      <c r="R528" t="s">
        <v>3000</v>
      </c>
      <c r="S528">
        <v>1401</v>
      </c>
      <c r="T528" t="s">
        <v>36</v>
      </c>
      <c r="U528" t="s">
        <v>37</v>
      </c>
      <c r="V528" t="s">
        <v>38</v>
      </c>
      <c r="W528">
        <v>75000000</v>
      </c>
      <c r="X528">
        <v>2000</v>
      </c>
      <c r="Y528">
        <v>764</v>
      </c>
      <c r="Z528">
        <v>7.4</v>
      </c>
      <c r="AA528">
        <v>2.35</v>
      </c>
      <c r="AB528">
        <v>0</v>
      </c>
    </row>
    <row r="529" spans="1:28" hidden="1" x14ac:dyDescent="0.2">
      <c r="A529" t="s">
        <v>27</v>
      </c>
      <c r="B529" t="s">
        <v>2154</v>
      </c>
      <c r="C529">
        <v>316</v>
      </c>
      <c r="D529">
        <v>110</v>
      </c>
      <c r="E529">
        <v>335</v>
      </c>
      <c r="F529">
        <v>988</v>
      </c>
      <c r="G529" t="s">
        <v>464</v>
      </c>
      <c r="H529">
        <v>11000</v>
      </c>
      <c r="I529">
        <v>134568845</v>
      </c>
      <c r="J529" t="s">
        <v>3001</v>
      </c>
      <c r="K529" t="s">
        <v>563</v>
      </c>
      <c r="L529" t="s">
        <v>3002</v>
      </c>
      <c r="M529">
        <v>299852</v>
      </c>
      <c r="N529">
        <v>25763</v>
      </c>
      <c r="O529" t="s">
        <v>327</v>
      </c>
      <c r="P529">
        <v>0</v>
      </c>
      <c r="Q529" t="s">
        <v>3003</v>
      </c>
      <c r="R529" t="s">
        <v>3004</v>
      </c>
      <c r="S529">
        <v>713</v>
      </c>
      <c r="T529" t="s">
        <v>36</v>
      </c>
      <c r="U529" t="s">
        <v>37</v>
      </c>
      <c r="V529" t="s">
        <v>583</v>
      </c>
      <c r="W529">
        <v>75000000</v>
      </c>
      <c r="X529">
        <v>2008</v>
      </c>
      <c r="Y529">
        <v>11000</v>
      </c>
      <c r="Z529">
        <v>6.7</v>
      </c>
      <c r="AA529">
        <v>2.35</v>
      </c>
      <c r="AB529">
        <v>0</v>
      </c>
    </row>
    <row r="530" spans="1:28" hidden="1" x14ac:dyDescent="0.2">
      <c r="A530" t="s">
        <v>27</v>
      </c>
      <c r="B530" t="s">
        <v>276</v>
      </c>
      <c r="C530">
        <v>122</v>
      </c>
      <c r="D530">
        <v>136</v>
      </c>
      <c r="E530">
        <v>0</v>
      </c>
      <c r="F530">
        <v>904</v>
      </c>
      <c r="G530" t="s">
        <v>3005</v>
      </c>
      <c r="H530">
        <v>12000</v>
      </c>
      <c r="I530">
        <v>134006721</v>
      </c>
      <c r="J530" t="s">
        <v>49</v>
      </c>
      <c r="K530" t="s">
        <v>703</v>
      </c>
      <c r="L530" t="s">
        <v>3006</v>
      </c>
      <c r="M530">
        <v>259492</v>
      </c>
      <c r="N530">
        <v>15999</v>
      </c>
      <c r="O530" t="s">
        <v>3007</v>
      </c>
      <c r="P530">
        <v>1</v>
      </c>
      <c r="Q530" t="s">
        <v>3008</v>
      </c>
      <c r="R530" t="s">
        <v>3009</v>
      </c>
      <c r="S530">
        <v>415</v>
      </c>
      <c r="T530" t="s">
        <v>36</v>
      </c>
      <c r="U530" t="s">
        <v>37</v>
      </c>
      <c r="V530" t="s">
        <v>583</v>
      </c>
      <c r="W530">
        <v>75000000</v>
      </c>
      <c r="X530">
        <v>1996</v>
      </c>
      <c r="Y530">
        <v>2000</v>
      </c>
      <c r="Z530">
        <v>7.4</v>
      </c>
      <c r="AA530">
        <v>2.35</v>
      </c>
      <c r="AB530">
        <v>51000</v>
      </c>
    </row>
    <row r="531" spans="1:28" hidden="1" x14ac:dyDescent="0.2">
      <c r="A531" t="s">
        <v>27</v>
      </c>
      <c r="B531" t="s">
        <v>1276</v>
      </c>
      <c r="C531">
        <v>164</v>
      </c>
      <c r="D531">
        <v>115</v>
      </c>
      <c r="E531">
        <v>107</v>
      </c>
      <c r="F531">
        <v>241</v>
      </c>
      <c r="G531" t="s">
        <v>3010</v>
      </c>
      <c r="H531">
        <v>835</v>
      </c>
      <c r="I531">
        <v>195329763</v>
      </c>
      <c r="J531" t="s">
        <v>1033</v>
      </c>
      <c r="K531" t="s">
        <v>2105</v>
      </c>
      <c r="L531" t="s">
        <v>3011</v>
      </c>
      <c r="M531">
        <v>194249</v>
      </c>
      <c r="N531">
        <v>1815</v>
      </c>
      <c r="O531" t="s">
        <v>3012</v>
      </c>
      <c r="P531">
        <v>0</v>
      </c>
      <c r="Q531" t="s">
        <v>3013</v>
      </c>
      <c r="R531" t="s">
        <v>3014</v>
      </c>
      <c r="S531">
        <v>253</v>
      </c>
      <c r="T531" t="s">
        <v>36</v>
      </c>
      <c r="U531" t="s">
        <v>37</v>
      </c>
      <c r="V531" t="s">
        <v>93</v>
      </c>
      <c r="W531">
        <v>80000000</v>
      </c>
      <c r="X531">
        <v>2006</v>
      </c>
      <c r="Y531">
        <v>590</v>
      </c>
      <c r="Z531">
        <v>6.9</v>
      </c>
      <c r="AA531">
        <v>1.85</v>
      </c>
      <c r="AB531">
        <v>0</v>
      </c>
    </row>
    <row r="532" spans="1:28" hidden="1" x14ac:dyDescent="0.2">
      <c r="A532" t="s">
        <v>27</v>
      </c>
      <c r="B532" t="s">
        <v>2465</v>
      </c>
      <c r="C532">
        <v>147</v>
      </c>
      <c r="D532">
        <v>99</v>
      </c>
      <c r="E532">
        <v>88</v>
      </c>
      <c r="F532">
        <v>328</v>
      </c>
      <c r="G532" t="s">
        <v>3015</v>
      </c>
      <c r="H532">
        <v>11000</v>
      </c>
      <c r="I532">
        <v>120776832</v>
      </c>
      <c r="J532" t="s">
        <v>1679</v>
      </c>
      <c r="K532" t="s">
        <v>2178</v>
      </c>
      <c r="L532" t="s">
        <v>3016</v>
      </c>
      <c r="M532">
        <v>266103</v>
      </c>
      <c r="N532">
        <v>12952</v>
      </c>
      <c r="O532" t="s">
        <v>3017</v>
      </c>
      <c r="P532">
        <v>2</v>
      </c>
      <c r="Q532" t="s">
        <v>3018</v>
      </c>
      <c r="R532" t="s">
        <v>3019</v>
      </c>
      <c r="S532">
        <v>456</v>
      </c>
      <c r="T532" t="s">
        <v>36</v>
      </c>
      <c r="U532" t="s">
        <v>37</v>
      </c>
      <c r="V532" t="s">
        <v>38</v>
      </c>
      <c r="W532">
        <v>75000000</v>
      </c>
      <c r="X532">
        <v>2004</v>
      </c>
      <c r="Y532">
        <v>427</v>
      </c>
      <c r="Z532">
        <v>6.8</v>
      </c>
      <c r="AA532">
        <v>2.35</v>
      </c>
      <c r="AB532">
        <v>11000</v>
      </c>
    </row>
    <row r="533" spans="1:28" hidden="1" x14ac:dyDescent="0.2">
      <c r="A533" t="s">
        <v>27</v>
      </c>
      <c r="B533" t="s">
        <v>2610</v>
      </c>
      <c r="C533">
        <v>219</v>
      </c>
      <c r="D533">
        <v>117</v>
      </c>
      <c r="E533">
        <v>163</v>
      </c>
      <c r="F533">
        <v>260</v>
      </c>
      <c r="G533" t="s">
        <v>3020</v>
      </c>
      <c r="H533">
        <v>719</v>
      </c>
      <c r="I533">
        <v>118823091</v>
      </c>
      <c r="J533" t="s">
        <v>3021</v>
      </c>
      <c r="K533" t="s">
        <v>3022</v>
      </c>
      <c r="L533" t="s">
        <v>3023</v>
      </c>
      <c r="M533">
        <v>98693</v>
      </c>
      <c r="N533">
        <v>1673</v>
      </c>
      <c r="O533" t="s">
        <v>3024</v>
      </c>
      <c r="P533">
        <v>9</v>
      </c>
      <c r="Q533" t="s">
        <v>3025</v>
      </c>
      <c r="R533" t="s">
        <v>3026</v>
      </c>
      <c r="S533">
        <v>401</v>
      </c>
      <c r="T533" t="s">
        <v>36</v>
      </c>
      <c r="U533" t="s">
        <v>37</v>
      </c>
      <c r="V533" t="s">
        <v>93</v>
      </c>
      <c r="W533">
        <v>75000000</v>
      </c>
      <c r="X533">
        <v>2007</v>
      </c>
      <c r="Y533">
        <v>339</v>
      </c>
      <c r="Z533">
        <v>6.7</v>
      </c>
      <c r="AA533">
        <v>2.35</v>
      </c>
      <c r="AB533">
        <v>0</v>
      </c>
    </row>
    <row r="534" spans="1:28" hidden="1" x14ac:dyDescent="0.2">
      <c r="A534" t="s">
        <v>27</v>
      </c>
      <c r="B534" t="s">
        <v>2064</v>
      </c>
      <c r="C534">
        <v>167</v>
      </c>
      <c r="D534">
        <v>125</v>
      </c>
      <c r="E534">
        <v>212</v>
      </c>
      <c r="F534">
        <v>394</v>
      </c>
      <c r="G534" t="s">
        <v>3027</v>
      </c>
      <c r="H534">
        <v>613</v>
      </c>
      <c r="I534">
        <v>41814863</v>
      </c>
      <c r="J534" t="s">
        <v>3028</v>
      </c>
      <c r="K534" t="s">
        <v>1097</v>
      </c>
      <c r="L534" t="s">
        <v>3029</v>
      </c>
      <c r="M534">
        <v>28635</v>
      </c>
      <c r="N534">
        <v>1970</v>
      </c>
      <c r="O534" t="s">
        <v>3030</v>
      </c>
      <c r="P534">
        <v>0</v>
      </c>
      <c r="Q534" t="s">
        <v>3031</v>
      </c>
      <c r="R534" t="s">
        <v>3032</v>
      </c>
      <c r="S534">
        <v>308</v>
      </c>
      <c r="T534" t="s">
        <v>36</v>
      </c>
      <c r="U534" t="s">
        <v>37</v>
      </c>
      <c r="V534" t="s">
        <v>583</v>
      </c>
      <c r="W534">
        <v>50000000</v>
      </c>
      <c r="X534">
        <v>2004</v>
      </c>
      <c r="Y534">
        <v>422</v>
      </c>
      <c r="Z534">
        <v>5.0999999999999996</v>
      </c>
      <c r="AA534">
        <v>2</v>
      </c>
      <c r="AB534">
        <v>893</v>
      </c>
    </row>
    <row r="535" spans="1:28" hidden="1" x14ac:dyDescent="0.2">
      <c r="A535" t="s">
        <v>27</v>
      </c>
      <c r="B535" t="s">
        <v>3033</v>
      </c>
      <c r="C535">
        <v>70</v>
      </c>
      <c r="D535">
        <v>110</v>
      </c>
      <c r="E535">
        <v>16</v>
      </c>
      <c r="F535">
        <v>692</v>
      </c>
      <c r="G535" t="s">
        <v>1833</v>
      </c>
      <c r="H535">
        <v>2000</v>
      </c>
      <c r="I535">
        <v>97360069</v>
      </c>
      <c r="J535" t="s">
        <v>3034</v>
      </c>
      <c r="K535" t="s">
        <v>900</v>
      </c>
      <c r="L535" t="s">
        <v>3035</v>
      </c>
      <c r="M535">
        <v>36491</v>
      </c>
      <c r="N535">
        <v>5320</v>
      </c>
      <c r="O535" t="s">
        <v>723</v>
      </c>
      <c r="P535">
        <v>0</v>
      </c>
      <c r="Q535" t="s">
        <v>3036</v>
      </c>
      <c r="R535" t="s">
        <v>3037</v>
      </c>
      <c r="S535">
        <v>231</v>
      </c>
      <c r="T535" t="s">
        <v>36</v>
      </c>
      <c r="U535" t="s">
        <v>37</v>
      </c>
      <c r="V535" t="s">
        <v>93</v>
      </c>
      <c r="W535">
        <v>75000000</v>
      </c>
      <c r="X535">
        <v>1999</v>
      </c>
      <c r="Y535">
        <v>710</v>
      </c>
      <c r="Z535">
        <v>4.0999999999999996</v>
      </c>
      <c r="AA535">
        <v>1.85</v>
      </c>
      <c r="AB535">
        <v>509</v>
      </c>
    </row>
    <row r="536" spans="1:28" hidden="1" x14ac:dyDescent="0.2">
      <c r="A536" t="s">
        <v>27</v>
      </c>
      <c r="B536" t="s">
        <v>1112</v>
      </c>
      <c r="C536">
        <v>384</v>
      </c>
      <c r="D536">
        <v>125</v>
      </c>
      <c r="E536">
        <v>255</v>
      </c>
      <c r="F536">
        <v>963</v>
      </c>
      <c r="G536" t="s">
        <v>327</v>
      </c>
      <c r="H536">
        <v>11000</v>
      </c>
      <c r="I536">
        <v>117698894</v>
      </c>
      <c r="J536" t="s">
        <v>2213</v>
      </c>
      <c r="K536" t="s">
        <v>464</v>
      </c>
      <c r="L536" t="s">
        <v>3038</v>
      </c>
      <c r="M536">
        <v>447979</v>
      </c>
      <c r="N536">
        <v>13312</v>
      </c>
      <c r="O536" t="s">
        <v>3039</v>
      </c>
      <c r="P536">
        <v>6</v>
      </c>
      <c r="Q536" t="s">
        <v>3040</v>
      </c>
      <c r="R536" t="s">
        <v>3041</v>
      </c>
      <c r="S536">
        <v>629</v>
      </c>
      <c r="T536" t="s">
        <v>36</v>
      </c>
      <c r="U536" t="s">
        <v>37</v>
      </c>
      <c r="V536" t="s">
        <v>38</v>
      </c>
      <c r="W536">
        <v>75000000</v>
      </c>
      <c r="X536">
        <v>2013</v>
      </c>
      <c r="Y536">
        <v>988</v>
      </c>
      <c r="Z536">
        <v>7.3</v>
      </c>
      <c r="AA536">
        <v>2.35</v>
      </c>
      <c r="AB536">
        <v>105000</v>
      </c>
    </row>
    <row r="537" spans="1:28" hidden="1" x14ac:dyDescent="0.2">
      <c r="A537" t="s">
        <v>27</v>
      </c>
      <c r="B537" t="s">
        <v>2176</v>
      </c>
      <c r="C537">
        <v>179</v>
      </c>
      <c r="D537">
        <v>102</v>
      </c>
      <c r="E537">
        <v>221</v>
      </c>
      <c r="F537">
        <v>4000</v>
      </c>
      <c r="G537" t="s">
        <v>2178</v>
      </c>
      <c r="H537">
        <v>12000</v>
      </c>
      <c r="I537">
        <v>162001186</v>
      </c>
      <c r="J537" t="s">
        <v>1669</v>
      </c>
      <c r="K537" t="s">
        <v>270</v>
      </c>
      <c r="L537" t="s">
        <v>3042</v>
      </c>
      <c r="M537">
        <v>181443</v>
      </c>
      <c r="N537">
        <v>28497</v>
      </c>
      <c r="O537" t="s">
        <v>491</v>
      </c>
      <c r="P537">
        <v>4</v>
      </c>
      <c r="Q537" t="s">
        <v>3043</v>
      </c>
      <c r="R537" t="s">
        <v>3044</v>
      </c>
      <c r="S537">
        <v>311</v>
      </c>
      <c r="T537" t="s">
        <v>36</v>
      </c>
      <c r="U537" t="s">
        <v>37</v>
      </c>
      <c r="V537" t="s">
        <v>38</v>
      </c>
      <c r="W537">
        <v>80000000</v>
      </c>
      <c r="X537">
        <v>2010</v>
      </c>
      <c r="Y537">
        <v>11000</v>
      </c>
      <c r="Z537">
        <v>6</v>
      </c>
      <c r="AA537">
        <v>1.85</v>
      </c>
      <c r="AB537">
        <v>12000</v>
      </c>
    </row>
    <row r="538" spans="1:28" hidden="1" x14ac:dyDescent="0.2">
      <c r="A538" t="s">
        <v>27</v>
      </c>
      <c r="B538" t="s">
        <v>387</v>
      </c>
      <c r="C538">
        <v>151</v>
      </c>
      <c r="D538">
        <v>128</v>
      </c>
      <c r="E538">
        <v>14000</v>
      </c>
      <c r="F538">
        <v>232</v>
      </c>
      <c r="G538" t="s">
        <v>1644</v>
      </c>
      <c r="H538">
        <v>15000</v>
      </c>
      <c r="I538">
        <v>77032279</v>
      </c>
      <c r="J538" t="s">
        <v>2525</v>
      </c>
      <c r="K538" t="s">
        <v>320</v>
      </c>
      <c r="L538" t="s">
        <v>3045</v>
      </c>
      <c r="M538">
        <v>303864</v>
      </c>
      <c r="N538">
        <v>16199</v>
      </c>
      <c r="O538" t="s">
        <v>3046</v>
      </c>
      <c r="P538">
        <v>0</v>
      </c>
      <c r="Q538" t="s">
        <v>3047</v>
      </c>
      <c r="R538" t="s">
        <v>3048</v>
      </c>
      <c r="S538">
        <v>596</v>
      </c>
      <c r="T538" t="s">
        <v>36</v>
      </c>
      <c r="U538" t="s">
        <v>37</v>
      </c>
      <c r="V538" t="s">
        <v>38</v>
      </c>
      <c r="W538">
        <v>60000000</v>
      </c>
      <c r="X538">
        <v>2004</v>
      </c>
      <c r="Y538">
        <v>466</v>
      </c>
      <c r="Z538">
        <v>7.3</v>
      </c>
      <c r="AA538">
        <v>1.85</v>
      </c>
      <c r="AB538">
        <v>16000</v>
      </c>
    </row>
    <row r="539" spans="1:28" hidden="1" x14ac:dyDescent="0.2">
      <c r="A539" t="s">
        <v>27</v>
      </c>
      <c r="C539">
        <v>12</v>
      </c>
      <c r="D539">
        <v>43</v>
      </c>
      <c r="F539">
        <v>218</v>
      </c>
      <c r="G539" t="s">
        <v>3049</v>
      </c>
      <c r="H539">
        <v>1000</v>
      </c>
      <c r="J539" t="s">
        <v>893</v>
      </c>
      <c r="K539" t="s">
        <v>2805</v>
      </c>
      <c r="L539" t="s">
        <v>3050</v>
      </c>
      <c r="M539">
        <v>36919</v>
      </c>
      <c r="N539">
        <v>1990</v>
      </c>
      <c r="O539" t="s">
        <v>3051</v>
      </c>
      <c r="P539">
        <v>1</v>
      </c>
      <c r="Q539" t="s">
        <v>3052</v>
      </c>
      <c r="R539" t="s">
        <v>3053</v>
      </c>
      <c r="S539">
        <v>94</v>
      </c>
      <c r="T539" t="s">
        <v>36</v>
      </c>
      <c r="U539" t="s">
        <v>37</v>
      </c>
      <c r="V539" t="s">
        <v>1124</v>
      </c>
      <c r="Y539">
        <v>560</v>
      </c>
      <c r="Z539">
        <v>7.5</v>
      </c>
      <c r="AA539">
        <v>16</v>
      </c>
      <c r="AB539">
        <v>10000</v>
      </c>
    </row>
    <row r="540" spans="1:28" hidden="1" x14ac:dyDescent="0.2">
      <c r="A540" t="s">
        <v>27</v>
      </c>
      <c r="B540" t="s">
        <v>2220</v>
      </c>
      <c r="C540">
        <v>107</v>
      </c>
      <c r="D540">
        <v>100</v>
      </c>
      <c r="E540">
        <v>87</v>
      </c>
      <c r="F540">
        <v>446</v>
      </c>
      <c r="G540" t="s">
        <v>3054</v>
      </c>
      <c r="H540">
        <v>3000</v>
      </c>
      <c r="I540">
        <v>73023275</v>
      </c>
      <c r="J540" t="s">
        <v>3055</v>
      </c>
      <c r="K540" t="s">
        <v>250</v>
      </c>
      <c r="L540" t="s">
        <v>3056</v>
      </c>
      <c r="M540">
        <v>16271</v>
      </c>
      <c r="N540">
        <v>5174</v>
      </c>
      <c r="O540" t="s">
        <v>3057</v>
      </c>
      <c r="P540">
        <v>4</v>
      </c>
      <c r="Q540" t="s">
        <v>3058</v>
      </c>
      <c r="R540" t="s">
        <v>3059</v>
      </c>
      <c r="S540">
        <v>57</v>
      </c>
      <c r="T540" t="s">
        <v>36</v>
      </c>
      <c r="U540" t="s">
        <v>37</v>
      </c>
      <c r="V540" t="s">
        <v>93</v>
      </c>
      <c r="W540">
        <v>35000000</v>
      </c>
      <c r="X540">
        <v>2009</v>
      </c>
      <c r="Y540">
        <v>576</v>
      </c>
      <c r="Z540">
        <v>5.4</v>
      </c>
      <c r="AA540">
        <v>1.85</v>
      </c>
      <c r="AB540">
        <v>1000</v>
      </c>
    </row>
    <row r="541" spans="1:28" hidden="1" x14ac:dyDescent="0.2">
      <c r="A541" t="s">
        <v>27</v>
      </c>
      <c r="B541" t="s">
        <v>311</v>
      </c>
      <c r="C541">
        <v>134</v>
      </c>
      <c r="D541">
        <v>124</v>
      </c>
      <c r="E541">
        <v>258</v>
      </c>
      <c r="F541">
        <v>748</v>
      </c>
      <c r="G541" t="s">
        <v>1317</v>
      </c>
      <c r="H541">
        <v>867</v>
      </c>
      <c r="I541">
        <v>68473360</v>
      </c>
      <c r="J541" t="s">
        <v>710</v>
      </c>
      <c r="K541" t="s">
        <v>3060</v>
      </c>
      <c r="L541" t="s">
        <v>3061</v>
      </c>
      <c r="M541">
        <v>49536</v>
      </c>
      <c r="N541">
        <v>3424</v>
      </c>
      <c r="O541" t="s">
        <v>1023</v>
      </c>
      <c r="P541">
        <v>0</v>
      </c>
      <c r="Q541" t="s">
        <v>3062</v>
      </c>
      <c r="R541" t="s">
        <v>3063</v>
      </c>
      <c r="S541">
        <v>379</v>
      </c>
      <c r="T541" t="s">
        <v>36</v>
      </c>
      <c r="U541" t="s">
        <v>37</v>
      </c>
      <c r="V541" t="s">
        <v>38</v>
      </c>
      <c r="W541">
        <v>75000000</v>
      </c>
      <c r="X541">
        <v>2000</v>
      </c>
      <c r="Y541">
        <v>826</v>
      </c>
      <c r="Z541">
        <v>5.9</v>
      </c>
      <c r="AA541">
        <v>1.85</v>
      </c>
      <c r="AB541">
        <v>0</v>
      </c>
    </row>
    <row r="542" spans="1:28" hidden="1" x14ac:dyDescent="0.2">
      <c r="A542" t="s">
        <v>27</v>
      </c>
      <c r="B542" t="s">
        <v>3064</v>
      </c>
      <c r="C542">
        <v>269</v>
      </c>
      <c r="D542">
        <v>102</v>
      </c>
      <c r="E542">
        <v>0</v>
      </c>
      <c r="F542">
        <v>15000</v>
      </c>
      <c r="G542" t="s">
        <v>320</v>
      </c>
      <c r="H542">
        <v>22000</v>
      </c>
      <c r="I542">
        <v>66636385</v>
      </c>
      <c r="J542" t="s">
        <v>3065</v>
      </c>
      <c r="K542" t="s">
        <v>695</v>
      </c>
      <c r="L542" t="s">
        <v>3066</v>
      </c>
      <c r="M542">
        <v>88451</v>
      </c>
      <c r="N542">
        <v>60646</v>
      </c>
      <c r="O542" t="s">
        <v>3067</v>
      </c>
      <c r="P542">
        <v>1</v>
      </c>
      <c r="Q542" t="s">
        <v>3068</v>
      </c>
      <c r="R542" t="s">
        <v>3069</v>
      </c>
      <c r="S542">
        <v>289</v>
      </c>
      <c r="T542" t="s">
        <v>36</v>
      </c>
      <c r="U542" t="s">
        <v>37</v>
      </c>
      <c r="V542" t="s">
        <v>583</v>
      </c>
      <c r="W542">
        <v>75000000</v>
      </c>
      <c r="X542">
        <v>2007</v>
      </c>
      <c r="Y542">
        <v>15000</v>
      </c>
      <c r="Z542">
        <v>7.1</v>
      </c>
      <c r="AA542">
        <v>1.85</v>
      </c>
      <c r="AB542">
        <v>0</v>
      </c>
    </row>
    <row r="543" spans="1:28" hidden="1" x14ac:dyDescent="0.2">
      <c r="A543" t="s">
        <v>27</v>
      </c>
      <c r="B543" t="s">
        <v>1981</v>
      </c>
      <c r="C543">
        <v>143</v>
      </c>
      <c r="D543">
        <v>90</v>
      </c>
      <c r="E543">
        <v>10</v>
      </c>
      <c r="F543">
        <v>11000</v>
      </c>
      <c r="G543" t="s">
        <v>485</v>
      </c>
      <c r="H543">
        <v>22000</v>
      </c>
      <c r="I543">
        <v>160762022</v>
      </c>
      <c r="J543" t="s">
        <v>469</v>
      </c>
      <c r="K543" t="s">
        <v>1744</v>
      </c>
      <c r="L543" t="s">
        <v>3070</v>
      </c>
      <c r="M543">
        <v>132415</v>
      </c>
      <c r="N543">
        <v>63165</v>
      </c>
      <c r="O543" t="s">
        <v>563</v>
      </c>
      <c r="P543">
        <v>0</v>
      </c>
      <c r="Q543" t="s">
        <v>3071</v>
      </c>
      <c r="R543" t="s">
        <v>3072</v>
      </c>
      <c r="S543">
        <v>288</v>
      </c>
      <c r="T543" t="s">
        <v>36</v>
      </c>
      <c r="U543" t="s">
        <v>37</v>
      </c>
      <c r="V543" t="s">
        <v>93</v>
      </c>
      <c r="W543">
        <v>75000000</v>
      </c>
      <c r="X543">
        <v>2004</v>
      </c>
      <c r="Y543">
        <v>17000</v>
      </c>
      <c r="Z543">
        <v>6</v>
      </c>
      <c r="AA543">
        <v>1.85</v>
      </c>
      <c r="AB543">
        <v>0</v>
      </c>
    </row>
    <row r="544" spans="1:28" hidden="1" x14ac:dyDescent="0.2">
      <c r="A544" t="s">
        <v>27</v>
      </c>
      <c r="B544" t="s">
        <v>1102</v>
      </c>
      <c r="C544">
        <v>241</v>
      </c>
      <c r="D544">
        <v>130</v>
      </c>
      <c r="E544">
        <v>386</v>
      </c>
      <c r="F544">
        <v>525</v>
      </c>
      <c r="G544" t="s">
        <v>3073</v>
      </c>
      <c r="H544">
        <v>912</v>
      </c>
      <c r="I544">
        <v>103338338</v>
      </c>
      <c r="J544" t="s">
        <v>3074</v>
      </c>
      <c r="K544" t="s">
        <v>3075</v>
      </c>
      <c r="L544" t="s">
        <v>3076</v>
      </c>
      <c r="M544">
        <v>55901</v>
      </c>
      <c r="N544">
        <v>2856</v>
      </c>
      <c r="O544" t="s">
        <v>1660</v>
      </c>
      <c r="P544">
        <v>0</v>
      </c>
      <c r="Q544" t="s">
        <v>3077</v>
      </c>
      <c r="R544" t="s">
        <v>3078</v>
      </c>
      <c r="S544">
        <v>503</v>
      </c>
      <c r="T544" t="s">
        <v>36</v>
      </c>
      <c r="U544" t="s">
        <v>37</v>
      </c>
      <c r="V544" t="s">
        <v>38</v>
      </c>
      <c r="W544">
        <v>70000000</v>
      </c>
      <c r="X544">
        <v>2006</v>
      </c>
      <c r="Y544">
        <v>549</v>
      </c>
      <c r="Z544">
        <v>6.5</v>
      </c>
      <c r="AA544">
        <v>2.35</v>
      </c>
      <c r="AB544">
        <v>0</v>
      </c>
    </row>
    <row r="545" spans="1:28" hidden="1" x14ac:dyDescent="0.2">
      <c r="A545" t="s">
        <v>27</v>
      </c>
      <c r="C545">
        <v>12</v>
      </c>
      <c r="D545">
        <v>45</v>
      </c>
      <c r="F545">
        <v>0</v>
      </c>
      <c r="G545" t="s">
        <v>3079</v>
      </c>
      <c r="H545">
        <v>374</v>
      </c>
      <c r="J545" t="s">
        <v>3080</v>
      </c>
      <c r="K545" t="s">
        <v>3081</v>
      </c>
      <c r="L545" t="s">
        <v>3082</v>
      </c>
      <c r="M545">
        <v>29450</v>
      </c>
      <c r="N545">
        <v>504</v>
      </c>
      <c r="O545" t="s">
        <v>3083</v>
      </c>
      <c r="P545">
        <v>1</v>
      </c>
      <c r="Q545" t="s">
        <v>3084</v>
      </c>
      <c r="R545" t="s">
        <v>3085</v>
      </c>
      <c r="S545">
        <v>67</v>
      </c>
      <c r="T545" t="s">
        <v>36</v>
      </c>
      <c r="U545" t="s">
        <v>37</v>
      </c>
      <c r="Y545">
        <v>130</v>
      </c>
      <c r="Z545">
        <v>8.3000000000000007</v>
      </c>
      <c r="AB545">
        <v>0</v>
      </c>
    </row>
    <row r="546" spans="1:28" hidden="1" x14ac:dyDescent="0.2">
      <c r="A546" t="s">
        <v>27</v>
      </c>
      <c r="B546" t="s">
        <v>3086</v>
      </c>
      <c r="C546">
        <v>161</v>
      </c>
      <c r="D546">
        <v>118</v>
      </c>
      <c r="E546">
        <v>473</v>
      </c>
      <c r="F546">
        <v>680</v>
      </c>
      <c r="G546" t="s">
        <v>3087</v>
      </c>
      <c r="H546">
        <v>12000</v>
      </c>
      <c r="I546">
        <v>55808744</v>
      </c>
      <c r="J546" t="s">
        <v>3088</v>
      </c>
      <c r="K546" t="s">
        <v>1070</v>
      </c>
      <c r="L546" t="s">
        <v>3089</v>
      </c>
      <c r="M546">
        <v>59435</v>
      </c>
      <c r="N546">
        <v>15889</v>
      </c>
      <c r="O546" t="s">
        <v>1835</v>
      </c>
      <c r="P546">
        <v>4</v>
      </c>
      <c r="Q546" t="s">
        <v>3090</v>
      </c>
      <c r="R546" t="s">
        <v>3091</v>
      </c>
      <c r="S546">
        <v>323</v>
      </c>
      <c r="T546" t="s">
        <v>36</v>
      </c>
      <c r="U546" t="s">
        <v>37</v>
      </c>
      <c r="V546" t="s">
        <v>38</v>
      </c>
      <c r="W546">
        <v>53000000</v>
      </c>
      <c r="X546">
        <v>2005</v>
      </c>
      <c r="Y546">
        <v>1000</v>
      </c>
      <c r="Z546">
        <v>5.7</v>
      </c>
      <c r="AA546">
        <v>2.4</v>
      </c>
      <c r="AB546">
        <v>0</v>
      </c>
    </row>
    <row r="547" spans="1:28" hidden="1" x14ac:dyDescent="0.2">
      <c r="A547" t="s">
        <v>27</v>
      </c>
      <c r="B547" t="s">
        <v>387</v>
      </c>
      <c r="C547">
        <v>298</v>
      </c>
      <c r="D547">
        <v>163</v>
      </c>
      <c r="E547">
        <v>14000</v>
      </c>
      <c r="F547">
        <v>412</v>
      </c>
      <c r="G547" t="s">
        <v>3092</v>
      </c>
      <c r="H547">
        <v>745</v>
      </c>
      <c r="I547">
        <v>47379090</v>
      </c>
      <c r="J547" t="s">
        <v>2817</v>
      </c>
      <c r="K547" t="s">
        <v>849</v>
      </c>
      <c r="L547" t="s">
        <v>3093</v>
      </c>
      <c r="M547">
        <v>176936</v>
      </c>
      <c r="N547">
        <v>2529</v>
      </c>
      <c r="O547" t="s">
        <v>124</v>
      </c>
      <c r="P547">
        <v>0</v>
      </c>
      <c r="Q547" t="s">
        <v>3094</v>
      </c>
      <c r="R547" t="s">
        <v>3095</v>
      </c>
      <c r="S547">
        <v>824</v>
      </c>
      <c r="T547" t="s">
        <v>36</v>
      </c>
      <c r="U547" t="s">
        <v>1463</v>
      </c>
      <c r="V547" t="s">
        <v>583</v>
      </c>
      <c r="W547">
        <v>70000000</v>
      </c>
      <c r="X547">
        <v>2005</v>
      </c>
      <c r="Y547">
        <v>486</v>
      </c>
      <c r="Z547">
        <v>7.6</v>
      </c>
      <c r="AA547">
        <v>2.35</v>
      </c>
      <c r="AB547">
        <v>0</v>
      </c>
    </row>
    <row r="548" spans="1:28" hidden="1" x14ac:dyDescent="0.2">
      <c r="A548" t="s">
        <v>27</v>
      </c>
      <c r="B548" t="s">
        <v>3096</v>
      </c>
      <c r="C548">
        <v>89</v>
      </c>
      <c r="D548">
        <v>142</v>
      </c>
      <c r="E548">
        <v>845</v>
      </c>
      <c r="F548">
        <v>787</v>
      </c>
      <c r="G548" t="s">
        <v>2199</v>
      </c>
      <c r="H548">
        <v>13000</v>
      </c>
      <c r="I548">
        <v>43426961</v>
      </c>
      <c r="J548" t="s">
        <v>1908</v>
      </c>
      <c r="K548" t="s">
        <v>975</v>
      </c>
      <c r="L548" t="s">
        <v>3097</v>
      </c>
      <c r="M548">
        <v>93494</v>
      </c>
      <c r="N548">
        <v>16580</v>
      </c>
      <c r="O548" t="s">
        <v>2047</v>
      </c>
      <c r="P548">
        <v>1</v>
      </c>
      <c r="Q548" t="s">
        <v>3098</v>
      </c>
      <c r="R548" t="s">
        <v>3099</v>
      </c>
      <c r="S548">
        <v>394</v>
      </c>
      <c r="T548" t="s">
        <v>36</v>
      </c>
      <c r="U548" t="s">
        <v>37</v>
      </c>
      <c r="V548" t="s">
        <v>583</v>
      </c>
      <c r="W548">
        <v>70000000</v>
      </c>
      <c r="X548">
        <v>2003</v>
      </c>
      <c r="Y548">
        <v>1000</v>
      </c>
      <c r="Z548">
        <v>6.6</v>
      </c>
      <c r="AA548">
        <v>2.35</v>
      </c>
      <c r="AB548">
        <v>0</v>
      </c>
    </row>
    <row r="549" spans="1:28" hidden="1" x14ac:dyDescent="0.2">
      <c r="A549" t="s">
        <v>27</v>
      </c>
      <c r="B549" t="s">
        <v>3100</v>
      </c>
      <c r="C549">
        <v>140</v>
      </c>
      <c r="D549">
        <v>100</v>
      </c>
      <c r="E549">
        <v>126</v>
      </c>
      <c r="F549">
        <v>925</v>
      </c>
      <c r="G549" t="s">
        <v>1181</v>
      </c>
      <c r="H549">
        <v>19000</v>
      </c>
      <c r="I549">
        <v>47000485</v>
      </c>
      <c r="J549" t="s">
        <v>3101</v>
      </c>
      <c r="K549" t="s">
        <v>3102</v>
      </c>
      <c r="L549" t="s">
        <v>3103</v>
      </c>
      <c r="M549">
        <v>72867</v>
      </c>
      <c r="N549">
        <v>25206</v>
      </c>
      <c r="O549" t="s">
        <v>1800</v>
      </c>
      <c r="P549">
        <v>2</v>
      </c>
      <c r="Q549" t="s">
        <v>3104</v>
      </c>
      <c r="R549" t="s">
        <v>3105</v>
      </c>
      <c r="S549">
        <v>120</v>
      </c>
      <c r="T549" t="s">
        <v>36</v>
      </c>
      <c r="U549" t="s">
        <v>37</v>
      </c>
      <c r="V549" t="s">
        <v>38</v>
      </c>
      <c r="W549">
        <v>75000000</v>
      </c>
      <c r="X549">
        <v>2010</v>
      </c>
      <c r="Y549">
        <v>1000</v>
      </c>
      <c r="Z549">
        <v>5.4</v>
      </c>
      <c r="AA549">
        <v>2.35</v>
      </c>
      <c r="AB549">
        <v>0</v>
      </c>
    </row>
    <row r="550" spans="1:28" hidden="1" x14ac:dyDescent="0.2">
      <c r="A550" t="s">
        <v>27</v>
      </c>
      <c r="B550" t="s">
        <v>1292</v>
      </c>
      <c r="C550">
        <v>362</v>
      </c>
      <c r="D550">
        <v>116</v>
      </c>
      <c r="E550">
        <v>0</v>
      </c>
      <c r="F550">
        <v>104</v>
      </c>
      <c r="G550" t="s">
        <v>363</v>
      </c>
      <c r="H550">
        <v>15000</v>
      </c>
      <c r="I550">
        <v>45434443</v>
      </c>
      <c r="J550" t="s">
        <v>1626</v>
      </c>
      <c r="K550" t="s">
        <v>111</v>
      </c>
      <c r="L550" t="s">
        <v>3106</v>
      </c>
      <c r="M550">
        <v>175960</v>
      </c>
      <c r="N550">
        <v>15735</v>
      </c>
      <c r="O550" t="s">
        <v>3107</v>
      </c>
      <c r="P550">
        <v>2</v>
      </c>
      <c r="Q550" t="s">
        <v>3108</v>
      </c>
      <c r="R550" t="s">
        <v>3109</v>
      </c>
      <c r="S550">
        <v>360</v>
      </c>
      <c r="T550" t="s">
        <v>36</v>
      </c>
      <c r="U550" t="s">
        <v>37</v>
      </c>
      <c r="V550" t="s">
        <v>38</v>
      </c>
      <c r="W550">
        <v>75000000</v>
      </c>
      <c r="X550">
        <v>2015</v>
      </c>
      <c r="Y550">
        <v>509</v>
      </c>
      <c r="Z550">
        <v>7.3</v>
      </c>
      <c r="AA550">
        <v>2.35</v>
      </c>
      <c r="AB550">
        <v>43000</v>
      </c>
    </row>
    <row r="551" spans="1:28" hidden="1" x14ac:dyDescent="0.2">
      <c r="A551" t="s">
        <v>27</v>
      </c>
      <c r="B551" t="s">
        <v>1411</v>
      </c>
      <c r="C551">
        <v>124</v>
      </c>
      <c r="D551">
        <v>131</v>
      </c>
      <c r="E551">
        <v>274</v>
      </c>
      <c r="F551">
        <v>138</v>
      </c>
      <c r="G551" t="s">
        <v>3110</v>
      </c>
      <c r="H551">
        <v>11000</v>
      </c>
      <c r="I551">
        <v>42044321</v>
      </c>
      <c r="J551" t="s">
        <v>1413</v>
      </c>
      <c r="K551" t="s">
        <v>2178</v>
      </c>
      <c r="L551" t="s">
        <v>3111</v>
      </c>
      <c r="M551">
        <v>65668</v>
      </c>
      <c r="N551">
        <v>12522</v>
      </c>
      <c r="O551" t="s">
        <v>3112</v>
      </c>
      <c r="P551">
        <v>2</v>
      </c>
      <c r="Q551" t="s">
        <v>3113</v>
      </c>
      <c r="R551" t="s">
        <v>3114</v>
      </c>
      <c r="S551">
        <v>342</v>
      </c>
      <c r="T551" t="s">
        <v>36</v>
      </c>
      <c r="U551" t="s">
        <v>37</v>
      </c>
      <c r="V551" t="s">
        <v>38</v>
      </c>
      <c r="W551">
        <v>80000000</v>
      </c>
      <c r="X551">
        <v>2004</v>
      </c>
      <c r="Y551">
        <v>964</v>
      </c>
      <c r="Z551">
        <v>6.5</v>
      </c>
      <c r="AA551">
        <v>1.85</v>
      </c>
      <c r="AB551">
        <v>0</v>
      </c>
    </row>
    <row r="552" spans="1:28" hidden="1" x14ac:dyDescent="0.2">
      <c r="A552" t="s">
        <v>27</v>
      </c>
      <c r="B552" t="s">
        <v>3115</v>
      </c>
      <c r="C552">
        <v>190</v>
      </c>
      <c r="D552">
        <v>91</v>
      </c>
      <c r="E552">
        <v>27</v>
      </c>
      <c r="F552">
        <v>925</v>
      </c>
      <c r="G552" t="s">
        <v>1949</v>
      </c>
      <c r="H552">
        <v>12000</v>
      </c>
      <c r="I552">
        <v>73661010</v>
      </c>
      <c r="J552" t="s">
        <v>3116</v>
      </c>
      <c r="K552" t="s">
        <v>270</v>
      </c>
      <c r="L552" t="s">
        <v>3117</v>
      </c>
      <c r="M552">
        <v>71137</v>
      </c>
      <c r="N552">
        <v>17299</v>
      </c>
      <c r="O552" t="s">
        <v>1800</v>
      </c>
      <c r="P552">
        <v>0</v>
      </c>
      <c r="Q552" t="s">
        <v>3118</v>
      </c>
      <c r="R552" t="s">
        <v>3119</v>
      </c>
      <c r="S552">
        <v>229</v>
      </c>
      <c r="T552" t="s">
        <v>36</v>
      </c>
      <c r="U552" t="s">
        <v>37</v>
      </c>
      <c r="V552" t="s">
        <v>93</v>
      </c>
      <c r="W552">
        <v>75000000</v>
      </c>
      <c r="X552">
        <v>2006</v>
      </c>
      <c r="Y552">
        <v>970</v>
      </c>
      <c r="Z552">
        <v>6.6</v>
      </c>
      <c r="AA552">
        <v>2.35</v>
      </c>
      <c r="AB552">
        <v>0</v>
      </c>
    </row>
    <row r="553" spans="1:28" hidden="1" x14ac:dyDescent="0.2">
      <c r="A553" t="s">
        <v>27</v>
      </c>
      <c r="B553" t="s">
        <v>3120</v>
      </c>
      <c r="C553">
        <v>132</v>
      </c>
      <c r="D553">
        <v>123</v>
      </c>
      <c r="E553">
        <v>272</v>
      </c>
      <c r="F553">
        <v>193</v>
      </c>
      <c r="G553" t="s">
        <v>3121</v>
      </c>
      <c r="H553">
        <v>13000</v>
      </c>
      <c r="I553">
        <v>41523271</v>
      </c>
      <c r="J553" t="s">
        <v>3122</v>
      </c>
      <c r="K553" t="s">
        <v>975</v>
      </c>
      <c r="L553" t="s">
        <v>3123</v>
      </c>
      <c r="M553">
        <v>57038</v>
      </c>
      <c r="N553">
        <v>13934</v>
      </c>
      <c r="O553" t="s">
        <v>3124</v>
      </c>
      <c r="P553">
        <v>2</v>
      </c>
      <c r="Q553" t="s">
        <v>3125</v>
      </c>
      <c r="R553" t="s">
        <v>3126</v>
      </c>
      <c r="S553">
        <v>261</v>
      </c>
      <c r="T553" t="s">
        <v>36</v>
      </c>
      <c r="U553" t="s">
        <v>37</v>
      </c>
      <c r="V553" t="s">
        <v>38</v>
      </c>
      <c r="W553">
        <v>80000000</v>
      </c>
      <c r="X553">
        <v>2001</v>
      </c>
      <c r="Y553">
        <v>450</v>
      </c>
      <c r="Z553">
        <v>6.6</v>
      </c>
      <c r="AA553">
        <v>2.35</v>
      </c>
      <c r="AB553">
        <v>0</v>
      </c>
    </row>
    <row r="554" spans="1:28" hidden="1" x14ac:dyDescent="0.2">
      <c r="A554" t="s">
        <v>27</v>
      </c>
      <c r="B554" t="s">
        <v>3127</v>
      </c>
      <c r="C554">
        <v>53</v>
      </c>
      <c r="D554">
        <v>134</v>
      </c>
      <c r="E554">
        <v>109</v>
      </c>
      <c r="F554">
        <v>249</v>
      </c>
      <c r="G554" t="s">
        <v>3128</v>
      </c>
      <c r="H554">
        <v>919</v>
      </c>
      <c r="I554">
        <v>37600435</v>
      </c>
      <c r="J554" t="s">
        <v>3129</v>
      </c>
      <c r="K554" t="s">
        <v>687</v>
      </c>
      <c r="L554" t="s">
        <v>3130</v>
      </c>
      <c r="M554">
        <v>55350</v>
      </c>
      <c r="N554">
        <v>1695</v>
      </c>
      <c r="O554" t="s">
        <v>3131</v>
      </c>
      <c r="P554">
        <v>3</v>
      </c>
      <c r="Q554" t="s">
        <v>3132</v>
      </c>
      <c r="R554" t="s">
        <v>3133</v>
      </c>
      <c r="S554">
        <v>180</v>
      </c>
      <c r="T554" t="s">
        <v>36</v>
      </c>
      <c r="U554" t="s">
        <v>37</v>
      </c>
      <c r="V554" t="s">
        <v>38</v>
      </c>
      <c r="W554">
        <v>55000000</v>
      </c>
      <c r="X554">
        <v>1995</v>
      </c>
      <c r="Y554">
        <v>303</v>
      </c>
      <c r="Z554">
        <v>5.9</v>
      </c>
      <c r="AA554">
        <v>1.85</v>
      </c>
      <c r="AB554">
        <v>0</v>
      </c>
    </row>
    <row r="555" spans="1:28" hidden="1" x14ac:dyDescent="0.2">
      <c r="A555" t="s">
        <v>27</v>
      </c>
      <c r="B555" t="s">
        <v>3134</v>
      </c>
      <c r="C555">
        <v>91</v>
      </c>
      <c r="D555">
        <v>148</v>
      </c>
      <c r="E555">
        <v>72</v>
      </c>
      <c r="F555">
        <v>99</v>
      </c>
      <c r="G555" t="s">
        <v>3135</v>
      </c>
      <c r="H555">
        <v>582</v>
      </c>
      <c r="I555">
        <v>39251128</v>
      </c>
      <c r="J555" t="s">
        <v>3136</v>
      </c>
      <c r="K555" t="s">
        <v>494</v>
      </c>
      <c r="L555" t="s">
        <v>3137</v>
      </c>
      <c r="M555">
        <v>31080</v>
      </c>
      <c r="N555">
        <v>804</v>
      </c>
      <c r="O555" t="s">
        <v>3138</v>
      </c>
      <c r="P555">
        <v>2</v>
      </c>
      <c r="Q555" t="s">
        <v>3139</v>
      </c>
      <c r="R555" t="s">
        <v>3140</v>
      </c>
      <c r="S555">
        <v>217</v>
      </c>
      <c r="T555" t="s">
        <v>36</v>
      </c>
      <c r="U555" t="s">
        <v>37</v>
      </c>
      <c r="V555" t="s">
        <v>38</v>
      </c>
      <c r="W555">
        <v>75000000</v>
      </c>
      <c r="X555">
        <v>1999</v>
      </c>
      <c r="Y555">
        <v>103</v>
      </c>
      <c r="Z555">
        <v>6.7</v>
      </c>
      <c r="AA555">
        <v>2.35</v>
      </c>
      <c r="AB555">
        <v>0</v>
      </c>
    </row>
    <row r="556" spans="1:28" hidden="1" x14ac:dyDescent="0.2">
      <c r="A556" t="s">
        <v>27</v>
      </c>
      <c r="B556" t="s">
        <v>2446</v>
      </c>
      <c r="C556">
        <v>284</v>
      </c>
      <c r="D556">
        <v>110</v>
      </c>
      <c r="E556">
        <v>763</v>
      </c>
      <c r="F556">
        <v>222</v>
      </c>
      <c r="G556" t="s">
        <v>3141</v>
      </c>
      <c r="H556">
        <v>15000</v>
      </c>
      <c r="I556">
        <v>83503161</v>
      </c>
      <c r="J556" t="s">
        <v>3142</v>
      </c>
      <c r="K556" t="s">
        <v>111</v>
      </c>
      <c r="L556" t="s">
        <v>3143</v>
      </c>
      <c r="M556">
        <v>138190</v>
      </c>
      <c r="N556">
        <v>16691</v>
      </c>
      <c r="O556" t="s">
        <v>3144</v>
      </c>
      <c r="P556">
        <v>1</v>
      </c>
      <c r="Q556" t="s">
        <v>3145</v>
      </c>
      <c r="R556" t="s">
        <v>3146</v>
      </c>
      <c r="S556">
        <v>405</v>
      </c>
      <c r="T556" t="s">
        <v>36</v>
      </c>
      <c r="U556" t="s">
        <v>37</v>
      </c>
      <c r="V556" t="s">
        <v>583</v>
      </c>
      <c r="W556">
        <v>75000000</v>
      </c>
      <c r="X556">
        <v>2011</v>
      </c>
      <c r="Y556">
        <v>1000</v>
      </c>
      <c r="Z556">
        <v>6.1</v>
      </c>
      <c r="AA556">
        <v>1.85</v>
      </c>
      <c r="AB556">
        <v>30000</v>
      </c>
    </row>
    <row r="557" spans="1:28" hidden="1" x14ac:dyDescent="0.2">
      <c r="A557" t="s">
        <v>27</v>
      </c>
      <c r="B557" t="s">
        <v>3147</v>
      </c>
      <c r="C557">
        <v>152</v>
      </c>
      <c r="D557">
        <v>113</v>
      </c>
      <c r="E557">
        <v>17</v>
      </c>
      <c r="F557">
        <v>759</v>
      </c>
      <c r="G557" t="s">
        <v>975</v>
      </c>
      <c r="H557">
        <v>87000</v>
      </c>
      <c r="I557">
        <v>34636443</v>
      </c>
      <c r="J557" t="s">
        <v>1118</v>
      </c>
      <c r="K557" t="s">
        <v>514</v>
      </c>
      <c r="L557" t="s">
        <v>3148</v>
      </c>
      <c r="M557">
        <v>93790</v>
      </c>
      <c r="N557">
        <v>103354</v>
      </c>
      <c r="O557" t="s">
        <v>3149</v>
      </c>
      <c r="P557">
        <v>0</v>
      </c>
      <c r="Q557" t="s">
        <v>3150</v>
      </c>
      <c r="R557" t="s">
        <v>3151</v>
      </c>
      <c r="S557">
        <v>288</v>
      </c>
      <c r="T557" t="s">
        <v>36</v>
      </c>
      <c r="U557" t="s">
        <v>37</v>
      </c>
      <c r="V557" t="s">
        <v>583</v>
      </c>
      <c r="W557">
        <v>52000000</v>
      </c>
      <c r="X557">
        <v>2005</v>
      </c>
      <c r="Y557">
        <v>13000</v>
      </c>
      <c r="Z557">
        <v>6.6</v>
      </c>
      <c r="AA557">
        <v>2.35</v>
      </c>
      <c r="AB557">
        <v>0</v>
      </c>
    </row>
    <row r="558" spans="1:28" hidden="1" x14ac:dyDescent="0.2">
      <c r="A558" t="s">
        <v>27</v>
      </c>
      <c r="B558" t="s">
        <v>3152</v>
      </c>
      <c r="C558">
        <v>131</v>
      </c>
      <c r="D558">
        <v>94</v>
      </c>
      <c r="E558">
        <v>383</v>
      </c>
      <c r="F558">
        <v>886</v>
      </c>
      <c r="G558" t="s">
        <v>791</v>
      </c>
      <c r="H558">
        <v>13000</v>
      </c>
      <c r="I558">
        <v>22751979</v>
      </c>
      <c r="J558" t="s">
        <v>3153</v>
      </c>
      <c r="K558" t="s">
        <v>1155</v>
      </c>
      <c r="L558" t="s">
        <v>3154</v>
      </c>
      <c r="M558">
        <v>52244</v>
      </c>
      <c r="N558">
        <v>15857</v>
      </c>
      <c r="O558" t="s">
        <v>1382</v>
      </c>
      <c r="P558">
        <v>0</v>
      </c>
      <c r="Q558" t="s">
        <v>3155</v>
      </c>
      <c r="R558" t="s">
        <v>3156</v>
      </c>
      <c r="S558">
        <v>377</v>
      </c>
      <c r="T558" t="s">
        <v>36</v>
      </c>
      <c r="U558" t="s">
        <v>37</v>
      </c>
      <c r="V558" t="s">
        <v>93</v>
      </c>
      <c r="W558">
        <v>75000000</v>
      </c>
      <c r="X558">
        <v>2000</v>
      </c>
      <c r="Y558">
        <v>1000</v>
      </c>
      <c r="Z558">
        <v>6.6</v>
      </c>
      <c r="AA558">
        <v>2.35</v>
      </c>
      <c r="AB558">
        <v>0</v>
      </c>
    </row>
    <row r="559" spans="1:28" hidden="1" x14ac:dyDescent="0.2">
      <c r="A559" t="s">
        <v>27</v>
      </c>
      <c r="B559" t="s">
        <v>3157</v>
      </c>
      <c r="C559">
        <v>132</v>
      </c>
      <c r="D559">
        <v>116</v>
      </c>
      <c r="E559">
        <v>41</v>
      </c>
      <c r="F559">
        <v>541</v>
      </c>
      <c r="G559" t="s">
        <v>350</v>
      </c>
      <c r="H559">
        <v>11000</v>
      </c>
      <c r="I559">
        <v>30013346</v>
      </c>
      <c r="J559" t="s">
        <v>420</v>
      </c>
      <c r="K559" t="s">
        <v>389</v>
      </c>
      <c r="L559" t="s">
        <v>3158</v>
      </c>
      <c r="M559">
        <v>31293</v>
      </c>
      <c r="N559">
        <v>14028</v>
      </c>
      <c r="O559" t="s">
        <v>3159</v>
      </c>
      <c r="P559">
        <v>2</v>
      </c>
      <c r="Q559" t="s">
        <v>3160</v>
      </c>
      <c r="R559" t="s">
        <v>3161</v>
      </c>
      <c r="S559">
        <v>254</v>
      </c>
      <c r="T559" t="s">
        <v>36</v>
      </c>
      <c r="U559" t="s">
        <v>37</v>
      </c>
      <c r="V559" t="s">
        <v>38</v>
      </c>
      <c r="W559">
        <v>75000000</v>
      </c>
      <c r="X559">
        <v>2003</v>
      </c>
      <c r="Y559">
        <v>982</v>
      </c>
      <c r="Z559">
        <v>5.3</v>
      </c>
      <c r="AA559">
        <v>2.35</v>
      </c>
      <c r="AB559">
        <v>648</v>
      </c>
    </row>
    <row r="560" spans="1:28" hidden="1" x14ac:dyDescent="0.2">
      <c r="A560" t="s">
        <v>27</v>
      </c>
      <c r="B560" t="s">
        <v>2329</v>
      </c>
      <c r="C560">
        <v>67</v>
      </c>
      <c r="D560">
        <v>99</v>
      </c>
      <c r="E560">
        <v>545</v>
      </c>
      <c r="F560">
        <v>533</v>
      </c>
      <c r="G560" t="s">
        <v>3162</v>
      </c>
      <c r="H560">
        <v>933</v>
      </c>
      <c r="I560">
        <v>14567883</v>
      </c>
      <c r="J560" t="s">
        <v>3163</v>
      </c>
      <c r="K560" t="s">
        <v>1690</v>
      </c>
      <c r="L560" t="s">
        <v>3164</v>
      </c>
      <c r="M560">
        <v>44248</v>
      </c>
      <c r="N560">
        <v>2542</v>
      </c>
      <c r="O560" t="s">
        <v>2553</v>
      </c>
      <c r="P560">
        <v>1</v>
      </c>
      <c r="Q560" t="s">
        <v>3165</v>
      </c>
      <c r="R560" t="s">
        <v>3166</v>
      </c>
      <c r="S560">
        <v>373</v>
      </c>
      <c r="T560" t="s">
        <v>36</v>
      </c>
      <c r="U560" t="s">
        <v>55</v>
      </c>
      <c r="V560" t="s">
        <v>583</v>
      </c>
      <c r="W560">
        <v>75000000</v>
      </c>
      <c r="X560">
        <v>1998</v>
      </c>
      <c r="Y560">
        <v>722</v>
      </c>
      <c r="Z560">
        <v>6</v>
      </c>
      <c r="AA560">
        <v>2.35</v>
      </c>
      <c r="AB560">
        <v>0</v>
      </c>
    </row>
    <row r="561" spans="1:28" hidden="1" x14ac:dyDescent="0.2">
      <c r="A561" t="s">
        <v>27</v>
      </c>
      <c r="B561" t="s">
        <v>3167</v>
      </c>
      <c r="C561">
        <v>130</v>
      </c>
      <c r="D561">
        <v>84</v>
      </c>
      <c r="E561">
        <v>10</v>
      </c>
      <c r="F561">
        <v>394</v>
      </c>
      <c r="G561" t="s">
        <v>3168</v>
      </c>
      <c r="H561">
        <v>3000</v>
      </c>
      <c r="I561">
        <v>90820</v>
      </c>
      <c r="J561" t="s">
        <v>3169</v>
      </c>
      <c r="K561" t="s">
        <v>139</v>
      </c>
      <c r="L561" t="s">
        <v>3170</v>
      </c>
      <c r="M561">
        <v>35510</v>
      </c>
      <c r="N561">
        <v>4368</v>
      </c>
      <c r="O561" t="s">
        <v>3171</v>
      </c>
      <c r="P561">
        <v>0</v>
      </c>
      <c r="Q561" t="s">
        <v>3172</v>
      </c>
      <c r="R561" t="s">
        <v>3173</v>
      </c>
      <c r="S561">
        <v>119</v>
      </c>
      <c r="T561" t="s">
        <v>36</v>
      </c>
      <c r="U561" t="s">
        <v>37</v>
      </c>
      <c r="V561" t="s">
        <v>38</v>
      </c>
      <c r="X561">
        <v>2009</v>
      </c>
      <c r="Y561">
        <v>552</v>
      </c>
      <c r="Z561">
        <v>6</v>
      </c>
      <c r="AA561">
        <v>2.35</v>
      </c>
      <c r="AB561">
        <v>0</v>
      </c>
    </row>
    <row r="562" spans="1:28" hidden="1" x14ac:dyDescent="0.2">
      <c r="A562" t="s">
        <v>27</v>
      </c>
      <c r="B562" t="s">
        <v>3174</v>
      </c>
      <c r="C562">
        <v>74</v>
      </c>
      <c r="D562">
        <v>93</v>
      </c>
      <c r="E562">
        <v>253</v>
      </c>
      <c r="F562">
        <v>637</v>
      </c>
      <c r="G562" t="s">
        <v>3175</v>
      </c>
      <c r="H562">
        <v>3000</v>
      </c>
      <c r="I562">
        <v>5409517</v>
      </c>
      <c r="J562" t="s">
        <v>3176</v>
      </c>
      <c r="K562" t="s">
        <v>498</v>
      </c>
      <c r="L562" t="s">
        <v>3177</v>
      </c>
      <c r="M562">
        <v>14280</v>
      </c>
      <c r="N562">
        <v>5580</v>
      </c>
      <c r="O562" t="s">
        <v>3178</v>
      </c>
      <c r="P562">
        <v>0</v>
      </c>
      <c r="Q562" t="s">
        <v>3179</v>
      </c>
      <c r="R562" t="s">
        <v>3180</v>
      </c>
      <c r="S562">
        <v>171</v>
      </c>
      <c r="T562" t="s">
        <v>36</v>
      </c>
      <c r="U562" t="s">
        <v>37</v>
      </c>
      <c r="V562" t="s">
        <v>38</v>
      </c>
      <c r="W562">
        <v>75000000</v>
      </c>
      <c r="X562">
        <v>2001</v>
      </c>
      <c r="Y562">
        <v>889</v>
      </c>
      <c r="Z562">
        <v>4.7</v>
      </c>
      <c r="AA562">
        <v>1.85</v>
      </c>
      <c r="AB562">
        <v>683</v>
      </c>
    </row>
    <row r="563" spans="1:28" hidden="1" x14ac:dyDescent="0.2">
      <c r="A563" t="s">
        <v>27</v>
      </c>
      <c r="B563" t="s">
        <v>2046</v>
      </c>
      <c r="C563">
        <v>114</v>
      </c>
      <c r="D563">
        <v>113</v>
      </c>
      <c r="E563">
        <v>212</v>
      </c>
      <c r="F563">
        <v>568</v>
      </c>
      <c r="G563" t="s">
        <v>1212</v>
      </c>
      <c r="H563">
        <v>2000</v>
      </c>
      <c r="I563">
        <v>21009180</v>
      </c>
      <c r="J563" t="s">
        <v>710</v>
      </c>
      <c r="K563" t="s">
        <v>534</v>
      </c>
      <c r="L563" t="s">
        <v>3181</v>
      </c>
      <c r="M563">
        <v>45815</v>
      </c>
      <c r="N563">
        <v>4397</v>
      </c>
      <c r="O563" t="s">
        <v>2094</v>
      </c>
      <c r="P563">
        <v>4</v>
      </c>
      <c r="Q563" t="s">
        <v>3182</v>
      </c>
      <c r="R563" t="s">
        <v>3183</v>
      </c>
      <c r="S563">
        <v>222</v>
      </c>
      <c r="T563" t="s">
        <v>36</v>
      </c>
      <c r="U563" t="s">
        <v>37</v>
      </c>
      <c r="V563" t="s">
        <v>38</v>
      </c>
      <c r="W563">
        <v>45000000</v>
      </c>
      <c r="X563">
        <v>2004</v>
      </c>
      <c r="Y563">
        <v>845</v>
      </c>
      <c r="Z563">
        <v>6.1</v>
      </c>
      <c r="AA563">
        <v>2.35</v>
      </c>
      <c r="AB563">
        <v>1000</v>
      </c>
    </row>
    <row r="564" spans="1:28" hidden="1" x14ac:dyDescent="0.2">
      <c r="A564" t="s">
        <v>27</v>
      </c>
      <c r="B564" t="s">
        <v>910</v>
      </c>
      <c r="C564">
        <v>294</v>
      </c>
      <c r="D564">
        <v>106</v>
      </c>
      <c r="E564">
        <v>0</v>
      </c>
      <c r="F564">
        <v>963</v>
      </c>
      <c r="G564" t="s">
        <v>975</v>
      </c>
      <c r="H564">
        <v>18000</v>
      </c>
      <c r="I564">
        <v>94999143</v>
      </c>
      <c r="J564" t="s">
        <v>2200</v>
      </c>
      <c r="K564" t="s">
        <v>436</v>
      </c>
      <c r="L564" t="s">
        <v>3184</v>
      </c>
      <c r="M564">
        <v>245152</v>
      </c>
      <c r="N564">
        <v>33645</v>
      </c>
      <c r="O564" t="s">
        <v>3039</v>
      </c>
      <c r="P564">
        <v>0</v>
      </c>
      <c r="Q564" t="s">
        <v>3185</v>
      </c>
      <c r="R564" t="s">
        <v>3186</v>
      </c>
      <c r="S564">
        <v>1344</v>
      </c>
      <c r="T564" t="s">
        <v>36</v>
      </c>
      <c r="U564" t="s">
        <v>37</v>
      </c>
      <c r="V564" t="s">
        <v>38</v>
      </c>
      <c r="W564">
        <v>75000000</v>
      </c>
      <c r="X564">
        <v>2000</v>
      </c>
      <c r="Y564">
        <v>13000</v>
      </c>
      <c r="Z564">
        <v>7.2</v>
      </c>
      <c r="AA564">
        <v>2.35</v>
      </c>
      <c r="AB564">
        <v>0</v>
      </c>
    </row>
    <row r="565" spans="1:28" hidden="1" x14ac:dyDescent="0.2">
      <c r="A565" t="s">
        <v>27</v>
      </c>
      <c r="B565" t="s">
        <v>3187</v>
      </c>
      <c r="C565">
        <v>308</v>
      </c>
      <c r="D565">
        <v>91</v>
      </c>
      <c r="E565">
        <v>22</v>
      </c>
      <c r="F565">
        <v>1000</v>
      </c>
      <c r="G565" t="s">
        <v>597</v>
      </c>
      <c r="H565">
        <v>7000</v>
      </c>
      <c r="I565">
        <v>336029560</v>
      </c>
      <c r="J565" t="s">
        <v>1245</v>
      </c>
      <c r="K565" t="s">
        <v>516</v>
      </c>
      <c r="L565" t="s">
        <v>3188</v>
      </c>
      <c r="M565">
        <v>142403</v>
      </c>
      <c r="N565">
        <v>13616</v>
      </c>
      <c r="O565" t="s">
        <v>811</v>
      </c>
      <c r="P565">
        <v>0</v>
      </c>
      <c r="Q565" t="s">
        <v>3189</v>
      </c>
      <c r="R565" t="s">
        <v>3190</v>
      </c>
      <c r="S565">
        <v>275</v>
      </c>
      <c r="T565" t="s">
        <v>36</v>
      </c>
      <c r="U565" t="s">
        <v>37</v>
      </c>
      <c r="V565" t="s">
        <v>93</v>
      </c>
      <c r="W565">
        <v>74000000</v>
      </c>
      <c r="X565">
        <v>2015</v>
      </c>
      <c r="Y565">
        <v>4000</v>
      </c>
      <c r="Z565">
        <v>6.4</v>
      </c>
      <c r="AA565">
        <v>1.85</v>
      </c>
      <c r="AB565">
        <v>70000</v>
      </c>
    </row>
    <row r="566" spans="1:28" hidden="1" x14ac:dyDescent="0.2">
      <c r="A566" t="s">
        <v>27</v>
      </c>
      <c r="B566" t="s">
        <v>109</v>
      </c>
      <c r="C566">
        <v>435</v>
      </c>
      <c r="D566">
        <v>128</v>
      </c>
      <c r="E566">
        <v>0</v>
      </c>
      <c r="F566">
        <v>826</v>
      </c>
      <c r="G566" t="s">
        <v>1398</v>
      </c>
      <c r="H566">
        <v>4000</v>
      </c>
      <c r="I566">
        <v>36381716</v>
      </c>
      <c r="J566" t="s">
        <v>1237</v>
      </c>
      <c r="K566" t="s">
        <v>597</v>
      </c>
      <c r="L566" t="s">
        <v>3191</v>
      </c>
      <c r="M566">
        <v>197584</v>
      </c>
      <c r="N566">
        <v>7067</v>
      </c>
      <c r="O566" t="s">
        <v>1317</v>
      </c>
      <c r="P566">
        <v>4</v>
      </c>
      <c r="Q566" t="s">
        <v>3192</v>
      </c>
      <c r="R566" t="s">
        <v>3193</v>
      </c>
      <c r="S566">
        <v>918</v>
      </c>
      <c r="T566" t="s">
        <v>36</v>
      </c>
      <c r="U566" t="s">
        <v>37</v>
      </c>
      <c r="V566" t="s">
        <v>38</v>
      </c>
      <c r="W566">
        <v>82000000</v>
      </c>
      <c r="X566">
        <v>2011</v>
      </c>
      <c r="Y566">
        <v>2000</v>
      </c>
      <c r="Z566">
        <v>6.1</v>
      </c>
      <c r="AA566">
        <v>2.35</v>
      </c>
      <c r="AB566">
        <v>42000</v>
      </c>
    </row>
    <row r="567" spans="1:28" hidden="1" x14ac:dyDescent="0.2">
      <c r="A567" t="s">
        <v>27</v>
      </c>
      <c r="B567" t="s">
        <v>2244</v>
      </c>
      <c r="C567">
        <v>117</v>
      </c>
      <c r="D567">
        <v>98</v>
      </c>
      <c r="E567">
        <v>0</v>
      </c>
      <c r="F567">
        <v>697</v>
      </c>
      <c r="G567" t="s">
        <v>3194</v>
      </c>
      <c r="H567">
        <v>12000</v>
      </c>
      <c r="I567">
        <v>55585389</v>
      </c>
      <c r="J567" t="s">
        <v>2213</v>
      </c>
      <c r="K567" t="s">
        <v>703</v>
      </c>
      <c r="L567" t="s">
        <v>3195</v>
      </c>
      <c r="M567">
        <v>64121</v>
      </c>
      <c r="N567">
        <v>15269</v>
      </c>
      <c r="O567" t="s">
        <v>3196</v>
      </c>
      <c r="P567">
        <v>1</v>
      </c>
      <c r="Q567" t="s">
        <v>3197</v>
      </c>
      <c r="R567" t="s">
        <v>3198</v>
      </c>
      <c r="S567">
        <v>241</v>
      </c>
      <c r="T567" t="s">
        <v>36</v>
      </c>
      <c r="U567" t="s">
        <v>37</v>
      </c>
      <c r="V567" t="s">
        <v>583</v>
      </c>
      <c r="W567">
        <v>69000000</v>
      </c>
      <c r="X567">
        <v>1998</v>
      </c>
      <c r="Y567">
        <v>854</v>
      </c>
      <c r="Z567">
        <v>5.9</v>
      </c>
      <c r="AA567">
        <v>2.35</v>
      </c>
      <c r="AB567">
        <v>880</v>
      </c>
    </row>
    <row r="568" spans="1:28" hidden="1" x14ac:dyDescent="0.2">
      <c r="A568" t="s">
        <v>27</v>
      </c>
      <c r="B568" t="s">
        <v>3120</v>
      </c>
      <c r="C568">
        <v>108</v>
      </c>
      <c r="D568">
        <v>134</v>
      </c>
      <c r="E568">
        <v>272</v>
      </c>
      <c r="F568">
        <v>215</v>
      </c>
      <c r="G568" t="s">
        <v>3199</v>
      </c>
      <c r="H568">
        <v>548</v>
      </c>
      <c r="I568">
        <v>36976367</v>
      </c>
      <c r="J568" t="s">
        <v>2200</v>
      </c>
      <c r="K568" t="s">
        <v>3200</v>
      </c>
      <c r="L568" t="s">
        <v>3201</v>
      </c>
      <c r="M568">
        <v>81611</v>
      </c>
      <c r="N568">
        <v>1044</v>
      </c>
      <c r="O568" t="s">
        <v>3202</v>
      </c>
      <c r="P568">
        <v>3</v>
      </c>
      <c r="Q568" t="s">
        <v>3203</v>
      </c>
      <c r="R568" t="s">
        <v>3204</v>
      </c>
      <c r="S568">
        <v>274</v>
      </c>
      <c r="T568" t="s">
        <v>36</v>
      </c>
      <c r="U568" t="s">
        <v>37</v>
      </c>
      <c r="V568" t="s">
        <v>38</v>
      </c>
      <c r="W568">
        <v>75000000</v>
      </c>
      <c r="X568">
        <v>1998</v>
      </c>
      <c r="Y568">
        <v>270</v>
      </c>
      <c r="Z568">
        <v>6</v>
      </c>
      <c r="AA568">
        <v>2.35</v>
      </c>
      <c r="AB568">
        <v>0</v>
      </c>
    </row>
    <row r="569" spans="1:28" hidden="1" x14ac:dyDescent="0.2">
      <c r="A569" t="s">
        <v>27</v>
      </c>
      <c r="B569" t="s">
        <v>3205</v>
      </c>
      <c r="C569">
        <v>141</v>
      </c>
      <c r="D569">
        <v>97</v>
      </c>
      <c r="E569">
        <v>6</v>
      </c>
      <c r="F569">
        <v>415</v>
      </c>
      <c r="G569" t="s">
        <v>828</v>
      </c>
      <c r="H569">
        <v>22000</v>
      </c>
      <c r="I569">
        <v>107225164</v>
      </c>
      <c r="J569" t="s">
        <v>3206</v>
      </c>
      <c r="K569" t="s">
        <v>147</v>
      </c>
      <c r="L569" t="s">
        <v>3207</v>
      </c>
      <c r="M569">
        <v>27130</v>
      </c>
      <c r="N569">
        <v>24350</v>
      </c>
      <c r="O569" t="s">
        <v>3208</v>
      </c>
      <c r="P569">
        <v>0</v>
      </c>
      <c r="Q569" t="s">
        <v>3209</v>
      </c>
      <c r="R569" t="s">
        <v>3210</v>
      </c>
      <c r="S569">
        <v>126</v>
      </c>
      <c r="T569" t="s">
        <v>36</v>
      </c>
      <c r="U569" t="s">
        <v>37</v>
      </c>
      <c r="V569" t="s">
        <v>93</v>
      </c>
      <c r="W569">
        <v>73000000</v>
      </c>
      <c r="X569">
        <v>2016</v>
      </c>
      <c r="Y569">
        <v>1000</v>
      </c>
      <c r="Z569">
        <v>6.3</v>
      </c>
      <c r="AA569">
        <v>1.85</v>
      </c>
      <c r="AB569">
        <v>14000</v>
      </c>
    </row>
    <row r="570" spans="1:28" hidden="1" x14ac:dyDescent="0.2">
      <c r="A570" t="s">
        <v>27</v>
      </c>
      <c r="B570" t="s">
        <v>3134</v>
      </c>
      <c r="C570">
        <v>176</v>
      </c>
      <c r="D570">
        <v>112</v>
      </c>
      <c r="E570">
        <v>72</v>
      </c>
      <c r="F570">
        <v>715</v>
      </c>
      <c r="G570" t="s">
        <v>388</v>
      </c>
      <c r="H570">
        <v>11000</v>
      </c>
      <c r="I570">
        <v>70224196</v>
      </c>
      <c r="J570" t="s">
        <v>3211</v>
      </c>
      <c r="K570" t="s">
        <v>658</v>
      </c>
      <c r="L570" t="s">
        <v>3212</v>
      </c>
      <c r="M570">
        <v>59352</v>
      </c>
      <c r="N570">
        <v>13827</v>
      </c>
      <c r="O570" t="s">
        <v>3213</v>
      </c>
      <c r="P570">
        <v>0</v>
      </c>
      <c r="Q570" t="s">
        <v>3214</v>
      </c>
      <c r="R570" t="s">
        <v>3215</v>
      </c>
      <c r="S570">
        <v>138</v>
      </c>
      <c r="T570" t="s">
        <v>36</v>
      </c>
      <c r="U570" t="s">
        <v>37</v>
      </c>
      <c r="V570" t="s">
        <v>38</v>
      </c>
      <c r="W570">
        <v>70000000</v>
      </c>
      <c r="X570">
        <v>2008</v>
      </c>
      <c r="Y570">
        <v>1000</v>
      </c>
      <c r="Z570">
        <v>5.6</v>
      </c>
      <c r="AA570">
        <v>2.35</v>
      </c>
      <c r="AB570">
        <v>0</v>
      </c>
    </row>
    <row r="571" spans="1:28" hidden="1" x14ac:dyDescent="0.2">
      <c r="A571" t="s">
        <v>27</v>
      </c>
      <c r="B571" t="s">
        <v>3216</v>
      </c>
      <c r="C571">
        <v>230</v>
      </c>
      <c r="D571">
        <v>153</v>
      </c>
      <c r="E571">
        <v>0</v>
      </c>
      <c r="F571">
        <v>130</v>
      </c>
      <c r="G571" t="s">
        <v>1727</v>
      </c>
      <c r="H571">
        <v>11000</v>
      </c>
      <c r="I571">
        <v>51814190</v>
      </c>
      <c r="J571" t="s">
        <v>2525</v>
      </c>
      <c r="K571" t="s">
        <v>2178</v>
      </c>
      <c r="L571" t="s">
        <v>3217</v>
      </c>
      <c r="M571">
        <v>100837</v>
      </c>
      <c r="N571">
        <v>11852</v>
      </c>
      <c r="O571" t="s">
        <v>3218</v>
      </c>
      <c r="P571">
        <v>1</v>
      </c>
      <c r="Q571" t="s">
        <v>3219</v>
      </c>
      <c r="R571" t="s">
        <v>3220</v>
      </c>
      <c r="S571">
        <v>301</v>
      </c>
      <c r="T571" t="s">
        <v>36</v>
      </c>
      <c r="U571" t="s">
        <v>37</v>
      </c>
      <c r="V571" t="s">
        <v>583</v>
      </c>
      <c r="W571">
        <v>75000000</v>
      </c>
      <c r="X571">
        <v>2009</v>
      </c>
      <c r="Y571">
        <v>561</v>
      </c>
      <c r="Z571">
        <v>6.4</v>
      </c>
      <c r="AA571">
        <v>1.85</v>
      </c>
      <c r="AB571">
        <v>0</v>
      </c>
    </row>
    <row r="572" spans="1:28" hidden="1" x14ac:dyDescent="0.2">
      <c r="A572" t="s">
        <v>27</v>
      </c>
      <c r="B572" t="s">
        <v>223</v>
      </c>
      <c r="C572">
        <v>234</v>
      </c>
      <c r="D572">
        <v>110</v>
      </c>
      <c r="E572">
        <v>532</v>
      </c>
      <c r="F572">
        <v>461</v>
      </c>
      <c r="G572" t="s">
        <v>3221</v>
      </c>
      <c r="H572">
        <v>3000</v>
      </c>
      <c r="I572">
        <v>47456450</v>
      </c>
      <c r="J572" t="s">
        <v>921</v>
      </c>
      <c r="K572" t="s">
        <v>748</v>
      </c>
      <c r="L572" t="s">
        <v>3222</v>
      </c>
      <c r="M572">
        <v>101386</v>
      </c>
      <c r="N572">
        <v>5187</v>
      </c>
      <c r="O572" t="s">
        <v>3223</v>
      </c>
      <c r="P572">
        <v>1</v>
      </c>
      <c r="Q572" t="s">
        <v>3224</v>
      </c>
      <c r="R572" t="s">
        <v>3225</v>
      </c>
      <c r="S572">
        <v>289</v>
      </c>
      <c r="T572" t="s">
        <v>36</v>
      </c>
      <c r="U572" t="s">
        <v>37</v>
      </c>
      <c r="V572" t="s">
        <v>583</v>
      </c>
      <c r="W572">
        <v>70000000</v>
      </c>
      <c r="X572">
        <v>2007</v>
      </c>
      <c r="Y572">
        <v>638</v>
      </c>
      <c r="Z572">
        <v>7.1</v>
      </c>
      <c r="AA572">
        <v>2.35</v>
      </c>
      <c r="AB572">
        <v>0</v>
      </c>
    </row>
    <row r="573" spans="1:28" hidden="1" x14ac:dyDescent="0.2">
      <c r="A573" t="s">
        <v>27</v>
      </c>
      <c r="B573" t="s">
        <v>1749</v>
      </c>
      <c r="C573">
        <v>164</v>
      </c>
      <c r="D573">
        <v>122</v>
      </c>
      <c r="E573">
        <v>285</v>
      </c>
      <c r="F573">
        <v>989</v>
      </c>
      <c r="G573" t="s">
        <v>2714</v>
      </c>
      <c r="H573">
        <v>8000</v>
      </c>
      <c r="I573">
        <v>148213377</v>
      </c>
      <c r="J573" t="s">
        <v>3226</v>
      </c>
      <c r="K573" t="s">
        <v>1247</v>
      </c>
      <c r="L573" t="s">
        <v>3227</v>
      </c>
      <c r="M573">
        <v>130776</v>
      </c>
      <c r="N573">
        <v>12410</v>
      </c>
      <c r="O573" t="s">
        <v>3228</v>
      </c>
      <c r="P573">
        <v>5</v>
      </c>
      <c r="Q573" t="s">
        <v>3229</v>
      </c>
      <c r="R573" t="s">
        <v>3230</v>
      </c>
      <c r="S573">
        <v>437</v>
      </c>
      <c r="T573" t="s">
        <v>36</v>
      </c>
      <c r="U573" t="s">
        <v>37</v>
      </c>
      <c r="V573" t="s">
        <v>38</v>
      </c>
      <c r="W573">
        <v>73000000</v>
      </c>
      <c r="X573">
        <v>2006</v>
      </c>
      <c r="Y573">
        <v>1000</v>
      </c>
      <c r="Z573">
        <v>6.6</v>
      </c>
      <c r="AA573">
        <v>2.35</v>
      </c>
      <c r="AB573">
        <v>0</v>
      </c>
    </row>
    <row r="574" spans="1:28" hidden="1" x14ac:dyDescent="0.2">
      <c r="A574" t="s">
        <v>27</v>
      </c>
      <c r="B574" t="s">
        <v>3231</v>
      </c>
      <c r="C574">
        <v>91</v>
      </c>
      <c r="D574">
        <v>87</v>
      </c>
      <c r="E574">
        <v>41</v>
      </c>
      <c r="F574">
        <v>574</v>
      </c>
      <c r="G574" t="s">
        <v>1653</v>
      </c>
      <c r="H574">
        <v>1000</v>
      </c>
      <c r="I574">
        <v>112950721</v>
      </c>
      <c r="J574" t="s">
        <v>513</v>
      </c>
      <c r="K574" t="s">
        <v>3232</v>
      </c>
      <c r="L574" t="s">
        <v>3233</v>
      </c>
      <c r="M574">
        <v>33884</v>
      </c>
      <c r="N574">
        <v>3287</v>
      </c>
      <c r="O574" t="s">
        <v>3234</v>
      </c>
      <c r="P574">
        <v>0</v>
      </c>
      <c r="Q574" t="s">
        <v>3235</v>
      </c>
      <c r="R574" t="s">
        <v>3236</v>
      </c>
      <c r="S574">
        <v>79</v>
      </c>
      <c r="T574" t="s">
        <v>36</v>
      </c>
      <c r="U574" t="s">
        <v>37</v>
      </c>
      <c r="V574" t="s">
        <v>93</v>
      </c>
      <c r="W574">
        <v>72000000</v>
      </c>
      <c r="X574">
        <v>2001</v>
      </c>
      <c r="Y574">
        <v>692</v>
      </c>
      <c r="Z574">
        <v>4.5999999999999996</v>
      </c>
      <c r="AA574">
        <v>2.35</v>
      </c>
      <c r="AB574">
        <v>266</v>
      </c>
    </row>
    <row r="575" spans="1:28" hidden="1" x14ac:dyDescent="0.2">
      <c r="A575" t="s">
        <v>27</v>
      </c>
      <c r="B575" t="s">
        <v>3237</v>
      </c>
      <c r="C575">
        <v>132</v>
      </c>
      <c r="D575">
        <v>178</v>
      </c>
      <c r="E575">
        <v>0</v>
      </c>
      <c r="F575">
        <v>403</v>
      </c>
      <c r="G575" t="s">
        <v>3238</v>
      </c>
      <c r="H575">
        <v>906</v>
      </c>
      <c r="I575">
        <v>75600000</v>
      </c>
      <c r="J575" t="s">
        <v>3239</v>
      </c>
      <c r="K575" t="s">
        <v>3240</v>
      </c>
      <c r="L575" t="s">
        <v>3241</v>
      </c>
      <c r="M575">
        <v>736638</v>
      </c>
      <c r="N575">
        <v>1976</v>
      </c>
      <c r="O575" t="s">
        <v>3242</v>
      </c>
      <c r="P575">
        <v>1</v>
      </c>
      <c r="Q575" t="s">
        <v>3243</v>
      </c>
      <c r="R575" t="s">
        <v>3244</v>
      </c>
      <c r="S575">
        <v>1065</v>
      </c>
      <c r="T575" t="s">
        <v>36</v>
      </c>
      <c r="U575" t="s">
        <v>37</v>
      </c>
      <c r="V575" t="s">
        <v>583</v>
      </c>
      <c r="W575">
        <v>72000000</v>
      </c>
      <c r="X575">
        <v>1995</v>
      </c>
      <c r="Y575">
        <v>466</v>
      </c>
      <c r="Z575">
        <v>8.4</v>
      </c>
      <c r="AA575">
        <v>2.35</v>
      </c>
      <c r="AB575">
        <v>17000</v>
      </c>
    </row>
    <row r="576" spans="1:28" hidden="1" x14ac:dyDescent="0.2">
      <c r="A576" t="s">
        <v>27</v>
      </c>
      <c r="B576" t="s">
        <v>47</v>
      </c>
      <c r="C576">
        <v>262</v>
      </c>
      <c r="D576">
        <v>125</v>
      </c>
      <c r="E576">
        <v>0</v>
      </c>
      <c r="F576">
        <v>210</v>
      </c>
      <c r="G576" t="s">
        <v>3245</v>
      </c>
      <c r="H576">
        <v>15000</v>
      </c>
      <c r="I576">
        <v>62647540</v>
      </c>
      <c r="J576" t="s">
        <v>1465</v>
      </c>
      <c r="K576" t="s">
        <v>371</v>
      </c>
      <c r="L576" t="s">
        <v>3246</v>
      </c>
      <c r="M576">
        <v>143525</v>
      </c>
      <c r="N576">
        <v>15850</v>
      </c>
      <c r="O576" t="s">
        <v>3247</v>
      </c>
      <c r="P576">
        <v>0</v>
      </c>
      <c r="Q576" t="s">
        <v>3248</v>
      </c>
      <c r="R576" t="s">
        <v>3249</v>
      </c>
      <c r="S576">
        <v>657</v>
      </c>
      <c r="T576" t="s">
        <v>36</v>
      </c>
      <c r="U576" t="s">
        <v>765</v>
      </c>
      <c r="V576" t="s">
        <v>583</v>
      </c>
      <c r="W576">
        <v>70000000</v>
      </c>
      <c r="X576">
        <v>2005</v>
      </c>
      <c r="Y576">
        <v>383</v>
      </c>
      <c r="Z576">
        <v>7.1</v>
      </c>
      <c r="AA576">
        <v>2.35</v>
      </c>
      <c r="AB576">
        <v>0</v>
      </c>
    </row>
    <row r="577" spans="1:28" hidden="1" x14ac:dyDescent="0.2">
      <c r="A577" t="s">
        <v>27</v>
      </c>
      <c r="B577" t="s">
        <v>3250</v>
      </c>
      <c r="C577">
        <v>299</v>
      </c>
      <c r="D577">
        <v>87</v>
      </c>
      <c r="E577">
        <v>30</v>
      </c>
      <c r="F577">
        <v>433</v>
      </c>
      <c r="G577" t="s">
        <v>3251</v>
      </c>
      <c r="H577">
        <v>745</v>
      </c>
      <c r="I577">
        <v>183132370</v>
      </c>
      <c r="J577" t="s">
        <v>3252</v>
      </c>
      <c r="K577" t="s">
        <v>2966</v>
      </c>
      <c r="L577" t="s">
        <v>3253</v>
      </c>
      <c r="M577">
        <v>259083</v>
      </c>
      <c r="N577">
        <v>3086</v>
      </c>
      <c r="O577" t="s">
        <v>3254</v>
      </c>
      <c r="P577">
        <v>0</v>
      </c>
      <c r="Q577" t="s">
        <v>3255</v>
      </c>
      <c r="R577" t="s">
        <v>3256</v>
      </c>
      <c r="S577">
        <v>763</v>
      </c>
      <c r="T577" t="s">
        <v>36</v>
      </c>
      <c r="U577" t="s">
        <v>37</v>
      </c>
      <c r="V577" t="s">
        <v>38</v>
      </c>
      <c r="W577">
        <v>75000000</v>
      </c>
      <c r="X577">
        <v>2007</v>
      </c>
      <c r="Y577">
        <v>440</v>
      </c>
      <c r="Z577">
        <v>7.4</v>
      </c>
      <c r="AA577">
        <v>2.35</v>
      </c>
      <c r="AB577">
        <v>0</v>
      </c>
    </row>
    <row r="578" spans="1:28" hidden="1" x14ac:dyDescent="0.2">
      <c r="A578" t="s">
        <v>27</v>
      </c>
      <c r="B578" t="s">
        <v>3257</v>
      </c>
      <c r="C578">
        <v>128</v>
      </c>
      <c r="D578">
        <v>152</v>
      </c>
      <c r="E578">
        <v>0</v>
      </c>
      <c r="F578">
        <v>745</v>
      </c>
      <c r="G578" t="s">
        <v>2494</v>
      </c>
      <c r="H578">
        <v>940</v>
      </c>
      <c r="I578">
        <v>27796042</v>
      </c>
      <c r="J578" t="s">
        <v>212</v>
      </c>
      <c r="K578" t="s">
        <v>3258</v>
      </c>
      <c r="L578" t="s">
        <v>3259</v>
      </c>
      <c r="M578">
        <v>45031</v>
      </c>
      <c r="N578">
        <v>4310</v>
      </c>
      <c r="O578" t="s">
        <v>3260</v>
      </c>
      <c r="P578">
        <v>1</v>
      </c>
      <c r="Q578" t="s">
        <v>3261</v>
      </c>
      <c r="R578" t="s">
        <v>3262</v>
      </c>
      <c r="S578">
        <v>376</v>
      </c>
      <c r="T578" t="s">
        <v>36</v>
      </c>
      <c r="U578" t="s">
        <v>37</v>
      </c>
      <c r="V578" t="s">
        <v>93</v>
      </c>
      <c r="W578">
        <v>72000000</v>
      </c>
      <c r="X578">
        <v>2001</v>
      </c>
      <c r="Y578">
        <v>826</v>
      </c>
      <c r="Z578">
        <v>6.9</v>
      </c>
      <c r="AA578">
        <v>1.85</v>
      </c>
      <c r="AB578">
        <v>0</v>
      </c>
    </row>
    <row r="579" spans="1:28" hidden="1" x14ac:dyDescent="0.2">
      <c r="A579" t="s">
        <v>27</v>
      </c>
      <c r="B579" t="s">
        <v>2064</v>
      </c>
      <c r="C579">
        <v>109</v>
      </c>
      <c r="D579">
        <v>116</v>
      </c>
      <c r="E579">
        <v>212</v>
      </c>
      <c r="F579">
        <v>462</v>
      </c>
      <c r="G579" t="s">
        <v>1709</v>
      </c>
      <c r="H579">
        <v>13000</v>
      </c>
      <c r="I579">
        <v>32616869</v>
      </c>
      <c r="J579" t="s">
        <v>3263</v>
      </c>
      <c r="K579" t="s">
        <v>1782</v>
      </c>
      <c r="L579" t="s">
        <v>3264</v>
      </c>
      <c r="M579">
        <v>34435</v>
      </c>
      <c r="N579">
        <v>14780</v>
      </c>
      <c r="O579" t="s">
        <v>3265</v>
      </c>
      <c r="P579">
        <v>0</v>
      </c>
      <c r="Q579" t="s">
        <v>3266</v>
      </c>
      <c r="R579" t="s">
        <v>3267</v>
      </c>
      <c r="S579">
        <v>346</v>
      </c>
      <c r="T579" t="s">
        <v>36</v>
      </c>
      <c r="U579" t="s">
        <v>37</v>
      </c>
      <c r="V579" t="s">
        <v>38</v>
      </c>
      <c r="W579">
        <v>72000000</v>
      </c>
      <c r="X579">
        <v>2001</v>
      </c>
      <c r="Y579">
        <v>658</v>
      </c>
      <c r="Z579">
        <v>4.5</v>
      </c>
      <c r="AA579">
        <v>2.35</v>
      </c>
      <c r="AB579">
        <v>886</v>
      </c>
    </row>
    <row r="580" spans="1:28" hidden="1" x14ac:dyDescent="0.2">
      <c r="A580" t="s">
        <v>27</v>
      </c>
      <c r="B580" t="s">
        <v>2394</v>
      </c>
      <c r="C580">
        <v>88</v>
      </c>
      <c r="D580">
        <v>109</v>
      </c>
      <c r="E580">
        <v>218</v>
      </c>
      <c r="F580">
        <v>8</v>
      </c>
      <c r="G580" t="s">
        <v>3268</v>
      </c>
      <c r="H580">
        <v>21</v>
      </c>
      <c r="I580">
        <v>18947630</v>
      </c>
      <c r="J580" t="s">
        <v>3269</v>
      </c>
      <c r="K580" t="s">
        <v>3270</v>
      </c>
      <c r="L580" t="s">
        <v>3271</v>
      </c>
      <c r="M580">
        <v>11798</v>
      </c>
      <c r="N580">
        <v>55</v>
      </c>
      <c r="O580" t="s">
        <v>3272</v>
      </c>
      <c r="P580">
        <v>0</v>
      </c>
      <c r="Q580" t="s">
        <v>3273</v>
      </c>
      <c r="R580" t="s">
        <v>3274</v>
      </c>
      <c r="S580">
        <v>124</v>
      </c>
      <c r="T580" t="s">
        <v>36</v>
      </c>
      <c r="U580" t="s">
        <v>1463</v>
      </c>
      <c r="V580" t="s">
        <v>93</v>
      </c>
      <c r="W580">
        <v>59660000</v>
      </c>
      <c r="X580">
        <v>2004</v>
      </c>
      <c r="Y580">
        <v>17</v>
      </c>
      <c r="Z580">
        <v>7.1</v>
      </c>
      <c r="AA580">
        <v>2.35</v>
      </c>
      <c r="AB580">
        <v>2000</v>
      </c>
    </row>
    <row r="581" spans="1:28" hidden="1" x14ac:dyDescent="0.2">
      <c r="A581" t="s">
        <v>27</v>
      </c>
      <c r="B581" t="s">
        <v>910</v>
      </c>
      <c r="C581">
        <v>261</v>
      </c>
      <c r="D581">
        <v>108</v>
      </c>
      <c r="E581">
        <v>0</v>
      </c>
      <c r="F581">
        <v>882</v>
      </c>
      <c r="G581" t="s">
        <v>232</v>
      </c>
      <c r="H581">
        <v>3000</v>
      </c>
      <c r="I581">
        <v>114195633</v>
      </c>
      <c r="J581" t="s">
        <v>3275</v>
      </c>
      <c r="K581" t="s">
        <v>233</v>
      </c>
      <c r="L581" t="s">
        <v>3276</v>
      </c>
      <c r="M581">
        <v>193770</v>
      </c>
      <c r="N581">
        <v>7273</v>
      </c>
      <c r="O581" t="s">
        <v>186</v>
      </c>
      <c r="P581">
        <v>0</v>
      </c>
      <c r="Q581" t="s">
        <v>3277</v>
      </c>
      <c r="R581" t="s">
        <v>3278</v>
      </c>
      <c r="S581">
        <v>2003</v>
      </c>
      <c r="T581" t="s">
        <v>36</v>
      </c>
      <c r="U581" t="s">
        <v>37</v>
      </c>
      <c r="V581" t="s">
        <v>38</v>
      </c>
      <c r="W581">
        <v>60000000</v>
      </c>
      <c r="X581">
        <v>2004</v>
      </c>
      <c r="Y581">
        <v>2000</v>
      </c>
      <c r="Z581">
        <v>6.5</v>
      </c>
      <c r="AA581">
        <v>1.85</v>
      </c>
      <c r="AB581">
        <v>0</v>
      </c>
    </row>
    <row r="582" spans="1:28" hidden="1" x14ac:dyDescent="0.2">
      <c r="A582" t="s">
        <v>27</v>
      </c>
      <c r="B582" t="s">
        <v>3279</v>
      </c>
      <c r="C582">
        <v>73</v>
      </c>
      <c r="D582">
        <v>85</v>
      </c>
      <c r="E582">
        <v>84</v>
      </c>
      <c r="F582">
        <v>595</v>
      </c>
      <c r="G582" t="s">
        <v>3232</v>
      </c>
      <c r="H582">
        <v>1000</v>
      </c>
      <c r="I582">
        <v>144156464</v>
      </c>
      <c r="J582" t="s">
        <v>513</v>
      </c>
      <c r="K582" t="s">
        <v>428</v>
      </c>
      <c r="L582" t="s">
        <v>3280</v>
      </c>
      <c r="M582">
        <v>74343</v>
      </c>
      <c r="N582">
        <v>4166</v>
      </c>
      <c r="O582" t="s">
        <v>3281</v>
      </c>
      <c r="P582">
        <v>0</v>
      </c>
      <c r="Q582" t="s">
        <v>3282</v>
      </c>
      <c r="R582" t="s">
        <v>3283</v>
      </c>
      <c r="S582">
        <v>98</v>
      </c>
      <c r="T582" t="s">
        <v>36</v>
      </c>
      <c r="U582" t="s">
        <v>37</v>
      </c>
      <c r="V582" t="s">
        <v>38</v>
      </c>
      <c r="W582">
        <v>71500000</v>
      </c>
      <c r="X582">
        <v>1998</v>
      </c>
      <c r="Y582">
        <v>1000</v>
      </c>
      <c r="Z582">
        <v>5.3</v>
      </c>
      <c r="AA582">
        <v>1.85</v>
      </c>
      <c r="AB582">
        <v>694</v>
      </c>
    </row>
    <row r="583" spans="1:28" hidden="1" x14ac:dyDescent="0.2">
      <c r="A583" t="s">
        <v>27</v>
      </c>
      <c r="B583" t="s">
        <v>910</v>
      </c>
      <c r="C583">
        <v>208</v>
      </c>
      <c r="D583">
        <v>106</v>
      </c>
      <c r="E583">
        <v>0</v>
      </c>
      <c r="F583">
        <v>242</v>
      </c>
      <c r="G583" t="s">
        <v>3284</v>
      </c>
      <c r="H583">
        <v>710</v>
      </c>
      <c r="I583">
        <v>227965690</v>
      </c>
      <c r="J583" t="s">
        <v>2681</v>
      </c>
      <c r="K583" t="s">
        <v>3285</v>
      </c>
      <c r="L583" t="s">
        <v>3286</v>
      </c>
      <c r="M583">
        <v>271592</v>
      </c>
      <c r="N583">
        <v>1675</v>
      </c>
      <c r="O583" t="s">
        <v>3287</v>
      </c>
      <c r="P583">
        <v>0</v>
      </c>
      <c r="Q583" t="s">
        <v>3288</v>
      </c>
      <c r="R583" t="s">
        <v>3289</v>
      </c>
      <c r="S583">
        <v>2335</v>
      </c>
      <c r="T583" t="s">
        <v>36</v>
      </c>
      <c r="U583" t="s">
        <v>37</v>
      </c>
      <c r="V583" t="s">
        <v>38</v>
      </c>
      <c r="W583">
        <v>72000000</v>
      </c>
      <c r="X583">
        <v>2002</v>
      </c>
      <c r="Y583">
        <v>529</v>
      </c>
      <c r="Z583">
        <v>6.7</v>
      </c>
      <c r="AA583">
        <v>1.85</v>
      </c>
      <c r="AB583">
        <v>0</v>
      </c>
    </row>
    <row r="584" spans="1:28" hidden="1" x14ac:dyDescent="0.2">
      <c r="A584" t="s">
        <v>27</v>
      </c>
      <c r="B584" t="s">
        <v>144</v>
      </c>
      <c r="C584">
        <v>205</v>
      </c>
      <c r="D584">
        <v>93</v>
      </c>
      <c r="E584">
        <v>80</v>
      </c>
      <c r="F584">
        <v>48</v>
      </c>
      <c r="G584" t="s">
        <v>3290</v>
      </c>
      <c r="H584">
        <v>692</v>
      </c>
      <c r="I584">
        <v>436471036</v>
      </c>
      <c r="J584" t="s">
        <v>3291</v>
      </c>
      <c r="K584" t="s">
        <v>723</v>
      </c>
      <c r="L584" t="s">
        <v>3292</v>
      </c>
      <c r="M584">
        <v>314630</v>
      </c>
      <c r="N584">
        <v>1148</v>
      </c>
      <c r="O584" t="s">
        <v>3293</v>
      </c>
      <c r="P584">
        <v>1</v>
      </c>
      <c r="Q584" t="s">
        <v>3294</v>
      </c>
      <c r="R584" t="s">
        <v>3295</v>
      </c>
      <c r="S584">
        <v>483</v>
      </c>
      <c r="T584" t="s">
        <v>36</v>
      </c>
      <c r="U584" t="s">
        <v>37</v>
      </c>
      <c r="V584" t="s">
        <v>93</v>
      </c>
      <c r="W584">
        <v>150000000</v>
      </c>
      <c r="X584">
        <v>2004</v>
      </c>
      <c r="Y584">
        <v>309</v>
      </c>
      <c r="Z584">
        <v>7.2</v>
      </c>
      <c r="AA584">
        <v>1.85</v>
      </c>
      <c r="AB584">
        <v>0</v>
      </c>
    </row>
    <row r="585" spans="1:28" hidden="1" x14ac:dyDescent="0.2">
      <c r="A585" t="s">
        <v>27</v>
      </c>
      <c r="B585" t="s">
        <v>304</v>
      </c>
      <c r="C585">
        <v>256</v>
      </c>
      <c r="D585">
        <v>117</v>
      </c>
      <c r="E585">
        <v>487</v>
      </c>
      <c r="F585">
        <v>769</v>
      </c>
      <c r="G585" t="s">
        <v>3296</v>
      </c>
      <c r="H585">
        <v>1000</v>
      </c>
      <c r="I585">
        <v>244052771</v>
      </c>
      <c r="J585" t="s">
        <v>305</v>
      </c>
      <c r="K585" t="s">
        <v>319</v>
      </c>
      <c r="L585" t="s">
        <v>3297</v>
      </c>
      <c r="M585">
        <v>263853</v>
      </c>
      <c r="N585">
        <v>4905</v>
      </c>
      <c r="O585" t="s">
        <v>3298</v>
      </c>
      <c r="P585">
        <v>0</v>
      </c>
      <c r="Q585" t="s">
        <v>3299</v>
      </c>
      <c r="R585" t="s">
        <v>3300</v>
      </c>
      <c r="S585">
        <v>584</v>
      </c>
      <c r="T585" t="s">
        <v>36</v>
      </c>
      <c r="U585" t="s">
        <v>37</v>
      </c>
      <c r="V585" t="s">
        <v>275</v>
      </c>
      <c r="W585">
        <v>120000000</v>
      </c>
      <c r="X585">
        <v>2006</v>
      </c>
      <c r="Y585">
        <v>843</v>
      </c>
      <c r="Z585">
        <v>7.2</v>
      </c>
      <c r="AA585">
        <v>2.35</v>
      </c>
      <c r="AB585">
        <v>0</v>
      </c>
    </row>
    <row r="586" spans="1:28" hidden="1" x14ac:dyDescent="0.2">
      <c r="A586" t="s">
        <v>27</v>
      </c>
      <c r="B586" t="s">
        <v>3301</v>
      </c>
      <c r="C586">
        <v>103</v>
      </c>
      <c r="D586">
        <v>116</v>
      </c>
      <c r="E586">
        <v>0</v>
      </c>
      <c r="F586">
        <v>995</v>
      </c>
      <c r="G586" t="s">
        <v>139</v>
      </c>
      <c r="H586">
        <v>8000</v>
      </c>
      <c r="I586">
        <v>152149590</v>
      </c>
      <c r="J586" t="s">
        <v>1679</v>
      </c>
      <c r="K586" t="s">
        <v>1525</v>
      </c>
      <c r="L586" t="s">
        <v>3302</v>
      </c>
      <c r="M586">
        <v>74274</v>
      </c>
      <c r="N586">
        <v>12790</v>
      </c>
      <c r="O586" t="s">
        <v>3303</v>
      </c>
      <c r="P586">
        <v>2</v>
      </c>
      <c r="Q586" t="s">
        <v>3304</v>
      </c>
      <c r="R586" t="s">
        <v>3305</v>
      </c>
      <c r="S586">
        <v>255</v>
      </c>
      <c r="T586" t="s">
        <v>36</v>
      </c>
      <c r="U586" t="s">
        <v>37</v>
      </c>
      <c r="V586" t="s">
        <v>93</v>
      </c>
      <c r="W586">
        <v>70000000</v>
      </c>
      <c r="X586">
        <v>1999</v>
      </c>
      <c r="Y586">
        <v>3000</v>
      </c>
      <c r="Z586">
        <v>5.5</v>
      </c>
      <c r="AA586">
        <v>2.35</v>
      </c>
      <c r="AB586">
        <v>0</v>
      </c>
    </row>
    <row r="587" spans="1:28" hidden="1" x14ac:dyDescent="0.2">
      <c r="A587" t="s">
        <v>27</v>
      </c>
      <c r="B587" t="s">
        <v>497</v>
      </c>
      <c r="C587">
        <v>191</v>
      </c>
      <c r="D587">
        <v>132</v>
      </c>
      <c r="E587">
        <v>357</v>
      </c>
      <c r="F587">
        <v>212</v>
      </c>
      <c r="G587" t="s">
        <v>3306</v>
      </c>
      <c r="H587">
        <v>14000</v>
      </c>
      <c r="I587">
        <v>141204016</v>
      </c>
      <c r="J587" t="s">
        <v>49</v>
      </c>
      <c r="K587" t="s">
        <v>335</v>
      </c>
      <c r="L587" t="s">
        <v>3307</v>
      </c>
      <c r="M587">
        <v>142569</v>
      </c>
      <c r="N587">
        <v>14790</v>
      </c>
      <c r="O587" t="s">
        <v>3308</v>
      </c>
      <c r="P587">
        <v>0</v>
      </c>
      <c r="Q587" t="s">
        <v>3309</v>
      </c>
      <c r="R587" t="s">
        <v>3310</v>
      </c>
      <c r="S587">
        <v>737</v>
      </c>
      <c r="T587" t="s">
        <v>36</v>
      </c>
      <c r="U587" t="s">
        <v>37</v>
      </c>
      <c r="V587" t="s">
        <v>38</v>
      </c>
      <c r="W587">
        <v>70000000</v>
      </c>
      <c r="X587">
        <v>2002</v>
      </c>
      <c r="Y587">
        <v>223</v>
      </c>
      <c r="Z587">
        <v>5.8</v>
      </c>
      <c r="AA587">
        <v>2.35</v>
      </c>
      <c r="AB587">
        <v>10000</v>
      </c>
    </row>
    <row r="588" spans="1:28" hidden="1" x14ac:dyDescent="0.2">
      <c r="A588" t="s">
        <v>27</v>
      </c>
      <c r="B588" t="s">
        <v>3311</v>
      </c>
      <c r="C588">
        <v>147</v>
      </c>
      <c r="D588">
        <v>92</v>
      </c>
      <c r="E588">
        <v>5</v>
      </c>
      <c r="F588">
        <v>726</v>
      </c>
      <c r="G588" t="s">
        <v>3312</v>
      </c>
      <c r="H588">
        <v>870</v>
      </c>
      <c r="I588">
        <v>162495848</v>
      </c>
      <c r="J588" t="s">
        <v>269</v>
      </c>
      <c r="K588" t="s">
        <v>3313</v>
      </c>
      <c r="L588" t="s">
        <v>3314</v>
      </c>
      <c r="M588">
        <v>34359</v>
      </c>
      <c r="N588">
        <v>5217</v>
      </c>
      <c r="O588" t="s">
        <v>625</v>
      </c>
      <c r="P588">
        <v>0</v>
      </c>
      <c r="Q588" t="s">
        <v>3315</v>
      </c>
      <c r="R588" t="s">
        <v>3316</v>
      </c>
      <c r="S588">
        <v>133</v>
      </c>
      <c r="T588" t="s">
        <v>36</v>
      </c>
      <c r="U588" t="s">
        <v>37</v>
      </c>
      <c r="V588" t="s">
        <v>93</v>
      </c>
      <c r="W588">
        <v>74000000</v>
      </c>
      <c r="X588">
        <v>2015</v>
      </c>
      <c r="Y588">
        <v>861</v>
      </c>
      <c r="Z588">
        <v>6</v>
      </c>
      <c r="AA588">
        <v>1.85</v>
      </c>
      <c r="AB588">
        <v>16000</v>
      </c>
    </row>
    <row r="589" spans="1:28" hidden="1" x14ac:dyDescent="0.2">
      <c r="A589" t="s">
        <v>27</v>
      </c>
      <c r="B589" t="s">
        <v>848</v>
      </c>
      <c r="C589">
        <v>79</v>
      </c>
      <c r="D589">
        <v>139</v>
      </c>
      <c r="E589">
        <v>2000</v>
      </c>
      <c r="F589">
        <v>808</v>
      </c>
      <c r="G589" t="s">
        <v>468</v>
      </c>
      <c r="H589">
        <v>960</v>
      </c>
      <c r="I589">
        <v>136448821</v>
      </c>
      <c r="J589" t="s">
        <v>1526</v>
      </c>
      <c r="K589" t="s">
        <v>2661</v>
      </c>
      <c r="L589" t="s">
        <v>3317</v>
      </c>
      <c r="M589">
        <v>98989</v>
      </c>
      <c r="N589">
        <v>3667</v>
      </c>
      <c r="O589" t="s">
        <v>1057</v>
      </c>
      <c r="P589">
        <v>1</v>
      </c>
      <c r="Q589" t="s">
        <v>3318</v>
      </c>
      <c r="R589" t="s">
        <v>3319</v>
      </c>
      <c r="S589">
        <v>158</v>
      </c>
      <c r="T589" t="s">
        <v>36</v>
      </c>
      <c r="U589" t="s">
        <v>37</v>
      </c>
      <c r="V589" t="s">
        <v>583</v>
      </c>
      <c r="W589">
        <v>80000000</v>
      </c>
      <c r="X589">
        <v>1996</v>
      </c>
      <c r="Y589">
        <v>848</v>
      </c>
      <c r="Z589">
        <v>6.6</v>
      </c>
      <c r="AA589">
        <v>1.85</v>
      </c>
      <c r="AB589">
        <v>1000</v>
      </c>
    </row>
    <row r="590" spans="1:28" hidden="1" x14ac:dyDescent="0.2">
      <c r="A590" t="s">
        <v>27</v>
      </c>
      <c r="B590" t="s">
        <v>1762</v>
      </c>
      <c r="C590">
        <v>486</v>
      </c>
      <c r="D590">
        <v>153</v>
      </c>
      <c r="E590">
        <v>16000</v>
      </c>
      <c r="F590">
        <v>11000</v>
      </c>
      <c r="G590" t="s">
        <v>338</v>
      </c>
      <c r="H590">
        <v>13000</v>
      </c>
      <c r="I590">
        <v>120523073</v>
      </c>
      <c r="J590" t="s">
        <v>3320</v>
      </c>
      <c r="K590" t="s">
        <v>456</v>
      </c>
      <c r="L590" t="s">
        <v>3321</v>
      </c>
      <c r="M590">
        <v>885175</v>
      </c>
      <c r="N590">
        <v>36741</v>
      </c>
      <c r="O590" t="s">
        <v>50</v>
      </c>
      <c r="P590">
        <v>1</v>
      </c>
      <c r="Q590" t="s">
        <v>3322</v>
      </c>
      <c r="R590" t="s">
        <v>3323</v>
      </c>
      <c r="S590">
        <v>1527</v>
      </c>
      <c r="T590" t="s">
        <v>36</v>
      </c>
      <c r="U590" t="s">
        <v>37</v>
      </c>
      <c r="V590" t="s">
        <v>583</v>
      </c>
      <c r="W590">
        <v>75000000</v>
      </c>
      <c r="X590">
        <v>2009</v>
      </c>
      <c r="Y590">
        <v>11000</v>
      </c>
      <c r="Z590">
        <v>8.3000000000000007</v>
      </c>
      <c r="AA590">
        <v>2.35</v>
      </c>
      <c r="AB590">
        <v>42000</v>
      </c>
    </row>
    <row r="591" spans="1:28" hidden="1" x14ac:dyDescent="0.2">
      <c r="A591" t="s">
        <v>27</v>
      </c>
      <c r="B591" t="s">
        <v>387</v>
      </c>
      <c r="C591">
        <v>75</v>
      </c>
      <c r="D591">
        <v>142</v>
      </c>
      <c r="E591">
        <v>14000</v>
      </c>
      <c r="F591">
        <v>5000</v>
      </c>
      <c r="G591" t="s">
        <v>1525</v>
      </c>
      <c r="H591">
        <v>49000</v>
      </c>
      <c r="I591">
        <v>119654900</v>
      </c>
      <c r="J591" t="s">
        <v>785</v>
      </c>
      <c r="K591" t="s">
        <v>809</v>
      </c>
      <c r="L591" t="s">
        <v>3324</v>
      </c>
      <c r="M591">
        <v>182802</v>
      </c>
      <c r="N591">
        <v>64259</v>
      </c>
      <c r="O591" t="s">
        <v>2396</v>
      </c>
      <c r="P591">
        <v>1</v>
      </c>
      <c r="Q591" t="s">
        <v>3325</v>
      </c>
      <c r="R591" t="s">
        <v>3326</v>
      </c>
      <c r="S591">
        <v>363</v>
      </c>
      <c r="T591" t="s">
        <v>36</v>
      </c>
      <c r="U591" t="s">
        <v>37</v>
      </c>
      <c r="V591" t="s">
        <v>93</v>
      </c>
      <c r="W591">
        <v>70000000</v>
      </c>
      <c r="X591">
        <v>1991</v>
      </c>
      <c r="Y591">
        <v>8000</v>
      </c>
      <c r="Z591">
        <v>6.7</v>
      </c>
      <c r="AA591">
        <v>2.35</v>
      </c>
      <c r="AB591">
        <v>13000</v>
      </c>
    </row>
    <row r="592" spans="1:28" hidden="1" x14ac:dyDescent="0.2">
      <c r="A592" t="s">
        <v>27</v>
      </c>
      <c r="B592" t="s">
        <v>258</v>
      </c>
      <c r="C592">
        <v>245</v>
      </c>
      <c r="D592">
        <v>101</v>
      </c>
      <c r="E592">
        <v>420</v>
      </c>
      <c r="F592">
        <v>467</v>
      </c>
      <c r="G592" t="s">
        <v>1814</v>
      </c>
      <c r="H592">
        <v>12000</v>
      </c>
      <c r="I592">
        <v>72660029</v>
      </c>
      <c r="J592" t="s">
        <v>125</v>
      </c>
      <c r="K592" t="s">
        <v>1070</v>
      </c>
      <c r="L592" t="s">
        <v>1863</v>
      </c>
      <c r="M592">
        <v>115687</v>
      </c>
      <c r="N592">
        <v>16235</v>
      </c>
      <c r="O592" t="s">
        <v>1864</v>
      </c>
      <c r="P592">
        <v>0</v>
      </c>
      <c r="Q592" t="s">
        <v>1865</v>
      </c>
      <c r="R592" t="s">
        <v>1866</v>
      </c>
      <c r="S592">
        <v>269</v>
      </c>
      <c r="T592" t="s">
        <v>36</v>
      </c>
      <c r="U592" t="s">
        <v>37</v>
      </c>
      <c r="V592" t="s">
        <v>38</v>
      </c>
      <c r="W592">
        <v>100000000</v>
      </c>
      <c r="X592">
        <v>2014</v>
      </c>
      <c r="Y592">
        <v>3000</v>
      </c>
      <c r="Z592">
        <v>6</v>
      </c>
      <c r="AA592">
        <v>2.35</v>
      </c>
      <c r="AB592">
        <v>21000</v>
      </c>
    </row>
    <row r="593" spans="1:28" hidden="1" x14ac:dyDescent="0.2">
      <c r="A593" t="s">
        <v>27</v>
      </c>
      <c r="B593" t="s">
        <v>2064</v>
      </c>
      <c r="C593">
        <v>142</v>
      </c>
      <c r="D593">
        <v>124</v>
      </c>
      <c r="E593">
        <v>212</v>
      </c>
      <c r="F593">
        <v>576</v>
      </c>
      <c r="G593" t="s">
        <v>3327</v>
      </c>
      <c r="H593">
        <v>13000</v>
      </c>
      <c r="I593">
        <v>117541000</v>
      </c>
      <c r="J593" t="s">
        <v>58</v>
      </c>
      <c r="K593" t="s">
        <v>975</v>
      </c>
      <c r="L593" t="s">
        <v>3328</v>
      </c>
      <c r="M593">
        <v>269858</v>
      </c>
      <c r="N593">
        <v>16595</v>
      </c>
      <c r="O593" t="s">
        <v>3329</v>
      </c>
      <c r="P593">
        <v>0</v>
      </c>
      <c r="Q593" t="s">
        <v>3330</v>
      </c>
      <c r="R593" t="s">
        <v>3331</v>
      </c>
      <c r="S593">
        <v>316</v>
      </c>
      <c r="T593" t="s">
        <v>36</v>
      </c>
      <c r="U593" t="s">
        <v>37</v>
      </c>
      <c r="V593" t="s">
        <v>583</v>
      </c>
      <c r="W593">
        <v>70000000</v>
      </c>
      <c r="X593">
        <v>1990</v>
      </c>
      <c r="Y593">
        <v>982</v>
      </c>
      <c r="Z593">
        <v>7.1</v>
      </c>
      <c r="AA593">
        <v>2.35</v>
      </c>
      <c r="AB593">
        <v>0</v>
      </c>
    </row>
    <row r="594" spans="1:28" hidden="1" x14ac:dyDescent="0.2">
      <c r="A594" t="s">
        <v>27</v>
      </c>
      <c r="B594" t="s">
        <v>3332</v>
      </c>
      <c r="C594">
        <v>144</v>
      </c>
      <c r="D594">
        <v>117</v>
      </c>
      <c r="E594">
        <v>69</v>
      </c>
      <c r="F594">
        <v>1000</v>
      </c>
      <c r="G594" t="s">
        <v>3333</v>
      </c>
      <c r="H594">
        <v>10000</v>
      </c>
      <c r="I594">
        <v>116643346</v>
      </c>
      <c r="J594" t="s">
        <v>3334</v>
      </c>
      <c r="K594" t="s">
        <v>885</v>
      </c>
      <c r="L594" t="s">
        <v>3335</v>
      </c>
      <c r="M594">
        <v>119807</v>
      </c>
      <c r="N594">
        <v>14486</v>
      </c>
      <c r="O594" t="s">
        <v>2117</v>
      </c>
      <c r="P594">
        <v>1</v>
      </c>
      <c r="Q594" t="s">
        <v>3336</v>
      </c>
      <c r="R594" t="s">
        <v>3337</v>
      </c>
      <c r="S594">
        <v>340</v>
      </c>
      <c r="T594" t="s">
        <v>36</v>
      </c>
      <c r="U594" t="s">
        <v>37</v>
      </c>
      <c r="V594" t="s">
        <v>38</v>
      </c>
      <c r="W594">
        <v>80000000</v>
      </c>
      <c r="X594">
        <v>2003</v>
      </c>
      <c r="Y594">
        <v>1000</v>
      </c>
      <c r="Z594">
        <v>6</v>
      </c>
      <c r="AA594">
        <v>2.35</v>
      </c>
      <c r="AB594">
        <v>0</v>
      </c>
    </row>
    <row r="595" spans="1:28" hidden="1" x14ac:dyDescent="0.2">
      <c r="A595" t="s">
        <v>27</v>
      </c>
      <c r="C595">
        <v>39</v>
      </c>
      <c r="D595">
        <v>45</v>
      </c>
      <c r="F595">
        <v>160</v>
      </c>
      <c r="G595" t="s">
        <v>3338</v>
      </c>
      <c r="H595">
        <v>898</v>
      </c>
      <c r="J595" t="s">
        <v>3339</v>
      </c>
      <c r="K595" t="s">
        <v>3340</v>
      </c>
      <c r="L595" t="s">
        <v>3341</v>
      </c>
      <c r="M595">
        <v>49049</v>
      </c>
      <c r="N595">
        <v>1430</v>
      </c>
      <c r="O595" t="s">
        <v>3342</v>
      </c>
      <c r="P595">
        <v>0</v>
      </c>
      <c r="Q595" t="s">
        <v>3343</v>
      </c>
      <c r="R595" t="s">
        <v>3344</v>
      </c>
      <c r="S595">
        <v>110</v>
      </c>
      <c r="T595" t="s">
        <v>36</v>
      </c>
      <c r="U595" t="s">
        <v>37</v>
      </c>
      <c r="V595" t="s">
        <v>1124</v>
      </c>
      <c r="Y595">
        <v>372</v>
      </c>
      <c r="Z595">
        <v>7.5</v>
      </c>
      <c r="AA595">
        <v>16</v>
      </c>
      <c r="AB595">
        <v>14000</v>
      </c>
    </row>
    <row r="596" spans="1:28" hidden="1" x14ac:dyDescent="0.2">
      <c r="A596" t="s">
        <v>27</v>
      </c>
      <c r="B596" t="s">
        <v>3345</v>
      </c>
      <c r="C596">
        <v>153</v>
      </c>
      <c r="D596">
        <v>141</v>
      </c>
      <c r="E596">
        <v>488</v>
      </c>
      <c r="F596">
        <v>509</v>
      </c>
      <c r="G596" t="s">
        <v>1706</v>
      </c>
      <c r="H596">
        <v>10000</v>
      </c>
      <c r="I596">
        <v>100614858</v>
      </c>
      <c r="J596" t="s">
        <v>3346</v>
      </c>
      <c r="K596" t="s">
        <v>521</v>
      </c>
      <c r="L596" t="s">
        <v>3347</v>
      </c>
      <c r="M596">
        <v>206776</v>
      </c>
      <c r="N596">
        <v>11458</v>
      </c>
      <c r="O596" t="s">
        <v>523</v>
      </c>
      <c r="P596">
        <v>1</v>
      </c>
      <c r="Q596" t="s">
        <v>3348</v>
      </c>
      <c r="R596" t="s">
        <v>3349</v>
      </c>
      <c r="S596">
        <v>1248</v>
      </c>
      <c r="T596" t="s">
        <v>36</v>
      </c>
      <c r="U596" t="s">
        <v>37</v>
      </c>
      <c r="V596" t="s">
        <v>583</v>
      </c>
      <c r="W596">
        <v>68000000</v>
      </c>
      <c r="X596">
        <v>2001</v>
      </c>
      <c r="Y596">
        <v>834</v>
      </c>
      <c r="Z596">
        <v>6.9</v>
      </c>
      <c r="AA596">
        <v>1.85</v>
      </c>
      <c r="AB596">
        <v>0</v>
      </c>
    </row>
    <row r="597" spans="1:28" hidden="1" x14ac:dyDescent="0.2">
      <c r="A597" t="s">
        <v>27</v>
      </c>
      <c r="B597" t="s">
        <v>910</v>
      </c>
      <c r="C597">
        <v>284</v>
      </c>
      <c r="D597">
        <v>110</v>
      </c>
      <c r="E597">
        <v>0</v>
      </c>
      <c r="F597">
        <v>559</v>
      </c>
      <c r="G597" t="s">
        <v>3350</v>
      </c>
      <c r="H597">
        <v>3000</v>
      </c>
      <c r="I597">
        <v>42272747</v>
      </c>
      <c r="J597" t="s">
        <v>3351</v>
      </c>
      <c r="K597" t="s">
        <v>233</v>
      </c>
      <c r="L597" t="s">
        <v>3352</v>
      </c>
      <c r="M597">
        <v>78635</v>
      </c>
      <c r="N597">
        <v>5609</v>
      </c>
      <c r="O597" t="s">
        <v>3353</v>
      </c>
      <c r="P597">
        <v>1</v>
      </c>
      <c r="Q597" t="s">
        <v>3354</v>
      </c>
      <c r="R597" t="s">
        <v>3355</v>
      </c>
      <c r="S597">
        <v>1040</v>
      </c>
      <c r="T597" t="s">
        <v>36</v>
      </c>
      <c r="U597" t="s">
        <v>37</v>
      </c>
      <c r="V597" t="s">
        <v>38</v>
      </c>
      <c r="W597">
        <v>70000000</v>
      </c>
      <c r="X597">
        <v>2006</v>
      </c>
      <c r="Y597">
        <v>579</v>
      </c>
      <c r="Z597">
        <v>5.6</v>
      </c>
      <c r="AA597">
        <v>1.85</v>
      </c>
      <c r="AB597">
        <v>0</v>
      </c>
    </row>
    <row r="598" spans="1:28" hidden="1" x14ac:dyDescent="0.2">
      <c r="A598" t="s">
        <v>27</v>
      </c>
      <c r="B598" t="s">
        <v>2329</v>
      </c>
      <c r="C598">
        <v>247</v>
      </c>
      <c r="D598">
        <v>109</v>
      </c>
      <c r="E598">
        <v>545</v>
      </c>
      <c r="F598">
        <v>727</v>
      </c>
      <c r="G598" t="s">
        <v>961</v>
      </c>
      <c r="H598">
        <v>886</v>
      </c>
      <c r="I598">
        <v>80281096</v>
      </c>
      <c r="J598" t="s">
        <v>2206</v>
      </c>
      <c r="K598" t="s">
        <v>2230</v>
      </c>
      <c r="L598" t="s">
        <v>3356</v>
      </c>
      <c r="M598">
        <v>143628</v>
      </c>
      <c r="N598">
        <v>3222</v>
      </c>
      <c r="O598" t="s">
        <v>3357</v>
      </c>
      <c r="P598">
        <v>0</v>
      </c>
      <c r="Q598" t="s">
        <v>3358</v>
      </c>
      <c r="R598" t="s">
        <v>3359</v>
      </c>
      <c r="S598">
        <v>1283</v>
      </c>
      <c r="T598" t="s">
        <v>36</v>
      </c>
      <c r="U598" t="s">
        <v>37</v>
      </c>
      <c r="V598" t="s">
        <v>38</v>
      </c>
      <c r="W598">
        <v>60000000</v>
      </c>
      <c r="X598">
        <v>2004</v>
      </c>
      <c r="Y598">
        <v>766</v>
      </c>
      <c r="Z598">
        <v>5.6</v>
      </c>
      <c r="AA598">
        <v>2.35</v>
      </c>
      <c r="AB598">
        <v>0</v>
      </c>
    </row>
    <row r="599" spans="1:28" hidden="1" x14ac:dyDescent="0.2">
      <c r="A599" t="s">
        <v>27</v>
      </c>
      <c r="B599" t="s">
        <v>3279</v>
      </c>
      <c r="C599">
        <v>107</v>
      </c>
      <c r="D599">
        <v>88</v>
      </c>
      <c r="E599">
        <v>84</v>
      </c>
      <c r="F599">
        <v>1000</v>
      </c>
      <c r="G599" t="s">
        <v>3360</v>
      </c>
      <c r="H599">
        <v>1000</v>
      </c>
      <c r="I599">
        <v>219613391</v>
      </c>
      <c r="J599" t="s">
        <v>3361</v>
      </c>
      <c r="K599" t="s">
        <v>477</v>
      </c>
      <c r="L599" t="s">
        <v>3362</v>
      </c>
      <c r="M599">
        <v>31649</v>
      </c>
      <c r="N599">
        <v>5227</v>
      </c>
      <c r="O599" t="s">
        <v>2169</v>
      </c>
      <c r="P599">
        <v>0</v>
      </c>
      <c r="Q599" t="s">
        <v>3363</v>
      </c>
      <c r="R599" t="s">
        <v>3364</v>
      </c>
      <c r="S599">
        <v>98</v>
      </c>
      <c r="T599" t="s">
        <v>36</v>
      </c>
      <c r="U599" t="s">
        <v>37</v>
      </c>
      <c r="V599" t="s">
        <v>93</v>
      </c>
      <c r="W599">
        <v>75000000</v>
      </c>
      <c r="X599">
        <v>2009</v>
      </c>
      <c r="Y599">
        <v>1000</v>
      </c>
      <c r="Z599">
        <v>4.5</v>
      </c>
      <c r="AA599">
        <v>1.85</v>
      </c>
      <c r="AB599">
        <v>2000</v>
      </c>
    </row>
    <row r="600" spans="1:28" hidden="1" x14ac:dyDescent="0.2">
      <c r="A600" t="s">
        <v>27</v>
      </c>
      <c r="B600" t="s">
        <v>3365</v>
      </c>
      <c r="C600">
        <v>141</v>
      </c>
      <c r="D600">
        <v>124</v>
      </c>
      <c r="E600">
        <v>130</v>
      </c>
      <c r="F600">
        <v>841</v>
      </c>
      <c r="G600" t="s">
        <v>1420</v>
      </c>
      <c r="H600">
        <v>4000</v>
      </c>
      <c r="I600">
        <v>78120196</v>
      </c>
      <c r="J600" t="s">
        <v>1015</v>
      </c>
      <c r="K600" t="s">
        <v>597</v>
      </c>
      <c r="L600" t="s">
        <v>3366</v>
      </c>
      <c r="M600">
        <v>103241</v>
      </c>
      <c r="N600">
        <v>6181</v>
      </c>
      <c r="O600" t="s">
        <v>3367</v>
      </c>
      <c r="P600">
        <v>0</v>
      </c>
      <c r="Q600" t="s">
        <v>3368</v>
      </c>
      <c r="R600" t="s">
        <v>3369</v>
      </c>
      <c r="S600">
        <v>742</v>
      </c>
      <c r="T600" t="s">
        <v>36</v>
      </c>
      <c r="U600" t="s">
        <v>37</v>
      </c>
      <c r="V600" t="s">
        <v>583</v>
      </c>
      <c r="W600">
        <v>75000000</v>
      </c>
      <c r="X600">
        <v>2002</v>
      </c>
      <c r="Y600">
        <v>973</v>
      </c>
      <c r="Z600">
        <v>7.1</v>
      </c>
      <c r="AA600">
        <v>2.35</v>
      </c>
      <c r="AB600">
        <v>5000</v>
      </c>
    </row>
    <row r="601" spans="1:28" hidden="1" x14ac:dyDescent="0.2">
      <c r="A601" t="s">
        <v>27</v>
      </c>
      <c r="B601" t="s">
        <v>3096</v>
      </c>
      <c r="C601">
        <v>358</v>
      </c>
      <c r="D601">
        <v>119</v>
      </c>
      <c r="E601">
        <v>845</v>
      </c>
      <c r="F601">
        <v>992</v>
      </c>
      <c r="G601" t="s">
        <v>464</v>
      </c>
      <c r="H601">
        <v>18000</v>
      </c>
      <c r="I601">
        <v>98895417</v>
      </c>
      <c r="J601" t="s">
        <v>58</v>
      </c>
      <c r="K601" t="s">
        <v>639</v>
      </c>
      <c r="L601" t="s">
        <v>3370</v>
      </c>
      <c r="M601">
        <v>203154</v>
      </c>
      <c r="N601">
        <v>31782</v>
      </c>
      <c r="O601" t="s">
        <v>3371</v>
      </c>
      <c r="P601">
        <v>3</v>
      </c>
      <c r="Q601" t="s">
        <v>3372</v>
      </c>
      <c r="R601" t="s">
        <v>3373</v>
      </c>
      <c r="S601">
        <v>698</v>
      </c>
      <c r="T601" t="s">
        <v>36</v>
      </c>
      <c r="U601" t="s">
        <v>37</v>
      </c>
      <c r="V601" t="s">
        <v>583</v>
      </c>
      <c r="W601">
        <v>70000000</v>
      </c>
      <c r="X601">
        <v>2013</v>
      </c>
      <c r="Y601">
        <v>11000</v>
      </c>
      <c r="Z601">
        <v>6.5</v>
      </c>
      <c r="AA601">
        <v>2.35</v>
      </c>
      <c r="AB601">
        <v>45000</v>
      </c>
    </row>
    <row r="602" spans="1:28" hidden="1" x14ac:dyDescent="0.2">
      <c r="A602" t="s">
        <v>27</v>
      </c>
      <c r="B602" t="s">
        <v>3374</v>
      </c>
      <c r="C602">
        <v>160</v>
      </c>
      <c r="D602">
        <v>103</v>
      </c>
      <c r="E602">
        <v>906</v>
      </c>
      <c r="F602">
        <v>748</v>
      </c>
      <c r="G602" t="s">
        <v>3374</v>
      </c>
      <c r="H602">
        <v>1000</v>
      </c>
      <c r="I602">
        <v>70117571</v>
      </c>
      <c r="J602" t="s">
        <v>225</v>
      </c>
      <c r="K602" t="s">
        <v>3375</v>
      </c>
      <c r="L602" t="s">
        <v>3376</v>
      </c>
      <c r="M602">
        <v>56741</v>
      </c>
      <c r="N602">
        <v>6207</v>
      </c>
      <c r="O602" t="s">
        <v>3377</v>
      </c>
      <c r="P602">
        <v>0</v>
      </c>
      <c r="Q602" t="s">
        <v>3378</v>
      </c>
      <c r="R602" t="s">
        <v>3379</v>
      </c>
      <c r="S602">
        <v>515</v>
      </c>
      <c r="T602" t="s">
        <v>36</v>
      </c>
      <c r="U602" t="s">
        <v>37</v>
      </c>
      <c r="V602" t="s">
        <v>93</v>
      </c>
      <c r="W602">
        <v>58000000</v>
      </c>
      <c r="X602">
        <v>1998</v>
      </c>
      <c r="Y602">
        <v>906</v>
      </c>
      <c r="Z602">
        <v>6.4</v>
      </c>
      <c r="AA602">
        <v>2.35</v>
      </c>
      <c r="AB602">
        <v>1000</v>
      </c>
    </row>
    <row r="603" spans="1:28" hidden="1" x14ac:dyDescent="0.2">
      <c r="A603" t="s">
        <v>27</v>
      </c>
      <c r="B603" t="s">
        <v>874</v>
      </c>
      <c r="C603">
        <v>355</v>
      </c>
      <c r="D603">
        <v>116</v>
      </c>
      <c r="E603">
        <v>473</v>
      </c>
      <c r="F603">
        <v>464</v>
      </c>
      <c r="G603" t="s">
        <v>2693</v>
      </c>
      <c r="H603">
        <v>833</v>
      </c>
      <c r="I603">
        <v>83552429</v>
      </c>
      <c r="J603" t="s">
        <v>645</v>
      </c>
      <c r="K603" t="s">
        <v>1475</v>
      </c>
      <c r="L603" t="s">
        <v>3380</v>
      </c>
      <c r="M603">
        <v>154955</v>
      </c>
      <c r="N603">
        <v>4001</v>
      </c>
      <c r="O603" t="s">
        <v>280</v>
      </c>
      <c r="P603">
        <v>0</v>
      </c>
      <c r="Q603" t="s">
        <v>3381</v>
      </c>
      <c r="R603" t="s">
        <v>3382</v>
      </c>
      <c r="S603">
        <v>800</v>
      </c>
      <c r="T603" t="s">
        <v>36</v>
      </c>
      <c r="U603" t="s">
        <v>37</v>
      </c>
      <c r="V603" t="s">
        <v>38</v>
      </c>
      <c r="W603">
        <v>70000000</v>
      </c>
      <c r="X603">
        <v>2011</v>
      </c>
      <c r="Y603">
        <v>697</v>
      </c>
      <c r="Z603">
        <v>5.8</v>
      </c>
      <c r="AA603">
        <v>2.35</v>
      </c>
      <c r="AB603">
        <v>25000</v>
      </c>
    </row>
    <row r="604" spans="1:28" hidden="1" x14ac:dyDescent="0.2">
      <c r="A604" t="s">
        <v>27</v>
      </c>
      <c r="B604" t="s">
        <v>253</v>
      </c>
      <c r="C604">
        <v>235</v>
      </c>
      <c r="D604">
        <v>125</v>
      </c>
      <c r="E604">
        <v>13000</v>
      </c>
      <c r="F604">
        <v>883</v>
      </c>
      <c r="G604" t="s">
        <v>3383</v>
      </c>
      <c r="H604">
        <v>12000</v>
      </c>
      <c r="I604">
        <v>66257002</v>
      </c>
      <c r="J604" t="s">
        <v>1354</v>
      </c>
      <c r="K604" t="s">
        <v>270</v>
      </c>
      <c r="L604" t="s">
        <v>3384</v>
      </c>
      <c r="M604">
        <v>350698</v>
      </c>
      <c r="N604">
        <v>16138</v>
      </c>
      <c r="O604" t="s">
        <v>239</v>
      </c>
      <c r="P604">
        <v>0</v>
      </c>
      <c r="Q604" t="s">
        <v>3385</v>
      </c>
      <c r="R604" t="s">
        <v>3386</v>
      </c>
      <c r="S604">
        <v>816</v>
      </c>
      <c r="T604" t="s">
        <v>36</v>
      </c>
      <c r="U604" t="s">
        <v>37</v>
      </c>
      <c r="V604" t="s">
        <v>38</v>
      </c>
      <c r="W604">
        <v>70000000</v>
      </c>
      <c r="X604">
        <v>2003</v>
      </c>
      <c r="Y604">
        <v>1000</v>
      </c>
      <c r="Z604">
        <v>8</v>
      </c>
      <c r="AA604">
        <v>1.37</v>
      </c>
      <c r="AB604">
        <v>26000</v>
      </c>
    </row>
    <row r="605" spans="1:28" hidden="1" x14ac:dyDescent="0.2">
      <c r="A605" t="s">
        <v>27</v>
      </c>
      <c r="B605" t="s">
        <v>3064</v>
      </c>
      <c r="C605">
        <v>59</v>
      </c>
      <c r="D605">
        <v>125</v>
      </c>
      <c r="E605">
        <v>0</v>
      </c>
      <c r="F605">
        <v>184</v>
      </c>
      <c r="G605" t="s">
        <v>3387</v>
      </c>
      <c r="H605">
        <v>443</v>
      </c>
      <c r="I605">
        <v>65012000</v>
      </c>
      <c r="J605" t="s">
        <v>3388</v>
      </c>
      <c r="K605" t="s">
        <v>3389</v>
      </c>
      <c r="L605" t="s">
        <v>3390</v>
      </c>
      <c r="M605">
        <v>43559</v>
      </c>
      <c r="N605">
        <v>1439</v>
      </c>
      <c r="O605" t="s">
        <v>3391</v>
      </c>
      <c r="P605">
        <v>1</v>
      </c>
      <c r="Q605" t="s">
        <v>3392</v>
      </c>
      <c r="R605" t="s">
        <v>3393</v>
      </c>
      <c r="S605">
        <v>137</v>
      </c>
      <c r="T605" t="s">
        <v>36</v>
      </c>
      <c r="U605" t="s">
        <v>37</v>
      </c>
      <c r="V605" t="s">
        <v>583</v>
      </c>
      <c r="W605">
        <v>70000000</v>
      </c>
      <c r="X605">
        <v>1994</v>
      </c>
      <c r="Y605">
        <v>277</v>
      </c>
      <c r="Z605">
        <v>6.2</v>
      </c>
      <c r="AA605">
        <v>1.85</v>
      </c>
      <c r="AB605">
        <v>0</v>
      </c>
    </row>
    <row r="606" spans="1:28" hidden="1" x14ac:dyDescent="0.2">
      <c r="A606" t="s">
        <v>745</v>
      </c>
      <c r="B606" t="s">
        <v>387</v>
      </c>
      <c r="C606">
        <v>388</v>
      </c>
      <c r="D606">
        <v>146</v>
      </c>
      <c r="E606">
        <v>14000</v>
      </c>
      <c r="F606">
        <v>979</v>
      </c>
      <c r="G606" t="s">
        <v>351</v>
      </c>
      <c r="H606">
        <v>25000</v>
      </c>
      <c r="I606">
        <v>79883359</v>
      </c>
      <c r="J606" t="s">
        <v>3394</v>
      </c>
      <c r="K606" t="s">
        <v>3395</v>
      </c>
      <c r="L606" t="s">
        <v>3396</v>
      </c>
      <c r="M606">
        <v>116159</v>
      </c>
      <c r="N606">
        <v>46726</v>
      </c>
      <c r="O606" t="s">
        <v>357</v>
      </c>
      <c r="P606">
        <v>1</v>
      </c>
      <c r="Q606" t="s">
        <v>3397</v>
      </c>
      <c r="R606" t="s">
        <v>3398</v>
      </c>
      <c r="S606">
        <v>488</v>
      </c>
      <c r="T606" t="s">
        <v>36</v>
      </c>
      <c r="U606" t="s">
        <v>37</v>
      </c>
      <c r="V606" t="s">
        <v>38</v>
      </c>
      <c r="W606">
        <v>66000000</v>
      </c>
      <c r="X606">
        <v>2011</v>
      </c>
      <c r="Y606">
        <v>19000</v>
      </c>
      <c r="Z606">
        <v>7.2</v>
      </c>
      <c r="AA606">
        <v>2.35</v>
      </c>
      <c r="AB606">
        <v>28000</v>
      </c>
    </row>
    <row r="607" spans="1:28" hidden="1" x14ac:dyDescent="0.2">
      <c r="A607" t="s">
        <v>27</v>
      </c>
      <c r="B607" t="s">
        <v>3399</v>
      </c>
      <c r="C607">
        <v>371</v>
      </c>
      <c r="D607">
        <v>118</v>
      </c>
      <c r="E607">
        <v>0</v>
      </c>
      <c r="F607">
        <v>559</v>
      </c>
      <c r="G607" t="s">
        <v>1155</v>
      </c>
      <c r="H607">
        <v>13000</v>
      </c>
      <c r="I607">
        <v>78031620</v>
      </c>
      <c r="J607" t="s">
        <v>3394</v>
      </c>
      <c r="K607" t="s">
        <v>545</v>
      </c>
      <c r="L607" t="s">
        <v>3400</v>
      </c>
      <c r="M607">
        <v>102248</v>
      </c>
      <c r="N607">
        <v>27674</v>
      </c>
      <c r="O607" t="s">
        <v>3353</v>
      </c>
      <c r="P607">
        <v>7</v>
      </c>
      <c r="Q607" t="s">
        <v>3401</v>
      </c>
      <c r="R607" t="s">
        <v>3402</v>
      </c>
      <c r="S607">
        <v>403</v>
      </c>
      <c r="T607" t="s">
        <v>36</v>
      </c>
      <c r="U607" t="s">
        <v>37</v>
      </c>
      <c r="V607" t="s">
        <v>38</v>
      </c>
      <c r="W607">
        <v>70000000</v>
      </c>
      <c r="X607">
        <v>2014</v>
      </c>
      <c r="Y607">
        <v>13000</v>
      </c>
      <c r="Z607">
        <v>6.1</v>
      </c>
      <c r="AA607">
        <v>2.35</v>
      </c>
      <c r="AB607">
        <v>34000</v>
      </c>
    </row>
    <row r="608" spans="1:28" hidden="1" x14ac:dyDescent="0.2">
      <c r="A608" t="s">
        <v>27</v>
      </c>
      <c r="B608" t="s">
        <v>28</v>
      </c>
      <c r="C608">
        <v>82</v>
      </c>
      <c r="D608">
        <v>171</v>
      </c>
      <c r="E608">
        <v>0</v>
      </c>
      <c r="F608">
        <v>638</v>
      </c>
      <c r="G608" t="s">
        <v>3403</v>
      </c>
      <c r="H608">
        <v>2000</v>
      </c>
      <c r="I608">
        <v>54222000</v>
      </c>
      <c r="J608" t="s">
        <v>1481</v>
      </c>
      <c r="K608" t="s">
        <v>3005</v>
      </c>
      <c r="L608" t="s">
        <v>3404</v>
      </c>
      <c r="M608">
        <v>131217</v>
      </c>
      <c r="N608">
        <v>4074</v>
      </c>
      <c r="O608" t="s">
        <v>1343</v>
      </c>
      <c r="P608">
        <v>0</v>
      </c>
      <c r="Q608" t="s">
        <v>3405</v>
      </c>
      <c r="R608" t="s">
        <v>3406</v>
      </c>
      <c r="S608">
        <v>380</v>
      </c>
      <c r="T608" t="s">
        <v>36</v>
      </c>
      <c r="U608" t="s">
        <v>37</v>
      </c>
      <c r="V608" t="s">
        <v>38</v>
      </c>
      <c r="W608">
        <v>69500000</v>
      </c>
      <c r="X608">
        <v>1989</v>
      </c>
      <c r="Y608">
        <v>650</v>
      </c>
      <c r="Z608">
        <v>7.6</v>
      </c>
      <c r="AA608">
        <v>2.35</v>
      </c>
      <c r="AB608">
        <v>0</v>
      </c>
    </row>
    <row r="609" spans="1:28" hidden="1" x14ac:dyDescent="0.2">
      <c r="A609" t="s">
        <v>27</v>
      </c>
      <c r="B609" t="s">
        <v>758</v>
      </c>
      <c r="C609">
        <v>297</v>
      </c>
      <c r="D609">
        <v>136</v>
      </c>
      <c r="E609">
        <v>0</v>
      </c>
      <c r="F609">
        <v>17</v>
      </c>
      <c r="G609" t="s">
        <v>2912</v>
      </c>
      <c r="H609">
        <v>903</v>
      </c>
      <c r="I609">
        <v>52474616</v>
      </c>
      <c r="J609" t="s">
        <v>3407</v>
      </c>
      <c r="K609" t="s">
        <v>120</v>
      </c>
      <c r="L609" t="s">
        <v>3408</v>
      </c>
      <c r="M609">
        <v>84118</v>
      </c>
      <c r="N609">
        <v>1579</v>
      </c>
      <c r="O609" t="s">
        <v>3409</v>
      </c>
      <c r="P609">
        <v>2</v>
      </c>
      <c r="Q609" t="s">
        <v>3410</v>
      </c>
      <c r="R609" t="s">
        <v>3411</v>
      </c>
      <c r="S609">
        <v>245</v>
      </c>
      <c r="T609" t="s">
        <v>36</v>
      </c>
      <c r="U609" t="s">
        <v>37</v>
      </c>
      <c r="V609" t="s">
        <v>38</v>
      </c>
      <c r="W609">
        <v>70000000</v>
      </c>
      <c r="X609">
        <v>2010</v>
      </c>
      <c r="Y609">
        <v>592</v>
      </c>
      <c r="Z609">
        <v>6.3</v>
      </c>
      <c r="AA609">
        <v>2.35</v>
      </c>
      <c r="AB609">
        <v>13000</v>
      </c>
    </row>
    <row r="610" spans="1:28" hidden="1" x14ac:dyDescent="0.2">
      <c r="A610" t="s">
        <v>27</v>
      </c>
      <c r="B610" t="s">
        <v>3412</v>
      </c>
      <c r="C610">
        <v>261</v>
      </c>
      <c r="D610">
        <v>92</v>
      </c>
      <c r="E610">
        <v>28</v>
      </c>
      <c r="F610">
        <v>423</v>
      </c>
      <c r="G610" t="s">
        <v>3413</v>
      </c>
      <c r="H610">
        <v>3000</v>
      </c>
      <c r="I610">
        <v>55942830</v>
      </c>
      <c r="J610" t="s">
        <v>3414</v>
      </c>
      <c r="K610" t="s">
        <v>728</v>
      </c>
      <c r="L610" t="s">
        <v>3415</v>
      </c>
      <c r="M610">
        <v>138582</v>
      </c>
      <c r="N610">
        <v>5178</v>
      </c>
      <c r="O610" t="s">
        <v>3416</v>
      </c>
      <c r="P610">
        <v>1</v>
      </c>
      <c r="Q610" t="s">
        <v>3417</v>
      </c>
      <c r="R610" t="s">
        <v>3418</v>
      </c>
      <c r="S610">
        <v>423</v>
      </c>
      <c r="T610" t="s">
        <v>36</v>
      </c>
      <c r="U610" t="s">
        <v>37</v>
      </c>
      <c r="V610" t="s">
        <v>38</v>
      </c>
      <c r="W610">
        <v>70000000</v>
      </c>
      <c r="X610">
        <v>2014</v>
      </c>
      <c r="Y610">
        <v>692</v>
      </c>
      <c r="Z610">
        <v>6.3</v>
      </c>
      <c r="AA610">
        <v>2.35</v>
      </c>
      <c r="AB610">
        <v>37000</v>
      </c>
    </row>
    <row r="611" spans="1:28" hidden="1" x14ac:dyDescent="0.2">
      <c r="A611" t="s">
        <v>27</v>
      </c>
      <c r="B611" t="s">
        <v>1013</v>
      </c>
      <c r="C611">
        <v>120</v>
      </c>
      <c r="D611">
        <v>116</v>
      </c>
      <c r="E611">
        <v>380</v>
      </c>
      <c r="F611">
        <v>774</v>
      </c>
      <c r="G611" t="s">
        <v>975</v>
      </c>
      <c r="H611">
        <v>18000</v>
      </c>
      <c r="I611">
        <v>40932372</v>
      </c>
      <c r="J611" t="s">
        <v>58</v>
      </c>
      <c r="K611" t="s">
        <v>1725</v>
      </c>
      <c r="L611" t="s">
        <v>3419</v>
      </c>
      <c r="M611">
        <v>58023</v>
      </c>
      <c r="N611">
        <v>32563</v>
      </c>
      <c r="O611" t="s">
        <v>3420</v>
      </c>
      <c r="P611">
        <v>0</v>
      </c>
      <c r="Q611" t="s">
        <v>3421</v>
      </c>
      <c r="R611" t="s">
        <v>3422</v>
      </c>
      <c r="S611">
        <v>281</v>
      </c>
      <c r="T611" t="s">
        <v>36</v>
      </c>
      <c r="U611" t="s">
        <v>37</v>
      </c>
      <c r="V611" t="s">
        <v>583</v>
      </c>
      <c r="W611">
        <v>70000000</v>
      </c>
      <c r="X611">
        <v>1998</v>
      </c>
      <c r="Y611">
        <v>13000</v>
      </c>
      <c r="Z611">
        <v>6.3</v>
      </c>
      <c r="AA611">
        <v>2.35</v>
      </c>
      <c r="AB611">
        <v>0</v>
      </c>
    </row>
    <row r="612" spans="1:28" hidden="1" x14ac:dyDescent="0.2">
      <c r="A612" t="s">
        <v>27</v>
      </c>
      <c r="B612" t="s">
        <v>690</v>
      </c>
      <c r="C612">
        <v>228</v>
      </c>
      <c r="D612">
        <v>127</v>
      </c>
      <c r="E612">
        <v>905</v>
      </c>
      <c r="F612">
        <v>271</v>
      </c>
      <c r="G612" t="s">
        <v>787</v>
      </c>
      <c r="H612">
        <v>15000</v>
      </c>
      <c r="I612">
        <v>38345403</v>
      </c>
      <c r="J612" t="s">
        <v>3423</v>
      </c>
      <c r="K612" t="s">
        <v>111</v>
      </c>
      <c r="L612" t="s">
        <v>3424</v>
      </c>
      <c r="M612">
        <v>212085</v>
      </c>
      <c r="N612">
        <v>16034</v>
      </c>
      <c r="O612" t="s">
        <v>3425</v>
      </c>
      <c r="P612">
        <v>8</v>
      </c>
      <c r="Q612" t="s">
        <v>3426</v>
      </c>
      <c r="R612" t="s">
        <v>3427</v>
      </c>
      <c r="S612">
        <v>492</v>
      </c>
      <c r="T612" t="s">
        <v>36</v>
      </c>
      <c r="U612" t="s">
        <v>55</v>
      </c>
      <c r="V612" t="s">
        <v>38</v>
      </c>
      <c r="W612">
        <v>70000000</v>
      </c>
      <c r="X612">
        <v>2007</v>
      </c>
      <c r="Y612">
        <v>588</v>
      </c>
      <c r="Z612">
        <v>7.7</v>
      </c>
      <c r="AA612">
        <v>2.35</v>
      </c>
      <c r="AB612">
        <v>15000</v>
      </c>
    </row>
    <row r="613" spans="1:28" hidden="1" x14ac:dyDescent="0.2">
      <c r="A613" t="s">
        <v>27</v>
      </c>
      <c r="B613" t="s">
        <v>2394</v>
      </c>
      <c r="C613">
        <v>76</v>
      </c>
      <c r="D613">
        <v>136</v>
      </c>
      <c r="E613">
        <v>218</v>
      </c>
      <c r="F613">
        <v>400</v>
      </c>
      <c r="G613" t="s">
        <v>750</v>
      </c>
      <c r="H613">
        <v>11000</v>
      </c>
      <c r="I613">
        <v>37901509</v>
      </c>
      <c r="J613" t="s">
        <v>3428</v>
      </c>
      <c r="K613" t="s">
        <v>338</v>
      </c>
      <c r="L613" t="s">
        <v>3429</v>
      </c>
      <c r="M613">
        <v>96385</v>
      </c>
      <c r="N613">
        <v>12226</v>
      </c>
      <c r="O613" t="s">
        <v>3430</v>
      </c>
      <c r="P613">
        <v>1</v>
      </c>
      <c r="Q613" t="s">
        <v>3431</v>
      </c>
      <c r="R613" t="s">
        <v>3432</v>
      </c>
      <c r="S613">
        <v>119</v>
      </c>
      <c r="T613" t="s">
        <v>36</v>
      </c>
      <c r="U613" t="s">
        <v>37</v>
      </c>
      <c r="V613" t="s">
        <v>38</v>
      </c>
      <c r="W613">
        <v>70000000</v>
      </c>
      <c r="X613">
        <v>1997</v>
      </c>
      <c r="Y613">
        <v>691</v>
      </c>
      <c r="Z613">
        <v>7</v>
      </c>
      <c r="AA613">
        <v>2.35</v>
      </c>
      <c r="AB613">
        <v>0</v>
      </c>
    </row>
    <row r="614" spans="1:28" hidden="1" x14ac:dyDescent="0.2">
      <c r="A614" t="s">
        <v>27</v>
      </c>
      <c r="B614" t="s">
        <v>848</v>
      </c>
      <c r="C614">
        <v>185</v>
      </c>
      <c r="D614">
        <v>111</v>
      </c>
      <c r="E614">
        <v>2000</v>
      </c>
      <c r="F614">
        <v>244</v>
      </c>
      <c r="G614" t="s">
        <v>1330</v>
      </c>
      <c r="H614">
        <v>17000</v>
      </c>
      <c r="I614">
        <v>48430355</v>
      </c>
      <c r="J614" t="s">
        <v>2525</v>
      </c>
      <c r="K614" t="s">
        <v>442</v>
      </c>
      <c r="L614" t="s">
        <v>3433</v>
      </c>
      <c r="M614">
        <v>43709</v>
      </c>
      <c r="N614">
        <v>18510</v>
      </c>
      <c r="O614" t="s">
        <v>3434</v>
      </c>
      <c r="P614">
        <v>2</v>
      </c>
      <c r="Q614" t="s">
        <v>3435</v>
      </c>
      <c r="R614" t="s">
        <v>3436</v>
      </c>
      <c r="S614">
        <v>141</v>
      </c>
      <c r="T614" t="s">
        <v>36</v>
      </c>
      <c r="U614" t="s">
        <v>37</v>
      </c>
      <c r="V614" t="s">
        <v>38</v>
      </c>
      <c r="W614">
        <v>70000000</v>
      </c>
      <c r="X614">
        <v>2011</v>
      </c>
      <c r="Y614">
        <v>1000</v>
      </c>
      <c r="Z614">
        <v>5.3</v>
      </c>
      <c r="AA614">
        <v>2.35</v>
      </c>
      <c r="AB614">
        <v>0</v>
      </c>
    </row>
    <row r="615" spans="1:28" hidden="1" x14ac:dyDescent="0.2">
      <c r="A615" t="s">
        <v>27</v>
      </c>
      <c r="B615" t="s">
        <v>1322</v>
      </c>
      <c r="C615">
        <v>128</v>
      </c>
      <c r="D615">
        <v>116</v>
      </c>
      <c r="E615">
        <v>541</v>
      </c>
      <c r="F615">
        <v>384</v>
      </c>
      <c r="G615" t="s">
        <v>3437</v>
      </c>
      <c r="H615">
        <v>12000</v>
      </c>
      <c r="I615">
        <v>30157016</v>
      </c>
      <c r="J615" t="s">
        <v>1075</v>
      </c>
      <c r="K615" t="s">
        <v>760</v>
      </c>
      <c r="L615" t="s">
        <v>3438</v>
      </c>
      <c r="M615">
        <v>39659</v>
      </c>
      <c r="N615">
        <v>12993</v>
      </c>
      <c r="O615" t="s">
        <v>3439</v>
      </c>
      <c r="P615">
        <v>2</v>
      </c>
      <c r="Q615" t="s">
        <v>3440</v>
      </c>
      <c r="R615" t="s">
        <v>3441</v>
      </c>
      <c r="S615">
        <v>189</v>
      </c>
      <c r="T615" t="s">
        <v>36</v>
      </c>
      <c r="U615" t="s">
        <v>37</v>
      </c>
      <c r="V615" t="s">
        <v>38</v>
      </c>
      <c r="W615">
        <v>70000000</v>
      </c>
      <c r="X615">
        <v>2002</v>
      </c>
      <c r="Y615">
        <v>405</v>
      </c>
      <c r="Z615">
        <v>5.6</v>
      </c>
      <c r="AA615">
        <v>2.35</v>
      </c>
      <c r="AB615">
        <v>792</v>
      </c>
    </row>
    <row r="616" spans="1:28" hidden="1" x14ac:dyDescent="0.2">
      <c r="A616" t="s">
        <v>27</v>
      </c>
      <c r="B616" t="s">
        <v>3442</v>
      </c>
      <c r="C616">
        <v>237</v>
      </c>
      <c r="D616">
        <v>113</v>
      </c>
      <c r="E616">
        <v>43</v>
      </c>
      <c r="F616">
        <v>452</v>
      </c>
      <c r="G616" t="s">
        <v>3443</v>
      </c>
      <c r="H616">
        <v>12000</v>
      </c>
      <c r="I616">
        <v>28031250</v>
      </c>
      <c r="J616" t="s">
        <v>3444</v>
      </c>
      <c r="K616" t="s">
        <v>1070</v>
      </c>
      <c r="L616" t="s">
        <v>3445</v>
      </c>
      <c r="M616">
        <v>88146</v>
      </c>
      <c r="N616">
        <v>13517</v>
      </c>
      <c r="O616" t="s">
        <v>3446</v>
      </c>
      <c r="P616">
        <v>0</v>
      </c>
      <c r="Q616" t="s">
        <v>3447</v>
      </c>
      <c r="R616" t="s">
        <v>3448</v>
      </c>
      <c r="S616">
        <v>814</v>
      </c>
      <c r="T616" t="s">
        <v>36</v>
      </c>
      <c r="U616" t="s">
        <v>55</v>
      </c>
      <c r="V616" t="s">
        <v>583</v>
      </c>
      <c r="W616">
        <v>60000000</v>
      </c>
      <c r="X616">
        <v>2005</v>
      </c>
      <c r="Y616">
        <v>585</v>
      </c>
      <c r="Z616">
        <v>5.2</v>
      </c>
      <c r="AA616">
        <v>2.35</v>
      </c>
      <c r="AB616">
        <v>0</v>
      </c>
    </row>
    <row r="617" spans="1:28" hidden="1" x14ac:dyDescent="0.2">
      <c r="A617" t="s">
        <v>27</v>
      </c>
      <c r="B617" t="s">
        <v>3279</v>
      </c>
      <c r="C617">
        <v>105</v>
      </c>
      <c r="D617">
        <v>97</v>
      </c>
      <c r="E617">
        <v>84</v>
      </c>
      <c r="F617">
        <v>150</v>
      </c>
      <c r="G617" t="s">
        <v>3449</v>
      </c>
      <c r="H617">
        <v>989</v>
      </c>
      <c r="I617">
        <v>33105600</v>
      </c>
      <c r="J617" t="s">
        <v>1075</v>
      </c>
      <c r="K617" t="s">
        <v>3228</v>
      </c>
      <c r="L617" t="s">
        <v>3450</v>
      </c>
      <c r="M617">
        <v>41663</v>
      </c>
      <c r="N617">
        <v>1576</v>
      </c>
      <c r="O617" t="s">
        <v>3451</v>
      </c>
      <c r="P617">
        <v>1</v>
      </c>
      <c r="Q617" t="s">
        <v>3452</v>
      </c>
      <c r="R617" t="s">
        <v>3453</v>
      </c>
      <c r="S617">
        <v>141</v>
      </c>
      <c r="T617" t="s">
        <v>36</v>
      </c>
      <c r="U617" t="s">
        <v>37</v>
      </c>
      <c r="V617" t="s">
        <v>38</v>
      </c>
      <c r="W617">
        <v>70000000</v>
      </c>
      <c r="X617">
        <v>2002</v>
      </c>
      <c r="Y617">
        <v>229</v>
      </c>
      <c r="Z617">
        <v>5.4</v>
      </c>
      <c r="AA617">
        <v>1.37</v>
      </c>
      <c r="AB617">
        <v>531</v>
      </c>
    </row>
    <row r="618" spans="1:28" hidden="1" x14ac:dyDescent="0.2">
      <c r="A618" t="s">
        <v>27</v>
      </c>
      <c r="B618" t="s">
        <v>3454</v>
      </c>
      <c r="C618">
        <v>242</v>
      </c>
      <c r="D618">
        <v>88</v>
      </c>
      <c r="E618">
        <v>24</v>
      </c>
      <c r="F618">
        <v>324</v>
      </c>
      <c r="G618" t="s">
        <v>3455</v>
      </c>
      <c r="H618">
        <v>5000</v>
      </c>
      <c r="I618">
        <v>62321039</v>
      </c>
      <c r="J618" t="s">
        <v>3456</v>
      </c>
      <c r="K618" t="s">
        <v>1536</v>
      </c>
      <c r="L618" t="s">
        <v>3457</v>
      </c>
      <c r="M618">
        <v>117096</v>
      </c>
      <c r="N618">
        <v>5861</v>
      </c>
      <c r="O618" t="s">
        <v>3458</v>
      </c>
      <c r="P618">
        <v>1</v>
      </c>
      <c r="Q618" t="s">
        <v>3459</v>
      </c>
      <c r="R618" t="s">
        <v>3460</v>
      </c>
      <c r="S618">
        <v>271</v>
      </c>
      <c r="T618" t="s">
        <v>36</v>
      </c>
      <c r="U618" t="s">
        <v>37</v>
      </c>
      <c r="V618" t="s">
        <v>583</v>
      </c>
      <c r="W618">
        <v>70000000</v>
      </c>
      <c r="X618">
        <v>2012</v>
      </c>
      <c r="Y618">
        <v>327</v>
      </c>
      <c r="Z618">
        <v>6.4</v>
      </c>
      <c r="AA618">
        <v>2.35</v>
      </c>
      <c r="AB618">
        <v>24000</v>
      </c>
    </row>
    <row r="619" spans="1:28" hidden="1" x14ac:dyDescent="0.2">
      <c r="A619" t="s">
        <v>27</v>
      </c>
      <c r="B619" t="s">
        <v>2610</v>
      </c>
      <c r="C619">
        <v>360</v>
      </c>
      <c r="D619">
        <v>136</v>
      </c>
      <c r="E619">
        <v>163</v>
      </c>
      <c r="F619">
        <v>66</v>
      </c>
      <c r="G619" t="s">
        <v>3461</v>
      </c>
      <c r="H619">
        <v>394</v>
      </c>
      <c r="I619">
        <v>38509342</v>
      </c>
      <c r="J619" t="s">
        <v>3462</v>
      </c>
      <c r="K619" t="s">
        <v>3463</v>
      </c>
      <c r="L619" t="s">
        <v>3464</v>
      </c>
      <c r="M619">
        <v>61995</v>
      </c>
      <c r="N619">
        <v>712</v>
      </c>
      <c r="O619" t="s">
        <v>3465</v>
      </c>
      <c r="P619">
        <v>7</v>
      </c>
      <c r="Q619" t="s">
        <v>3466</v>
      </c>
      <c r="R619" t="s">
        <v>3467</v>
      </c>
      <c r="S619">
        <v>356</v>
      </c>
      <c r="T619" t="s">
        <v>36</v>
      </c>
      <c r="U619" t="s">
        <v>37</v>
      </c>
      <c r="V619" t="s">
        <v>38</v>
      </c>
      <c r="W619">
        <v>75000000</v>
      </c>
      <c r="X619">
        <v>2012</v>
      </c>
      <c r="Y619">
        <v>217</v>
      </c>
      <c r="Z619">
        <v>5.9</v>
      </c>
      <c r="AA619">
        <v>2.35</v>
      </c>
      <c r="AB619">
        <v>33000</v>
      </c>
    </row>
    <row r="620" spans="1:28" hidden="1" x14ac:dyDescent="0.2">
      <c r="A620" t="s">
        <v>27</v>
      </c>
      <c r="B620" t="s">
        <v>3468</v>
      </c>
      <c r="C620">
        <v>112</v>
      </c>
      <c r="D620">
        <v>125</v>
      </c>
      <c r="E620">
        <v>40</v>
      </c>
      <c r="F620">
        <v>407</v>
      </c>
      <c r="G620" t="s">
        <v>2047</v>
      </c>
      <c r="H620">
        <v>13000</v>
      </c>
      <c r="I620">
        <v>19076815</v>
      </c>
      <c r="J620" t="s">
        <v>3394</v>
      </c>
      <c r="K620" t="s">
        <v>975</v>
      </c>
      <c r="L620" t="s">
        <v>3469</v>
      </c>
      <c r="M620">
        <v>43651</v>
      </c>
      <c r="N620">
        <v>15916</v>
      </c>
      <c r="O620" t="s">
        <v>3470</v>
      </c>
      <c r="P620">
        <v>0</v>
      </c>
      <c r="Q620" t="s">
        <v>3471</v>
      </c>
      <c r="R620" t="s">
        <v>3472</v>
      </c>
      <c r="S620">
        <v>196</v>
      </c>
      <c r="T620" t="s">
        <v>36</v>
      </c>
      <c r="U620" t="s">
        <v>37</v>
      </c>
      <c r="V620" t="s">
        <v>583</v>
      </c>
      <c r="W620">
        <v>60000000</v>
      </c>
      <c r="X620">
        <v>2002</v>
      </c>
      <c r="Y620">
        <v>787</v>
      </c>
      <c r="Z620">
        <v>6.3</v>
      </c>
      <c r="AA620">
        <v>2.35</v>
      </c>
      <c r="AB620">
        <v>997</v>
      </c>
    </row>
    <row r="621" spans="1:28" hidden="1" x14ac:dyDescent="0.2">
      <c r="A621" t="s">
        <v>27</v>
      </c>
      <c r="B621" t="s">
        <v>3473</v>
      </c>
      <c r="C621">
        <v>189</v>
      </c>
      <c r="D621">
        <v>116</v>
      </c>
      <c r="E621">
        <v>5</v>
      </c>
      <c r="F621">
        <v>748</v>
      </c>
      <c r="G621" t="s">
        <v>1744</v>
      </c>
      <c r="H621">
        <v>26000</v>
      </c>
      <c r="I621">
        <v>25093607</v>
      </c>
      <c r="J621" t="s">
        <v>332</v>
      </c>
      <c r="K621" t="s">
        <v>333</v>
      </c>
      <c r="L621" t="s">
        <v>3474</v>
      </c>
      <c r="M621">
        <v>105556</v>
      </c>
      <c r="N621">
        <v>49608</v>
      </c>
      <c r="O621" t="s">
        <v>1023</v>
      </c>
      <c r="P621">
        <v>2</v>
      </c>
      <c r="Q621" t="s">
        <v>3475</v>
      </c>
      <c r="R621" t="s">
        <v>3476</v>
      </c>
      <c r="S621">
        <v>157</v>
      </c>
      <c r="T621" t="s">
        <v>36</v>
      </c>
      <c r="U621" t="s">
        <v>55</v>
      </c>
      <c r="V621" t="s">
        <v>583</v>
      </c>
      <c r="W621">
        <v>35000000</v>
      </c>
      <c r="X621">
        <v>2011</v>
      </c>
      <c r="Y621">
        <v>22000</v>
      </c>
      <c r="Z621">
        <v>6.5</v>
      </c>
      <c r="AA621">
        <v>2.35</v>
      </c>
      <c r="AB621">
        <v>17000</v>
      </c>
    </row>
    <row r="622" spans="1:28" hidden="1" x14ac:dyDescent="0.2">
      <c r="A622" t="s">
        <v>27</v>
      </c>
      <c r="B622" t="s">
        <v>1309</v>
      </c>
      <c r="C622">
        <v>151</v>
      </c>
      <c r="D622">
        <v>98</v>
      </c>
      <c r="E622">
        <v>323</v>
      </c>
      <c r="F622">
        <v>390</v>
      </c>
      <c r="G622" t="s">
        <v>3367</v>
      </c>
      <c r="H622">
        <v>1000</v>
      </c>
      <c r="I622">
        <v>18990542</v>
      </c>
      <c r="J622" t="s">
        <v>3477</v>
      </c>
      <c r="K622" t="s">
        <v>2117</v>
      </c>
      <c r="L622" t="s">
        <v>3478</v>
      </c>
      <c r="M622">
        <v>22264</v>
      </c>
      <c r="N622">
        <v>2763</v>
      </c>
      <c r="O622" t="s">
        <v>2547</v>
      </c>
      <c r="P622">
        <v>3</v>
      </c>
      <c r="Q622" t="s">
        <v>3479</v>
      </c>
      <c r="R622" t="s">
        <v>3480</v>
      </c>
      <c r="S622">
        <v>289</v>
      </c>
      <c r="T622" t="s">
        <v>36</v>
      </c>
      <c r="U622" t="s">
        <v>37</v>
      </c>
      <c r="V622" t="s">
        <v>583</v>
      </c>
      <c r="W622">
        <v>70000000</v>
      </c>
      <c r="X622">
        <v>2002</v>
      </c>
      <c r="Y622">
        <v>841</v>
      </c>
      <c r="Z622">
        <v>3</v>
      </c>
      <c r="AA622">
        <v>2.35</v>
      </c>
      <c r="AB622">
        <v>584</v>
      </c>
    </row>
    <row r="623" spans="1:28" hidden="1" x14ac:dyDescent="0.2">
      <c r="A623" t="s">
        <v>27</v>
      </c>
      <c r="B623" t="s">
        <v>3481</v>
      </c>
      <c r="C623">
        <v>92</v>
      </c>
      <c r="D623">
        <v>91</v>
      </c>
      <c r="E623">
        <v>8</v>
      </c>
      <c r="F623">
        <v>298</v>
      </c>
      <c r="G623" t="s">
        <v>3458</v>
      </c>
      <c r="H623">
        <v>349</v>
      </c>
      <c r="I623">
        <v>14294842</v>
      </c>
      <c r="J623" t="s">
        <v>1399</v>
      </c>
      <c r="K623" t="s">
        <v>3482</v>
      </c>
      <c r="L623" t="s">
        <v>3483</v>
      </c>
      <c r="M623">
        <v>16761</v>
      </c>
      <c r="N623">
        <v>1846</v>
      </c>
      <c r="O623" t="s">
        <v>3484</v>
      </c>
      <c r="P623">
        <v>1</v>
      </c>
      <c r="Q623" t="s">
        <v>3485</v>
      </c>
      <c r="R623" t="s">
        <v>3486</v>
      </c>
      <c r="S623">
        <v>277</v>
      </c>
      <c r="T623" t="s">
        <v>36</v>
      </c>
      <c r="U623" t="s">
        <v>37</v>
      </c>
      <c r="V623" t="s">
        <v>583</v>
      </c>
      <c r="W623">
        <v>70000000</v>
      </c>
      <c r="X623">
        <v>2002</v>
      </c>
      <c r="Y623">
        <v>324</v>
      </c>
      <c r="Z623">
        <v>3.6</v>
      </c>
      <c r="AA623">
        <v>2.35</v>
      </c>
      <c r="AB623">
        <v>391</v>
      </c>
    </row>
    <row r="624" spans="1:28" hidden="1" x14ac:dyDescent="0.2">
      <c r="A624" t="s">
        <v>27</v>
      </c>
      <c r="B624" t="s">
        <v>3487</v>
      </c>
      <c r="C624">
        <v>79</v>
      </c>
      <c r="D624">
        <v>97</v>
      </c>
      <c r="E624">
        <v>13</v>
      </c>
      <c r="F624">
        <v>695</v>
      </c>
      <c r="G624" t="s">
        <v>3488</v>
      </c>
      <c r="H624">
        <v>11000</v>
      </c>
      <c r="I624">
        <v>19819494</v>
      </c>
      <c r="J624" t="s">
        <v>462</v>
      </c>
      <c r="K624" t="s">
        <v>464</v>
      </c>
      <c r="L624" t="s">
        <v>3489</v>
      </c>
      <c r="M624">
        <v>26893</v>
      </c>
      <c r="N624">
        <v>13628</v>
      </c>
      <c r="O624" t="s">
        <v>1901</v>
      </c>
      <c r="P624">
        <v>0</v>
      </c>
      <c r="Q624" t="s">
        <v>3490</v>
      </c>
      <c r="R624" t="s">
        <v>3491</v>
      </c>
      <c r="S624">
        <v>126</v>
      </c>
      <c r="T624" t="s">
        <v>36</v>
      </c>
      <c r="U624" t="s">
        <v>37</v>
      </c>
      <c r="V624" t="s">
        <v>583</v>
      </c>
      <c r="W624">
        <v>70000000</v>
      </c>
      <c r="X624">
        <v>1998</v>
      </c>
      <c r="Y624">
        <v>893</v>
      </c>
      <c r="Z624">
        <v>5.8</v>
      </c>
      <c r="AA624">
        <v>2.35</v>
      </c>
      <c r="AB624">
        <v>815</v>
      </c>
    </row>
    <row r="625" spans="1:28" hidden="1" x14ac:dyDescent="0.2">
      <c r="A625" t="s">
        <v>27</v>
      </c>
      <c r="B625" t="s">
        <v>3492</v>
      </c>
      <c r="C625">
        <v>81</v>
      </c>
      <c r="D625">
        <v>95</v>
      </c>
      <c r="E625">
        <v>101</v>
      </c>
      <c r="F625">
        <v>443</v>
      </c>
      <c r="G625" t="s">
        <v>3493</v>
      </c>
      <c r="H625">
        <v>2000</v>
      </c>
      <c r="I625">
        <v>13596911</v>
      </c>
      <c r="J625" t="s">
        <v>3494</v>
      </c>
      <c r="K625" t="s">
        <v>848</v>
      </c>
      <c r="L625" t="s">
        <v>3495</v>
      </c>
      <c r="M625">
        <v>25572</v>
      </c>
      <c r="N625">
        <v>3734</v>
      </c>
      <c r="O625" t="s">
        <v>3389</v>
      </c>
      <c r="P625">
        <v>0</v>
      </c>
      <c r="Q625" t="s">
        <v>3496</v>
      </c>
      <c r="R625" t="s">
        <v>3497</v>
      </c>
      <c r="S625">
        <v>123</v>
      </c>
      <c r="T625" t="s">
        <v>36</v>
      </c>
      <c r="U625" t="s">
        <v>37</v>
      </c>
      <c r="V625" t="s">
        <v>93</v>
      </c>
      <c r="W625">
        <v>70000000</v>
      </c>
      <c r="X625">
        <v>2001</v>
      </c>
      <c r="Y625">
        <v>509</v>
      </c>
      <c r="Z625">
        <v>6.2</v>
      </c>
      <c r="AA625">
        <v>2.35</v>
      </c>
      <c r="AB625">
        <v>2000</v>
      </c>
    </row>
    <row r="626" spans="1:28" hidden="1" x14ac:dyDescent="0.2">
      <c r="A626" t="s">
        <v>27</v>
      </c>
      <c r="B626" t="s">
        <v>1580</v>
      </c>
      <c r="C626">
        <v>51</v>
      </c>
      <c r="D626">
        <v>88</v>
      </c>
      <c r="E626">
        <v>6</v>
      </c>
      <c r="F626">
        <v>854</v>
      </c>
      <c r="G626" t="s">
        <v>428</v>
      </c>
      <c r="H626">
        <v>2000</v>
      </c>
      <c r="I626">
        <v>8460990</v>
      </c>
      <c r="J626" t="s">
        <v>3498</v>
      </c>
      <c r="K626" t="s">
        <v>3499</v>
      </c>
      <c r="L626" t="s">
        <v>3500</v>
      </c>
      <c r="M626">
        <v>5116</v>
      </c>
      <c r="N626">
        <v>6946</v>
      </c>
      <c r="O626" t="s">
        <v>3501</v>
      </c>
      <c r="P626">
        <v>1</v>
      </c>
      <c r="Q626" t="s">
        <v>3502</v>
      </c>
      <c r="R626" t="s">
        <v>3503</v>
      </c>
      <c r="S626">
        <v>54</v>
      </c>
      <c r="T626" t="s">
        <v>36</v>
      </c>
      <c r="U626" t="s">
        <v>37</v>
      </c>
      <c r="V626" t="s">
        <v>93</v>
      </c>
      <c r="W626">
        <v>70000000</v>
      </c>
      <c r="X626">
        <v>2013</v>
      </c>
      <c r="Y626">
        <v>1000</v>
      </c>
      <c r="Z626">
        <v>5.6</v>
      </c>
      <c r="AB626">
        <v>5000</v>
      </c>
    </row>
    <row r="627" spans="1:28" hidden="1" x14ac:dyDescent="0.2">
      <c r="A627" t="s">
        <v>27</v>
      </c>
      <c r="B627" t="s">
        <v>1631</v>
      </c>
      <c r="C627">
        <v>261</v>
      </c>
      <c r="D627">
        <v>133</v>
      </c>
      <c r="E627">
        <v>0</v>
      </c>
      <c r="F627">
        <v>301</v>
      </c>
      <c r="G627" t="s">
        <v>3504</v>
      </c>
      <c r="H627">
        <v>26000</v>
      </c>
      <c r="I627">
        <v>7097125</v>
      </c>
      <c r="J627" t="s">
        <v>1118</v>
      </c>
      <c r="K627" t="s">
        <v>96</v>
      </c>
      <c r="L627" t="s">
        <v>3505</v>
      </c>
      <c r="M627">
        <v>38983</v>
      </c>
      <c r="N627">
        <v>28129</v>
      </c>
      <c r="O627" t="s">
        <v>3506</v>
      </c>
      <c r="P627">
        <v>1</v>
      </c>
      <c r="Q627" t="s">
        <v>3507</v>
      </c>
      <c r="R627" t="s">
        <v>3508</v>
      </c>
      <c r="S627">
        <v>207</v>
      </c>
      <c r="T627" t="s">
        <v>36</v>
      </c>
      <c r="U627" t="s">
        <v>37</v>
      </c>
      <c r="V627" t="s">
        <v>583</v>
      </c>
      <c r="W627">
        <v>70000000</v>
      </c>
      <c r="X627">
        <v>2015</v>
      </c>
      <c r="Y627">
        <v>326</v>
      </c>
      <c r="Z627">
        <v>5.4</v>
      </c>
      <c r="AA627">
        <v>2.35</v>
      </c>
      <c r="AB627">
        <v>11000</v>
      </c>
    </row>
    <row r="628" spans="1:28" hidden="1" x14ac:dyDescent="0.2">
      <c r="A628" t="s">
        <v>27</v>
      </c>
      <c r="B628" t="s">
        <v>3509</v>
      </c>
      <c r="C628">
        <v>197</v>
      </c>
      <c r="D628">
        <v>106</v>
      </c>
      <c r="E628">
        <v>14</v>
      </c>
      <c r="F628">
        <v>582</v>
      </c>
      <c r="G628" t="s">
        <v>3510</v>
      </c>
      <c r="H628">
        <v>11000</v>
      </c>
      <c r="I628">
        <v>37760080</v>
      </c>
      <c r="J628" t="s">
        <v>1587</v>
      </c>
      <c r="K628" t="s">
        <v>563</v>
      </c>
      <c r="L628" t="s">
        <v>3511</v>
      </c>
      <c r="M628">
        <v>72868</v>
      </c>
      <c r="N628">
        <v>12871</v>
      </c>
      <c r="O628" t="s">
        <v>494</v>
      </c>
      <c r="P628">
        <v>2</v>
      </c>
      <c r="Q628" t="s">
        <v>3512</v>
      </c>
      <c r="R628" t="s">
        <v>3513</v>
      </c>
      <c r="S628">
        <v>618</v>
      </c>
      <c r="T628" t="s">
        <v>36</v>
      </c>
      <c r="U628" t="s">
        <v>37</v>
      </c>
      <c r="V628" t="s">
        <v>93</v>
      </c>
      <c r="W628">
        <v>70000000</v>
      </c>
      <c r="X628">
        <v>2004</v>
      </c>
      <c r="Y628">
        <v>1000</v>
      </c>
      <c r="Z628">
        <v>6.1</v>
      </c>
      <c r="AA628">
        <v>1.85</v>
      </c>
      <c r="AB628">
        <v>0</v>
      </c>
    </row>
    <row r="629" spans="1:28" hidden="1" x14ac:dyDescent="0.2">
      <c r="A629" t="s">
        <v>27</v>
      </c>
      <c r="B629" t="s">
        <v>3514</v>
      </c>
      <c r="C629">
        <v>159</v>
      </c>
      <c r="D629">
        <v>116</v>
      </c>
      <c r="E629">
        <v>105</v>
      </c>
      <c r="F629">
        <v>246</v>
      </c>
      <c r="G629" t="s">
        <v>3515</v>
      </c>
      <c r="H629">
        <v>844</v>
      </c>
      <c r="I629">
        <v>5851188</v>
      </c>
      <c r="J629" t="s">
        <v>2213</v>
      </c>
      <c r="K629" t="s">
        <v>3516</v>
      </c>
      <c r="L629" t="s">
        <v>3517</v>
      </c>
      <c r="M629">
        <v>31124</v>
      </c>
      <c r="N629">
        <v>1899</v>
      </c>
      <c r="O629" t="s">
        <v>3518</v>
      </c>
      <c r="P629">
        <v>1</v>
      </c>
      <c r="Q629" t="s">
        <v>3519</v>
      </c>
      <c r="R629" t="s">
        <v>3520</v>
      </c>
      <c r="S629">
        <v>313</v>
      </c>
      <c r="T629" t="s">
        <v>36</v>
      </c>
      <c r="U629" t="s">
        <v>55</v>
      </c>
      <c r="V629" t="s">
        <v>583</v>
      </c>
      <c r="W629">
        <v>70000000</v>
      </c>
      <c r="X629">
        <v>2006</v>
      </c>
      <c r="Y629">
        <v>729</v>
      </c>
      <c r="Z629">
        <v>4.2</v>
      </c>
      <c r="AA629">
        <v>2.35</v>
      </c>
      <c r="AB629">
        <v>764</v>
      </c>
    </row>
    <row r="630" spans="1:28" hidden="1" x14ac:dyDescent="0.2">
      <c r="A630" t="s">
        <v>27</v>
      </c>
      <c r="B630" t="s">
        <v>3521</v>
      </c>
      <c r="C630">
        <v>286</v>
      </c>
      <c r="D630">
        <v>115</v>
      </c>
      <c r="E630">
        <v>101</v>
      </c>
      <c r="F630">
        <v>585</v>
      </c>
      <c r="G630" t="s">
        <v>3522</v>
      </c>
      <c r="H630">
        <v>13000</v>
      </c>
      <c r="I630">
        <v>25121291</v>
      </c>
      <c r="J630" t="s">
        <v>3523</v>
      </c>
      <c r="K630" t="s">
        <v>1782</v>
      </c>
      <c r="L630" t="s">
        <v>3524</v>
      </c>
      <c r="M630">
        <v>177653</v>
      </c>
      <c r="N630">
        <v>15708</v>
      </c>
      <c r="O630" t="s">
        <v>3525</v>
      </c>
      <c r="P630">
        <v>1</v>
      </c>
      <c r="Q630" t="s">
        <v>3526</v>
      </c>
      <c r="R630" t="s">
        <v>3527</v>
      </c>
      <c r="S630">
        <v>279</v>
      </c>
      <c r="T630" t="s">
        <v>36</v>
      </c>
      <c r="U630" t="s">
        <v>37</v>
      </c>
      <c r="V630" t="s">
        <v>583</v>
      </c>
      <c r="W630">
        <v>50000000</v>
      </c>
      <c r="X630">
        <v>2013</v>
      </c>
      <c r="Y630">
        <v>1000</v>
      </c>
      <c r="Z630">
        <v>6.7</v>
      </c>
      <c r="AA630">
        <v>2.35</v>
      </c>
      <c r="AB630">
        <v>34000</v>
      </c>
    </row>
    <row r="631" spans="1:28" hidden="1" x14ac:dyDescent="0.2">
      <c r="A631" t="s">
        <v>27</v>
      </c>
      <c r="B631" t="s">
        <v>2064</v>
      </c>
      <c r="C631">
        <v>156</v>
      </c>
      <c r="D631">
        <v>99</v>
      </c>
      <c r="E631">
        <v>212</v>
      </c>
      <c r="F631">
        <v>182</v>
      </c>
      <c r="G631" t="s">
        <v>3528</v>
      </c>
      <c r="H631">
        <v>576</v>
      </c>
      <c r="I631">
        <v>18821279</v>
      </c>
      <c r="J631" t="s">
        <v>41</v>
      </c>
      <c r="K631" t="s">
        <v>3529</v>
      </c>
      <c r="L631" t="s">
        <v>3530</v>
      </c>
      <c r="M631">
        <v>44891</v>
      </c>
      <c r="N631">
        <v>1520</v>
      </c>
      <c r="O631" t="s">
        <v>3531</v>
      </c>
      <c r="P631">
        <v>0</v>
      </c>
      <c r="Q631" t="s">
        <v>3532</v>
      </c>
      <c r="R631" t="s">
        <v>3533</v>
      </c>
      <c r="S631">
        <v>202</v>
      </c>
      <c r="T631" t="s">
        <v>36</v>
      </c>
      <c r="U631" t="s">
        <v>37</v>
      </c>
      <c r="V631" t="s">
        <v>38</v>
      </c>
      <c r="W631">
        <v>70000000</v>
      </c>
      <c r="X631">
        <v>2014</v>
      </c>
      <c r="Y631">
        <v>358</v>
      </c>
      <c r="Z631">
        <v>4.2</v>
      </c>
      <c r="AA631">
        <v>2.35</v>
      </c>
      <c r="AB631">
        <v>12000</v>
      </c>
    </row>
    <row r="632" spans="1:28" hidden="1" x14ac:dyDescent="0.2">
      <c r="A632" t="s">
        <v>27</v>
      </c>
      <c r="B632" t="s">
        <v>3534</v>
      </c>
      <c r="C632">
        <v>176</v>
      </c>
      <c r="D632">
        <v>124</v>
      </c>
      <c r="E632">
        <v>31</v>
      </c>
      <c r="F632">
        <v>497</v>
      </c>
      <c r="G632" t="s">
        <v>2281</v>
      </c>
      <c r="H632">
        <v>11000</v>
      </c>
      <c r="I632">
        <v>118471320</v>
      </c>
      <c r="J632" t="s">
        <v>921</v>
      </c>
      <c r="K632" t="s">
        <v>464</v>
      </c>
      <c r="L632" t="s">
        <v>3535</v>
      </c>
      <c r="M632">
        <v>86504</v>
      </c>
      <c r="N632">
        <v>12556</v>
      </c>
      <c r="O632" t="s">
        <v>3536</v>
      </c>
      <c r="P632">
        <v>0</v>
      </c>
      <c r="Q632" t="s">
        <v>3537</v>
      </c>
      <c r="R632" t="s">
        <v>3538</v>
      </c>
      <c r="S632">
        <v>568</v>
      </c>
      <c r="T632" t="s">
        <v>36</v>
      </c>
      <c r="U632" t="s">
        <v>37</v>
      </c>
      <c r="V632" t="s">
        <v>38</v>
      </c>
      <c r="W632">
        <v>68000000</v>
      </c>
      <c r="X632">
        <v>2002</v>
      </c>
      <c r="Y632">
        <v>655</v>
      </c>
      <c r="Z632">
        <v>6.4</v>
      </c>
      <c r="AA632">
        <v>2.35</v>
      </c>
      <c r="AB632">
        <v>0</v>
      </c>
    </row>
    <row r="633" spans="1:28" hidden="1" x14ac:dyDescent="0.2">
      <c r="A633" t="s">
        <v>27</v>
      </c>
      <c r="B633" t="s">
        <v>3539</v>
      </c>
      <c r="C633">
        <v>293</v>
      </c>
      <c r="D633">
        <v>124</v>
      </c>
      <c r="E633">
        <v>171</v>
      </c>
      <c r="F633">
        <v>10000</v>
      </c>
      <c r="G633" t="s">
        <v>555</v>
      </c>
      <c r="H633">
        <v>21000</v>
      </c>
      <c r="I633">
        <v>300523113</v>
      </c>
      <c r="J633" t="s">
        <v>1103</v>
      </c>
      <c r="K633" t="s">
        <v>766</v>
      </c>
      <c r="L633" t="s">
        <v>3540</v>
      </c>
      <c r="M633">
        <v>184637</v>
      </c>
      <c r="N633">
        <v>52547</v>
      </c>
      <c r="O633" t="s">
        <v>2454</v>
      </c>
      <c r="P633">
        <v>3</v>
      </c>
      <c r="Q633" t="s">
        <v>3541</v>
      </c>
      <c r="R633" t="s">
        <v>3542</v>
      </c>
      <c r="S633">
        <v>498</v>
      </c>
      <c r="T633" t="s">
        <v>36</v>
      </c>
      <c r="U633" t="s">
        <v>37</v>
      </c>
      <c r="V633" t="s">
        <v>38</v>
      </c>
      <c r="W633">
        <v>68000000</v>
      </c>
      <c r="X633">
        <v>2010</v>
      </c>
      <c r="Y633">
        <v>17000</v>
      </c>
      <c r="Z633">
        <v>4.9000000000000004</v>
      </c>
      <c r="AA633">
        <v>2.35</v>
      </c>
      <c r="AB633">
        <v>29000</v>
      </c>
    </row>
    <row r="634" spans="1:28" hidden="1" x14ac:dyDescent="0.2">
      <c r="A634" t="s">
        <v>27</v>
      </c>
      <c r="B634" t="s">
        <v>1952</v>
      </c>
      <c r="C634">
        <v>141</v>
      </c>
      <c r="D634">
        <v>124</v>
      </c>
      <c r="E634">
        <v>0</v>
      </c>
      <c r="F634">
        <v>580</v>
      </c>
      <c r="G634" t="s">
        <v>117</v>
      </c>
      <c r="H634">
        <v>22000</v>
      </c>
      <c r="I634">
        <v>71069884</v>
      </c>
      <c r="J634" t="s">
        <v>2123</v>
      </c>
      <c r="K634" t="s">
        <v>1744</v>
      </c>
      <c r="L634" t="s">
        <v>3543</v>
      </c>
      <c r="M634">
        <v>101899</v>
      </c>
      <c r="N634">
        <v>32871</v>
      </c>
      <c r="O634" t="s">
        <v>3544</v>
      </c>
      <c r="P634">
        <v>0</v>
      </c>
      <c r="Q634" t="s">
        <v>3545</v>
      </c>
      <c r="R634" t="s">
        <v>3546</v>
      </c>
      <c r="S634">
        <v>445</v>
      </c>
      <c r="T634" t="s">
        <v>36</v>
      </c>
      <c r="U634" t="s">
        <v>37</v>
      </c>
      <c r="V634" t="s">
        <v>583</v>
      </c>
      <c r="W634">
        <v>68000000</v>
      </c>
      <c r="X634">
        <v>2001</v>
      </c>
      <c r="Y634">
        <v>10000</v>
      </c>
      <c r="Z634">
        <v>6.8</v>
      </c>
      <c r="AA634">
        <v>2.35</v>
      </c>
      <c r="AB634">
        <v>0</v>
      </c>
    </row>
    <row r="635" spans="1:28" hidden="1" x14ac:dyDescent="0.2">
      <c r="A635" t="s">
        <v>27</v>
      </c>
      <c r="B635" t="s">
        <v>2974</v>
      </c>
      <c r="C635">
        <v>304</v>
      </c>
      <c r="D635">
        <v>87</v>
      </c>
      <c r="E635">
        <v>275</v>
      </c>
      <c r="F635">
        <v>975</v>
      </c>
      <c r="G635" t="s">
        <v>2975</v>
      </c>
      <c r="H635">
        <v>7000</v>
      </c>
      <c r="I635">
        <v>251501645</v>
      </c>
      <c r="J635" t="s">
        <v>2964</v>
      </c>
      <c r="K635" t="s">
        <v>516</v>
      </c>
      <c r="L635" t="s">
        <v>3547</v>
      </c>
      <c r="M635">
        <v>385943</v>
      </c>
      <c r="N635">
        <v>11608</v>
      </c>
      <c r="O635" t="s">
        <v>620</v>
      </c>
      <c r="P635">
        <v>0</v>
      </c>
      <c r="Q635" t="s">
        <v>3548</v>
      </c>
      <c r="R635" t="s">
        <v>3549</v>
      </c>
      <c r="S635">
        <v>296</v>
      </c>
      <c r="T635" t="s">
        <v>36</v>
      </c>
      <c r="U635" t="s">
        <v>37</v>
      </c>
      <c r="V635" t="s">
        <v>93</v>
      </c>
      <c r="W635">
        <v>69000000</v>
      </c>
      <c r="X635">
        <v>2010</v>
      </c>
      <c r="Y635">
        <v>2000</v>
      </c>
      <c r="Z635">
        <v>7.7</v>
      </c>
      <c r="AA635">
        <v>1.85</v>
      </c>
      <c r="AB635">
        <v>31000</v>
      </c>
    </row>
    <row r="636" spans="1:28" hidden="1" x14ac:dyDescent="0.2">
      <c r="A636" t="s">
        <v>27</v>
      </c>
      <c r="B636" t="s">
        <v>3550</v>
      </c>
      <c r="C636">
        <v>40</v>
      </c>
      <c r="D636">
        <v>105</v>
      </c>
      <c r="E636">
        <v>29</v>
      </c>
      <c r="F636">
        <v>97</v>
      </c>
      <c r="G636" t="s">
        <v>3551</v>
      </c>
      <c r="H636">
        <v>584</v>
      </c>
      <c r="I636">
        <v>35324232</v>
      </c>
      <c r="J636" t="s">
        <v>3552</v>
      </c>
      <c r="K636" t="s">
        <v>3553</v>
      </c>
      <c r="L636" t="s">
        <v>3554</v>
      </c>
      <c r="M636">
        <v>32224</v>
      </c>
      <c r="N636">
        <v>1132</v>
      </c>
      <c r="O636" t="s">
        <v>3555</v>
      </c>
      <c r="P636">
        <v>1</v>
      </c>
      <c r="Q636" t="s">
        <v>3556</v>
      </c>
      <c r="R636" t="s">
        <v>3557</v>
      </c>
      <c r="S636">
        <v>62</v>
      </c>
      <c r="T636" t="s">
        <v>36</v>
      </c>
      <c r="U636" t="s">
        <v>37</v>
      </c>
      <c r="V636" t="s">
        <v>583</v>
      </c>
      <c r="W636">
        <v>68000000</v>
      </c>
      <c r="X636">
        <v>1995</v>
      </c>
      <c r="Y636">
        <v>220</v>
      </c>
      <c r="Z636">
        <v>5.6</v>
      </c>
      <c r="AA636">
        <v>2.35</v>
      </c>
      <c r="AB636">
        <v>617</v>
      </c>
    </row>
    <row r="637" spans="1:28" hidden="1" x14ac:dyDescent="0.2">
      <c r="A637" t="s">
        <v>27</v>
      </c>
      <c r="B637" t="s">
        <v>2511</v>
      </c>
      <c r="C637">
        <v>280</v>
      </c>
      <c r="D637">
        <v>125</v>
      </c>
      <c r="E637">
        <v>3000</v>
      </c>
      <c r="F637">
        <v>3000</v>
      </c>
      <c r="G637" t="s">
        <v>464</v>
      </c>
      <c r="H637">
        <v>14000</v>
      </c>
      <c r="I637">
        <v>81257500</v>
      </c>
      <c r="J637" t="s">
        <v>1669</v>
      </c>
      <c r="K637" t="s">
        <v>226</v>
      </c>
      <c r="L637" t="s">
        <v>3558</v>
      </c>
      <c r="M637">
        <v>117739</v>
      </c>
      <c r="N637">
        <v>30010</v>
      </c>
      <c r="O637" t="s">
        <v>2511</v>
      </c>
      <c r="P637">
        <v>0</v>
      </c>
      <c r="Q637" t="s">
        <v>3559</v>
      </c>
      <c r="R637" t="s">
        <v>3560</v>
      </c>
      <c r="S637">
        <v>229</v>
      </c>
      <c r="T637" t="s">
        <v>36</v>
      </c>
      <c r="U637" t="s">
        <v>37</v>
      </c>
      <c r="V637" t="s">
        <v>583</v>
      </c>
      <c r="W637">
        <v>68000000</v>
      </c>
      <c r="X637">
        <v>2015</v>
      </c>
      <c r="Y637">
        <v>11000</v>
      </c>
      <c r="Z637">
        <v>6.4</v>
      </c>
      <c r="AA637">
        <v>2.35</v>
      </c>
      <c r="AB637">
        <v>30000</v>
      </c>
    </row>
    <row r="638" spans="1:28" hidden="1" x14ac:dyDescent="0.2">
      <c r="A638" t="s">
        <v>27</v>
      </c>
      <c r="B638" t="s">
        <v>3561</v>
      </c>
      <c r="C638">
        <v>180</v>
      </c>
      <c r="D638">
        <v>141</v>
      </c>
      <c r="E638">
        <v>448</v>
      </c>
      <c r="F638">
        <v>334</v>
      </c>
      <c r="G638" t="s">
        <v>3562</v>
      </c>
      <c r="H638">
        <v>614</v>
      </c>
      <c r="I638">
        <v>617840</v>
      </c>
      <c r="J638" t="s">
        <v>3563</v>
      </c>
      <c r="K638" t="s">
        <v>3564</v>
      </c>
      <c r="L638" t="s">
        <v>3565</v>
      </c>
      <c r="M638">
        <v>52496</v>
      </c>
      <c r="N638">
        <v>1829</v>
      </c>
      <c r="O638" t="s">
        <v>3566</v>
      </c>
      <c r="P638">
        <v>2</v>
      </c>
      <c r="Q638" t="s">
        <v>3567</v>
      </c>
      <c r="R638" t="s">
        <v>3568</v>
      </c>
      <c r="S638">
        <v>172</v>
      </c>
      <c r="T638" t="s">
        <v>36</v>
      </c>
      <c r="U638" t="s">
        <v>3569</v>
      </c>
      <c r="V638" t="s">
        <v>583</v>
      </c>
      <c r="W638">
        <v>70000000</v>
      </c>
      <c r="X638">
        <v>2009</v>
      </c>
      <c r="Y638">
        <v>451</v>
      </c>
      <c r="Z638">
        <v>7.2</v>
      </c>
      <c r="AA638">
        <v>2.35</v>
      </c>
      <c r="AB638">
        <v>29000</v>
      </c>
    </row>
    <row r="639" spans="1:28" hidden="1" x14ac:dyDescent="0.2">
      <c r="A639" t="s">
        <v>27</v>
      </c>
      <c r="B639" t="s">
        <v>3570</v>
      </c>
      <c r="C639">
        <v>125</v>
      </c>
      <c r="D639">
        <v>121</v>
      </c>
      <c r="E639">
        <v>18</v>
      </c>
      <c r="F639">
        <v>776</v>
      </c>
      <c r="G639" t="s">
        <v>33</v>
      </c>
      <c r="H639">
        <v>1000</v>
      </c>
      <c r="I639">
        <v>29655590</v>
      </c>
      <c r="J639" t="s">
        <v>969</v>
      </c>
      <c r="K639" t="s">
        <v>791</v>
      </c>
      <c r="L639" t="s">
        <v>3571</v>
      </c>
      <c r="M639">
        <v>53970</v>
      </c>
      <c r="N639">
        <v>3986</v>
      </c>
      <c r="O639" t="s">
        <v>308</v>
      </c>
      <c r="P639">
        <v>4</v>
      </c>
      <c r="Q639" t="s">
        <v>3572</v>
      </c>
      <c r="R639" t="s">
        <v>3573</v>
      </c>
      <c r="S639">
        <v>435</v>
      </c>
      <c r="T639" t="s">
        <v>36</v>
      </c>
      <c r="U639" t="s">
        <v>37</v>
      </c>
      <c r="V639" t="s">
        <v>38</v>
      </c>
      <c r="W639">
        <v>65000000</v>
      </c>
      <c r="X639">
        <v>1999</v>
      </c>
      <c r="Y639">
        <v>855</v>
      </c>
      <c r="Z639">
        <v>6</v>
      </c>
      <c r="AA639">
        <v>1.85</v>
      </c>
      <c r="AB639">
        <v>0</v>
      </c>
    </row>
    <row r="640" spans="1:28" hidden="1" x14ac:dyDescent="0.2">
      <c r="A640" t="s">
        <v>27</v>
      </c>
      <c r="B640" t="s">
        <v>3492</v>
      </c>
      <c r="C640">
        <v>237</v>
      </c>
      <c r="D640">
        <v>111</v>
      </c>
      <c r="E640">
        <v>101</v>
      </c>
      <c r="F640">
        <v>681</v>
      </c>
      <c r="G640" t="s">
        <v>380</v>
      </c>
      <c r="H640">
        <v>966</v>
      </c>
      <c r="I640">
        <v>45045037</v>
      </c>
      <c r="J640" t="s">
        <v>1679</v>
      </c>
      <c r="K640" t="s">
        <v>3574</v>
      </c>
      <c r="L640" t="s">
        <v>3575</v>
      </c>
      <c r="M640">
        <v>103230</v>
      </c>
      <c r="N640">
        <v>3393</v>
      </c>
      <c r="O640" t="s">
        <v>3576</v>
      </c>
      <c r="P640">
        <v>3</v>
      </c>
      <c r="Q640" t="s">
        <v>3577</v>
      </c>
      <c r="R640" t="s">
        <v>3578</v>
      </c>
      <c r="S640">
        <v>143</v>
      </c>
      <c r="T640" t="s">
        <v>36</v>
      </c>
      <c r="U640" t="s">
        <v>37</v>
      </c>
      <c r="V640" t="s">
        <v>583</v>
      </c>
      <c r="W640">
        <v>36000000</v>
      </c>
      <c r="X640">
        <v>2011</v>
      </c>
      <c r="Y640">
        <v>919</v>
      </c>
      <c r="Z640">
        <v>5.9</v>
      </c>
      <c r="AA640">
        <v>2.35</v>
      </c>
      <c r="AB640">
        <v>10000</v>
      </c>
    </row>
    <row r="641" spans="1:28" hidden="1" x14ac:dyDescent="0.2">
      <c r="A641" t="s">
        <v>27</v>
      </c>
      <c r="B641" t="s">
        <v>1631</v>
      </c>
      <c r="C641">
        <v>209</v>
      </c>
      <c r="D641">
        <v>157</v>
      </c>
      <c r="E641">
        <v>0</v>
      </c>
      <c r="F641">
        <v>680</v>
      </c>
      <c r="G641" t="s">
        <v>902</v>
      </c>
      <c r="H641">
        <v>14000</v>
      </c>
      <c r="I641">
        <v>28965197</v>
      </c>
      <c r="J641" t="s">
        <v>3579</v>
      </c>
      <c r="K641" t="s">
        <v>2380</v>
      </c>
      <c r="L641" t="s">
        <v>3580</v>
      </c>
      <c r="M641">
        <v>133526</v>
      </c>
      <c r="N641">
        <v>18216</v>
      </c>
      <c r="O641" t="s">
        <v>1835</v>
      </c>
      <c r="P641">
        <v>1</v>
      </c>
      <c r="Q641" t="s">
        <v>3581</v>
      </c>
      <c r="R641" t="s">
        <v>3582</v>
      </c>
      <c r="S641">
        <v>521</v>
      </c>
      <c r="T641" t="s">
        <v>36</v>
      </c>
      <c r="U641" t="s">
        <v>37</v>
      </c>
      <c r="V641" t="s">
        <v>583</v>
      </c>
      <c r="W641">
        <v>68000000</v>
      </c>
      <c r="X641">
        <v>1999</v>
      </c>
      <c r="Y641">
        <v>826</v>
      </c>
      <c r="Z641">
        <v>7.9</v>
      </c>
      <c r="AA641">
        <v>2.35</v>
      </c>
      <c r="AB641">
        <v>0</v>
      </c>
    </row>
    <row r="642" spans="1:28" hidden="1" x14ac:dyDescent="0.2">
      <c r="A642" t="s">
        <v>27</v>
      </c>
      <c r="B642" t="s">
        <v>3583</v>
      </c>
      <c r="C642">
        <v>178</v>
      </c>
      <c r="D642">
        <v>117</v>
      </c>
      <c r="E642">
        <v>44</v>
      </c>
      <c r="F642">
        <v>531</v>
      </c>
      <c r="G642" t="s">
        <v>614</v>
      </c>
      <c r="H642">
        <v>788</v>
      </c>
      <c r="I642">
        <v>27550735</v>
      </c>
      <c r="J642" t="s">
        <v>3584</v>
      </c>
      <c r="K642" t="s">
        <v>3585</v>
      </c>
      <c r="L642" t="s">
        <v>3586</v>
      </c>
      <c r="M642">
        <v>27481</v>
      </c>
      <c r="N642">
        <v>3524</v>
      </c>
      <c r="O642" t="s">
        <v>3587</v>
      </c>
      <c r="P642">
        <v>0</v>
      </c>
      <c r="Q642" t="s">
        <v>3588</v>
      </c>
      <c r="R642" t="s">
        <v>3589</v>
      </c>
      <c r="S642">
        <v>113</v>
      </c>
      <c r="T642" t="s">
        <v>36</v>
      </c>
      <c r="U642" t="s">
        <v>37</v>
      </c>
      <c r="V642" t="s">
        <v>38</v>
      </c>
      <c r="X642">
        <v>2016</v>
      </c>
      <c r="Y642">
        <v>562</v>
      </c>
      <c r="Z642">
        <v>6.8</v>
      </c>
      <c r="AA642">
        <v>2.35</v>
      </c>
      <c r="AB642">
        <v>12000</v>
      </c>
    </row>
    <row r="643" spans="1:28" hidden="1" x14ac:dyDescent="0.2">
      <c r="A643" t="s">
        <v>27</v>
      </c>
      <c r="B643" t="s">
        <v>185</v>
      </c>
      <c r="C643">
        <v>238</v>
      </c>
      <c r="D643">
        <v>128</v>
      </c>
      <c r="E643">
        <v>0</v>
      </c>
      <c r="F643">
        <v>135</v>
      </c>
      <c r="G643" t="s">
        <v>3590</v>
      </c>
      <c r="H643">
        <v>29000</v>
      </c>
      <c r="I643">
        <v>39380442</v>
      </c>
      <c r="J643" t="s">
        <v>921</v>
      </c>
      <c r="K643" t="s">
        <v>213</v>
      </c>
      <c r="L643" t="s">
        <v>3591</v>
      </c>
      <c r="M643">
        <v>174248</v>
      </c>
      <c r="N643">
        <v>29824</v>
      </c>
      <c r="O643" t="s">
        <v>3592</v>
      </c>
      <c r="P643">
        <v>1</v>
      </c>
      <c r="Q643" t="s">
        <v>3593</v>
      </c>
      <c r="R643" t="s">
        <v>3594</v>
      </c>
      <c r="S643">
        <v>263</v>
      </c>
      <c r="T643" t="s">
        <v>36</v>
      </c>
      <c r="U643" t="s">
        <v>37</v>
      </c>
      <c r="V643" t="s">
        <v>583</v>
      </c>
      <c r="W643">
        <v>70000000</v>
      </c>
      <c r="X643">
        <v>2008</v>
      </c>
      <c r="Y643">
        <v>149</v>
      </c>
      <c r="Z643">
        <v>7.1</v>
      </c>
      <c r="AA643">
        <v>2.35</v>
      </c>
      <c r="AB643">
        <v>0</v>
      </c>
    </row>
    <row r="644" spans="1:28" hidden="1" x14ac:dyDescent="0.2">
      <c r="A644" t="s">
        <v>27</v>
      </c>
      <c r="B644" t="s">
        <v>1963</v>
      </c>
      <c r="C644">
        <v>190</v>
      </c>
      <c r="D644">
        <v>114</v>
      </c>
      <c r="E644">
        <v>116</v>
      </c>
      <c r="F644">
        <v>982</v>
      </c>
      <c r="G644" t="s">
        <v>1258</v>
      </c>
      <c r="H644">
        <v>7000</v>
      </c>
      <c r="I644">
        <v>72980108</v>
      </c>
      <c r="J644" t="s">
        <v>1669</v>
      </c>
      <c r="K644" t="s">
        <v>516</v>
      </c>
      <c r="L644" t="s">
        <v>3595</v>
      </c>
      <c r="M644">
        <v>80338</v>
      </c>
      <c r="N644">
        <v>10419</v>
      </c>
      <c r="O644" t="s">
        <v>350</v>
      </c>
      <c r="P644">
        <v>2</v>
      </c>
      <c r="Q644" t="s">
        <v>3596</v>
      </c>
      <c r="R644" t="s">
        <v>3597</v>
      </c>
      <c r="S644">
        <v>264</v>
      </c>
      <c r="T644" t="s">
        <v>36</v>
      </c>
      <c r="U644" t="s">
        <v>37</v>
      </c>
      <c r="V644" t="s">
        <v>38</v>
      </c>
      <c r="X644">
        <v>2010</v>
      </c>
      <c r="Y644">
        <v>1000</v>
      </c>
      <c r="Z644">
        <v>5.9</v>
      </c>
      <c r="AA644">
        <v>1.85</v>
      </c>
      <c r="AB644">
        <v>0</v>
      </c>
    </row>
    <row r="645" spans="1:28" hidden="1" x14ac:dyDescent="0.2">
      <c r="A645" t="s">
        <v>27</v>
      </c>
      <c r="B645" t="s">
        <v>2154</v>
      </c>
      <c r="C645">
        <v>393</v>
      </c>
      <c r="D645">
        <v>105</v>
      </c>
      <c r="E645">
        <v>335</v>
      </c>
      <c r="F645">
        <v>911</v>
      </c>
      <c r="G645" t="s">
        <v>728</v>
      </c>
      <c r="H645">
        <v>3000</v>
      </c>
      <c r="I645">
        <v>37516013</v>
      </c>
      <c r="J645" t="s">
        <v>3456</v>
      </c>
      <c r="K645" t="s">
        <v>1814</v>
      </c>
      <c r="L645" t="s">
        <v>3598</v>
      </c>
      <c r="M645">
        <v>128629</v>
      </c>
      <c r="N645">
        <v>8281</v>
      </c>
      <c r="O645" t="s">
        <v>1894</v>
      </c>
      <c r="P645">
        <v>0</v>
      </c>
      <c r="Q645" t="s">
        <v>3599</v>
      </c>
      <c r="R645" t="s">
        <v>3600</v>
      </c>
      <c r="S645">
        <v>348</v>
      </c>
      <c r="T645" t="s">
        <v>36</v>
      </c>
      <c r="U645" t="s">
        <v>37</v>
      </c>
      <c r="V645" t="s">
        <v>583</v>
      </c>
      <c r="W645">
        <v>69000000</v>
      </c>
      <c r="X645">
        <v>2012</v>
      </c>
      <c r="Y645">
        <v>3000</v>
      </c>
      <c r="Z645">
        <v>5.9</v>
      </c>
      <c r="AA645">
        <v>2.35</v>
      </c>
      <c r="AB645">
        <v>98000</v>
      </c>
    </row>
    <row r="646" spans="1:28" hidden="1" x14ac:dyDescent="0.2">
      <c r="A646" t="s">
        <v>27</v>
      </c>
      <c r="B646" t="s">
        <v>2459</v>
      </c>
      <c r="C646">
        <v>138</v>
      </c>
      <c r="D646">
        <v>113</v>
      </c>
      <c r="E646">
        <v>36</v>
      </c>
      <c r="F646">
        <v>232</v>
      </c>
      <c r="G646" t="s">
        <v>3601</v>
      </c>
      <c r="H646">
        <v>537</v>
      </c>
      <c r="I646">
        <v>87704396</v>
      </c>
      <c r="J646" t="s">
        <v>1604</v>
      </c>
      <c r="K646" t="s">
        <v>977</v>
      </c>
      <c r="L646" t="s">
        <v>3602</v>
      </c>
      <c r="M646">
        <v>88132</v>
      </c>
      <c r="N646">
        <v>1302</v>
      </c>
      <c r="O646" t="s">
        <v>3603</v>
      </c>
      <c r="P646">
        <v>1</v>
      </c>
      <c r="Q646" t="s">
        <v>3604</v>
      </c>
      <c r="R646" t="s">
        <v>3605</v>
      </c>
      <c r="S646">
        <v>274</v>
      </c>
      <c r="T646" t="s">
        <v>36</v>
      </c>
      <c r="U646" t="s">
        <v>37</v>
      </c>
      <c r="V646" t="s">
        <v>38</v>
      </c>
      <c r="W646">
        <v>66000000</v>
      </c>
      <c r="X646">
        <v>1999</v>
      </c>
      <c r="Y646">
        <v>427</v>
      </c>
      <c r="Z646">
        <v>6.2</v>
      </c>
      <c r="AA646">
        <v>2.35</v>
      </c>
      <c r="AB646">
        <v>0</v>
      </c>
    </row>
    <row r="647" spans="1:28" hidden="1" x14ac:dyDescent="0.2">
      <c r="A647" t="s">
        <v>27</v>
      </c>
      <c r="C647">
        <v>4</v>
      </c>
      <c r="D647">
        <v>30</v>
      </c>
      <c r="F647">
        <v>359</v>
      </c>
      <c r="G647" t="s">
        <v>3606</v>
      </c>
      <c r="H647">
        <v>995</v>
      </c>
      <c r="J647" t="s">
        <v>1669</v>
      </c>
      <c r="K647" t="s">
        <v>3303</v>
      </c>
      <c r="L647" t="s">
        <v>3607</v>
      </c>
      <c r="M647">
        <v>15114</v>
      </c>
      <c r="N647">
        <v>2465</v>
      </c>
      <c r="O647" t="s">
        <v>3608</v>
      </c>
      <c r="P647">
        <v>1</v>
      </c>
      <c r="Q647" t="s">
        <v>3609</v>
      </c>
      <c r="R647" t="s">
        <v>3610</v>
      </c>
      <c r="S647">
        <v>87</v>
      </c>
      <c r="T647" t="s">
        <v>36</v>
      </c>
      <c r="U647" t="s">
        <v>37</v>
      </c>
      <c r="V647" t="s">
        <v>1566</v>
      </c>
      <c r="Y647">
        <v>363</v>
      </c>
      <c r="Z647">
        <v>7.4</v>
      </c>
      <c r="AA647">
        <v>16</v>
      </c>
      <c r="AB647">
        <v>0</v>
      </c>
    </row>
    <row r="648" spans="1:28" hidden="1" x14ac:dyDescent="0.2">
      <c r="A648" t="s">
        <v>27</v>
      </c>
      <c r="B648" t="s">
        <v>3611</v>
      </c>
      <c r="C648">
        <v>142</v>
      </c>
      <c r="D648">
        <v>121</v>
      </c>
      <c r="E648">
        <v>38</v>
      </c>
      <c r="F648">
        <v>745</v>
      </c>
      <c r="G648" t="s">
        <v>3612</v>
      </c>
      <c r="H648">
        <v>940</v>
      </c>
      <c r="I648">
        <v>83892374</v>
      </c>
      <c r="J648" t="s">
        <v>2200</v>
      </c>
      <c r="K648" t="s">
        <v>3258</v>
      </c>
      <c r="L648" t="s">
        <v>3613</v>
      </c>
      <c r="M648">
        <v>85720</v>
      </c>
      <c r="N648">
        <v>4230</v>
      </c>
      <c r="O648" t="s">
        <v>3260</v>
      </c>
      <c r="P648">
        <v>0</v>
      </c>
      <c r="Q648" t="s">
        <v>3614</v>
      </c>
      <c r="R648" t="s">
        <v>3615</v>
      </c>
      <c r="S648">
        <v>297</v>
      </c>
      <c r="T648" t="s">
        <v>36</v>
      </c>
      <c r="U648" t="s">
        <v>37</v>
      </c>
      <c r="V648" t="s">
        <v>38</v>
      </c>
      <c r="W648">
        <v>66000000</v>
      </c>
      <c r="X648">
        <v>1998</v>
      </c>
      <c r="Y648">
        <v>826</v>
      </c>
      <c r="Z648">
        <v>7</v>
      </c>
      <c r="AA648">
        <v>2.35</v>
      </c>
      <c r="AB648">
        <v>0</v>
      </c>
    </row>
    <row r="649" spans="1:28" hidden="1" x14ac:dyDescent="0.2">
      <c r="A649" t="s">
        <v>27</v>
      </c>
      <c r="B649" t="s">
        <v>3616</v>
      </c>
      <c r="C649">
        <v>90</v>
      </c>
      <c r="D649">
        <v>102</v>
      </c>
      <c r="E649">
        <v>4</v>
      </c>
      <c r="F649">
        <v>112</v>
      </c>
      <c r="G649" t="s">
        <v>941</v>
      </c>
      <c r="H649">
        <v>14000</v>
      </c>
      <c r="I649">
        <v>5932060</v>
      </c>
      <c r="J649" t="s">
        <v>3617</v>
      </c>
      <c r="K649" t="s">
        <v>434</v>
      </c>
      <c r="L649" t="s">
        <v>3618</v>
      </c>
      <c r="M649">
        <v>29285</v>
      </c>
      <c r="N649">
        <v>14625</v>
      </c>
      <c r="O649" t="s">
        <v>3619</v>
      </c>
      <c r="P649">
        <v>0</v>
      </c>
      <c r="Q649" t="s">
        <v>3620</v>
      </c>
      <c r="R649" t="s">
        <v>3621</v>
      </c>
      <c r="S649">
        <v>174</v>
      </c>
      <c r="T649" t="s">
        <v>36</v>
      </c>
      <c r="U649" t="s">
        <v>55</v>
      </c>
      <c r="V649" t="s">
        <v>38</v>
      </c>
      <c r="W649">
        <v>35000000</v>
      </c>
      <c r="X649">
        <v>2007</v>
      </c>
      <c r="Y649">
        <v>394</v>
      </c>
      <c r="Z649">
        <v>5.4</v>
      </c>
      <c r="AA649">
        <v>2.35</v>
      </c>
      <c r="AB649">
        <v>0</v>
      </c>
    </row>
    <row r="650" spans="1:28" hidden="1" x14ac:dyDescent="0.2">
      <c r="A650" t="s">
        <v>27</v>
      </c>
      <c r="B650" t="s">
        <v>387</v>
      </c>
      <c r="C650">
        <v>219</v>
      </c>
      <c r="D650">
        <v>169</v>
      </c>
      <c r="E650">
        <v>14000</v>
      </c>
      <c r="F650">
        <v>13000</v>
      </c>
      <c r="G650" t="s">
        <v>335</v>
      </c>
      <c r="H650">
        <v>15000</v>
      </c>
      <c r="I650">
        <v>216119491</v>
      </c>
      <c r="J650" t="s">
        <v>1465</v>
      </c>
      <c r="K650" t="s">
        <v>320</v>
      </c>
      <c r="L650" t="s">
        <v>3622</v>
      </c>
      <c r="M650">
        <v>881236</v>
      </c>
      <c r="N650">
        <v>44998</v>
      </c>
      <c r="O650" t="s">
        <v>1155</v>
      </c>
      <c r="P650">
        <v>2</v>
      </c>
      <c r="Q650" t="s">
        <v>3623</v>
      </c>
      <c r="R650" t="s">
        <v>3624</v>
      </c>
      <c r="S650">
        <v>2277</v>
      </c>
      <c r="T650" t="s">
        <v>36</v>
      </c>
      <c r="U650" t="s">
        <v>37</v>
      </c>
      <c r="V650" t="s">
        <v>583</v>
      </c>
      <c r="W650">
        <v>70000000</v>
      </c>
      <c r="X650">
        <v>1998</v>
      </c>
      <c r="Y650">
        <v>14000</v>
      </c>
      <c r="Z650">
        <v>8.6</v>
      </c>
      <c r="AA650">
        <v>1.85</v>
      </c>
      <c r="AB650">
        <v>22000</v>
      </c>
    </row>
    <row r="651" spans="1:28" hidden="1" x14ac:dyDescent="0.2">
      <c r="A651" t="s">
        <v>27</v>
      </c>
      <c r="B651" t="s">
        <v>3625</v>
      </c>
      <c r="C651">
        <v>327</v>
      </c>
      <c r="D651">
        <v>132</v>
      </c>
      <c r="E651">
        <v>76</v>
      </c>
      <c r="F651">
        <v>464</v>
      </c>
      <c r="G651" t="s">
        <v>728</v>
      </c>
      <c r="H651">
        <v>3000</v>
      </c>
      <c r="I651">
        <v>43568507</v>
      </c>
      <c r="J651" t="s">
        <v>462</v>
      </c>
      <c r="K651" t="s">
        <v>808</v>
      </c>
      <c r="L651" t="s">
        <v>3626</v>
      </c>
      <c r="M651">
        <v>136954</v>
      </c>
      <c r="N651">
        <v>7081</v>
      </c>
      <c r="O651" t="s">
        <v>280</v>
      </c>
      <c r="P651">
        <v>1</v>
      </c>
      <c r="Q651" t="s">
        <v>3627</v>
      </c>
      <c r="R651" t="s">
        <v>3628</v>
      </c>
      <c r="S651">
        <v>346</v>
      </c>
      <c r="T651" t="s">
        <v>36</v>
      </c>
      <c r="U651" t="s">
        <v>37</v>
      </c>
      <c r="V651" t="s">
        <v>38</v>
      </c>
      <c r="W651">
        <v>66000000</v>
      </c>
      <c r="X651">
        <v>2014</v>
      </c>
      <c r="Y651">
        <v>3000</v>
      </c>
      <c r="Z651">
        <v>6.5</v>
      </c>
      <c r="AA651">
        <v>2.35</v>
      </c>
      <c r="AB651">
        <v>32000</v>
      </c>
    </row>
    <row r="652" spans="1:28" hidden="1" x14ac:dyDescent="0.2">
      <c r="A652" t="s">
        <v>27</v>
      </c>
      <c r="B652" t="s">
        <v>2365</v>
      </c>
      <c r="C652">
        <v>149</v>
      </c>
      <c r="D652">
        <v>127</v>
      </c>
      <c r="E652">
        <v>278</v>
      </c>
      <c r="F652">
        <v>912</v>
      </c>
      <c r="G652" t="s">
        <v>3629</v>
      </c>
      <c r="H652">
        <v>2000</v>
      </c>
      <c r="I652">
        <v>182805123</v>
      </c>
      <c r="J652" t="s">
        <v>3630</v>
      </c>
      <c r="K652" t="s">
        <v>232</v>
      </c>
      <c r="L652" t="s">
        <v>3631</v>
      </c>
      <c r="M652">
        <v>158864</v>
      </c>
      <c r="N652">
        <v>5838</v>
      </c>
      <c r="O652" t="s">
        <v>3075</v>
      </c>
      <c r="P652">
        <v>1</v>
      </c>
      <c r="Q652" t="s">
        <v>3632</v>
      </c>
      <c r="R652" t="s">
        <v>3633</v>
      </c>
      <c r="S652">
        <v>395</v>
      </c>
      <c r="T652" t="s">
        <v>36</v>
      </c>
      <c r="U652" t="s">
        <v>37</v>
      </c>
      <c r="V652" t="s">
        <v>38</v>
      </c>
      <c r="W652">
        <v>70000000</v>
      </c>
      <c r="X652">
        <v>2000</v>
      </c>
      <c r="Y652">
        <v>955</v>
      </c>
      <c r="Z652">
        <v>6.4</v>
      </c>
      <c r="AA652">
        <v>1.37</v>
      </c>
      <c r="AB652">
        <v>0</v>
      </c>
    </row>
    <row r="653" spans="1:28" hidden="1" x14ac:dyDescent="0.2">
      <c r="A653" t="s">
        <v>27</v>
      </c>
      <c r="B653" t="s">
        <v>1805</v>
      </c>
      <c r="C653">
        <v>193</v>
      </c>
      <c r="D653">
        <v>103</v>
      </c>
      <c r="E653">
        <v>77</v>
      </c>
      <c r="F653">
        <v>835</v>
      </c>
      <c r="G653" t="s">
        <v>1145</v>
      </c>
      <c r="H653">
        <v>1000</v>
      </c>
      <c r="I653">
        <v>176387405</v>
      </c>
      <c r="J653" t="s">
        <v>469</v>
      </c>
      <c r="K653" t="s">
        <v>2139</v>
      </c>
      <c r="L653" t="s">
        <v>3634</v>
      </c>
      <c r="M653">
        <v>328159</v>
      </c>
      <c r="N653">
        <v>5437</v>
      </c>
      <c r="O653" t="s">
        <v>2105</v>
      </c>
      <c r="P653">
        <v>0</v>
      </c>
      <c r="Q653" t="s">
        <v>3635</v>
      </c>
      <c r="R653" t="s">
        <v>3636</v>
      </c>
      <c r="S653">
        <v>467</v>
      </c>
      <c r="T653" t="s">
        <v>36</v>
      </c>
      <c r="U653" t="s">
        <v>37</v>
      </c>
      <c r="V653" t="s">
        <v>93</v>
      </c>
      <c r="W653">
        <v>59000000</v>
      </c>
      <c r="X653">
        <v>2002</v>
      </c>
      <c r="Y653">
        <v>939</v>
      </c>
      <c r="Z653">
        <v>7.6</v>
      </c>
      <c r="AA653">
        <v>1.85</v>
      </c>
      <c r="AB653">
        <v>3000</v>
      </c>
    </row>
    <row r="654" spans="1:28" hidden="1" x14ac:dyDescent="0.2">
      <c r="A654" t="s">
        <v>27</v>
      </c>
      <c r="B654" t="s">
        <v>3637</v>
      </c>
      <c r="C654">
        <v>175</v>
      </c>
      <c r="D654">
        <v>136</v>
      </c>
      <c r="E654">
        <v>759</v>
      </c>
      <c r="F654">
        <v>354</v>
      </c>
      <c r="G654" t="s">
        <v>753</v>
      </c>
      <c r="H654">
        <v>11000</v>
      </c>
      <c r="I654">
        <v>33685268</v>
      </c>
      <c r="J654" t="s">
        <v>3169</v>
      </c>
      <c r="K654" t="s">
        <v>464</v>
      </c>
      <c r="L654" t="s">
        <v>3638</v>
      </c>
      <c r="M654">
        <v>75573</v>
      </c>
      <c r="N654">
        <v>12194</v>
      </c>
      <c r="O654" t="s">
        <v>3639</v>
      </c>
      <c r="P654">
        <v>1</v>
      </c>
      <c r="Q654" t="s">
        <v>3640</v>
      </c>
      <c r="R654" t="s">
        <v>3641</v>
      </c>
      <c r="S654">
        <v>662</v>
      </c>
      <c r="T654" t="s">
        <v>36</v>
      </c>
      <c r="U654" t="s">
        <v>37</v>
      </c>
      <c r="V654" t="s">
        <v>583</v>
      </c>
      <c r="W654">
        <v>68000000</v>
      </c>
      <c r="X654">
        <v>2003</v>
      </c>
      <c r="Y654">
        <v>599</v>
      </c>
      <c r="Z654">
        <v>5.5</v>
      </c>
      <c r="AA654">
        <v>2.35</v>
      </c>
      <c r="AB654">
        <v>4000</v>
      </c>
    </row>
    <row r="655" spans="1:28" hidden="1" x14ac:dyDescent="0.2">
      <c r="A655" t="s">
        <v>27</v>
      </c>
      <c r="B655" t="s">
        <v>387</v>
      </c>
      <c r="C655">
        <v>538</v>
      </c>
      <c r="D655">
        <v>150</v>
      </c>
      <c r="E655">
        <v>14000</v>
      </c>
      <c r="F655">
        <v>655</v>
      </c>
      <c r="G655" t="s">
        <v>2494</v>
      </c>
      <c r="H655">
        <v>23000</v>
      </c>
      <c r="I655">
        <v>182204440</v>
      </c>
      <c r="J655" t="s">
        <v>3239</v>
      </c>
      <c r="K655" t="s">
        <v>61</v>
      </c>
      <c r="L655" t="s">
        <v>3642</v>
      </c>
      <c r="M655">
        <v>197412</v>
      </c>
      <c r="N655">
        <v>25517</v>
      </c>
      <c r="O655" t="s">
        <v>2281</v>
      </c>
      <c r="P655">
        <v>0</v>
      </c>
      <c r="Q655" t="s">
        <v>3643</v>
      </c>
      <c r="R655" t="s">
        <v>3644</v>
      </c>
      <c r="S655">
        <v>720</v>
      </c>
      <c r="T655" t="s">
        <v>36</v>
      </c>
      <c r="U655" t="s">
        <v>37</v>
      </c>
      <c r="V655" t="s">
        <v>38</v>
      </c>
      <c r="W655">
        <v>65000000</v>
      </c>
      <c r="X655">
        <v>2012</v>
      </c>
      <c r="Y655">
        <v>826</v>
      </c>
      <c r="Z655">
        <v>7.4</v>
      </c>
      <c r="AA655">
        <v>2.35</v>
      </c>
      <c r="AB655">
        <v>71000</v>
      </c>
    </row>
    <row r="656" spans="1:28" hidden="1" x14ac:dyDescent="0.2">
      <c r="A656" t="s">
        <v>27</v>
      </c>
      <c r="B656" t="s">
        <v>441</v>
      </c>
      <c r="C656">
        <v>313</v>
      </c>
      <c r="D656">
        <v>136</v>
      </c>
      <c r="E656">
        <v>0</v>
      </c>
      <c r="F656">
        <v>99</v>
      </c>
      <c r="G656" t="s">
        <v>3645</v>
      </c>
      <c r="H656">
        <v>18000</v>
      </c>
      <c r="I656">
        <v>171383253</v>
      </c>
      <c r="J656" t="s">
        <v>645</v>
      </c>
      <c r="K656" t="s">
        <v>586</v>
      </c>
      <c r="L656" t="s">
        <v>3646</v>
      </c>
      <c r="M656">
        <v>1217752</v>
      </c>
      <c r="N656">
        <v>18563</v>
      </c>
      <c r="O656" t="s">
        <v>3647</v>
      </c>
      <c r="P656">
        <v>3</v>
      </c>
      <c r="Q656" t="s">
        <v>3648</v>
      </c>
      <c r="R656" t="s">
        <v>3649</v>
      </c>
      <c r="S656">
        <v>3646</v>
      </c>
      <c r="T656" t="s">
        <v>36</v>
      </c>
      <c r="U656" t="s">
        <v>37</v>
      </c>
      <c r="V656" t="s">
        <v>583</v>
      </c>
      <c r="W656">
        <v>63000000</v>
      </c>
      <c r="X656">
        <v>1999</v>
      </c>
      <c r="Y656">
        <v>145</v>
      </c>
      <c r="Z656">
        <v>8.6999999999999993</v>
      </c>
      <c r="AA656">
        <v>2.35</v>
      </c>
      <c r="AB656">
        <v>25000</v>
      </c>
    </row>
    <row r="657" spans="1:28" hidden="1" x14ac:dyDescent="0.2">
      <c r="A657" t="s">
        <v>27</v>
      </c>
      <c r="B657" t="s">
        <v>848</v>
      </c>
      <c r="C657">
        <v>159</v>
      </c>
      <c r="D657">
        <v>140</v>
      </c>
      <c r="E657">
        <v>2000</v>
      </c>
      <c r="F657">
        <v>552</v>
      </c>
      <c r="G657" t="s">
        <v>3650</v>
      </c>
      <c r="H657">
        <v>15000</v>
      </c>
      <c r="I657">
        <v>172071312</v>
      </c>
      <c r="J657" t="s">
        <v>2155</v>
      </c>
      <c r="K657" t="s">
        <v>320</v>
      </c>
      <c r="L657" t="s">
        <v>3651</v>
      </c>
      <c r="M657">
        <v>208817</v>
      </c>
      <c r="N657">
        <v>17171</v>
      </c>
      <c r="O657" t="s">
        <v>3652</v>
      </c>
      <c r="P657">
        <v>0</v>
      </c>
      <c r="Q657" t="s">
        <v>3653</v>
      </c>
      <c r="R657" t="s">
        <v>3654</v>
      </c>
      <c r="S657">
        <v>296</v>
      </c>
      <c r="T657" t="s">
        <v>36</v>
      </c>
      <c r="U657" t="s">
        <v>37</v>
      </c>
      <c r="V657" t="s">
        <v>93</v>
      </c>
      <c r="W657">
        <v>62000000</v>
      </c>
      <c r="X657">
        <v>1995</v>
      </c>
      <c r="Y657">
        <v>968</v>
      </c>
      <c r="Z657">
        <v>7.6</v>
      </c>
      <c r="AA657">
        <v>2.35</v>
      </c>
      <c r="AB657">
        <v>5000</v>
      </c>
    </row>
    <row r="658" spans="1:28" hidden="1" x14ac:dyDescent="0.2">
      <c r="A658" t="s">
        <v>27</v>
      </c>
      <c r="B658" t="s">
        <v>1302</v>
      </c>
      <c r="C658">
        <v>196</v>
      </c>
      <c r="D658">
        <v>113</v>
      </c>
      <c r="E658">
        <v>719</v>
      </c>
      <c r="F658">
        <v>217</v>
      </c>
      <c r="G658" t="s">
        <v>1303</v>
      </c>
      <c r="H658">
        <v>605</v>
      </c>
      <c r="I658">
        <v>119412921</v>
      </c>
      <c r="J658" t="s">
        <v>645</v>
      </c>
      <c r="K658" t="s">
        <v>1304</v>
      </c>
      <c r="L658" t="s">
        <v>1305</v>
      </c>
      <c r="M658">
        <v>240241</v>
      </c>
      <c r="N658">
        <v>1441</v>
      </c>
      <c r="O658" t="s">
        <v>1306</v>
      </c>
      <c r="P658">
        <v>0</v>
      </c>
      <c r="Q658" t="s">
        <v>1307</v>
      </c>
      <c r="R658" t="s">
        <v>1308</v>
      </c>
      <c r="S658">
        <v>391</v>
      </c>
      <c r="T658" t="s">
        <v>36</v>
      </c>
      <c r="U658" t="s">
        <v>37</v>
      </c>
      <c r="V658" t="s">
        <v>583</v>
      </c>
      <c r="W658">
        <v>65000000</v>
      </c>
      <c r="X658">
        <v>1990</v>
      </c>
      <c r="Y658">
        <v>308</v>
      </c>
      <c r="Z658">
        <v>7.5</v>
      </c>
      <c r="AA658">
        <v>1.85</v>
      </c>
      <c r="AB658">
        <v>0</v>
      </c>
    </row>
    <row r="659" spans="1:28" hidden="1" x14ac:dyDescent="0.2">
      <c r="A659" t="s">
        <v>27</v>
      </c>
      <c r="B659" t="s">
        <v>3655</v>
      </c>
      <c r="C659">
        <v>80</v>
      </c>
      <c r="D659">
        <v>104</v>
      </c>
      <c r="E659">
        <v>54</v>
      </c>
      <c r="F659">
        <v>775</v>
      </c>
      <c r="G659" t="s">
        <v>3656</v>
      </c>
      <c r="H659">
        <v>901</v>
      </c>
      <c r="I659">
        <v>139225854</v>
      </c>
      <c r="J659" t="s">
        <v>513</v>
      </c>
      <c r="K659" t="s">
        <v>3657</v>
      </c>
      <c r="L659" t="s">
        <v>3658</v>
      </c>
      <c r="M659">
        <v>34561</v>
      </c>
      <c r="N659">
        <v>5265</v>
      </c>
      <c r="O659" t="s">
        <v>3659</v>
      </c>
      <c r="P659">
        <v>0</v>
      </c>
      <c r="Q659" t="s">
        <v>3660</v>
      </c>
      <c r="R659" t="s">
        <v>3661</v>
      </c>
      <c r="S659">
        <v>116</v>
      </c>
      <c r="T659" t="s">
        <v>36</v>
      </c>
      <c r="U659" t="s">
        <v>37</v>
      </c>
      <c r="V659" t="s">
        <v>275</v>
      </c>
      <c r="W659">
        <v>60000000</v>
      </c>
      <c r="X659">
        <v>2002</v>
      </c>
      <c r="Y659">
        <v>857</v>
      </c>
      <c r="Z659">
        <v>5.5</v>
      </c>
      <c r="AA659">
        <v>1.85</v>
      </c>
      <c r="AB659">
        <v>1000</v>
      </c>
    </row>
    <row r="660" spans="1:28" hidden="1" x14ac:dyDescent="0.2">
      <c r="A660" t="s">
        <v>27</v>
      </c>
      <c r="B660" t="s">
        <v>3662</v>
      </c>
      <c r="C660">
        <v>488</v>
      </c>
      <c r="D660">
        <v>158</v>
      </c>
      <c r="E660">
        <v>0</v>
      </c>
      <c r="F660">
        <v>11000</v>
      </c>
      <c r="G660" t="s">
        <v>444</v>
      </c>
      <c r="H660">
        <v>20000</v>
      </c>
      <c r="I660">
        <v>148775460</v>
      </c>
      <c r="J660" t="s">
        <v>2848</v>
      </c>
      <c r="K660" t="s">
        <v>261</v>
      </c>
      <c r="L660" t="s">
        <v>3663</v>
      </c>
      <c r="M660">
        <v>243834</v>
      </c>
      <c r="N660">
        <v>46204</v>
      </c>
      <c r="O660" t="s">
        <v>255</v>
      </c>
      <c r="P660">
        <v>1</v>
      </c>
      <c r="Q660" t="s">
        <v>3664</v>
      </c>
      <c r="R660" t="s">
        <v>3665</v>
      </c>
      <c r="S660">
        <v>845</v>
      </c>
      <c r="T660" t="s">
        <v>36</v>
      </c>
      <c r="U660" t="s">
        <v>37</v>
      </c>
      <c r="V660" t="s">
        <v>38</v>
      </c>
      <c r="W660">
        <v>61000000</v>
      </c>
      <c r="X660">
        <v>2012</v>
      </c>
      <c r="Y660">
        <v>13000</v>
      </c>
      <c r="Z660">
        <v>7.6</v>
      </c>
      <c r="AA660">
        <v>1.85</v>
      </c>
      <c r="AB660">
        <v>144000</v>
      </c>
    </row>
    <row r="661" spans="1:28" hidden="1" x14ac:dyDescent="0.2">
      <c r="A661" t="s">
        <v>27</v>
      </c>
      <c r="B661" t="s">
        <v>3666</v>
      </c>
      <c r="C661">
        <v>153</v>
      </c>
      <c r="D661">
        <v>119</v>
      </c>
      <c r="E661">
        <v>0</v>
      </c>
      <c r="F661">
        <v>744</v>
      </c>
      <c r="G661" t="s">
        <v>3667</v>
      </c>
      <c r="H661">
        <v>15000</v>
      </c>
      <c r="I661">
        <v>115731542</v>
      </c>
      <c r="J661" t="s">
        <v>1413</v>
      </c>
      <c r="K661" t="s">
        <v>320</v>
      </c>
      <c r="L661" t="s">
        <v>3668</v>
      </c>
      <c r="M661">
        <v>151812</v>
      </c>
      <c r="N661">
        <v>17768</v>
      </c>
      <c r="O661" t="s">
        <v>2636</v>
      </c>
      <c r="P661">
        <v>2</v>
      </c>
      <c r="Q661" t="s">
        <v>3669</v>
      </c>
      <c r="R661" t="s">
        <v>3670</v>
      </c>
      <c r="S661">
        <v>556</v>
      </c>
      <c r="T661" t="s">
        <v>36</v>
      </c>
      <c r="U661" t="s">
        <v>37</v>
      </c>
      <c r="V661" t="s">
        <v>93</v>
      </c>
      <c r="W661">
        <v>65000000</v>
      </c>
      <c r="X661">
        <v>1998</v>
      </c>
      <c r="Y661">
        <v>793</v>
      </c>
      <c r="Z661">
        <v>6.5</v>
      </c>
      <c r="AA661">
        <v>1.85</v>
      </c>
      <c r="AB661">
        <v>0</v>
      </c>
    </row>
    <row r="662" spans="1:28" hidden="1" x14ac:dyDescent="0.2">
      <c r="A662" t="s">
        <v>27</v>
      </c>
      <c r="B662" t="s">
        <v>1749</v>
      </c>
      <c r="C662">
        <v>173</v>
      </c>
      <c r="D662">
        <v>106</v>
      </c>
      <c r="E662">
        <v>285</v>
      </c>
      <c r="F662">
        <v>105</v>
      </c>
      <c r="G662" t="s">
        <v>1541</v>
      </c>
      <c r="H662">
        <v>8000</v>
      </c>
      <c r="I662">
        <v>100468793</v>
      </c>
      <c r="J662" t="s">
        <v>1669</v>
      </c>
      <c r="K662" t="s">
        <v>1247</v>
      </c>
      <c r="L662" t="s">
        <v>3671</v>
      </c>
      <c r="M662">
        <v>212499</v>
      </c>
      <c r="N662">
        <v>11264</v>
      </c>
      <c r="O662" t="s">
        <v>3672</v>
      </c>
      <c r="P662">
        <v>2</v>
      </c>
      <c r="Q662" t="s">
        <v>3673</v>
      </c>
      <c r="R662" t="s">
        <v>3674</v>
      </c>
      <c r="S662">
        <v>277</v>
      </c>
      <c r="T662" t="s">
        <v>36</v>
      </c>
      <c r="U662" t="s">
        <v>37</v>
      </c>
      <c r="V662" t="s">
        <v>583</v>
      </c>
      <c r="W662">
        <v>65000000</v>
      </c>
      <c r="X662">
        <v>2008</v>
      </c>
      <c r="Y662">
        <v>3000</v>
      </c>
      <c r="Z662">
        <v>6.9</v>
      </c>
      <c r="AA662">
        <v>2.35</v>
      </c>
      <c r="AB662">
        <v>0</v>
      </c>
    </row>
    <row r="663" spans="1:28" x14ac:dyDescent="0.2">
      <c r="A663" t="s">
        <v>27</v>
      </c>
      <c r="B663" t="s">
        <v>311</v>
      </c>
      <c r="C663">
        <v>156</v>
      </c>
      <c r="D663">
        <v>136</v>
      </c>
      <c r="E663">
        <v>258</v>
      </c>
      <c r="F663">
        <v>94</v>
      </c>
      <c r="G663" t="s">
        <v>3675</v>
      </c>
      <c r="H663">
        <v>12000</v>
      </c>
      <c r="I663">
        <v>93771072</v>
      </c>
      <c r="J663" t="s">
        <v>3676</v>
      </c>
      <c r="K663" t="s">
        <v>760</v>
      </c>
      <c r="L663" t="s">
        <v>3677</v>
      </c>
      <c r="M663">
        <v>135404</v>
      </c>
      <c r="N663">
        <v>12396</v>
      </c>
      <c r="O663" t="s">
        <v>3678</v>
      </c>
      <c r="P663">
        <v>0</v>
      </c>
      <c r="Q663" t="s">
        <v>3679</v>
      </c>
      <c r="R663" t="s">
        <v>3680</v>
      </c>
      <c r="S663">
        <v>318</v>
      </c>
      <c r="T663" t="s">
        <v>36</v>
      </c>
      <c r="U663" t="s">
        <v>37</v>
      </c>
      <c r="V663" t="s">
        <v>38</v>
      </c>
      <c r="W663">
        <v>65000000</v>
      </c>
      <c r="X663">
        <v>1998</v>
      </c>
      <c r="Y663">
        <v>174</v>
      </c>
      <c r="Z663">
        <v>6.7</v>
      </c>
      <c r="AA663">
        <v>2.35</v>
      </c>
      <c r="AB663">
        <v>0</v>
      </c>
    </row>
    <row r="664" spans="1:28" hidden="1" x14ac:dyDescent="0.2">
      <c r="A664" t="s">
        <v>27</v>
      </c>
      <c r="B664" t="s">
        <v>2540</v>
      </c>
      <c r="C664">
        <v>307</v>
      </c>
      <c r="D664">
        <v>95</v>
      </c>
      <c r="E664">
        <v>480</v>
      </c>
      <c r="F664">
        <v>490</v>
      </c>
      <c r="G664" t="s">
        <v>1727</v>
      </c>
      <c r="H664">
        <v>21000</v>
      </c>
      <c r="I664">
        <v>100448498</v>
      </c>
      <c r="J664" t="s">
        <v>2525</v>
      </c>
      <c r="K664" t="s">
        <v>95</v>
      </c>
      <c r="L664" t="s">
        <v>3681</v>
      </c>
      <c r="M664">
        <v>272789</v>
      </c>
      <c r="N664">
        <v>23018</v>
      </c>
      <c r="O664" t="s">
        <v>3682</v>
      </c>
      <c r="P664">
        <v>3</v>
      </c>
      <c r="Q664" t="s">
        <v>3683</v>
      </c>
      <c r="R664" t="s">
        <v>3684</v>
      </c>
      <c r="S664">
        <v>285</v>
      </c>
      <c r="T664" t="s">
        <v>36</v>
      </c>
      <c r="U664" t="s">
        <v>37</v>
      </c>
      <c r="V664" t="s">
        <v>583</v>
      </c>
      <c r="W664">
        <v>65000000</v>
      </c>
      <c r="X664">
        <v>2010</v>
      </c>
      <c r="Y664">
        <v>561</v>
      </c>
      <c r="Z664">
        <v>6.6</v>
      </c>
      <c r="AA664">
        <v>2.35</v>
      </c>
      <c r="AB664">
        <v>25000</v>
      </c>
    </row>
    <row r="665" spans="1:28" hidden="1" x14ac:dyDescent="0.2">
      <c r="A665" t="s">
        <v>27</v>
      </c>
      <c r="B665" t="s">
        <v>563</v>
      </c>
      <c r="C665">
        <v>322</v>
      </c>
      <c r="D665">
        <v>137</v>
      </c>
      <c r="E665">
        <v>11000</v>
      </c>
      <c r="F665">
        <v>465</v>
      </c>
      <c r="G665" t="s">
        <v>3685</v>
      </c>
      <c r="H665">
        <v>769</v>
      </c>
      <c r="I665">
        <v>115603980</v>
      </c>
      <c r="J665" t="s">
        <v>3686</v>
      </c>
      <c r="K665" t="s">
        <v>3687</v>
      </c>
      <c r="L665" t="s">
        <v>3688</v>
      </c>
      <c r="M665">
        <v>103589</v>
      </c>
      <c r="N665">
        <v>2938</v>
      </c>
      <c r="O665" t="s">
        <v>3689</v>
      </c>
      <c r="P665">
        <v>0</v>
      </c>
      <c r="Q665" t="s">
        <v>3690</v>
      </c>
      <c r="R665" t="s">
        <v>3691</v>
      </c>
      <c r="S665">
        <v>351</v>
      </c>
      <c r="T665" t="s">
        <v>36</v>
      </c>
      <c r="U665" t="s">
        <v>37</v>
      </c>
      <c r="V665" t="s">
        <v>38</v>
      </c>
      <c r="W665">
        <v>65000000</v>
      </c>
      <c r="X665">
        <v>2014</v>
      </c>
      <c r="Y665">
        <v>698</v>
      </c>
      <c r="Z665">
        <v>7.2</v>
      </c>
      <c r="AA665">
        <v>2.35</v>
      </c>
      <c r="AB665">
        <v>35000</v>
      </c>
    </row>
    <row r="666" spans="1:28" hidden="1" x14ac:dyDescent="0.2">
      <c r="A666" t="s">
        <v>745</v>
      </c>
      <c r="B666" t="s">
        <v>3692</v>
      </c>
      <c r="C666">
        <v>169</v>
      </c>
      <c r="D666">
        <v>130</v>
      </c>
      <c r="E666">
        <v>16000</v>
      </c>
      <c r="F666">
        <v>416</v>
      </c>
      <c r="G666" t="s">
        <v>3693</v>
      </c>
      <c r="H666">
        <v>16000</v>
      </c>
      <c r="I666">
        <v>90454043</v>
      </c>
      <c r="J666" t="s">
        <v>49</v>
      </c>
      <c r="K666" t="s">
        <v>3692</v>
      </c>
      <c r="L666" t="s">
        <v>3694</v>
      </c>
      <c r="M666">
        <v>60165</v>
      </c>
      <c r="N666">
        <v>17771</v>
      </c>
      <c r="O666" t="s">
        <v>3695</v>
      </c>
      <c r="P666">
        <v>1</v>
      </c>
      <c r="Q666" t="s">
        <v>3696</v>
      </c>
      <c r="R666" t="s">
        <v>3697</v>
      </c>
      <c r="S666">
        <v>326</v>
      </c>
      <c r="T666" t="s">
        <v>36</v>
      </c>
      <c r="U666" t="s">
        <v>37</v>
      </c>
      <c r="V666" t="s">
        <v>38</v>
      </c>
      <c r="W666">
        <v>65000000</v>
      </c>
      <c r="X666">
        <v>2000</v>
      </c>
      <c r="Y666">
        <v>495</v>
      </c>
      <c r="Z666">
        <v>6.4</v>
      </c>
      <c r="AA666">
        <v>2.35</v>
      </c>
      <c r="AB666">
        <v>0</v>
      </c>
    </row>
    <row r="667" spans="1:28" hidden="1" x14ac:dyDescent="0.2">
      <c r="A667" t="s">
        <v>27</v>
      </c>
      <c r="B667" t="s">
        <v>2064</v>
      </c>
      <c r="C667">
        <v>74</v>
      </c>
      <c r="D667">
        <v>124</v>
      </c>
      <c r="E667">
        <v>212</v>
      </c>
      <c r="F667">
        <v>369</v>
      </c>
      <c r="G667" t="s">
        <v>3698</v>
      </c>
      <c r="H667">
        <v>13000</v>
      </c>
      <c r="I667">
        <v>84049211</v>
      </c>
      <c r="J667" t="s">
        <v>49</v>
      </c>
      <c r="K667" t="s">
        <v>1782</v>
      </c>
      <c r="L667" t="s">
        <v>3699</v>
      </c>
      <c r="M667">
        <v>96096</v>
      </c>
      <c r="N667">
        <v>15229</v>
      </c>
      <c r="O667" t="s">
        <v>3700</v>
      </c>
      <c r="P667">
        <v>1</v>
      </c>
      <c r="Q667" t="s">
        <v>3701</v>
      </c>
      <c r="R667" t="s">
        <v>3702</v>
      </c>
      <c r="S667">
        <v>172</v>
      </c>
      <c r="T667" t="s">
        <v>36</v>
      </c>
      <c r="U667" t="s">
        <v>37</v>
      </c>
      <c r="V667" t="s">
        <v>583</v>
      </c>
      <c r="W667">
        <v>70000000</v>
      </c>
      <c r="X667">
        <v>1993</v>
      </c>
      <c r="Y667">
        <v>730</v>
      </c>
      <c r="Z667">
        <v>6.4</v>
      </c>
      <c r="AA667">
        <v>2.35</v>
      </c>
      <c r="AB667">
        <v>0</v>
      </c>
    </row>
    <row r="668" spans="1:28" hidden="1" x14ac:dyDescent="0.2">
      <c r="A668" t="s">
        <v>27</v>
      </c>
      <c r="B668" t="s">
        <v>1338</v>
      </c>
      <c r="C668">
        <v>72</v>
      </c>
      <c r="D668">
        <v>108</v>
      </c>
      <c r="E668">
        <v>610</v>
      </c>
      <c r="F668">
        <v>461</v>
      </c>
      <c r="G668" t="s">
        <v>3703</v>
      </c>
      <c r="H668">
        <v>848</v>
      </c>
      <c r="I668">
        <v>70450000</v>
      </c>
      <c r="J668" t="s">
        <v>332</v>
      </c>
      <c r="K668" t="s">
        <v>468</v>
      </c>
      <c r="L668" t="s">
        <v>3704</v>
      </c>
      <c r="M668">
        <v>77390</v>
      </c>
      <c r="N668">
        <v>2913</v>
      </c>
      <c r="O668" t="s">
        <v>1346</v>
      </c>
      <c r="P668">
        <v>2</v>
      </c>
      <c r="Q668" t="s">
        <v>3705</v>
      </c>
      <c r="R668" t="s">
        <v>3706</v>
      </c>
      <c r="S668">
        <v>189</v>
      </c>
      <c r="T668" t="s">
        <v>36</v>
      </c>
      <c r="U668" t="s">
        <v>37</v>
      </c>
      <c r="V668" t="s">
        <v>583</v>
      </c>
      <c r="W668">
        <v>50000000</v>
      </c>
      <c r="X668">
        <v>1996</v>
      </c>
      <c r="Y668">
        <v>517</v>
      </c>
      <c r="Z668">
        <v>6</v>
      </c>
      <c r="AA668">
        <v>2.35</v>
      </c>
      <c r="AB668">
        <v>0</v>
      </c>
    </row>
    <row r="669" spans="1:28" hidden="1" x14ac:dyDescent="0.2">
      <c r="A669" t="s">
        <v>27</v>
      </c>
      <c r="B669" t="s">
        <v>701</v>
      </c>
      <c r="C669">
        <v>86</v>
      </c>
      <c r="D669">
        <v>104</v>
      </c>
      <c r="E669">
        <v>226</v>
      </c>
      <c r="F669">
        <v>577</v>
      </c>
      <c r="G669" t="s">
        <v>3707</v>
      </c>
      <c r="H669">
        <v>13000</v>
      </c>
      <c r="I669">
        <v>69688384</v>
      </c>
      <c r="J669" t="s">
        <v>513</v>
      </c>
      <c r="K669" t="s">
        <v>975</v>
      </c>
      <c r="L669" t="s">
        <v>3708</v>
      </c>
      <c r="M669">
        <v>34473</v>
      </c>
      <c r="N669">
        <v>16452</v>
      </c>
      <c r="O669" t="s">
        <v>3709</v>
      </c>
      <c r="P669">
        <v>1</v>
      </c>
      <c r="Q669" t="s">
        <v>3710</v>
      </c>
      <c r="R669" t="s">
        <v>3711</v>
      </c>
      <c r="S669">
        <v>139</v>
      </c>
      <c r="T669" t="s">
        <v>36</v>
      </c>
      <c r="U669" t="s">
        <v>37</v>
      </c>
      <c r="V669" t="s">
        <v>93</v>
      </c>
      <c r="W669">
        <v>60000000</v>
      </c>
      <c r="X669">
        <v>2000</v>
      </c>
      <c r="Y669">
        <v>718</v>
      </c>
      <c r="Z669">
        <v>6.1</v>
      </c>
      <c r="AA669">
        <v>1.85</v>
      </c>
      <c r="AB669">
        <v>0</v>
      </c>
    </row>
    <row r="670" spans="1:28" hidden="1" x14ac:dyDescent="0.2">
      <c r="A670" t="s">
        <v>27</v>
      </c>
      <c r="B670" t="s">
        <v>758</v>
      </c>
      <c r="C670">
        <v>242</v>
      </c>
      <c r="D670">
        <v>129</v>
      </c>
      <c r="E670">
        <v>0</v>
      </c>
      <c r="F670">
        <v>625</v>
      </c>
      <c r="G670" t="s">
        <v>3712</v>
      </c>
      <c r="H670">
        <v>12000</v>
      </c>
      <c r="I670">
        <v>70236496</v>
      </c>
      <c r="J670" t="s">
        <v>2817</v>
      </c>
      <c r="K670" t="s">
        <v>703</v>
      </c>
      <c r="L670" t="s">
        <v>3713</v>
      </c>
      <c r="M670">
        <v>67395</v>
      </c>
      <c r="N670">
        <v>14421</v>
      </c>
      <c r="O670" t="s">
        <v>1786</v>
      </c>
      <c r="P670">
        <v>0</v>
      </c>
      <c r="Q670" t="s">
        <v>3714</v>
      </c>
      <c r="R670" t="s">
        <v>3715</v>
      </c>
      <c r="S670">
        <v>564</v>
      </c>
      <c r="T670" t="s">
        <v>36</v>
      </c>
      <c r="U670" t="s">
        <v>37</v>
      </c>
      <c r="V670" t="s">
        <v>38</v>
      </c>
      <c r="W670">
        <v>63000000</v>
      </c>
      <c r="X670">
        <v>2006</v>
      </c>
      <c r="Y670">
        <v>1000</v>
      </c>
      <c r="Z670">
        <v>6</v>
      </c>
      <c r="AA670">
        <v>1.85</v>
      </c>
      <c r="AB670">
        <v>0</v>
      </c>
    </row>
    <row r="671" spans="1:28" hidden="1" x14ac:dyDescent="0.2">
      <c r="A671" t="s">
        <v>27</v>
      </c>
      <c r="B671" t="s">
        <v>369</v>
      </c>
      <c r="C671">
        <v>141</v>
      </c>
      <c r="D671">
        <v>117</v>
      </c>
      <c r="E671">
        <v>179</v>
      </c>
      <c r="F671">
        <v>403</v>
      </c>
      <c r="G671" t="s">
        <v>82</v>
      </c>
      <c r="H671">
        <v>8000</v>
      </c>
      <c r="I671">
        <v>63695760</v>
      </c>
      <c r="J671" t="s">
        <v>3407</v>
      </c>
      <c r="K671" t="s">
        <v>1525</v>
      </c>
      <c r="L671" t="s">
        <v>3716</v>
      </c>
      <c r="M671">
        <v>61490</v>
      </c>
      <c r="N671">
        <v>12850</v>
      </c>
      <c r="O671" t="s">
        <v>3717</v>
      </c>
      <c r="P671">
        <v>1</v>
      </c>
      <c r="Q671" t="s">
        <v>3718</v>
      </c>
      <c r="R671" t="s">
        <v>3719</v>
      </c>
      <c r="S671">
        <v>264</v>
      </c>
      <c r="T671" t="s">
        <v>36</v>
      </c>
      <c r="U671" t="s">
        <v>37</v>
      </c>
      <c r="V671" t="s">
        <v>38</v>
      </c>
      <c r="W671">
        <v>65000000</v>
      </c>
      <c r="X671">
        <v>2003</v>
      </c>
      <c r="Y671">
        <v>4000</v>
      </c>
      <c r="Z671">
        <v>6.4</v>
      </c>
      <c r="AA671">
        <v>1.85</v>
      </c>
      <c r="AB671">
        <v>0</v>
      </c>
    </row>
    <row r="672" spans="1:28" hidden="1" x14ac:dyDescent="0.2">
      <c r="A672" t="s">
        <v>27</v>
      </c>
      <c r="B672" t="s">
        <v>3720</v>
      </c>
      <c r="C672">
        <v>313</v>
      </c>
      <c r="D672">
        <v>99</v>
      </c>
      <c r="E672">
        <v>119</v>
      </c>
      <c r="F672">
        <v>174</v>
      </c>
      <c r="G672" t="s">
        <v>914</v>
      </c>
      <c r="H672">
        <v>600</v>
      </c>
      <c r="I672">
        <v>59617068</v>
      </c>
      <c r="J672" t="s">
        <v>1679</v>
      </c>
      <c r="K672" t="s">
        <v>2177</v>
      </c>
      <c r="L672" t="s">
        <v>3721</v>
      </c>
      <c r="M672">
        <v>213863</v>
      </c>
      <c r="N672">
        <v>1375</v>
      </c>
      <c r="O672" t="s">
        <v>3722</v>
      </c>
      <c r="P672">
        <v>0</v>
      </c>
      <c r="Q672" t="s">
        <v>3723</v>
      </c>
      <c r="R672" t="s">
        <v>3724</v>
      </c>
      <c r="S672">
        <v>310</v>
      </c>
      <c r="T672" t="s">
        <v>36</v>
      </c>
      <c r="U672" t="s">
        <v>37</v>
      </c>
      <c r="V672" t="s">
        <v>583</v>
      </c>
      <c r="W672">
        <v>65000000</v>
      </c>
      <c r="X672">
        <v>2012</v>
      </c>
      <c r="Y672">
        <v>346</v>
      </c>
      <c r="Z672">
        <v>6.4</v>
      </c>
      <c r="AA672">
        <v>2.35</v>
      </c>
      <c r="AB672">
        <v>59000</v>
      </c>
    </row>
    <row r="673" spans="1:28" hidden="1" x14ac:dyDescent="0.2">
      <c r="A673" t="s">
        <v>27</v>
      </c>
      <c r="B673" t="s">
        <v>3725</v>
      </c>
      <c r="C673">
        <v>280</v>
      </c>
      <c r="D673">
        <v>159</v>
      </c>
      <c r="E673">
        <v>0</v>
      </c>
      <c r="F673">
        <v>521</v>
      </c>
      <c r="G673" t="s">
        <v>3726</v>
      </c>
      <c r="H673">
        <v>10000</v>
      </c>
      <c r="I673">
        <v>55637680</v>
      </c>
      <c r="J673" t="s">
        <v>1922</v>
      </c>
      <c r="K673" t="s">
        <v>521</v>
      </c>
      <c r="L673" t="s">
        <v>3727</v>
      </c>
      <c r="M673">
        <v>227071</v>
      </c>
      <c r="N673">
        <v>11424</v>
      </c>
      <c r="O673" t="s">
        <v>2211</v>
      </c>
      <c r="P673">
        <v>1</v>
      </c>
      <c r="Q673" t="s">
        <v>3728</v>
      </c>
      <c r="R673" t="s">
        <v>3729</v>
      </c>
      <c r="S673">
        <v>1500</v>
      </c>
      <c r="T673" t="s">
        <v>36</v>
      </c>
      <c r="U673" t="s">
        <v>55</v>
      </c>
      <c r="V673" t="s">
        <v>583</v>
      </c>
      <c r="W673">
        <v>65000000</v>
      </c>
      <c r="X673">
        <v>1999</v>
      </c>
      <c r="Y673">
        <v>580</v>
      </c>
      <c r="Z673">
        <v>7.3</v>
      </c>
      <c r="AA673">
        <v>1.66</v>
      </c>
      <c r="AB673">
        <v>10000</v>
      </c>
    </row>
    <row r="674" spans="1:28" hidden="1" x14ac:dyDescent="0.2">
      <c r="A674" t="s">
        <v>27</v>
      </c>
      <c r="B674" t="s">
        <v>3730</v>
      </c>
      <c r="C674">
        <v>176</v>
      </c>
      <c r="D674">
        <v>118</v>
      </c>
      <c r="E674">
        <v>87</v>
      </c>
      <c r="F674">
        <v>929</v>
      </c>
      <c r="G674" t="s">
        <v>2727</v>
      </c>
      <c r="H674">
        <v>2000</v>
      </c>
      <c r="I674">
        <v>85911262</v>
      </c>
      <c r="J674" t="s">
        <v>3731</v>
      </c>
      <c r="K674" t="s">
        <v>3732</v>
      </c>
      <c r="L674" t="s">
        <v>3733</v>
      </c>
      <c r="M674">
        <v>24735</v>
      </c>
      <c r="N674">
        <v>4796</v>
      </c>
      <c r="O674" t="s">
        <v>3734</v>
      </c>
      <c r="P674">
        <v>6</v>
      </c>
      <c r="Q674" t="s">
        <v>3735</v>
      </c>
      <c r="R674" t="s">
        <v>3736</v>
      </c>
      <c r="S674">
        <v>213</v>
      </c>
      <c r="T674" t="s">
        <v>36</v>
      </c>
      <c r="U674" t="s">
        <v>37</v>
      </c>
      <c r="V674" t="s">
        <v>93</v>
      </c>
      <c r="W674">
        <v>65000000</v>
      </c>
      <c r="X674">
        <v>2014</v>
      </c>
      <c r="Y674">
        <v>1000</v>
      </c>
      <c r="Z674">
        <v>5.2</v>
      </c>
      <c r="AA674">
        <v>2.39</v>
      </c>
      <c r="AB674">
        <v>16000</v>
      </c>
    </row>
    <row r="675" spans="1:28" hidden="1" x14ac:dyDescent="0.2">
      <c r="A675" t="s">
        <v>27</v>
      </c>
      <c r="B675" t="s">
        <v>3737</v>
      </c>
      <c r="C675">
        <v>279</v>
      </c>
      <c r="D675">
        <v>105</v>
      </c>
      <c r="E675">
        <v>43</v>
      </c>
      <c r="F675">
        <v>523</v>
      </c>
      <c r="G675" t="s">
        <v>2111</v>
      </c>
      <c r="H675">
        <v>10000</v>
      </c>
      <c r="I675">
        <v>53846915</v>
      </c>
      <c r="J675" t="s">
        <v>3122</v>
      </c>
      <c r="K675" t="s">
        <v>164</v>
      </c>
      <c r="L675" t="s">
        <v>3738</v>
      </c>
      <c r="M675">
        <v>149337</v>
      </c>
      <c r="N675">
        <v>11943</v>
      </c>
      <c r="O675" t="s">
        <v>3739</v>
      </c>
      <c r="P675">
        <v>0</v>
      </c>
      <c r="Q675" t="s">
        <v>3740</v>
      </c>
      <c r="R675" t="s">
        <v>3741</v>
      </c>
      <c r="S675">
        <v>221</v>
      </c>
      <c r="T675" t="s">
        <v>36</v>
      </c>
      <c r="U675" t="s">
        <v>37</v>
      </c>
      <c r="V675" t="s">
        <v>583</v>
      </c>
      <c r="W675">
        <v>50100000</v>
      </c>
      <c r="X675">
        <v>2015</v>
      </c>
      <c r="Y675">
        <v>806</v>
      </c>
      <c r="Z675">
        <v>6.6</v>
      </c>
      <c r="AA675">
        <v>1.85</v>
      </c>
      <c r="AB675">
        <v>23000</v>
      </c>
    </row>
    <row r="676" spans="1:28" hidden="1" x14ac:dyDescent="0.2">
      <c r="A676" t="s">
        <v>27</v>
      </c>
      <c r="B676" t="s">
        <v>325</v>
      </c>
      <c r="C676">
        <v>241</v>
      </c>
      <c r="D676">
        <v>103</v>
      </c>
      <c r="E676">
        <v>368</v>
      </c>
      <c r="F676">
        <v>520</v>
      </c>
      <c r="G676" t="s">
        <v>3742</v>
      </c>
      <c r="H676">
        <v>27000</v>
      </c>
      <c r="I676">
        <v>54758461</v>
      </c>
      <c r="J676" t="s">
        <v>1421</v>
      </c>
      <c r="K676" t="s">
        <v>59</v>
      </c>
      <c r="L676" t="s">
        <v>3743</v>
      </c>
      <c r="M676">
        <v>147641</v>
      </c>
      <c r="N676">
        <v>29808</v>
      </c>
      <c r="O676" t="s">
        <v>3744</v>
      </c>
      <c r="P676">
        <v>3</v>
      </c>
      <c r="Q676" t="s">
        <v>3745</v>
      </c>
      <c r="R676" t="s">
        <v>3746</v>
      </c>
      <c r="S676">
        <v>238</v>
      </c>
      <c r="T676" t="s">
        <v>36</v>
      </c>
      <c r="U676" t="s">
        <v>37</v>
      </c>
      <c r="V676" t="s">
        <v>38</v>
      </c>
      <c r="W676">
        <v>65000000</v>
      </c>
      <c r="X676">
        <v>2012</v>
      </c>
      <c r="Y676">
        <v>1000</v>
      </c>
      <c r="Z676">
        <v>6.3</v>
      </c>
      <c r="AA676">
        <v>2.35</v>
      </c>
      <c r="AB676">
        <v>18000</v>
      </c>
    </row>
    <row r="677" spans="1:28" hidden="1" x14ac:dyDescent="0.2">
      <c r="A677" t="s">
        <v>27</v>
      </c>
      <c r="B677" t="s">
        <v>3747</v>
      </c>
      <c r="C677">
        <v>185</v>
      </c>
      <c r="D677">
        <v>122</v>
      </c>
      <c r="E677">
        <v>687</v>
      </c>
      <c r="F677">
        <v>957</v>
      </c>
      <c r="G677" t="s">
        <v>3748</v>
      </c>
      <c r="H677">
        <v>16000</v>
      </c>
      <c r="I677">
        <v>52397389</v>
      </c>
      <c r="J677" t="s">
        <v>3749</v>
      </c>
      <c r="K677" t="s">
        <v>313</v>
      </c>
      <c r="L677" t="s">
        <v>3750</v>
      </c>
      <c r="M677">
        <v>132954</v>
      </c>
      <c r="N677">
        <v>19764</v>
      </c>
      <c r="O677" t="s">
        <v>1008</v>
      </c>
      <c r="P677">
        <v>0</v>
      </c>
      <c r="Q677" t="s">
        <v>3751</v>
      </c>
      <c r="R677" t="s">
        <v>3752</v>
      </c>
      <c r="S677">
        <v>514</v>
      </c>
      <c r="T677" t="s">
        <v>36</v>
      </c>
      <c r="U677" t="s">
        <v>37</v>
      </c>
      <c r="V677" t="s">
        <v>583</v>
      </c>
      <c r="W677">
        <v>65000000</v>
      </c>
      <c r="X677">
        <v>2004</v>
      </c>
      <c r="Y677">
        <v>1000</v>
      </c>
      <c r="Z677">
        <v>5.9</v>
      </c>
      <c r="AA677">
        <v>2.35</v>
      </c>
      <c r="AB677">
        <v>0</v>
      </c>
    </row>
    <row r="678" spans="1:28" hidden="1" x14ac:dyDescent="0.2">
      <c r="A678" t="s">
        <v>27</v>
      </c>
      <c r="B678" t="s">
        <v>2275</v>
      </c>
      <c r="C678">
        <v>97</v>
      </c>
      <c r="D678">
        <v>114</v>
      </c>
      <c r="E678">
        <v>468</v>
      </c>
      <c r="F678">
        <v>919</v>
      </c>
      <c r="G678" t="s">
        <v>3753</v>
      </c>
      <c r="H678">
        <v>1000</v>
      </c>
      <c r="J678" t="s">
        <v>1465</v>
      </c>
      <c r="K678" t="s">
        <v>3754</v>
      </c>
      <c r="L678" t="s">
        <v>3755</v>
      </c>
      <c r="M678">
        <v>41776</v>
      </c>
      <c r="N678">
        <v>3860</v>
      </c>
      <c r="O678" t="s">
        <v>2276</v>
      </c>
      <c r="P678">
        <v>0</v>
      </c>
      <c r="Q678" t="s">
        <v>3756</v>
      </c>
      <c r="R678" t="s">
        <v>3757</v>
      </c>
      <c r="S678">
        <v>383</v>
      </c>
      <c r="T678" t="s">
        <v>36</v>
      </c>
      <c r="U678" t="s">
        <v>37</v>
      </c>
      <c r="V678" t="s">
        <v>38</v>
      </c>
      <c r="W678">
        <v>16900000</v>
      </c>
      <c r="X678">
        <v>1984</v>
      </c>
      <c r="Y678">
        <v>1000</v>
      </c>
      <c r="Z678">
        <v>6.4</v>
      </c>
      <c r="AA678">
        <v>1.85</v>
      </c>
      <c r="AB678">
        <v>0</v>
      </c>
    </row>
    <row r="679" spans="1:28" hidden="1" x14ac:dyDescent="0.2">
      <c r="A679" t="s">
        <v>27</v>
      </c>
      <c r="B679" t="s">
        <v>3064</v>
      </c>
      <c r="C679">
        <v>117</v>
      </c>
      <c r="D679">
        <v>143</v>
      </c>
      <c r="E679">
        <v>0</v>
      </c>
      <c r="F679">
        <v>210</v>
      </c>
      <c r="G679" t="s">
        <v>3758</v>
      </c>
      <c r="H679">
        <v>509</v>
      </c>
      <c r="I679">
        <v>38966057</v>
      </c>
      <c r="J679" t="s">
        <v>2525</v>
      </c>
      <c r="K679" t="s">
        <v>3759</v>
      </c>
      <c r="L679" t="s">
        <v>3760</v>
      </c>
      <c r="M679">
        <v>23940</v>
      </c>
      <c r="N679">
        <v>1409</v>
      </c>
      <c r="O679" t="s">
        <v>3761</v>
      </c>
      <c r="P679">
        <v>0</v>
      </c>
      <c r="Q679" t="s">
        <v>3762</v>
      </c>
      <c r="R679" t="s">
        <v>3763</v>
      </c>
      <c r="S679">
        <v>157</v>
      </c>
      <c r="T679" t="s">
        <v>36</v>
      </c>
      <c r="U679" t="s">
        <v>1463</v>
      </c>
      <c r="V679" t="s">
        <v>583</v>
      </c>
      <c r="W679">
        <v>65000000</v>
      </c>
      <c r="X679">
        <v>1998</v>
      </c>
      <c r="Y679">
        <v>317</v>
      </c>
      <c r="Z679">
        <v>6.7</v>
      </c>
      <c r="AA679">
        <v>2.35</v>
      </c>
      <c r="AB679">
        <v>688</v>
      </c>
    </row>
    <row r="680" spans="1:28" hidden="1" x14ac:dyDescent="0.2">
      <c r="A680" t="s">
        <v>27</v>
      </c>
      <c r="B680" t="s">
        <v>2329</v>
      </c>
      <c r="C680">
        <v>239</v>
      </c>
      <c r="D680">
        <v>96</v>
      </c>
      <c r="E680">
        <v>545</v>
      </c>
      <c r="F680">
        <v>974</v>
      </c>
      <c r="G680" t="s">
        <v>2813</v>
      </c>
      <c r="H680">
        <v>14000</v>
      </c>
      <c r="I680">
        <v>42345531</v>
      </c>
      <c r="J680" t="s">
        <v>2206</v>
      </c>
      <c r="K680" t="s">
        <v>1970</v>
      </c>
      <c r="L680" t="s">
        <v>3764</v>
      </c>
      <c r="M680">
        <v>104831</v>
      </c>
      <c r="N680">
        <v>17913</v>
      </c>
      <c r="O680" t="s">
        <v>284</v>
      </c>
      <c r="P680">
        <v>0</v>
      </c>
      <c r="Q680" t="s">
        <v>3765</v>
      </c>
      <c r="R680" t="s">
        <v>3766</v>
      </c>
      <c r="S680">
        <v>423</v>
      </c>
      <c r="T680" t="s">
        <v>36</v>
      </c>
      <c r="U680" t="s">
        <v>765</v>
      </c>
      <c r="V680" t="s">
        <v>583</v>
      </c>
      <c r="W680">
        <v>65000000</v>
      </c>
      <c r="X680">
        <v>2012</v>
      </c>
      <c r="Y680">
        <v>1000</v>
      </c>
      <c r="Z680">
        <v>5.4</v>
      </c>
      <c r="AA680">
        <v>2.35</v>
      </c>
      <c r="AB680">
        <v>32000</v>
      </c>
    </row>
    <row r="681" spans="1:28" hidden="1" x14ac:dyDescent="0.2">
      <c r="A681" t="s">
        <v>27</v>
      </c>
      <c r="B681" t="s">
        <v>2329</v>
      </c>
      <c r="C681">
        <v>230</v>
      </c>
      <c r="D681">
        <v>111</v>
      </c>
      <c r="E681">
        <v>545</v>
      </c>
      <c r="F681">
        <v>805</v>
      </c>
      <c r="G681" t="s">
        <v>2970</v>
      </c>
      <c r="H681">
        <v>26000</v>
      </c>
      <c r="I681">
        <v>36064910</v>
      </c>
      <c r="J681" t="s">
        <v>2811</v>
      </c>
      <c r="K681" t="s">
        <v>333</v>
      </c>
      <c r="L681" t="s">
        <v>3767</v>
      </c>
      <c r="M681">
        <v>166610</v>
      </c>
      <c r="N681">
        <v>28643</v>
      </c>
      <c r="O681" t="s">
        <v>2316</v>
      </c>
      <c r="P681">
        <v>4</v>
      </c>
      <c r="Q681" t="s">
        <v>3768</v>
      </c>
      <c r="R681" t="s">
        <v>3769</v>
      </c>
      <c r="S681">
        <v>211</v>
      </c>
      <c r="T681" t="s">
        <v>36</v>
      </c>
      <c r="U681" t="s">
        <v>37</v>
      </c>
      <c r="V681" t="s">
        <v>583</v>
      </c>
      <c r="W681">
        <v>45000000</v>
      </c>
      <c r="X681">
        <v>2008</v>
      </c>
      <c r="Y681">
        <v>872</v>
      </c>
      <c r="Z681">
        <v>6.4</v>
      </c>
      <c r="AA681">
        <v>2.35</v>
      </c>
      <c r="AB681">
        <v>0</v>
      </c>
    </row>
    <row r="682" spans="1:28" hidden="1" x14ac:dyDescent="0.2">
      <c r="A682" t="s">
        <v>27</v>
      </c>
      <c r="B682" t="s">
        <v>2064</v>
      </c>
      <c r="C682">
        <v>94</v>
      </c>
      <c r="D682">
        <v>121</v>
      </c>
      <c r="E682">
        <v>212</v>
      </c>
      <c r="F682">
        <v>263</v>
      </c>
      <c r="G682" t="s">
        <v>3770</v>
      </c>
      <c r="H682">
        <v>394</v>
      </c>
      <c r="I682">
        <v>33328051</v>
      </c>
      <c r="J682" t="s">
        <v>1118</v>
      </c>
      <c r="K682" t="s">
        <v>3771</v>
      </c>
      <c r="L682" t="s">
        <v>3772</v>
      </c>
      <c r="M682">
        <v>60508</v>
      </c>
      <c r="N682">
        <v>1531</v>
      </c>
      <c r="O682" t="s">
        <v>3773</v>
      </c>
      <c r="P682">
        <v>2</v>
      </c>
      <c r="Q682" t="s">
        <v>3774</v>
      </c>
      <c r="R682" t="s">
        <v>3775</v>
      </c>
      <c r="S682">
        <v>285</v>
      </c>
      <c r="T682" t="s">
        <v>36</v>
      </c>
      <c r="U682" t="s">
        <v>37</v>
      </c>
      <c r="V682" t="s">
        <v>583</v>
      </c>
      <c r="W682">
        <v>65000000</v>
      </c>
      <c r="X682">
        <v>1996</v>
      </c>
      <c r="Y682">
        <v>380</v>
      </c>
      <c r="Z682">
        <v>6.7</v>
      </c>
      <c r="AA682">
        <v>2.35</v>
      </c>
      <c r="AB682">
        <v>4000</v>
      </c>
    </row>
    <row r="683" spans="1:28" hidden="1" x14ac:dyDescent="0.2">
      <c r="A683" t="s">
        <v>27</v>
      </c>
      <c r="B683" t="s">
        <v>3776</v>
      </c>
      <c r="C683">
        <v>134</v>
      </c>
      <c r="D683">
        <v>135</v>
      </c>
      <c r="E683">
        <v>138</v>
      </c>
      <c r="F683">
        <v>184</v>
      </c>
      <c r="G683" t="s">
        <v>2234</v>
      </c>
      <c r="H683">
        <v>324</v>
      </c>
      <c r="I683">
        <v>32598931</v>
      </c>
      <c r="J683" t="s">
        <v>921</v>
      </c>
      <c r="K683" t="s">
        <v>3777</v>
      </c>
      <c r="L683" t="s">
        <v>3778</v>
      </c>
      <c r="M683">
        <v>49300</v>
      </c>
      <c r="N683">
        <v>1013</v>
      </c>
      <c r="O683" t="s">
        <v>3779</v>
      </c>
      <c r="P683">
        <v>1</v>
      </c>
      <c r="Q683" t="s">
        <v>3780</v>
      </c>
      <c r="R683" t="s">
        <v>3781</v>
      </c>
      <c r="S683">
        <v>265</v>
      </c>
      <c r="T683" t="s">
        <v>36</v>
      </c>
      <c r="U683" t="s">
        <v>37</v>
      </c>
      <c r="V683" t="s">
        <v>583</v>
      </c>
      <c r="W683">
        <v>65000000</v>
      </c>
      <c r="X683">
        <v>2000</v>
      </c>
      <c r="Y683">
        <v>192</v>
      </c>
      <c r="Z683">
        <v>6.2</v>
      </c>
      <c r="AA683">
        <v>2.35</v>
      </c>
      <c r="AB683">
        <v>892</v>
      </c>
    </row>
    <row r="684" spans="1:28" hidden="1" x14ac:dyDescent="0.2">
      <c r="A684" t="s">
        <v>27</v>
      </c>
      <c r="B684" t="s">
        <v>248</v>
      </c>
      <c r="C684">
        <v>136</v>
      </c>
      <c r="D684">
        <v>101</v>
      </c>
      <c r="E684">
        <v>4000</v>
      </c>
      <c r="F684">
        <v>539</v>
      </c>
      <c r="G684" t="s">
        <v>698</v>
      </c>
      <c r="H684">
        <v>17000</v>
      </c>
      <c r="I684">
        <v>28045540</v>
      </c>
      <c r="J684" t="s">
        <v>163</v>
      </c>
      <c r="K684" t="s">
        <v>555</v>
      </c>
      <c r="L684" t="s">
        <v>3782</v>
      </c>
      <c r="M684">
        <v>67707</v>
      </c>
      <c r="N684">
        <v>32232</v>
      </c>
      <c r="O684" t="s">
        <v>3783</v>
      </c>
      <c r="P684">
        <v>0</v>
      </c>
      <c r="Q684" t="s">
        <v>3784</v>
      </c>
      <c r="R684" t="s">
        <v>3785</v>
      </c>
      <c r="S684">
        <v>202</v>
      </c>
      <c r="T684" t="s">
        <v>36</v>
      </c>
      <c r="U684" t="s">
        <v>37</v>
      </c>
      <c r="V684" t="s">
        <v>93</v>
      </c>
      <c r="W684">
        <v>65000000</v>
      </c>
      <c r="X684">
        <v>2005</v>
      </c>
      <c r="Y684">
        <v>14000</v>
      </c>
      <c r="Z684">
        <v>6.1</v>
      </c>
      <c r="AA684">
        <v>1.85</v>
      </c>
      <c r="AB684">
        <v>0</v>
      </c>
    </row>
    <row r="685" spans="1:28" hidden="1" x14ac:dyDescent="0.2">
      <c r="A685" t="s">
        <v>27</v>
      </c>
      <c r="B685" t="s">
        <v>683</v>
      </c>
      <c r="C685">
        <v>315</v>
      </c>
      <c r="D685">
        <v>151</v>
      </c>
      <c r="E685">
        <v>21000</v>
      </c>
      <c r="F685">
        <v>637</v>
      </c>
      <c r="G685" t="s">
        <v>3786</v>
      </c>
      <c r="H685">
        <v>11000</v>
      </c>
      <c r="I685">
        <v>37023395</v>
      </c>
      <c r="J685" t="s">
        <v>3407</v>
      </c>
      <c r="K685" t="s">
        <v>338</v>
      </c>
      <c r="L685" t="s">
        <v>3787</v>
      </c>
      <c r="M685">
        <v>1347461</v>
      </c>
      <c r="N685">
        <v>13209</v>
      </c>
      <c r="O685" t="s">
        <v>3788</v>
      </c>
      <c r="P685">
        <v>2</v>
      </c>
      <c r="Q685" t="s">
        <v>3789</v>
      </c>
      <c r="R685" t="s">
        <v>3790</v>
      </c>
      <c r="S685">
        <v>2968</v>
      </c>
      <c r="T685" t="s">
        <v>36</v>
      </c>
      <c r="U685" t="s">
        <v>37</v>
      </c>
      <c r="V685" t="s">
        <v>583</v>
      </c>
      <c r="W685">
        <v>63000000</v>
      </c>
      <c r="X685">
        <v>1999</v>
      </c>
      <c r="Y685">
        <v>783</v>
      </c>
      <c r="Z685">
        <v>8.8000000000000007</v>
      </c>
      <c r="AA685">
        <v>2.35</v>
      </c>
      <c r="AB685">
        <v>48000</v>
      </c>
    </row>
    <row r="686" spans="1:28" hidden="1" x14ac:dyDescent="0.2">
      <c r="A686" t="s">
        <v>27</v>
      </c>
      <c r="B686" t="s">
        <v>325</v>
      </c>
      <c r="C686">
        <v>96</v>
      </c>
      <c r="D686">
        <v>131</v>
      </c>
      <c r="E686">
        <v>368</v>
      </c>
      <c r="F686">
        <v>383</v>
      </c>
      <c r="G686" t="s">
        <v>3791</v>
      </c>
      <c r="H686">
        <v>11000</v>
      </c>
      <c r="I686">
        <v>43532294</v>
      </c>
      <c r="J686" t="s">
        <v>3792</v>
      </c>
      <c r="K686" t="s">
        <v>658</v>
      </c>
      <c r="L686" t="s">
        <v>3793</v>
      </c>
      <c r="M686">
        <v>46951</v>
      </c>
      <c r="N686">
        <v>12088</v>
      </c>
      <c r="O686" t="s">
        <v>3245</v>
      </c>
      <c r="P686">
        <v>0</v>
      </c>
      <c r="Q686" t="s">
        <v>3794</v>
      </c>
      <c r="R686" t="s">
        <v>3795</v>
      </c>
      <c r="S686">
        <v>175</v>
      </c>
      <c r="T686" t="s">
        <v>36</v>
      </c>
      <c r="U686" t="s">
        <v>37</v>
      </c>
      <c r="V686" t="s">
        <v>93</v>
      </c>
      <c r="W686">
        <v>65000000</v>
      </c>
      <c r="X686">
        <v>2006</v>
      </c>
      <c r="Y686">
        <v>529</v>
      </c>
      <c r="Z686">
        <v>7.1</v>
      </c>
      <c r="AA686">
        <v>2.35</v>
      </c>
      <c r="AB686">
        <v>0</v>
      </c>
    </row>
    <row r="687" spans="1:28" hidden="1" x14ac:dyDescent="0.2">
      <c r="A687" t="s">
        <v>27</v>
      </c>
      <c r="C687">
        <v>14</v>
      </c>
      <c r="D687">
        <v>60</v>
      </c>
      <c r="F687">
        <v>575</v>
      </c>
      <c r="G687" t="s">
        <v>174</v>
      </c>
      <c r="H687">
        <v>1000</v>
      </c>
      <c r="J687" t="s">
        <v>3080</v>
      </c>
      <c r="K687" t="s">
        <v>684</v>
      </c>
      <c r="L687" t="s">
        <v>3796</v>
      </c>
      <c r="M687">
        <v>8739</v>
      </c>
      <c r="N687">
        <v>3537</v>
      </c>
      <c r="O687" t="s">
        <v>3797</v>
      </c>
      <c r="P687">
        <v>0</v>
      </c>
      <c r="Q687" t="s">
        <v>3798</v>
      </c>
      <c r="R687" t="s">
        <v>3799</v>
      </c>
      <c r="S687">
        <v>28</v>
      </c>
      <c r="T687" t="s">
        <v>36</v>
      </c>
      <c r="U687" t="s">
        <v>55</v>
      </c>
      <c r="Y687">
        <v>773</v>
      </c>
      <c r="Z687">
        <v>8.1</v>
      </c>
      <c r="AB687">
        <v>0</v>
      </c>
    </row>
    <row r="688" spans="1:28" hidden="1" x14ac:dyDescent="0.2">
      <c r="A688" t="s">
        <v>27</v>
      </c>
      <c r="B688" t="s">
        <v>3800</v>
      </c>
      <c r="C688">
        <v>60</v>
      </c>
      <c r="D688">
        <v>100</v>
      </c>
      <c r="E688">
        <v>36</v>
      </c>
      <c r="F688">
        <v>554</v>
      </c>
      <c r="G688" t="s">
        <v>1439</v>
      </c>
      <c r="H688">
        <v>13000</v>
      </c>
      <c r="I688">
        <v>17218080</v>
      </c>
      <c r="J688" t="s">
        <v>1626</v>
      </c>
      <c r="K688" t="s">
        <v>975</v>
      </c>
      <c r="L688" t="s">
        <v>3801</v>
      </c>
      <c r="M688">
        <v>43376</v>
      </c>
      <c r="N688">
        <v>15944</v>
      </c>
      <c r="O688" t="s">
        <v>2291</v>
      </c>
      <c r="P688">
        <v>0</v>
      </c>
      <c r="Q688" t="s">
        <v>3802</v>
      </c>
      <c r="R688" t="s">
        <v>3803</v>
      </c>
      <c r="S688">
        <v>249</v>
      </c>
      <c r="T688" t="s">
        <v>36</v>
      </c>
      <c r="U688" t="s">
        <v>37</v>
      </c>
      <c r="V688" t="s">
        <v>583</v>
      </c>
      <c r="W688">
        <v>70000000</v>
      </c>
      <c r="X688">
        <v>1991</v>
      </c>
      <c r="Y688">
        <v>773</v>
      </c>
      <c r="Z688">
        <v>5.7</v>
      </c>
      <c r="AA688">
        <v>1.85</v>
      </c>
      <c r="AB688">
        <v>0</v>
      </c>
    </row>
    <row r="689" spans="1:28" hidden="1" x14ac:dyDescent="0.2">
      <c r="A689" t="s">
        <v>27</v>
      </c>
      <c r="B689" t="s">
        <v>3666</v>
      </c>
      <c r="C689">
        <v>60</v>
      </c>
      <c r="D689">
        <v>105</v>
      </c>
      <c r="E689">
        <v>0</v>
      </c>
      <c r="F689">
        <v>506</v>
      </c>
      <c r="G689" t="s">
        <v>3804</v>
      </c>
      <c r="H689">
        <v>975</v>
      </c>
      <c r="I689">
        <v>10014234</v>
      </c>
      <c r="J689" t="s">
        <v>1007</v>
      </c>
      <c r="K689" t="s">
        <v>2521</v>
      </c>
      <c r="L689" t="s">
        <v>3805</v>
      </c>
      <c r="M689">
        <v>8560</v>
      </c>
      <c r="N689">
        <v>3580</v>
      </c>
      <c r="O689" t="s">
        <v>2983</v>
      </c>
      <c r="P689">
        <v>1</v>
      </c>
      <c r="Q689" t="s">
        <v>3806</v>
      </c>
      <c r="R689" t="s">
        <v>3807</v>
      </c>
      <c r="S689">
        <v>69</v>
      </c>
      <c r="T689" t="s">
        <v>36</v>
      </c>
      <c r="U689" t="s">
        <v>1463</v>
      </c>
      <c r="V689" t="s">
        <v>583</v>
      </c>
      <c r="W689">
        <v>65000000</v>
      </c>
      <c r="X689">
        <v>2000</v>
      </c>
      <c r="Y689">
        <v>909</v>
      </c>
      <c r="Z689">
        <v>5</v>
      </c>
      <c r="AA689">
        <v>1.85</v>
      </c>
      <c r="AB689">
        <v>177</v>
      </c>
    </row>
    <row r="690" spans="1:28" hidden="1" x14ac:dyDescent="0.2">
      <c r="A690" t="s">
        <v>27</v>
      </c>
      <c r="B690" t="s">
        <v>3808</v>
      </c>
      <c r="C690">
        <v>308</v>
      </c>
      <c r="D690">
        <v>92</v>
      </c>
      <c r="E690">
        <v>72</v>
      </c>
      <c r="F690">
        <v>568</v>
      </c>
      <c r="G690" t="s">
        <v>3809</v>
      </c>
      <c r="H690">
        <v>623</v>
      </c>
      <c r="I690">
        <v>19059018</v>
      </c>
      <c r="J690" t="s">
        <v>3810</v>
      </c>
      <c r="K690" t="s">
        <v>3811</v>
      </c>
      <c r="L690" t="s">
        <v>3812</v>
      </c>
      <c r="M690">
        <v>65709</v>
      </c>
      <c r="N690">
        <v>3165</v>
      </c>
      <c r="O690" t="s">
        <v>2094</v>
      </c>
      <c r="P690">
        <v>0</v>
      </c>
      <c r="Q690" t="s">
        <v>3813</v>
      </c>
      <c r="R690" t="s">
        <v>3814</v>
      </c>
      <c r="S690">
        <v>194</v>
      </c>
      <c r="T690" t="s">
        <v>36</v>
      </c>
      <c r="U690" t="s">
        <v>368</v>
      </c>
      <c r="V690" t="s">
        <v>38</v>
      </c>
      <c r="W690">
        <v>65000000</v>
      </c>
      <c r="X690">
        <v>2014</v>
      </c>
      <c r="Y690">
        <v>593</v>
      </c>
      <c r="Z690">
        <v>5.0999999999999996</v>
      </c>
      <c r="AA690">
        <v>2.35</v>
      </c>
      <c r="AB690">
        <v>15000</v>
      </c>
    </row>
    <row r="691" spans="1:28" hidden="1" x14ac:dyDescent="0.2">
      <c r="A691" t="s">
        <v>27</v>
      </c>
      <c r="B691" t="s">
        <v>3815</v>
      </c>
      <c r="C691">
        <v>127</v>
      </c>
      <c r="D691">
        <v>130</v>
      </c>
      <c r="E691">
        <v>2000</v>
      </c>
      <c r="F691">
        <v>25</v>
      </c>
      <c r="G691" t="s">
        <v>3816</v>
      </c>
      <c r="H691">
        <v>268</v>
      </c>
      <c r="I691">
        <v>1987287</v>
      </c>
      <c r="J691" t="s">
        <v>1933</v>
      </c>
      <c r="K691" t="s">
        <v>3817</v>
      </c>
      <c r="L691" t="s">
        <v>3818</v>
      </c>
      <c r="M691">
        <v>25474</v>
      </c>
      <c r="N691">
        <v>450</v>
      </c>
      <c r="O691" t="s">
        <v>3819</v>
      </c>
      <c r="P691">
        <v>0</v>
      </c>
      <c r="Q691" t="s">
        <v>3820</v>
      </c>
      <c r="R691" t="s">
        <v>3821</v>
      </c>
      <c r="S691">
        <v>138</v>
      </c>
      <c r="T691" t="s">
        <v>36</v>
      </c>
      <c r="U691" t="s">
        <v>55</v>
      </c>
      <c r="V691" t="s">
        <v>38</v>
      </c>
      <c r="W691">
        <v>50000000</v>
      </c>
      <c r="X691">
        <v>2005</v>
      </c>
      <c r="Y691">
        <v>85</v>
      </c>
      <c r="Z691">
        <v>6.9</v>
      </c>
      <c r="AA691">
        <v>2.35</v>
      </c>
      <c r="AB691">
        <v>0</v>
      </c>
    </row>
    <row r="692" spans="1:28" hidden="1" x14ac:dyDescent="0.2">
      <c r="A692" t="s">
        <v>27</v>
      </c>
      <c r="B692" t="s">
        <v>3611</v>
      </c>
      <c r="C692">
        <v>196</v>
      </c>
      <c r="D692">
        <v>100</v>
      </c>
      <c r="E692">
        <v>38</v>
      </c>
      <c r="F692">
        <v>1000</v>
      </c>
      <c r="G692" t="s">
        <v>585</v>
      </c>
      <c r="H692">
        <v>3000</v>
      </c>
      <c r="I692">
        <v>24407944</v>
      </c>
      <c r="J692" t="s">
        <v>3001</v>
      </c>
      <c r="K692" t="s">
        <v>748</v>
      </c>
      <c r="L692" t="s">
        <v>3822</v>
      </c>
      <c r="M692">
        <v>71202</v>
      </c>
      <c r="N692">
        <v>7048</v>
      </c>
      <c r="O692" t="s">
        <v>2139</v>
      </c>
      <c r="P692">
        <v>0</v>
      </c>
      <c r="Q692" t="s">
        <v>3823</v>
      </c>
      <c r="R692" t="s">
        <v>3824</v>
      </c>
      <c r="S692">
        <v>380</v>
      </c>
      <c r="T692" t="s">
        <v>36</v>
      </c>
      <c r="U692" t="s">
        <v>266</v>
      </c>
      <c r="V692" t="s">
        <v>38</v>
      </c>
      <c r="W692">
        <v>43000000</v>
      </c>
      <c r="X692">
        <v>2005</v>
      </c>
      <c r="Y692">
        <v>1000</v>
      </c>
      <c r="Z692">
        <v>4.8</v>
      </c>
      <c r="AA692">
        <v>2.35</v>
      </c>
      <c r="AB692">
        <v>0</v>
      </c>
    </row>
    <row r="693" spans="1:28" hidden="1" x14ac:dyDescent="0.2">
      <c r="A693" t="s">
        <v>745</v>
      </c>
      <c r="B693" t="s">
        <v>3825</v>
      </c>
      <c r="C693">
        <v>339</v>
      </c>
      <c r="D693">
        <v>102</v>
      </c>
      <c r="E693">
        <v>436</v>
      </c>
      <c r="F693">
        <v>6000</v>
      </c>
      <c r="G693" t="s">
        <v>975</v>
      </c>
      <c r="H693">
        <v>23000</v>
      </c>
      <c r="I693">
        <v>13750556</v>
      </c>
      <c r="J693" t="s">
        <v>332</v>
      </c>
      <c r="K693" t="s">
        <v>61</v>
      </c>
      <c r="L693" t="s">
        <v>3826</v>
      </c>
      <c r="M693">
        <v>111102</v>
      </c>
      <c r="N693">
        <v>49433</v>
      </c>
      <c r="O693" t="s">
        <v>197</v>
      </c>
      <c r="P693">
        <v>3</v>
      </c>
      <c r="Q693" t="s">
        <v>3827</v>
      </c>
      <c r="R693" t="s">
        <v>3828</v>
      </c>
      <c r="S693">
        <v>239</v>
      </c>
      <c r="T693" t="s">
        <v>36</v>
      </c>
      <c r="U693" t="s">
        <v>37</v>
      </c>
      <c r="V693" t="s">
        <v>583</v>
      </c>
      <c r="W693">
        <v>65000000</v>
      </c>
      <c r="X693">
        <v>2014</v>
      </c>
      <c r="Y693">
        <v>13000</v>
      </c>
      <c r="Z693">
        <v>6.5</v>
      </c>
      <c r="AA693">
        <v>1.85</v>
      </c>
      <c r="AB693">
        <v>32000</v>
      </c>
    </row>
    <row r="694" spans="1:28" hidden="1" x14ac:dyDescent="0.2">
      <c r="A694" t="s">
        <v>27</v>
      </c>
      <c r="B694" t="s">
        <v>2211</v>
      </c>
      <c r="C694">
        <v>96</v>
      </c>
      <c r="D694">
        <v>133</v>
      </c>
      <c r="E694">
        <v>521</v>
      </c>
      <c r="F694">
        <v>970</v>
      </c>
      <c r="G694" t="s">
        <v>201</v>
      </c>
      <c r="H694">
        <v>11000</v>
      </c>
      <c r="I694">
        <v>31054924</v>
      </c>
      <c r="J694" t="s">
        <v>3829</v>
      </c>
      <c r="K694" t="s">
        <v>389</v>
      </c>
      <c r="L694" t="s">
        <v>3830</v>
      </c>
      <c r="M694">
        <v>17025</v>
      </c>
      <c r="N694">
        <v>16710</v>
      </c>
      <c r="O694" t="s">
        <v>3831</v>
      </c>
      <c r="P694">
        <v>1</v>
      </c>
      <c r="Q694" t="s">
        <v>3832</v>
      </c>
      <c r="R694" t="s">
        <v>3833</v>
      </c>
      <c r="S694">
        <v>290</v>
      </c>
      <c r="T694" t="s">
        <v>36</v>
      </c>
      <c r="U694" t="s">
        <v>37</v>
      </c>
      <c r="V694" t="s">
        <v>583</v>
      </c>
      <c r="W694">
        <v>64000000</v>
      </c>
      <c r="X694">
        <v>1999</v>
      </c>
      <c r="Y694">
        <v>1000</v>
      </c>
      <c r="Z694">
        <v>5.0999999999999996</v>
      </c>
      <c r="AA694">
        <v>1.85</v>
      </c>
      <c r="AB694">
        <v>295</v>
      </c>
    </row>
    <row r="695" spans="1:28" hidden="1" x14ac:dyDescent="0.2">
      <c r="A695" t="s">
        <v>27</v>
      </c>
      <c r="B695" t="s">
        <v>3834</v>
      </c>
      <c r="C695">
        <v>361</v>
      </c>
      <c r="D695">
        <v>121</v>
      </c>
      <c r="E695">
        <v>175</v>
      </c>
      <c r="F695">
        <v>221</v>
      </c>
      <c r="G695" t="s">
        <v>3835</v>
      </c>
      <c r="H695">
        <v>963</v>
      </c>
      <c r="I695">
        <v>43247140</v>
      </c>
      <c r="J695" t="s">
        <v>3836</v>
      </c>
      <c r="K695" t="s">
        <v>3039</v>
      </c>
      <c r="L695" t="s">
        <v>3837</v>
      </c>
      <c r="M695">
        <v>134625</v>
      </c>
      <c r="N695">
        <v>2131</v>
      </c>
      <c r="O695" t="s">
        <v>3838</v>
      </c>
      <c r="P695">
        <v>0</v>
      </c>
      <c r="Q695" t="s">
        <v>3839</v>
      </c>
      <c r="R695" t="s">
        <v>3840</v>
      </c>
      <c r="S695">
        <v>265</v>
      </c>
      <c r="T695" t="s">
        <v>36</v>
      </c>
      <c r="U695" t="s">
        <v>55</v>
      </c>
      <c r="V695" t="s">
        <v>38</v>
      </c>
      <c r="W695">
        <v>55000000</v>
      </c>
      <c r="X695">
        <v>2015</v>
      </c>
      <c r="Y695">
        <v>580</v>
      </c>
      <c r="Z695">
        <v>7.1</v>
      </c>
      <c r="AA695">
        <v>2.35</v>
      </c>
      <c r="AB695">
        <v>40000</v>
      </c>
    </row>
    <row r="696" spans="1:28" hidden="1" x14ac:dyDescent="0.2">
      <c r="A696" t="s">
        <v>27</v>
      </c>
      <c r="B696" t="s">
        <v>1845</v>
      </c>
      <c r="C696">
        <v>226</v>
      </c>
      <c r="D696">
        <v>147</v>
      </c>
      <c r="E696">
        <v>670</v>
      </c>
      <c r="F696">
        <v>16</v>
      </c>
      <c r="G696" t="s">
        <v>3841</v>
      </c>
      <c r="H696">
        <v>177</v>
      </c>
      <c r="I696">
        <v>2208939</v>
      </c>
      <c r="J696" t="s">
        <v>3842</v>
      </c>
      <c r="K696" t="s">
        <v>3843</v>
      </c>
      <c r="L696" t="s">
        <v>3844</v>
      </c>
      <c r="M696">
        <v>190490</v>
      </c>
      <c r="N696">
        <v>253</v>
      </c>
      <c r="O696" t="s">
        <v>3845</v>
      </c>
      <c r="P696">
        <v>0</v>
      </c>
      <c r="Q696" t="s">
        <v>3846</v>
      </c>
      <c r="R696" t="s">
        <v>3847</v>
      </c>
      <c r="S696">
        <v>482</v>
      </c>
      <c r="T696" t="s">
        <v>36</v>
      </c>
      <c r="U696" t="s">
        <v>765</v>
      </c>
      <c r="V696" t="s">
        <v>583</v>
      </c>
      <c r="W696">
        <v>50000000</v>
      </c>
      <c r="X696">
        <v>2006</v>
      </c>
      <c r="Y696">
        <v>27</v>
      </c>
      <c r="Z696">
        <v>7.5</v>
      </c>
      <c r="AA696">
        <v>2.35</v>
      </c>
      <c r="AB696">
        <v>26000</v>
      </c>
    </row>
    <row r="697" spans="1:28" hidden="1" x14ac:dyDescent="0.2">
      <c r="A697" t="s">
        <v>27</v>
      </c>
      <c r="B697" t="s">
        <v>1963</v>
      </c>
      <c r="C697">
        <v>194</v>
      </c>
      <c r="D697">
        <v>94</v>
      </c>
      <c r="E697">
        <v>116</v>
      </c>
      <c r="F697">
        <v>481</v>
      </c>
      <c r="G697" t="s">
        <v>3848</v>
      </c>
      <c r="H697">
        <v>645</v>
      </c>
      <c r="I697">
        <v>213079163</v>
      </c>
      <c r="J697" t="s">
        <v>1750</v>
      </c>
      <c r="K697" t="s">
        <v>1252</v>
      </c>
      <c r="L697" t="s">
        <v>3849</v>
      </c>
      <c r="M697">
        <v>162909</v>
      </c>
      <c r="N697">
        <v>2725</v>
      </c>
      <c r="O697" t="s">
        <v>3850</v>
      </c>
      <c r="P697">
        <v>2</v>
      </c>
      <c r="Q697" t="s">
        <v>3851</v>
      </c>
      <c r="R697" t="s">
        <v>3852</v>
      </c>
      <c r="S697">
        <v>795</v>
      </c>
      <c r="T697" t="s">
        <v>36</v>
      </c>
      <c r="U697" t="s">
        <v>37</v>
      </c>
      <c r="V697" t="s">
        <v>38</v>
      </c>
      <c r="W697">
        <v>63000000</v>
      </c>
      <c r="X697">
        <v>2002</v>
      </c>
      <c r="Y697">
        <v>522</v>
      </c>
      <c r="Z697">
        <v>6.2</v>
      </c>
      <c r="AA697">
        <v>2.35</v>
      </c>
      <c r="AB697">
        <v>0</v>
      </c>
    </row>
    <row r="698" spans="1:28" hidden="1" x14ac:dyDescent="0.2">
      <c r="A698" t="s">
        <v>27</v>
      </c>
      <c r="B698" t="s">
        <v>933</v>
      </c>
      <c r="C698">
        <v>138</v>
      </c>
      <c r="D698">
        <v>94</v>
      </c>
      <c r="E698">
        <v>42</v>
      </c>
      <c r="F698">
        <v>668</v>
      </c>
      <c r="G698" t="s">
        <v>774</v>
      </c>
      <c r="H698">
        <v>12000</v>
      </c>
      <c r="I698">
        <v>19548064</v>
      </c>
      <c r="J698" t="s">
        <v>1245</v>
      </c>
      <c r="K698" t="s">
        <v>703</v>
      </c>
      <c r="L698" t="s">
        <v>3853</v>
      </c>
      <c r="M698">
        <v>25681</v>
      </c>
      <c r="N698">
        <v>23365</v>
      </c>
      <c r="O698" t="s">
        <v>3854</v>
      </c>
      <c r="P698">
        <v>1</v>
      </c>
      <c r="Q698" t="s">
        <v>3855</v>
      </c>
      <c r="R698" t="s">
        <v>3856</v>
      </c>
      <c r="S698">
        <v>77</v>
      </c>
      <c r="T698" t="s">
        <v>36</v>
      </c>
      <c r="U698" t="s">
        <v>3857</v>
      </c>
      <c r="V698" t="s">
        <v>93</v>
      </c>
      <c r="W698">
        <v>65000000</v>
      </c>
      <c r="X698">
        <v>2009</v>
      </c>
      <c r="Y698">
        <v>9000</v>
      </c>
      <c r="Z698">
        <v>6.3</v>
      </c>
      <c r="AA698">
        <v>2.35</v>
      </c>
      <c r="AB698">
        <v>0</v>
      </c>
    </row>
    <row r="699" spans="1:28" hidden="1" x14ac:dyDescent="0.2">
      <c r="A699" t="s">
        <v>27</v>
      </c>
      <c r="B699" t="s">
        <v>387</v>
      </c>
      <c r="C699">
        <v>308</v>
      </c>
      <c r="D699">
        <v>127</v>
      </c>
      <c r="E699">
        <v>14000</v>
      </c>
      <c r="F699">
        <v>191</v>
      </c>
      <c r="G699" t="s">
        <v>2984</v>
      </c>
      <c r="H699">
        <v>967</v>
      </c>
      <c r="I699">
        <v>356784000</v>
      </c>
      <c r="J699" t="s">
        <v>1168</v>
      </c>
      <c r="K699" t="s">
        <v>992</v>
      </c>
      <c r="L699" t="s">
        <v>3858</v>
      </c>
      <c r="M699">
        <v>613473</v>
      </c>
      <c r="N699">
        <v>2129</v>
      </c>
      <c r="O699" t="s">
        <v>3859</v>
      </c>
      <c r="P699">
        <v>0</v>
      </c>
      <c r="Q699" t="s">
        <v>3860</v>
      </c>
      <c r="R699" t="s">
        <v>3861</v>
      </c>
      <c r="S699">
        <v>895</v>
      </c>
      <c r="T699" t="s">
        <v>36</v>
      </c>
      <c r="U699" t="s">
        <v>37</v>
      </c>
      <c r="V699" t="s">
        <v>38</v>
      </c>
      <c r="W699">
        <v>63000000</v>
      </c>
      <c r="X699">
        <v>1993</v>
      </c>
      <c r="Y699">
        <v>610</v>
      </c>
      <c r="Z699">
        <v>8.1</v>
      </c>
      <c r="AA699">
        <v>1.85</v>
      </c>
      <c r="AB699">
        <v>19000</v>
      </c>
    </row>
    <row r="700" spans="1:28" x14ac:dyDescent="0.2">
      <c r="A700" t="s">
        <v>27</v>
      </c>
      <c r="B700" t="s">
        <v>3637</v>
      </c>
      <c r="C700">
        <v>40</v>
      </c>
      <c r="D700">
        <v>212</v>
      </c>
      <c r="E700">
        <v>759</v>
      </c>
      <c r="F700">
        <v>812</v>
      </c>
      <c r="G700" t="s">
        <v>1800</v>
      </c>
      <c r="H700">
        <v>2000</v>
      </c>
      <c r="I700">
        <v>25052000</v>
      </c>
      <c r="J700" t="s">
        <v>3862</v>
      </c>
      <c r="K700" t="s">
        <v>534</v>
      </c>
      <c r="L700" t="s">
        <v>3863</v>
      </c>
      <c r="M700">
        <v>35314</v>
      </c>
      <c r="N700">
        <v>5708</v>
      </c>
      <c r="O700" t="s">
        <v>3864</v>
      </c>
      <c r="P700">
        <v>0</v>
      </c>
      <c r="Q700" t="s">
        <v>3865</v>
      </c>
      <c r="R700" t="s">
        <v>3866</v>
      </c>
      <c r="S700">
        <v>145</v>
      </c>
      <c r="T700" t="s">
        <v>36</v>
      </c>
      <c r="U700" t="s">
        <v>37</v>
      </c>
      <c r="V700" t="s">
        <v>38</v>
      </c>
      <c r="W700">
        <v>63000000</v>
      </c>
      <c r="X700">
        <v>1994</v>
      </c>
      <c r="Y700">
        <v>925</v>
      </c>
      <c r="Z700">
        <v>6.6</v>
      </c>
      <c r="AA700">
        <v>2.35</v>
      </c>
      <c r="AB700">
        <v>0</v>
      </c>
    </row>
    <row r="701" spans="1:28" hidden="1" x14ac:dyDescent="0.2">
      <c r="A701" t="s">
        <v>27</v>
      </c>
      <c r="B701" t="s">
        <v>1196</v>
      </c>
      <c r="C701">
        <v>42</v>
      </c>
      <c r="D701">
        <v>141</v>
      </c>
      <c r="E701">
        <v>176</v>
      </c>
      <c r="F701">
        <v>672</v>
      </c>
      <c r="G701" t="s">
        <v>3867</v>
      </c>
      <c r="H701">
        <v>11000</v>
      </c>
      <c r="I701">
        <v>122012710</v>
      </c>
      <c r="J701" t="s">
        <v>462</v>
      </c>
      <c r="K701" t="s">
        <v>389</v>
      </c>
      <c r="L701" t="s">
        <v>3868</v>
      </c>
      <c r="M701">
        <v>69663</v>
      </c>
      <c r="N701">
        <v>14178</v>
      </c>
      <c r="O701" t="s">
        <v>2433</v>
      </c>
      <c r="P701">
        <v>1</v>
      </c>
      <c r="Q701" t="s">
        <v>3869</v>
      </c>
      <c r="R701" t="s">
        <v>3870</v>
      </c>
      <c r="S701">
        <v>133</v>
      </c>
      <c r="T701" t="s">
        <v>36</v>
      </c>
      <c r="U701" t="s">
        <v>37</v>
      </c>
      <c r="V701" t="s">
        <v>38</v>
      </c>
      <c r="W701">
        <v>62000000</v>
      </c>
      <c r="X701">
        <v>1994</v>
      </c>
      <c r="Y701">
        <v>913</v>
      </c>
      <c r="Z701">
        <v>6.9</v>
      </c>
      <c r="AA701">
        <v>2.35</v>
      </c>
      <c r="AB701">
        <v>0</v>
      </c>
    </row>
    <row r="702" spans="1:28" hidden="1" x14ac:dyDescent="0.2">
      <c r="A702" t="s">
        <v>27</v>
      </c>
      <c r="B702" t="s">
        <v>3871</v>
      </c>
      <c r="C702">
        <v>68</v>
      </c>
      <c r="D702">
        <v>103</v>
      </c>
      <c r="E702">
        <v>10</v>
      </c>
      <c r="F702">
        <v>7</v>
      </c>
      <c r="G702" t="s">
        <v>3872</v>
      </c>
      <c r="H702">
        <v>21</v>
      </c>
      <c r="I702">
        <v>72413</v>
      </c>
      <c r="J702" t="s">
        <v>187</v>
      </c>
      <c r="K702" t="s">
        <v>3873</v>
      </c>
      <c r="L702" t="s">
        <v>3874</v>
      </c>
      <c r="M702">
        <v>11584</v>
      </c>
      <c r="N702">
        <v>58</v>
      </c>
      <c r="O702" t="s">
        <v>3875</v>
      </c>
      <c r="P702">
        <v>3</v>
      </c>
      <c r="Q702" t="s">
        <v>3876</v>
      </c>
      <c r="R702" t="s">
        <v>3877</v>
      </c>
      <c r="S702">
        <v>86</v>
      </c>
      <c r="T702" t="s">
        <v>1944</v>
      </c>
      <c r="U702" t="s">
        <v>890</v>
      </c>
      <c r="V702" t="s">
        <v>583</v>
      </c>
      <c r="W702">
        <v>65000000</v>
      </c>
      <c r="X702">
        <v>2015</v>
      </c>
      <c r="Y702">
        <v>18</v>
      </c>
      <c r="Z702">
        <v>6.1</v>
      </c>
      <c r="AA702">
        <v>2.35</v>
      </c>
      <c r="AB702">
        <v>0</v>
      </c>
    </row>
    <row r="703" spans="1:28" hidden="1" x14ac:dyDescent="0.2">
      <c r="A703" t="s">
        <v>27</v>
      </c>
      <c r="B703" t="s">
        <v>3878</v>
      </c>
      <c r="C703">
        <v>78</v>
      </c>
      <c r="D703">
        <v>98</v>
      </c>
      <c r="E703">
        <v>322</v>
      </c>
      <c r="F703">
        <v>723</v>
      </c>
      <c r="G703" t="s">
        <v>3879</v>
      </c>
      <c r="H703">
        <v>979</v>
      </c>
      <c r="I703">
        <v>58255287</v>
      </c>
      <c r="J703" t="s">
        <v>1007</v>
      </c>
      <c r="K703" t="s">
        <v>1651</v>
      </c>
      <c r="L703" t="s">
        <v>3880</v>
      </c>
      <c r="M703">
        <v>39471</v>
      </c>
      <c r="N703">
        <v>6334</v>
      </c>
      <c r="O703" t="s">
        <v>3881</v>
      </c>
      <c r="P703">
        <v>1</v>
      </c>
      <c r="Q703" t="s">
        <v>3882</v>
      </c>
      <c r="R703" t="s">
        <v>3883</v>
      </c>
      <c r="S703">
        <v>187</v>
      </c>
      <c r="T703" t="s">
        <v>36</v>
      </c>
      <c r="U703" t="s">
        <v>37</v>
      </c>
      <c r="V703" t="s">
        <v>38</v>
      </c>
      <c r="W703">
        <v>64000000</v>
      </c>
      <c r="X703">
        <v>2006</v>
      </c>
      <c r="Y703">
        <v>862</v>
      </c>
      <c r="Z703">
        <v>4.3</v>
      </c>
      <c r="AA703">
        <v>1.85</v>
      </c>
      <c r="AB703">
        <v>0</v>
      </c>
    </row>
    <row r="704" spans="1:28" hidden="1" x14ac:dyDescent="0.2">
      <c r="A704" t="s">
        <v>27</v>
      </c>
      <c r="B704" t="s">
        <v>644</v>
      </c>
      <c r="C704">
        <v>178</v>
      </c>
      <c r="D704">
        <v>116</v>
      </c>
      <c r="E704">
        <v>84</v>
      </c>
      <c r="F704">
        <v>563</v>
      </c>
      <c r="G704" t="s">
        <v>204</v>
      </c>
      <c r="H704">
        <v>11000</v>
      </c>
      <c r="I704">
        <v>77086030</v>
      </c>
      <c r="J704" t="s">
        <v>3884</v>
      </c>
      <c r="K704" t="s">
        <v>658</v>
      </c>
      <c r="L704" t="s">
        <v>3885</v>
      </c>
      <c r="M704">
        <v>65297</v>
      </c>
      <c r="N704">
        <v>14931</v>
      </c>
      <c r="O704" t="s">
        <v>3886</v>
      </c>
      <c r="P704">
        <v>0</v>
      </c>
      <c r="Q704" t="s">
        <v>3887</v>
      </c>
      <c r="R704" t="s">
        <v>3888</v>
      </c>
      <c r="S704">
        <v>602</v>
      </c>
      <c r="T704" t="s">
        <v>36</v>
      </c>
      <c r="U704" t="s">
        <v>1463</v>
      </c>
      <c r="V704" t="s">
        <v>38</v>
      </c>
      <c r="W704">
        <v>62000000</v>
      </c>
      <c r="X704">
        <v>2000</v>
      </c>
      <c r="Y704">
        <v>919</v>
      </c>
      <c r="Z704">
        <v>6.6</v>
      </c>
      <c r="AA704">
        <v>2.35</v>
      </c>
      <c r="AB704">
        <v>0</v>
      </c>
    </row>
    <row r="705" spans="1:28" hidden="1" x14ac:dyDescent="0.2">
      <c r="A705" t="s">
        <v>27</v>
      </c>
      <c r="B705" t="s">
        <v>3889</v>
      </c>
      <c r="C705">
        <v>75</v>
      </c>
      <c r="D705">
        <v>114</v>
      </c>
      <c r="E705">
        <v>0</v>
      </c>
      <c r="F705">
        <v>452</v>
      </c>
      <c r="G705" t="s">
        <v>3703</v>
      </c>
      <c r="H705">
        <v>524</v>
      </c>
      <c r="I705">
        <v>65000000</v>
      </c>
      <c r="J705" t="s">
        <v>1413</v>
      </c>
      <c r="K705" t="s">
        <v>3890</v>
      </c>
      <c r="L705" t="s">
        <v>3891</v>
      </c>
      <c r="M705">
        <v>43027</v>
      </c>
      <c r="N705">
        <v>2668</v>
      </c>
      <c r="O705" t="s">
        <v>1775</v>
      </c>
      <c r="P705">
        <v>0</v>
      </c>
      <c r="Q705" t="s">
        <v>3892</v>
      </c>
      <c r="R705" t="s">
        <v>3893</v>
      </c>
      <c r="S705">
        <v>214</v>
      </c>
      <c r="T705" t="s">
        <v>36</v>
      </c>
      <c r="U705" t="s">
        <v>37</v>
      </c>
      <c r="V705" t="s">
        <v>38</v>
      </c>
      <c r="W705">
        <v>62000000</v>
      </c>
      <c r="X705">
        <v>1995</v>
      </c>
      <c r="Y705">
        <v>517</v>
      </c>
      <c r="Z705">
        <v>6.8</v>
      </c>
      <c r="AA705">
        <v>2.35</v>
      </c>
      <c r="AB705">
        <v>0</v>
      </c>
    </row>
    <row r="706" spans="1:28" hidden="1" x14ac:dyDescent="0.2">
      <c r="A706" t="s">
        <v>27</v>
      </c>
      <c r="B706" t="s">
        <v>3894</v>
      </c>
      <c r="C706">
        <v>150</v>
      </c>
      <c r="D706">
        <v>87</v>
      </c>
      <c r="E706">
        <v>12</v>
      </c>
      <c r="F706">
        <v>645</v>
      </c>
      <c r="G706" t="s">
        <v>3895</v>
      </c>
      <c r="H706">
        <v>3000</v>
      </c>
      <c r="I706">
        <v>32178777</v>
      </c>
      <c r="J706" t="s">
        <v>3896</v>
      </c>
      <c r="K706" t="s">
        <v>721</v>
      </c>
      <c r="L706" t="s">
        <v>3897</v>
      </c>
      <c r="M706">
        <v>43300</v>
      </c>
      <c r="N706">
        <v>6658</v>
      </c>
      <c r="O706" t="s">
        <v>1252</v>
      </c>
      <c r="P706">
        <v>6</v>
      </c>
      <c r="Q706" t="s">
        <v>3898</v>
      </c>
      <c r="R706" t="s">
        <v>3899</v>
      </c>
      <c r="S706">
        <v>250</v>
      </c>
      <c r="T706" t="s">
        <v>36</v>
      </c>
      <c r="U706" t="s">
        <v>37</v>
      </c>
      <c r="V706" t="s">
        <v>38</v>
      </c>
      <c r="W706">
        <v>62000000</v>
      </c>
      <c r="X706">
        <v>2008</v>
      </c>
      <c r="Y706">
        <v>966</v>
      </c>
      <c r="Z706">
        <v>3.8</v>
      </c>
      <c r="AA706">
        <v>2.35</v>
      </c>
      <c r="AB706">
        <v>0</v>
      </c>
    </row>
    <row r="707" spans="1:28" hidden="1" x14ac:dyDescent="0.2">
      <c r="A707" t="s">
        <v>27</v>
      </c>
      <c r="B707" t="s">
        <v>3900</v>
      </c>
      <c r="C707">
        <v>113</v>
      </c>
      <c r="D707">
        <v>125</v>
      </c>
      <c r="E707">
        <v>11</v>
      </c>
      <c r="F707">
        <v>867</v>
      </c>
      <c r="G707" t="s">
        <v>3007</v>
      </c>
      <c r="H707">
        <v>11000</v>
      </c>
      <c r="I707">
        <v>15738632</v>
      </c>
      <c r="J707" t="s">
        <v>420</v>
      </c>
      <c r="K707" t="s">
        <v>1954</v>
      </c>
      <c r="L707" t="s">
        <v>3901</v>
      </c>
      <c r="M707">
        <v>38076</v>
      </c>
      <c r="N707">
        <v>14536</v>
      </c>
      <c r="O707" t="s">
        <v>3902</v>
      </c>
      <c r="P707">
        <v>2</v>
      </c>
      <c r="Q707" t="s">
        <v>3903</v>
      </c>
      <c r="R707" t="s">
        <v>3904</v>
      </c>
      <c r="S707">
        <v>399</v>
      </c>
      <c r="T707" t="s">
        <v>36</v>
      </c>
      <c r="U707" t="s">
        <v>37</v>
      </c>
      <c r="V707" t="s">
        <v>583</v>
      </c>
      <c r="W707">
        <v>42000000</v>
      </c>
      <c r="X707">
        <v>2001</v>
      </c>
      <c r="Y707">
        <v>904</v>
      </c>
      <c r="Z707">
        <v>5.9</v>
      </c>
      <c r="AA707">
        <v>2.35</v>
      </c>
      <c r="AB707">
        <v>0</v>
      </c>
    </row>
    <row r="708" spans="1:28" x14ac:dyDescent="0.2">
      <c r="A708" t="s">
        <v>27</v>
      </c>
      <c r="B708" t="s">
        <v>1762</v>
      </c>
      <c r="C708">
        <v>596</v>
      </c>
      <c r="D708">
        <v>187</v>
      </c>
      <c r="E708">
        <v>16000</v>
      </c>
      <c r="F708">
        <v>1000</v>
      </c>
      <c r="G708" t="s">
        <v>2617</v>
      </c>
      <c r="H708">
        <v>46000</v>
      </c>
      <c r="I708">
        <v>54116191</v>
      </c>
      <c r="J708" t="s">
        <v>3905</v>
      </c>
      <c r="K708" t="s">
        <v>3906</v>
      </c>
      <c r="L708" t="s">
        <v>3907</v>
      </c>
      <c r="M708">
        <v>272839</v>
      </c>
      <c r="N708">
        <v>49912</v>
      </c>
      <c r="O708" t="s">
        <v>1427</v>
      </c>
      <c r="P708">
        <v>1</v>
      </c>
      <c r="Q708" t="s">
        <v>3908</v>
      </c>
      <c r="R708" t="s">
        <v>3909</v>
      </c>
      <c r="S708">
        <v>1018</v>
      </c>
      <c r="T708" t="s">
        <v>36</v>
      </c>
      <c r="U708" t="s">
        <v>37</v>
      </c>
      <c r="V708" t="s">
        <v>583</v>
      </c>
      <c r="W708">
        <v>44000000</v>
      </c>
      <c r="X708">
        <v>2015</v>
      </c>
      <c r="Y708">
        <v>1000</v>
      </c>
      <c r="Z708">
        <v>7.9</v>
      </c>
      <c r="AA708">
        <v>2.76</v>
      </c>
      <c r="AB708">
        <v>114000</v>
      </c>
    </row>
    <row r="709" spans="1:28" hidden="1" x14ac:dyDescent="0.2">
      <c r="A709" t="s">
        <v>27</v>
      </c>
      <c r="B709" t="s">
        <v>3910</v>
      </c>
      <c r="C709">
        <v>191</v>
      </c>
      <c r="D709">
        <v>93</v>
      </c>
      <c r="E709">
        <v>8</v>
      </c>
      <c r="F709">
        <v>970</v>
      </c>
      <c r="G709" t="s">
        <v>477</v>
      </c>
      <c r="H709">
        <v>8000</v>
      </c>
      <c r="I709">
        <v>118153533</v>
      </c>
      <c r="J709" t="s">
        <v>3911</v>
      </c>
      <c r="K709" t="s">
        <v>1247</v>
      </c>
      <c r="L709" t="s">
        <v>3912</v>
      </c>
      <c r="M709">
        <v>129995</v>
      </c>
      <c r="N709">
        <v>13232</v>
      </c>
      <c r="O709" t="s">
        <v>1949</v>
      </c>
      <c r="P709">
        <v>2</v>
      </c>
      <c r="Q709" t="s">
        <v>3913</v>
      </c>
      <c r="R709" t="s">
        <v>3914</v>
      </c>
      <c r="S709">
        <v>246</v>
      </c>
      <c r="T709" t="s">
        <v>36</v>
      </c>
      <c r="U709" t="s">
        <v>37</v>
      </c>
      <c r="V709" t="s">
        <v>38</v>
      </c>
      <c r="W709">
        <v>61000000</v>
      </c>
      <c r="X709">
        <v>2007</v>
      </c>
      <c r="Y709">
        <v>1000</v>
      </c>
      <c r="Z709">
        <v>6.3</v>
      </c>
      <c r="AA709">
        <v>1.85</v>
      </c>
      <c r="AB709">
        <v>0</v>
      </c>
    </row>
    <row r="710" spans="1:28" hidden="1" x14ac:dyDescent="0.2">
      <c r="A710" t="s">
        <v>27</v>
      </c>
      <c r="B710" t="s">
        <v>3915</v>
      </c>
      <c r="C710">
        <v>156</v>
      </c>
      <c r="D710">
        <v>95</v>
      </c>
      <c r="E710">
        <v>25</v>
      </c>
      <c r="F710">
        <v>439</v>
      </c>
      <c r="G710" t="s">
        <v>3916</v>
      </c>
      <c r="H710">
        <v>989</v>
      </c>
      <c r="I710">
        <v>108012170</v>
      </c>
      <c r="J710" t="s">
        <v>269</v>
      </c>
      <c r="K710" t="s">
        <v>3228</v>
      </c>
      <c r="L710" t="s">
        <v>3917</v>
      </c>
      <c r="M710">
        <v>24089</v>
      </c>
      <c r="N710">
        <v>2558</v>
      </c>
      <c r="O710" t="s">
        <v>3918</v>
      </c>
      <c r="P710">
        <v>0</v>
      </c>
      <c r="Q710" t="s">
        <v>3919</v>
      </c>
      <c r="R710" t="s">
        <v>3920</v>
      </c>
      <c r="S710">
        <v>82</v>
      </c>
      <c r="T710" t="s">
        <v>36</v>
      </c>
      <c r="U710" t="s">
        <v>37</v>
      </c>
      <c r="V710" t="s">
        <v>93</v>
      </c>
      <c r="W710">
        <v>63000000</v>
      </c>
      <c r="X710">
        <v>2011</v>
      </c>
      <c r="Y710">
        <v>664</v>
      </c>
      <c r="Z710">
        <v>5.5</v>
      </c>
      <c r="AA710">
        <v>1.85</v>
      </c>
      <c r="AB710">
        <v>0</v>
      </c>
    </row>
    <row r="711" spans="1:28" hidden="1" x14ac:dyDescent="0.2">
      <c r="A711" t="s">
        <v>27</v>
      </c>
      <c r="B711" t="s">
        <v>109</v>
      </c>
      <c r="C711">
        <v>460</v>
      </c>
      <c r="D711">
        <v>117</v>
      </c>
      <c r="E711">
        <v>0</v>
      </c>
      <c r="F711">
        <v>447</v>
      </c>
      <c r="G711" t="s">
        <v>456</v>
      </c>
      <c r="H711">
        <v>18000</v>
      </c>
      <c r="I711">
        <v>210592590</v>
      </c>
      <c r="J711" t="s">
        <v>1569</v>
      </c>
      <c r="K711" t="s">
        <v>639</v>
      </c>
      <c r="L711" t="s">
        <v>3921</v>
      </c>
      <c r="M711">
        <v>607235</v>
      </c>
      <c r="N711">
        <v>32360</v>
      </c>
      <c r="O711" t="s">
        <v>3922</v>
      </c>
      <c r="P711">
        <v>0</v>
      </c>
      <c r="Q711" t="s">
        <v>3923</v>
      </c>
      <c r="R711" t="s">
        <v>3924</v>
      </c>
      <c r="S711">
        <v>2073</v>
      </c>
      <c r="T711" t="s">
        <v>36</v>
      </c>
      <c r="U711" t="s">
        <v>37</v>
      </c>
      <c r="V711" t="s">
        <v>583</v>
      </c>
      <c r="W711">
        <v>65000000</v>
      </c>
      <c r="X711">
        <v>2006</v>
      </c>
      <c r="Y711">
        <v>13000</v>
      </c>
      <c r="Z711">
        <v>7.7</v>
      </c>
      <c r="AA711">
        <v>2.35</v>
      </c>
      <c r="AB711">
        <v>13000</v>
      </c>
    </row>
    <row r="712" spans="1:28" hidden="1" x14ac:dyDescent="0.2">
      <c r="A712" t="s">
        <v>27</v>
      </c>
      <c r="B712" t="s">
        <v>1963</v>
      </c>
      <c r="C712">
        <v>141</v>
      </c>
      <c r="D712">
        <v>106</v>
      </c>
      <c r="E712">
        <v>116</v>
      </c>
      <c r="F712">
        <v>708</v>
      </c>
      <c r="G712" t="s">
        <v>1743</v>
      </c>
      <c r="H712">
        <v>22000</v>
      </c>
      <c r="I712">
        <v>279167575</v>
      </c>
      <c r="J712" t="s">
        <v>1679</v>
      </c>
      <c r="K712" t="s">
        <v>1744</v>
      </c>
      <c r="L712" t="s">
        <v>3925</v>
      </c>
      <c r="M712">
        <v>211296</v>
      </c>
      <c r="N712">
        <v>24938</v>
      </c>
      <c r="O712" t="s">
        <v>1746</v>
      </c>
      <c r="P712">
        <v>6</v>
      </c>
      <c r="Q712" t="s">
        <v>3926</v>
      </c>
      <c r="R712" t="s">
        <v>3927</v>
      </c>
      <c r="S712">
        <v>428</v>
      </c>
      <c r="T712" t="s">
        <v>36</v>
      </c>
      <c r="U712" t="s">
        <v>37</v>
      </c>
      <c r="V712" t="s">
        <v>38</v>
      </c>
      <c r="W712">
        <v>80000000</v>
      </c>
      <c r="X712">
        <v>2004</v>
      </c>
      <c r="Y712">
        <v>713</v>
      </c>
      <c r="Z712">
        <v>6.3</v>
      </c>
      <c r="AA712">
        <v>1.85</v>
      </c>
      <c r="AB712">
        <v>0</v>
      </c>
    </row>
    <row r="713" spans="1:28" hidden="1" x14ac:dyDescent="0.2">
      <c r="A713" t="s">
        <v>27</v>
      </c>
      <c r="B713" t="s">
        <v>3928</v>
      </c>
      <c r="C713">
        <v>180</v>
      </c>
      <c r="D713">
        <v>115</v>
      </c>
      <c r="E713">
        <v>64</v>
      </c>
      <c r="F713">
        <v>664</v>
      </c>
      <c r="G713" t="s">
        <v>3929</v>
      </c>
      <c r="H713">
        <v>2000</v>
      </c>
      <c r="I713">
        <v>143151473</v>
      </c>
      <c r="J713" t="s">
        <v>3930</v>
      </c>
      <c r="K713" t="s">
        <v>3931</v>
      </c>
      <c r="L713" t="s">
        <v>3932</v>
      </c>
      <c r="M713">
        <v>116681</v>
      </c>
      <c r="N713">
        <v>4811</v>
      </c>
      <c r="O713" t="s">
        <v>3933</v>
      </c>
      <c r="P713">
        <v>0</v>
      </c>
      <c r="Q713" t="s">
        <v>3934</v>
      </c>
      <c r="R713" t="s">
        <v>3935</v>
      </c>
      <c r="S713">
        <v>320</v>
      </c>
      <c r="T713" t="s">
        <v>36</v>
      </c>
      <c r="U713" t="s">
        <v>37</v>
      </c>
      <c r="V713" t="s">
        <v>93</v>
      </c>
      <c r="W713">
        <v>60000000</v>
      </c>
      <c r="X713">
        <v>2008</v>
      </c>
      <c r="Y713">
        <v>899</v>
      </c>
      <c r="Z713">
        <v>7.1</v>
      </c>
      <c r="AA713">
        <v>2.35</v>
      </c>
      <c r="AB713">
        <v>11000</v>
      </c>
    </row>
    <row r="714" spans="1:28" hidden="1" x14ac:dyDescent="0.2">
      <c r="A714" t="s">
        <v>27</v>
      </c>
      <c r="B714" t="s">
        <v>3257</v>
      </c>
      <c r="C714">
        <v>186</v>
      </c>
      <c r="D714">
        <v>189</v>
      </c>
      <c r="E714">
        <v>0</v>
      </c>
      <c r="F714">
        <v>693</v>
      </c>
      <c r="G714" t="s">
        <v>3260</v>
      </c>
      <c r="H714">
        <v>15000</v>
      </c>
      <c r="I714">
        <v>136801374</v>
      </c>
      <c r="J714" t="s">
        <v>3936</v>
      </c>
      <c r="K714" t="s">
        <v>320</v>
      </c>
      <c r="L714" t="s">
        <v>3937</v>
      </c>
      <c r="M714">
        <v>782610</v>
      </c>
      <c r="N714">
        <v>17716</v>
      </c>
      <c r="O714" t="s">
        <v>2030</v>
      </c>
      <c r="P714">
        <v>0</v>
      </c>
      <c r="Q714" t="s">
        <v>3938</v>
      </c>
      <c r="R714" t="s">
        <v>3939</v>
      </c>
      <c r="S714">
        <v>1377</v>
      </c>
      <c r="T714" t="s">
        <v>36</v>
      </c>
      <c r="U714" t="s">
        <v>37</v>
      </c>
      <c r="V714" t="s">
        <v>583</v>
      </c>
      <c r="W714">
        <v>60000000</v>
      </c>
      <c r="X714">
        <v>1999</v>
      </c>
      <c r="Y714">
        <v>745</v>
      </c>
      <c r="Z714">
        <v>8.5</v>
      </c>
      <c r="AA714">
        <v>1.85</v>
      </c>
      <c r="AB714">
        <v>30000</v>
      </c>
    </row>
    <row r="715" spans="1:28" hidden="1" x14ac:dyDescent="0.2">
      <c r="A715" t="s">
        <v>27</v>
      </c>
      <c r="B715" t="s">
        <v>2164</v>
      </c>
      <c r="C715">
        <v>177</v>
      </c>
      <c r="D715">
        <v>100</v>
      </c>
      <c r="E715">
        <v>12</v>
      </c>
      <c r="F715">
        <v>311</v>
      </c>
      <c r="G715" t="s">
        <v>3940</v>
      </c>
      <c r="H715">
        <v>419</v>
      </c>
      <c r="I715">
        <v>168213584</v>
      </c>
      <c r="J715" t="s">
        <v>1626</v>
      </c>
      <c r="K715" t="s">
        <v>3941</v>
      </c>
      <c r="L715" t="s">
        <v>3942</v>
      </c>
      <c r="M715">
        <v>99989</v>
      </c>
      <c r="N715">
        <v>1412</v>
      </c>
      <c r="O715" t="s">
        <v>3943</v>
      </c>
      <c r="P715">
        <v>3</v>
      </c>
      <c r="Q715" t="s">
        <v>3944</v>
      </c>
      <c r="R715" t="s">
        <v>3945</v>
      </c>
      <c r="S715">
        <v>255</v>
      </c>
      <c r="T715" t="s">
        <v>36</v>
      </c>
      <c r="U715" t="s">
        <v>37</v>
      </c>
      <c r="V715" t="s">
        <v>38</v>
      </c>
      <c r="X715">
        <v>2007</v>
      </c>
      <c r="Y715">
        <v>330</v>
      </c>
      <c r="Z715">
        <v>5.9</v>
      </c>
      <c r="AA715">
        <v>2.35</v>
      </c>
      <c r="AB715">
        <v>0</v>
      </c>
    </row>
    <row r="716" spans="1:28" hidden="1" x14ac:dyDescent="0.2">
      <c r="A716" t="s">
        <v>27</v>
      </c>
      <c r="B716" t="s">
        <v>1774</v>
      </c>
      <c r="C716">
        <v>161</v>
      </c>
      <c r="D716">
        <v>81</v>
      </c>
      <c r="E716">
        <v>10</v>
      </c>
      <c r="F716">
        <v>397</v>
      </c>
      <c r="G716" t="s">
        <v>413</v>
      </c>
      <c r="H716">
        <v>925</v>
      </c>
      <c r="I716">
        <v>135381507</v>
      </c>
      <c r="J716" t="s">
        <v>619</v>
      </c>
      <c r="K716" t="s">
        <v>1800</v>
      </c>
      <c r="L716" t="s">
        <v>3946</v>
      </c>
      <c r="M716">
        <v>63912</v>
      </c>
      <c r="N716">
        <v>2252</v>
      </c>
      <c r="O716" t="s">
        <v>1193</v>
      </c>
      <c r="P716">
        <v>0</v>
      </c>
      <c r="Q716" t="s">
        <v>3947</v>
      </c>
      <c r="R716" t="s">
        <v>3948</v>
      </c>
      <c r="S716">
        <v>251</v>
      </c>
      <c r="T716" t="s">
        <v>36</v>
      </c>
      <c r="U716" t="s">
        <v>37</v>
      </c>
      <c r="V716" t="s">
        <v>275</v>
      </c>
      <c r="W716">
        <v>150000000</v>
      </c>
      <c r="X716">
        <v>2005</v>
      </c>
      <c r="Y716">
        <v>729</v>
      </c>
      <c r="Z716">
        <v>5.8</v>
      </c>
      <c r="AA716">
        <v>1.85</v>
      </c>
      <c r="AB716">
        <v>912</v>
      </c>
    </row>
    <row r="717" spans="1:28" hidden="1" x14ac:dyDescent="0.2">
      <c r="A717" t="s">
        <v>27</v>
      </c>
      <c r="B717" t="s">
        <v>683</v>
      </c>
      <c r="C717">
        <v>568</v>
      </c>
      <c r="D717">
        <v>149</v>
      </c>
      <c r="E717">
        <v>21000</v>
      </c>
      <c r="F717">
        <v>625</v>
      </c>
      <c r="G717" t="s">
        <v>631</v>
      </c>
      <c r="H717">
        <v>835</v>
      </c>
      <c r="I717">
        <v>167735396</v>
      </c>
      <c r="J717" t="s">
        <v>2140</v>
      </c>
      <c r="K717" t="s">
        <v>3949</v>
      </c>
      <c r="L717" t="s">
        <v>3950</v>
      </c>
      <c r="M717">
        <v>569841</v>
      </c>
      <c r="N717">
        <v>4348</v>
      </c>
      <c r="O717" t="s">
        <v>3951</v>
      </c>
      <c r="P717">
        <v>0</v>
      </c>
      <c r="Q717" t="s">
        <v>3952</v>
      </c>
      <c r="R717" t="s">
        <v>3953</v>
      </c>
      <c r="S717">
        <v>1127</v>
      </c>
      <c r="T717" t="s">
        <v>36</v>
      </c>
      <c r="U717" t="s">
        <v>37</v>
      </c>
      <c r="V717" t="s">
        <v>583</v>
      </c>
      <c r="W717">
        <v>61000000</v>
      </c>
      <c r="X717">
        <v>2014</v>
      </c>
      <c r="Y717">
        <v>812</v>
      </c>
      <c r="Z717">
        <v>8.1</v>
      </c>
      <c r="AA717">
        <v>2.35</v>
      </c>
      <c r="AB717">
        <v>146000</v>
      </c>
    </row>
    <row r="718" spans="1:28" hidden="1" x14ac:dyDescent="0.2">
      <c r="A718" t="s">
        <v>27</v>
      </c>
      <c r="B718" t="s">
        <v>519</v>
      </c>
      <c r="C718">
        <v>249</v>
      </c>
      <c r="D718">
        <v>119</v>
      </c>
      <c r="E718">
        <v>218</v>
      </c>
      <c r="F718">
        <v>73</v>
      </c>
      <c r="G718" t="s">
        <v>3954</v>
      </c>
      <c r="H718">
        <v>13000</v>
      </c>
      <c r="I718">
        <v>121468960</v>
      </c>
      <c r="J718" t="s">
        <v>1154</v>
      </c>
      <c r="K718" t="s">
        <v>1155</v>
      </c>
      <c r="L718" t="s">
        <v>3955</v>
      </c>
      <c r="M718">
        <v>407601</v>
      </c>
      <c r="N718">
        <v>13249</v>
      </c>
      <c r="O718" t="s">
        <v>3956</v>
      </c>
      <c r="P718">
        <v>1</v>
      </c>
      <c r="Q718" t="s">
        <v>3957</v>
      </c>
      <c r="R718" t="s">
        <v>3958</v>
      </c>
      <c r="S718">
        <v>849</v>
      </c>
      <c r="T718" t="s">
        <v>36</v>
      </c>
      <c r="U718" t="s">
        <v>37</v>
      </c>
      <c r="V718" t="s">
        <v>38</v>
      </c>
      <c r="W718">
        <v>60000000</v>
      </c>
      <c r="X718">
        <v>2002</v>
      </c>
      <c r="Y718">
        <v>147</v>
      </c>
      <c r="Z718">
        <v>7.9</v>
      </c>
      <c r="AA718">
        <v>2.35</v>
      </c>
      <c r="AB718">
        <v>0</v>
      </c>
    </row>
    <row r="719" spans="1:28" hidden="1" x14ac:dyDescent="0.2">
      <c r="A719" t="s">
        <v>27</v>
      </c>
      <c r="B719" t="s">
        <v>311</v>
      </c>
      <c r="C719">
        <v>137</v>
      </c>
      <c r="D719">
        <v>130</v>
      </c>
      <c r="E719">
        <v>258</v>
      </c>
      <c r="F719">
        <v>345</v>
      </c>
      <c r="G719" t="s">
        <v>1517</v>
      </c>
      <c r="H719">
        <v>394</v>
      </c>
      <c r="I719">
        <v>106635996</v>
      </c>
      <c r="J719" t="s">
        <v>49</v>
      </c>
      <c r="K719" t="s">
        <v>3030</v>
      </c>
      <c r="L719" t="s">
        <v>3959</v>
      </c>
      <c r="M719">
        <v>199025</v>
      </c>
      <c r="N719">
        <v>1784</v>
      </c>
      <c r="O719" t="s">
        <v>2460</v>
      </c>
      <c r="P719">
        <v>2</v>
      </c>
      <c r="Q719" t="s">
        <v>3960</v>
      </c>
      <c r="R719" t="s">
        <v>3961</v>
      </c>
      <c r="S719">
        <v>416</v>
      </c>
      <c r="T719" t="s">
        <v>36</v>
      </c>
      <c r="U719" t="s">
        <v>55</v>
      </c>
      <c r="V719" t="s">
        <v>38</v>
      </c>
      <c r="W719">
        <v>58000000</v>
      </c>
      <c r="X719">
        <v>1995</v>
      </c>
      <c r="Y719">
        <v>387</v>
      </c>
      <c r="Z719">
        <v>7.2</v>
      </c>
      <c r="AA719">
        <v>2.35</v>
      </c>
      <c r="AB719">
        <v>0</v>
      </c>
    </row>
    <row r="720" spans="1:28" hidden="1" x14ac:dyDescent="0.2">
      <c r="A720" t="s">
        <v>27</v>
      </c>
      <c r="B720" t="s">
        <v>1781</v>
      </c>
      <c r="C720">
        <v>113</v>
      </c>
      <c r="D720">
        <v>116</v>
      </c>
      <c r="E720">
        <v>165</v>
      </c>
      <c r="F720">
        <v>475</v>
      </c>
      <c r="G720" t="s">
        <v>3962</v>
      </c>
      <c r="H720">
        <v>577</v>
      </c>
      <c r="I720">
        <v>102678089</v>
      </c>
      <c r="J720" t="s">
        <v>1922</v>
      </c>
      <c r="K720" t="s">
        <v>3709</v>
      </c>
      <c r="L720" t="s">
        <v>3963</v>
      </c>
      <c r="M720">
        <v>42705</v>
      </c>
      <c r="N720">
        <v>2321</v>
      </c>
      <c r="O720" t="s">
        <v>3964</v>
      </c>
      <c r="P720">
        <v>0</v>
      </c>
      <c r="Q720" t="s">
        <v>3965</v>
      </c>
      <c r="R720" t="s">
        <v>3966</v>
      </c>
      <c r="S720">
        <v>274</v>
      </c>
      <c r="T720" t="s">
        <v>36</v>
      </c>
      <c r="U720" t="s">
        <v>37</v>
      </c>
      <c r="V720" t="s">
        <v>583</v>
      </c>
      <c r="W720">
        <v>95000000</v>
      </c>
      <c r="X720">
        <v>1999</v>
      </c>
      <c r="Y720">
        <v>501</v>
      </c>
      <c r="Z720">
        <v>6.3</v>
      </c>
      <c r="AA720">
        <v>2.35</v>
      </c>
      <c r="AB720">
        <v>885</v>
      </c>
    </row>
    <row r="721" spans="1:28" hidden="1" x14ac:dyDescent="0.2">
      <c r="A721" t="s">
        <v>27</v>
      </c>
      <c r="B721" t="s">
        <v>1094</v>
      </c>
      <c r="C721">
        <v>213</v>
      </c>
      <c r="D721">
        <v>103</v>
      </c>
      <c r="E721">
        <v>608</v>
      </c>
      <c r="F721">
        <v>576</v>
      </c>
      <c r="G721" t="s">
        <v>1467</v>
      </c>
      <c r="H721">
        <v>2000</v>
      </c>
      <c r="I721">
        <v>125603360</v>
      </c>
      <c r="J721" t="s">
        <v>2254</v>
      </c>
      <c r="K721" t="s">
        <v>2266</v>
      </c>
      <c r="L721" t="s">
        <v>3967</v>
      </c>
      <c r="M721">
        <v>667983</v>
      </c>
      <c r="N721">
        <v>3698</v>
      </c>
      <c r="O721" t="s">
        <v>3968</v>
      </c>
      <c r="P721">
        <v>1</v>
      </c>
      <c r="Q721" t="s">
        <v>3969</v>
      </c>
      <c r="R721" t="s">
        <v>3970</v>
      </c>
      <c r="S721">
        <v>877</v>
      </c>
      <c r="T721" t="s">
        <v>36</v>
      </c>
      <c r="U721" t="s">
        <v>37</v>
      </c>
      <c r="V721" t="s">
        <v>93</v>
      </c>
      <c r="W721">
        <v>60000000</v>
      </c>
      <c r="X721">
        <v>1998</v>
      </c>
      <c r="Y721">
        <v>617</v>
      </c>
      <c r="Z721">
        <v>8.1</v>
      </c>
      <c r="AA721">
        <v>1.85</v>
      </c>
      <c r="AB721">
        <v>18000</v>
      </c>
    </row>
    <row r="722" spans="1:28" hidden="1" x14ac:dyDescent="0.2">
      <c r="A722" t="s">
        <v>27</v>
      </c>
      <c r="B722" t="s">
        <v>3971</v>
      </c>
      <c r="C722">
        <v>120</v>
      </c>
      <c r="D722">
        <v>99</v>
      </c>
      <c r="E722">
        <v>59</v>
      </c>
      <c r="F722">
        <v>145</v>
      </c>
      <c r="G722" t="s">
        <v>3972</v>
      </c>
      <c r="H722">
        <v>770</v>
      </c>
      <c r="I722">
        <v>101217900</v>
      </c>
      <c r="J722" t="s">
        <v>3973</v>
      </c>
      <c r="K722" t="s">
        <v>956</v>
      </c>
      <c r="L722" t="s">
        <v>3974</v>
      </c>
      <c r="M722">
        <v>91093</v>
      </c>
      <c r="N722">
        <v>1195</v>
      </c>
      <c r="O722" t="s">
        <v>3975</v>
      </c>
      <c r="P722">
        <v>2</v>
      </c>
      <c r="Q722" t="s">
        <v>3976</v>
      </c>
      <c r="R722" t="s">
        <v>3977</v>
      </c>
      <c r="S722">
        <v>353</v>
      </c>
      <c r="T722" t="s">
        <v>36</v>
      </c>
      <c r="U722" t="s">
        <v>37</v>
      </c>
      <c r="V722" t="s">
        <v>93</v>
      </c>
      <c r="W722">
        <v>70000000</v>
      </c>
      <c r="X722">
        <v>1998</v>
      </c>
      <c r="Y722">
        <v>263</v>
      </c>
      <c r="Z722">
        <v>7</v>
      </c>
      <c r="AA722">
        <v>1.85</v>
      </c>
      <c r="AB722">
        <v>0</v>
      </c>
    </row>
    <row r="723" spans="1:28" hidden="1" x14ac:dyDescent="0.2">
      <c r="A723" t="s">
        <v>27</v>
      </c>
      <c r="B723" t="s">
        <v>3231</v>
      </c>
      <c r="C723">
        <v>81</v>
      </c>
      <c r="D723">
        <v>92</v>
      </c>
      <c r="E723">
        <v>41</v>
      </c>
      <c r="F723">
        <v>522</v>
      </c>
      <c r="G723" t="s">
        <v>3629</v>
      </c>
      <c r="H723">
        <v>1000</v>
      </c>
      <c r="I723">
        <v>104148781</v>
      </c>
      <c r="J723" t="s">
        <v>3055</v>
      </c>
      <c r="K723" t="s">
        <v>3978</v>
      </c>
      <c r="L723" t="s">
        <v>3979</v>
      </c>
      <c r="M723">
        <v>49486</v>
      </c>
      <c r="N723">
        <v>4050</v>
      </c>
      <c r="O723" t="s">
        <v>416</v>
      </c>
      <c r="P723">
        <v>1</v>
      </c>
      <c r="Q723" t="s">
        <v>3980</v>
      </c>
      <c r="R723" t="s">
        <v>3981</v>
      </c>
      <c r="S723">
        <v>116</v>
      </c>
      <c r="T723" t="s">
        <v>36</v>
      </c>
      <c r="U723" t="s">
        <v>37</v>
      </c>
      <c r="V723" t="s">
        <v>93</v>
      </c>
      <c r="W723">
        <v>60000000</v>
      </c>
      <c r="X723">
        <v>2003</v>
      </c>
      <c r="Y723">
        <v>955</v>
      </c>
      <c r="Z723">
        <v>5.5</v>
      </c>
      <c r="AA723">
        <v>1.85</v>
      </c>
      <c r="AB723">
        <v>886</v>
      </c>
    </row>
    <row r="724" spans="1:28" hidden="1" x14ac:dyDescent="0.2">
      <c r="A724" t="s">
        <v>27</v>
      </c>
      <c r="B724" t="s">
        <v>3834</v>
      </c>
      <c r="C724">
        <v>265</v>
      </c>
      <c r="D724">
        <v>109</v>
      </c>
      <c r="E724">
        <v>175</v>
      </c>
      <c r="F724">
        <v>459</v>
      </c>
      <c r="G724" t="s">
        <v>3982</v>
      </c>
      <c r="H724">
        <v>18000</v>
      </c>
      <c r="I724">
        <v>75573300</v>
      </c>
      <c r="J724" t="s">
        <v>3552</v>
      </c>
      <c r="K724" t="s">
        <v>1725</v>
      </c>
      <c r="L724" t="s">
        <v>3983</v>
      </c>
      <c r="M724">
        <v>156898</v>
      </c>
      <c r="N724">
        <v>20148</v>
      </c>
      <c r="O724" t="s">
        <v>3984</v>
      </c>
      <c r="P724">
        <v>1</v>
      </c>
      <c r="Q724" t="s">
        <v>3985</v>
      </c>
      <c r="R724" t="s">
        <v>3986</v>
      </c>
      <c r="S724">
        <v>172</v>
      </c>
      <c r="T724" t="s">
        <v>36</v>
      </c>
      <c r="U724" t="s">
        <v>37</v>
      </c>
      <c r="V724" t="s">
        <v>583</v>
      </c>
      <c r="W724">
        <v>61000000</v>
      </c>
      <c r="X724">
        <v>2013</v>
      </c>
      <c r="Y724">
        <v>497</v>
      </c>
      <c r="Z724">
        <v>6.7</v>
      </c>
      <c r="AA724">
        <v>2.35</v>
      </c>
      <c r="AB724">
        <v>22000</v>
      </c>
    </row>
    <row r="725" spans="1:28" hidden="1" x14ac:dyDescent="0.2">
      <c r="A725" t="s">
        <v>27</v>
      </c>
      <c r="B725" t="s">
        <v>1887</v>
      </c>
      <c r="C725">
        <v>105</v>
      </c>
      <c r="D725">
        <v>87</v>
      </c>
      <c r="E725">
        <v>6</v>
      </c>
      <c r="F725">
        <v>405</v>
      </c>
      <c r="G725" t="s">
        <v>3916</v>
      </c>
      <c r="H725">
        <v>3000</v>
      </c>
      <c r="I725">
        <v>93375151</v>
      </c>
      <c r="J725" t="s">
        <v>2500</v>
      </c>
      <c r="K725" t="s">
        <v>3987</v>
      </c>
      <c r="L725" t="s">
        <v>3988</v>
      </c>
      <c r="M725">
        <v>46031</v>
      </c>
      <c r="N725">
        <v>4171</v>
      </c>
      <c r="O725" t="s">
        <v>3989</v>
      </c>
      <c r="P725">
        <v>0</v>
      </c>
      <c r="Q725" t="s">
        <v>3990</v>
      </c>
      <c r="R725" t="s">
        <v>3991</v>
      </c>
      <c r="S725">
        <v>235</v>
      </c>
      <c r="T725" t="s">
        <v>36</v>
      </c>
      <c r="U725" t="s">
        <v>37</v>
      </c>
      <c r="V725" t="s">
        <v>93</v>
      </c>
      <c r="W725">
        <v>60000000</v>
      </c>
      <c r="X725">
        <v>2001</v>
      </c>
      <c r="Y725">
        <v>664</v>
      </c>
      <c r="Z725">
        <v>5.2</v>
      </c>
      <c r="AA725">
        <v>1.85</v>
      </c>
      <c r="AB725">
        <v>0</v>
      </c>
    </row>
    <row r="726" spans="1:28" hidden="1" x14ac:dyDescent="0.2">
      <c r="A726" t="s">
        <v>27</v>
      </c>
      <c r="B726" t="s">
        <v>3086</v>
      </c>
      <c r="C726">
        <v>155</v>
      </c>
      <c r="D726">
        <v>111</v>
      </c>
      <c r="E726">
        <v>473</v>
      </c>
      <c r="F726">
        <v>82</v>
      </c>
      <c r="G726" t="s">
        <v>774</v>
      </c>
      <c r="H726">
        <v>26000</v>
      </c>
      <c r="I726">
        <v>106126012</v>
      </c>
      <c r="J726" t="s">
        <v>332</v>
      </c>
      <c r="K726" t="s">
        <v>333</v>
      </c>
      <c r="L726" t="s">
        <v>3992</v>
      </c>
      <c r="M726">
        <v>285623</v>
      </c>
      <c r="N726">
        <v>35084</v>
      </c>
      <c r="O726" t="s">
        <v>3993</v>
      </c>
      <c r="P726">
        <v>6</v>
      </c>
      <c r="Q726" t="s">
        <v>3994</v>
      </c>
      <c r="R726" t="s">
        <v>3995</v>
      </c>
      <c r="S726">
        <v>497</v>
      </c>
      <c r="T726" t="s">
        <v>36</v>
      </c>
      <c r="U726" t="s">
        <v>37</v>
      </c>
      <c r="V726" t="s">
        <v>38</v>
      </c>
      <c r="W726">
        <v>60000000</v>
      </c>
      <c r="X726">
        <v>2003</v>
      </c>
      <c r="Y726">
        <v>9000</v>
      </c>
      <c r="Z726">
        <v>7</v>
      </c>
      <c r="AA726">
        <v>2.35</v>
      </c>
      <c r="AB726">
        <v>0</v>
      </c>
    </row>
    <row r="727" spans="1:28" hidden="1" x14ac:dyDescent="0.2">
      <c r="A727" t="s">
        <v>27</v>
      </c>
      <c r="B727" t="s">
        <v>3996</v>
      </c>
      <c r="C727">
        <v>118</v>
      </c>
      <c r="D727">
        <v>101</v>
      </c>
      <c r="E727">
        <v>30</v>
      </c>
      <c r="F727">
        <v>268</v>
      </c>
      <c r="G727" t="s">
        <v>3997</v>
      </c>
      <c r="H727">
        <v>1000</v>
      </c>
      <c r="I727">
        <v>93307796</v>
      </c>
      <c r="J727" t="s">
        <v>1679</v>
      </c>
      <c r="K727" t="s">
        <v>2727</v>
      </c>
      <c r="L727" t="s">
        <v>3998</v>
      </c>
      <c r="M727">
        <v>85673</v>
      </c>
      <c r="N727">
        <v>2636</v>
      </c>
      <c r="O727" t="s">
        <v>419</v>
      </c>
      <c r="P727">
        <v>2</v>
      </c>
      <c r="Q727" t="s">
        <v>3999</v>
      </c>
      <c r="R727" t="s">
        <v>4000</v>
      </c>
      <c r="S727">
        <v>269</v>
      </c>
      <c r="T727" t="s">
        <v>36</v>
      </c>
      <c r="U727" t="s">
        <v>37</v>
      </c>
      <c r="V727" t="s">
        <v>38</v>
      </c>
      <c r="W727">
        <v>60000000</v>
      </c>
      <c r="X727">
        <v>2002</v>
      </c>
      <c r="Y727">
        <v>976</v>
      </c>
      <c r="Z727">
        <v>6.1</v>
      </c>
      <c r="AA727">
        <v>1.85</v>
      </c>
      <c r="AB727">
        <v>0</v>
      </c>
    </row>
    <row r="728" spans="1:28" hidden="1" x14ac:dyDescent="0.2">
      <c r="A728" t="s">
        <v>27</v>
      </c>
      <c r="B728" t="s">
        <v>799</v>
      </c>
      <c r="C728">
        <v>131</v>
      </c>
      <c r="D728">
        <v>83</v>
      </c>
      <c r="E728">
        <v>35</v>
      </c>
      <c r="F728">
        <v>754</v>
      </c>
      <c r="G728" t="s">
        <v>4001</v>
      </c>
      <c r="H728">
        <v>13000</v>
      </c>
      <c r="I728">
        <v>90646554</v>
      </c>
      <c r="J728" t="s">
        <v>469</v>
      </c>
      <c r="K728" t="s">
        <v>1782</v>
      </c>
      <c r="L728" t="s">
        <v>4002</v>
      </c>
      <c r="M728">
        <v>124641</v>
      </c>
      <c r="N728">
        <v>25788</v>
      </c>
      <c r="O728" t="s">
        <v>4003</v>
      </c>
      <c r="P728">
        <v>0</v>
      </c>
      <c r="Q728" t="s">
        <v>4004</v>
      </c>
      <c r="R728" t="s">
        <v>4005</v>
      </c>
      <c r="S728">
        <v>289</v>
      </c>
      <c r="T728" t="s">
        <v>36</v>
      </c>
      <c r="U728" t="s">
        <v>37</v>
      </c>
      <c r="V728" t="s">
        <v>93</v>
      </c>
      <c r="W728">
        <v>105000000</v>
      </c>
      <c r="X728">
        <v>1998</v>
      </c>
      <c r="Y728">
        <v>11000</v>
      </c>
      <c r="Z728">
        <v>6.6</v>
      </c>
      <c r="AA728">
        <v>1.85</v>
      </c>
      <c r="AB728">
        <v>0</v>
      </c>
    </row>
    <row r="729" spans="1:28" hidden="1" x14ac:dyDescent="0.2">
      <c r="A729" t="s">
        <v>27</v>
      </c>
      <c r="B729" t="s">
        <v>4006</v>
      </c>
      <c r="C729">
        <v>166</v>
      </c>
      <c r="D729">
        <v>113</v>
      </c>
      <c r="E729">
        <v>0</v>
      </c>
      <c r="F729">
        <v>721</v>
      </c>
      <c r="G729" t="s">
        <v>1978</v>
      </c>
      <c r="H729">
        <v>4000</v>
      </c>
      <c r="I729">
        <v>109176215</v>
      </c>
      <c r="J729" t="s">
        <v>1669</v>
      </c>
      <c r="K729" t="s">
        <v>248</v>
      </c>
      <c r="L729" t="s">
        <v>4007</v>
      </c>
      <c r="M729">
        <v>83506</v>
      </c>
      <c r="N729">
        <v>8172</v>
      </c>
      <c r="O729" t="s">
        <v>4008</v>
      </c>
      <c r="P729">
        <v>6</v>
      </c>
      <c r="Q729" t="s">
        <v>4009</v>
      </c>
      <c r="R729" t="s">
        <v>4010</v>
      </c>
      <c r="S729">
        <v>144</v>
      </c>
      <c r="T729" t="s">
        <v>36</v>
      </c>
      <c r="U729" t="s">
        <v>37</v>
      </c>
      <c r="V729" t="s">
        <v>38</v>
      </c>
      <c r="W729">
        <v>60000000</v>
      </c>
      <c r="X729">
        <v>2009</v>
      </c>
      <c r="Y729">
        <v>722</v>
      </c>
      <c r="Z729">
        <v>5.5</v>
      </c>
      <c r="AA729">
        <v>1.85</v>
      </c>
      <c r="AB729">
        <v>0</v>
      </c>
    </row>
    <row r="730" spans="1:28" hidden="1" x14ac:dyDescent="0.2">
      <c r="A730" t="s">
        <v>27</v>
      </c>
      <c r="B730" t="s">
        <v>1737</v>
      </c>
      <c r="C730">
        <v>60</v>
      </c>
      <c r="D730">
        <v>107</v>
      </c>
      <c r="E730">
        <v>12000</v>
      </c>
      <c r="F730">
        <v>695</v>
      </c>
      <c r="G730" t="s">
        <v>1687</v>
      </c>
      <c r="H730">
        <v>10000</v>
      </c>
      <c r="I730">
        <v>82670733</v>
      </c>
      <c r="J730" t="s">
        <v>3263</v>
      </c>
      <c r="K730" t="s">
        <v>521</v>
      </c>
      <c r="L730" t="s">
        <v>4011</v>
      </c>
      <c r="M730">
        <v>60476</v>
      </c>
      <c r="N730">
        <v>14006</v>
      </c>
      <c r="O730" t="s">
        <v>1901</v>
      </c>
      <c r="P730">
        <v>0</v>
      </c>
      <c r="Q730" t="s">
        <v>4012</v>
      </c>
      <c r="R730" t="s">
        <v>4013</v>
      </c>
      <c r="S730">
        <v>97</v>
      </c>
      <c r="T730" t="s">
        <v>36</v>
      </c>
      <c r="U730" t="s">
        <v>37</v>
      </c>
      <c r="V730" t="s">
        <v>38</v>
      </c>
      <c r="W730">
        <v>60000000</v>
      </c>
      <c r="X730">
        <v>1990</v>
      </c>
      <c r="Y730">
        <v>3000</v>
      </c>
      <c r="Z730">
        <v>5.9</v>
      </c>
      <c r="AA730">
        <v>2.35</v>
      </c>
      <c r="AB730">
        <v>0</v>
      </c>
    </row>
    <row r="731" spans="1:28" hidden="1" x14ac:dyDescent="0.2">
      <c r="A731" t="s">
        <v>27</v>
      </c>
      <c r="B731" t="s">
        <v>2610</v>
      </c>
      <c r="C731">
        <v>77</v>
      </c>
      <c r="D731">
        <v>94</v>
      </c>
      <c r="E731">
        <v>163</v>
      </c>
      <c r="F731">
        <v>2000</v>
      </c>
      <c r="G731" t="s">
        <v>4014</v>
      </c>
      <c r="H731">
        <v>12000</v>
      </c>
      <c r="I731">
        <v>82569532</v>
      </c>
      <c r="J731" t="s">
        <v>2356</v>
      </c>
      <c r="K731" t="s">
        <v>1105</v>
      </c>
      <c r="L731" t="s">
        <v>4015</v>
      </c>
      <c r="M731">
        <v>42737</v>
      </c>
      <c r="N731">
        <v>20348</v>
      </c>
      <c r="O731" t="s">
        <v>4016</v>
      </c>
      <c r="P731">
        <v>6</v>
      </c>
      <c r="Q731" t="s">
        <v>4017</v>
      </c>
      <c r="R731" t="s">
        <v>4018</v>
      </c>
      <c r="S731">
        <v>128</v>
      </c>
      <c r="T731" t="s">
        <v>36</v>
      </c>
      <c r="U731" t="s">
        <v>37</v>
      </c>
      <c r="V731" t="s">
        <v>93</v>
      </c>
      <c r="W731">
        <v>60000000</v>
      </c>
      <c r="X731">
        <v>2005</v>
      </c>
      <c r="Y731">
        <v>3000</v>
      </c>
      <c r="Z731">
        <v>5.4</v>
      </c>
      <c r="AA731">
        <v>2.35</v>
      </c>
      <c r="AB731">
        <v>781</v>
      </c>
    </row>
    <row r="732" spans="1:28" hidden="1" x14ac:dyDescent="0.2">
      <c r="A732" t="s">
        <v>27</v>
      </c>
      <c r="B732" t="s">
        <v>4019</v>
      </c>
      <c r="C732">
        <v>249</v>
      </c>
      <c r="D732">
        <v>132</v>
      </c>
      <c r="E732">
        <v>47</v>
      </c>
      <c r="F732">
        <v>240</v>
      </c>
      <c r="G732" t="s">
        <v>2661</v>
      </c>
      <c r="H732">
        <v>988</v>
      </c>
      <c r="I732">
        <v>81687587</v>
      </c>
      <c r="J732" t="s">
        <v>2811</v>
      </c>
      <c r="K732" t="s">
        <v>4020</v>
      </c>
      <c r="L732" t="s">
        <v>4021</v>
      </c>
      <c r="M732">
        <v>138246</v>
      </c>
      <c r="N732">
        <v>2517</v>
      </c>
      <c r="O732" t="s">
        <v>4022</v>
      </c>
      <c r="P732">
        <v>0</v>
      </c>
      <c r="Q732" t="s">
        <v>4023</v>
      </c>
      <c r="R732" t="s">
        <v>4024</v>
      </c>
      <c r="S732">
        <v>360</v>
      </c>
      <c r="T732" t="s">
        <v>36</v>
      </c>
      <c r="U732" t="s">
        <v>37</v>
      </c>
      <c r="V732" t="s">
        <v>38</v>
      </c>
      <c r="W732">
        <v>61000000</v>
      </c>
      <c r="X732">
        <v>2015</v>
      </c>
      <c r="Y732">
        <v>960</v>
      </c>
      <c r="Z732">
        <v>6.4</v>
      </c>
      <c r="AA732">
        <v>2.35</v>
      </c>
      <c r="AB732">
        <v>24000</v>
      </c>
    </row>
    <row r="733" spans="1:28" hidden="1" x14ac:dyDescent="0.2">
      <c r="A733" t="s">
        <v>27</v>
      </c>
      <c r="B733" t="s">
        <v>4025</v>
      </c>
      <c r="C733">
        <v>213</v>
      </c>
      <c r="D733">
        <v>140</v>
      </c>
      <c r="E733">
        <v>708</v>
      </c>
      <c r="F733">
        <v>745</v>
      </c>
      <c r="G733" t="s">
        <v>1525</v>
      </c>
      <c r="H733">
        <v>11000</v>
      </c>
      <c r="I733">
        <v>80574010</v>
      </c>
      <c r="J733" t="s">
        <v>212</v>
      </c>
      <c r="K733" t="s">
        <v>78</v>
      </c>
      <c r="L733" t="s">
        <v>4026</v>
      </c>
      <c r="M733">
        <v>63493</v>
      </c>
      <c r="N733">
        <v>20440</v>
      </c>
      <c r="O733" t="s">
        <v>1049</v>
      </c>
      <c r="P733">
        <v>1</v>
      </c>
      <c r="Q733" t="s">
        <v>4027</v>
      </c>
      <c r="R733" t="s">
        <v>4028</v>
      </c>
      <c r="S733">
        <v>302</v>
      </c>
      <c r="T733" t="s">
        <v>36</v>
      </c>
      <c r="U733" t="s">
        <v>37</v>
      </c>
      <c r="V733" t="s">
        <v>38</v>
      </c>
      <c r="W733">
        <v>60000000</v>
      </c>
      <c r="X733">
        <v>2010</v>
      </c>
      <c r="Y733">
        <v>8000</v>
      </c>
      <c r="Z733">
        <v>5.7</v>
      </c>
      <c r="AA733">
        <v>1.85</v>
      </c>
      <c r="AB733">
        <v>26000</v>
      </c>
    </row>
    <row r="734" spans="1:28" hidden="1" x14ac:dyDescent="0.2">
      <c r="A734" t="s">
        <v>27</v>
      </c>
      <c r="B734" t="s">
        <v>258</v>
      </c>
      <c r="C734">
        <v>121</v>
      </c>
      <c r="D734">
        <v>125</v>
      </c>
      <c r="E734">
        <v>420</v>
      </c>
      <c r="F734">
        <v>627</v>
      </c>
      <c r="G734" t="s">
        <v>250</v>
      </c>
      <c r="H734">
        <v>12000</v>
      </c>
      <c r="I734">
        <v>75764085</v>
      </c>
      <c r="J734" t="s">
        <v>2488</v>
      </c>
      <c r="K734" t="s">
        <v>703</v>
      </c>
      <c r="L734" t="s">
        <v>4029</v>
      </c>
      <c r="M734">
        <v>85844</v>
      </c>
      <c r="N734">
        <v>16646</v>
      </c>
      <c r="O734" t="s">
        <v>2091</v>
      </c>
      <c r="P734">
        <v>1</v>
      </c>
      <c r="Q734" t="s">
        <v>4030</v>
      </c>
      <c r="R734" t="s">
        <v>4031</v>
      </c>
      <c r="S734">
        <v>322</v>
      </c>
      <c r="T734" t="s">
        <v>36</v>
      </c>
      <c r="U734" t="s">
        <v>37</v>
      </c>
      <c r="V734" t="s">
        <v>38</v>
      </c>
      <c r="W734">
        <v>60000000</v>
      </c>
      <c r="X734">
        <v>2000</v>
      </c>
      <c r="Y734">
        <v>3000</v>
      </c>
      <c r="Z734">
        <v>6.7</v>
      </c>
      <c r="AA734">
        <v>2.35</v>
      </c>
      <c r="AB734">
        <v>0</v>
      </c>
    </row>
    <row r="735" spans="1:28" hidden="1" x14ac:dyDescent="0.2">
      <c r="A735" t="s">
        <v>27</v>
      </c>
      <c r="B735" t="s">
        <v>1255</v>
      </c>
      <c r="C735">
        <v>315</v>
      </c>
      <c r="D735">
        <v>111</v>
      </c>
      <c r="E735">
        <v>124</v>
      </c>
      <c r="F735">
        <v>357</v>
      </c>
      <c r="G735" t="s">
        <v>464</v>
      </c>
      <c r="H735">
        <v>13000</v>
      </c>
      <c r="I735">
        <v>90356857</v>
      </c>
      <c r="J735" t="s">
        <v>420</v>
      </c>
      <c r="K735" t="s">
        <v>975</v>
      </c>
      <c r="L735" t="s">
        <v>4032</v>
      </c>
      <c r="M735">
        <v>238916</v>
      </c>
      <c r="N735">
        <v>24928</v>
      </c>
      <c r="O735" t="s">
        <v>4033</v>
      </c>
      <c r="P735">
        <v>4</v>
      </c>
      <c r="Q735" t="s">
        <v>4034</v>
      </c>
      <c r="R735" t="s">
        <v>4035</v>
      </c>
      <c r="S735">
        <v>328</v>
      </c>
      <c r="T735" t="s">
        <v>36</v>
      </c>
      <c r="U735" t="s">
        <v>37</v>
      </c>
      <c r="V735" t="s">
        <v>38</v>
      </c>
      <c r="W735">
        <v>58000000</v>
      </c>
      <c r="X735">
        <v>2010</v>
      </c>
      <c r="Y735">
        <v>11000</v>
      </c>
      <c r="Z735">
        <v>7.1</v>
      </c>
      <c r="AA735">
        <v>2.35</v>
      </c>
      <c r="AB735">
        <v>32000</v>
      </c>
    </row>
    <row r="736" spans="1:28" hidden="1" x14ac:dyDescent="0.2">
      <c r="A736" t="s">
        <v>27</v>
      </c>
      <c r="B736" t="s">
        <v>758</v>
      </c>
      <c r="C736">
        <v>171</v>
      </c>
      <c r="D736">
        <v>156</v>
      </c>
      <c r="E736">
        <v>0</v>
      </c>
      <c r="F736">
        <v>1000</v>
      </c>
      <c r="G736" t="s">
        <v>534</v>
      </c>
      <c r="H736">
        <v>14000</v>
      </c>
      <c r="I736">
        <v>75530832</v>
      </c>
      <c r="J736" t="s">
        <v>3792</v>
      </c>
      <c r="K736" t="s">
        <v>2380</v>
      </c>
      <c r="L736" t="s">
        <v>4036</v>
      </c>
      <c r="M736">
        <v>97047</v>
      </c>
      <c r="N736">
        <v>20761</v>
      </c>
      <c r="O736" t="s">
        <v>2117</v>
      </c>
      <c r="P736">
        <v>5</v>
      </c>
      <c r="Q736" t="s">
        <v>4037</v>
      </c>
      <c r="R736" t="s">
        <v>4038</v>
      </c>
      <c r="S736">
        <v>452</v>
      </c>
      <c r="T736" t="s">
        <v>36</v>
      </c>
      <c r="U736" t="s">
        <v>37</v>
      </c>
      <c r="V736" t="s">
        <v>583</v>
      </c>
      <c r="W736">
        <v>55000000</v>
      </c>
      <c r="X736">
        <v>1999</v>
      </c>
      <c r="Y736">
        <v>2000</v>
      </c>
      <c r="Z736">
        <v>6.8</v>
      </c>
      <c r="AA736">
        <v>2.35</v>
      </c>
      <c r="AB736">
        <v>0</v>
      </c>
    </row>
    <row r="737" spans="1:28" x14ac:dyDescent="0.2">
      <c r="A737" t="s">
        <v>27</v>
      </c>
      <c r="B737" t="s">
        <v>4039</v>
      </c>
      <c r="C737">
        <v>96</v>
      </c>
      <c r="D737">
        <v>170</v>
      </c>
      <c r="E737">
        <v>0</v>
      </c>
      <c r="F737">
        <v>380</v>
      </c>
      <c r="G737" t="s">
        <v>201</v>
      </c>
      <c r="H737">
        <v>19000</v>
      </c>
      <c r="I737">
        <v>75370763</v>
      </c>
      <c r="J737" t="s">
        <v>4040</v>
      </c>
      <c r="K737" t="s">
        <v>98</v>
      </c>
      <c r="L737" t="s">
        <v>4041</v>
      </c>
      <c r="M737">
        <v>32353</v>
      </c>
      <c r="N737">
        <v>20683</v>
      </c>
      <c r="O737" t="s">
        <v>4042</v>
      </c>
      <c r="P737">
        <v>0</v>
      </c>
      <c r="Q737" t="s">
        <v>4043</v>
      </c>
      <c r="R737" t="s">
        <v>4044</v>
      </c>
      <c r="S737">
        <v>263</v>
      </c>
      <c r="T737" t="s">
        <v>36</v>
      </c>
      <c r="U737" t="s">
        <v>37</v>
      </c>
      <c r="V737" t="s">
        <v>38</v>
      </c>
      <c r="W737">
        <v>60000000</v>
      </c>
      <c r="X737">
        <v>1998</v>
      </c>
      <c r="Y737">
        <v>1000</v>
      </c>
      <c r="Z737">
        <v>6.5</v>
      </c>
      <c r="AA737">
        <v>1.85</v>
      </c>
      <c r="AB737">
        <v>0</v>
      </c>
    </row>
    <row r="738" spans="1:28" hidden="1" x14ac:dyDescent="0.2">
      <c r="A738" t="s">
        <v>27</v>
      </c>
      <c r="B738" t="s">
        <v>1631</v>
      </c>
      <c r="C738">
        <v>299</v>
      </c>
      <c r="D738">
        <v>120</v>
      </c>
      <c r="E738">
        <v>0</v>
      </c>
      <c r="F738">
        <v>680</v>
      </c>
      <c r="G738" t="s">
        <v>800</v>
      </c>
      <c r="H738">
        <v>10000</v>
      </c>
      <c r="I738">
        <v>100003492</v>
      </c>
      <c r="J738" t="s">
        <v>2123</v>
      </c>
      <c r="K738" t="s">
        <v>521</v>
      </c>
      <c r="L738" t="s">
        <v>4045</v>
      </c>
      <c r="M738">
        <v>293662</v>
      </c>
      <c r="N738">
        <v>13581</v>
      </c>
      <c r="O738" t="s">
        <v>1835</v>
      </c>
      <c r="P738">
        <v>0</v>
      </c>
      <c r="Q738" t="s">
        <v>4046</v>
      </c>
      <c r="R738" t="s">
        <v>4047</v>
      </c>
      <c r="S738">
        <v>836</v>
      </c>
      <c r="T738" t="s">
        <v>36</v>
      </c>
      <c r="U738" t="s">
        <v>37</v>
      </c>
      <c r="V738" t="s">
        <v>583</v>
      </c>
      <c r="W738">
        <v>65000000</v>
      </c>
      <c r="X738">
        <v>2004</v>
      </c>
      <c r="Y738">
        <v>851</v>
      </c>
      <c r="Z738">
        <v>7.6</v>
      </c>
      <c r="AA738">
        <v>2.35</v>
      </c>
      <c r="AB738">
        <v>0</v>
      </c>
    </row>
    <row r="739" spans="1:28" hidden="1" x14ac:dyDescent="0.2">
      <c r="A739" t="s">
        <v>27</v>
      </c>
      <c r="B739" t="s">
        <v>1755</v>
      </c>
      <c r="C739">
        <v>167</v>
      </c>
      <c r="D739">
        <v>100</v>
      </c>
      <c r="E739">
        <v>55</v>
      </c>
      <c r="F739">
        <v>416</v>
      </c>
      <c r="G739" t="s">
        <v>2675</v>
      </c>
      <c r="H739">
        <v>12000</v>
      </c>
      <c r="I739">
        <v>90341670</v>
      </c>
      <c r="J739" t="s">
        <v>1928</v>
      </c>
      <c r="K739" t="s">
        <v>1070</v>
      </c>
      <c r="L739" t="s">
        <v>4048</v>
      </c>
      <c r="M739">
        <v>102129</v>
      </c>
      <c r="N739">
        <v>14611</v>
      </c>
      <c r="O739" t="s">
        <v>2009</v>
      </c>
      <c r="P739">
        <v>4</v>
      </c>
      <c r="Q739" t="s">
        <v>4049</v>
      </c>
      <c r="R739" t="s">
        <v>4050</v>
      </c>
      <c r="S739">
        <v>432</v>
      </c>
      <c r="T739" t="s">
        <v>36</v>
      </c>
      <c r="U739" t="s">
        <v>37</v>
      </c>
      <c r="V739" t="s">
        <v>38</v>
      </c>
      <c r="W739">
        <v>60000000</v>
      </c>
      <c r="X739">
        <v>2002</v>
      </c>
      <c r="Y739">
        <v>1000</v>
      </c>
      <c r="Z739">
        <v>5.5</v>
      </c>
      <c r="AA739">
        <v>2.35</v>
      </c>
      <c r="AB739">
        <v>0</v>
      </c>
    </row>
    <row r="740" spans="1:28" hidden="1" x14ac:dyDescent="0.2">
      <c r="A740" t="s">
        <v>27</v>
      </c>
      <c r="B740" t="s">
        <v>4051</v>
      </c>
      <c r="C740">
        <v>125</v>
      </c>
      <c r="D740">
        <v>115</v>
      </c>
      <c r="E740">
        <v>13</v>
      </c>
      <c r="F740">
        <v>579</v>
      </c>
      <c r="G740" t="s">
        <v>3712</v>
      </c>
      <c r="H740">
        <v>2000</v>
      </c>
      <c r="I740">
        <v>74540762</v>
      </c>
      <c r="J740" t="s">
        <v>921</v>
      </c>
      <c r="K740" t="s">
        <v>4052</v>
      </c>
      <c r="L740" t="s">
        <v>4053</v>
      </c>
      <c r="M740">
        <v>48753</v>
      </c>
      <c r="N740">
        <v>4496</v>
      </c>
      <c r="O740" t="s">
        <v>4054</v>
      </c>
      <c r="P740">
        <v>2</v>
      </c>
      <c r="Q740" t="s">
        <v>4055</v>
      </c>
      <c r="R740" t="s">
        <v>4056</v>
      </c>
      <c r="S740">
        <v>323</v>
      </c>
      <c r="T740" t="s">
        <v>36</v>
      </c>
      <c r="U740" t="s">
        <v>37</v>
      </c>
      <c r="V740" t="s">
        <v>38</v>
      </c>
      <c r="W740">
        <v>55000000</v>
      </c>
      <c r="X740">
        <v>2004</v>
      </c>
      <c r="Y740">
        <v>1000</v>
      </c>
      <c r="Z740">
        <v>6.5</v>
      </c>
      <c r="AA740">
        <v>1.85</v>
      </c>
      <c r="AB740">
        <v>0</v>
      </c>
    </row>
    <row r="741" spans="1:28" hidden="1" x14ac:dyDescent="0.2">
      <c r="A741" t="s">
        <v>27</v>
      </c>
      <c r="B741" t="s">
        <v>884</v>
      </c>
      <c r="C741">
        <v>387</v>
      </c>
      <c r="D741">
        <v>130</v>
      </c>
      <c r="E741">
        <v>188</v>
      </c>
      <c r="F741">
        <v>1000</v>
      </c>
      <c r="G741" t="s">
        <v>1687</v>
      </c>
      <c r="H741">
        <v>10000</v>
      </c>
      <c r="I741">
        <v>80033643</v>
      </c>
      <c r="J741" t="s">
        <v>1197</v>
      </c>
      <c r="K741" t="s">
        <v>521</v>
      </c>
      <c r="L741" t="s">
        <v>4057</v>
      </c>
      <c r="M741">
        <v>226570</v>
      </c>
      <c r="N741">
        <v>16385</v>
      </c>
      <c r="O741" t="s">
        <v>2036</v>
      </c>
      <c r="P741">
        <v>2</v>
      </c>
      <c r="Q741" t="s">
        <v>4058</v>
      </c>
      <c r="R741" t="s">
        <v>4059</v>
      </c>
      <c r="S741">
        <v>448</v>
      </c>
      <c r="T741" t="s">
        <v>36</v>
      </c>
      <c r="U741" t="s">
        <v>37</v>
      </c>
      <c r="V741" t="s">
        <v>38</v>
      </c>
      <c r="W741">
        <v>60000000</v>
      </c>
      <c r="X741">
        <v>2012</v>
      </c>
      <c r="Y741">
        <v>3000</v>
      </c>
      <c r="Z741">
        <v>7</v>
      </c>
      <c r="AA741">
        <v>2.35</v>
      </c>
      <c r="AB741">
        <v>38000</v>
      </c>
    </row>
    <row r="742" spans="1:28" hidden="1" x14ac:dyDescent="0.2">
      <c r="A742" t="s">
        <v>27</v>
      </c>
      <c r="B742" t="s">
        <v>2064</v>
      </c>
      <c r="C742">
        <v>199</v>
      </c>
      <c r="D742">
        <v>105</v>
      </c>
      <c r="E742">
        <v>212</v>
      </c>
      <c r="F742">
        <v>811</v>
      </c>
      <c r="G742" t="s">
        <v>2521</v>
      </c>
      <c r="H742">
        <v>1000</v>
      </c>
      <c r="I742">
        <v>73648142</v>
      </c>
      <c r="J742" t="s">
        <v>2811</v>
      </c>
      <c r="K742" t="s">
        <v>2117</v>
      </c>
      <c r="L742" t="s">
        <v>4060</v>
      </c>
      <c r="M742">
        <v>99043</v>
      </c>
      <c r="N742">
        <v>3697</v>
      </c>
      <c r="O742" t="s">
        <v>4061</v>
      </c>
      <c r="P742">
        <v>1</v>
      </c>
      <c r="Q742" t="s">
        <v>4062</v>
      </c>
      <c r="R742" t="s">
        <v>4063</v>
      </c>
      <c r="S742">
        <v>643</v>
      </c>
      <c r="T742" t="s">
        <v>36</v>
      </c>
      <c r="U742" t="s">
        <v>37</v>
      </c>
      <c r="V742" t="s">
        <v>583</v>
      </c>
      <c r="W742">
        <v>60000000</v>
      </c>
      <c r="X742">
        <v>1999</v>
      </c>
      <c r="Y742">
        <v>975</v>
      </c>
      <c r="Z742">
        <v>5.8</v>
      </c>
      <c r="AA742">
        <v>2.35</v>
      </c>
      <c r="AB742">
        <v>0</v>
      </c>
    </row>
    <row r="743" spans="1:28" hidden="1" x14ac:dyDescent="0.2">
      <c r="A743" t="s">
        <v>27</v>
      </c>
      <c r="B743" t="s">
        <v>4064</v>
      </c>
      <c r="C743">
        <v>136</v>
      </c>
      <c r="D743">
        <v>111</v>
      </c>
      <c r="E743">
        <v>197</v>
      </c>
      <c r="F743">
        <v>6</v>
      </c>
      <c r="G743" t="s">
        <v>4065</v>
      </c>
      <c r="H743">
        <v>433</v>
      </c>
      <c r="I743">
        <v>71844424</v>
      </c>
      <c r="J743" t="s">
        <v>4066</v>
      </c>
      <c r="K743" t="s">
        <v>4067</v>
      </c>
      <c r="L743" t="s">
        <v>4068</v>
      </c>
      <c r="M743">
        <v>33158</v>
      </c>
      <c r="N743">
        <v>679</v>
      </c>
      <c r="O743" t="s">
        <v>4069</v>
      </c>
      <c r="P743">
        <v>0</v>
      </c>
      <c r="Q743" t="s">
        <v>4070</v>
      </c>
      <c r="R743" t="s">
        <v>4071</v>
      </c>
      <c r="S743">
        <v>223</v>
      </c>
      <c r="T743" t="s">
        <v>36</v>
      </c>
      <c r="U743" t="s">
        <v>37</v>
      </c>
      <c r="V743" t="s">
        <v>93</v>
      </c>
      <c r="W743">
        <v>60000000</v>
      </c>
      <c r="X743">
        <v>2009</v>
      </c>
      <c r="Y743">
        <v>208</v>
      </c>
      <c r="Z743">
        <v>7.3</v>
      </c>
      <c r="AA743">
        <v>1.78</v>
      </c>
      <c r="AB743">
        <v>0</v>
      </c>
    </row>
    <row r="744" spans="1:28" hidden="1" x14ac:dyDescent="0.2">
      <c r="A744" t="s">
        <v>27</v>
      </c>
      <c r="B744" t="s">
        <v>1524</v>
      </c>
      <c r="C744">
        <v>436</v>
      </c>
      <c r="D744">
        <v>106</v>
      </c>
      <c r="E744">
        <v>0</v>
      </c>
      <c r="F744">
        <v>175</v>
      </c>
      <c r="G744" t="s">
        <v>4072</v>
      </c>
      <c r="H744">
        <v>13000</v>
      </c>
      <c r="I744">
        <v>75638743</v>
      </c>
      <c r="J744" t="s">
        <v>4073</v>
      </c>
      <c r="K744" t="s">
        <v>1155</v>
      </c>
      <c r="L744" t="s">
        <v>4074</v>
      </c>
      <c r="M744">
        <v>180479</v>
      </c>
      <c r="N744">
        <v>13634</v>
      </c>
      <c r="O744" t="s">
        <v>4075</v>
      </c>
      <c r="P744">
        <v>4</v>
      </c>
      <c r="Q744" t="s">
        <v>4076</v>
      </c>
      <c r="R744" t="s">
        <v>4077</v>
      </c>
      <c r="S744">
        <v>411</v>
      </c>
      <c r="T744" t="s">
        <v>36</v>
      </c>
      <c r="U744" t="s">
        <v>37</v>
      </c>
      <c r="V744" t="s">
        <v>38</v>
      </c>
      <c r="W744">
        <v>60000000</v>
      </c>
      <c r="X744">
        <v>2011</v>
      </c>
      <c r="Y744">
        <v>240</v>
      </c>
      <c r="Z744">
        <v>6.6</v>
      </c>
      <c r="AA744">
        <v>1.85</v>
      </c>
      <c r="AB744">
        <v>42000</v>
      </c>
    </row>
    <row r="745" spans="1:28" hidden="1" x14ac:dyDescent="0.2">
      <c r="A745" t="s">
        <v>27</v>
      </c>
      <c r="B745" t="s">
        <v>4078</v>
      </c>
      <c r="C745">
        <v>73</v>
      </c>
      <c r="D745">
        <v>89</v>
      </c>
      <c r="E745">
        <v>18</v>
      </c>
      <c r="F745">
        <v>226</v>
      </c>
      <c r="G745" t="s">
        <v>4079</v>
      </c>
      <c r="H745">
        <v>658</v>
      </c>
      <c r="I745">
        <v>66734992</v>
      </c>
      <c r="J745" t="s">
        <v>1372</v>
      </c>
      <c r="K745" t="s">
        <v>1709</v>
      </c>
      <c r="L745" t="s">
        <v>4080</v>
      </c>
      <c r="M745">
        <v>23476</v>
      </c>
      <c r="N745">
        <v>1233</v>
      </c>
      <c r="O745" t="s">
        <v>4081</v>
      </c>
      <c r="P745">
        <v>0</v>
      </c>
      <c r="Q745" t="s">
        <v>4082</v>
      </c>
      <c r="R745" t="s">
        <v>4083</v>
      </c>
      <c r="S745">
        <v>181</v>
      </c>
      <c r="T745" t="s">
        <v>36</v>
      </c>
      <c r="U745" t="s">
        <v>37</v>
      </c>
      <c r="V745" t="s">
        <v>93</v>
      </c>
      <c r="W745">
        <v>60000000</v>
      </c>
      <c r="X745">
        <v>2003</v>
      </c>
      <c r="Y745">
        <v>257</v>
      </c>
      <c r="Z745">
        <v>4.4000000000000004</v>
      </c>
      <c r="AA745">
        <v>2.35</v>
      </c>
      <c r="AB745">
        <v>858</v>
      </c>
    </row>
    <row r="746" spans="1:28" hidden="1" x14ac:dyDescent="0.2">
      <c r="A746" t="s">
        <v>745</v>
      </c>
      <c r="B746" t="s">
        <v>3174</v>
      </c>
      <c r="C746">
        <v>310</v>
      </c>
      <c r="D746">
        <v>100</v>
      </c>
      <c r="E746">
        <v>253</v>
      </c>
      <c r="F746">
        <v>57</v>
      </c>
      <c r="G746" t="s">
        <v>4084</v>
      </c>
      <c r="H746">
        <v>309</v>
      </c>
      <c r="I746">
        <v>75280058</v>
      </c>
      <c r="J746" t="s">
        <v>4085</v>
      </c>
      <c r="K746" t="s">
        <v>3290</v>
      </c>
      <c r="L746" t="s">
        <v>4086</v>
      </c>
      <c r="M746">
        <v>143121</v>
      </c>
      <c r="N746">
        <v>647</v>
      </c>
      <c r="O746" t="s">
        <v>4087</v>
      </c>
      <c r="P746">
        <v>1</v>
      </c>
      <c r="Q746" t="s">
        <v>4088</v>
      </c>
      <c r="R746" t="s">
        <v>4089</v>
      </c>
      <c r="S746">
        <v>279</v>
      </c>
      <c r="T746" t="s">
        <v>36</v>
      </c>
      <c r="U746" t="s">
        <v>37</v>
      </c>
      <c r="V746" t="s">
        <v>93</v>
      </c>
      <c r="W746">
        <v>60000000</v>
      </c>
      <c r="X746">
        <v>2009</v>
      </c>
      <c r="Y746">
        <v>229</v>
      </c>
      <c r="Z746">
        <v>7.7</v>
      </c>
      <c r="AA746">
        <v>1.85</v>
      </c>
      <c r="AB746">
        <v>10000</v>
      </c>
    </row>
    <row r="747" spans="1:28" hidden="1" x14ac:dyDescent="0.2">
      <c r="A747" t="s">
        <v>27</v>
      </c>
      <c r="B747" t="s">
        <v>910</v>
      </c>
      <c r="C747">
        <v>323</v>
      </c>
      <c r="D747">
        <v>91</v>
      </c>
      <c r="E747">
        <v>0</v>
      </c>
      <c r="F747">
        <v>751</v>
      </c>
      <c r="G747" t="s">
        <v>2300</v>
      </c>
      <c r="H747">
        <v>11000</v>
      </c>
      <c r="I747">
        <v>64505912</v>
      </c>
      <c r="J747" t="s">
        <v>2952</v>
      </c>
      <c r="K747" t="s">
        <v>1946</v>
      </c>
      <c r="L747" t="s">
        <v>4090</v>
      </c>
      <c r="M747">
        <v>163130</v>
      </c>
      <c r="N747">
        <v>13654</v>
      </c>
      <c r="O747" t="s">
        <v>4091</v>
      </c>
      <c r="P747">
        <v>0</v>
      </c>
      <c r="Q747" t="s">
        <v>4092</v>
      </c>
      <c r="R747" t="s">
        <v>4093</v>
      </c>
      <c r="S747">
        <v>1264</v>
      </c>
      <c r="T747" t="s">
        <v>36</v>
      </c>
      <c r="U747" t="s">
        <v>37</v>
      </c>
      <c r="V747" t="s">
        <v>583</v>
      </c>
      <c r="W747">
        <v>48000000</v>
      </c>
      <c r="X747">
        <v>2008</v>
      </c>
      <c r="Y747">
        <v>946</v>
      </c>
      <c r="Z747">
        <v>5</v>
      </c>
      <c r="AA747">
        <v>1.85</v>
      </c>
      <c r="AB747">
        <v>6000</v>
      </c>
    </row>
    <row r="748" spans="1:28" hidden="1" x14ac:dyDescent="0.2">
      <c r="A748" t="s">
        <v>27</v>
      </c>
      <c r="B748" t="s">
        <v>1737</v>
      </c>
      <c r="C748">
        <v>171</v>
      </c>
      <c r="D748">
        <v>146</v>
      </c>
      <c r="E748">
        <v>12000</v>
      </c>
      <c r="F748">
        <v>451</v>
      </c>
      <c r="G748" t="s">
        <v>3371</v>
      </c>
      <c r="H748">
        <v>18000</v>
      </c>
      <c r="I748">
        <v>77862546</v>
      </c>
      <c r="J748" t="s">
        <v>462</v>
      </c>
      <c r="K748" t="s">
        <v>1725</v>
      </c>
      <c r="L748" t="s">
        <v>4094</v>
      </c>
      <c r="M748">
        <v>266310</v>
      </c>
      <c r="N748">
        <v>20454</v>
      </c>
      <c r="O748" t="s">
        <v>126</v>
      </c>
      <c r="P748">
        <v>2</v>
      </c>
      <c r="Q748" t="s">
        <v>4095</v>
      </c>
      <c r="R748" t="s">
        <v>4096</v>
      </c>
      <c r="S748">
        <v>690</v>
      </c>
      <c r="T748" t="s">
        <v>36</v>
      </c>
      <c r="U748" t="s">
        <v>37</v>
      </c>
      <c r="V748" t="s">
        <v>583</v>
      </c>
      <c r="W748">
        <v>70000000</v>
      </c>
      <c r="X748">
        <v>2004</v>
      </c>
      <c r="Y748">
        <v>992</v>
      </c>
      <c r="Z748">
        <v>7.7</v>
      </c>
      <c r="AA748">
        <v>2.35</v>
      </c>
      <c r="AB748">
        <v>14000</v>
      </c>
    </row>
    <row r="749" spans="1:28" hidden="1" x14ac:dyDescent="0.2">
      <c r="A749" t="s">
        <v>27</v>
      </c>
      <c r="B749" t="s">
        <v>4097</v>
      </c>
      <c r="C749">
        <v>76</v>
      </c>
      <c r="D749">
        <v>98</v>
      </c>
      <c r="E749">
        <v>48</v>
      </c>
      <c r="F749">
        <v>722</v>
      </c>
      <c r="G749" t="s">
        <v>29</v>
      </c>
      <c r="H749">
        <v>21000</v>
      </c>
      <c r="I749">
        <v>61112916</v>
      </c>
      <c r="J749" t="s">
        <v>513</v>
      </c>
      <c r="K749" t="s">
        <v>95</v>
      </c>
      <c r="L749" t="s">
        <v>4098</v>
      </c>
      <c r="M749">
        <v>14888</v>
      </c>
      <c r="N749">
        <v>24664</v>
      </c>
      <c r="O749" t="s">
        <v>1978</v>
      </c>
      <c r="P749">
        <v>0</v>
      </c>
      <c r="Q749" t="s">
        <v>4099</v>
      </c>
      <c r="R749" t="s">
        <v>4100</v>
      </c>
      <c r="S749">
        <v>83</v>
      </c>
      <c r="T749" t="s">
        <v>36</v>
      </c>
      <c r="U749" t="s">
        <v>37</v>
      </c>
      <c r="V749" t="s">
        <v>93</v>
      </c>
      <c r="W749">
        <v>50000000</v>
      </c>
      <c r="X749">
        <v>2006</v>
      </c>
      <c r="Y749">
        <v>936</v>
      </c>
      <c r="Z749">
        <v>4.4000000000000004</v>
      </c>
      <c r="AA749">
        <v>2.35</v>
      </c>
      <c r="AB749">
        <v>747</v>
      </c>
    </row>
    <row r="750" spans="1:28" hidden="1" x14ac:dyDescent="0.2">
      <c r="A750" t="s">
        <v>27</v>
      </c>
      <c r="B750" t="s">
        <v>2540</v>
      </c>
      <c r="C750">
        <v>173</v>
      </c>
      <c r="D750">
        <v>101</v>
      </c>
      <c r="E750">
        <v>480</v>
      </c>
      <c r="F750">
        <v>767</v>
      </c>
      <c r="G750" t="s">
        <v>2611</v>
      </c>
      <c r="H750">
        <v>881</v>
      </c>
      <c r="I750">
        <v>88200225</v>
      </c>
      <c r="J750" t="s">
        <v>1007</v>
      </c>
      <c r="K750" t="s">
        <v>1138</v>
      </c>
      <c r="L750" t="s">
        <v>4101</v>
      </c>
      <c r="M750">
        <v>120795</v>
      </c>
      <c r="N750">
        <v>3943</v>
      </c>
      <c r="O750" t="s">
        <v>4102</v>
      </c>
      <c r="P750">
        <v>5</v>
      </c>
      <c r="Q750" t="s">
        <v>4103</v>
      </c>
      <c r="R750" t="s">
        <v>4104</v>
      </c>
      <c r="S750">
        <v>308</v>
      </c>
      <c r="T750" t="s">
        <v>36</v>
      </c>
      <c r="U750" t="s">
        <v>37</v>
      </c>
      <c r="V750" t="s">
        <v>38</v>
      </c>
      <c r="W750">
        <v>60000000</v>
      </c>
      <c r="X750">
        <v>2004</v>
      </c>
      <c r="Y750">
        <v>869</v>
      </c>
      <c r="Z750">
        <v>6.1</v>
      </c>
      <c r="AA750">
        <v>2.35</v>
      </c>
      <c r="AB750">
        <v>0</v>
      </c>
    </row>
    <row r="751" spans="1:28" hidden="1" x14ac:dyDescent="0.2">
      <c r="A751" t="s">
        <v>27</v>
      </c>
      <c r="B751" t="s">
        <v>4105</v>
      </c>
      <c r="C751">
        <v>81</v>
      </c>
      <c r="D751">
        <v>94</v>
      </c>
      <c r="E751">
        <v>32</v>
      </c>
      <c r="F751">
        <v>626</v>
      </c>
      <c r="G751" t="s">
        <v>4106</v>
      </c>
      <c r="H751">
        <v>854</v>
      </c>
      <c r="I751">
        <v>60573641</v>
      </c>
      <c r="J751" t="s">
        <v>3055</v>
      </c>
      <c r="K751" t="s">
        <v>3501</v>
      </c>
      <c r="L751" t="s">
        <v>4107</v>
      </c>
      <c r="M751">
        <v>68406</v>
      </c>
      <c r="N751">
        <v>4530</v>
      </c>
      <c r="O751" t="s">
        <v>4108</v>
      </c>
      <c r="P751">
        <v>1</v>
      </c>
      <c r="Q751" t="s">
        <v>4109</v>
      </c>
      <c r="R751" t="s">
        <v>4110</v>
      </c>
      <c r="S751">
        <v>162</v>
      </c>
      <c r="T751" t="s">
        <v>36</v>
      </c>
      <c r="U751" t="s">
        <v>37</v>
      </c>
      <c r="V751" t="s">
        <v>93</v>
      </c>
      <c r="W751">
        <v>60000000</v>
      </c>
      <c r="X751">
        <v>1996</v>
      </c>
      <c r="Y751">
        <v>628</v>
      </c>
      <c r="Z751">
        <v>5.4</v>
      </c>
      <c r="AA751">
        <v>1.85</v>
      </c>
      <c r="AB751">
        <v>0</v>
      </c>
    </row>
    <row r="752" spans="1:28" hidden="1" x14ac:dyDescent="0.2">
      <c r="A752" t="s">
        <v>27</v>
      </c>
      <c r="B752" t="s">
        <v>376</v>
      </c>
      <c r="C752">
        <v>242</v>
      </c>
      <c r="D752">
        <v>132</v>
      </c>
      <c r="E752">
        <v>0</v>
      </c>
      <c r="F752">
        <v>160</v>
      </c>
      <c r="G752" t="s">
        <v>3566</v>
      </c>
      <c r="H752">
        <v>366</v>
      </c>
      <c r="I752">
        <v>59035104</v>
      </c>
      <c r="J752" t="s">
        <v>4111</v>
      </c>
      <c r="K752" t="s">
        <v>4112</v>
      </c>
      <c r="L752" t="s">
        <v>4113</v>
      </c>
      <c r="M752">
        <v>244566</v>
      </c>
      <c r="N752">
        <v>1112</v>
      </c>
      <c r="O752" t="s">
        <v>2513</v>
      </c>
      <c r="P752">
        <v>1</v>
      </c>
      <c r="Q752" t="s">
        <v>4114</v>
      </c>
      <c r="R752" t="s">
        <v>4115</v>
      </c>
      <c r="S752">
        <v>597</v>
      </c>
      <c r="T752" t="s">
        <v>36</v>
      </c>
      <c r="U752" t="s">
        <v>37</v>
      </c>
      <c r="V752" t="s">
        <v>38</v>
      </c>
      <c r="W752">
        <v>66000000</v>
      </c>
      <c r="X752">
        <v>2004</v>
      </c>
      <c r="Y752">
        <v>334</v>
      </c>
      <c r="Z752">
        <v>6.8</v>
      </c>
      <c r="AA752">
        <v>1.85</v>
      </c>
      <c r="AB752">
        <v>0</v>
      </c>
    </row>
    <row r="753" spans="1:28" hidden="1" x14ac:dyDescent="0.2">
      <c r="A753" t="s">
        <v>27</v>
      </c>
      <c r="B753" t="s">
        <v>4116</v>
      </c>
      <c r="C753">
        <v>110</v>
      </c>
      <c r="D753">
        <v>115</v>
      </c>
      <c r="E753">
        <v>234</v>
      </c>
      <c r="F753">
        <v>521</v>
      </c>
      <c r="G753" t="s">
        <v>3652</v>
      </c>
      <c r="H753">
        <v>3000</v>
      </c>
      <c r="I753">
        <v>56702901</v>
      </c>
      <c r="J753" t="s">
        <v>3407</v>
      </c>
      <c r="K753" t="s">
        <v>1687</v>
      </c>
      <c r="L753" t="s">
        <v>4117</v>
      </c>
      <c r="M753">
        <v>23302</v>
      </c>
      <c r="N753">
        <v>4713</v>
      </c>
      <c r="O753" t="s">
        <v>2211</v>
      </c>
      <c r="P753">
        <v>1</v>
      </c>
      <c r="Q753" t="s">
        <v>4118</v>
      </c>
      <c r="R753" t="s">
        <v>4119</v>
      </c>
      <c r="S753">
        <v>181</v>
      </c>
      <c r="T753" t="s">
        <v>36</v>
      </c>
      <c r="U753" t="s">
        <v>37</v>
      </c>
      <c r="V753" t="s">
        <v>38</v>
      </c>
      <c r="W753">
        <v>60000000</v>
      </c>
      <c r="X753">
        <v>1998</v>
      </c>
      <c r="Y753">
        <v>552</v>
      </c>
      <c r="Z753">
        <v>6.5</v>
      </c>
      <c r="AA753">
        <v>2.35</v>
      </c>
      <c r="AB753">
        <v>1000</v>
      </c>
    </row>
    <row r="754" spans="1:28" hidden="1" x14ac:dyDescent="0.2">
      <c r="A754" t="s">
        <v>27</v>
      </c>
      <c r="B754" t="s">
        <v>4120</v>
      </c>
      <c r="C754">
        <v>328</v>
      </c>
      <c r="D754">
        <v>92</v>
      </c>
      <c r="E754">
        <v>28</v>
      </c>
      <c r="F754">
        <v>586</v>
      </c>
      <c r="G754" t="s">
        <v>571</v>
      </c>
      <c r="H754">
        <v>10000</v>
      </c>
      <c r="I754">
        <v>55994557</v>
      </c>
      <c r="J754" t="s">
        <v>269</v>
      </c>
      <c r="K754" t="s">
        <v>2454</v>
      </c>
      <c r="L754" t="s">
        <v>4121</v>
      </c>
      <c r="M754">
        <v>72287</v>
      </c>
      <c r="N754">
        <v>13597</v>
      </c>
      <c r="O754" t="s">
        <v>4122</v>
      </c>
      <c r="P754">
        <v>0</v>
      </c>
      <c r="Q754" t="s">
        <v>4123</v>
      </c>
      <c r="R754" t="s">
        <v>4124</v>
      </c>
      <c r="S754">
        <v>176</v>
      </c>
      <c r="T754" t="s">
        <v>36</v>
      </c>
      <c r="U754" t="s">
        <v>37</v>
      </c>
      <c r="V754" t="s">
        <v>93</v>
      </c>
      <c r="W754">
        <v>60000000</v>
      </c>
      <c r="X754">
        <v>2012</v>
      </c>
      <c r="Y754">
        <v>884</v>
      </c>
      <c r="Z754">
        <v>7</v>
      </c>
      <c r="AA754">
        <v>2.35</v>
      </c>
      <c r="AB754">
        <v>12000</v>
      </c>
    </row>
    <row r="755" spans="1:28" hidden="1" x14ac:dyDescent="0.2">
      <c r="A755" t="s">
        <v>27</v>
      </c>
      <c r="B755" t="s">
        <v>3514</v>
      </c>
      <c r="C755">
        <v>83</v>
      </c>
      <c r="D755">
        <v>124</v>
      </c>
      <c r="E755">
        <v>105</v>
      </c>
      <c r="F755">
        <v>460</v>
      </c>
      <c r="G755" t="s">
        <v>975</v>
      </c>
      <c r="H755">
        <v>24000</v>
      </c>
      <c r="I755">
        <v>54910560</v>
      </c>
      <c r="J755" t="s">
        <v>3334</v>
      </c>
      <c r="K755" t="s">
        <v>80</v>
      </c>
      <c r="L755" t="s">
        <v>4125</v>
      </c>
      <c r="M755">
        <v>88225</v>
      </c>
      <c r="N755">
        <v>38227</v>
      </c>
      <c r="O755" t="s">
        <v>4126</v>
      </c>
      <c r="P755">
        <v>0</v>
      </c>
      <c r="Q755" t="s">
        <v>4127</v>
      </c>
      <c r="R755" t="s">
        <v>4128</v>
      </c>
      <c r="S755">
        <v>227</v>
      </c>
      <c r="T755" t="s">
        <v>36</v>
      </c>
      <c r="U755" t="s">
        <v>37</v>
      </c>
      <c r="V755" t="s">
        <v>583</v>
      </c>
      <c r="W755">
        <v>60000000</v>
      </c>
      <c r="X755">
        <v>1997</v>
      </c>
      <c r="Y755">
        <v>13000</v>
      </c>
      <c r="Z755">
        <v>6.3</v>
      </c>
      <c r="AA755">
        <v>2.35</v>
      </c>
      <c r="AB755">
        <v>0</v>
      </c>
    </row>
    <row r="756" spans="1:28" hidden="1" x14ac:dyDescent="0.2">
      <c r="A756" t="s">
        <v>27</v>
      </c>
      <c r="B756" t="s">
        <v>1338</v>
      </c>
      <c r="C756">
        <v>196</v>
      </c>
      <c r="D756">
        <v>119</v>
      </c>
      <c r="E756">
        <v>610</v>
      </c>
      <c r="F756">
        <v>716</v>
      </c>
      <c r="G756" t="s">
        <v>1043</v>
      </c>
      <c r="H756">
        <v>834</v>
      </c>
      <c r="I756">
        <v>53789313</v>
      </c>
      <c r="J756" t="s">
        <v>1642</v>
      </c>
      <c r="K756" t="s">
        <v>1706</v>
      </c>
      <c r="L756" t="s">
        <v>4129</v>
      </c>
      <c r="M756">
        <v>89816</v>
      </c>
      <c r="N756">
        <v>3637</v>
      </c>
      <c r="O756" t="s">
        <v>727</v>
      </c>
      <c r="P756">
        <v>0</v>
      </c>
      <c r="Q756" t="s">
        <v>4130</v>
      </c>
      <c r="R756" t="s">
        <v>4131</v>
      </c>
      <c r="S756">
        <v>347</v>
      </c>
      <c r="T756" t="s">
        <v>36</v>
      </c>
      <c r="U756" t="s">
        <v>37</v>
      </c>
      <c r="V756" t="s">
        <v>38</v>
      </c>
      <c r="W756">
        <v>60000000</v>
      </c>
      <c r="X756">
        <v>2003</v>
      </c>
      <c r="Y756">
        <v>780</v>
      </c>
      <c r="Z756">
        <v>6.3</v>
      </c>
      <c r="AA756">
        <v>2.35</v>
      </c>
      <c r="AB756">
        <v>0</v>
      </c>
    </row>
    <row r="757" spans="1:28" hidden="1" x14ac:dyDescent="0.2">
      <c r="A757" t="s">
        <v>27</v>
      </c>
      <c r="B757" t="s">
        <v>4132</v>
      </c>
      <c r="C757">
        <v>34</v>
      </c>
      <c r="D757">
        <v>124</v>
      </c>
      <c r="E757">
        <v>50</v>
      </c>
      <c r="F757">
        <v>672</v>
      </c>
      <c r="G757" t="s">
        <v>4133</v>
      </c>
      <c r="H757">
        <v>1000</v>
      </c>
      <c r="I757">
        <v>51045801</v>
      </c>
      <c r="J757" t="s">
        <v>212</v>
      </c>
      <c r="K757" t="s">
        <v>306</v>
      </c>
      <c r="L757" t="s">
        <v>4134</v>
      </c>
      <c r="M757">
        <v>11370</v>
      </c>
      <c r="N757">
        <v>3653</v>
      </c>
      <c r="O757" t="s">
        <v>2433</v>
      </c>
      <c r="P757">
        <v>2</v>
      </c>
      <c r="Q757" t="s">
        <v>4135</v>
      </c>
      <c r="R757" t="s">
        <v>4136</v>
      </c>
      <c r="S757">
        <v>54</v>
      </c>
      <c r="T757" t="s">
        <v>36</v>
      </c>
      <c r="U757" t="s">
        <v>37</v>
      </c>
      <c r="V757" t="s">
        <v>38</v>
      </c>
      <c r="W757">
        <v>60000000</v>
      </c>
      <c r="X757">
        <v>1996</v>
      </c>
      <c r="Y757">
        <v>944</v>
      </c>
      <c r="Z757">
        <v>6.1</v>
      </c>
      <c r="AA757">
        <v>1.85</v>
      </c>
      <c r="AB757">
        <v>829</v>
      </c>
    </row>
    <row r="758" spans="1:28" hidden="1" x14ac:dyDescent="0.2">
      <c r="A758" t="s">
        <v>27</v>
      </c>
      <c r="B758" t="s">
        <v>4137</v>
      </c>
      <c r="C758">
        <v>118</v>
      </c>
      <c r="D758">
        <v>93</v>
      </c>
      <c r="E758">
        <v>18</v>
      </c>
      <c r="F758">
        <v>903</v>
      </c>
      <c r="G758" t="s">
        <v>900</v>
      </c>
      <c r="H758">
        <v>9000</v>
      </c>
      <c r="I758">
        <v>50818750</v>
      </c>
      <c r="J758" t="s">
        <v>269</v>
      </c>
      <c r="K758" t="s">
        <v>1203</v>
      </c>
      <c r="L758" t="s">
        <v>4138</v>
      </c>
      <c r="M758">
        <v>31209</v>
      </c>
      <c r="N758">
        <v>13403</v>
      </c>
      <c r="O758" t="s">
        <v>120</v>
      </c>
      <c r="P758">
        <v>0</v>
      </c>
      <c r="Q758" t="s">
        <v>4139</v>
      </c>
      <c r="R758" t="s">
        <v>4140</v>
      </c>
      <c r="S758">
        <v>106</v>
      </c>
      <c r="T758" t="s">
        <v>36</v>
      </c>
      <c r="U758" t="s">
        <v>55</v>
      </c>
      <c r="V758" t="s">
        <v>275</v>
      </c>
      <c r="W758">
        <v>60000000</v>
      </c>
      <c r="X758">
        <v>2008</v>
      </c>
      <c r="Y758">
        <v>2000</v>
      </c>
      <c r="Z758">
        <v>6.1</v>
      </c>
      <c r="AA758">
        <v>2.35</v>
      </c>
      <c r="AB758">
        <v>0</v>
      </c>
    </row>
    <row r="759" spans="1:28" hidden="1" x14ac:dyDescent="0.2">
      <c r="A759" t="s">
        <v>27</v>
      </c>
      <c r="C759">
        <v>8</v>
      </c>
      <c r="D759">
        <v>22</v>
      </c>
      <c r="F759">
        <v>402</v>
      </c>
      <c r="G759" t="s">
        <v>4141</v>
      </c>
      <c r="H759">
        <v>732</v>
      </c>
      <c r="J759" t="s">
        <v>1679</v>
      </c>
      <c r="K759" t="s">
        <v>4142</v>
      </c>
      <c r="L759" t="s">
        <v>4143</v>
      </c>
      <c r="M759">
        <v>26404</v>
      </c>
      <c r="N759">
        <v>2064</v>
      </c>
      <c r="O759" t="s">
        <v>4144</v>
      </c>
      <c r="P759">
        <v>3</v>
      </c>
      <c r="Q759" t="s">
        <v>4145</v>
      </c>
      <c r="R759" t="s">
        <v>4146</v>
      </c>
      <c r="S759">
        <v>41</v>
      </c>
      <c r="T759" t="s">
        <v>36</v>
      </c>
      <c r="U759" t="s">
        <v>37</v>
      </c>
      <c r="V759" t="s">
        <v>1566</v>
      </c>
      <c r="Y759">
        <v>607</v>
      </c>
      <c r="Z759">
        <v>7.3</v>
      </c>
      <c r="AA759">
        <v>1.78</v>
      </c>
      <c r="AB759">
        <v>0</v>
      </c>
    </row>
    <row r="760" spans="1:28" hidden="1" x14ac:dyDescent="0.2">
      <c r="A760" t="s">
        <v>27</v>
      </c>
      <c r="B760" t="s">
        <v>4147</v>
      </c>
      <c r="C760">
        <v>81</v>
      </c>
      <c r="D760">
        <v>98</v>
      </c>
      <c r="E760">
        <v>11</v>
      </c>
      <c r="F760">
        <v>107</v>
      </c>
      <c r="G760" t="s">
        <v>1835</v>
      </c>
      <c r="H760">
        <v>966</v>
      </c>
      <c r="I760">
        <v>50189179</v>
      </c>
      <c r="J760" t="s">
        <v>1902</v>
      </c>
      <c r="K760" t="s">
        <v>3895</v>
      </c>
      <c r="L760" t="s">
        <v>4148</v>
      </c>
      <c r="M760">
        <v>61966</v>
      </c>
      <c r="N760">
        <v>2018</v>
      </c>
      <c r="O760" t="s">
        <v>4149</v>
      </c>
      <c r="P760">
        <v>2</v>
      </c>
      <c r="Q760" t="s">
        <v>4150</v>
      </c>
      <c r="R760" t="s">
        <v>4151</v>
      </c>
      <c r="S760">
        <v>207</v>
      </c>
      <c r="T760" t="s">
        <v>36</v>
      </c>
      <c r="U760" t="s">
        <v>37</v>
      </c>
      <c r="V760" t="s">
        <v>38</v>
      </c>
      <c r="W760">
        <v>60000000</v>
      </c>
      <c r="X760">
        <v>2002</v>
      </c>
      <c r="Y760">
        <v>680</v>
      </c>
      <c r="Z760">
        <v>5.3</v>
      </c>
      <c r="AA760">
        <v>1.85</v>
      </c>
      <c r="AB760">
        <v>797</v>
      </c>
    </row>
    <row r="761" spans="1:28" hidden="1" x14ac:dyDescent="0.2">
      <c r="A761" t="s">
        <v>27</v>
      </c>
      <c r="B761" t="s">
        <v>4152</v>
      </c>
      <c r="C761">
        <v>47</v>
      </c>
      <c r="D761">
        <v>92</v>
      </c>
      <c r="E761">
        <v>14</v>
      </c>
      <c r="F761">
        <v>488</v>
      </c>
      <c r="G761" t="s">
        <v>4153</v>
      </c>
      <c r="H761">
        <v>789</v>
      </c>
      <c r="I761">
        <v>50024083</v>
      </c>
      <c r="J761" t="s">
        <v>58</v>
      </c>
      <c r="K761" t="s">
        <v>4154</v>
      </c>
      <c r="L761" t="s">
        <v>4155</v>
      </c>
      <c r="M761">
        <v>35918</v>
      </c>
      <c r="N761">
        <v>2318</v>
      </c>
      <c r="O761" t="s">
        <v>4156</v>
      </c>
      <c r="P761">
        <v>1</v>
      </c>
      <c r="Q761" t="s">
        <v>4157</v>
      </c>
      <c r="R761" t="s">
        <v>4158</v>
      </c>
      <c r="S761">
        <v>126</v>
      </c>
      <c r="T761" t="s">
        <v>36</v>
      </c>
      <c r="U761" t="s">
        <v>37</v>
      </c>
      <c r="V761" t="s">
        <v>583</v>
      </c>
      <c r="W761">
        <v>60000000</v>
      </c>
      <c r="X761">
        <v>1995</v>
      </c>
      <c r="Y761">
        <v>520</v>
      </c>
      <c r="Z761">
        <v>5.4</v>
      </c>
      <c r="AA761">
        <v>1.85</v>
      </c>
      <c r="AB761">
        <v>1000</v>
      </c>
    </row>
    <row r="762" spans="1:28" hidden="1" x14ac:dyDescent="0.2">
      <c r="A762" t="s">
        <v>27</v>
      </c>
      <c r="B762" t="s">
        <v>855</v>
      </c>
      <c r="C762">
        <v>313</v>
      </c>
      <c r="D762">
        <v>105</v>
      </c>
      <c r="E762">
        <v>0</v>
      </c>
      <c r="F762">
        <v>288</v>
      </c>
      <c r="G762" t="s">
        <v>941</v>
      </c>
      <c r="H762">
        <v>539</v>
      </c>
      <c r="I762">
        <v>50549107</v>
      </c>
      <c r="J762" t="s">
        <v>921</v>
      </c>
      <c r="K762" t="s">
        <v>4159</v>
      </c>
      <c r="L762" t="s">
        <v>4160</v>
      </c>
      <c r="M762">
        <v>99035</v>
      </c>
      <c r="N762">
        <v>1411</v>
      </c>
      <c r="O762" t="s">
        <v>4161</v>
      </c>
      <c r="P762">
        <v>3</v>
      </c>
      <c r="Q762" t="s">
        <v>4162</v>
      </c>
      <c r="R762" t="s">
        <v>4163</v>
      </c>
      <c r="S762">
        <v>289</v>
      </c>
      <c r="T762" t="s">
        <v>36</v>
      </c>
      <c r="U762" t="s">
        <v>37</v>
      </c>
      <c r="V762" t="s">
        <v>38</v>
      </c>
      <c r="W762">
        <v>60000000</v>
      </c>
      <c r="X762">
        <v>2014</v>
      </c>
      <c r="Y762">
        <v>394</v>
      </c>
      <c r="Z762">
        <v>6.2</v>
      </c>
      <c r="AA762">
        <v>2.35</v>
      </c>
      <c r="AB762">
        <v>17000</v>
      </c>
    </row>
    <row r="763" spans="1:28" hidden="1" x14ac:dyDescent="0.2">
      <c r="A763" t="s">
        <v>27</v>
      </c>
      <c r="B763" t="s">
        <v>4164</v>
      </c>
      <c r="C763">
        <v>315</v>
      </c>
      <c r="D763">
        <v>124</v>
      </c>
      <c r="E763">
        <v>737</v>
      </c>
      <c r="F763">
        <v>14000</v>
      </c>
      <c r="G763" t="s">
        <v>1744</v>
      </c>
      <c r="H763">
        <v>34000</v>
      </c>
      <c r="I763">
        <v>56443482</v>
      </c>
      <c r="J763" t="s">
        <v>4165</v>
      </c>
      <c r="K763" t="s">
        <v>345</v>
      </c>
      <c r="L763" t="s">
        <v>4166</v>
      </c>
      <c r="M763">
        <v>75329</v>
      </c>
      <c r="N763">
        <v>75793</v>
      </c>
      <c r="O763" t="s">
        <v>652</v>
      </c>
      <c r="P763">
        <v>3</v>
      </c>
      <c r="Q763" t="s">
        <v>4167</v>
      </c>
      <c r="R763" t="s">
        <v>4168</v>
      </c>
      <c r="S763">
        <v>256</v>
      </c>
      <c r="T763" t="s">
        <v>36</v>
      </c>
      <c r="U763" t="s">
        <v>37</v>
      </c>
      <c r="V763" t="s">
        <v>38</v>
      </c>
      <c r="W763">
        <v>60000000</v>
      </c>
      <c r="X763">
        <v>2015</v>
      </c>
      <c r="Y763">
        <v>22000</v>
      </c>
      <c r="Z763">
        <v>6.6</v>
      </c>
      <c r="AA763">
        <v>1.85</v>
      </c>
      <c r="AB763">
        <v>24000</v>
      </c>
    </row>
    <row r="764" spans="1:28" hidden="1" x14ac:dyDescent="0.2">
      <c r="A764" t="s">
        <v>27</v>
      </c>
      <c r="B764" t="s">
        <v>4169</v>
      </c>
      <c r="C764">
        <v>225</v>
      </c>
      <c r="D764">
        <v>99</v>
      </c>
      <c r="E764">
        <v>24</v>
      </c>
      <c r="F764">
        <v>864</v>
      </c>
      <c r="G764" t="s">
        <v>3371</v>
      </c>
      <c r="H764">
        <v>18000</v>
      </c>
      <c r="I764">
        <v>62401264</v>
      </c>
      <c r="J764" t="s">
        <v>462</v>
      </c>
      <c r="K764" t="s">
        <v>639</v>
      </c>
      <c r="L764" t="s">
        <v>4170</v>
      </c>
      <c r="M764">
        <v>69484</v>
      </c>
      <c r="N764">
        <v>20276</v>
      </c>
      <c r="O764" t="s">
        <v>4171</v>
      </c>
      <c r="P764">
        <v>3</v>
      </c>
      <c r="Q764" t="s">
        <v>4172</v>
      </c>
      <c r="R764" t="s">
        <v>4173</v>
      </c>
      <c r="S764">
        <v>323</v>
      </c>
      <c r="T764" t="s">
        <v>36</v>
      </c>
      <c r="U764" t="s">
        <v>55</v>
      </c>
      <c r="V764" t="s">
        <v>583</v>
      </c>
      <c r="W764">
        <v>60000000</v>
      </c>
      <c r="X764">
        <v>2016</v>
      </c>
      <c r="Y764">
        <v>992</v>
      </c>
      <c r="Z764">
        <v>5.9</v>
      </c>
      <c r="AA764">
        <v>2.35</v>
      </c>
      <c r="AB764">
        <v>28000</v>
      </c>
    </row>
    <row r="765" spans="1:28" hidden="1" x14ac:dyDescent="0.2">
      <c r="A765" t="s">
        <v>27</v>
      </c>
      <c r="B765" t="s">
        <v>4174</v>
      </c>
      <c r="C765">
        <v>223</v>
      </c>
      <c r="D765">
        <v>116</v>
      </c>
      <c r="E765">
        <v>0</v>
      </c>
      <c r="F765">
        <v>672</v>
      </c>
      <c r="G765" t="s">
        <v>1868</v>
      </c>
      <c r="H765">
        <v>1000</v>
      </c>
      <c r="I765">
        <v>47748610</v>
      </c>
      <c r="J765" t="s">
        <v>4175</v>
      </c>
      <c r="K765" t="s">
        <v>4176</v>
      </c>
      <c r="L765" t="s">
        <v>4177</v>
      </c>
      <c r="M765">
        <v>170179</v>
      </c>
      <c r="N765">
        <v>3090</v>
      </c>
      <c r="O765" t="s">
        <v>2433</v>
      </c>
      <c r="P765">
        <v>0</v>
      </c>
      <c r="Q765" t="s">
        <v>4178</v>
      </c>
      <c r="R765" t="s">
        <v>4179</v>
      </c>
      <c r="S765">
        <v>656</v>
      </c>
      <c r="T765" t="s">
        <v>36</v>
      </c>
      <c r="U765" t="s">
        <v>37</v>
      </c>
      <c r="V765" t="s">
        <v>583</v>
      </c>
      <c r="W765">
        <v>75000000</v>
      </c>
      <c r="X765">
        <v>1997</v>
      </c>
      <c r="Y765">
        <v>720</v>
      </c>
      <c r="Z765">
        <v>6.3</v>
      </c>
      <c r="AA765">
        <v>2.35</v>
      </c>
      <c r="AB765">
        <v>0</v>
      </c>
    </row>
    <row r="766" spans="1:28" hidden="1" x14ac:dyDescent="0.2">
      <c r="A766" t="s">
        <v>27</v>
      </c>
      <c r="B766" t="s">
        <v>3096</v>
      </c>
      <c r="C766">
        <v>198</v>
      </c>
      <c r="D766">
        <v>124</v>
      </c>
      <c r="E766">
        <v>845</v>
      </c>
      <c r="F766">
        <v>295</v>
      </c>
      <c r="G766" t="s">
        <v>4180</v>
      </c>
      <c r="H766">
        <v>650</v>
      </c>
      <c r="I766">
        <v>46975183</v>
      </c>
      <c r="J766" t="s">
        <v>1118</v>
      </c>
      <c r="K766" t="s">
        <v>4181</v>
      </c>
      <c r="L766" t="s">
        <v>4182</v>
      </c>
      <c r="M766">
        <v>256213</v>
      </c>
      <c r="N766">
        <v>1640</v>
      </c>
      <c r="O766" t="s">
        <v>4183</v>
      </c>
      <c r="P766">
        <v>0</v>
      </c>
      <c r="Q766" t="s">
        <v>4184</v>
      </c>
      <c r="R766" t="s">
        <v>4185</v>
      </c>
      <c r="S766">
        <v>338</v>
      </c>
      <c r="T766" t="s">
        <v>36</v>
      </c>
      <c r="U766" t="s">
        <v>37</v>
      </c>
      <c r="V766" t="s">
        <v>583</v>
      </c>
      <c r="W766">
        <v>61000000</v>
      </c>
      <c r="X766">
        <v>2007</v>
      </c>
      <c r="Y766">
        <v>467</v>
      </c>
      <c r="Z766">
        <v>7.2</v>
      </c>
      <c r="AA766">
        <v>2.35</v>
      </c>
      <c r="AB766">
        <v>0</v>
      </c>
    </row>
    <row r="767" spans="1:28" hidden="1" x14ac:dyDescent="0.2">
      <c r="A767" t="s">
        <v>27</v>
      </c>
      <c r="B767" t="s">
        <v>4186</v>
      </c>
      <c r="C767">
        <v>219</v>
      </c>
      <c r="D767">
        <v>96</v>
      </c>
      <c r="E767">
        <v>7</v>
      </c>
      <c r="F767">
        <v>642</v>
      </c>
      <c r="G767" t="s">
        <v>3854</v>
      </c>
      <c r="H767">
        <v>874</v>
      </c>
      <c r="I767">
        <v>50807639</v>
      </c>
      <c r="J767" t="s">
        <v>269</v>
      </c>
      <c r="K767" t="s">
        <v>4187</v>
      </c>
      <c r="L767" t="s">
        <v>4188</v>
      </c>
      <c r="M767">
        <v>40883</v>
      </c>
      <c r="N767">
        <v>3151</v>
      </c>
      <c r="O767" t="s">
        <v>4189</v>
      </c>
      <c r="P767">
        <v>3</v>
      </c>
      <c r="Q767" t="s">
        <v>4190</v>
      </c>
      <c r="R767" t="s">
        <v>4191</v>
      </c>
      <c r="S767">
        <v>122</v>
      </c>
      <c r="T767" t="s">
        <v>36</v>
      </c>
      <c r="U767" t="s">
        <v>37</v>
      </c>
      <c r="V767" t="s">
        <v>93</v>
      </c>
      <c r="W767">
        <v>60000000</v>
      </c>
      <c r="X767">
        <v>2014</v>
      </c>
      <c r="Y767">
        <v>668</v>
      </c>
      <c r="Z767">
        <v>6.8</v>
      </c>
      <c r="AA767">
        <v>1.85</v>
      </c>
      <c r="AB767">
        <v>11000</v>
      </c>
    </row>
    <row r="768" spans="1:28" hidden="1" x14ac:dyDescent="0.2">
      <c r="A768" t="s">
        <v>27</v>
      </c>
      <c r="B768" t="s">
        <v>4192</v>
      </c>
      <c r="C768">
        <v>92</v>
      </c>
      <c r="D768">
        <v>104</v>
      </c>
      <c r="E768">
        <v>165</v>
      </c>
      <c r="F768">
        <v>944</v>
      </c>
      <c r="G768" t="s">
        <v>4193</v>
      </c>
      <c r="H768">
        <v>1000</v>
      </c>
      <c r="I768">
        <v>46611204</v>
      </c>
      <c r="J768" t="s">
        <v>2488</v>
      </c>
      <c r="K768" t="s">
        <v>2139</v>
      </c>
      <c r="L768" t="s">
        <v>4194</v>
      </c>
      <c r="M768">
        <v>55749</v>
      </c>
      <c r="N768">
        <v>4294</v>
      </c>
      <c r="O768" t="s">
        <v>4133</v>
      </c>
      <c r="P768">
        <v>1</v>
      </c>
      <c r="Q768" t="s">
        <v>4195</v>
      </c>
      <c r="R768" t="s">
        <v>4196</v>
      </c>
      <c r="S768">
        <v>257</v>
      </c>
      <c r="T768" t="s">
        <v>36</v>
      </c>
      <c r="U768" t="s">
        <v>37</v>
      </c>
      <c r="V768" t="s">
        <v>38</v>
      </c>
      <c r="W768">
        <v>48000000</v>
      </c>
      <c r="X768">
        <v>1998</v>
      </c>
      <c r="Y768">
        <v>967</v>
      </c>
      <c r="Z768">
        <v>6.1</v>
      </c>
      <c r="AA768">
        <v>2.35</v>
      </c>
      <c r="AB768">
        <v>0</v>
      </c>
    </row>
    <row r="769" spans="1:28" hidden="1" x14ac:dyDescent="0.2">
      <c r="A769" t="s">
        <v>27</v>
      </c>
      <c r="B769" t="s">
        <v>2097</v>
      </c>
      <c r="C769">
        <v>435</v>
      </c>
      <c r="D769">
        <v>100</v>
      </c>
      <c r="E769">
        <v>97</v>
      </c>
      <c r="F769">
        <v>2000</v>
      </c>
      <c r="G769" t="s">
        <v>1247</v>
      </c>
      <c r="H769">
        <v>11000</v>
      </c>
      <c r="I769">
        <v>257756197</v>
      </c>
      <c r="J769" t="s">
        <v>1033</v>
      </c>
      <c r="K769" t="s">
        <v>464</v>
      </c>
      <c r="L769" t="s">
        <v>4197</v>
      </c>
      <c r="M769">
        <v>246698</v>
      </c>
      <c r="N769">
        <v>22128</v>
      </c>
      <c r="O769" t="s">
        <v>4198</v>
      </c>
      <c r="P769">
        <v>0</v>
      </c>
      <c r="Q769" t="s">
        <v>4199</v>
      </c>
      <c r="R769" t="s">
        <v>4200</v>
      </c>
      <c r="S769">
        <v>471</v>
      </c>
      <c r="T769" t="s">
        <v>36</v>
      </c>
      <c r="U769" t="s">
        <v>368</v>
      </c>
      <c r="V769" t="s">
        <v>93</v>
      </c>
      <c r="W769">
        <v>60000000</v>
      </c>
      <c r="X769">
        <v>2014</v>
      </c>
      <c r="Y769">
        <v>8000</v>
      </c>
      <c r="Z769">
        <v>7.8</v>
      </c>
      <c r="AA769">
        <v>2.35</v>
      </c>
      <c r="AB769">
        <v>64000</v>
      </c>
    </row>
    <row r="770" spans="1:28" hidden="1" x14ac:dyDescent="0.2">
      <c r="A770" t="s">
        <v>27</v>
      </c>
      <c r="B770" t="s">
        <v>4201</v>
      </c>
      <c r="C770">
        <v>111</v>
      </c>
      <c r="D770">
        <v>115</v>
      </c>
      <c r="E770">
        <v>11</v>
      </c>
      <c r="F770">
        <v>642</v>
      </c>
      <c r="G770" t="s">
        <v>860</v>
      </c>
      <c r="H770">
        <v>1000</v>
      </c>
      <c r="I770">
        <v>48472213</v>
      </c>
      <c r="J770" t="s">
        <v>1750</v>
      </c>
      <c r="K770" t="s">
        <v>4202</v>
      </c>
      <c r="L770" t="s">
        <v>4203</v>
      </c>
      <c r="M770">
        <v>51252</v>
      </c>
      <c r="N770">
        <v>4305</v>
      </c>
      <c r="O770" t="s">
        <v>4204</v>
      </c>
      <c r="P770">
        <v>2</v>
      </c>
      <c r="Q770" t="s">
        <v>4205</v>
      </c>
      <c r="R770" t="s">
        <v>4206</v>
      </c>
      <c r="S770">
        <v>156</v>
      </c>
      <c r="T770" t="s">
        <v>36</v>
      </c>
      <c r="U770" t="s">
        <v>37</v>
      </c>
      <c r="V770" t="s">
        <v>38</v>
      </c>
      <c r="W770">
        <v>45000000</v>
      </c>
      <c r="X770">
        <v>2005</v>
      </c>
      <c r="Y770">
        <v>759</v>
      </c>
      <c r="Z770">
        <v>5</v>
      </c>
      <c r="AA770">
        <v>2.35</v>
      </c>
      <c r="AB770">
        <v>621</v>
      </c>
    </row>
    <row r="771" spans="1:28" hidden="1" x14ac:dyDescent="0.2">
      <c r="A771" t="s">
        <v>27</v>
      </c>
      <c r="B771" t="s">
        <v>3611</v>
      </c>
      <c r="C771">
        <v>138</v>
      </c>
      <c r="D771">
        <v>101</v>
      </c>
      <c r="E771">
        <v>38</v>
      </c>
      <c r="F771">
        <v>11000</v>
      </c>
      <c r="G771" t="s">
        <v>639</v>
      </c>
      <c r="H771">
        <v>23000</v>
      </c>
      <c r="I771">
        <v>43060566</v>
      </c>
      <c r="J771" t="s">
        <v>260</v>
      </c>
      <c r="K771" t="s">
        <v>57</v>
      </c>
      <c r="L771" t="s">
        <v>4207</v>
      </c>
      <c r="M771">
        <v>107859</v>
      </c>
      <c r="N771">
        <v>53024</v>
      </c>
      <c r="O771" t="s">
        <v>658</v>
      </c>
      <c r="P771">
        <v>0</v>
      </c>
      <c r="Q771" t="s">
        <v>4208</v>
      </c>
      <c r="R771" t="s">
        <v>4209</v>
      </c>
      <c r="S771">
        <v>569</v>
      </c>
      <c r="T771" t="s">
        <v>36</v>
      </c>
      <c r="U771" t="s">
        <v>37</v>
      </c>
      <c r="V771" t="s">
        <v>38</v>
      </c>
      <c r="W771">
        <v>60000000</v>
      </c>
      <c r="X771">
        <v>2002</v>
      </c>
      <c r="Y771">
        <v>18000</v>
      </c>
      <c r="Z771">
        <v>6.2</v>
      </c>
      <c r="AA771">
        <v>2.35</v>
      </c>
      <c r="AB771">
        <v>0</v>
      </c>
    </row>
    <row r="772" spans="1:28" hidden="1" x14ac:dyDescent="0.2">
      <c r="A772" t="s">
        <v>27</v>
      </c>
      <c r="B772" t="s">
        <v>4210</v>
      </c>
      <c r="C772">
        <v>415</v>
      </c>
      <c r="D772">
        <v>113</v>
      </c>
      <c r="E772">
        <v>181</v>
      </c>
      <c r="F772">
        <v>300</v>
      </c>
      <c r="G772" t="s">
        <v>3506</v>
      </c>
      <c r="H772">
        <v>33000</v>
      </c>
      <c r="I772">
        <v>45996718</v>
      </c>
      <c r="J772" t="s">
        <v>462</v>
      </c>
      <c r="K772" t="s">
        <v>4211</v>
      </c>
      <c r="L772" t="s">
        <v>4212</v>
      </c>
      <c r="M772">
        <v>173530</v>
      </c>
      <c r="N772">
        <v>34738</v>
      </c>
      <c r="O772" t="s">
        <v>4213</v>
      </c>
      <c r="P772">
        <v>3</v>
      </c>
      <c r="Q772" t="s">
        <v>4214</v>
      </c>
      <c r="R772" t="s">
        <v>4215</v>
      </c>
      <c r="S772">
        <v>264</v>
      </c>
      <c r="T772" t="s">
        <v>36</v>
      </c>
      <c r="U772" t="s">
        <v>37</v>
      </c>
      <c r="V772" t="s">
        <v>583</v>
      </c>
      <c r="W772">
        <v>60000000</v>
      </c>
      <c r="X772">
        <v>2013</v>
      </c>
      <c r="Y772">
        <v>301</v>
      </c>
      <c r="Z772">
        <v>6.7</v>
      </c>
      <c r="AA772">
        <v>2.35</v>
      </c>
      <c r="AB772">
        <v>40000</v>
      </c>
    </row>
    <row r="773" spans="1:28" hidden="1" x14ac:dyDescent="0.2">
      <c r="A773" t="s">
        <v>27</v>
      </c>
      <c r="B773" t="s">
        <v>4216</v>
      </c>
      <c r="C773">
        <v>170</v>
      </c>
      <c r="D773">
        <v>100</v>
      </c>
      <c r="E773">
        <v>11000</v>
      </c>
      <c r="F773">
        <v>485</v>
      </c>
      <c r="G773" t="s">
        <v>428</v>
      </c>
      <c r="H773">
        <v>10000</v>
      </c>
      <c r="I773">
        <v>43337279</v>
      </c>
      <c r="J773" t="s">
        <v>4217</v>
      </c>
      <c r="K773" t="s">
        <v>298</v>
      </c>
      <c r="L773" t="s">
        <v>4218</v>
      </c>
      <c r="M773">
        <v>76770</v>
      </c>
      <c r="N773">
        <v>12258</v>
      </c>
      <c r="O773" t="s">
        <v>4219</v>
      </c>
      <c r="P773">
        <v>2</v>
      </c>
      <c r="Q773" t="s">
        <v>4220</v>
      </c>
      <c r="R773" t="s">
        <v>4221</v>
      </c>
      <c r="S773">
        <v>203</v>
      </c>
      <c r="T773" t="s">
        <v>36</v>
      </c>
      <c r="U773" t="s">
        <v>37</v>
      </c>
      <c r="V773" t="s">
        <v>38</v>
      </c>
      <c r="W773">
        <v>60000000</v>
      </c>
      <c r="X773">
        <v>2009</v>
      </c>
      <c r="Y773">
        <v>1000</v>
      </c>
      <c r="Z773">
        <v>4.9000000000000004</v>
      </c>
      <c r="AA773">
        <v>1.85</v>
      </c>
      <c r="AB773">
        <v>0</v>
      </c>
    </row>
    <row r="774" spans="1:28" hidden="1" x14ac:dyDescent="0.2">
      <c r="A774" t="s">
        <v>27</v>
      </c>
      <c r="B774" t="s">
        <v>3692</v>
      </c>
      <c r="C774">
        <v>306</v>
      </c>
      <c r="D774">
        <v>134</v>
      </c>
      <c r="E774">
        <v>16000</v>
      </c>
      <c r="F774">
        <v>204</v>
      </c>
      <c r="G774" t="s">
        <v>464</v>
      </c>
      <c r="H774">
        <v>13000</v>
      </c>
      <c r="I774">
        <v>37479778</v>
      </c>
      <c r="J774" t="s">
        <v>4222</v>
      </c>
      <c r="K774" t="s">
        <v>1155</v>
      </c>
      <c r="L774" t="s">
        <v>4223</v>
      </c>
      <c r="M774">
        <v>124222</v>
      </c>
      <c r="N774">
        <v>24458</v>
      </c>
      <c r="O774" t="s">
        <v>4224</v>
      </c>
      <c r="P774">
        <v>1</v>
      </c>
      <c r="Q774" t="s">
        <v>4225</v>
      </c>
      <c r="R774" t="s">
        <v>4226</v>
      </c>
      <c r="S774">
        <v>259</v>
      </c>
      <c r="T774" t="s">
        <v>36</v>
      </c>
      <c r="U774" t="s">
        <v>37</v>
      </c>
      <c r="V774" t="s">
        <v>38</v>
      </c>
      <c r="W774">
        <v>60000000</v>
      </c>
      <c r="X774">
        <v>2009</v>
      </c>
      <c r="Y774">
        <v>11000</v>
      </c>
      <c r="Z774">
        <v>7.4</v>
      </c>
      <c r="AA774">
        <v>2.35</v>
      </c>
      <c r="AB774">
        <v>23000</v>
      </c>
    </row>
    <row r="775" spans="1:28" hidden="1" x14ac:dyDescent="0.2">
      <c r="A775" t="s">
        <v>27</v>
      </c>
      <c r="B775" t="s">
        <v>4227</v>
      </c>
      <c r="C775">
        <v>252</v>
      </c>
      <c r="D775">
        <v>127</v>
      </c>
      <c r="E775">
        <v>162</v>
      </c>
      <c r="F775">
        <v>379</v>
      </c>
      <c r="G775" t="s">
        <v>141</v>
      </c>
      <c r="H775">
        <v>18000</v>
      </c>
      <c r="I775">
        <v>36965395</v>
      </c>
      <c r="J775" t="s">
        <v>2140</v>
      </c>
      <c r="K775" t="s">
        <v>436</v>
      </c>
      <c r="L775" t="s">
        <v>4228</v>
      </c>
      <c r="M775">
        <v>113295</v>
      </c>
      <c r="N775">
        <v>19776</v>
      </c>
      <c r="O775" t="s">
        <v>4229</v>
      </c>
      <c r="P775">
        <v>3</v>
      </c>
      <c r="Q775" t="s">
        <v>4230</v>
      </c>
      <c r="R775" t="s">
        <v>4231</v>
      </c>
      <c r="S775">
        <v>235</v>
      </c>
      <c r="T775" t="s">
        <v>36</v>
      </c>
      <c r="U775" t="s">
        <v>37</v>
      </c>
      <c r="V775" t="s">
        <v>38</v>
      </c>
      <c r="X775">
        <v>2009</v>
      </c>
      <c r="Y775">
        <v>748</v>
      </c>
      <c r="Z775">
        <v>7.1</v>
      </c>
      <c r="AA775">
        <v>2.35</v>
      </c>
      <c r="AB775">
        <v>0</v>
      </c>
    </row>
    <row r="776" spans="1:28" hidden="1" x14ac:dyDescent="0.2">
      <c r="A776" t="s">
        <v>27</v>
      </c>
      <c r="B776" t="s">
        <v>1316</v>
      </c>
      <c r="C776">
        <v>211</v>
      </c>
      <c r="D776">
        <v>125</v>
      </c>
      <c r="E776">
        <v>209</v>
      </c>
      <c r="F776">
        <v>896</v>
      </c>
      <c r="G776" t="s">
        <v>136</v>
      </c>
      <c r="H776">
        <v>8000</v>
      </c>
      <c r="I776">
        <v>40559930</v>
      </c>
      <c r="J776" t="s">
        <v>4232</v>
      </c>
      <c r="K776" t="s">
        <v>1525</v>
      </c>
      <c r="L776" t="s">
        <v>4233</v>
      </c>
      <c r="M776">
        <v>41727</v>
      </c>
      <c r="N776">
        <v>10623</v>
      </c>
      <c r="O776" t="s">
        <v>4234</v>
      </c>
      <c r="P776">
        <v>0</v>
      </c>
      <c r="Q776" t="s">
        <v>4235</v>
      </c>
      <c r="R776" t="s">
        <v>4236</v>
      </c>
      <c r="S776">
        <v>184</v>
      </c>
      <c r="T776" t="s">
        <v>36</v>
      </c>
      <c r="U776" t="s">
        <v>37</v>
      </c>
      <c r="V776" t="s">
        <v>38</v>
      </c>
      <c r="W776">
        <v>60000000</v>
      </c>
      <c r="X776">
        <v>2009</v>
      </c>
      <c r="Y776">
        <v>1000</v>
      </c>
      <c r="Z776">
        <v>6.2</v>
      </c>
      <c r="AA776">
        <v>2.35</v>
      </c>
      <c r="AB776">
        <v>0</v>
      </c>
    </row>
    <row r="777" spans="1:28" hidden="1" x14ac:dyDescent="0.2">
      <c r="A777" t="s">
        <v>27</v>
      </c>
      <c r="B777" t="s">
        <v>4237</v>
      </c>
      <c r="C777">
        <v>49</v>
      </c>
      <c r="D777">
        <v>94</v>
      </c>
      <c r="E777">
        <v>80</v>
      </c>
      <c r="F777">
        <v>230</v>
      </c>
      <c r="G777" t="s">
        <v>4238</v>
      </c>
      <c r="H777">
        <v>1000</v>
      </c>
      <c r="I777">
        <v>36830057</v>
      </c>
      <c r="J777" t="s">
        <v>2656</v>
      </c>
      <c r="K777" t="s">
        <v>4239</v>
      </c>
      <c r="L777" t="s">
        <v>4240</v>
      </c>
      <c r="M777">
        <v>10883</v>
      </c>
      <c r="N777">
        <v>2151</v>
      </c>
      <c r="O777" t="s">
        <v>4241</v>
      </c>
      <c r="P777">
        <v>2</v>
      </c>
      <c r="Q777" t="s">
        <v>4242</v>
      </c>
      <c r="R777" t="s">
        <v>4243</v>
      </c>
      <c r="S777">
        <v>73</v>
      </c>
      <c r="T777" t="s">
        <v>36</v>
      </c>
      <c r="U777" t="s">
        <v>37</v>
      </c>
      <c r="V777" t="s">
        <v>93</v>
      </c>
      <c r="W777">
        <v>65000000</v>
      </c>
      <c r="X777">
        <v>1999</v>
      </c>
      <c r="Y777">
        <v>417</v>
      </c>
      <c r="Z777">
        <v>4.9000000000000004</v>
      </c>
      <c r="AA777">
        <v>1.85</v>
      </c>
      <c r="AB777">
        <v>448</v>
      </c>
    </row>
    <row r="778" spans="1:28" hidden="1" x14ac:dyDescent="0.2">
      <c r="A778" t="s">
        <v>27</v>
      </c>
      <c r="B778" t="s">
        <v>3332</v>
      </c>
      <c r="C778">
        <v>161</v>
      </c>
      <c r="D778">
        <v>107</v>
      </c>
      <c r="E778">
        <v>69</v>
      </c>
      <c r="F778">
        <v>206</v>
      </c>
      <c r="G778" t="s">
        <v>4244</v>
      </c>
      <c r="H778">
        <v>310</v>
      </c>
      <c r="I778">
        <v>36279230</v>
      </c>
      <c r="J778" t="s">
        <v>332</v>
      </c>
      <c r="K778" t="s">
        <v>4245</v>
      </c>
      <c r="L778" t="s">
        <v>4246</v>
      </c>
      <c r="M778">
        <v>42144</v>
      </c>
      <c r="N778">
        <v>1352</v>
      </c>
      <c r="O778" t="s">
        <v>4247</v>
      </c>
      <c r="P778">
        <v>0</v>
      </c>
      <c r="Q778" t="s">
        <v>4248</v>
      </c>
      <c r="R778" t="s">
        <v>4249</v>
      </c>
      <c r="S778">
        <v>213</v>
      </c>
      <c r="T778" t="s">
        <v>36</v>
      </c>
      <c r="U778" t="s">
        <v>37</v>
      </c>
      <c r="V778" t="s">
        <v>38</v>
      </c>
      <c r="W778">
        <v>60000000</v>
      </c>
      <c r="X778">
        <v>2006</v>
      </c>
      <c r="Y778">
        <v>219</v>
      </c>
      <c r="Z778">
        <v>6.1</v>
      </c>
      <c r="AA778">
        <v>2.35</v>
      </c>
      <c r="AB778">
        <v>690</v>
      </c>
    </row>
    <row r="779" spans="1:28" hidden="1" x14ac:dyDescent="0.2">
      <c r="A779" t="s">
        <v>27</v>
      </c>
      <c r="B779" t="s">
        <v>4250</v>
      </c>
      <c r="C779">
        <v>156</v>
      </c>
      <c r="D779">
        <v>91</v>
      </c>
      <c r="E779">
        <v>2</v>
      </c>
      <c r="F779">
        <v>480</v>
      </c>
      <c r="G779" t="s">
        <v>438</v>
      </c>
      <c r="H779">
        <v>12000</v>
      </c>
      <c r="I779">
        <v>42194060</v>
      </c>
      <c r="J779" t="s">
        <v>619</v>
      </c>
      <c r="K779" t="s">
        <v>1070</v>
      </c>
      <c r="L779" t="s">
        <v>4251</v>
      </c>
      <c r="M779">
        <v>41259</v>
      </c>
      <c r="N779">
        <v>22668</v>
      </c>
      <c r="O779" t="s">
        <v>1548</v>
      </c>
      <c r="P779">
        <v>1</v>
      </c>
      <c r="Q779" t="s">
        <v>4252</v>
      </c>
      <c r="R779" t="s">
        <v>4253</v>
      </c>
      <c r="S779">
        <v>72</v>
      </c>
      <c r="T779" t="s">
        <v>36</v>
      </c>
      <c r="U779" t="s">
        <v>3569</v>
      </c>
      <c r="V779" t="s">
        <v>93</v>
      </c>
      <c r="W779">
        <v>70000000</v>
      </c>
      <c r="X779">
        <v>2009</v>
      </c>
      <c r="Y779">
        <v>10000</v>
      </c>
      <c r="Z779">
        <v>6.1</v>
      </c>
      <c r="AA779">
        <v>2.35</v>
      </c>
      <c r="AB779">
        <v>0</v>
      </c>
    </row>
    <row r="780" spans="1:28" hidden="1" x14ac:dyDescent="0.2">
      <c r="A780" t="s">
        <v>27</v>
      </c>
      <c r="B780" t="s">
        <v>4254</v>
      </c>
      <c r="C780">
        <v>172</v>
      </c>
      <c r="D780">
        <v>116</v>
      </c>
      <c r="E780">
        <v>53</v>
      </c>
      <c r="F780">
        <v>906</v>
      </c>
      <c r="G780" t="s">
        <v>3375</v>
      </c>
      <c r="H780">
        <v>27000</v>
      </c>
      <c r="I780">
        <v>43119879</v>
      </c>
      <c r="J780" t="s">
        <v>225</v>
      </c>
      <c r="K780" t="s">
        <v>59</v>
      </c>
      <c r="L780" t="s">
        <v>4255</v>
      </c>
      <c r="M780">
        <v>58450</v>
      </c>
      <c r="N780">
        <v>31224</v>
      </c>
      <c r="O780" t="s">
        <v>3374</v>
      </c>
      <c r="P780">
        <v>0</v>
      </c>
      <c r="Q780" t="s">
        <v>4256</v>
      </c>
      <c r="R780" t="s">
        <v>4257</v>
      </c>
      <c r="S780">
        <v>842</v>
      </c>
      <c r="T780" t="s">
        <v>36</v>
      </c>
      <c r="U780" t="s">
        <v>37</v>
      </c>
      <c r="V780" t="s">
        <v>38</v>
      </c>
      <c r="W780">
        <v>60000000</v>
      </c>
      <c r="X780">
        <v>2002</v>
      </c>
      <c r="Y780">
        <v>1000</v>
      </c>
      <c r="Z780">
        <v>6.4</v>
      </c>
      <c r="AA780">
        <v>2.35</v>
      </c>
      <c r="AB780">
        <v>0</v>
      </c>
    </row>
    <row r="781" spans="1:28" hidden="1" x14ac:dyDescent="0.2">
      <c r="A781" t="s">
        <v>27</v>
      </c>
      <c r="B781" t="s">
        <v>4258</v>
      </c>
      <c r="C781">
        <v>161</v>
      </c>
      <c r="D781">
        <v>100</v>
      </c>
      <c r="E781">
        <v>0</v>
      </c>
      <c r="F781">
        <v>210</v>
      </c>
      <c r="G781" t="s">
        <v>4259</v>
      </c>
      <c r="H781">
        <v>436</v>
      </c>
      <c r="I781">
        <v>35096190</v>
      </c>
      <c r="J781" t="s">
        <v>4260</v>
      </c>
      <c r="K781" t="s">
        <v>804</v>
      </c>
      <c r="L781" t="s">
        <v>4261</v>
      </c>
      <c r="M781">
        <v>76560</v>
      </c>
      <c r="N781">
        <v>1395</v>
      </c>
      <c r="O781" t="s">
        <v>4262</v>
      </c>
      <c r="P781">
        <v>1</v>
      </c>
      <c r="Q781" t="s">
        <v>4263</v>
      </c>
      <c r="R781" t="s">
        <v>4264</v>
      </c>
      <c r="S781">
        <v>322</v>
      </c>
      <c r="T781" t="s">
        <v>36</v>
      </c>
      <c r="U781" t="s">
        <v>37</v>
      </c>
      <c r="V781" t="s">
        <v>38</v>
      </c>
      <c r="W781">
        <v>60000000</v>
      </c>
      <c r="X781">
        <v>2003</v>
      </c>
      <c r="Y781">
        <v>399</v>
      </c>
      <c r="Z781">
        <v>6.3</v>
      </c>
      <c r="AA781">
        <v>1.85</v>
      </c>
      <c r="AB781">
        <v>0</v>
      </c>
    </row>
    <row r="782" spans="1:28" hidden="1" x14ac:dyDescent="0.2">
      <c r="A782" t="s">
        <v>27</v>
      </c>
      <c r="B782" t="s">
        <v>4265</v>
      </c>
      <c r="C782">
        <v>239</v>
      </c>
      <c r="D782">
        <v>111</v>
      </c>
      <c r="E782">
        <v>39</v>
      </c>
      <c r="F782">
        <v>461</v>
      </c>
      <c r="G782" t="s">
        <v>4266</v>
      </c>
      <c r="H782">
        <v>16000</v>
      </c>
      <c r="I782">
        <v>35754555</v>
      </c>
      <c r="J782" t="s">
        <v>3792</v>
      </c>
      <c r="K782" t="s">
        <v>3692</v>
      </c>
      <c r="L782" t="s">
        <v>4267</v>
      </c>
      <c r="M782">
        <v>47954</v>
      </c>
      <c r="N782">
        <v>17871</v>
      </c>
      <c r="O782" t="s">
        <v>1346</v>
      </c>
      <c r="P782">
        <v>0</v>
      </c>
      <c r="Q782" t="s">
        <v>4268</v>
      </c>
      <c r="R782" t="s">
        <v>4269</v>
      </c>
      <c r="S782">
        <v>150</v>
      </c>
      <c r="T782" t="s">
        <v>36</v>
      </c>
      <c r="U782" t="s">
        <v>37</v>
      </c>
      <c r="V782" t="s">
        <v>38</v>
      </c>
      <c r="X782">
        <v>2012</v>
      </c>
      <c r="Y782">
        <v>897</v>
      </c>
      <c r="Z782">
        <v>6.8</v>
      </c>
      <c r="AA782">
        <v>2.35</v>
      </c>
      <c r="AB782">
        <v>11000</v>
      </c>
    </row>
    <row r="783" spans="1:28" hidden="1" x14ac:dyDescent="0.2">
      <c r="A783" t="s">
        <v>27</v>
      </c>
      <c r="B783" t="s">
        <v>311</v>
      </c>
      <c r="C783">
        <v>258</v>
      </c>
      <c r="D783">
        <v>117</v>
      </c>
      <c r="E783">
        <v>258</v>
      </c>
      <c r="F783">
        <v>896</v>
      </c>
      <c r="G783" t="s">
        <v>388</v>
      </c>
      <c r="H783">
        <v>2000</v>
      </c>
      <c r="I783">
        <v>43290977</v>
      </c>
      <c r="J783" t="s">
        <v>2140</v>
      </c>
      <c r="K783" t="s">
        <v>4270</v>
      </c>
      <c r="L783" t="s">
        <v>4271</v>
      </c>
      <c r="M783">
        <v>75201</v>
      </c>
      <c r="N783">
        <v>7053</v>
      </c>
      <c r="O783" t="s">
        <v>4234</v>
      </c>
      <c r="P783">
        <v>1</v>
      </c>
      <c r="Q783" t="s">
        <v>4272</v>
      </c>
      <c r="R783" t="s">
        <v>4273</v>
      </c>
      <c r="S783">
        <v>256</v>
      </c>
      <c r="T783" t="s">
        <v>36</v>
      </c>
      <c r="U783" t="s">
        <v>55</v>
      </c>
      <c r="V783" t="s">
        <v>583</v>
      </c>
      <c r="W783">
        <v>80000000</v>
      </c>
      <c r="X783">
        <v>2010</v>
      </c>
      <c r="Y783">
        <v>1000</v>
      </c>
      <c r="Z783">
        <v>6.6</v>
      </c>
      <c r="AA783">
        <v>2.35</v>
      </c>
      <c r="AB783">
        <v>0</v>
      </c>
    </row>
    <row r="784" spans="1:28" hidden="1" x14ac:dyDescent="0.2">
      <c r="A784" t="s">
        <v>27</v>
      </c>
      <c r="B784" t="s">
        <v>1817</v>
      </c>
      <c r="C784">
        <v>95</v>
      </c>
      <c r="D784">
        <v>110</v>
      </c>
      <c r="E784">
        <v>0</v>
      </c>
      <c r="F784">
        <v>308</v>
      </c>
      <c r="G784" t="s">
        <v>4274</v>
      </c>
      <c r="H784">
        <v>510</v>
      </c>
      <c r="I784">
        <v>33927476</v>
      </c>
      <c r="J784" t="s">
        <v>4275</v>
      </c>
      <c r="K784" t="s">
        <v>4276</v>
      </c>
      <c r="L784" t="s">
        <v>4277</v>
      </c>
      <c r="M784">
        <v>19176</v>
      </c>
      <c r="N784">
        <v>1976</v>
      </c>
      <c r="O784" t="s">
        <v>4278</v>
      </c>
      <c r="P784">
        <v>0</v>
      </c>
      <c r="Q784" t="s">
        <v>4279</v>
      </c>
      <c r="R784" t="s">
        <v>4280</v>
      </c>
      <c r="S784">
        <v>165</v>
      </c>
      <c r="T784" t="s">
        <v>36</v>
      </c>
      <c r="U784" t="s">
        <v>55</v>
      </c>
      <c r="V784" t="s">
        <v>583</v>
      </c>
      <c r="W784">
        <v>40000000</v>
      </c>
      <c r="X784">
        <v>1997</v>
      </c>
      <c r="Y784">
        <v>344</v>
      </c>
      <c r="Z784">
        <v>5.7</v>
      </c>
      <c r="AA784">
        <v>2.35</v>
      </c>
      <c r="AB784">
        <v>956</v>
      </c>
    </row>
    <row r="785" spans="1:28" hidden="1" x14ac:dyDescent="0.2">
      <c r="A785" t="s">
        <v>27</v>
      </c>
      <c r="B785" t="s">
        <v>4216</v>
      </c>
      <c r="C785">
        <v>105</v>
      </c>
      <c r="D785">
        <v>96</v>
      </c>
      <c r="E785">
        <v>11000</v>
      </c>
      <c r="F785">
        <v>236</v>
      </c>
      <c r="G785" t="s">
        <v>4281</v>
      </c>
      <c r="H785">
        <v>22000</v>
      </c>
      <c r="I785">
        <v>32122249</v>
      </c>
      <c r="J785" t="s">
        <v>1007</v>
      </c>
      <c r="K785" t="s">
        <v>1744</v>
      </c>
      <c r="L785" t="s">
        <v>4282</v>
      </c>
      <c r="M785">
        <v>69319</v>
      </c>
      <c r="N785">
        <v>22889</v>
      </c>
      <c r="O785" t="s">
        <v>4283</v>
      </c>
      <c r="P785">
        <v>1</v>
      </c>
      <c r="Q785" t="s">
        <v>4284</v>
      </c>
      <c r="R785" t="s">
        <v>4285</v>
      </c>
      <c r="S785">
        <v>138</v>
      </c>
      <c r="T785" t="s">
        <v>36</v>
      </c>
      <c r="U785" t="s">
        <v>37</v>
      </c>
      <c r="V785" t="s">
        <v>583</v>
      </c>
      <c r="W785">
        <v>60000000</v>
      </c>
      <c r="X785">
        <v>2002</v>
      </c>
      <c r="Y785">
        <v>394</v>
      </c>
      <c r="Z785">
        <v>5.9</v>
      </c>
      <c r="AA785">
        <v>1.85</v>
      </c>
      <c r="AB785">
        <v>846</v>
      </c>
    </row>
    <row r="786" spans="1:28" hidden="1" x14ac:dyDescent="0.2">
      <c r="A786" t="s">
        <v>27</v>
      </c>
      <c r="B786" t="s">
        <v>4132</v>
      </c>
      <c r="C786">
        <v>198</v>
      </c>
      <c r="D786">
        <v>101</v>
      </c>
      <c r="E786">
        <v>50</v>
      </c>
      <c r="F786">
        <v>1000</v>
      </c>
      <c r="G786" t="s">
        <v>2380</v>
      </c>
      <c r="H786">
        <v>22000</v>
      </c>
      <c r="I786">
        <v>40076438</v>
      </c>
      <c r="J786" t="s">
        <v>1118</v>
      </c>
      <c r="K786" t="s">
        <v>1744</v>
      </c>
      <c r="L786" t="s">
        <v>4286</v>
      </c>
      <c r="M786">
        <v>73368</v>
      </c>
      <c r="N786">
        <v>38809</v>
      </c>
      <c r="O786" t="s">
        <v>3522</v>
      </c>
      <c r="P786">
        <v>2</v>
      </c>
      <c r="Q786" t="s">
        <v>4287</v>
      </c>
      <c r="R786" t="s">
        <v>4288</v>
      </c>
      <c r="S786">
        <v>248</v>
      </c>
      <c r="T786" t="s">
        <v>36</v>
      </c>
      <c r="U786" t="s">
        <v>37</v>
      </c>
      <c r="V786" t="s">
        <v>583</v>
      </c>
      <c r="W786">
        <v>60000000</v>
      </c>
      <c r="X786">
        <v>2008</v>
      </c>
      <c r="Y786">
        <v>14000</v>
      </c>
      <c r="Z786">
        <v>6</v>
      </c>
      <c r="AA786">
        <v>2.35</v>
      </c>
      <c r="AB786">
        <v>0</v>
      </c>
    </row>
    <row r="787" spans="1:28" hidden="1" x14ac:dyDescent="0.2">
      <c r="A787" t="s">
        <v>27</v>
      </c>
      <c r="B787" t="s">
        <v>4289</v>
      </c>
      <c r="C787">
        <v>79</v>
      </c>
      <c r="D787">
        <v>111</v>
      </c>
      <c r="E787">
        <v>17</v>
      </c>
      <c r="F787">
        <v>652</v>
      </c>
      <c r="G787" t="s">
        <v>3650</v>
      </c>
      <c r="H787">
        <v>13000</v>
      </c>
      <c r="I787">
        <v>32940507</v>
      </c>
      <c r="J787" t="s">
        <v>462</v>
      </c>
      <c r="K787" t="s">
        <v>975</v>
      </c>
      <c r="L787" t="s">
        <v>4290</v>
      </c>
      <c r="M787">
        <v>54314</v>
      </c>
      <c r="N787">
        <v>16536</v>
      </c>
      <c r="O787" t="s">
        <v>4291</v>
      </c>
      <c r="P787">
        <v>1</v>
      </c>
      <c r="Q787" t="s">
        <v>4292</v>
      </c>
      <c r="R787" t="s">
        <v>4293</v>
      </c>
      <c r="S787">
        <v>127</v>
      </c>
      <c r="T787" t="s">
        <v>36</v>
      </c>
      <c r="U787" t="s">
        <v>37</v>
      </c>
      <c r="V787" t="s">
        <v>583</v>
      </c>
      <c r="W787">
        <v>60000000</v>
      </c>
      <c r="X787">
        <v>1998</v>
      </c>
      <c r="Y787">
        <v>968</v>
      </c>
      <c r="Z787">
        <v>6.1</v>
      </c>
      <c r="AA787">
        <v>2.35</v>
      </c>
      <c r="AB787">
        <v>0</v>
      </c>
    </row>
    <row r="788" spans="1:28" hidden="1" x14ac:dyDescent="0.2">
      <c r="A788" t="s">
        <v>27</v>
      </c>
      <c r="B788" t="s">
        <v>938</v>
      </c>
      <c r="C788">
        <v>210</v>
      </c>
      <c r="D788">
        <v>117</v>
      </c>
      <c r="E788">
        <v>456</v>
      </c>
      <c r="F788">
        <v>569</v>
      </c>
      <c r="G788" t="s">
        <v>1145</v>
      </c>
      <c r="H788">
        <v>21000</v>
      </c>
      <c r="I788">
        <v>31670931</v>
      </c>
      <c r="J788" t="s">
        <v>4294</v>
      </c>
      <c r="K788" t="s">
        <v>95</v>
      </c>
      <c r="L788" t="s">
        <v>4295</v>
      </c>
      <c r="M788">
        <v>44099</v>
      </c>
      <c r="N788">
        <v>23745</v>
      </c>
      <c r="O788" t="s">
        <v>2192</v>
      </c>
      <c r="P788">
        <v>0</v>
      </c>
      <c r="Q788" t="s">
        <v>4296</v>
      </c>
      <c r="R788" t="s">
        <v>4297</v>
      </c>
      <c r="S788">
        <v>143</v>
      </c>
      <c r="T788" t="s">
        <v>36</v>
      </c>
      <c r="U788" t="s">
        <v>55</v>
      </c>
      <c r="V788" t="s">
        <v>38</v>
      </c>
      <c r="W788">
        <v>60000000</v>
      </c>
      <c r="X788">
        <v>2009</v>
      </c>
      <c r="Y788">
        <v>939</v>
      </c>
      <c r="Z788">
        <v>6.7</v>
      </c>
      <c r="AA788">
        <v>2.35</v>
      </c>
      <c r="AB788">
        <v>0</v>
      </c>
    </row>
    <row r="789" spans="1:28" hidden="1" x14ac:dyDescent="0.2">
      <c r="A789" t="s">
        <v>27</v>
      </c>
      <c r="B789" t="s">
        <v>4039</v>
      </c>
      <c r="C789">
        <v>125</v>
      </c>
      <c r="D789">
        <v>126</v>
      </c>
      <c r="E789">
        <v>0</v>
      </c>
      <c r="F789">
        <v>9000</v>
      </c>
      <c r="G789" t="s">
        <v>164</v>
      </c>
      <c r="H789">
        <v>13000</v>
      </c>
      <c r="I789">
        <v>30695227</v>
      </c>
      <c r="J789" t="s">
        <v>4298</v>
      </c>
      <c r="K789" t="s">
        <v>1155</v>
      </c>
      <c r="L789" t="s">
        <v>4299</v>
      </c>
      <c r="M789">
        <v>45296</v>
      </c>
      <c r="N789">
        <v>34774</v>
      </c>
      <c r="O789" t="s">
        <v>774</v>
      </c>
      <c r="P789">
        <v>3</v>
      </c>
      <c r="Q789" t="s">
        <v>4300</v>
      </c>
      <c r="R789" t="s">
        <v>4301</v>
      </c>
      <c r="S789">
        <v>267</v>
      </c>
      <c r="T789" t="s">
        <v>36</v>
      </c>
      <c r="U789" t="s">
        <v>37</v>
      </c>
      <c r="V789" t="s">
        <v>38</v>
      </c>
      <c r="W789">
        <v>60000000</v>
      </c>
      <c r="X789">
        <v>2000</v>
      </c>
      <c r="Y789">
        <v>10000</v>
      </c>
      <c r="Z789">
        <v>6.7</v>
      </c>
      <c r="AA789">
        <v>1.85</v>
      </c>
      <c r="AB789">
        <v>0</v>
      </c>
    </row>
    <row r="790" spans="1:28" hidden="1" x14ac:dyDescent="0.2">
      <c r="A790" t="s">
        <v>27</v>
      </c>
      <c r="B790" t="s">
        <v>3345</v>
      </c>
      <c r="C790">
        <v>149</v>
      </c>
      <c r="D790">
        <v>152</v>
      </c>
      <c r="E790">
        <v>488</v>
      </c>
      <c r="F790">
        <v>947</v>
      </c>
      <c r="G790" t="s">
        <v>1946</v>
      </c>
      <c r="H790">
        <v>22000</v>
      </c>
      <c r="I790">
        <v>32522352</v>
      </c>
      <c r="J790" t="s">
        <v>4302</v>
      </c>
      <c r="K790" t="s">
        <v>695</v>
      </c>
      <c r="L790" t="s">
        <v>4303</v>
      </c>
      <c r="M790">
        <v>207287</v>
      </c>
      <c r="N790">
        <v>36897</v>
      </c>
      <c r="O790" t="s">
        <v>2295</v>
      </c>
      <c r="P790">
        <v>1</v>
      </c>
      <c r="Q790" t="s">
        <v>4304</v>
      </c>
      <c r="R790" t="s">
        <v>4305</v>
      </c>
      <c r="S790">
        <v>822</v>
      </c>
      <c r="T790" t="s">
        <v>36</v>
      </c>
      <c r="U790" t="s">
        <v>37</v>
      </c>
      <c r="V790" t="s">
        <v>583</v>
      </c>
      <c r="W790">
        <v>60000000</v>
      </c>
      <c r="X790">
        <v>2000</v>
      </c>
      <c r="Y790">
        <v>11000</v>
      </c>
      <c r="Z790">
        <v>7.9</v>
      </c>
      <c r="AA790">
        <v>1.85</v>
      </c>
      <c r="AB790">
        <v>15000</v>
      </c>
    </row>
    <row r="791" spans="1:28" hidden="1" x14ac:dyDescent="0.2">
      <c r="A791" t="s">
        <v>27</v>
      </c>
      <c r="B791" t="s">
        <v>3915</v>
      </c>
      <c r="C791">
        <v>77</v>
      </c>
      <c r="D791">
        <v>86</v>
      </c>
      <c r="E791">
        <v>25</v>
      </c>
      <c r="F791">
        <v>265</v>
      </c>
      <c r="G791" t="s">
        <v>2675</v>
      </c>
      <c r="H791">
        <v>13000</v>
      </c>
      <c r="I791">
        <v>28424210</v>
      </c>
      <c r="J791" t="s">
        <v>790</v>
      </c>
      <c r="K791" t="s">
        <v>545</v>
      </c>
      <c r="L791" t="s">
        <v>4306</v>
      </c>
      <c r="M791">
        <v>27517</v>
      </c>
      <c r="N791">
        <v>14918</v>
      </c>
      <c r="O791" t="s">
        <v>4307</v>
      </c>
      <c r="P791">
        <v>0</v>
      </c>
      <c r="Q791" t="s">
        <v>4308</v>
      </c>
      <c r="R791" t="s">
        <v>4309</v>
      </c>
      <c r="S791">
        <v>74</v>
      </c>
      <c r="T791" t="s">
        <v>36</v>
      </c>
      <c r="U791" t="s">
        <v>55</v>
      </c>
      <c r="V791" t="s">
        <v>93</v>
      </c>
      <c r="X791">
        <v>2006</v>
      </c>
      <c r="Y791">
        <v>1000</v>
      </c>
      <c r="Z791">
        <v>5</v>
      </c>
      <c r="AA791">
        <v>1.85</v>
      </c>
      <c r="AB791">
        <v>470</v>
      </c>
    </row>
    <row r="792" spans="1:28" hidden="1" x14ac:dyDescent="0.2">
      <c r="A792" t="s">
        <v>27</v>
      </c>
      <c r="B792" t="s">
        <v>960</v>
      </c>
      <c r="C792">
        <v>77</v>
      </c>
      <c r="D792">
        <v>101</v>
      </c>
      <c r="E792">
        <v>93</v>
      </c>
      <c r="F792">
        <v>218</v>
      </c>
      <c r="G792" t="s">
        <v>822</v>
      </c>
      <c r="H792">
        <v>287</v>
      </c>
      <c r="I792">
        <v>26082914</v>
      </c>
      <c r="J792" t="s">
        <v>3334</v>
      </c>
      <c r="K792" t="s">
        <v>4310</v>
      </c>
      <c r="L792" t="s">
        <v>4311</v>
      </c>
      <c r="M792">
        <v>51349</v>
      </c>
      <c r="N792">
        <v>993</v>
      </c>
      <c r="O792" t="s">
        <v>4312</v>
      </c>
      <c r="P792">
        <v>2</v>
      </c>
      <c r="Q792" t="s">
        <v>4313</v>
      </c>
      <c r="R792" t="s">
        <v>4314</v>
      </c>
      <c r="S792">
        <v>213</v>
      </c>
      <c r="T792" t="s">
        <v>36</v>
      </c>
      <c r="U792" t="s">
        <v>37</v>
      </c>
      <c r="V792" t="s">
        <v>38</v>
      </c>
      <c r="W792">
        <v>87000000</v>
      </c>
      <c r="X792">
        <v>2005</v>
      </c>
      <c r="Y792">
        <v>233</v>
      </c>
      <c r="Z792">
        <v>4.3</v>
      </c>
      <c r="AA792">
        <v>2.35</v>
      </c>
      <c r="AB792">
        <v>0</v>
      </c>
    </row>
    <row r="793" spans="1:28" hidden="1" x14ac:dyDescent="0.2">
      <c r="A793" t="s">
        <v>27</v>
      </c>
      <c r="B793" t="s">
        <v>4315</v>
      </c>
      <c r="C793">
        <v>225</v>
      </c>
      <c r="D793">
        <v>87</v>
      </c>
      <c r="E793">
        <v>124</v>
      </c>
      <c r="F793">
        <v>77</v>
      </c>
      <c r="G793" t="s">
        <v>4316</v>
      </c>
      <c r="H793">
        <v>865</v>
      </c>
      <c r="I793">
        <v>29136626</v>
      </c>
      <c r="J793" t="s">
        <v>4317</v>
      </c>
      <c r="K793" t="s">
        <v>4318</v>
      </c>
      <c r="L793" t="s">
        <v>4319</v>
      </c>
      <c r="M793">
        <v>97089</v>
      </c>
      <c r="N793">
        <v>1417</v>
      </c>
      <c r="O793" t="s">
        <v>4320</v>
      </c>
      <c r="P793">
        <v>0</v>
      </c>
      <c r="Q793" t="s">
        <v>4321</v>
      </c>
      <c r="R793" t="s">
        <v>4322</v>
      </c>
      <c r="S793">
        <v>233</v>
      </c>
      <c r="T793" t="s">
        <v>36</v>
      </c>
      <c r="U793" t="s">
        <v>37</v>
      </c>
      <c r="V793" t="s">
        <v>38</v>
      </c>
      <c r="W793">
        <v>60000000</v>
      </c>
      <c r="X793">
        <v>2011</v>
      </c>
      <c r="Y793">
        <v>441</v>
      </c>
      <c r="Z793">
        <v>5.7</v>
      </c>
      <c r="AA793">
        <v>2.35</v>
      </c>
      <c r="AB793">
        <v>20000</v>
      </c>
    </row>
    <row r="794" spans="1:28" hidden="1" x14ac:dyDescent="0.2">
      <c r="A794" t="s">
        <v>27</v>
      </c>
      <c r="B794" t="s">
        <v>4323</v>
      </c>
      <c r="C794">
        <v>98</v>
      </c>
      <c r="D794">
        <v>85</v>
      </c>
      <c r="E794">
        <v>0</v>
      </c>
      <c r="F794">
        <v>82</v>
      </c>
      <c r="G794" t="s">
        <v>4324</v>
      </c>
      <c r="H794">
        <v>11000</v>
      </c>
      <c r="I794">
        <v>26288320</v>
      </c>
      <c r="J794" t="s">
        <v>4325</v>
      </c>
      <c r="K794" t="s">
        <v>338</v>
      </c>
      <c r="L794" t="s">
        <v>4326</v>
      </c>
      <c r="M794">
        <v>36144</v>
      </c>
      <c r="N794">
        <v>11301</v>
      </c>
      <c r="O794" t="s">
        <v>4327</v>
      </c>
      <c r="P794">
        <v>0</v>
      </c>
      <c r="Q794" t="s">
        <v>4328</v>
      </c>
      <c r="R794" t="s">
        <v>4329</v>
      </c>
      <c r="S794">
        <v>91</v>
      </c>
      <c r="T794" t="s">
        <v>36</v>
      </c>
      <c r="U794" t="s">
        <v>37</v>
      </c>
      <c r="V794" t="s">
        <v>93</v>
      </c>
      <c r="W794">
        <v>60000000</v>
      </c>
      <c r="X794">
        <v>2003</v>
      </c>
      <c r="Y794">
        <v>102</v>
      </c>
      <c r="Z794">
        <v>6.7</v>
      </c>
      <c r="AA794">
        <v>1.66</v>
      </c>
      <c r="AB794">
        <v>880</v>
      </c>
    </row>
    <row r="795" spans="1:28" hidden="1" x14ac:dyDescent="0.2">
      <c r="A795" t="s">
        <v>27</v>
      </c>
      <c r="B795" t="s">
        <v>2329</v>
      </c>
      <c r="C795">
        <v>172</v>
      </c>
      <c r="D795">
        <v>130</v>
      </c>
      <c r="E795">
        <v>545</v>
      </c>
      <c r="F795">
        <v>552</v>
      </c>
      <c r="G795" t="s">
        <v>2142</v>
      </c>
      <c r="H795">
        <v>722</v>
      </c>
      <c r="I795">
        <v>26616590</v>
      </c>
      <c r="J795" t="s">
        <v>4330</v>
      </c>
      <c r="K795" t="s">
        <v>3162</v>
      </c>
      <c r="L795" t="s">
        <v>4331</v>
      </c>
      <c r="M795">
        <v>120416</v>
      </c>
      <c r="N795">
        <v>2525</v>
      </c>
      <c r="O795" t="s">
        <v>3652</v>
      </c>
      <c r="P795">
        <v>0</v>
      </c>
      <c r="Q795" t="s">
        <v>4332</v>
      </c>
      <c r="R795" t="s">
        <v>4333</v>
      </c>
      <c r="S795">
        <v>857</v>
      </c>
      <c r="T795" t="s">
        <v>36</v>
      </c>
      <c r="U795" t="s">
        <v>55</v>
      </c>
      <c r="V795" t="s">
        <v>583</v>
      </c>
      <c r="W795">
        <v>60000000</v>
      </c>
      <c r="X795">
        <v>1997</v>
      </c>
      <c r="Y795">
        <v>585</v>
      </c>
      <c r="Z795">
        <v>6.7</v>
      </c>
      <c r="AA795">
        <v>2.35</v>
      </c>
      <c r="AB795">
        <v>10000</v>
      </c>
    </row>
    <row r="796" spans="1:28" hidden="1" x14ac:dyDescent="0.2">
      <c r="A796" t="s">
        <v>27</v>
      </c>
      <c r="B796" t="s">
        <v>94</v>
      </c>
      <c r="C796">
        <v>703</v>
      </c>
      <c r="D796">
        <v>173</v>
      </c>
      <c r="E796">
        <v>0</v>
      </c>
      <c r="F796">
        <v>19000</v>
      </c>
      <c r="G796" t="s">
        <v>95</v>
      </c>
      <c r="H796">
        <v>26000</v>
      </c>
      <c r="I796">
        <v>623279547</v>
      </c>
      <c r="J796" t="s">
        <v>71</v>
      </c>
      <c r="K796" t="s">
        <v>96</v>
      </c>
      <c r="L796" t="s">
        <v>152</v>
      </c>
      <c r="M796">
        <v>995415</v>
      </c>
      <c r="N796">
        <v>87697</v>
      </c>
      <c r="O796" t="s">
        <v>98</v>
      </c>
      <c r="P796">
        <v>3</v>
      </c>
      <c r="Q796" t="s">
        <v>153</v>
      </c>
      <c r="R796" t="s">
        <v>154</v>
      </c>
      <c r="S796">
        <v>1722</v>
      </c>
      <c r="T796" t="s">
        <v>36</v>
      </c>
      <c r="U796" t="s">
        <v>37</v>
      </c>
      <c r="V796" t="s">
        <v>38</v>
      </c>
      <c r="W796">
        <v>220000000</v>
      </c>
      <c r="X796">
        <v>2012</v>
      </c>
      <c r="Y796">
        <v>21000</v>
      </c>
      <c r="Z796">
        <v>8.1</v>
      </c>
      <c r="AA796">
        <v>1.85</v>
      </c>
      <c r="AB796">
        <v>123000</v>
      </c>
    </row>
    <row r="797" spans="1:28" hidden="1" x14ac:dyDescent="0.2">
      <c r="A797" t="s">
        <v>27</v>
      </c>
      <c r="B797" t="s">
        <v>512</v>
      </c>
      <c r="C797">
        <v>117</v>
      </c>
      <c r="D797">
        <v>104</v>
      </c>
      <c r="E797">
        <v>293</v>
      </c>
      <c r="F797">
        <v>256</v>
      </c>
      <c r="G797" t="s">
        <v>4334</v>
      </c>
      <c r="H797">
        <v>780</v>
      </c>
      <c r="I797">
        <v>30063805</v>
      </c>
      <c r="J797" t="s">
        <v>4335</v>
      </c>
      <c r="K797" t="s">
        <v>1043</v>
      </c>
      <c r="L797" t="s">
        <v>4336</v>
      </c>
      <c r="M797">
        <v>31788</v>
      </c>
      <c r="N797">
        <v>2109</v>
      </c>
      <c r="O797" t="s">
        <v>923</v>
      </c>
      <c r="P797">
        <v>0</v>
      </c>
      <c r="Q797" t="s">
        <v>4337</v>
      </c>
      <c r="R797" t="s">
        <v>4338</v>
      </c>
      <c r="S797">
        <v>243</v>
      </c>
      <c r="T797" t="s">
        <v>36</v>
      </c>
      <c r="U797" t="s">
        <v>37</v>
      </c>
      <c r="V797" t="s">
        <v>38</v>
      </c>
      <c r="W797">
        <v>60000000</v>
      </c>
      <c r="X797">
        <v>2002</v>
      </c>
      <c r="Y797">
        <v>265</v>
      </c>
      <c r="Z797">
        <v>6.1</v>
      </c>
      <c r="AA797">
        <v>2.35</v>
      </c>
      <c r="AB797">
        <v>0</v>
      </c>
    </row>
    <row r="798" spans="1:28" hidden="1" x14ac:dyDescent="0.2">
      <c r="A798" t="s">
        <v>27</v>
      </c>
      <c r="B798" t="s">
        <v>2244</v>
      </c>
      <c r="C798">
        <v>240</v>
      </c>
      <c r="D798">
        <v>121</v>
      </c>
      <c r="E798">
        <v>0</v>
      </c>
      <c r="F798">
        <v>854</v>
      </c>
      <c r="G798" t="s">
        <v>4339</v>
      </c>
      <c r="H798">
        <v>19000</v>
      </c>
      <c r="I798">
        <v>22518325</v>
      </c>
      <c r="J798" t="s">
        <v>2140</v>
      </c>
      <c r="K798" t="s">
        <v>98</v>
      </c>
      <c r="L798" t="s">
        <v>4340</v>
      </c>
      <c r="M798">
        <v>63363</v>
      </c>
      <c r="N798">
        <v>22833</v>
      </c>
      <c r="O798" t="s">
        <v>3194</v>
      </c>
      <c r="P798">
        <v>0</v>
      </c>
      <c r="Q798" t="s">
        <v>4341</v>
      </c>
      <c r="R798" t="s">
        <v>4342</v>
      </c>
      <c r="S798">
        <v>644</v>
      </c>
      <c r="T798" t="s">
        <v>36</v>
      </c>
      <c r="U798" t="s">
        <v>765</v>
      </c>
      <c r="V798" t="s">
        <v>583</v>
      </c>
      <c r="W798">
        <v>50000000</v>
      </c>
      <c r="X798">
        <v>2006</v>
      </c>
      <c r="Y798">
        <v>972</v>
      </c>
      <c r="Z798">
        <v>5.6</v>
      </c>
      <c r="AA798">
        <v>2.35</v>
      </c>
      <c r="AB798">
        <v>0</v>
      </c>
    </row>
    <row r="799" spans="1:28" hidden="1" x14ac:dyDescent="0.2">
      <c r="A799" t="s">
        <v>745</v>
      </c>
      <c r="B799" t="s">
        <v>4343</v>
      </c>
      <c r="C799">
        <v>123</v>
      </c>
      <c r="D799">
        <v>140</v>
      </c>
      <c r="E799">
        <v>23</v>
      </c>
      <c r="F799">
        <v>579</v>
      </c>
      <c r="G799" t="s">
        <v>268</v>
      </c>
      <c r="H799">
        <v>11000</v>
      </c>
      <c r="I799">
        <v>13082288</v>
      </c>
      <c r="J799" t="s">
        <v>4344</v>
      </c>
      <c r="K799" t="s">
        <v>78</v>
      </c>
      <c r="L799" t="s">
        <v>4345</v>
      </c>
      <c r="M799">
        <v>35565</v>
      </c>
      <c r="N799">
        <v>12634</v>
      </c>
      <c r="O799" t="s">
        <v>4346</v>
      </c>
      <c r="P799">
        <v>1</v>
      </c>
      <c r="Q799" t="s">
        <v>4347</v>
      </c>
      <c r="R799" t="s">
        <v>4348</v>
      </c>
      <c r="S799">
        <v>247</v>
      </c>
      <c r="T799" t="s">
        <v>36</v>
      </c>
      <c r="U799" t="s">
        <v>55</v>
      </c>
      <c r="V799" t="s">
        <v>38</v>
      </c>
      <c r="W799">
        <v>60000000</v>
      </c>
      <c r="X799">
        <v>2006</v>
      </c>
      <c r="Y799">
        <v>779</v>
      </c>
      <c r="Z799">
        <v>6.6</v>
      </c>
      <c r="AA799">
        <v>2.35</v>
      </c>
      <c r="AB799">
        <v>2000</v>
      </c>
    </row>
    <row r="800" spans="1:28" hidden="1" x14ac:dyDescent="0.2">
      <c r="A800" t="s">
        <v>27</v>
      </c>
      <c r="B800" t="s">
        <v>4349</v>
      </c>
      <c r="C800">
        <v>110</v>
      </c>
      <c r="D800">
        <v>131</v>
      </c>
      <c r="E800">
        <v>37</v>
      </c>
      <c r="F800">
        <v>507</v>
      </c>
      <c r="G800" t="s">
        <v>468</v>
      </c>
      <c r="H800">
        <v>968</v>
      </c>
      <c r="I800">
        <v>18208078</v>
      </c>
      <c r="J800" t="s">
        <v>921</v>
      </c>
      <c r="K800" t="s">
        <v>377</v>
      </c>
      <c r="L800" t="s">
        <v>4350</v>
      </c>
      <c r="M800">
        <v>57100</v>
      </c>
      <c r="N800">
        <v>3012</v>
      </c>
      <c r="O800" t="s">
        <v>4351</v>
      </c>
      <c r="P800">
        <v>3</v>
      </c>
      <c r="Q800" t="s">
        <v>4352</v>
      </c>
      <c r="R800" t="s">
        <v>4353</v>
      </c>
      <c r="S800">
        <v>281</v>
      </c>
      <c r="T800" t="s">
        <v>36</v>
      </c>
      <c r="U800" t="s">
        <v>37</v>
      </c>
      <c r="V800" t="s">
        <v>583</v>
      </c>
      <c r="W800">
        <v>60000000</v>
      </c>
      <c r="X800">
        <v>2001</v>
      </c>
      <c r="Y800">
        <v>848</v>
      </c>
      <c r="Z800">
        <v>6.9</v>
      </c>
      <c r="AA800">
        <v>2.35</v>
      </c>
      <c r="AB800">
        <v>0</v>
      </c>
    </row>
    <row r="801" spans="1:28" hidden="1" x14ac:dyDescent="0.2">
      <c r="A801" t="s">
        <v>27</v>
      </c>
      <c r="B801" t="s">
        <v>4354</v>
      </c>
      <c r="C801">
        <v>100</v>
      </c>
      <c r="D801">
        <v>91</v>
      </c>
      <c r="E801">
        <v>394</v>
      </c>
      <c r="F801">
        <v>68</v>
      </c>
      <c r="G801" t="s">
        <v>4355</v>
      </c>
      <c r="H801">
        <v>889</v>
      </c>
      <c r="I801">
        <v>14218868</v>
      </c>
      <c r="J801" t="s">
        <v>4330</v>
      </c>
      <c r="K801" t="s">
        <v>4356</v>
      </c>
      <c r="L801" t="s">
        <v>4357</v>
      </c>
      <c r="M801">
        <v>14596</v>
      </c>
      <c r="N801">
        <v>1262</v>
      </c>
      <c r="O801" t="s">
        <v>4358</v>
      </c>
      <c r="P801">
        <v>0</v>
      </c>
      <c r="Q801" t="s">
        <v>4359</v>
      </c>
      <c r="R801" t="s">
        <v>4360</v>
      </c>
      <c r="S801">
        <v>282</v>
      </c>
      <c r="T801" t="s">
        <v>36</v>
      </c>
      <c r="U801" t="s">
        <v>37</v>
      </c>
      <c r="V801" t="s">
        <v>38</v>
      </c>
      <c r="W801">
        <v>65000000</v>
      </c>
      <c r="X801">
        <v>2000</v>
      </c>
      <c r="Y801">
        <v>290</v>
      </c>
      <c r="Z801">
        <v>4.8</v>
      </c>
      <c r="AA801">
        <v>2.35</v>
      </c>
      <c r="AB801">
        <v>589</v>
      </c>
    </row>
    <row r="802" spans="1:28" hidden="1" x14ac:dyDescent="0.2">
      <c r="A802" t="s">
        <v>27</v>
      </c>
      <c r="B802" t="s">
        <v>4361</v>
      </c>
      <c r="C802">
        <v>189</v>
      </c>
      <c r="D802">
        <v>118</v>
      </c>
      <c r="E802">
        <v>167</v>
      </c>
      <c r="F802">
        <v>778</v>
      </c>
      <c r="G802" t="s">
        <v>186</v>
      </c>
      <c r="H802">
        <v>20000</v>
      </c>
      <c r="I802">
        <v>22451</v>
      </c>
      <c r="J802" t="s">
        <v>4362</v>
      </c>
      <c r="K802" t="s">
        <v>4363</v>
      </c>
      <c r="L802" t="s">
        <v>4364</v>
      </c>
      <c r="M802">
        <v>41288</v>
      </c>
      <c r="N802">
        <v>22447</v>
      </c>
      <c r="O802" t="s">
        <v>4365</v>
      </c>
      <c r="P802">
        <v>0</v>
      </c>
      <c r="Q802" t="s">
        <v>4366</v>
      </c>
      <c r="R802" t="s">
        <v>4367</v>
      </c>
      <c r="S802">
        <v>126</v>
      </c>
      <c r="T802" t="s">
        <v>36</v>
      </c>
      <c r="U802" t="s">
        <v>37</v>
      </c>
      <c r="V802" t="s">
        <v>38</v>
      </c>
      <c r="W802">
        <v>60000000</v>
      </c>
      <c r="X802">
        <v>2014</v>
      </c>
      <c r="Y802">
        <v>882</v>
      </c>
      <c r="Z802">
        <v>6.2</v>
      </c>
      <c r="AA802">
        <v>2.35</v>
      </c>
      <c r="AB802">
        <v>17000</v>
      </c>
    </row>
    <row r="803" spans="1:28" hidden="1" x14ac:dyDescent="0.2">
      <c r="A803" t="s">
        <v>27</v>
      </c>
      <c r="B803" t="s">
        <v>4368</v>
      </c>
      <c r="C803">
        <v>212</v>
      </c>
      <c r="D803">
        <v>130</v>
      </c>
      <c r="E803">
        <v>91</v>
      </c>
      <c r="F803">
        <v>1000</v>
      </c>
      <c r="G803" t="s">
        <v>4369</v>
      </c>
      <c r="H803">
        <v>5000</v>
      </c>
      <c r="I803">
        <v>31165421</v>
      </c>
      <c r="J803" t="s">
        <v>4370</v>
      </c>
      <c r="K803" t="s">
        <v>172</v>
      </c>
      <c r="L803" t="s">
        <v>4371</v>
      </c>
      <c r="M803">
        <v>107028</v>
      </c>
      <c r="N803">
        <v>10247</v>
      </c>
      <c r="O803" t="s">
        <v>31</v>
      </c>
      <c r="P803">
        <v>3</v>
      </c>
      <c r="Q803" t="s">
        <v>4372</v>
      </c>
      <c r="R803" t="s">
        <v>4373</v>
      </c>
      <c r="S803">
        <v>457</v>
      </c>
      <c r="T803" t="s">
        <v>36</v>
      </c>
      <c r="U803" t="s">
        <v>37</v>
      </c>
      <c r="V803" t="s">
        <v>38</v>
      </c>
      <c r="W803">
        <v>60000000</v>
      </c>
      <c r="X803">
        <v>2013</v>
      </c>
      <c r="Y803">
        <v>2000</v>
      </c>
      <c r="Z803">
        <v>6</v>
      </c>
      <c r="AA803">
        <v>2.35</v>
      </c>
      <c r="AB803">
        <v>44000</v>
      </c>
    </row>
    <row r="804" spans="1:28" hidden="1" x14ac:dyDescent="0.2">
      <c r="A804" t="s">
        <v>27</v>
      </c>
      <c r="B804" t="s">
        <v>4097</v>
      </c>
      <c r="C804">
        <v>127</v>
      </c>
      <c r="D804">
        <v>90</v>
      </c>
      <c r="E804">
        <v>48</v>
      </c>
      <c r="F804">
        <v>196</v>
      </c>
      <c r="G804" t="s">
        <v>4374</v>
      </c>
      <c r="H804">
        <v>973</v>
      </c>
      <c r="I804">
        <v>11802056</v>
      </c>
      <c r="J804" t="s">
        <v>4375</v>
      </c>
      <c r="K804" t="s">
        <v>1420</v>
      </c>
      <c r="L804" t="s">
        <v>4376</v>
      </c>
      <c r="M804">
        <v>31640</v>
      </c>
      <c r="N804">
        <v>1865</v>
      </c>
      <c r="O804" t="s">
        <v>4377</v>
      </c>
      <c r="P804">
        <v>1</v>
      </c>
      <c r="Q804" t="s">
        <v>4378</v>
      </c>
      <c r="R804" t="s">
        <v>4379</v>
      </c>
      <c r="S804">
        <v>109</v>
      </c>
      <c r="T804" t="s">
        <v>36</v>
      </c>
      <c r="U804" t="s">
        <v>37</v>
      </c>
      <c r="V804" t="s">
        <v>93</v>
      </c>
      <c r="W804">
        <v>60000000</v>
      </c>
      <c r="X804">
        <v>2008</v>
      </c>
      <c r="Y804">
        <v>400</v>
      </c>
      <c r="Z804">
        <v>4.9000000000000004</v>
      </c>
      <c r="AA804">
        <v>1.85</v>
      </c>
      <c r="AB804">
        <v>791</v>
      </c>
    </row>
    <row r="805" spans="1:28" hidden="1" x14ac:dyDescent="0.2">
      <c r="A805" t="s">
        <v>27</v>
      </c>
      <c r="B805" t="s">
        <v>4380</v>
      </c>
      <c r="C805">
        <v>196</v>
      </c>
      <c r="D805">
        <v>103</v>
      </c>
      <c r="E805">
        <v>179</v>
      </c>
      <c r="F805">
        <v>87</v>
      </c>
      <c r="G805" t="s">
        <v>4381</v>
      </c>
      <c r="H805">
        <v>794</v>
      </c>
      <c r="I805">
        <v>25472967</v>
      </c>
      <c r="J805" t="s">
        <v>4382</v>
      </c>
      <c r="K805" t="s">
        <v>1339</v>
      </c>
      <c r="L805" t="s">
        <v>4383</v>
      </c>
      <c r="M805">
        <v>44966</v>
      </c>
      <c r="N805">
        <v>1467</v>
      </c>
      <c r="O805" t="s">
        <v>4384</v>
      </c>
      <c r="P805">
        <v>2</v>
      </c>
      <c r="Q805" t="s">
        <v>4385</v>
      </c>
      <c r="R805" t="s">
        <v>4386</v>
      </c>
      <c r="S805">
        <v>411</v>
      </c>
      <c r="T805" t="s">
        <v>36</v>
      </c>
      <c r="U805" t="s">
        <v>37</v>
      </c>
      <c r="V805" t="s">
        <v>38</v>
      </c>
      <c r="W805">
        <v>30000000</v>
      </c>
      <c r="X805">
        <v>2005</v>
      </c>
      <c r="Y805">
        <v>329</v>
      </c>
      <c r="Z805">
        <v>5.6</v>
      </c>
      <c r="AA805">
        <v>2.35</v>
      </c>
      <c r="AB805">
        <v>0</v>
      </c>
    </row>
    <row r="806" spans="1:28" hidden="1" x14ac:dyDescent="0.2">
      <c r="A806" t="s">
        <v>27</v>
      </c>
      <c r="B806" t="s">
        <v>848</v>
      </c>
      <c r="C806">
        <v>115</v>
      </c>
      <c r="D806">
        <v>122</v>
      </c>
      <c r="E806">
        <v>2000</v>
      </c>
      <c r="F806">
        <v>1000</v>
      </c>
      <c r="G806" t="s">
        <v>2863</v>
      </c>
      <c r="H806">
        <v>11000</v>
      </c>
      <c r="I806">
        <v>22362500</v>
      </c>
      <c r="J806" t="s">
        <v>2525</v>
      </c>
      <c r="K806" t="s">
        <v>658</v>
      </c>
      <c r="L806" t="s">
        <v>4387</v>
      </c>
      <c r="M806">
        <v>35599</v>
      </c>
      <c r="N806">
        <v>15275</v>
      </c>
      <c r="O806" t="s">
        <v>1330</v>
      </c>
      <c r="P806">
        <v>0</v>
      </c>
      <c r="Q806" t="s">
        <v>4388</v>
      </c>
      <c r="R806" t="s">
        <v>4389</v>
      </c>
      <c r="S806">
        <v>195</v>
      </c>
      <c r="T806" t="s">
        <v>36</v>
      </c>
      <c r="U806" t="s">
        <v>37</v>
      </c>
      <c r="V806" t="s">
        <v>38</v>
      </c>
      <c r="W806">
        <v>55000000</v>
      </c>
      <c r="X806">
        <v>1999</v>
      </c>
      <c r="Y806">
        <v>1000</v>
      </c>
      <c r="Z806">
        <v>6.1</v>
      </c>
      <c r="AA806">
        <v>1.85</v>
      </c>
      <c r="AB806">
        <v>641</v>
      </c>
    </row>
    <row r="807" spans="1:28" hidden="1" x14ac:dyDescent="0.2">
      <c r="A807" t="s">
        <v>27</v>
      </c>
      <c r="B807" t="s">
        <v>4390</v>
      </c>
      <c r="C807">
        <v>161</v>
      </c>
      <c r="D807">
        <v>106</v>
      </c>
      <c r="E807">
        <v>34</v>
      </c>
      <c r="F807">
        <v>466</v>
      </c>
      <c r="G807" t="s">
        <v>158</v>
      </c>
      <c r="H807">
        <v>3000</v>
      </c>
      <c r="I807">
        <v>17281832</v>
      </c>
      <c r="J807" t="s">
        <v>198</v>
      </c>
      <c r="K807" t="s">
        <v>498</v>
      </c>
      <c r="L807" t="s">
        <v>4391</v>
      </c>
      <c r="M807">
        <v>60232</v>
      </c>
      <c r="N807">
        <v>5329</v>
      </c>
      <c r="O807" t="s">
        <v>4392</v>
      </c>
      <c r="P807">
        <v>3</v>
      </c>
      <c r="Q807" t="s">
        <v>4393</v>
      </c>
      <c r="R807" t="s">
        <v>4394</v>
      </c>
      <c r="S807">
        <v>110</v>
      </c>
      <c r="T807" t="s">
        <v>36</v>
      </c>
      <c r="U807" t="s">
        <v>765</v>
      </c>
      <c r="V807" t="s">
        <v>93</v>
      </c>
      <c r="W807">
        <v>60000000</v>
      </c>
      <c r="X807">
        <v>2008</v>
      </c>
      <c r="Y807">
        <v>1000</v>
      </c>
      <c r="Z807">
        <v>6.1</v>
      </c>
      <c r="AA807">
        <v>2.35</v>
      </c>
      <c r="AB807">
        <v>0</v>
      </c>
    </row>
    <row r="808" spans="1:28" hidden="1" x14ac:dyDescent="0.2">
      <c r="A808" t="s">
        <v>27</v>
      </c>
      <c r="B808" t="s">
        <v>3825</v>
      </c>
      <c r="C808">
        <v>223</v>
      </c>
      <c r="D808">
        <v>103</v>
      </c>
      <c r="E808">
        <v>436</v>
      </c>
      <c r="F808">
        <v>437</v>
      </c>
      <c r="G808" t="s">
        <v>746</v>
      </c>
      <c r="H808">
        <v>19000</v>
      </c>
      <c r="I808">
        <v>19781879</v>
      </c>
      <c r="J808" t="s">
        <v>3001</v>
      </c>
      <c r="K808" t="s">
        <v>98</v>
      </c>
      <c r="L808" t="s">
        <v>4395</v>
      </c>
      <c r="M808">
        <v>53864</v>
      </c>
      <c r="N808">
        <v>20881</v>
      </c>
      <c r="O808" t="s">
        <v>4396</v>
      </c>
      <c r="P808">
        <v>1</v>
      </c>
      <c r="Q808" t="s">
        <v>4397</v>
      </c>
      <c r="R808" t="s">
        <v>4398</v>
      </c>
      <c r="S808">
        <v>290</v>
      </c>
      <c r="T808" t="s">
        <v>36</v>
      </c>
      <c r="U808" t="s">
        <v>37</v>
      </c>
      <c r="V808" t="s">
        <v>38</v>
      </c>
      <c r="W808">
        <v>60000000</v>
      </c>
      <c r="X808">
        <v>2008</v>
      </c>
      <c r="Y808">
        <v>961</v>
      </c>
      <c r="Z808">
        <v>4.8</v>
      </c>
      <c r="AA808">
        <v>2.35</v>
      </c>
      <c r="AB808">
        <v>2000</v>
      </c>
    </row>
    <row r="809" spans="1:28" hidden="1" x14ac:dyDescent="0.2">
      <c r="A809" t="s">
        <v>27</v>
      </c>
      <c r="B809" t="s">
        <v>4399</v>
      </c>
      <c r="C809">
        <v>181</v>
      </c>
      <c r="D809">
        <v>107</v>
      </c>
      <c r="E809">
        <v>192</v>
      </c>
      <c r="F809">
        <v>280</v>
      </c>
      <c r="G809" t="s">
        <v>4400</v>
      </c>
      <c r="H809">
        <v>40000</v>
      </c>
      <c r="I809">
        <v>7605668</v>
      </c>
      <c r="J809" t="s">
        <v>4401</v>
      </c>
      <c r="K809" t="s">
        <v>42</v>
      </c>
      <c r="L809" t="s">
        <v>4402</v>
      </c>
      <c r="M809">
        <v>47320</v>
      </c>
      <c r="N809">
        <v>42683</v>
      </c>
      <c r="O809" t="s">
        <v>4403</v>
      </c>
      <c r="P809">
        <v>2</v>
      </c>
      <c r="Q809" t="s">
        <v>4404</v>
      </c>
      <c r="R809" t="s">
        <v>4405</v>
      </c>
      <c r="S809">
        <v>188</v>
      </c>
      <c r="T809" t="s">
        <v>36</v>
      </c>
      <c r="U809" t="s">
        <v>55</v>
      </c>
      <c r="V809" t="s">
        <v>583</v>
      </c>
      <c r="W809">
        <v>60000000</v>
      </c>
      <c r="X809">
        <v>2015</v>
      </c>
      <c r="Y809">
        <v>2000</v>
      </c>
      <c r="Z809">
        <v>5.5</v>
      </c>
      <c r="AA809">
        <v>2.35</v>
      </c>
      <c r="AB809">
        <v>12000</v>
      </c>
    </row>
    <row r="810" spans="1:28" hidden="1" x14ac:dyDescent="0.2">
      <c r="A810" t="s">
        <v>27</v>
      </c>
      <c r="B810" t="s">
        <v>4406</v>
      </c>
      <c r="C810">
        <v>140</v>
      </c>
      <c r="D810">
        <v>156</v>
      </c>
      <c r="E810">
        <v>892</v>
      </c>
      <c r="F810">
        <v>102</v>
      </c>
      <c r="G810" t="s">
        <v>4407</v>
      </c>
      <c r="H810">
        <v>26000</v>
      </c>
      <c r="I810">
        <v>4535117</v>
      </c>
      <c r="J810" t="s">
        <v>1928</v>
      </c>
      <c r="K810" t="s">
        <v>333</v>
      </c>
      <c r="L810" t="s">
        <v>4408</v>
      </c>
      <c r="M810">
        <v>38398</v>
      </c>
      <c r="N810">
        <v>26564</v>
      </c>
      <c r="O810" t="s">
        <v>4409</v>
      </c>
      <c r="P810">
        <v>3</v>
      </c>
      <c r="Q810" t="s">
        <v>4410</v>
      </c>
      <c r="R810" t="s">
        <v>4411</v>
      </c>
      <c r="S810">
        <v>368</v>
      </c>
      <c r="T810" t="s">
        <v>36</v>
      </c>
      <c r="U810" t="s">
        <v>765</v>
      </c>
      <c r="V810" t="s">
        <v>38</v>
      </c>
      <c r="W810">
        <v>60000000</v>
      </c>
      <c r="X810">
        <v>2007</v>
      </c>
      <c r="Y810">
        <v>368</v>
      </c>
      <c r="Z810">
        <v>3.8</v>
      </c>
      <c r="AA810">
        <v>2.35</v>
      </c>
      <c r="AB810">
        <v>0</v>
      </c>
    </row>
    <row r="811" spans="1:28" hidden="1" x14ac:dyDescent="0.2">
      <c r="A811" t="s">
        <v>27</v>
      </c>
      <c r="B811" t="s">
        <v>311</v>
      </c>
      <c r="C811">
        <v>54</v>
      </c>
      <c r="D811">
        <v>127</v>
      </c>
      <c r="E811">
        <v>258</v>
      </c>
      <c r="F811">
        <v>617</v>
      </c>
      <c r="G811" t="s">
        <v>1746</v>
      </c>
      <c r="H811">
        <v>11000</v>
      </c>
      <c r="I811">
        <v>4426297</v>
      </c>
      <c r="J811" t="s">
        <v>1219</v>
      </c>
      <c r="K811" t="s">
        <v>563</v>
      </c>
      <c r="L811" t="s">
        <v>4412</v>
      </c>
      <c r="M811">
        <v>22570</v>
      </c>
      <c r="N811">
        <v>12947</v>
      </c>
      <c r="O811" t="s">
        <v>1467</v>
      </c>
      <c r="P811">
        <v>2</v>
      </c>
      <c r="Q811" t="s">
        <v>4413</v>
      </c>
      <c r="R811" t="s">
        <v>4414</v>
      </c>
      <c r="S811">
        <v>156</v>
      </c>
      <c r="T811" t="s">
        <v>36</v>
      </c>
      <c r="U811" t="s">
        <v>37</v>
      </c>
      <c r="V811" t="s">
        <v>583</v>
      </c>
      <c r="W811">
        <v>35000000</v>
      </c>
      <c r="X811">
        <v>2003</v>
      </c>
      <c r="Y811">
        <v>708</v>
      </c>
      <c r="Z811">
        <v>6.5</v>
      </c>
      <c r="AA811">
        <v>2.35</v>
      </c>
      <c r="AB811">
        <v>0</v>
      </c>
    </row>
    <row r="812" spans="1:28" hidden="1" x14ac:dyDescent="0.2">
      <c r="A812" t="s">
        <v>27</v>
      </c>
      <c r="B812" t="s">
        <v>4415</v>
      </c>
      <c r="C812">
        <v>14</v>
      </c>
      <c r="D812">
        <v>119</v>
      </c>
      <c r="E812">
        <v>3</v>
      </c>
      <c r="F812">
        <v>22</v>
      </c>
      <c r="G812" t="s">
        <v>4416</v>
      </c>
      <c r="H812">
        <v>879</v>
      </c>
      <c r="J812" t="s">
        <v>41</v>
      </c>
      <c r="K812" t="s">
        <v>2410</v>
      </c>
      <c r="L812" t="s">
        <v>4417</v>
      </c>
      <c r="M812">
        <v>1212</v>
      </c>
      <c r="N812">
        <v>1026</v>
      </c>
      <c r="O812" t="s">
        <v>4418</v>
      </c>
      <c r="P812">
        <v>1</v>
      </c>
      <c r="Q812" t="s">
        <v>4419</v>
      </c>
      <c r="R812" t="s">
        <v>4420</v>
      </c>
      <c r="S812">
        <v>9</v>
      </c>
      <c r="T812" t="s">
        <v>36</v>
      </c>
      <c r="U812" t="s">
        <v>890</v>
      </c>
      <c r="W812">
        <v>68005000</v>
      </c>
      <c r="X812">
        <v>2016</v>
      </c>
      <c r="Y812">
        <v>107</v>
      </c>
      <c r="Z812">
        <v>6</v>
      </c>
      <c r="AA812">
        <v>2.35</v>
      </c>
      <c r="AB812">
        <v>426</v>
      </c>
    </row>
    <row r="813" spans="1:28" hidden="1" x14ac:dyDescent="0.2">
      <c r="A813" t="s">
        <v>745</v>
      </c>
      <c r="B813" t="s">
        <v>4421</v>
      </c>
      <c r="C813">
        <v>81</v>
      </c>
      <c r="D813">
        <v>132</v>
      </c>
      <c r="E813">
        <v>131</v>
      </c>
      <c r="F813">
        <v>242</v>
      </c>
      <c r="G813" t="s">
        <v>4422</v>
      </c>
      <c r="H813">
        <v>11000</v>
      </c>
      <c r="I813">
        <v>10166502</v>
      </c>
      <c r="J813" t="s">
        <v>1465</v>
      </c>
      <c r="K813" t="s">
        <v>78</v>
      </c>
      <c r="L813" t="s">
        <v>4423</v>
      </c>
      <c r="M813">
        <v>18209</v>
      </c>
      <c r="N813">
        <v>12133</v>
      </c>
      <c r="O813" t="s">
        <v>4424</v>
      </c>
      <c r="P813">
        <v>0</v>
      </c>
      <c r="Q813" t="s">
        <v>4425</v>
      </c>
      <c r="R813" t="s">
        <v>4426</v>
      </c>
      <c r="S813">
        <v>183</v>
      </c>
      <c r="T813" t="s">
        <v>4427</v>
      </c>
      <c r="U813" t="s">
        <v>37</v>
      </c>
      <c r="V813" t="s">
        <v>583</v>
      </c>
      <c r="W813">
        <v>80000000</v>
      </c>
      <c r="X813">
        <v>2005</v>
      </c>
      <c r="Y813">
        <v>298</v>
      </c>
      <c r="Z813">
        <v>6.7</v>
      </c>
      <c r="AA813">
        <v>2.35</v>
      </c>
      <c r="AB813">
        <v>0</v>
      </c>
    </row>
    <row r="814" spans="1:28" hidden="1" x14ac:dyDescent="0.2">
      <c r="A814" t="s">
        <v>27</v>
      </c>
      <c r="B814" t="s">
        <v>4428</v>
      </c>
      <c r="C814">
        <v>579</v>
      </c>
      <c r="D814">
        <v>108</v>
      </c>
      <c r="E814">
        <v>84</v>
      </c>
      <c r="F814">
        <v>361</v>
      </c>
      <c r="G814" t="s">
        <v>4429</v>
      </c>
      <c r="H814">
        <v>16000</v>
      </c>
      <c r="I814">
        <v>363024263</v>
      </c>
      <c r="J814" t="s">
        <v>4430</v>
      </c>
      <c r="K814" t="s">
        <v>313</v>
      </c>
      <c r="L814" t="s">
        <v>4431</v>
      </c>
      <c r="M814">
        <v>479047</v>
      </c>
      <c r="N814">
        <v>18239</v>
      </c>
      <c r="O814" t="s">
        <v>4432</v>
      </c>
      <c r="P814">
        <v>0</v>
      </c>
      <c r="Q814" t="s">
        <v>4433</v>
      </c>
      <c r="R814" t="s">
        <v>4434</v>
      </c>
      <c r="S814">
        <v>1058</v>
      </c>
      <c r="T814" t="s">
        <v>36</v>
      </c>
      <c r="U814" t="s">
        <v>37</v>
      </c>
      <c r="V814" t="s">
        <v>583</v>
      </c>
      <c r="W814">
        <v>58000000</v>
      </c>
      <c r="X814">
        <v>2016</v>
      </c>
      <c r="Y814">
        <v>805</v>
      </c>
      <c r="Z814">
        <v>8.1</v>
      </c>
      <c r="AA814">
        <v>2.35</v>
      </c>
      <c r="AB814">
        <v>117000</v>
      </c>
    </row>
    <row r="815" spans="1:28" hidden="1" x14ac:dyDescent="0.2">
      <c r="A815" t="s">
        <v>27</v>
      </c>
      <c r="B815" t="s">
        <v>4435</v>
      </c>
      <c r="C815">
        <v>56</v>
      </c>
      <c r="D815">
        <v>114</v>
      </c>
      <c r="E815">
        <v>65</v>
      </c>
      <c r="F815">
        <v>440</v>
      </c>
      <c r="G815" t="s">
        <v>4436</v>
      </c>
      <c r="H815">
        <v>743</v>
      </c>
      <c r="I815">
        <v>12065985</v>
      </c>
      <c r="J815" t="s">
        <v>2525</v>
      </c>
      <c r="K815" t="s">
        <v>1637</v>
      </c>
      <c r="L815" t="s">
        <v>4437</v>
      </c>
      <c r="M815">
        <v>16260</v>
      </c>
      <c r="N815">
        <v>2367</v>
      </c>
      <c r="O815" t="s">
        <v>4438</v>
      </c>
      <c r="P815">
        <v>1</v>
      </c>
      <c r="Q815" t="s">
        <v>4439</v>
      </c>
      <c r="R815" t="s">
        <v>4440</v>
      </c>
      <c r="S815">
        <v>88</v>
      </c>
      <c r="T815" t="s">
        <v>36</v>
      </c>
      <c r="U815" t="s">
        <v>37</v>
      </c>
      <c r="V815" t="s">
        <v>93</v>
      </c>
      <c r="W815">
        <v>60000000</v>
      </c>
      <c r="X815">
        <v>1998</v>
      </c>
      <c r="Y815">
        <v>730</v>
      </c>
      <c r="Z815">
        <v>4.9000000000000004</v>
      </c>
      <c r="AA815">
        <v>2.35</v>
      </c>
      <c r="AB815">
        <v>296</v>
      </c>
    </row>
    <row r="816" spans="1:28" hidden="1" x14ac:dyDescent="0.2">
      <c r="A816" t="s">
        <v>27</v>
      </c>
      <c r="B816" t="s">
        <v>3692</v>
      </c>
      <c r="C816">
        <v>490</v>
      </c>
      <c r="D816">
        <v>133</v>
      </c>
      <c r="E816">
        <v>16000</v>
      </c>
      <c r="F816">
        <v>318</v>
      </c>
      <c r="G816" t="s">
        <v>4441</v>
      </c>
      <c r="H816">
        <v>14000</v>
      </c>
      <c r="I816">
        <v>350123553</v>
      </c>
      <c r="J816" t="s">
        <v>4442</v>
      </c>
      <c r="K816" t="s">
        <v>652</v>
      </c>
      <c r="L816" t="s">
        <v>4443</v>
      </c>
      <c r="M816">
        <v>325264</v>
      </c>
      <c r="N816">
        <v>16277</v>
      </c>
      <c r="O816" t="s">
        <v>4444</v>
      </c>
      <c r="P816">
        <v>0</v>
      </c>
      <c r="Q816" t="s">
        <v>4445</v>
      </c>
      <c r="R816" t="s">
        <v>4446</v>
      </c>
      <c r="S816">
        <v>916</v>
      </c>
      <c r="T816" t="s">
        <v>36</v>
      </c>
      <c r="U816" t="s">
        <v>37</v>
      </c>
      <c r="V816" t="s">
        <v>583</v>
      </c>
      <c r="W816">
        <v>58800000</v>
      </c>
      <c r="X816">
        <v>2014</v>
      </c>
      <c r="Y816">
        <v>962</v>
      </c>
      <c r="Z816">
        <v>7.3</v>
      </c>
      <c r="AA816">
        <v>2.35</v>
      </c>
      <c r="AB816">
        <v>112000</v>
      </c>
    </row>
    <row r="817" spans="1:28" hidden="1" x14ac:dyDescent="0.2">
      <c r="A817" t="s">
        <v>27</v>
      </c>
      <c r="B817" t="s">
        <v>474</v>
      </c>
      <c r="C817">
        <v>218</v>
      </c>
      <c r="D817">
        <v>103</v>
      </c>
      <c r="E817">
        <v>11</v>
      </c>
      <c r="F817">
        <v>543</v>
      </c>
      <c r="G817" t="s">
        <v>4447</v>
      </c>
      <c r="H817">
        <v>2000</v>
      </c>
      <c r="I817">
        <v>80021740</v>
      </c>
      <c r="J817" t="s">
        <v>4448</v>
      </c>
      <c r="K817" t="s">
        <v>4449</v>
      </c>
      <c r="L817" t="s">
        <v>4450</v>
      </c>
      <c r="M817">
        <v>47968</v>
      </c>
      <c r="N817">
        <v>5497</v>
      </c>
      <c r="O817" t="s">
        <v>4451</v>
      </c>
      <c r="P817">
        <v>4</v>
      </c>
      <c r="Q817" t="s">
        <v>4452</v>
      </c>
      <c r="R817" t="s">
        <v>4453</v>
      </c>
      <c r="S817">
        <v>154</v>
      </c>
      <c r="T817" t="s">
        <v>36</v>
      </c>
      <c r="U817" t="s">
        <v>37</v>
      </c>
      <c r="V817" t="s">
        <v>93</v>
      </c>
      <c r="W817">
        <v>58000000</v>
      </c>
      <c r="X817">
        <v>2015</v>
      </c>
      <c r="Y817">
        <v>1000</v>
      </c>
      <c r="Z817">
        <v>6.4</v>
      </c>
      <c r="AA817">
        <v>2.35</v>
      </c>
      <c r="AB817">
        <v>35000</v>
      </c>
    </row>
    <row r="818" spans="1:28" hidden="1" x14ac:dyDescent="0.2">
      <c r="A818" t="s">
        <v>27</v>
      </c>
      <c r="C818">
        <v>20</v>
      </c>
      <c r="D818">
        <v>22</v>
      </c>
      <c r="F818">
        <v>271</v>
      </c>
      <c r="G818" t="s">
        <v>4454</v>
      </c>
      <c r="H818">
        <v>870</v>
      </c>
      <c r="J818" t="s">
        <v>513</v>
      </c>
      <c r="K818" t="s">
        <v>4455</v>
      </c>
      <c r="L818" t="s">
        <v>4456</v>
      </c>
      <c r="M818">
        <v>24420</v>
      </c>
      <c r="N818">
        <v>2433</v>
      </c>
      <c r="O818" t="s">
        <v>4457</v>
      </c>
      <c r="P818">
        <v>1</v>
      </c>
      <c r="Q818" t="s">
        <v>4458</v>
      </c>
      <c r="R818" t="s">
        <v>4459</v>
      </c>
      <c r="S818">
        <v>94</v>
      </c>
      <c r="T818" t="s">
        <v>36</v>
      </c>
      <c r="U818" t="s">
        <v>37</v>
      </c>
      <c r="V818" t="s">
        <v>2747</v>
      </c>
      <c r="W818">
        <v>3000000</v>
      </c>
      <c r="Y818">
        <v>558</v>
      </c>
      <c r="Z818">
        <v>6.6</v>
      </c>
      <c r="AA818">
        <v>1.33</v>
      </c>
      <c r="AB818">
        <v>990</v>
      </c>
    </row>
    <row r="819" spans="1:28" hidden="1" x14ac:dyDescent="0.2">
      <c r="A819" t="s">
        <v>27</v>
      </c>
      <c r="B819" t="s">
        <v>2040</v>
      </c>
      <c r="C819">
        <v>142</v>
      </c>
      <c r="D819">
        <v>95</v>
      </c>
      <c r="E819">
        <v>70</v>
      </c>
      <c r="F819">
        <v>512</v>
      </c>
      <c r="G819" t="s">
        <v>1706</v>
      </c>
      <c r="H819">
        <v>970</v>
      </c>
      <c r="I819">
        <v>48291624</v>
      </c>
      <c r="J819" t="s">
        <v>3630</v>
      </c>
      <c r="K819" t="s">
        <v>1949</v>
      </c>
      <c r="L819" t="s">
        <v>4460</v>
      </c>
      <c r="M819">
        <v>82819</v>
      </c>
      <c r="N819">
        <v>2876</v>
      </c>
      <c r="O819" t="s">
        <v>4461</v>
      </c>
      <c r="P819">
        <v>1</v>
      </c>
      <c r="Q819" t="s">
        <v>4462</v>
      </c>
      <c r="R819" t="s">
        <v>4463</v>
      </c>
      <c r="S819">
        <v>263</v>
      </c>
      <c r="T819" t="s">
        <v>36</v>
      </c>
      <c r="U819" t="s">
        <v>37</v>
      </c>
      <c r="V819" t="s">
        <v>38</v>
      </c>
      <c r="W819">
        <v>58000000</v>
      </c>
      <c r="X819">
        <v>2005</v>
      </c>
      <c r="Y819">
        <v>834</v>
      </c>
      <c r="Z819">
        <v>6.7</v>
      </c>
      <c r="AA819">
        <v>1.85</v>
      </c>
      <c r="AB819">
        <v>0</v>
      </c>
    </row>
    <row r="820" spans="1:28" hidden="1" x14ac:dyDescent="0.2">
      <c r="A820" t="s">
        <v>27</v>
      </c>
      <c r="B820" t="s">
        <v>4105</v>
      </c>
      <c r="C820">
        <v>57</v>
      </c>
      <c r="D820">
        <v>90</v>
      </c>
      <c r="E820">
        <v>32</v>
      </c>
      <c r="F820">
        <v>809</v>
      </c>
      <c r="G820" t="s">
        <v>188</v>
      </c>
      <c r="H820">
        <v>1000</v>
      </c>
      <c r="I820">
        <v>35231365</v>
      </c>
      <c r="J820" t="s">
        <v>4464</v>
      </c>
      <c r="K820" t="s">
        <v>4465</v>
      </c>
      <c r="L820" t="s">
        <v>4466</v>
      </c>
      <c r="M820">
        <v>15517</v>
      </c>
      <c r="N820">
        <v>6299</v>
      </c>
      <c r="O820" t="s">
        <v>1474</v>
      </c>
      <c r="P820">
        <v>0</v>
      </c>
      <c r="Q820" t="s">
        <v>4467</v>
      </c>
      <c r="R820" t="s">
        <v>4468</v>
      </c>
      <c r="S820">
        <v>85</v>
      </c>
      <c r="T820" t="s">
        <v>36</v>
      </c>
      <c r="U820" t="s">
        <v>37</v>
      </c>
      <c r="V820" t="s">
        <v>93</v>
      </c>
      <c r="W820">
        <v>60000000</v>
      </c>
      <c r="X820">
        <v>2000</v>
      </c>
      <c r="Y820">
        <v>891</v>
      </c>
      <c r="Z820">
        <v>3.6</v>
      </c>
      <c r="AA820">
        <v>1.85</v>
      </c>
      <c r="AB820">
        <v>500</v>
      </c>
    </row>
    <row r="821" spans="1:28" hidden="1" x14ac:dyDescent="0.2">
      <c r="A821" t="s">
        <v>27</v>
      </c>
      <c r="B821" t="s">
        <v>4469</v>
      </c>
      <c r="C821">
        <v>84</v>
      </c>
      <c r="D821">
        <v>87</v>
      </c>
      <c r="E821">
        <v>10</v>
      </c>
      <c r="F821">
        <v>349</v>
      </c>
      <c r="G821" t="s">
        <v>4470</v>
      </c>
      <c r="H821">
        <v>13000</v>
      </c>
      <c r="I821">
        <v>53715611</v>
      </c>
      <c r="J821" t="s">
        <v>4471</v>
      </c>
      <c r="K821" t="s">
        <v>1782</v>
      </c>
      <c r="L821" t="s">
        <v>4472</v>
      </c>
      <c r="M821">
        <v>92106</v>
      </c>
      <c r="N821">
        <v>14574</v>
      </c>
      <c r="O821" t="s">
        <v>4473</v>
      </c>
      <c r="P821">
        <v>1</v>
      </c>
      <c r="Q821" t="s">
        <v>4474</v>
      </c>
      <c r="R821" t="s">
        <v>4475</v>
      </c>
      <c r="S821">
        <v>171</v>
      </c>
      <c r="T821" t="s">
        <v>36</v>
      </c>
      <c r="U821" t="s">
        <v>37</v>
      </c>
      <c r="V821" t="s">
        <v>583</v>
      </c>
      <c r="W821">
        <v>63000000</v>
      </c>
      <c r="X821">
        <v>1988</v>
      </c>
      <c r="Y821">
        <v>1000</v>
      </c>
      <c r="Z821">
        <v>5.7</v>
      </c>
      <c r="AA821">
        <v>2.35</v>
      </c>
      <c r="AB821">
        <v>2000</v>
      </c>
    </row>
    <row r="822" spans="1:28" hidden="1" x14ac:dyDescent="0.2">
      <c r="A822" t="s">
        <v>27</v>
      </c>
      <c r="B822" t="s">
        <v>3399</v>
      </c>
      <c r="C822">
        <v>186</v>
      </c>
      <c r="D822">
        <v>114</v>
      </c>
      <c r="E822">
        <v>0</v>
      </c>
      <c r="F822">
        <v>110</v>
      </c>
      <c r="G822" t="s">
        <v>4476</v>
      </c>
      <c r="H822">
        <v>142</v>
      </c>
      <c r="I822">
        <v>31199215</v>
      </c>
      <c r="J822" t="s">
        <v>4477</v>
      </c>
      <c r="K822" t="s">
        <v>4478</v>
      </c>
      <c r="L822" t="s">
        <v>4479</v>
      </c>
      <c r="M822">
        <v>27664</v>
      </c>
      <c r="N822">
        <v>589</v>
      </c>
      <c r="O822" t="s">
        <v>4480</v>
      </c>
      <c r="P822">
        <v>8</v>
      </c>
      <c r="Q822" t="s">
        <v>4481</v>
      </c>
      <c r="R822" t="s">
        <v>4482</v>
      </c>
      <c r="S822">
        <v>120</v>
      </c>
      <c r="T822" t="s">
        <v>36</v>
      </c>
      <c r="U822" t="s">
        <v>37</v>
      </c>
      <c r="V822" t="s">
        <v>38</v>
      </c>
      <c r="W822">
        <v>58000000</v>
      </c>
      <c r="X822">
        <v>2008</v>
      </c>
      <c r="Y822">
        <v>117</v>
      </c>
      <c r="Z822">
        <v>6</v>
      </c>
      <c r="AA822">
        <v>1.85</v>
      </c>
      <c r="AB822">
        <v>472</v>
      </c>
    </row>
    <row r="823" spans="1:28" x14ac:dyDescent="0.2">
      <c r="A823" t="s">
        <v>27</v>
      </c>
      <c r="B823" t="s">
        <v>1625</v>
      </c>
      <c r="C823">
        <v>53</v>
      </c>
      <c r="D823">
        <v>119</v>
      </c>
      <c r="E823">
        <v>153</v>
      </c>
      <c r="F823">
        <v>11000</v>
      </c>
      <c r="G823" t="s">
        <v>2178</v>
      </c>
      <c r="H823">
        <v>12000</v>
      </c>
      <c r="J823" t="s">
        <v>4483</v>
      </c>
      <c r="K823" t="s">
        <v>1105</v>
      </c>
      <c r="L823" t="s">
        <v>4484</v>
      </c>
      <c r="M823">
        <v>27019</v>
      </c>
      <c r="N823">
        <v>36167</v>
      </c>
      <c r="O823" t="s">
        <v>1954</v>
      </c>
      <c r="P823">
        <v>4</v>
      </c>
      <c r="Q823" t="s">
        <v>4485</v>
      </c>
      <c r="R823" t="s">
        <v>4486</v>
      </c>
      <c r="S823">
        <v>143</v>
      </c>
      <c r="T823" t="s">
        <v>36</v>
      </c>
      <c r="U823" t="s">
        <v>37</v>
      </c>
      <c r="V823" t="s">
        <v>1124</v>
      </c>
      <c r="X823">
        <v>2015</v>
      </c>
      <c r="Y823">
        <v>11000</v>
      </c>
      <c r="Z823">
        <v>4.9000000000000004</v>
      </c>
      <c r="AA823">
        <v>2.35</v>
      </c>
      <c r="AB823">
        <v>0</v>
      </c>
    </row>
    <row r="824" spans="1:28" hidden="1" x14ac:dyDescent="0.2">
      <c r="A824" t="s">
        <v>27</v>
      </c>
      <c r="B824" t="s">
        <v>3996</v>
      </c>
      <c r="C824">
        <v>133</v>
      </c>
      <c r="D824">
        <v>103</v>
      </c>
      <c r="E824">
        <v>30</v>
      </c>
      <c r="F824">
        <v>727</v>
      </c>
      <c r="G824" t="s">
        <v>4487</v>
      </c>
      <c r="H824">
        <v>963</v>
      </c>
      <c r="I824">
        <v>29580087</v>
      </c>
      <c r="J824" t="s">
        <v>1413</v>
      </c>
      <c r="K824" t="s">
        <v>3039</v>
      </c>
      <c r="L824" t="s">
        <v>4488</v>
      </c>
      <c r="M824">
        <v>29523</v>
      </c>
      <c r="N824">
        <v>3150</v>
      </c>
      <c r="O824" t="s">
        <v>4489</v>
      </c>
      <c r="P824">
        <v>2</v>
      </c>
      <c r="Q824" t="s">
        <v>4490</v>
      </c>
      <c r="R824" t="s">
        <v>4491</v>
      </c>
      <c r="S824">
        <v>121</v>
      </c>
      <c r="T824" t="s">
        <v>36</v>
      </c>
      <c r="U824" t="s">
        <v>37</v>
      </c>
      <c r="V824" t="s">
        <v>38</v>
      </c>
      <c r="W824">
        <v>58000000</v>
      </c>
      <c r="X824">
        <v>2009</v>
      </c>
      <c r="Y824">
        <v>935</v>
      </c>
      <c r="Z824">
        <v>4.7</v>
      </c>
      <c r="AA824">
        <v>2.35</v>
      </c>
      <c r="AB824">
        <v>0</v>
      </c>
    </row>
    <row r="825" spans="1:28" hidden="1" x14ac:dyDescent="0.2">
      <c r="A825" t="s">
        <v>27</v>
      </c>
      <c r="B825" t="s">
        <v>807</v>
      </c>
      <c r="C825">
        <v>246</v>
      </c>
      <c r="D825">
        <v>125</v>
      </c>
      <c r="E825">
        <v>189</v>
      </c>
      <c r="F825">
        <v>839</v>
      </c>
      <c r="G825" t="s">
        <v>4492</v>
      </c>
      <c r="H825">
        <v>1000</v>
      </c>
      <c r="I825">
        <v>44665963</v>
      </c>
      <c r="J825" t="s">
        <v>1669</v>
      </c>
      <c r="K825" t="s">
        <v>828</v>
      </c>
      <c r="L825" t="s">
        <v>4493</v>
      </c>
      <c r="M825">
        <v>159931</v>
      </c>
      <c r="N825">
        <v>5081</v>
      </c>
      <c r="O825" t="s">
        <v>4494</v>
      </c>
      <c r="P825">
        <v>2</v>
      </c>
      <c r="Q825" t="s">
        <v>4495</v>
      </c>
      <c r="R825" t="s">
        <v>4496</v>
      </c>
      <c r="S825">
        <v>281</v>
      </c>
      <c r="T825" t="s">
        <v>36</v>
      </c>
      <c r="U825" t="s">
        <v>37</v>
      </c>
      <c r="V825" t="s">
        <v>38</v>
      </c>
      <c r="W825">
        <v>58000000</v>
      </c>
      <c r="X825">
        <v>2013</v>
      </c>
      <c r="Y825">
        <v>847</v>
      </c>
      <c r="Z825">
        <v>6.3</v>
      </c>
      <c r="AA825">
        <v>2.35</v>
      </c>
      <c r="AB825">
        <v>22000</v>
      </c>
    </row>
    <row r="826" spans="1:28" hidden="1" x14ac:dyDescent="0.2">
      <c r="A826" t="s">
        <v>27</v>
      </c>
      <c r="B826" t="s">
        <v>2329</v>
      </c>
      <c r="C826">
        <v>253</v>
      </c>
      <c r="D826">
        <v>97</v>
      </c>
      <c r="E826">
        <v>545</v>
      </c>
      <c r="F826">
        <v>529</v>
      </c>
      <c r="G826" t="s">
        <v>2813</v>
      </c>
      <c r="H826">
        <v>14000</v>
      </c>
      <c r="I826">
        <v>60128566</v>
      </c>
      <c r="J826" t="s">
        <v>3444</v>
      </c>
      <c r="K826" t="s">
        <v>1970</v>
      </c>
      <c r="L826" t="s">
        <v>4497</v>
      </c>
      <c r="M826">
        <v>131447</v>
      </c>
      <c r="N826">
        <v>16098</v>
      </c>
      <c r="O826" t="s">
        <v>4498</v>
      </c>
      <c r="P826">
        <v>1</v>
      </c>
      <c r="Q826" t="s">
        <v>4499</v>
      </c>
      <c r="R826" t="s">
        <v>4500</v>
      </c>
      <c r="S826">
        <v>410</v>
      </c>
      <c r="T826" t="s">
        <v>36</v>
      </c>
      <c r="U826" t="s">
        <v>765</v>
      </c>
      <c r="V826" t="s">
        <v>583</v>
      </c>
      <c r="W826">
        <v>60000000</v>
      </c>
      <c r="X826">
        <v>2010</v>
      </c>
      <c r="Y826">
        <v>1000</v>
      </c>
      <c r="Z826">
        <v>5.9</v>
      </c>
      <c r="AA826">
        <v>2.35</v>
      </c>
      <c r="AB826">
        <v>19000</v>
      </c>
    </row>
    <row r="827" spans="1:28" hidden="1" x14ac:dyDescent="0.2">
      <c r="A827" t="s">
        <v>27</v>
      </c>
      <c r="B827" t="s">
        <v>4501</v>
      </c>
      <c r="C827">
        <v>144</v>
      </c>
      <c r="D827">
        <v>125</v>
      </c>
      <c r="E827">
        <v>143</v>
      </c>
      <c r="F827">
        <v>519</v>
      </c>
      <c r="G827" t="s">
        <v>4502</v>
      </c>
      <c r="H827">
        <v>1000</v>
      </c>
      <c r="I827">
        <v>49875589</v>
      </c>
      <c r="J827" t="s">
        <v>1096</v>
      </c>
      <c r="K827" t="s">
        <v>2036</v>
      </c>
      <c r="L827" t="s">
        <v>4503</v>
      </c>
      <c r="M827">
        <v>28807</v>
      </c>
      <c r="N827">
        <v>4416</v>
      </c>
      <c r="O827" t="s">
        <v>4504</v>
      </c>
      <c r="P827">
        <v>0</v>
      </c>
      <c r="Q827" t="s">
        <v>4505</v>
      </c>
      <c r="R827" t="s">
        <v>4506</v>
      </c>
      <c r="S827">
        <v>273</v>
      </c>
      <c r="T827" t="s">
        <v>36</v>
      </c>
      <c r="U827" t="s">
        <v>37</v>
      </c>
      <c r="V827" t="s">
        <v>38</v>
      </c>
      <c r="W827">
        <v>58000000</v>
      </c>
      <c r="X827">
        <v>2012</v>
      </c>
      <c r="Y827">
        <v>664</v>
      </c>
      <c r="Z827">
        <v>5.9</v>
      </c>
      <c r="AA827">
        <v>2.35</v>
      </c>
      <c r="AB827">
        <v>0</v>
      </c>
    </row>
    <row r="828" spans="1:28" hidden="1" x14ac:dyDescent="0.2">
      <c r="A828" t="s">
        <v>27</v>
      </c>
      <c r="C828">
        <v>46</v>
      </c>
      <c r="D828">
        <v>30</v>
      </c>
      <c r="F828">
        <v>479</v>
      </c>
      <c r="G828" t="s">
        <v>1978</v>
      </c>
      <c r="H828">
        <v>962</v>
      </c>
      <c r="J828" t="s">
        <v>1679</v>
      </c>
      <c r="K828" t="s">
        <v>1976</v>
      </c>
      <c r="L828" t="s">
        <v>4507</v>
      </c>
      <c r="M828">
        <v>80025</v>
      </c>
      <c r="N828">
        <v>2558</v>
      </c>
      <c r="O828" t="s">
        <v>4508</v>
      </c>
      <c r="P828">
        <v>0</v>
      </c>
      <c r="Q828" t="s">
        <v>4509</v>
      </c>
      <c r="R828" t="s">
        <v>4510</v>
      </c>
      <c r="S828">
        <v>238</v>
      </c>
      <c r="T828" t="s">
        <v>36</v>
      </c>
      <c r="U828" t="s">
        <v>37</v>
      </c>
      <c r="V828" t="s">
        <v>2633</v>
      </c>
      <c r="Y828">
        <v>722</v>
      </c>
      <c r="Z828">
        <v>7</v>
      </c>
      <c r="AA828">
        <v>1.33</v>
      </c>
      <c r="AB828">
        <v>0</v>
      </c>
    </row>
    <row r="829" spans="1:28" hidden="1" x14ac:dyDescent="0.2">
      <c r="A829" t="s">
        <v>27</v>
      </c>
      <c r="B829" t="s">
        <v>3776</v>
      </c>
      <c r="C829">
        <v>117</v>
      </c>
      <c r="D829">
        <v>136</v>
      </c>
      <c r="E829">
        <v>138</v>
      </c>
      <c r="F829">
        <v>9000</v>
      </c>
      <c r="G829" t="s">
        <v>2380</v>
      </c>
      <c r="H829">
        <v>18000</v>
      </c>
      <c r="I829">
        <v>60984028</v>
      </c>
      <c r="J829" t="s">
        <v>1922</v>
      </c>
      <c r="K829" t="s">
        <v>586</v>
      </c>
      <c r="L829" t="s">
        <v>4511</v>
      </c>
      <c r="M829">
        <v>259519</v>
      </c>
      <c r="N829">
        <v>45271</v>
      </c>
      <c r="O829" t="s">
        <v>774</v>
      </c>
      <c r="P829">
        <v>2</v>
      </c>
      <c r="Q829" t="s">
        <v>4512</v>
      </c>
      <c r="R829" t="s">
        <v>4513</v>
      </c>
      <c r="S829">
        <v>431</v>
      </c>
      <c r="T829" t="s">
        <v>36</v>
      </c>
      <c r="U829" t="s">
        <v>37</v>
      </c>
      <c r="V829" t="s">
        <v>583</v>
      </c>
      <c r="W829">
        <v>57000000</v>
      </c>
      <c r="X829">
        <v>1997</v>
      </c>
      <c r="Y829">
        <v>14000</v>
      </c>
      <c r="Z829">
        <v>7.5</v>
      </c>
      <c r="AA829">
        <v>2.35</v>
      </c>
      <c r="AB829">
        <v>11000</v>
      </c>
    </row>
    <row r="830" spans="1:28" hidden="1" x14ac:dyDescent="0.2">
      <c r="A830" t="s">
        <v>27</v>
      </c>
      <c r="B830" t="s">
        <v>4514</v>
      </c>
      <c r="C830">
        <v>157</v>
      </c>
      <c r="D830">
        <v>116</v>
      </c>
      <c r="E830">
        <v>51</v>
      </c>
      <c r="F830">
        <v>622</v>
      </c>
      <c r="G830" t="s">
        <v>4515</v>
      </c>
      <c r="H830">
        <v>11000</v>
      </c>
      <c r="I830">
        <v>36931089</v>
      </c>
      <c r="J830" t="s">
        <v>1669</v>
      </c>
      <c r="K830" t="s">
        <v>2178</v>
      </c>
      <c r="L830" t="s">
        <v>4516</v>
      </c>
      <c r="M830">
        <v>70681</v>
      </c>
      <c r="N830">
        <v>16484</v>
      </c>
      <c r="O830" t="s">
        <v>2099</v>
      </c>
      <c r="P830">
        <v>2</v>
      </c>
      <c r="Q830" t="s">
        <v>4517</v>
      </c>
      <c r="R830" t="s">
        <v>4518</v>
      </c>
      <c r="S830">
        <v>198</v>
      </c>
      <c r="T830" t="s">
        <v>36</v>
      </c>
      <c r="U830" t="s">
        <v>37</v>
      </c>
      <c r="V830" t="s">
        <v>583</v>
      </c>
      <c r="W830">
        <v>70000000</v>
      </c>
      <c r="X830">
        <v>2012</v>
      </c>
      <c r="Y830">
        <v>3000</v>
      </c>
      <c r="Z830">
        <v>5.6</v>
      </c>
      <c r="AA830">
        <v>2.35</v>
      </c>
      <c r="AB830">
        <v>12000</v>
      </c>
    </row>
    <row r="831" spans="1:28" hidden="1" x14ac:dyDescent="0.2">
      <c r="A831" t="s">
        <v>27</v>
      </c>
      <c r="B831" t="s">
        <v>497</v>
      </c>
      <c r="C831">
        <v>60</v>
      </c>
      <c r="D831">
        <v>103</v>
      </c>
      <c r="E831">
        <v>357</v>
      </c>
      <c r="F831">
        <v>40</v>
      </c>
      <c r="G831" t="s">
        <v>4519</v>
      </c>
      <c r="H831">
        <v>2000</v>
      </c>
      <c r="I831">
        <v>51317350</v>
      </c>
      <c r="J831" t="s">
        <v>41</v>
      </c>
      <c r="K831" t="s">
        <v>534</v>
      </c>
      <c r="L831" t="s">
        <v>4520</v>
      </c>
      <c r="M831">
        <v>78343</v>
      </c>
      <c r="N831">
        <v>2710</v>
      </c>
      <c r="O831" t="s">
        <v>4521</v>
      </c>
      <c r="P831">
        <v>0</v>
      </c>
      <c r="Q831" t="s">
        <v>4522</v>
      </c>
      <c r="R831" t="s">
        <v>4523</v>
      </c>
      <c r="S831">
        <v>139</v>
      </c>
      <c r="T831" t="s">
        <v>36</v>
      </c>
      <c r="U831" t="s">
        <v>37</v>
      </c>
      <c r="V831" t="s">
        <v>38</v>
      </c>
      <c r="W831">
        <v>57000000</v>
      </c>
      <c r="X831">
        <v>1996</v>
      </c>
      <c r="Y831">
        <v>663</v>
      </c>
      <c r="Z831">
        <v>6.4</v>
      </c>
      <c r="AA831">
        <v>2.35</v>
      </c>
      <c r="AB831">
        <v>0</v>
      </c>
    </row>
    <row r="832" spans="1:28" hidden="1" x14ac:dyDescent="0.2">
      <c r="A832" t="s">
        <v>27</v>
      </c>
      <c r="B832" t="s">
        <v>258</v>
      </c>
      <c r="C832">
        <v>117</v>
      </c>
      <c r="D832">
        <v>97</v>
      </c>
      <c r="E832">
        <v>420</v>
      </c>
      <c r="F832">
        <v>455</v>
      </c>
      <c r="G832" t="s">
        <v>250</v>
      </c>
      <c r="H832">
        <v>4000</v>
      </c>
      <c r="I832">
        <v>28328132</v>
      </c>
      <c r="J832" t="s">
        <v>4524</v>
      </c>
      <c r="K832" t="s">
        <v>491</v>
      </c>
      <c r="L832" t="s">
        <v>4525</v>
      </c>
      <c r="M832">
        <v>38298</v>
      </c>
      <c r="N832">
        <v>9814</v>
      </c>
      <c r="O832" t="s">
        <v>4526</v>
      </c>
      <c r="P832">
        <v>2</v>
      </c>
      <c r="Q832" t="s">
        <v>4527</v>
      </c>
      <c r="R832" t="s">
        <v>4528</v>
      </c>
      <c r="S832">
        <v>147</v>
      </c>
      <c r="T832" t="s">
        <v>36</v>
      </c>
      <c r="U832" t="s">
        <v>37</v>
      </c>
      <c r="V832" t="s">
        <v>38</v>
      </c>
      <c r="W832">
        <v>58000000</v>
      </c>
      <c r="X832">
        <v>2004</v>
      </c>
      <c r="Y832">
        <v>3000</v>
      </c>
      <c r="Z832">
        <v>6.3</v>
      </c>
      <c r="AA832">
        <v>2.35</v>
      </c>
      <c r="AB832">
        <v>782</v>
      </c>
    </row>
    <row r="833" spans="1:28" hidden="1" x14ac:dyDescent="0.2">
      <c r="A833" t="s">
        <v>27</v>
      </c>
      <c r="B833" t="s">
        <v>4529</v>
      </c>
      <c r="C833">
        <v>287</v>
      </c>
      <c r="D833">
        <v>96</v>
      </c>
      <c r="E833">
        <v>83</v>
      </c>
      <c r="F833">
        <v>1000</v>
      </c>
      <c r="G833" t="s">
        <v>4530</v>
      </c>
      <c r="H833">
        <v>12000</v>
      </c>
      <c r="I833">
        <v>51774002</v>
      </c>
      <c r="J833" t="s">
        <v>1362</v>
      </c>
      <c r="K833" t="s">
        <v>703</v>
      </c>
      <c r="L833" t="s">
        <v>4531</v>
      </c>
      <c r="M833">
        <v>87745</v>
      </c>
      <c r="N833">
        <v>16121</v>
      </c>
      <c r="O833" t="s">
        <v>4532</v>
      </c>
      <c r="P833">
        <v>1</v>
      </c>
      <c r="Q833" t="s">
        <v>4533</v>
      </c>
      <c r="R833" t="s">
        <v>4534</v>
      </c>
      <c r="S833">
        <v>331</v>
      </c>
      <c r="T833" t="s">
        <v>36</v>
      </c>
      <c r="U833" t="s">
        <v>37</v>
      </c>
      <c r="V833" t="s">
        <v>38</v>
      </c>
      <c r="W833">
        <v>57000000</v>
      </c>
      <c r="X833">
        <v>2011</v>
      </c>
      <c r="Y833">
        <v>1000</v>
      </c>
      <c r="Z833">
        <v>4.3</v>
      </c>
      <c r="AA833">
        <v>2.35</v>
      </c>
      <c r="AB833">
        <v>18000</v>
      </c>
    </row>
    <row r="834" spans="1:28" hidden="1" x14ac:dyDescent="0.2">
      <c r="A834" t="s">
        <v>27</v>
      </c>
      <c r="B834" t="s">
        <v>4535</v>
      </c>
      <c r="C834">
        <v>96</v>
      </c>
      <c r="D834">
        <v>131</v>
      </c>
      <c r="E834">
        <v>108</v>
      </c>
      <c r="F834">
        <v>58</v>
      </c>
      <c r="G834" t="s">
        <v>4536</v>
      </c>
      <c r="H834">
        <v>23000</v>
      </c>
      <c r="I834">
        <v>25528495</v>
      </c>
      <c r="J834" t="s">
        <v>4537</v>
      </c>
      <c r="K834" t="s">
        <v>57</v>
      </c>
      <c r="L834" t="s">
        <v>4538</v>
      </c>
      <c r="M834">
        <v>28099</v>
      </c>
      <c r="N834">
        <v>23325</v>
      </c>
      <c r="O834" t="s">
        <v>4539</v>
      </c>
      <c r="P834">
        <v>2</v>
      </c>
      <c r="Q834" t="s">
        <v>4540</v>
      </c>
      <c r="R834" t="s">
        <v>4541</v>
      </c>
      <c r="S834">
        <v>220</v>
      </c>
      <c r="T834" t="s">
        <v>36</v>
      </c>
      <c r="U834" t="s">
        <v>55</v>
      </c>
      <c r="V834" t="s">
        <v>583</v>
      </c>
      <c r="W834">
        <v>57000000</v>
      </c>
      <c r="X834">
        <v>2001</v>
      </c>
      <c r="Y834">
        <v>243</v>
      </c>
      <c r="Z834">
        <v>5.9</v>
      </c>
      <c r="AA834">
        <v>2.35</v>
      </c>
      <c r="AB834">
        <v>0</v>
      </c>
    </row>
    <row r="835" spans="1:28" hidden="1" x14ac:dyDescent="0.2">
      <c r="A835" t="s">
        <v>27</v>
      </c>
      <c r="C835">
        <v>26</v>
      </c>
      <c r="D835">
        <v>22</v>
      </c>
      <c r="F835">
        <v>676</v>
      </c>
      <c r="G835" t="s">
        <v>4542</v>
      </c>
      <c r="H835">
        <v>883</v>
      </c>
      <c r="J835" t="s">
        <v>1679</v>
      </c>
      <c r="K835" t="s">
        <v>4543</v>
      </c>
      <c r="L835" t="s">
        <v>4544</v>
      </c>
      <c r="M835">
        <v>26992</v>
      </c>
      <c r="N835">
        <v>4115</v>
      </c>
      <c r="O835" t="s">
        <v>4545</v>
      </c>
      <c r="P835">
        <v>1</v>
      </c>
      <c r="Q835" t="s">
        <v>4546</v>
      </c>
      <c r="R835" t="s">
        <v>4547</v>
      </c>
      <c r="S835">
        <v>54</v>
      </c>
      <c r="T835" t="s">
        <v>36</v>
      </c>
      <c r="U835" t="s">
        <v>37</v>
      </c>
      <c r="Y835">
        <v>701</v>
      </c>
      <c r="Z835">
        <v>6.7</v>
      </c>
      <c r="AA835">
        <v>16</v>
      </c>
      <c r="AB835">
        <v>0</v>
      </c>
    </row>
    <row r="836" spans="1:28" hidden="1" x14ac:dyDescent="0.2">
      <c r="A836" t="s">
        <v>27</v>
      </c>
      <c r="B836" t="s">
        <v>2610</v>
      </c>
      <c r="C836">
        <v>125</v>
      </c>
      <c r="D836">
        <v>95</v>
      </c>
      <c r="E836">
        <v>163</v>
      </c>
      <c r="F836">
        <v>650</v>
      </c>
      <c r="G836" t="s">
        <v>88</v>
      </c>
      <c r="H836">
        <v>14000</v>
      </c>
      <c r="I836">
        <v>113006880</v>
      </c>
      <c r="J836" t="s">
        <v>4548</v>
      </c>
      <c r="K836" t="s">
        <v>335</v>
      </c>
      <c r="L836" t="s">
        <v>4549</v>
      </c>
      <c r="M836">
        <v>66308</v>
      </c>
      <c r="N836">
        <v>16884</v>
      </c>
      <c r="O836" t="s">
        <v>4181</v>
      </c>
      <c r="P836">
        <v>0</v>
      </c>
      <c r="Q836" t="s">
        <v>4550</v>
      </c>
      <c r="R836" t="s">
        <v>4551</v>
      </c>
      <c r="S836">
        <v>225</v>
      </c>
      <c r="T836" t="s">
        <v>36</v>
      </c>
      <c r="U836" t="s">
        <v>266</v>
      </c>
      <c r="V836" t="s">
        <v>93</v>
      </c>
      <c r="W836">
        <v>56000000</v>
      </c>
      <c r="X836">
        <v>2005</v>
      </c>
      <c r="Y836">
        <v>799</v>
      </c>
      <c r="Z836">
        <v>5.5</v>
      </c>
      <c r="AA836">
        <v>2.35</v>
      </c>
      <c r="AB836">
        <v>0</v>
      </c>
    </row>
    <row r="837" spans="1:28" hidden="1" x14ac:dyDescent="0.2">
      <c r="A837" t="s">
        <v>27</v>
      </c>
      <c r="B837" t="s">
        <v>4552</v>
      </c>
      <c r="C837">
        <v>117</v>
      </c>
      <c r="D837">
        <v>86</v>
      </c>
      <c r="E837">
        <v>10</v>
      </c>
      <c r="F837">
        <v>348</v>
      </c>
      <c r="G837" t="s">
        <v>4553</v>
      </c>
      <c r="H837">
        <v>12000</v>
      </c>
      <c r="I837">
        <v>45860039</v>
      </c>
      <c r="J837" t="s">
        <v>4554</v>
      </c>
      <c r="K837" t="s">
        <v>1070</v>
      </c>
      <c r="L837" t="s">
        <v>4555</v>
      </c>
      <c r="M837">
        <v>53118</v>
      </c>
      <c r="N837">
        <v>14146</v>
      </c>
      <c r="O837" t="s">
        <v>4556</v>
      </c>
      <c r="P837">
        <v>1</v>
      </c>
      <c r="Q837" t="s">
        <v>4557</v>
      </c>
      <c r="R837" t="s">
        <v>4558</v>
      </c>
      <c r="S837">
        <v>221</v>
      </c>
      <c r="T837" t="s">
        <v>36</v>
      </c>
      <c r="U837" t="s">
        <v>37</v>
      </c>
      <c r="V837" t="s">
        <v>38</v>
      </c>
      <c r="W837">
        <v>56000000</v>
      </c>
      <c r="X837">
        <v>2004</v>
      </c>
      <c r="Y837">
        <v>795</v>
      </c>
      <c r="Z837">
        <v>6.2</v>
      </c>
      <c r="AA837">
        <v>2.35</v>
      </c>
      <c r="AB837">
        <v>0</v>
      </c>
    </row>
    <row r="838" spans="1:28" hidden="1" x14ac:dyDescent="0.2">
      <c r="A838" t="s">
        <v>745</v>
      </c>
      <c r="B838" t="s">
        <v>433</v>
      </c>
      <c r="C838">
        <v>149</v>
      </c>
      <c r="D838">
        <v>142</v>
      </c>
      <c r="E838">
        <v>0</v>
      </c>
      <c r="F838">
        <v>194</v>
      </c>
      <c r="G838" t="s">
        <v>4559</v>
      </c>
      <c r="H838">
        <v>15000</v>
      </c>
      <c r="I838">
        <v>329691196</v>
      </c>
      <c r="J838" t="s">
        <v>2525</v>
      </c>
      <c r="K838" t="s">
        <v>320</v>
      </c>
      <c r="L838" t="s">
        <v>4560</v>
      </c>
      <c r="M838">
        <v>1251222</v>
      </c>
      <c r="N838">
        <v>15700</v>
      </c>
      <c r="O838" t="s">
        <v>4561</v>
      </c>
      <c r="P838">
        <v>0</v>
      </c>
      <c r="Q838" t="s">
        <v>4562</v>
      </c>
      <c r="R838" t="s">
        <v>4563</v>
      </c>
      <c r="S838">
        <v>1398</v>
      </c>
      <c r="T838" t="s">
        <v>36</v>
      </c>
      <c r="U838" t="s">
        <v>37</v>
      </c>
      <c r="V838" t="s">
        <v>38</v>
      </c>
      <c r="W838">
        <v>55000000</v>
      </c>
      <c r="X838">
        <v>1994</v>
      </c>
      <c r="Y838">
        <v>294</v>
      </c>
      <c r="Z838">
        <v>8.8000000000000007</v>
      </c>
      <c r="AA838">
        <v>2.35</v>
      </c>
      <c r="AB838">
        <v>59000</v>
      </c>
    </row>
    <row r="839" spans="1:28" hidden="1" x14ac:dyDescent="0.2">
      <c r="A839" t="s">
        <v>27</v>
      </c>
      <c r="B839" t="s">
        <v>3915</v>
      </c>
      <c r="C839">
        <v>131</v>
      </c>
      <c r="D839">
        <v>92</v>
      </c>
      <c r="E839">
        <v>25</v>
      </c>
      <c r="F839">
        <v>639</v>
      </c>
      <c r="G839" t="s">
        <v>4564</v>
      </c>
      <c r="H839">
        <v>1000</v>
      </c>
      <c r="I839">
        <v>217326336</v>
      </c>
      <c r="J839" t="s">
        <v>3361</v>
      </c>
      <c r="K839" t="s">
        <v>2169</v>
      </c>
      <c r="L839" t="s">
        <v>4565</v>
      </c>
      <c r="M839">
        <v>57276</v>
      </c>
      <c r="N839">
        <v>2847</v>
      </c>
      <c r="O839" t="s">
        <v>4566</v>
      </c>
      <c r="P839">
        <v>0</v>
      </c>
      <c r="Q839" t="s">
        <v>4567</v>
      </c>
      <c r="R839" t="s">
        <v>4568</v>
      </c>
      <c r="S839">
        <v>146</v>
      </c>
      <c r="T839" t="s">
        <v>36</v>
      </c>
      <c r="U839" t="s">
        <v>37</v>
      </c>
      <c r="V839" t="s">
        <v>93</v>
      </c>
      <c r="W839">
        <v>60000000</v>
      </c>
      <c r="X839">
        <v>2007</v>
      </c>
      <c r="Y839">
        <v>718</v>
      </c>
      <c r="Z839">
        <v>5.2</v>
      </c>
      <c r="AA839">
        <v>1.85</v>
      </c>
      <c r="AB839">
        <v>0</v>
      </c>
    </row>
    <row r="840" spans="1:28" hidden="1" x14ac:dyDescent="0.2">
      <c r="A840" t="s">
        <v>27</v>
      </c>
      <c r="B840" t="s">
        <v>1963</v>
      </c>
      <c r="C840">
        <v>150</v>
      </c>
      <c r="D840">
        <v>108</v>
      </c>
      <c r="E840">
        <v>116</v>
      </c>
      <c r="F840">
        <v>708</v>
      </c>
      <c r="G840" t="s">
        <v>1743</v>
      </c>
      <c r="H840">
        <v>22000</v>
      </c>
      <c r="I840">
        <v>166225040</v>
      </c>
      <c r="J840" t="s">
        <v>1669</v>
      </c>
      <c r="K840" t="s">
        <v>1744</v>
      </c>
      <c r="L840" t="s">
        <v>4569</v>
      </c>
      <c r="M840">
        <v>260442</v>
      </c>
      <c r="N840">
        <v>24286</v>
      </c>
      <c r="O840" t="s">
        <v>1746</v>
      </c>
      <c r="P840">
        <v>2</v>
      </c>
      <c r="Q840" t="s">
        <v>4570</v>
      </c>
      <c r="R840" t="s">
        <v>4571</v>
      </c>
      <c r="S840">
        <v>507</v>
      </c>
      <c r="T840" t="s">
        <v>36</v>
      </c>
      <c r="U840" t="s">
        <v>37</v>
      </c>
      <c r="V840" t="s">
        <v>38</v>
      </c>
      <c r="W840">
        <v>55000000</v>
      </c>
      <c r="X840">
        <v>2000</v>
      </c>
      <c r="Y840">
        <v>713</v>
      </c>
      <c r="Z840">
        <v>7</v>
      </c>
      <c r="AA840">
        <v>1.85</v>
      </c>
      <c r="AB840">
        <v>0</v>
      </c>
    </row>
    <row r="841" spans="1:28" hidden="1" x14ac:dyDescent="0.2">
      <c r="A841" t="s">
        <v>27</v>
      </c>
      <c r="B841" t="s">
        <v>4572</v>
      </c>
      <c r="C841">
        <v>92</v>
      </c>
      <c r="D841">
        <v>84</v>
      </c>
      <c r="E841">
        <v>12</v>
      </c>
      <c r="F841">
        <v>752</v>
      </c>
      <c r="G841" t="s">
        <v>1984</v>
      </c>
      <c r="H841">
        <v>23000</v>
      </c>
      <c r="I841">
        <v>141600000</v>
      </c>
      <c r="J841" t="s">
        <v>4573</v>
      </c>
      <c r="K841" t="s">
        <v>57</v>
      </c>
      <c r="L841" t="s">
        <v>4574</v>
      </c>
      <c r="M841">
        <v>119675</v>
      </c>
      <c r="N841">
        <v>26754</v>
      </c>
      <c r="O841" t="s">
        <v>4575</v>
      </c>
      <c r="P841">
        <v>1</v>
      </c>
      <c r="Q841" t="s">
        <v>4576</v>
      </c>
      <c r="R841" t="s">
        <v>4577</v>
      </c>
      <c r="S841">
        <v>216</v>
      </c>
      <c r="T841" t="s">
        <v>36</v>
      </c>
      <c r="U841" t="s">
        <v>37</v>
      </c>
      <c r="V841" t="s">
        <v>275</v>
      </c>
      <c r="W841">
        <v>55000000</v>
      </c>
      <c r="X841">
        <v>1995</v>
      </c>
      <c r="Y841">
        <v>2000</v>
      </c>
      <c r="Z841">
        <v>6.6</v>
      </c>
      <c r="AA841">
        <v>1.78</v>
      </c>
      <c r="AB841">
        <v>0</v>
      </c>
    </row>
    <row r="842" spans="1:28" hidden="1" x14ac:dyDescent="0.2">
      <c r="A842" t="s">
        <v>27</v>
      </c>
      <c r="B842" t="s">
        <v>1056</v>
      </c>
      <c r="C842">
        <v>169</v>
      </c>
      <c r="D842">
        <v>188</v>
      </c>
      <c r="E842">
        <v>503</v>
      </c>
      <c r="F842">
        <v>467</v>
      </c>
      <c r="G842" t="s">
        <v>4578</v>
      </c>
      <c r="H842">
        <v>10000</v>
      </c>
      <c r="I842">
        <v>134218018</v>
      </c>
      <c r="J842" t="s">
        <v>4579</v>
      </c>
      <c r="K842" t="s">
        <v>117</v>
      </c>
      <c r="L842" t="s">
        <v>4580</v>
      </c>
      <c r="M842">
        <v>126357</v>
      </c>
      <c r="N842">
        <v>12940</v>
      </c>
      <c r="O842" t="s">
        <v>4180</v>
      </c>
      <c r="P842">
        <v>0</v>
      </c>
      <c r="Q842" t="s">
        <v>4581</v>
      </c>
      <c r="R842" t="s">
        <v>4582</v>
      </c>
      <c r="S842">
        <v>497</v>
      </c>
      <c r="T842" t="s">
        <v>36</v>
      </c>
      <c r="U842" t="s">
        <v>37</v>
      </c>
      <c r="V842" t="s">
        <v>93</v>
      </c>
      <c r="W842">
        <v>55000000</v>
      </c>
      <c r="X842">
        <v>1978</v>
      </c>
      <c r="Y842">
        <v>593</v>
      </c>
      <c r="Z842">
        <v>7.3</v>
      </c>
      <c r="AA842">
        <v>2.35</v>
      </c>
      <c r="AB842">
        <v>0</v>
      </c>
    </row>
    <row r="843" spans="1:28" hidden="1" x14ac:dyDescent="0.2">
      <c r="A843" t="s">
        <v>27</v>
      </c>
      <c r="B843" t="s">
        <v>512</v>
      </c>
      <c r="C843">
        <v>57</v>
      </c>
      <c r="D843">
        <v>95</v>
      </c>
      <c r="E843">
        <v>293</v>
      </c>
      <c r="F843">
        <v>744</v>
      </c>
      <c r="G843" t="s">
        <v>1439</v>
      </c>
      <c r="H843">
        <v>851</v>
      </c>
      <c r="I843">
        <v>128769345</v>
      </c>
      <c r="J843" t="s">
        <v>2467</v>
      </c>
      <c r="K843" t="s">
        <v>800</v>
      </c>
      <c r="L843" t="s">
        <v>4583</v>
      </c>
      <c r="M843">
        <v>86556</v>
      </c>
      <c r="N843">
        <v>3155</v>
      </c>
      <c r="O843" t="s">
        <v>2636</v>
      </c>
      <c r="P843">
        <v>1</v>
      </c>
      <c r="Q843" t="s">
        <v>4584</v>
      </c>
      <c r="R843" t="s">
        <v>4585</v>
      </c>
      <c r="S843">
        <v>99</v>
      </c>
      <c r="T843" t="s">
        <v>36</v>
      </c>
      <c r="U843" t="s">
        <v>37</v>
      </c>
      <c r="V843" t="s">
        <v>38</v>
      </c>
      <c r="W843">
        <v>54000000</v>
      </c>
      <c r="X843">
        <v>1996</v>
      </c>
      <c r="Y843">
        <v>773</v>
      </c>
      <c r="Z843">
        <v>5.6</v>
      </c>
      <c r="AA843">
        <v>1.85</v>
      </c>
      <c r="AB843">
        <v>960</v>
      </c>
    </row>
    <row r="844" spans="1:28" hidden="1" x14ac:dyDescent="0.2">
      <c r="A844" t="s">
        <v>27</v>
      </c>
      <c r="B844" t="s">
        <v>3134</v>
      </c>
      <c r="C844">
        <v>171</v>
      </c>
      <c r="D844">
        <v>118</v>
      </c>
      <c r="E844">
        <v>72</v>
      </c>
      <c r="F844">
        <v>681</v>
      </c>
      <c r="G844" t="s">
        <v>2521</v>
      </c>
      <c r="H844">
        <v>10000</v>
      </c>
      <c r="I844">
        <v>177575142</v>
      </c>
      <c r="J844" t="s">
        <v>1679</v>
      </c>
      <c r="K844" t="s">
        <v>164</v>
      </c>
      <c r="L844" t="s">
        <v>4586</v>
      </c>
      <c r="M844">
        <v>244840</v>
      </c>
      <c r="N844">
        <v>13426</v>
      </c>
      <c r="O844" t="s">
        <v>2189</v>
      </c>
      <c r="P844">
        <v>1</v>
      </c>
      <c r="Q844" t="s">
        <v>4587</v>
      </c>
      <c r="R844" t="s">
        <v>4588</v>
      </c>
      <c r="S844">
        <v>372</v>
      </c>
      <c r="T844" t="s">
        <v>36</v>
      </c>
      <c r="U844" t="s">
        <v>37</v>
      </c>
      <c r="V844" t="s">
        <v>38</v>
      </c>
      <c r="W844">
        <v>70000000</v>
      </c>
      <c r="X844">
        <v>2005</v>
      </c>
      <c r="Y844">
        <v>975</v>
      </c>
      <c r="Z844">
        <v>6.6</v>
      </c>
      <c r="AA844">
        <v>2.35</v>
      </c>
      <c r="AB844">
        <v>0</v>
      </c>
    </row>
    <row r="845" spans="1:28" hidden="1" x14ac:dyDescent="0.2">
      <c r="A845" t="s">
        <v>27</v>
      </c>
      <c r="B845" t="s">
        <v>4589</v>
      </c>
      <c r="C845">
        <v>53</v>
      </c>
      <c r="D845">
        <v>92</v>
      </c>
      <c r="E845">
        <v>39</v>
      </c>
      <c r="F845">
        <v>458</v>
      </c>
      <c r="G845" t="s">
        <v>614</v>
      </c>
      <c r="H845">
        <v>3000</v>
      </c>
      <c r="I845">
        <v>105263257</v>
      </c>
      <c r="J845" t="s">
        <v>4590</v>
      </c>
      <c r="K845" t="s">
        <v>498</v>
      </c>
      <c r="L845" t="s">
        <v>4591</v>
      </c>
      <c r="M845">
        <v>56168</v>
      </c>
      <c r="N845">
        <v>4518</v>
      </c>
      <c r="O845" t="s">
        <v>4592</v>
      </c>
      <c r="P845">
        <v>0</v>
      </c>
      <c r="Q845" t="s">
        <v>4593</v>
      </c>
      <c r="R845" t="s">
        <v>4594</v>
      </c>
      <c r="S845">
        <v>103</v>
      </c>
      <c r="T845" t="s">
        <v>36</v>
      </c>
      <c r="U845" t="s">
        <v>37</v>
      </c>
      <c r="V845" t="s">
        <v>93</v>
      </c>
      <c r="W845">
        <v>55000000</v>
      </c>
      <c r="X845">
        <v>1997</v>
      </c>
      <c r="Y845">
        <v>562</v>
      </c>
      <c r="Z845">
        <v>5.4</v>
      </c>
      <c r="AA845">
        <v>1.85</v>
      </c>
      <c r="AB845">
        <v>5000</v>
      </c>
    </row>
    <row r="846" spans="1:28" hidden="1" x14ac:dyDescent="0.2">
      <c r="A846" t="s">
        <v>27</v>
      </c>
      <c r="B846" t="s">
        <v>4595</v>
      </c>
      <c r="C846">
        <v>153</v>
      </c>
      <c r="D846">
        <v>74</v>
      </c>
      <c r="E846">
        <v>58</v>
      </c>
      <c r="F846">
        <v>729</v>
      </c>
      <c r="G846" t="s">
        <v>4596</v>
      </c>
      <c r="H846">
        <v>3000</v>
      </c>
      <c r="I846">
        <v>104354205</v>
      </c>
      <c r="J846" t="s">
        <v>1679</v>
      </c>
      <c r="K846" t="s">
        <v>4597</v>
      </c>
      <c r="L846" t="s">
        <v>4598</v>
      </c>
      <c r="M846">
        <v>162331</v>
      </c>
      <c r="N846">
        <v>5713</v>
      </c>
      <c r="O846" t="s">
        <v>413</v>
      </c>
      <c r="P846">
        <v>3</v>
      </c>
      <c r="Q846" t="s">
        <v>4599</v>
      </c>
      <c r="R846" t="s">
        <v>4600</v>
      </c>
      <c r="S846">
        <v>332</v>
      </c>
      <c r="T846" t="s">
        <v>36</v>
      </c>
      <c r="U846" t="s">
        <v>37</v>
      </c>
      <c r="V846" t="s">
        <v>583</v>
      </c>
      <c r="W846">
        <v>55000000</v>
      </c>
      <c r="X846">
        <v>2003</v>
      </c>
      <c r="Y846">
        <v>864</v>
      </c>
      <c r="Z846">
        <v>6.3</v>
      </c>
      <c r="AA846">
        <v>2.35</v>
      </c>
      <c r="AB846">
        <v>0</v>
      </c>
    </row>
    <row r="847" spans="1:28" hidden="1" x14ac:dyDescent="0.2">
      <c r="A847" t="s">
        <v>27</v>
      </c>
      <c r="B847" t="s">
        <v>1153</v>
      </c>
      <c r="C847">
        <v>491</v>
      </c>
      <c r="D847">
        <v>134</v>
      </c>
      <c r="E847">
        <v>521</v>
      </c>
      <c r="F847">
        <v>186</v>
      </c>
      <c r="G847" t="s">
        <v>4601</v>
      </c>
      <c r="H847">
        <v>15000</v>
      </c>
      <c r="I847">
        <v>107100855</v>
      </c>
      <c r="J847" t="s">
        <v>3579</v>
      </c>
      <c r="K847" t="s">
        <v>320</v>
      </c>
      <c r="L847" t="s">
        <v>4602</v>
      </c>
      <c r="M847">
        <v>323353</v>
      </c>
      <c r="N847">
        <v>16281</v>
      </c>
      <c r="O847" t="s">
        <v>4603</v>
      </c>
      <c r="P847">
        <v>0</v>
      </c>
      <c r="Q847" t="s">
        <v>4604</v>
      </c>
      <c r="R847" t="s">
        <v>4605</v>
      </c>
      <c r="S847">
        <v>527</v>
      </c>
      <c r="T847" t="s">
        <v>36</v>
      </c>
      <c r="U847" t="s">
        <v>37</v>
      </c>
      <c r="V847" t="s">
        <v>38</v>
      </c>
      <c r="W847">
        <v>55000000</v>
      </c>
      <c r="X847">
        <v>2013</v>
      </c>
      <c r="Y847">
        <v>535</v>
      </c>
      <c r="Z847">
        <v>7.9</v>
      </c>
      <c r="AA847">
        <v>2.35</v>
      </c>
      <c r="AB847">
        <v>65000</v>
      </c>
    </row>
    <row r="848" spans="1:28" hidden="1" x14ac:dyDescent="0.2">
      <c r="A848" t="s">
        <v>27</v>
      </c>
      <c r="B848" t="s">
        <v>807</v>
      </c>
      <c r="C848">
        <v>247</v>
      </c>
      <c r="D848">
        <v>101</v>
      </c>
      <c r="E848">
        <v>189</v>
      </c>
      <c r="F848">
        <v>7000</v>
      </c>
      <c r="G848" t="s">
        <v>78</v>
      </c>
      <c r="H848">
        <v>15000</v>
      </c>
      <c r="I848">
        <v>98711404</v>
      </c>
      <c r="J848" t="s">
        <v>4232</v>
      </c>
      <c r="K848" t="s">
        <v>288</v>
      </c>
      <c r="L848" t="s">
        <v>4606</v>
      </c>
      <c r="M848">
        <v>127571</v>
      </c>
      <c r="N848">
        <v>39822</v>
      </c>
      <c r="O848" t="s">
        <v>516</v>
      </c>
      <c r="P848">
        <v>2</v>
      </c>
      <c r="Q848" t="s">
        <v>4607</v>
      </c>
      <c r="R848" t="s">
        <v>4608</v>
      </c>
      <c r="S848">
        <v>207</v>
      </c>
      <c r="T848" t="s">
        <v>36</v>
      </c>
      <c r="U848" t="s">
        <v>37</v>
      </c>
      <c r="V848" t="s">
        <v>38</v>
      </c>
      <c r="W848">
        <v>55000000</v>
      </c>
      <c r="X848">
        <v>2010</v>
      </c>
      <c r="Y848">
        <v>11000</v>
      </c>
      <c r="Z848">
        <v>6.3</v>
      </c>
      <c r="AA848">
        <v>2.35</v>
      </c>
      <c r="AB848">
        <v>0</v>
      </c>
    </row>
    <row r="849" spans="1:28" hidden="1" x14ac:dyDescent="0.2">
      <c r="A849" t="s">
        <v>27</v>
      </c>
      <c r="B849" t="s">
        <v>1871</v>
      </c>
      <c r="C849">
        <v>26</v>
      </c>
      <c r="D849">
        <v>100</v>
      </c>
      <c r="E849">
        <v>52</v>
      </c>
      <c r="F849">
        <v>394</v>
      </c>
      <c r="G849" t="s">
        <v>4609</v>
      </c>
      <c r="H849">
        <v>795</v>
      </c>
      <c r="I849">
        <v>100328194</v>
      </c>
      <c r="J849" t="s">
        <v>513</v>
      </c>
      <c r="K849" t="s">
        <v>720</v>
      </c>
      <c r="L849" t="s">
        <v>4610</v>
      </c>
      <c r="M849">
        <v>85903</v>
      </c>
      <c r="N849">
        <v>2638</v>
      </c>
      <c r="O849" t="s">
        <v>4281</v>
      </c>
      <c r="P849">
        <v>0</v>
      </c>
      <c r="Q849" t="s">
        <v>4611</v>
      </c>
      <c r="R849" t="s">
        <v>4612</v>
      </c>
      <c r="S849">
        <v>92</v>
      </c>
      <c r="T849" t="s">
        <v>36</v>
      </c>
      <c r="U849" t="s">
        <v>37</v>
      </c>
      <c r="V849" t="s">
        <v>93</v>
      </c>
      <c r="W849">
        <v>50000000</v>
      </c>
      <c r="X849">
        <v>1995</v>
      </c>
      <c r="Y849">
        <v>419</v>
      </c>
      <c r="Z849">
        <v>6</v>
      </c>
      <c r="AA849">
        <v>1.85</v>
      </c>
      <c r="AB849">
        <v>0</v>
      </c>
    </row>
    <row r="850" spans="1:28" hidden="1" x14ac:dyDescent="0.2">
      <c r="A850" t="s">
        <v>27</v>
      </c>
      <c r="B850" t="s">
        <v>3096</v>
      </c>
      <c r="C850">
        <v>292</v>
      </c>
      <c r="D850">
        <v>132</v>
      </c>
      <c r="E850">
        <v>845</v>
      </c>
      <c r="F850">
        <v>683</v>
      </c>
      <c r="G850" t="s">
        <v>487</v>
      </c>
      <c r="H850">
        <v>18000</v>
      </c>
      <c r="I850">
        <v>101530738</v>
      </c>
      <c r="J850" t="s">
        <v>332</v>
      </c>
      <c r="K850" t="s">
        <v>1725</v>
      </c>
      <c r="L850" t="s">
        <v>4613</v>
      </c>
      <c r="M850">
        <v>229574</v>
      </c>
      <c r="N850">
        <v>37605</v>
      </c>
      <c r="O850" t="s">
        <v>4614</v>
      </c>
      <c r="P850">
        <v>0</v>
      </c>
      <c r="Q850" t="s">
        <v>4615</v>
      </c>
      <c r="R850" t="s">
        <v>4616</v>
      </c>
      <c r="S850">
        <v>436</v>
      </c>
      <c r="T850" t="s">
        <v>36</v>
      </c>
      <c r="U850" t="s">
        <v>37</v>
      </c>
      <c r="V850" t="s">
        <v>583</v>
      </c>
      <c r="W850">
        <v>55000000</v>
      </c>
      <c r="X850">
        <v>2014</v>
      </c>
      <c r="Y850">
        <v>17000</v>
      </c>
      <c r="Z850">
        <v>7.2</v>
      </c>
      <c r="AA850">
        <v>2.35</v>
      </c>
      <c r="AB850">
        <v>56000</v>
      </c>
    </row>
    <row r="851" spans="1:28" hidden="1" x14ac:dyDescent="0.2">
      <c r="A851" t="s">
        <v>27</v>
      </c>
      <c r="B851" t="s">
        <v>4617</v>
      </c>
      <c r="C851">
        <v>114</v>
      </c>
      <c r="D851">
        <v>105</v>
      </c>
      <c r="E851">
        <v>61</v>
      </c>
      <c r="F851">
        <v>708</v>
      </c>
      <c r="G851" t="s">
        <v>1544</v>
      </c>
      <c r="H851">
        <v>5000</v>
      </c>
      <c r="I851">
        <v>93815117</v>
      </c>
      <c r="J851" t="s">
        <v>1413</v>
      </c>
      <c r="K851" t="s">
        <v>2396</v>
      </c>
      <c r="L851" t="s">
        <v>4618</v>
      </c>
      <c r="M851">
        <v>68417</v>
      </c>
      <c r="N851">
        <v>7184</v>
      </c>
      <c r="O851" t="s">
        <v>4619</v>
      </c>
      <c r="P851">
        <v>2</v>
      </c>
      <c r="Q851" t="s">
        <v>4620</v>
      </c>
      <c r="R851" t="s">
        <v>4621</v>
      </c>
      <c r="S851">
        <v>242</v>
      </c>
      <c r="T851" t="s">
        <v>36</v>
      </c>
      <c r="U851" t="s">
        <v>37</v>
      </c>
      <c r="V851" t="s">
        <v>38</v>
      </c>
      <c r="W851">
        <v>55000000</v>
      </c>
      <c r="X851">
        <v>2002</v>
      </c>
      <c r="Y851">
        <v>827</v>
      </c>
      <c r="Z851">
        <v>5.0999999999999996</v>
      </c>
      <c r="AA851">
        <v>2.35</v>
      </c>
      <c r="AB851">
        <v>0</v>
      </c>
    </row>
    <row r="852" spans="1:28" hidden="1" x14ac:dyDescent="0.2">
      <c r="A852" t="s">
        <v>27</v>
      </c>
      <c r="B852" t="s">
        <v>1737</v>
      </c>
      <c r="C852">
        <v>82</v>
      </c>
      <c r="D852">
        <v>123</v>
      </c>
      <c r="E852">
        <v>12000</v>
      </c>
      <c r="F852">
        <v>665</v>
      </c>
      <c r="G852" t="s">
        <v>2822</v>
      </c>
      <c r="H852">
        <v>18000</v>
      </c>
      <c r="I852">
        <v>91400000</v>
      </c>
      <c r="J852" t="s">
        <v>1908</v>
      </c>
      <c r="K852" t="s">
        <v>1725</v>
      </c>
      <c r="L852" t="s">
        <v>4622</v>
      </c>
      <c r="M852">
        <v>81026</v>
      </c>
      <c r="N852">
        <v>30132</v>
      </c>
      <c r="O852" t="s">
        <v>4623</v>
      </c>
      <c r="P852">
        <v>0</v>
      </c>
      <c r="Q852" t="s">
        <v>4624</v>
      </c>
      <c r="R852" t="s">
        <v>4625</v>
      </c>
      <c r="S852">
        <v>194</v>
      </c>
      <c r="T852" t="s">
        <v>36</v>
      </c>
      <c r="U852" t="s">
        <v>37</v>
      </c>
      <c r="V852" t="s">
        <v>583</v>
      </c>
      <c r="W852">
        <v>53000000</v>
      </c>
      <c r="X852">
        <v>1995</v>
      </c>
      <c r="Y852">
        <v>10000</v>
      </c>
      <c r="Z852">
        <v>7.3</v>
      </c>
      <c r="AA852">
        <v>2.35</v>
      </c>
      <c r="AB852">
        <v>0</v>
      </c>
    </row>
    <row r="853" spans="1:28" hidden="1" x14ac:dyDescent="0.2">
      <c r="A853" t="s">
        <v>27</v>
      </c>
      <c r="B853" t="s">
        <v>4626</v>
      </c>
      <c r="C853">
        <v>201</v>
      </c>
      <c r="D853">
        <v>117</v>
      </c>
      <c r="E853">
        <v>125</v>
      </c>
      <c r="F853">
        <v>168</v>
      </c>
      <c r="G853" t="s">
        <v>4627</v>
      </c>
      <c r="H853">
        <v>10000</v>
      </c>
      <c r="I853">
        <v>162586036</v>
      </c>
      <c r="J853" t="s">
        <v>1542</v>
      </c>
      <c r="K853" t="s">
        <v>164</v>
      </c>
      <c r="L853" t="s">
        <v>4628</v>
      </c>
      <c r="M853">
        <v>338383</v>
      </c>
      <c r="N853">
        <v>11036</v>
      </c>
      <c r="O853" t="s">
        <v>4629</v>
      </c>
      <c r="P853">
        <v>0</v>
      </c>
      <c r="Q853" t="s">
        <v>4630</v>
      </c>
      <c r="R853" t="s">
        <v>4631</v>
      </c>
      <c r="S853">
        <v>611</v>
      </c>
      <c r="T853" t="s">
        <v>36</v>
      </c>
      <c r="U853" t="s">
        <v>37</v>
      </c>
      <c r="V853" t="s">
        <v>38</v>
      </c>
      <c r="W853">
        <v>55000000</v>
      </c>
      <c r="X853">
        <v>2006</v>
      </c>
      <c r="Y853">
        <v>617</v>
      </c>
      <c r="Z853">
        <v>8</v>
      </c>
      <c r="AA853">
        <v>2.35</v>
      </c>
      <c r="AB853">
        <v>32000</v>
      </c>
    </row>
    <row r="854" spans="1:28" hidden="1" x14ac:dyDescent="0.2">
      <c r="A854" t="s">
        <v>27</v>
      </c>
      <c r="B854" t="s">
        <v>1255</v>
      </c>
      <c r="C854">
        <v>231</v>
      </c>
      <c r="D854">
        <v>98</v>
      </c>
      <c r="E854">
        <v>124</v>
      </c>
      <c r="F854">
        <v>354</v>
      </c>
      <c r="G854" t="s">
        <v>4351</v>
      </c>
      <c r="H854">
        <v>931</v>
      </c>
      <c r="I854">
        <v>89706988</v>
      </c>
      <c r="J854" t="s">
        <v>1922</v>
      </c>
      <c r="K854" t="s">
        <v>4632</v>
      </c>
      <c r="L854" t="s">
        <v>4633</v>
      </c>
      <c r="M854">
        <v>126746</v>
      </c>
      <c r="N854">
        <v>2287</v>
      </c>
      <c r="O854" t="s">
        <v>4634</v>
      </c>
      <c r="P854">
        <v>1</v>
      </c>
      <c r="Q854" t="s">
        <v>4635</v>
      </c>
      <c r="R854" t="s">
        <v>4636</v>
      </c>
      <c r="S854">
        <v>600</v>
      </c>
      <c r="T854" t="s">
        <v>36</v>
      </c>
      <c r="U854" t="s">
        <v>37</v>
      </c>
      <c r="V854" t="s">
        <v>38</v>
      </c>
      <c r="W854">
        <v>55000000</v>
      </c>
      <c r="X854">
        <v>2005</v>
      </c>
      <c r="Y854">
        <v>507</v>
      </c>
      <c r="Z854">
        <v>6.2</v>
      </c>
      <c r="AA854">
        <v>2.35</v>
      </c>
      <c r="AB854">
        <v>0</v>
      </c>
    </row>
    <row r="855" spans="1:28" hidden="1" x14ac:dyDescent="0.2">
      <c r="A855" t="s">
        <v>27</v>
      </c>
      <c r="B855" t="s">
        <v>3120</v>
      </c>
      <c r="C855">
        <v>55</v>
      </c>
      <c r="D855">
        <v>128</v>
      </c>
      <c r="E855">
        <v>272</v>
      </c>
      <c r="F855">
        <v>383</v>
      </c>
      <c r="G855" t="s">
        <v>4637</v>
      </c>
      <c r="H855">
        <v>2000</v>
      </c>
      <c r="I855">
        <v>83000000</v>
      </c>
      <c r="J855" t="s">
        <v>4073</v>
      </c>
      <c r="K855" t="s">
        <v>1373</v>
      </c>
      <c r="L855" t="s">
        <v>4638</v>
      </c>
      <c r="M855">
        <v>36587</v>
      </c>
      <c r="N855">
        <v>3888</v>
      </c>
      <c r="O855" t="s">
        <v>1759</v>
      </c>
      <c r="P855">
        <v>0</v>
      </c>
      <c r="Q855" t="s">
        <v>4639</v>
      </c>
      <c r="R855" t="s">
        <v>4640</v>
      </c>
      <c r="S855">
        <v>95</v>
      </c>
      <c r="T855" t="s">
        <v>36</v>
      </c>
      <c r="U855" t="s">
        <v>37</v>
      </c>
      <c r="V855" t="s">
        <v>583</v>
      </c>
      <c r="W855">
        <v>55000000</v>
      </c>
      <c r="X855">
        <v>1994</v>
      </c>
      <c r="Y855">
        <v>812</v>
      </c>
      <c r="Z855">
        <v>6</v>
      </c>
      <c r="AA855">
        <v>2.35</v>
      </c>
      <c r="AB855">
        <v>0</v>
      </c>
    </row>
    <row r="856" spans="1:28" hidden="1" x14ac:dyDescent="0.2">
      <c r="A856" t="s">
        <v>27</v>
      </c>
      <c r="B856" t="s">
        <v>1871</v>
      </c>
      <c r="C856">
        <v>110</v>
      </c>
      <c r="D856">
        <v>114</v>
      </c>
      <c r="E856">
        <v>52</v>
      </c>
      <c r="F856">
        <v>539</v>
      </c>
      <c r="G856" t="s">
        <v>712</v>
      </c>
      <c r="H856">
        <v>12000</v>
      </c>
      <c r="I856">
        <v>78745923</v>
      </c>
      <c r="J856" t="s">
        <v>685</v>
      </c>
      <c r="K856" t="s">
        <v>703</v>
      </c>
      <c r="L856" t="s">
        <v>4641</v>
      </c>
      <c r="M856">
        <v>94407</v>
      </c>
      <c r="N856">
        <v>13905</v>
      </c>
      <c r="O856" t="s">
        <v>4159</v>
      </c>
      <c r="P856">
        <v>1</v>
      </c>
      <c r="Q856" t="s">
        <v>4642</v>
      </c>
      <c r="R856" t="s">
        <v>4643</v>
      </c>
      <c r="S856">
        <v>322</v>
      </c>
      <c r="T856" t="s">
        <v>36</v>
      </c>
      <c r="U856" t="s">
        <v>765</v>
      </c>
      <c r="V856" t="s">
        <v>38</v>
      </c>
      <c r="W856">
        <v>55000000</v>
      </c>
      <c r="X856">
        <v>1998</v>
      </c>
      <c r="Y856">
        <v>702</v>
      </c>
      <c r="Z856">
        <v>6.7</v>
      </c>
      <c r="AA856">
        <v>2.35</v>
      </c>
      <c r="AB856">
        <v>0</v>
      </c>
    </row>
    <row r="857" spans="1:28" hidden="1" x14ac:dyDescent="0.2">
      <c r="A857" t="s">
        <v>745</v>
      </c>
      <c r="B857" t="s">
        <v>1762</v>
      </c>
      <c r="C857">
        <v>354</v>
      </c>
      <c r="D857">
        <v>111</v>
      </c>
      <c r="E857">
        <v>16000</v>
      </c>
      <c r="F857">
        <v>640</v>
      </c>
      <c r="G857" t="s">
        <v>632</v>
      </c>
      <c r="H857">
        <v>926</v>
      </c>
      <c r="I857">
        <v>70098138</v>
      </c>
      <c r="J857" t="s">
        <v>1323</v>
      </c>
      <c r="K857" t="s">
        <v>4644</v>
      </c>
      <c r="L857" t="s">
        <v>4645</v>
      </c>
      <c r="M857">
        <v>735784</v>
      </c>
      <c r="N857">
        <v>3983</v>
      </c>
      <c r="O857" t="s">
        <v>4646</v>
      </c>
      <c r="P857">
        <v>0</v>
      </c>
      <c r="Q857" t="s">
        <v>4647</v>
      </c>
      <c r="R857" t="s">
        <v>4648</v>
      </c>
      <c r="S857">
        <v>2105</v>
      </c>
      <c r="T857" t="s">
        <v>36</v>
      </c>
      <c r="U857" t="s">
        <v>37</v>
      </c>
      <c r="V857" t="s">
        <v>583</v>
      </c>
      <c r="W857">
        <v>30000000</v>
      </c>
      <c r="X857">
        <v>2003</v>
      </c>
      <c r="Y857">
        <v>890</v>
      </c>
      <c r="Z857">
        <v>8.1</v>
      </c>
      <c r="AA857">
        <v>2.35</v>
      </c>
      <c r="AB857">
        <v>13000</v>
      </c>
    </row>
    <row r="858" spans="1:28" hidden="1" x14ac:dyDescent="0.2">
      <c r="A858" t="s">
        <v>27</v>
      </c>
      <c r="B858" t="s">
        <v>1952</v>
      </c>
      <c r="C858">
        <v>140</v>
      </c>
      <c r="D858">
        <v>85</v>
      </c>
      <c r="E858">
        <v>0</v>
      </c>
      <c r="F858">
        <v>490</v>
      </c>
      <c r="G858" t="s">
        <v>4649</v>
      </c>
      <c r="H858">
        <v>21000</v>
      </c>
      <c r="I858">
        <v>66365290</v>
      </c>
      <c r="J858" t="s">
        <v>1669</v>
      </c>
      <c r="K858" t="s">
        <v>95</v>
      </c>
      <c r="L858" t="s">
        <v>4650</v>
      </c>
      <c r="M858">
        <v>56874</v>
      </c>
      <c r="N858">
        <v>22458</v>
      </c>
      <c r="O858" t="s">
        <v>1889</v>
      </c>
      <c r="P858">
        <v>2</v>
      </c>
      <c r="Q858" t="s">
        <v>4651</v>
      </c>
      <c r="R858" t="s">
        <v>4652</v>
      </c>
      <c r="S858">
        <v>358</v>
      </c>
      <c r="T858" t="s">
        <v>36</v>
      </c>
      <c r="U858" t="s">
        <v>37</v>
      </c>
      <c r="V858" t="s">
        <v>38</v>
      </c>
      <c r="W858">
        <v>55000000</v>
      </c>
      <c r="X858">
        <v>1999</v>
      </c>
      <c r="Y858">
        <v>860</v>
      </c>
      <c r="Z858">
        <v>6.4</v>
      </c>
      <c r="AA858">
        <v>1.37</v>
      </c>
      <c r="AB858">
        <v>0</v>
      </c>
    </row>
    <row r="859" spans="1:28" hidden="1" x14ac:dyDescent="0.2">
      <c r="A859" t="s">
        <v>27</v>
      </c>
      <c r="C859">
        <v>77</v>
      </c>
      <c r="D859">
        <v>44</v>
      </c>
      <c r="F859">
        <v>72</v>
      </c>
      <c r="G859" t="s">
        <v>4653</v>
      </c>
      <c r="H859">
        <v>847</v>
      </c>
      <c r="J859" t="s">
        <v>569</v>
      </c>
      <c r="K859" t="s">
        <v>4654</v>
      </c>
      <c r="L859" t="s">
        <v>4655</v>
      </c>
      <c r="M859">
        <v>63982</v>
      </c>
      <c r="N859">
        <v>1359</v>
      </c>
      <c r="O859" t="s">
        <v>4656</v>
      </c>
      <c r="P859">
        <v>4</v>
      </c>
      <c r="Q859" t="s">
        <v>4657</v>
      </c>
      <c r="R859" t="s">
        <v>4658</v>
      </c>
      <c r="S859">
        <v>181</v>
      </c>
      <c r="T859" t="s">
        <v>36</v>
      </c>
      <c r="U859" t="s">
        <v>37</v>
      </c>
      <c r="V859" t="s">
        <v>1124</v>
      </c>
      <c r="W859">
        <v>1400000</v>
      </c>
      <c r="Y859">
        <v>440</v>
      </c>
      <c r="Z859">
        <v>8.4</v>
      </c>
      <c r="AA859">
        <v>1.33</v>
      </c>
      <c r="AB859">
        <v>0</v>
      </c>
    </row>
    <row r="860" spans="1:28" hidden="1" x14ac:dyDescent="0.2">
      <c r="A860" t="s">
        <v>745</v>
      </c>
      <c r="B860" t="s">
        <v>1762</v>
      </c>
      <c r="C860">
        <v>304</v>
      </c>
      <c r="D860">
        <v>137</v>
      </c>
      <c r="E860">
        <v>16000</v>
      </c>
      <c r="F860">
        <v>348</v>
      </c>
      <c r="G860" t="s">
        <v>4659</v>
      </c>
      <c r="H860">
        <v>890</v>
      </c>
      <c r="I860">
        <v>66207920</v>
      </c>
      <c r="J860" t="s">
        <v>462</v>
      </c>
      <c r="K860" t="s">
        <v>632</v>
      </c>
      <c r="L860" t="s">
        <v>4660</v>
      </c>
      <c r="M860">
        <v>512749</v>
      </c>
      <c r="N860">
        <v>1959</v>
      </c>
      <c r="O860" t="s">
        <v>4556</v>
      </c>
      <c r="P860">
        <v>0</v>
      </c>
      <c r="Q860" t="s">
        <v>4661</v>
      </c>
      <c r="R860" t="s">
        <v>4662</v>
      </c>
      <c r="S860">
        <v>935</v>
      </c>
      <c r="T860" t="s">
        <v>36</v>
      </c>
      <c r="U860" t="s">
        <v>37</v>
      </c>
      <c r="V860" t="s">
        <v>583</v>
      </c>
      <c r="W860">
        <v>30000000</v>
      </c>
      <c r="X860">
        <v>2004</v>
      </c>
      <c r="Y860">
        <v>387</v>
      </c>
      <c r="Z860">
        <v>8</v>
      </c>
      <c r="AA860">
        <v>2.35</v>
      </c>
      <c r="AB860">
        <v>0</v>
      </c>
    </row>
    <row r="861" spans="1:28" hidden="1" x14ac:dyDescent="0.2">
      <c r="A861" t="s">
        <v>27</v>
      </c>
      <c r="B861" t="s">
        <v>2287</v>
      </c>
      <c r="C861">
        <v>45</v>
      </c>
      <c r="D861">
        <v>97</v>
      </c>
      <c r="E861">
        <v>96</v>
      </c>
      <c r="F861">
        <v>403</v>
      </c>
      <c r="G861" t="s">
        <v>4663</v>
      </c>
      <c r="H861">
        <v>13000</v>
      </c>
      <c r="I861">
        <v>63408614</v>
      </c>
      <c r="J861" t="s">
        <v>420</v>
      </c>
      <c r="K861" t="s">
        <v>1782</v>
      </c>
      <c r="L861" t="s">
        <v>4664</v>
      </c>
      <c r="M861">
        <v>75365</v>
      </c>
      <c r="N861">
        <v>14432</v>
      </c>
      <c r="O861" t="s">
        <v>4665</v>
      </c>
      <c r="P861">
        <v>1</v>
      </c>
      <c r="Q861" t="s">
        <v>4666</v>
      </c>
      <c r="R861" t="s">
        <v>4667</v>
      </c>
      <c r="S861">
        <v>149</v>
      </c>
      <c r="T861" t="s">
        <v>36</v>
      </c>
      <c r="U861" t="s">
        <v>37</v>
      </c>
      <c r="V861" t="s">
        <v>583</v>
      </c>
      <c r="W861">
        <v>55000000</v>
      </c>
      <c r="X861">
        <v>1989</v>
      </c>
      <c r="Y861">
        <v>549</v>
      </c>
      <c r="Z861">
        <v>6.3</v>
      </c>
      <c r="AA861">
        <v>2.35</v>
      </c>
      <c r="AB861">
        <v>0</v>
      </c>
    </row>
    <row r="862" spans="1:28" hidden="1" x14ac:dyDescent="0.2">
      <c r="A862" t="s">
        <v>27</v>
      </c>
      <c r="B862" t="s">
        <v>433</v>
      </c>
      <c r="C862">
        <v>49</v>
      </c>
      <c r="D862">
        <v>104</v>
      </c>
      <c r="E862">
        <v>0</v>
      </c>
      <c r="F862">
        <v>812</v>
      </c>
      <c r="G862" t="s">
        <v>2375</v>
      </c>
      <c r="H862">
        <v>13000</v>
      </c>
      <c r="I862">
        <v>58422650</v>
      </c>
      <c r="J862" t="s">
        <v>880</v>
      </c>
      <c r="K862" t="s">
        <v>975</v>
      </c>
      <c r="L862" t="s">
        <v>4668</v>
      </c>
      <c r="M862">
        <v>78974</v>
      </c>
      <c r="N862">
        <v>25599</v>
      </c>
      <c r="O862" t="s">
        <v>3864</v>
      </c>
      <c r="P862">
        <v>3</v>
      </c>
      <c r="Q862" t="s">
        <v>4669</v>
      </c>
      <c r="R862" t="s">
        <v>4670</v>
      </c>
      <c r="S862">
        <v>173</v>
      </c>
      <c r="T862" t="s">
        <v>36</v>
      </c>
      <c r="U862" t="s">
        <v>37</v>
      </c>
      <c r="V862" t="s">
        <v>38</v>
      </c>
      <c r="W862">
        <v>55000000</v>
      </c>
      <c r="X862">
        <v>1992</v>
      </c>
      <c r="Y862">
        <v>11000</v>
      </c>
      <c r="Z862">
        <v>6.4</v>
      </c>
      <c r="AA862">
        <v>1.85</v>
      </c>
      <c r="AB862">
        <v>8000</v>
      </c>
    </row>
    <row r="863" spans="1:28" x14ac:dyDescent="0.2">
      <c r="A863" t="s">
        <v>27</v>
      </c>
      <c r="B863" t="s">
        <v>4671</v>
      </c>
      <c r="C863">
        <v>146</v>
      </c>
      <c r="D863">
        <v>110</v>
      </c>
      <c r="E863">
        <v>9</v>
      </c>
      <c r="F863">
        <v>95</v>
      </c>
      <c r="G863" t="s">
        <v>4672</v>
      </c>
      <c r="H863">
        <v>485</v>
      </c>
      <c r="I863">
        <v>56932305</v>
      </c>
      <c r="J863" t="s">
        <v>4673</v>
      </c>
      <c r="K863" t="s">
        <v>4219</v>
      </c>
      <c r="L863" t="s">
        <v>4674</v>
      </c>
      <c r="M863">
        <v>96690</v>
      </c>
      <c r="N863">
        <v>939</v>
      </c>
      <c r="O863" t="s">
        <v>4675</v>
      </c>
      <c r="P863">
        <v>2</v>
      </c>
      <c r="Q863" t="s">
        <v>4676</v>
      </c>
      <c r="R863" t="s">
        <v>4677</v>
      </c>
      <c r="S863">
        <v>293</v>
      </c>
      <c r="T863" t="s">
        <v>36</v>
      </c>
      <c r="U863" t="s">
        <v>37</v>
      </c>
      <c r="V863" t="s">
        <v>38</v>
      </c>
      <c r="W863">
        <v>55000000</v>
      </c>
      <c r="X863">
        <v>2000</v>
      </c>
      <c r="Y863">
        <v>110</v>
      </c>
      <c r="Z863">
        <v>6.6</v>
      </c>
      <c r="AA863">
        <v>2.35</v>
      </c>
      <c r="AB863">
        <v>0</v>
      </c>
    </row>
    <row r="864" spans="1:28" hidden="1" x14ac:dyDescent="0.2">
      <c r="A864" t="s">
        <v>27</v>
      </c>
      <c r="B864" t="s">
        <v>4254</v>
      </c>
      <c r="C864">
        <v>60</v>
      </c>
      <c r="D864">
        <v>133</v>
      </c>
      <c r="E864">
        <v>53</v>
      </c>
      <c r="F864">
        <v>263</v>
      </c>
      <c r="G864" t="s">
        <v>1043</v>
      </c>
      <c r="H864">
        <v>1000</v>
      </c>
      <c r="I864">
        <v>68750000</v>
      </c>
      <c r="J864" t="s">
        <v>49</v>
      </c>
      <c r="K864" t="s">
        <v>428</v>
      </c>
      <c r="L864" t="s">
        <v>4678</v>
      </c>
      <c r="M864">
        <v>40858</v>
      </c>
      <c r="N864">
        <v>2916</v>
      </c>
      <c r="O864" t="s">
        <v>4679</v>
      </c>
      <c r="P864">
        <v>0</v>
      </c>
      <c r="Q864" t="s">
        <v>4680</v>
      </c>
      <c r="R864" t="s">
        <v>4681</v>
      </c>
      <c r="S864">
        <v>144</v>
      </c>
      <c r="T864" t="s">
        <v>36</v>
      </c>
      <c r="U864" t="s">
        <v>37</v>
      </c>
      <c r="V864" t="s">
        <v>583</v>
      </c>
      <c r="W864">
        <v>55000000</v>
      </c>
      <c r="X864">
        <v>1996</v>
      </c>
      <c r="Y864">
        <v>780</v>
      </c>
      <c r="Z864">
        <v>6.4</v>
      </c>
      <c r="AA864">
        <v>2.35</v>
      </c>
      <c r="AB864">
        <v>0</v>
      </c>
    </row>
    <row r="865" spans="1:28" hidden="1" x14ac:dyDescent="0.2">
      <c r="A865" t="s">
        <v>27</v>
      </c>
      <c r="B865" t="s">
        <v>2040</v>
      </c>
      <c r="C865">
        <v>189</v>
      </c>
      <c r="D865">
        <v>94</v>
      </c>
      <c r="E865">
        <v>70</v>
      </c>
      <c r="F865">
        <v>497</v>
      </c>
      <c r="G865" t="s">
        <v>4682</v>
      </c>
      <c r="H865">
        <v>1000</v>
      </c>
      <c r="I865">
        <v>68218041</v>
      </c>
      <c r="J865" t="s">
        <v>513</v>
      </c>
      <c r="K865" t="s">
        <v>4683</v>
      </c>
      <c r="L865" t="s">
        <v>4684</v>
      </c>
      <c r="M865">
        <v>67191</v>
      </c>
      <c r="N865">
        <v>2820</v>
      </c>
      <c r="O865" t="s">
        <v>3536</v>
      </c>
      <c r="P865">
        <v>1</v>
      </c>
      <c r="Q865" t="s">
        <v>4685</v>
      </c>
      <c r="R865" t="s">
        <v>4686</v>
      </c>
      <c r="S865">
        <v>108</v>
      </c>
      <c r="T865" t="s">
        <v>36</v>
      </c>
      <c r="U865" t="s">
        <v>37</v>
      </c>
      <c r="V865" t="s">
        <v>93</v>
      </c>
      <c r="W865">
        <v>55000000</v>
      </c>
      <c r="X865">
        <v>2011</v>
      </c>
      <c r="Y865">
        <v>549</v>
      </c>
      <c r="Z865">
        <v>6</v>
      </c>
      <c r="AA865">
        <v>1.85</v>
      </c>
      <c r="AB865">
        <v>14000</v>
      </c>
    </row>
    <row r="866" spans="1:28" hidden="1" x14ac:dyDescent="0.2">
      <c r="A866" t="s">
        <v>27</v>
      </c>
      <c r="B866" t="s">
        <v>944</v>
      </c>
      <c r="C866">
        <v>206</v>
      </c>
      <c r="D866">
        <v>104</v>
      </c>
      <c r="E866">
        <v>50</v>
      </c>
      <c r="F866">
        <v>947</v>
      </c>
      <c r="G866" t="s">
        <v>4687</v>
      </c>
      <c r="H866">
        <v>5000</v>
      </c>
      <c r="I866">
        <v>25040293</v>
      </c>
      <c r="J866" t="s">
        <v>41</v>
      </c>
      <c r="K866" t="s">
        <v>500</v>
      </c>
      <c r="L866" t="s">
        <v>4688</v>
      </c>
      <c r="M866">
        <v>88049</v>
      </c>
      <c r="N866">
        <v>7247</v>
      </c>
      <c r="O866" t="s">
        <v>2295</v>
      </c>
      <c r="P866">
        <v>0</v>
      </c>
      <c r="Q866" t="s">
        <v>4689</v>
      </c>
      <c r="R866" t="s">
        <v>4690</v>
      </c>
      <c r="S866">
        <v>279</v>
      </c>
      <c r="T866" t="s">
        <v>36</v>
      </c>
      <c r="U866" t="s">
        <v>37</v>
      </c>
      <c r="V866" t="s">
        <v>38</v>
      </c>
      <c r="W866">
        <v>55000000</v>
      </c>
      <c r="X866">
        <v>2008</v>
      </c>
      <c r="Y866">
        <v>962</v>
      </c>
      <c r="Z866">
        <v>6.6</v>
      </c>
      <c r="AA866">
        <v>2.35</v>
      </c>
      <c r="AB866">
        <v>0</v>
      </c>
    </row>
    <row r="867" spans="1:28" hidden="1" x14ac:dyDescent="0.2">
      <c r="A867" t="s">
        <v>27</v>
      </c>
      <c r="B867" t="s">
        <v>4691</v>
      </c>
      <c r="C867">
        <v>118</v>
      </c>
      <c r="D867">
        <v>91</v>
      </c>
      <c r="E867">
        <v>39</v>
      </c>
      <c r="F867">
        <v>562</v>
      </c>
      <c r="G867" t="s">
        <v>4692</v>
      </c>
      <c r="H867">
        <v>1000</v>
      </c>
      <c r="I867">
        <v>55747724</v>
      </c>
      <c r="J867" t="s">
        <v>469</v>
      </c>
      <c r="K867" t="s">
        <v>477</v>
      </c>
      <c r="L867" t="s">
        <v>4693</v>
      </c>
      <c r="M867">
        <v>18042</v>
      </c>
      <c r="N867">
        <v>3104</v>
      </c>
      <c r="O867" t="s">
        <v>927</v>
      </c>
      <c r="P867">
        <v>1</v>
      </c>
      <c r="Q867" t="s">
        <v>4694</v>
      </c>
      <c r="R867" t="s">
        <v>4695</v>
      </c>
      <c r="S867">
        <v>73</v>
      </c>
      <c r="T867" t="s">
        <v>36</v>
      </c>
      <c r="U867" t="s">
        <v>37</v>
      </c>
      <c r="V867" t="s">
        <v>93</v>
      </c>
      <c r="W867">
        <v>55000000</v>
      </c>
      <c r="X867">
        <v>2013</v>
      </c>
      <c r="Y867">
        <v>591</v>
      </c>
      <c r="Z867">
        <v>5.9</v>
      </c>
      <c r="AA867">
        <v>1.85</v>
      </c>
      <c r="AB867">
        <v>0</v>
      </c>
    </row>
    <row r="868" spans="1:28" hidden="1" x14ac:dyDescent="0.2">
      <c r="A868" t="s">
        <v>27</v>
      </c>
      <c r="B868" t="s">
        <v>683</v>
      </c>
      <c r="C868">
        <v>210</v>
      </c>
      <c r="D868">
        <v>145</v>
      </c>
      <c r="E868">
        <v>21000</v>
      </c>
      <c r="F868">
        <v>243</v>
      </c>
      <c r="G868" t="s">
        <v>4696</v>
      </c>
      <c r="H868">
        <v>534</v>
      </c>
      <c r="I868">
        <v>55473600</v>
      </c>
      <c r="J868" t="s">
        <v>4175</v>
      </c>
      <c r="K868" t="s">
        <v>4697</v>
      </c>
      <c r="L868" t="s">
        <v>4698</v>
      </c>
      <c r="M868">
        <v>207686</v>
      </c>
      <c r="N868">
        <v>1543</v>
      </c>
      <c r="O868" t="s">
        <v>4699</v>
      </c>
      <c r="P868">
        <v>0</v>
      </c>
      <c r="Q868" t="s">
        <v>4700</v>
      </c>
      <c r="R868" t="s">
        <v>4701</v>
      </c>
      <c r="S868">
        <v>776</v>
      </c>
      <c r="T868" t="s">
        <v>36</v>
      </c>
      <c r="U868" t="s">
        <v>37</v>
      </c>
      <c r="V868" t="s">
        <v>583</v>
      </c>
      <c r="W868">
        <v>50000000</v>
      </c>
      <c r="X868">
        <v>1992</v>
      </c>
      <c r="Y868">
        <v>273</v>
      </c>
      <c r="Z868">
        <v>6.4</v>
      </c>
      <c r="AA868">
        <v>2.35</v>
      </c>
      <c r="AB868">
        <v>0</v>
      </c>
    </row>
    <row r="869" spans="1:28" hidden="1" x14ac:dyDescent="0.2">
      <c r="A869" t="s">
        <v>27</v>
      </c>
      <c r="B869" t="s">
        <v>4702</v>
      </c>
      <c r="C869">
        <v>76</v>
      </c>
      <c r="D869">
        <v>135</v>
      </c>
      <c r="E869">
        <v>317</v>
      </c>
      <c r="F869">
        <v>34</v>
      </c>
      <c r="G869" t="s">
        <v>4703</v>
      </c>
      <c r="H869">
        <v>57</v>
      </c>
      <c r="I869">
        <v>49994804</v>
      </c>
      <c r="J869" t="s">
        <v>4704</v>
      </c>
      <c r="K869" t="s">
        <v>4705</v>
      </c>
      <c r="L869" t="s">
        <v>4706</v>
      </c>
      <c r="M869">
        <v>29205</v>
      </c>
      <c r="N869">
        <v>164</v>
      </c>
      <c r="O869" t="s">
        <v>4707</v>
      </c>
      <c r="P869">
        <v>1</v>
      </c>
      <c r="Q869" t="s">
        <v>4708</v>
      </c>
      <c r="R869" t="s">
        <v>4709</v>
      </c>
      <c r="S869">
        <v>194</v>
      </c>
      <c r="T869" t="s">
        <v>36</v>
      </c>
      <c r="U869" t="s">
        <v>37</v>
      </c>
      <c r="V869" t="s">
        <v>93</v>
      </c>
      <c r="W869">
        <v>55000000</v>
      </c>
      <c r="X869">
        <v>1996</v>
      </c>
      <c r="Y869">
        <v>40</v>
      </c>
      <c r="Z869">
        <v>6.3</v>
      </c>
      <c r="AA869">
        <v>2.35</v>
      </c>
      <c r="AB869">
        <v>0</v>
      </c>
    </row>
    <row r="870" spans="1:28" hidden="1" x14ac:dyDescent="0.2">
      <c r="A870" t="s">
        <v>27</v>
      </c>
      <c r="B870" t="s">
        <v>4710</v>
      </c>
      <c r="C870">
        <v>149</v>
      </c>
      <c r="D870">
        <v>122</v>
      </c>
      <c r="E870">
        <v>287</v>
      </c>
      <c r="F870">
        <v>135</v>
      </c>
      <c r="G870" t="s">
        <v>2266</v>
      </c>
      <c r="H870">
        <v>22000</v>
      </c>
      <c r="I870">
        <v>41609593</v>
      </c>
      <c r="J870" t="s">
        <v>3334</v>
      </c>
      <c r="K870" t="s">
        <v>1744</v>
      </c>
      <c r="L870" t="s">
        <v>4711</v>
      </c>
      <c r="M870">
        <v>145422</v>
      </c>
      <c r="N870">
        <v>24270</v>
      </c>
      <c r="O870" t="s">
        <v>4712</v>
      </c>
      <c r="P870">
        <v>2</v>
      </c>
      <c r="Q870" t="s">
        <v>4713</v>
      </c>
      <c r="R870" t="s">
        <v>4714</v>
      </c>
      <c r="S870">
        <v>572</v>
      </c>
      <c r="T870" t="s">
        <v>36</v>
      </c>
      <c r="U870" t="s">
        <v>55</v>
      </c>
      <c r="V870" t="s">
        <v>583</v>
      </c>
      <c r="W870">
        <v>55000000</v>
      </c>
      <c r="X870">
        <v>1998</v>
      </c>
      <c r="Y870">
        <v>2000</v>
      </c>
      <c r="Z870">
        <v>7.3</v>
      </c>
      <c r="AA870">
        <v>2.35</v>
      </c>
      <c r="AB870">
        <v>0</v>
      </c>
    </row>
    <row r="871" spans="1:28" hidden="1" x14ac:dyDescent="0.2">
      <c r="A871" t="s">
        <v>27</v>
      </c>
      <c r="B871" t="s">
        <v>2720</v>
      </c>
      <c r="C871">
        <v>62</v>
      </c>
      <c r="D871">
        <v>110</v>
      </c>
      <c r="E871">
        <v>81</v>
      </c>
      <c r="F871">
        <v>163</v>
      </c>
      <c r="G871" t="s">
        <v>2009</v>
      </c>
      <c r="H871">
        <v>1000</v>
      </c>
      <c r="I871">
        <v>38553833</v>
      </c>
      <c r="J871" t="s">
        <v>4715</v>
      </c>
      <c r="K871" t="s">
        <v>136</v>
      </c>
      <c r="L871" t="s">
        <v>4716</v>
      </c>
      <c r="M871">
        <v>46239</v>
      </c>
      <c r="N871">
        <v>1752</v>
      </c>
      <c r="O871" t="s">
        <v>4717</v>
      </c>
      <c r="P871">
        <v>0</v>
      </c>
      <c r="Q871" t="s">
        <v>4718</v>
      </c>
      <c r="R871" t="s">
        <v>4719</v>
      </c>
      <c r="S871">
        <v>155</v>
      </c>
      <c r="T871" t="s">
        <v>36</v>
      </c>
      <c r="U871" t="s">
        <v>37</v>
      </c>
      <c r="V871" t="s">
        <v>583</v>
      </c>
      <c r="W871">
        <v>55000000</v>
      </c>
      <c r="X871">
        <v>1996</v>
      </c>
      <c r="Y871">
        <v>416</v>
      </c>
      <c r="Z871">
        <v>6.8</v>
      </c>
      <c r="AA871">
        <v>2.35</v>
      </c>
      <c r="AB871">
        <v>0</v>
      </c>
    </row>
    <row r="872" spans="1:28" hidden="1" x14ac:dyDescent="0.2">
      <c r="A872" t="s">
        <v>27</v>
      </c>
      <c r="B872" t="s">
        <v>4720</v>
      </c>
      <c r="C872">
        <v>224</v>
      </c>
      <c r="D872">
        <v>95</v>
      </c>
      <c r="E872">
        <v>17</v>
      </c>
      <c r="F872">
        <v>594</v>
      </c>
      <c r="G872" t="s">
        <v>4721</v>
      </c>
      <c r="H872">
        <v>838</v>
      </c>
      <c r="I872">
        <v>76137505</v>
      </c>
      <c r="J872" t="s">
        <v>790</v>
      </c>
      <c r="K872" t="s">
        <v>403</v>
      </c>
      <c r="L872" t="s">
        <v>4722</v>
      </c>
      <c r="M872">
        <v>49207</v>
      </c>
      <c r="N872">
        <v>3697</v>
      </c>
      <c r="O872" t="s">
        <v>4723</v>
      </c>
      <c r="P872">
        <v>0</v>
      </c>
      <c r="Q872" t="s">
        <v>4724</v>
      </c>
      <c r="R872" t="s">
        <v>4725</v>
      </c>
      <c r="S872">
        <v>174</v>
      </c>
      <c r="T872" t="s">
        <v>36</v>
      </c>
      <c r="U872" t="s">
        <v>55</v>
      </c>
      <c r="V872" t="s">
        <v>93</v>
      </c>
      <c r="W872">
        <v>55000000</v>
      </c>
      <c r="X872">
        <v>2014</v>
      </c>
      <c r="Y872">
        <v>722</v>
      </c>
      <c r="Z872">
        <v>7.2</v>
      </c>
      <c r="AA872">
        <v>2.35</v>
      </c>
      <c r="AB872">
        <v>30000</v>
      </c>
    </row>
    <row r="873" spans="1:28" hidden="1" x14ac:dyDescent="0.2">
      <c r="A873" t="s">
        <v>27</v>
      </c>
      <c r="B873" t="s">
        <v>4726</v>
      </c>
      <c r="C873">
        <v>265</v>
      </c>
      <c r="D873">
        <v>102</v>
      </c>
      <c r="E873">
        <v>82</v>
      </c>
      <c r="F873">
        <v>537</v>
      </c>
      <c r="G873" t="s">
        <v>4727</v>
      </c>
      <c r="H873">
        <v>622</v>
      </c>
      <c r="I873">
        <v>34350553</v>
      </c>
      <c r="J873" t="s">
        <v>1902</v>
      </c>
      <c r="K873" t="s">
        <v>2099</v>
      </c>
      <c r="L873" t="s">
        <v>4728</v>
      </c>
      <c r="M873">
        <v>104066</v>
      </c>
      <c r="N873">
        <v>2488</v>
      </c>
      <c r="O873" t="s">
        <v>2284</v>
      </c>
      <c r="P873">
        <v>4</v>
      </c>
      <c r="Q873" t="s">
        <v>4729</v>
      </c>
      <c r="R873" t="s">
        <v>4730</v>
      </c>
      <c r="S873">
        <v>207</v>
      </c>
      <c r="T873" t="s">
        <v>36</v>
      </c>
      <c r="U873" t="s">
        <v>37</v>
      </c>
      <c r="V873" t="s">
        <v>583</v>
      </c>
      <c r="W873">
        <v>68000000</v>
      </c>
      <c r="X873">
        <v>2012</v>
      </c>
      <c r="Y873">
        <v>591</v>
      </c>
      <c r="Z873">
        <v>5.7</v>
      </c>
      <c r="AA873">
        <v>2.35</v>
      </c>
      <c r="AB873">
        <v>15000</v>
      </c>
    </row>
    <row r="874" spans="1:28" hidden="1" x14ac:dyDescent="0.2">
      <c r="A874" t="s">
        <v>27</v>
      </c>
      <c r="B874" t="s">
        <v>4731</v>
      </c>
      <c r="C874">
        <v>135</v>
      </c>
      <c r="D874">
        <v>94</v>
      </c>
      <c r="E874">
        <v>607</v>
      </c>
      <c r="F874">
        <v>215</v>
      </c>
      <c r="G874" t="s">
        <v>4732</v>
      </c>
      <c r="H874">
        <v>933</v>
      </c>
      <c r="I874">
        <v>34238611</v>
      </c>
      <c r="J874" t="s">
        <v>462</v>
      </c>
      <c r="K874" t="s">
        <v>1690</v>
      </c>
      <c r="L874" t="s">
        <v>4733</v>
      </c>
      <c r="M874">
        <v>35830</v>
      </c>
      <c r="N874">
        <v>2248</v>
      </c>
      <c r="O874" t="s">
        <v>4734</v>
      </c>
      <c r="P874">
        <v>1</v>
      </c>
      <c r="Q874" t="s">
        <v>4735</v>
      </c>
      <c r="R874" t="s">
        <v>4736</v>
      </c>
      <c r="S874">
        <v>321</v>
      </c>
      <c r="T874" t="s">
        <v>36</v>
      </c>
      <c r="U874" t="s">
        <v>37</v>
      </c>
      <c r="V874" t="s">
        <v>583</v>
      </c>
      <c r="W874">
        <v>55000000</v>
      </c>
      <c r="X874">
        <v>2003</v>
      </c>
      <c r="Y874">
        <v>518</v>
      </c>
      <c r="Z874">
        <v>6</v>
      </c>
      <c r="AA874">
        <v>1.85</v>
      </c>
      <c r="AB874">
        <v>0</v>
      </c>
    </row>
    <row r="875" spans="1:28" hidden="1" x14ac:dyDescent="0.2">
      <c r="A875" t="s">
        <v>27</v>
      </c>
      <c r="B875" t="s">
        <v>701</v>
      </c>
      <c r="C875">
        <v>100</v>
      </c>
      <c r="D875">
        <v>126</v>
      </c>
      <c r="E875">
        <v>226</v>
      </c>
      <c r="F875">
        <v>241</v>
      </c>
      <c r="G875" t="s">
        <v>3759</v>
      </c>
      <c r="H875">
        <v>12000</v>
      </c>
      <c r="I875">
        <v>34098563</v>
      </c>
      <c r="J875" t="s">
        <v>4073</v>
      </c>
      <c r="K875" t="s">
        <v>760</v>
      </c>
      <c r="L875" t="s">
        <v>4737</v>
      </c>
      <c r="M875">
        <v>27191</v>
      </c>
      <c r="N875">
        <v>13406</v>
      </c>
      <c r="O875" t="s">
        <v>4738</v>
      </c>
      <c r="P875">
        <v>1</v>
      </c>
      <c r="Q875" t="s">
        <v>4739</v>
      </c>
      <c r="R875" t="s">
        <v>4740</v>
      </c>
      <c r="S875">
        <v>232</v>
      </c>
      <c r="T875" t="s">
        <v>36</v>
      </c>
      <c r="U875" t="s">
        <v>37</v>
      </c>
      <c r="V875" t="s">
        <v>583</v>
      </c>
      <c r="W875">
        <v>55000000</v>
      </c>
      <c r="X875">
        <v>1999</v>
      </c>
      <c r="Y875">
        <v>509</v>
      </c>
      <c r="Z875">
        <v>6.5</v>
      </c>
      <c r="AA875">
        <v>2.35</v>
      </c>
      <c r="AB875">
        <v>0</v>
      </c>
    </row>
    <row r="876" spans="1:28" hidden="1" x14ac:dyDescent="0.2">
      <c r="A876" t="s">
        <v>27</v>
      </c>
      <c r="B876" t="s">
        <v>3492</v>
      </c>
      <c r="C876">
        <v>123</v>
      </c>
      <c r="D876">
        <v>118</v>
      </c>
      <c r="E876">
        <v>101</v>
      </c>
      <c r="F876">
        <v>327</v>
      </c>
      <c r="G876" t="s">
        <v>4741</v>
      </c>
      <c r="H876">
        <v>13000</v>
      </c>
      <c r="I876">
        <v>33828318</v>
      </c>
      <c r="J876" t="s">
        <v>1669</v>
      </c>
      <c r="K876" t="s">
        <v>1155</v>
      </c>
      <c r="L876" t="s">
        <v>4742</v>
      </c>
      <c r="M876">
        <v>44453</v>
      </c>
      <c r="N876">
        <v>14036</v>
      </c>
      <c r="O876" t="s">
        <v>4743</v>
      </c>
      <c r="P876">
        <v>2</v>
      </c>
      <c r="Q876" t="s">
        <v>4744</v>
      </c>
      <c r="R876" t="s">
        <v>4745</v>
      </c>
      <c r="S876">
        <v>154</v>
      </c>
      <c r="T876" t="s">
        <v>36</v>
      </c>
      <c r="U876" t="s">
        <v>37</v>
      </c>
      <c r="V876" t="s">
        <v>38</v>
      </c>
      <c r="W876">
        <v>55000000</v>
      </c>
      <c r="X876">
        <v>2003</v>
      </c>
      <c r="Y876">
        <v>390</v>
      </c>
      <c r="Z876">
        <v>5.8</v>
      </c>
      <c r="AA876">
        <v>2.35</v>
      </c>
      <c r="AB876">
        <v>0</v>
      </c>
    </row>
    <row r="877" spans="1:28" hidden="1" x14ac:dyDescent="0.2">
      <c r="A877" t="s">
        <v>27</v>
      </c>
      <c r="B877" t="s">
        <v>4746</v>
      </c>
      <c r="C877">
        <v>164</v>
      </c>
      <c r="D877">
        <v>99</v>
      </c>
      <c r="E877">
        <v>3</v>
      </c>
      <c r="F877">
        <v>490</v>
      </c>
      <c r="G877" t="s">
        <v>3759</v>
      </c>
      <c r="H877">
        <v>8000</v>
      </c>
      <c r="I877">
        <v>33472850</v>
      </c>
      <c r="J877" t="s">
        <v>3911</v>
      </c>
      <c r="K877" t="s">
        <v>1247</v>
      </c>
      <c r="L877" t="s">
        <v>4747</v>
      </c>
      <c r="M877">
        <v>67005</v>
      </c>
      <c r="N877">
        <v>10026</v>
      </c>
      <c r="O877" t="s">
        <v>3682</v>
      </c>
      <c r="P877">
        <v>3</v>
      </c>
      <c r="Q877" t="s">
        <v>4748</v>
      </c>
      <c r="R877" t="s">
        <v>4749</v>
      </c>
      <c r="S877">
        <v>119</v>
      </c>
      <c r="T877" t="s">
        <v>36</v>
      </c>
      <c r="U877" t="s">
        <v>37</v>
      </c>
      <c r="V877" t="s">
        <v>583</v>
      </c>
      <c r="W877">
        <v>55000000</v>
      </c>
      <c r="X877">
        <v>2008</v>
      </c>
      <c r="Y877">
        <v>509</v>
      </c>
      <c r="Z877">
        <v>5.8</v>
      </c>
      <c r="AA877">
        <v>2.35</v>
      </c>
      <c r="AB877">
        <v>0</v>
      </c>
    </row>
    <row r="878" spans="1:28" hidden="1" x14ac:dyDescent="0.2">
      <c r="A878" t="s">
        <v>27</v>
      </c>
      <c r="B878" t="s">
        <v>4750</v>
      </c>
      <c r="C878">
        <v>238</v>
      </c>
      <c r="D878">
        <v>88</v>
      </c>
      <c r="E878">
        <v>91</v>
      </c>
      <c r="F878">
        <v>591</v>
      </c>
      <c r="G878" t="s">
        <v>4751</v>
      </c>
      <c r="H878">
        <v>4000</v>
      </c>
      <c r="I878">
        <v>31051126</v>
      </c>
      <c r="J878" t="s">
        <v>469</v>
      </c>
      <c r="K878" t="s">
        <v>491</v>
      </c>
      <c r="L878" t="s">
        <v>4752</v>
      </c>
      <c r="M878">
        <v>36877</v>
      </c>
      <c r="N878">
        <v>6254</v>
      </c>
      <c r="O878" t="s">
        <v>762</v>
      </c>
      <c r="P878">
        <v>0</v>
      </c>
      <c r="Q878" t="s">
        <v>4753</v>
      </c>
      <c r="R878" t="s">
        <v>4754</v>
      </c>
      <c r="S878">
        <v>101</v>
      </c>
      <c r="T878" t="s">
        <v>36</v>
      </c>
      <c r="U878" t="s">
        <v>55</v>
      </c>
      <c r="V878" t="s">
        <v>93</v>
      </c>
      <c r="W878">
        <v>55000000</v>
      </c>
      <c r="X878">
        <v>2012</v>
      </c>
      <c r="Y878">
        <v>796</v>
      </c>
      <c r="Z878">
        <v>6.7</v>
      </c>
      <c r="AA878">
        <v>2.35</v>
      </c>
      <c r="AB878">
        <v>0</v>
      </c>
    </row>
    <row r="879" spans="1:28" hidden="1" x14ac:dyDescent="0.2">
      <c r="A879" t="s">
        <v>27</v>
      </c>
      <c r="B879" t="s">
        <v>3692</v>
      </c>
      <c r="C879">
        <v>264</v>
      </c>
      <c r="D879">
        <v>141</v>
      </c>
      <c r="E879">
        <v>16000</v>
      </c>
      <c r="F879">
        <v>539</v>
      </c>
      <c r="G879" t="s">
        <v>3039</v>
      </c>
      <c r="H879">
        <v>11000</v>
      </c>
      <c r="I879">
        <v>35707327</v>
      </c>
      <c r="J879" t="s">
        <v>2140</v>
      </c>
      <c r="K879" t="s">
        <v>563</v>
      </c>
      <c r="L879" t="s">
        <v>4755</v>
      </c>
      <c r="M879">
        <v>199056</v>
      </c>
      <c r="N879">
        <v>12840</v>
      </c>
      <c r="O879" t="s">
        <v>4159</v>
      </c>
      <c r="P879">
        <v>0</v>
      </c>
      <c r="Q879" t="s">
        <v>4756</v>
      </c>
      <c r="R879" t="s">
        <v>4757</v>
      </c>
      <c r="S879">
        <v>387</v>
      </c>
      <c r="T879" t="s">
        <v>36</v>
      </c>
      <c r="U879" t="s">
        <v>37</v>
      </c>
      <c r="V879" t="s">
        <v>583</v>
      </c>
      <c r="W879">
        <v>55000000</v>
      </c>
      <c r="X879">
        <v>2008</v>
      </c>
      <c r="Y879">
        <v>963</v>
      </c>
      <c r="Z879">
        <v>7.8</v>
      </c>
      <c r="AA879">
        <v>2.35</v>
      </c>
      <c r="AB879">
        <v>14000</v>
      </c>
    </row>
    <row r="880" spans="1:28" hidden="1" x14ac:dyDescent="0.2">
      <c r="A880" t="s">
        <v>27</v>
      </c>
      <c r="B880" t="s">
        <v>2431</v>
      </c>
      <c r="C880">
        <v>47</v>
      </c>
      <c r="D880">
        <v>107</v>
      </c>
      <c r="E880">
        <v>99</v>
      </c>
      <c r="F880">
        <v>581</v>
      </c>
      <c r="G880" t="s">
        <v>464</v>
      </c>
      <c r="H880">
        <v>18000</v>
      </c>
      <c r="I880">
        <v>20550712</v>
      </c>
      <c r="J880" t="s">
        <v>1388</v>
      </c>
      <c r="K880" t="s">
        <v>586</v>
      </c>
      <c r="L880" t="s">
        <v>4758</v>
      </c>
      <c r="M880">
        <v>40346</v>
      </c>
      <c r="N880">
        <v>31014</v>
      </c>
      <c r="O880" t="s">
        <v>277</v>
      </c>
      <c r="P880">
        <v>1</v>
      </c>
      <c r="Q880" t="s">
        <v>4759</v>
      </c>
      <c r="R880" t="s">
        <v>4760</v>
      </c>
      <c r="S880">
        <v>95</v>
      </c>
      <c r="T880" t="s">
        <v>36</v>
      </c>
      <c r="U880" t="s">
        <v>37</v>
      </c>
      <c r="V880" t="s">
        <v>38</v>
      </c>
      <c r="W880">
        <v>50000000</v>
      </c>
      <c r="X880">
        <v>1996</v>
      </c>
      <c r="Y880">
        <v>11000</v>
      </c>
      <c r="Z880">
        <v>5.6</v>
      </c>
      <c r="AA880">
        <v>1.85</v>
      </c>
      <c r="AB880">
        <v>1000</v>
      </c>
    </row>
    <row r="881" spans="1:28" hidden="1" x14ac:dyDescent="0.2">
      <c r="A881" t="s">
        <v>27</v>
      </c>
      <c r="B881" t="s">
        <v>1737</v>
      </c>
      <c r="C881">
        <v>50</v>
      </c>
      <c r="D881">
        <v>116</v>
      </c>
      <c r="E881">
        <v>12000</v>
      </c>
      <c r="F881">
        <v>552</v>
      </c>
      <c r="G881" t="s">
        <v>4627</v>
      </c>
      <c r="H881">
        <v>22000</v>
      </c>
      <c r="I881">
        <v>18573791</v>
      </c>
      <c r="J881" t="s">
        <v>4761</v>
      </c>
      <c r="K881" t="s">
        <v>1744</v>
      </c>
      <c r="L881" t="s">
        <v>4762</v>
      </c>
      <c r="M881">
        <v>38533</v>
      </c>
      <c r="N881">
        <v>24618</v>
      </c>
      <c r="O881" t="s">
        <v>4763</v>
      </c>
      <c r="P881">
        <v>3</v>
      </c>
      <c r="Q881" t="s">
        <v>4764</v>
      </c>
      <c r="R881" t="s">
        <v>4765</v>
      </c>
      <c r="S881">
        <v>89</v>
      </c>
      <c r="T881" t="s">
        <v>36</v>
      </c>
      <c r="U881" t="s">
        <v>37</v>
      </c>
      <c r="V881" t="s">
        <v>583</v>
      </c>
      <c r="W881">
        <v>55000000</v>
      </c>
      <c r="X881">
        <v>1996</v>
      </c>
      <c r="Y881">
        <v>617</v>
      </c>
      <c r="Z881">
        <v>5.8</v>
      </c>
      <c r="AA881">
        <v>2.35</v>
      </c>
      <c r="AB881">
        <v>0</v>
      </c>
    </row>
    <row r="882" spans="1:28" hidden="1" x14ac:dyDescent="0.2">
      <c r="A882" t="s">
        <v>745</v>
      </c>
      <c r="B882" t="s">
        <v>1322</v>
      </c>
      <c r="C882">
        <v>153</v>
      </c>
      <c r="D882">
        <v>143</v>
      </c>
      <c r="E882">
        <v>541</v>
      </c>
      <c r="F882">
        <v>530</v>
      </c>
      <c r="G882" t="s">
        <v>3488</v>
      </c>
      <c r="H882">
        <v>18000</v>
      </c>
      <c r="I882">
        <v>51225796</v>
      </c>
      <c r="J882" t="s">
        <v>4766</v>
      </c>
      <c r="K882" t="s">
        <v>639</v>
      </c>
      <c r="L882" t="s">
        <v>4767</v>
      </c>
      <c r="M882">
        <v>96654</v>
      </c>
      <c r="N882">
        <v>20660</v>
      </c>
      <c r="O882" t="s">
        <v>4768</v>
      </c>
      <c r="P882">
        <v>0</v>
      </c>
      <c r="Q882" t="s">
        <v>4769</v>
      </c>
      <c r="R882" t="s">
        <v>4770</v>
      </c>
      <c r="S882">
        <v>2047</v>
      </c>
      <c r="T882" t="s">
        <v>36</v>
      </c>
      <c r="U882" t="s">
        <v>55</v>
      </c>
      <c r="V882" t="s">
        <v>38</v>
      </c>
      <c r="W882">
        <v>70000000</v>
      </c>
      <c r="X882">
        <v>2004</v>
      </c>
      <c r="Y882">
        <v>893</v>
      </c>
      <c r="Z882">
        <v>7.4</v>
      </c>
      <c r="AA882">
        <v>2.35</v>
      </c>
      <c r="AB882">
        <v>0</v>
      </c>
    </row>
    <row r="883" spans="1:28" hidden="1" x14ac:dyDescent="0.2">
      <c r="A883" t="s">
        <v>27</v>
      </c>
      <c r="B883" t="s">
        <v>4771</v>
      </c>
      <c r="C883">
        <v>202</v>
      </c>
      <c r="D883">
        <v>114</v>
      </c>
      <c r="E883">
        <v>159</v>
      </c>
      <c r="F883">
        <v>877</v>
      </c>
      <c r="G883" t="s">
        <v>1398</v>
      </c>
      <c r="H883">
        <v>13000</v>
      </c>
      <c r="I883">
        <v>16264475</v>
      </c>
      <c r="J883" t="s">
        <v>3239</v>
      </c>
      <c r="K883" t="s">
        <v>444</v>
      </c>
      <c r="L883" t="s">
        <v>4772</v>
      </c>
      <c r="M883">
        <v>54787</v>
      </c>
      <c r="N883">
        <v>16899</v>
      </c>
      <c r="O883" t="s">
        <v>1188</v>
      </c>
      <c r="P883">
        <v>1</v>
      </c>
      <c r="Q883" t="s">
        <v>4773</v>
      </c>
      <c r="R883" t="s">
        <v>4774</v>
      </c>
      <c r="S883">
        <v>216</v>
      </c>
      <c r="T883" t="s">
        <v>36</v>
      </c>
      <c r="U883" t="s">
        <v>55</v>
      </c>
      <c r="V883" t="s">
        <v>38</v>
      </c>
      <c r="W883">
        <v>55000000</v>
      </c>
      <c r="X883">
        <v>2007</v>
      </c>
      <c r="Y883">
        <v>2000</v>
      </c>
      <c r="Z883">
        <v>6.9</v>
      </c>
      <c r="AA883">
        <v>1.85</v>
      </c>
      <c r="AB883">
        <v>0</v>
      </c>
    </row>
    <row r="884" spans="1:28" hidden="1" x14ac:dyDescent="0.2">
      <c r="A884" t="s">
        <v>27</v>
      </c>
      <c r="B884" t="s">
        <v>4775</v>
      </c>
      <c r="C884">
        <v>178</v>
      </c>
      <c r="D884">
        <v>93</v>
      </c>
      <c r="E884">
        <v>45</v>
      </c>
      <c r="F884">
        <v>352</v>
      </c>
      <c r="G884" t="s">
        <v>4126</v>
      </c>
      <c r="H884">
        <v>9000</v>
      </c>
      <c r="I884">
        <v>25857987</v>
      </c>
      <c r="J884" t="s">
        <v>645</v>
      </c>
      <c r="K884" t="s">
        <v>774</v>
      </c>
      <c r="L884" t="s">
        <v>4776</v>
      </c>
      <c r="M884">
        <v>110614</v>
      </c>
      <c r="N884">
        <v>10185</v>
      </c>
      <c r="O884" t="s">
        <v>4777</v>
      </c>
      <c r="P884">
        <v>0</v>
      </c>
      <c r="Q884" t="s">
        <v>4778</v>
      </c>
      <c r="R884" t="s">
        <v>4779</v>
      </c>
      <c r="S884">
        <v>532</v>
      </c>
      <c r="T884" t="s">
        <v>36</v>
      </c>
      <c r="U884" t="s">
        <v>37</v>
      </c>
      <c r="V884" t="s">
        <v>38</v>
      </c>
      <c r="W884">
        <v>62000000</v>
      </c>
      <c r="X884">
        <v>2005</v>
      </c>
      <c r="Y884">
        <v>460</v>
      </c>
      <c r="Z884">
        <v>5.5</v>
      </c>
      <c r="AA884">
        <v>2.35</v>
      </c>
      <c r="AB884">
        <v>0</v>
      </c>
    </row>
    <row r="885" spans="1:28" hidden="1" x14ac:dyDescent="0.2">
      <c r="A885" t="s">
        <v>27</v>
      </c>
      <c r="B885" t="s">
        <v>4780</v>
      </c>
      <c r="C885">
        <v>84</v>
      </c>
      <c r="D885">
        <v>280</v>
      </c>
      <c r="E885">
        <v>33</v>
      </c>
      <c r="F885">
        <v>67</v>
      </c>
      <c r="G885" t="s">
        <v>4781</v>
      </c>
      <c r="H885">
        <v>789</v>
      </c>
      <c r="I885">
        <v>12870569</v>
      </c>
      <c r="J885" t="s">
        <v>1959</v>
      </c>
      <c r="K885" t="s">
        <v>4782</v>
      </c>
      <c r="L885" t="s">
        <v>4783</v>
      </c>
      <c r="M885">
        <v>13215</v>
      </c>
      <c r="N885">
        <v>1671</v>
      </c>
      <c r="O885" t="s">
        <v>4784</v>
      </c>
      <c r="P885">
        <v>0</v>
      </c>
      <c r="Q885" t="s">
        <v>4785</v>
      </c>
      <c r="R885" t="s">
        <v>4786</v>
      </c>
      <c r="S885">
        <v>497</v>
      </c>
      <c r="T885" t="s">
        <v>36</v>
      </c>
      <c r="U885" t="s">
        <v>37</v>
      </c>
      <c r="V885" t="s">
        <v>38</v>
      </c>
      <c r="W885">
        <v>56000000</v>
      </c>
      <c r="X885">
        <v>2003</v>
      </c>
      <c r="Y885">
        <v>640</v>
      </c>
      <c r="Z885">
        <v>6.3</v>
      </c>
      <c r="AA885">
        <v>2.35</v>
      </c>
      <c r="AB885">
        <v>953</v>
      </c>
    </row>
    <row r="886" spans="1:28" hidden="1" x14ac:dyDescent="0.2">
      <c r="A886" t="s">
        <v>27</v>
      </c>
      <c r="B886" t="s">
        <v>4787</v>
      </c>
      <c r="C886">
        <v>44</v>
      </c>
      <c r="D886">
        <v>100</v>
      </c>
      <c r="E886">
        <v>0</v>
      </c>
      <c r="F886">
        <v>745</v>
      </c>
      <c r="G886" t="s">
        <v>4788</v>
      </c>
      <c r="H886">
        <v>995</v>
      </c>
      <c r="I886">
        <v>11466088</v>
      </c>
      <c r="J886" t="s">
        <v>58</v>
      </c>
      <c r="K886" t="s">
        <v>3303</v>
      </c>
      <c r="L886" t="s">
        <v>4789</v>
      </c>
      <c r="M886">
        <v>8983</v>
      </c>
      <c r="N886">
        <v>3952</v>
      </c>
      <c r="O886" t="s">
        <v>3260</v>
      </c>
      <c r="P886">
        <v>0</v>
      </c>
      <c r="Q886" t="s">
        <v>4790</v>
      </c>
      <c r="R886" t="s">
        <v>4791</v>
      </c>
      <c r="S886">
        <v>84</v>
      </c>
      <c r="T886" t="s">
        <v>36</v>
      </c>
      <c r="U886" t="s">
        <v>37</v>
      </c>
      <c r="V886" t="s">
        <v>583</v>
      </c>
      <c r="W886">
        <v>71000000</v>
      </c>
      <c r="X886">
        <v>1997</v>
      </c>
      <c r="Y886">
        <v>879</v>
      </c>
      <c r="Z886">
        <v>4.7</v>
      </c>
      <c r="AA886">
        <v>2.35</v>
      </c>
      <c r="AB886">
        <v>316</v>
      </c>
    </row>
    <row r="887" spans="1:28" hidden="1" x14ac:dyDescent="0.2">
      <c r="A887" t="s">
        <v>27</v>
      </c>
      <c r="B887" t="s">
        <v>4792</v>
      </c>
      <c r="C887">
        <v>93</v>
      </c>
      <c r="D887">
        <v>107</v>
      </c>
      <c r="E887">
        <v>11</v>
      </c>
      <c r="F887">
        <v>506</v>
      </c>
      <c r="G887" t="s">
        <v>1304</v>
      </c>
      <c r="H887">
        <v>939</v>
      </c>
      <c r="I887">
        <v>16088610</v>
      </c>
      <c r="J887" t="s">
        <v>4793</v>
      </c>
      <c r="K887" t="s">
        <v>1145</v>
      </c>
      <c r="L887" t="s">
        <v>4794</v>
      </c>
      <c r="M887">
        <v>10417</v>
      </c>
      <c r="N887">
        <v>3742</v>
      </c>
      <c r="O887" t="s">
        <v>2983</v>
      </c>
      <c r="P887">
        <v>2</v>
      </c>
      <c r="Q887" t="s">
        <v>4795</v>
      </c>
      <c r="R887" t="s">
        <v>4796</v>
      </c>
      <c r="S887">
        <v>39</v>
      </c>
      <c r="T887" t="s">
        <v>36</v>
      </c>
      <c r="U887" t="s">
        <v>37</v>
      </c>
      <c r="V887" t="s">
        <v>93</v>
      </c>
      <c r="W887">
        <v>55000000</v>
      </c>
      <c r="X887">
        <v>2009</v>
      </c>
      <c r="Y887">
        <v>605</v>
      </c>
      <c r="Z887">
        <v>5.6</v>
      </c>
      <c r="AA887">
        <v>2.35</v>
      </c>
      <c r="AB887">
        <v>610</v>
      </c>
    </row>
    <row r="888" spans="1:28" hidden="1" x14ac:dyDescent="0.2">
      <c r="A888" t="s">
        <v>27</v>
      </c>
      <c r="B888" t="s">
        <v>715</v>
      </c>
      <c r="C888">
        <v>277</v>
      </c>
      <c r="D888">
        <v>119</v>
      </c>
      <c r="E888">
        <v>33</v>
      </c>
      <c r="F888">
        <v>518</v>
      </c>
      <c r="G888" t="s">
        <v>4797</v>
      </c>
      <c r="H888">
        <v>3000</v>
      </c>
      <c r="I888">
        <v>51178893</v>
      </c>
      <c r="J888" t="s">
        <v>4798</v>
      </c>
      <c r="K888" t="s">
        <v>946</v>
      </c>
      <c r="L888" t="s">
        <v>4799</v>
      </c>
      <c r="M888">
        <v>24285</v>
      </c>
      <c r="N888">
        <v>6089</v>
      </c>
      <c r="O888" t="s">
        <v>4800</v>
      </c>
      <c r="P888">
        <v>4</v>
      </c>
      <c r="Q888" t="s">
        <v>4801</v>
      </c>
      <c r="R888" t="s">
        <v>4802</v>
      </c>
      <c r="S888">
        <v>110</v>
      </c>
      <c r="T888" t="s">
        <v>36</v>
      </c>
      <c r="U888" t="s">
        <v>37</v>
      </c>
      <c r="V888" t="s">
        <v>93</v>
      </c>
      <c r="W888">
        <v>50000000</v>
      </c>
      <c r="X888">
        <v>2014</v>
      </c>
      <c r="Y888">
        <v>2000</v>
      </c>
      <c r="Z888">
        <v>6.4</v>
      </c>
      <c r="AA888">
        <v>1.85</v>
      </c>
      <c r="AB888">
        <v>10000</v>
      </c>
    </row>
    <row r="889" spans="1:28" hidden="1" x14ac:dyDescent="0.2">
      <c r="A889" t="s">
        <v>27</v>
      </c>
      <c r="B889" t="s">
        <v>3374</v>
      </c>
      <c r="C889">
        <v>76</v>
      </c>
      <c r="D889">
        <v>95</v>
      </c>
      <c r="E889">
        <v>906</v>
      </c>
      <c r="F889">
        <v>287</v>
      </c>
      <c r="G889" t="s">
        <v>4346</v>
      </c>
      <c r="H889">
        <v>956</v>
      </c>
      <c r="I889">
        <v>6768055</v>
      </c>
      <c r="J889" t="s">
        <v>3034</v>
      </c>
      <c r="K889" t="s">
        <v>283</v>
      </c>
      <c r="L889" t="s">
        <v>4803</v>
      </c>
      <c r="M889">
        <v>11148</v>
      </c>
      <c r="N889">
        <v>2260</v>
      </c>
      <c r="O889" t="s">
        <v>4804</v>
      </c>
      <c r="P889">
        <v>0</v>
      </c>
      <c r="Q889" t="s">
        <v>4805</v>
      </c>
      <c r="R889" t="s">
        <v>4806</v>
      </c>
      <c r="S889">
        <v>229</v>
      </c>
      <c r="T889" t="s">
        <v>36</v>
      </c>
      <c r="U889" t="s">
        <v>55</v>
      </c>
      <c r="V889" t="s">
        <v>93</v>
      </c>
      <c r="W889">
        <v>57000000</v>
      </c>
      <c r="X889">
        <v>2004</v>
      </c>
      <c r="Y889">
        <v>579</v>
      </c>
      <c r="Z889">
        <v>4.2</v>
      </c>
      <c r="AA889">
        <v>1.85</v>
      </c>
      <c r="AB889">
        <v>437</v>
      </c>
    </row>
    <row r="890" spans="1:28" hidden="1" x14ac:dyDescent="0.2">
      <c r="A890" t="s">
        <v>27</v>
      </c>
      <c r="B890" t="s">
        <v>4807</v>
      </c>
      <c r="C890">
        <v>197</v>
      </c>
      <c r="D890">
        <v>119</v>
      </c>
      <c r="E890">
        <v>59</v>
      </c>
      <c r="F890">
        <v>676</v>
      </c>
      <c r="G890" t="s">
        <v>4808</v>
      </c>
      <c r="H890">
        <v>2000</v>
      </c>
      <c r="I890">
        <v>39440655</v>
      </c>
      <c r="J890" t="s">
        <v>4809</v>
      </c>
      <c r="K890" t="s">
        <v>3931</v>
      </c>
      <c r="L890" t="s">
        <v>4810</v>
      </c>
      <c r="M890">
        <v>61680</v>
      </c>
      <c r="N890">
        <v>4315</v>
      </c>
      <c r="O890" t="s">
        <v>4811</v>
      </c>
      <c r="P890">
        <v>1</v>
      </c>
      <c r="Q890" t="s">
        <v>4812</v>
      </c>
      <c r="R890" t="s">
        <v>4813</v>
      </c>
      <c r="S890">
        <v>222</v>
      </c>
      <c r="T890" t="s">
        <v>36</v>
      </c>
      <c r="U890" t="s">
        <v>37</v>
      </c>
      <c r="V890" t="s">
        <v>38</v>
      </c>
      <c r="W890">
        <v>55000000</v>
      </c>
      <c r="X890">
        <v>2010</v>
      </c>
      <c r="Y890">
        <v>828</v>
      </c>
      <c r="Z890">
        <v>6.4</v>
      </c>
      <c r="AA890">
        <v>2.35</v>
      </c>
      <c r="AB890">
        <v>19000</v>
      </c>
    </row>
    <row r="891" spans="1:28" hidden="1" x14ac:dyDescent="0.2">
      <c r="A891" t="s">
        <v>27</v>
      </c>
      <c r="B891" t="s">
        <v>4174</v>
      </c>
      <c r="C891">
        <v>186</v>
      </c>
      <c r="D891">
        <v>133</v>
      </c>
      <c r="E891">
        <v>0</v>
      </c>
      <c r="F891">
        <v>46</v>
      </c>
      <c r="G891" t="s">
        <v>4814</v>
      </c>
      <c r="H891">
        <v>226</v>
      </c>
      <c r="I891">
        <v>6167817</v>
      </c>
      <c r="J891" t="s">
        <v>4815</v>
      </c>
      <c r="K891" t="s">
        <v>4816</v>
      </c>
      <c r="L891" t="s">
        <v>4817</v>
      </c>
      <c r="M891">
        <v>62607</v>
      </c>
      <c r="N891">
        <v>405</v>
      </c>
      <c r="O891" t="s">
        <v>4818</v>
      </c>
      <c r="P891">
        <v>1</v>
      </c>
      <c r="Q891" t="s">
        <v>4819</v>
      </c>
      <c r="R891" t="s">
        <v>4820</v>
      </c>
      <c r="S891">
        <v>239</v>
      </c>
      <c r="T891" t="s">
        <v>1462</v>
      </c>
      <c r="U891" t="s">
        <v>1463</v>
      </c>
      <c r="V891" t="s">
        <v>583</v>
      </c>
      <c r="W891">
        <v>47000000</v>
      </c>
      <c r="X891">
        <v>2004</v>
      </c>
      <c r="Y891">
        <v>52</v>
      </c>
      <c r="Z891">
        <v>7.7</v>
      </c>
      <c r="AA891">
        <v>2.35</v>
      </c>
      <c r="AB891">
        <v>0</v>
      </c>
    </row>
    <row r="892" spans="1:28" hidden="1" x14ac:dyDescent="0.2">
      <c r="A892" t="s">
        <v>745</v>
      </c>
      <c r="B892" t="s">
        <v>3725</v>
      </c>
      <c r="C892">
        <v>103</v>
      </c>
      <c r="D892">
        <v>152</v>
      </c>
      <c r="E892">
        <v>0</v>
      </c>
      <c r="F892">
        <v>177</v>
      </c>
      <c r="G892" t="s">
        <v>4821</v>
      </c>
      <c r="H892">
        <v>617</v>
      </c>
      <c r="J892" t="s">
        <v>4822</v>
      </c>
      <c r="K892" t="s">
        <v>4823</v>
      </c>
      <c r="L892" t="s">
        <v>4824</v>
      </c>
      <c r="M892">
        <v>67822</v>
      </c>
      <c r="N892">
        <v>1403</v>
      </c>
      <c r="O892" t="s">
        <v>4825</v>
      </c>
      <c r="P892">
        <v>0</v>
      </c>
      <c r="Q892" t="s">
        <v>4826</v>
      </c>
      <c r="R892" t="s">
        <v>4827</v>
      </c>
      <c r="S892">
        <v>207</v>
      </c>
      <c r="T892" t="s">
        <v>36</v>
      </c>
      <c r="U892" t="s">
        <v>55</v>
      </c>
      <c r="V892" t="s">
        <v>4828</v>
      </c>
      <c r="W892">
        <v>2000000</v>
      </c>
      <c r="X892">
        <v>1962</v>
      </c>
      <c r="Y892">
        <v>367</v>
      </c>
      <c r="Z892">
        <v>7.7</v>
      </c>
      <c r="AA892">
        <v>1.66</v>
      </c>
      <c r="AB892">
        <v>0</v>
      </c>
    </row>
    <row r="893" spans="1:28" hidden="1" x14ac:dyDescent="0.2">
      <c r="A893" t="s">
        <v>27</v>
      </c>
      <c r="B893" t="s">
        <v>4829</v>
      </c>
      <c r="C893">
        <v>66</v>
      </c>
      <c r="D893">
        <v>96</v>
      </c>
      <c r="E893">
        <v>13</v>
      </c>
      <c r="F893">
        <v>534</v>
      </c>
      <c r="G893" t="s">
        <v>4830</v>
      </c>
      <c r="H893">
        <v>13000</v>
      </c>
      <c r="J893" t="s">
        <v>4831</v>
      </c>
      <c r="K893" t="s">
        <v>1782</v>
      </c>
      <c r="L893" t="s">
        <v>4832</v>
      </c>
      <c r="M893">
        <v>19706</v>
      </c>
      <c r="N893">
        <v>15803</v>
      </c>
      <c r="O893" t="s">
        <v>4697</v>
      </c>
      <c r="P893">
        <v>1</v>
      </c>
      <c r="Q893" t="s">
        <v>4833</v>
      </c>
      <c r="R893" t="s">
        <v>4834</v>
      </c>
      <c r="S893">
        <v>142</v>
      </c>
      <c r="T893" t="s">
        <v>36</v>
      </c>
      <c r="U893" t="s">
        <v>37</v>
      </c>
      <c r="V893" t="s">
        <v>583</v>
      </c>
      <c r="W893">
        <v>55000000</v>
      </c>
      <c r="X893">
        <v>2002</v>
      </c>
      <c r="Y893">
        <v>854</v>
      </c>
      <c r="Z893">
        <v>5.3</v>
      </c>
      <c r="AA893">
        <v>2.35</v>
      </c>
      <c r="AB893">
        <v>448</v>
      </c>
    </row>
    <row r="894" spans="1:28" hidden="1" x14ac:dyDescent="0.2">
      <c r="A894" t="s">
        <v>27</v>
      </c>
      <c r="B894" t="s">
        <v>376</v>
      </c>
      <c r="C894">
        <v>224</v>
      </c>
      <c r="D894">
        <v>117</v>
      </c>
      <c r="E894">
        <v>0</v>
      </c>
      <c r="F894">
        <v>845</v>
      </c>
      <c r="G894" t="s">
        <v>204</v>
      </c>
      <c r="H894">
        <v>12000</v>
      </c>
      <c r="I894">
        <v>81645152</v>
      </c>
      <c r="J894" t="s">
        <v>2206</v>
      </c>
      <c r="K894" t="s">
        <v>4835</v>
      </c>
      <c r="L894" t="s">
        <v>4836</v>
      </c>
      <c r="M894">
        <v>158267</v>
      </c>
      <c r="N894">
        <v>15371</v>
      </c>
      <c r="O894" t="s">
        <v>1212</v>
      </c>
      <c r="P894">
        <v>1</v>
      </c>
      <c r="Q894" t="s">
        <v>4837</v>
      </c>
      <c r="R894" t="s">
        <v>4838</v>
      </c>
      <c r="S894">
        <v>559</v>
      </c>
      <c r="T894" t="s">
        <v>36</v>
      </c>
      <c r="U894" t="s">
        <v>37</v>
      </c>
      <c r="V894" t="s">
        <v>583</v>
      </c>
      <c r="W894">
        <v>54000000</v>
      </c>
      <c r="X894">
        <v>2002</v>
      </c>
      <c r="Y894">
        <v>919</v>
      </c>
      <c r="Z894">
        <v>6.7</v>
      </c>
      <c r="AA894">
        <v>1.85</v>
      </c>
      <c r="AB894">
        <v>0</v>
      </c>
    </row>
    <row r="895" spans="1:28" hidden="1" x14ac:dyDescent="0.2">
      <c r="A895" t="s">
        <v>27</v>
      </c>
      <c r="B895" t="s">
        <v>4626</v>
      </c>
      <c r="C895">
        <v>202</v>
      </c>
      <c r="D895">
        <v>123</v>
      </c>
      <c r="E895">
        <v>125</v>
      </c>
      <c r="F895">
        <v>835</v>
      </c>
      <c r="G895" t="s">
        <v>980</v>
      </c>
      <c r="H895">
        <v>10000</v>
      </c>
      <c r="I895">
        <v>69951824</v>
      </c>
      <c r="J895" t="s">
        <v>212</v>
      </c>
      <c r="K895" t="s">
        <v>164</v>
      </c>
      <c r="L895" t="s">
        <v>4839</v>
      </c>
      <c r="M895">
        <v>232710</v>
      </c>
      <c r="N895">
        <v>14727</v>
      </c>
      <c r="O895" t="s">
        <v>4840</v>
      </c>
      <c r="P895">
        <v>1</v>
      </c>
      <c r="Q895" t="s">
        <v>4841</v>
      </c>
      <c r="R895" t="s">
        <v>4842</v>
      </c>
      <c r="S895">
        <v>599</v>
      </c>
      <c r="T895" t="s">
        <v>36</v>
      </c>
      <c r="U895" t="s">
        <v>37</v>
      </c>
      <c r="V895" t="s">
        <v>38</v>
      </c>
      <c r="W895">
        <v>55000000</v>
      </c>
      <c r="X895">
        <v>2008</v>
      </c>
      <c r="Y895">
        <v>3000</v>
      </c>
      <c r="Z895">
        <v>7.7</v>
      </c>
      <c r="AA895">
        <v>2.35</v>
      </c>
      <c r="AB895">
        <v>26000</v>
      </c>
    </row>
    <row r="896" spans="1:28" hidden="1" x14ac:dyDescent="0.2">
      <c r="A896" t="s">
        <v>27</v>
      </c>
      <c r="B896" t="s">
        <v>4354</v>
      </c>
      <c r="C896">
        <v>279</v>
      </c>
      <c r="D896">
        <v>92</v>
      </c>
      <c r="E896">
        <v>394</v>
      </c>
      <c r="F896">
        <v>565</v>
      </c>
      <c r="G896" t="s">
        <v>4843</v>
      </c>
      <c r="H896">
        <v>13000</v>
      </c>
      <c r="I896">
        <v>9483821</v>
      </c>
      <c r="J896" t="s">
        <v>58</v>
      </c>
      <c r="K896" t="s">
        <v>1782</v>
      </c>
      <c r="L896" t="s">
        <v>4844</v>
      </c>
      <c r="M896">
        <v>39247</v>
      </c>
      <c r="N896">
        <v>25418</v>
      </c>
      <c r="O896" t="s">
        <v>4845</v>
      </c>
      <c r="P896">
        <v>3</v>
      </c>
      <c r="Q896" t="s">
        <v>4846</v>
      </c>
      <c r="R896" t="s">
        <v>4847</v>
      </c>
      <c r="S896">
        <v>131</v>
      </c>
      <c r="T896" t="s">
        <v>36</v>
      </c>
      <c r="U896" t="s">
        <v>37</v>
      </c>
      <c r="V896" t="s">
        <v>583</v>
      </c>
      <c r="W896">
        <v>55000000</v>
      </c>
      <c r="X896">
        <v>2012</v>
      </c>
      <c r="Y896">
        <v>11000</v>
      </c>
      <c r="Z896">
        <v>5.7</v>
      </c>
      <c r="AA896">
        <v>1.85</v>
      </c>
      <c r="AB896">
        <v>10000</v>
      </c>
    </row>
    <row r="897" spans="1:28" hidden="1" x14ac:dyDescent="0.2">
      <c r="A897" t="s">
        <v>27</v>
      </c>
      <c r="B897" t="s">
        <v>4848</v>
      </c>
      <c r="C897">
        <v>110</v>
      </c>
      <c r="D897">
        <v>170</v>
      </c>
      <c r="E897">
        <v>0</v>
      </c>
      <c r="F897">
        <v>889</v>
      </c>
      <c r="G897" t="s">
        <v>306</v>
      </c>
      <c r="H897">
        <v>14000</v>
      </c>
      <c r="I897">
        <v>66676062</v>
      </c>
      <c r="J897" t="s">
        <v>1933</v>
      </c>
      <c r="K897" t="s">
        <v>2380</v>
      </c>
      <c r="L897" t="s">
        <v>4849</v>
      </c>
      <c r="M897">
        <v>267980</v>
      </c>
      <c r="N897">
        <v>16949</v>
      </c>
      <c r="O897" t="s">
        <v>3175</v>
      </c>
      <c r="P897">
        <v>1</v>
      </c>
      <c r="Q897" t="s">
        <v>4850</v>
      </c>
      <c r="R897" t="s">
        <v>4851</v>
      </c>
      <c r="S897">
        <v>545</v>
      </c>
      <c r="T897" t="s">
        <v>36</v>
      </c>
      <c r="U897" t="s">
        <v>37</v>
      </c>
      <c r="V897" t="s">
        <v>583</v>
      </c>
      <c r="W897">
        <v>54000000</v>
      </c>
      <c r="X897">
        <v>1990</v>
      </c>
      <c r="Y897">
        <v>1000</v>
      </c>
      <c r="Z897">
        <v>7.6</v>
      </c>
      <c r="AA897">
        <v>1.85</v>
      </c>
      <c r="AB897">
        <v>0</v>
      </c>
    </row>
    <row r="898" spans="1:28" hidden="1" x14ac:dyDescent="0.2">
      <c r="A898" t="s">
        <v>27</v>
      </c>
      <c r="B898" t="s">
        <v>3345</v>
      </c>
      <c r="C898">
        <v>190</v>
      </c>
      <c r="D898">
        <v>123</v>
      </c>
      <c r="E898">
        <v>488</v>
      </c>
      <c r="F898">
        <v>2000</v>
      </c>
      <c r="G898" t="s">
        <v>82</v>
      </c>
      <c r="H898">
        <v>5000</v>
      </c>
      <c r="I898">
        <v>26838389</v>
      </c>
      <c r="J898" t="s">
        <v>1413</v>
      </c>
      <c r="K898" t="s">
        <v>40</v>
      </c>
      <c r="L898" t="s">
        <v>4852</v>
      </c>
      <c r="M898">
        <v>58658</v>
      </c>
      <c r="N898">
        <v>12700</v>
      </c>
      <c r="O898" t="s">
        <v>232</v>
      </c>
      <c r="P898">
        <v>0</v>
      </c>
      <c r="Q898" t="s">
        <v>4853</v>
      </c>
      <c r="R898" t="s">
        <v>4854</v>
      </c>
      <c r="S898">
        <v>495</v>
      </c>
      <c r="T898" t="s">
        <v>36</v>
      </c>
      <c r="U898" t="s">
        <v>37</v>
      </c>
      <c r="V898" t="s">
        <v>38</v>
      </c>
      <c r="W898">
        <v>57000000</v>
      </c>
      <c r="X898">
        <v>2005</v>
      </c>
      <c r="Y898">
        <v>4000</v>
      </c>
      <c r="Z898">
        <v>6.4</v>
      </c>
      <c r="AA898">
        <v>1.85</v>
      </c>
      <c r="AB898">
        <v>0</v>
      </c>
    </row>
    <row r="899" spans="1:28" hidden="1" x14ac:dyDescent="0.2">
      <c r="A899" t="s">
        <v>27</v>
      </c>
      <c r="B899" t="s">
        <v>218</v>
      </c>
      <c r="C899">
        <v>136</v>
      </c>
      <c r="D899">
        <v>110</v>
      </c>
      <c r="E899">
        <v>94</v>
      </c>
      <c r="F899">
        <v>240</v>
      </c>
      <c r="G899" t="s">
        <v>4855</v>
      </c>
      <c r="H899">
        <v>277</v>
      </c>
      <c r="I899">
        <v>75604320</v>
      </c>
      <c r="J899" t="s">
        <v>1679</v>
      </c>
      <c r="K899" t="s">
        <v>4856</v>
      </c>
      <c r="L899" t="s">
        <v>4857</v>
      </c>
      <c r="M899">
        <v>68417</v>
      </c>
      <c r="N899">
        <v>847</v>
      </c>
      <c r="O899" t="s">
        <v>4858</v>
      </c>
      <c r="P899">
        <v>1</v>
      </c>
      <c r="Q899" t="s">
        <v>4859</v>
      </c>
      <c r="R899" t="s">
        <v>4860</v>
      </c>
      <c r="S899">
        <v>195</v>
      </c>
      <c r="T899" t="s">
        <v>36</v>
      </c>
      <c r="U899" t="s">
        <v>37</v>
      </c>
      <c r="V899" t="s">
        <v>38</v>
      </c>
      <c r="W899">
        <v>54000000</v>
      </c>
      <c r="X899">
        <v>2006</v>
      </c>
      <c r="Y899">
        <v>245</v>
      </c>
      <c r="Z899">
        <v>5.6</v>
      </c>
      <c r="AA899">
        <v>1.85</v>
      </c>
      <c r="AB899">
        <v>0</v>
      </c>
    </row>
    <row r="900" spans="1:28" hidden="1" x14ac:dyDescent="0.2">
      <c r="A900" t="s">
        <v>27</v>
      </c>
      <c r="B900" t="s">
        <v>4861</v>
      </c>
      <c r="C900">
        <v>121</v>
      </c>
      <c r="D900">
        <v>116</v>
      </c>
      <c r="E900">
        <v>44</v>
      </c>
      <c r="F900">
        <v>420</v>
      </c>
      <c r="G900" t="s">
        <v>4180</v>
      </c>
      <c r="H900">
        <v>593</v>
      </c>
      <c r="I900">
        <v>108200000</v>
      </c>
      <c r="J900" t="s">
        <v>576</v>
      </c>
      <c r="K900" t="s">
        <v>4578</v>
      </c>
      <c r="L900" t="s">
        <v>4862</v>
      </c>
      <c r="M900">
        <v>76331</v>
      </c>
      <c r="N900">
        <v>2908</v>
      </c>
      <c r="O900" t="s">
        <v>4863</v>
      </c>
      <c r="P900">
        <v>4</v>
      </c>
      <c r="Q900" t="s">
        <v>4864</v>
      </c>
      <c r="R900" t="s">
        <v>4865</v>
      </c>
      <c r="S900">
        <v>269</v>
      </c>
      <c r="T900" t="s">
        <v>36</v>
      </c>
      <c r="U900" t="s">
        <v>37</v>
      </c>
      <c r="V900" t="s">
        <v>93</v>
      </c>
      <c r="W900">
        <v>54000000</v>
      </c>
      <c r="X900">
        <v>1980</v>
      </c>
      <c r="Y900">
        <v>467</v>
      </c>
      <c r="Z900">
        <v>6.8</v>
      </c>
      <c r="AA900">
        <v>2.35</v>
      </c>
      <c r="AB900">
        <v>0</v>
      </c>
    </row>
    <row r="901" spans="1:28" hidden="1" x14ac:dyDescent="0.2">
      <c r="A901" t="s">
        <v>27</v>
      </c>
      <c r="B901" t="s">
        <v>2427</v>
      </c>
      <c r="C901">
        <v>131</v>
      </c>
      <c r="D901">
        <v>121</v>
      </c>
      <c r="E901">
        <v>102</v>
      </c>
      <c r="F901">
        <v>43</v>
      </c>
      <c r="G901" t="s">
        <v>4866</v>
      </c>
      <c r="H901">
        <v>117</v>
      </c>
      <c r="I901">
        <v>5660084</v>
      </c>
      <c r="J901" t="s">
        <v>4260</v>
      </c>
      <c r="K901" t="s">
        <v>4867</v>
      </c>
      <c r="L901" t="s">
        <v>4868</v>
      </c>
      <c r="M901">
        <v>41620</v>
      </c>
      <c r="N901">
        <v>286</v>
      </c>
      <c r="O901" t="s">
        <v>4869</v>
      </c>
      <c r="P901">
        <v>0</v>
      </c>
      <c r="Q901" t="s">
        <v>4870</v>
      </c>
      <c r="R901" t="s">
        <v>4871</v>
      </c>
      <c r="S901">
        <v>418</v>
      </c>
      <c r="T901" t="s">
        <v>36</v>
      </c>
      <c r="U901" t="s">
        <v>37</v>
      </c>
      <c r="V901" t="s">
        <v>583</v>
      </c>
      <c r="W901">
        <v>54000000</v>
      </c>
      <c r="X901">
        <v>2003</v>
      </c>
      <c r="Y901">
        <v>62</v>
      </c>
      <c r="Z901">
        <v>2.4</v>
      </c>
      <c r="AA901">
        <v>2.35</v>
      </c>
      <c r="AB901">
        <v>2000</v>
      </c>
    </row>
    <row r="902" spans="1:28" hidden="1" x14ac:dyDescent="0.2">
      <c r="A902" t="s">
        <v>745</v>
      </c>
      <c r="B902" t="s">
        <v>4116</v>
      </c>
      <c r="C902">
        <v>127</v>
      </c>
      <c r="D902">
        <v>128</v>
      </c>
      <c r="E902">
        <v>234</v>
      </c>
      <c r="F902">
        <v>581</v>
      </c>
      <c r="G902" t="s">
        <v>760</v>
      </c>
      <c r="H902">
        <v>14000</v>
      </c>
      <c r="I902">
        <v>7221458</v>
      </c>
      <c r="J902" t="s">
        <v>4073</v>
      </c>
      <c r="K902" t="s">
        <v>211</v>
      </c>
      <c r="L902" t="s">
        <v>4872</v>
      </c>
      <c r="M902">
        <v>20740</v>
      </c>
      <c r="N902">
        <v>27614</v>
      </c>
      <c r="O902" t="s">
        <v>277</v>
      </c>
      <c r="P902">
        <v>0</v>
      </c>
      <c r="Q902" t="s">
        <v>4873</v>
      </c>
      <c r="R902" t="s">
        <v>4874</v>
      </c>
      <c r="S902">
        <v>178</v>
      </c>
      <c r="T902" t="s">
        <v>36</v>
      </c>
      <c r="U902" t="s">
        <v>765</v>
      </c>
      <c r="V902" t="s">
        <v>38</v>
      </c>
      <c r="W902">
        <v>55000000</v>
      </c>
      <c r="X902">
        <v>2006</v>
      </c>
      <c r="Y902">
        <v>12000</v>
      </c>
      <c r="Z902">
        <v>6.2</v>
      </c>
      <c r="AA902">
        <v>1.85</v>
      </c>
      <c r="AB902">
        <v>0</v>
      </c>
    </row>
    <row r="903" spans="1:28" hidden="1" x14ac:dyDescent="0.2">
      <c r="A903" t="s">
        <v>27</v>
      </c>
      <c r="B903" t="s">
        <v>2941</v>
      </c>
      <c r="C903">
        <v>160</v>
      </c>
      <c r="D903">
        <v>99</v>
      </c>
      <c r="E903">
        <v>309</v>
      </c>
      <c r="F903">
        <v>577</v>
      </c>
      <c r="G903" t="s">
        <v>1757</v>
      </c>
      <c r="H903">
        <v>23000</v>
      </c>
      <c r="I903">
        <v>70327868</v>
      </c>
      <c r="J903" t="s">
        <v>332</v>
      </c>
      <c r="K903" t="s">
        <v>57</v>
      </c>
      <c r="L903" t="s">
        <v>4875</v>
      </c>
      <c r="M903">
        <v>58416</v>
      </c>
      <c r="N903">
        <v>26527</v>
      </c>
      <c r="O903" t="s">
        <v>3709</v>
      </c>
      <c r="P903">
        <v>0</v>
      </c>
      <c r="Q903" t="s">
        <v>4876</v>
      </c>
      <c r="R903" t="s">
        <v>4877</v>
      </c>
      <c r="S903">
        <v>301</v>
      </c>
      <c r="T903" t="s">
        <v>36</v>
      </c>
      <c r="U903" t="s">
        <v>765</v>
      </c>
      <c r="V903" t="s">
        <v>583</v>
      </c>
      <c r="W903">
        <v>46000000</v>
      </c>
      <c r="X903">
        <v>2000</v>
      </c>
      <c r="Y903">
        <v>1000</v>
      </c>
      <c r="Z903">
        <v>5.9</v>
      </c>
      <c r="AA903">
        <v>2.35</v>
      </c>
      <c r="AB903">
        <v>0</v>
      </c>
    </row>
    <row r="904" spans="1:28" hidden="1" x14ac:dyDescent="0.2">
      <c r="A904" t="s">
        <v>27</v>
      </c>
      <c r="B904" t="s">
        <v>3152</v>
      </c>
      <c r="C904">
        <v>78</v>
      </c>
      <c r="D904">
        <v>94</v>
      </c>
      <c r="E904">
        <v>383</v>
      </c>
      <c r="F904">
        <v>753</v>
      </c>
      <c r="G904" t="s">
        <v>259</v>
      </c>
      <c r="H904">
        <v>4000</v>
      </c>
      <c r="I904">
        <v>58297830</v>
      </c>
      <c r="J904" t="s">
        <v>4878</v>
      </c>
      <c r="K904" t="s">
        <v>82</v>
      </c>
      <c r="L904" t="s">
        <v>4879</v>
      </c>
      <c r="M904">
        <v>86347</v>
      </c>
      <c r="N904">
        <v>6017</v>
      </c>
      <c r="O904" t="s">
        <v>4880</v>
      </c>
      <c r="P904">
        <v>1</v>
      </c>
      <c r="Q904" t="s">
        <v>4881</v>
      </c>
      <c r="R904" t="s">
        <v>4882</v>
      </c>
      <c r="S904">
        <v>191</v>
      </c>
      <c r="T904" t="s">
        <v>36</v>
      </c>
      <c r="U904" t="s">
        <v>37</v>
      </c>
      <c r="V904" t="s">
        <v>275</v>
      </c>
      <c r="W904">
        <v>50000000</v>
      </c>
      <c r="X904">
        <v>1997</v>
      </c>
      <c r="Y904">
        <v>808</v>
      </c>
      <c r="Z904">
        <v>7.1</v>
      </c>
      <c r="AA904">
        <v>2.35</v>
      </c>
      <c r="AB904">
        <v>0</v>
      </c>
    </row>
    <row r="905" spans="1:28" hidden="1" x14ac:dyDescent="0.2">
      <c r="A905" t="s">
        <v>745</v>
      </c>
      <c r="B905" t="s">
        <v>362</v>
      </c>
      <c r="C905">
        <v>209</v>
      </c>
      <c r="D905">
        <v>127</v>
      </c>
      <c r="E905">
        <v>1000</v>
      </c>
      <c r="F905">
        <v>653</v>
      </c>
      <c r="G905" t="s">
        <v>4883</v>
      </c>
      <c r="H905">
        <v>1000</v>
      </c>
      <c r="I905">
        <v>57386369</v>
      </c>
      <c r="J905" t="s">
        <v>2848</v>
      </c>
      <c r="K905" t="s">
        <v>391</v>
      </c>
      <c r="L905" t="s">
        <v>4884</v>
      </c>
      <c r="M905">
        <v>224013</v>
      </c>
      <c r="N905">
        <v>2601</v>
      </c>
      <c r="O905" t="s">
        <v>1046</v>
      </c>
      <c r="P905">
        <v>1</v>
      </c>
      <c r="Q905" t="s">
        <v>4885</v>
      </c>
      <c r="R905" t="s">
        <v>4886</v>
      </c>
      <c r="S905">
        <v>2319</v>
      </c>
      <c r="T905" t="s">
        <v>36</v>
      </c>
      <c r="U905" t="s">
        <v>37</v>
      </c>
      <c r="V905" t="s">
        <v>38</v>
      </c>
      <c r="W905">
        <v>52500000</v>
      </c>
      <c r="X905">
        <v>2001</v>
      </c>
      <c r="Y905">
        <v>691</v>
      </c>
      <c r="Z905">
        <v>7.6</v>
      </c>
      <c r="AA905">
        <v>2.35</v>
      </c>
      <c r="AB905">
        <v>10000</v>
      </c>
    </row>
    <row r="906" spans="1:28" hidden="1" x14ac:dyDescent="0.2">
      <c r="A906" t="s">
        <v>27</v>
      </c>
      <c r="B906" t="s">
        <v>4289</v>
      </c>
      <c r="C906">
        <v>98</v>
      </c>
      <c r="D906">
        <v>89</v>
      </c>
      <c r="E906">
        <v>17</v>
      </c>
      <c r="F906">
        <v>303</v>
      </c>
      <c r="G906" t="s">
        <v>1746</v>
      </c>
      <c r="H906">
        <v>12000</v>
      </c>
      <c r="I906">
        <v>45207112</v>
      </c>
      <c r="J906" t="s">
        <v>2213</v>
      </c>
      <c r="K906" t="s">
        <v>270</v>
      </c>
      <c r="L906" t="s">
        <v>4887</v>
      </c>
      <c r="M906">
        <v>21283</v>
      </c>
      <c r="N906">
        <v>13390</v>
      </c>
      <c r="O906" t="s">
        <v>4888</v>
      </c>
      <c r="P906">
        <v>1</v>
      </c>
      <c r="Q906" t="s">
        <v>4889</v>
      </c>
      <c r="R906" t="s">
        <v>4890</v>
      </c>
      <c r="S906">
        <v>190</v>
      </c>
      <c r="T906" t="s">
        <v>36</v>
      </c>
      <c r="U906" t="s">
        <v>37</v>
      </c>
      <c r="V906" t="s">
        <v>38</v>
      </c>
      <c r="W906">
        <v>53000000</v>
      </c>
      <c r="X906">
        <v>2001</v>
      </c>
      <c r="Y906">
        <v>708</v>
      </c>
      <c r="Z906">
        <v>5.5</v>
      </c>
      <c r="AA906">
        <v>2.35</v>
      </c>
      <c r="AB906">
        <v>361</v>
      </c>
    </row>
    <row r="907" spans="1:28" hidden="1" x14ac:dyDescent="0.2">
      <c r="A907" t="s">
        <v>27</v>
      </c>
      <c r="B907" t="s">
        <v>4891</v>
      </c>
      <c r="C907">
        <v>391</v>
      </c>
      <c r="D907">
        <v>123</v>
      </c>
      <c r="E907">
        <v>108</v>
      </c>
      <c r="F907">
        <v>3000</v>
      </c>
      <c r="G907" t="s">
        <v>351</v>
      </c>
      <c r="H907">
        <v>40000</v>
      </c>
      <c r="I907">
        <v>62563543</v>
      </c>
      <c r="J907" t="s">
        <v>1724</v>
      </c>
      <c r="K907" t="s">
        <v>42</v>
      </c>
      <c r="L907" t="s">
        <v>4892</v>
      </c>
      <c r="M907">
        <v>115216</v>
      </c>
      <c r="N907">
        <v>63769</v>
      </c>
      <c r="O907" t="s">
        <v>1541</v>
      </c>
      <c r="P907">
        <v>7</v>
      </c>
      <c r="Q907" t="s">
        <v>4893</v>
      </c>
      <c r="R907" t="s">
        <v>4894</v>
      </c>
      <c r="S907">
        <v>289</v>
      </c>
      <c r="T907" t="s">
        <v>36</v>
      </c>
      <c r="U907" t="s">
        <v>37</v>
      </c>
      <c r="V907" t="s">
        <v>583</v>
      </c>
      <c r="W907">
        <v>53000000</v>
      </c>
      <c r="X907">
        <v>2015</v>
      </c>
      <c r="Y907">
        <v>19000</v>
      </c>
      <c r="Z907">
        <v>7</v>
      </c>
      <c r="AA907">
        <v>2.35</v>
      </c>
      <c r="AB907">
        <v>44000</v>
      </c>
    </row>
    <row r="908" spans="1:28" hidden="1" x14ac:dyDescent="0.2">
      <c r="A908" t="s">
        <v>27</v>
      </c>
      <c r="B908" t="s">
        <v>3692</v>
      </c>
      <c r="C908">
        <v>279</v>
      </c>
      <c r="D908">
        <v>135</v>
      </c>
      <c r="E908">
        <v>16000</v>
      </c>
      <c r="F908">
        <v>310</v>
      </c>
      <c r="G908" t="s">
        <v>603</v>
      </c>
      <c r="H908">
        <v>23000</v>
      </c>
      <c r="I908">
        <v>33574332</v>
      </c>
      <c r="J908" t="s">
        <v>1959</v>
      </c>
      <c r="K908" t="s">
        <v>331</v>
      </c>
      <c r="L908" t="s">
        <v>4895</v>
      </c>
      <c r="M908">
        <v>101221</v>
      </c>
      <c r="N908">
        <v>24468</v>
      </c>
      <c r="O908" t="s">
        <v>430</v>
      </c>
      <c r="P908">
        <v>0</v>
      </c>
      <c r="Q908" t="s">
        <v>4896</v>
      </c>
      <c r="R908" t="s">
        <v>4897</v>
      </c>
      <c r="S908">
        <v>415</v>
      </c>
      <c r="T908" t="s">
        <v>36</v>
      </c>
      <c r="U908" t="s">
        <v>37</v>
      </c>
      <c r="V908" t="s">
        <v>583</v>
      </c>
      <c r="W908">
        <v>90000000</v>
      </c>
      <c r="X908">
        <v>2006</v>
      </c>
      <c r="Y908">
        <v>638</v>
      </c>
      <c r="Z908">
        <v>7.1</v>
      </c>
      <c r="AA908">
        <v>2.35</v>
      </c>
      <c r="AB908">
        <v>0</v>
      </c>
    </row>
    <row r="909" spans="1:28" hidden="1" x14ac:dyDescent="0.2">
      <c r="A909" t="s">
        <v>27</v>
      </c>
      <c r="B909" t="s">
        <v>3086</v>
      </c>
      <c r="C909">
        <v>216</v>
      </c>
      <c r="D909">
        <v>118</v>
      </c>
      <c r="E909">
        <v>473</v>
      </c>
      <c r="F909">
        <v>963</v>
      </c>
      <c r="G909" t="s">
        <v>2714</v>
      </c>
      <c r="H909">
        <v>18000</v>
      </c>
      <c r="I909">
        <v>73343413</v>
      </c>
      <c r="J909" t="s">
        <v>2123</v>
      </c>
      <c r="K909" t="s">
        <v>639</v>
      </c>
      <c r="L909" t="s">
        <v>4898</v>
      </c>
      <c r="M909">
        <v>217480</v>
      </c>
      <c r="N909">
        <v>22517</v>
      </c>
      <c r="O909" t="s">
        <v>3039</v>
      </c>
      <c r="P909">
        <v>0</v>
      </c>
      <c r="Q909" t="s">
        <v>4899</v>
      </c>
      <c r="R909" t="s">
        <v>4900</v>
      </c>
      <c r="S909">
        <v>429</v>
      </c>
      <c r="T909" t="s">
        <v>36</v>
      </c>
      <c r="U909" t="s">
        <v>37</v>
      </c>
      <c r="V909" t="s">
        <v>583</v>
      </c>
      <c r="W909">
        <v>50000000</v>
      </c>
      <c r="X909">
        <v>2009</v>
      </c>
      <c r="Y909">
        <v>1000</v>
      </c>
      <c r="Z909">
        <v>7.4</v>
      </c>
      <c r="AA909">
        <v>2.35</v>
      </c>
      <c r="AB909">
        <v>21000</v>
      </c>
    </row>
    <row r="910" spans="1:28" hidden="1" x14ac:dyDescent="0.2">
      <c r="A910" t="s">
        <v>27</v>
      </c>
      <c r="B910" t="s">
        <v>4901</v>
      </c>
      <c r="C910">
        <v>250</v>
      </c>
      <c r="D910">
        <v>189</v>
      </c>
      <c r="E910">
        <v>0</v>
      </c>
      <c r="F910">
        <v>1000</v>
      </c>
      <c r="G910" t="s">
        <v>980</v>
      </c>
      <c r="H910">
        <v>16000</v>
      </c>
      <c r="I910">
        <v>25031037</v>
      </c>
      <c r="J910" t="s">
        <v>4902</v>
      </c>
      <c r="K910" t="s">
        <v>1762</v>
      </c>
      <c r="L910" t="s">
        <v>4903</v>
      </c>
      <c r="M910">
        <v>155496</v>
      </c>
      <c r="N910">
        <v>22186</v>
      </c>
      <c r="O910" t="s">
        <v>1427</v>
      </c>
      <c r="P910">
        <v>0</v>
      </c>
      <c r="Q910" t="s">
        <v>4904</v>
      </c>
      <c r="R910" t="s">
        <v>4905</v>
      </c>
      <c r="S910">
        <v>532</v>
      </c>
      <c r="T910" t="s">
        <v>36</v>
      </c>
      <c r="U910" t="s">
        <v>37</v>
      </c>
      <c r="V910" t="s">
        <v>583</v>
      </c>
      <c r="W910">
        <v>53000000</v>
      </c>
      <c r="X910">
        <v>2007</v>
      </c>
      <c r="Y910">
        <v>3000</v>
      </c>
      <c r="Z910">
        <v>7.6</v>
      </c>
      <c r="AA910">
        <v>2.35</v>
      </c>
      <c r="AB910">
        <v>0</v>
      </c>
    </row>
    <row r="911" spans="1:28" hidden="1" x14ac:dyDescent="0.2">
      <c r="A911" t="s">
        <v>27</v>
      </c>
      <c r="B911" t="s">
        <v>2726</v>
      </c>
      <c r="C911">
        <v>78</v>
      </c>
      <c r="D911">
        <v>172</v>
      </c>
      <c r="E911">
        <v>438</v>
      </c>
      <c r="F911">
        <v>466</v>
      </c>
      <c r="G911" t="s">
        <v>4906</v>
      </c>
      <c r="H911">
        <v>852</v>
      </c>
      <c r="I911">
        <v>22843047</v>
      </c>
      <c r="J911" t="s">
        <v>4907</v>
      </c>
      <c r="K911" t="s">
        <v>899</v>
      </c>
      <c r="L911" t="s">
        <v>4908</v>
      </c>
      <c r="M911">
        <v>6082</v>
      </c>
      <c r="N911">
        <v>2397</v>
      </c>
      <c r="O911" t="s">
        <v>4909</v>
      </c>
      <c r="P911">
        <v>1</v>
      </c>
      <c r="Q911" t="s">
        <v>4910</v>
      </c>
      <c r="R911" t="s">
        <v>4911</v>
      </c>
      <c r="S911">
        <v>207</v>
      </c>
      <c r="T911" t="s">
        <v>36</v>
      </c>
      <c r="U911" t="s">
        <v>37</v>
      </c>
      <c r="V911" t="s">
        <v>583</v>
      </c>
      <c r="W911">
        <v>55000000</v>
      </c>
      <c r="X911">
        <v>1998</v>
      </c>
      <c r="Y911">
        <v>637</v>
      </c>
      <c r="Z911">
        <v>5.9</v>
      </c>
      <c r="AA911">
        <v>1.85</v>
      </c>
      <c r="AB911">
        <v>853</v>
      </c>
    </row>
    <row r="912" spans="1:28" hidden="1" x14ac:dyDescent="0.2">
      <c r="A912" t="s">
        <v>27</v>
      </c>
      <c r="B912" t="s">
        <v>4912</v>
      </c>
      <c r="C912">
        <v>106</v>
      </c>
      <c r="D912">
        <v>124</v>
      </c>
      <c r="E912">
        <v>161</v>
      </c>
      <c r="F912">
        <v>681</v>
      </c>
      <c r="G912" t="s">
        <v>1687</v>
      </c>
      <c r="H912">
        <v>21000</v>
      </c>
      <c r="I912">
        <v>5755286</v>
      </c>
      <c r="J912" t="s">
        <v>4913</v>
      </c>
      <c r="K912" t="s">
        <v>95</v>
      </c>
      <c r="L912" t="s">
        <v>4914</v>
      </c>
      <c r="M912">
        <v>18310</v>
      </c>
      <c r="N912">
        <v>26334</v>
      </c>
      <c r="O912" t="s">
        <v>4915</v>
      </c>
      <c r="P912">
        <v>1</v>
      </c>
      <c r="Q912" t="s">
        <v>4916</v>
      </c>
      <c r="R912" t="s">
        <v>4917</v>
      </c>
      <c r="S912">
        <v>63</v>
      </c>
      <c r="T912" t="s">
        <v>36</v>
      </c>
      <c r="U912" t="s">
        <v>37</v>
      </c>
      <c r="V912" t="s">
        <v>38</v>
      </c>
      <c r="W912">
        <v>55000000</v>
      </c>
      <c r="X912">
        <v>2007</v>
      </c>
      <c r="Y912">
        <v>3000</v>
      </c>
      <c r="Z912">
        <v>5.9</v>
      </c>
      <c r="AA912">
        <v>2.35</v>
      </c>
      <c r="AB912">
        <v>672</v>
      </c>
    </row>
    <row r="913" spans="1:28" hidden="1" x14ac:dyDescent="0.2">
      <c r="A913" t="s">
        <v>27</v>
      </c>
      <c r="B913" t="s">
        <v>387</v>
      </c>
      <c r="C913">
        <v>194</v>
      </c>
      <c r="D913">
        <v>141</v>
      </c>
      <c r="E913">
        <v>14000</v>
      </c>
      <c r="F913">
        <v>3000</v>
      </c>
      <c r="G913" t="s">
        <v>320</v>
      </c>
      <c r="H913">
        <v>29000</v>
      </c>
      <c r="I913">
        <v>164435221</v>
      </c>
      <c r="J913" t="s">
        <v>1724</v>
      </c>
      <c r="K913" t="s">
        <v>213</v>
      </c>
      <c r="L913" t="s">
        <v>4918</v>
      </c>
      <c r="M913">
        <v>525801</v>
      </c>
      <c r="N913">
        <v>48153</v>
      </c>
      <c r="O913" t="s">
        <v>748</v>
      </c>
      <c r="P913">
        <v>0</v>
      </c>
      <c r="Q913" t="s">
        <v>4919</v>
      </c>
      <c r="R913" t="s">
        <v>4920</v>
      </c>
      <c r="S913">
        <v>667</v>
      </c>
      <c r="T913" t="s">
        <v>36</v>
      </c>
      <c r="U913" t="s">
        <v>37</v>
      </c>
      <c r="V913" t="s">
        <v>38</v>
      </c>
      <c r="W913">
        <v>52000000</v>
      </c>
      <c r="X913">
        <v>2002</v>
      </c>
      <c r="Y913">
        <v>15000</v>
      </c>
      <c r="Z913">
        <v>8</v>
      </c>
      <c r="AA913">
        <v>1.85</v>
      </c>
      <c r="AB913">
        <v>15000</v>
      </c>
    </row>
    <row r="914" spans="1:28" hidden="1" x14ac:dyDescent="0.2">
      <c r="A914" t="s">
        <v>27</v>
      </c>
      <c r="B914" t="s">
        <v>2269</v>
      </c>
      <c r="C914">
        <v>558</v>
      </c>
      <c r="D914">
        <v>157</v>
      </c>
      <c r="E914">
        <v>0</v>
      </c>
      <c r="F914">
        <v>304</v>
      </c>
      <c r="G914" t="s">
        <v>2805</v>
      </c>
      <c r="H914">
        <v>1000</v>
      </c>
      <c r="I914">
        <v>95720716</v>
      </c>
      <c r="J914" t="s">
        <v>2817</v>
      </c>
      <c r="K914" t="s">
        <v>1401</v>
      </c>
      <c r="L914" t="s">
        <v>4921</v>
      </c>
      <c r="M914">
        <v>216032</v>
      </c>
      <c r="N914">
        <v>2759</v>
      </c>
      <c r="O914" t="s">
        <v>4922</v>
      </c>
      <c r="P914">
        <v>0</v>
      </c>
      <c r="Q914" t="s">
        <v>4923</v>
      </c>
      <c r="R914" t="s">
        <v>4924</v>
      </c>
      <c r="S914">
        <v>640</v>
      </c>
      <c r="T914" t="s">
        <v>36</v>
      </c>
      <c r="U914" t="s">
        <v>37</v>
      </c>
      <c r="V914" t="s">
        <v>583</v>
      </c>
      <c r="W914">
        <v>40000000</v>
      </c>
      <c r="X914">
        <v>2012</v>
      </c>
      <c r="Y914">
        <v>1000</v>
      </c>
      <c r="Z914">
        <v>7.4</v>
      </c>
      <c r="AA914">
        <v>1.85</v>
      </c>
      <c r="AB914">
        <v>39000</v>
      </c>
    </row>
    <row r="915" spans="1:28" hidden="1" x14ac:dyDescent="0.2">
      <c r="A915" t="s">
        <v>27</v>
      </c>
      <c r="B915" t="s">
        <v>1163</v>
      </c>
      <c r="C915">
        <v>183</v>
      </c>
      <c r="D915">
        <v>106</v>
      </c>
      <c r="E915">
        <v>235</v>
      </c>
      <c r="F915">
        <v>931</v>
      </c>
      <c r="G915" t="s">
        <v>1008</v>
      </c>
      <c r="H915">
        <v>4000</v>
      </c>
      <c r="I915">
        <v>118683135</v>
      </c>
      <c r="J915" t="s">
        <v>1413</v>
      </c>
      <c r="K915" t="s">
        <v>248</v>
      </c>
      <c r="L915" t="s">
        <v>4925</v>
      </c>
      <c r="M915">
        <v>102167</v>
      </c>
      <c r="N915">
        <v>8315</v>
      </c>
      <c r="O915" t="s">
        <v>4926</v>
      </c>
      <c r="P915">
        <v>1</v>
      </c>
      <c r="Q915" t="s">
        <v>4927</v>
      </c>
      <c r="R915" t="s">
        <v>4928</v>
      </c>
      <c r="S915">
        <v>483</v>
      </c>
      <c r="T915" t="s">
        <v>36</v>
      </c>
      <c r="U915" t="s">
        <v>37</v>
      </c>
      <c r="V915" t="s">
        <v>38</v>
      </c>
      <c r="W915">
        <v>52000000</v>
      </c>
      <c r="X915">
        <v>2006</v>
      </c>
      <c r="Y915">
        <v>957</v>
      </c>
      <c r="Z915">
        <v>5.8</v>
      </c>
      <c r="AA915">
        <v>1.85</v>
      </c>
      <c r="AB915">
        <v>0</v>
      </c>
    </row>
    <row r="916" spans="1:28" hidden="1" x14ac:dyDescent="0.2">
      <c r="A916" t="s">
        <v>27</v>
      </c>
      <c r="B916" t="s">
        <v>4929</v>
      </c>
      <c r="C916">
        <v>238</v>
      </c>
      <c r="D916">
        <v>108</v>
      </c>
      <c r="E916">
        <v>58</v>
      </c>
      <c r="F916">
        <v>838</v>
      </c>
      <c r="G916" t="s">
        <v>2375</v>
      </c>
      <c r="H916">
        <v>14000</v>
      </c>
      <c r="I916">
        <v>143704210</v>
      </c>
      <c r="J916" t="s">
        <v>4930</v>
      </c>
      <c r="K916" t="s">
        <v>434</v>
      </c>
      <c r="L916" t="s">
        <v>4931</v>
      </c>
      <c r="M916">
        <v>145974</v>
      </c>
      <c r="N916">
        <v>26002</v>
      </c>
      <c r="O916" t="s">
        <v>403</v>
      </c>
      <c r="P916">
        <v>1</v>
      </c>
      <c r="Q916" t="s">
        <v>4932</v>
      </c>
      <c r="R916" t="s">
        <v>4933</v>
      </c>
      <c r="S916">
        <v>611</v>
      </c>
      <c r="T916" t="s">
        <v>36</v>
      </c>
      <c r="U916" t="s">
        <v>37</v>
      </c>
      <c r="V916" t="s">
        <v>38</v>
      </c>
      <c r="W916">
        <v>52000000</v>
      </c>
      <c r="X916">
        <v>2008</v>
      </c>
      <c r="Y916">
        <v>11000</v>
      </c>
      <c r="Z916">
        <v>6.3</v>
      </c>
      <c r="AA916">
        <v>2.35</v>
      </c>
      <c r="AB916">
        <v>10000</v>
      </c>
    </row>
    <row r="917" spans="1:28" hidden="1" x14ac:dyDescent="0.2">
      <c r="A917" t="s">
        <v>27</v>
      </c>
      <c r="B917" t="s">
        <v>3301</v>
      </c>
      <c r="C917">
        <v>186</v>
      </c>
      <c r="D917">
        <v>125</v>
      </c>
      <c r="E917">
        <v>0</v>
      </c>
      <c r="F917">
        <v>11000</v>
      </c>
      <c r="G917" t="s">
        <v>1105</v>
      </c>
      <c r="H917">
        <v>14000</v>
      </c>
      <c r="I917">
        <v>110476776</v>
      </c>
      <c r="J917" t="s">
        <v>1679</v>
      </c>
      <c r="K917" t="s">
        <v>652</v>
      </c>
      <c r="L917" t="s">
        <v>4934</v>
      </c>
      <c r="M917">
        <v>95437</v>
      </c>
      <c r="N917">
        <v>45696</v>
      </c>
      <c r="O917" t="s">
        <v>255</v>
      </c>
      <c r="P917">
        <v>12</v>
      </c>
      <c r="Q917" t="s">
        <v>4935</v>
      </c>
      <c r="R917" t="s">
        <v>4936</v>
      </c>
      <c r="S917">
        <v>211</v>
      </c>
      <c r="T917" t="s">
        <v>36</v>
      </c>
      <c r="U917" t="s">
        <v>37</v>
      </c>
      <c r="V917" t="s">
        <v>38</v>
      </c>
      <c r="W917">
        <v>52000000</v>
      </c>
      <c r="X917">
        <v>2010</v>
      </c>
      <c r="Y917">
        <v>12000</v>
      </c>
      <c r="Z917">
        <v>5.7</v>
      </c>
      <c r="AA917">
        <v>1.85</v>
      </c>
      <c r="AB917">
        <v>9000</v>
      </c>
    </row>
    <row r="918" spans="1:28" hidden="1" x14ac:dyDescent="0.2">
      <c r="A918" t="s">
        <v>27</v>
      </c>
      <c r="B918" t="s">
        <v>4937</v>
      </c>
      <c r="C918">
        <v>144</v>
      </c>
      <c r="D918">
        <v>107</v>
      </c>
      <c r="E918">
        <v>422</v>
      </c>
      <c r="F918">
        <v>379</v>
      </c>
      <c r="G918" t="s">
        <v>4938</v>
      </c>
      <c r="H918">
        <v>631</v>
      </c>
      <c r="I918">
        <v>80270227</v>
      </c>
      <c r="J918" t="s">
        <v>1626</v>
      </c>
      <c r="K918" t="s">
        <v>4939</v>
      </c>
      <c r="L918" t="s">
        <v>4940</v>
      </c>
      <c r="M918">
        <v>66382</v>
      </c>
      <c r="N918">
        <v>2297</v>
      </c>
      <c r="O918" t="s">
        <v>4229</v>
      </c>
      <c r="P918">
        <v>5</v>
      </c>
      <c r="Q918" t="s">
        <v>4941</v>
      </c>
      <c r="R918" t="s">
        <v>4942</v>
      </c>
      <c r="S918">
        <v>612</v>
      </c>
      <c r="T918" t="s">
        <v>36</v>
      </c>
      <c r="U918" t="s">
        <v>37</v>
      </c>
      <c r="V918" t="s">
        <v>38</v>
      </c>
      <c r="W918">
        <v>50000000</v>
      </c>
      <c r="X918">
        <v>2005</v>
      </c>
      <c r="Y918">
        <v>534</v>
      </c>
      <c r="Z918">
        <v>5.0999999999999996</v>
      </c>
      <c r="AA918">
        <v>2.35</v>
      </c>
      <c r="AB918">
        <v>0</v>
      </c>
    </row>
    <row r="919" spans="1:28" hidden="1" x14ac:dyDescent="0.2">
      <c r="A919" t="s">
        <v>27</v>
      </c>
      <c r="B919" t="s">
        <v>4943</v>
      </c>
      <c r="C919">
        <v>156</v>
      </c>
      <c r="D919">
        <v>215</v>
      </c>
      <c r="E919">
        <v>0</v>
      </c>
      <c r="F919">
        <v>463</v>
      </c>
      <c r="G919" t="s">
        <v>2094</v>
      </c>
      <c r="H919">
        <v>648</v>
      </c>
      <c r="I919">
        <v>36385763</v>
      </c>
      <c r="J919" t="s">
        <v>3394</v>
      </c>
      <c r="K919" t="s">
        <v>646</v>
      </c>
      <c r="L919" t="s">
        <v>4944</v>
      </c>
      <c r="M919">
        <v>138941</v>
      </c>
      <c r="N919">
        <v>1937</v>
      </c>
      <c r="O919" t="s">
        <v>4945</v>
      </c>
      <c r="P919">
        <v>0</v>
      </c>
      <c r="Q919" t="s">
        <v>4946</v>
      </c>
      <c r="R919" t="s">
        <v>4947</v>
      </c>
      <c r="S919">
        <v>1448</v>
      </c>
      <c r="T919" t="s">
        <v>36</v>
      </c>
      <c r="U919" t="s">
        <v>37</v>
      </c>
      <c r="V919" t="s">
        <v>583</v>
      </c>
      <c r="W919">
        <v>52000000</v>
      </c>
      <c r="X919">
        <v>1998</v>
      </c>
      <c r="Y919">
        <v>568</v>
      </c>
      <c r="Z919">
        <v>7.6</v>
      </c>
      <c r="AA919">
        <v>2.35</v>
      </c>
      <c r="AB919">
        <v>0</v>
      </c>
    </row>
    <row r="920" spans="1:28" hidden="1" x14ac:dyDescent="0.2">
      <c r="A920" t="s">
        <v>27</v>
      </c>
      <c r="B920" t="s">
        <v>4948</v>
      </c>
      <c r="C920">
        <v>215</v>
      </c>
      <c r="D920">
        <v>118</v>
      </c>
      <c r="E920">
        <v>71</v>
      </c>
      <c r="F920">
        <v>634</v>
      </c>
      <c r="G920" t="s">
        <v>298</v>
      </c>
      <c r="H920">
        <v>16000</v>
      </c>
      <c r="I920">
        <v>37035845</v>
      </c>
      <c r="J920" t="s">
        <v>2784</v>
      </c>
      <c r="K920" t="s">
        <v>313</v>
      </c>
      <c r="L920" t="s">
        <v>4949</v>
      </c>
      <c r="M920">
        <v>136680</v>
      </c>
      <c r="N920">
        <v>28045</v>
      </c>
      <c r="O920" t="s">
        <v>4950</v>
      </c>
      <c r="P920">
        <v>2</v>
      </c>
      <c r="Q920" t="s">
        <v>4951</v>
      </c>
      <c r="R920" t="s">
        <v>4952</v>
      </c>
      <c r="S920">
        <v>149</v>
      </c>
      <c r="T920" t="s">
        <v>36</v>
      </c>
      <c r="U920" t="s">
        <v>37</v>
      </c>
      <c r="V920" t="s">
        <v>583</v>
      </c>
      <c r="W920">
        <v>52000000</v>
      </c>
      <c r="X920">
        <v>2011</v>
      </c>
      <c r="Y920">
        <v>10000</v>
      </c>
      <c r="Z920">
        <v>6.4</v>
      </c>
      <c r="AA920">
        <v>2.35</v>
      </c>
      <c r="AB920">
        <v>13000</v>
      </c>
    </row>
    <row r="921" spans="1:28" hidden="1" x14ac:dyDescent="0.2">
      <c r="A921" t="s">
        <v>27</v>
      </c>
      <c r="B921" t="s">
        <v>4953</v>
      </c>
      <c r="C921">
        <v>140</v>
      </c>
      <c r="D921">
        <v>118</v>
      </c>
      <c r="E921">
        <v>869</v>
      </c>
      <c r="F921">
        <v>21</v>
      </c>
      <c r="G921" t="s">
        <v>4954</v>
      </c>
      <c r="H921">
        <v>134</v>
      </c>
      <c r="I921">
        <v>34580635</v>
      </c>
      <c r="J921" t="s">
        <v>4165</v>
      </c>
      <c r="K921" t="s">
        <v>4955</v>
      </c>
      <c r="L921" t="s">
        <v>4956</v>
      </c>
      <c r="M921">
        <v>100743</v>
      </c>
      <c r="N921">
        <v>209</v>
      </c>
      <c r="O921" t="s">
        <v>4957</v>
      </c>
      <c r="P921">
        <v>1</v>
      </c>
      <c r="Q921" t="s">
        <v>4958</v>
      </c>
      <c r="R921" t="s">
        <v>4959</v>
      </c>
      <c r="S921">
        <v>549</v>
      </c>
      <c r="T921" t="s">
        <v>36</v>
      </c>
      <c r="U921" t="s">
        <v>55</v>
      </c>
      <c r="V921" t="s">
        <v>583</v>
      </c>
      <c r="W921">
        <v>52000000</v>
      </c>
      <c r="X921">
        <v>1999</v>
      </c>
      <c r="Y921">
        <v>27</v>
      </c>
      <c r="Z921">
        <v>7.4</v>
      </c>
      <c r="AA921">
        <v>2.35</v>
      </c>
      <c r="AB921">
        <v>0</v>
      </c>
    </row>
    <row r="922" spans="1:28" hidden="1" x14ac:dyDescent="0.2">
      <c r="A922" t="s">
        <v>27</v>
      </c>
      <c r="B922" t="s">
        <v>485</v>
      </c>
      <c r="C922">
        <v>133</v>
      </c>
      <c r="D922">
        <v>178</v>
      </c>
      <c r="E922">
        <v>17000</v>
      </c>
      <c r="F922">
        <v>574</v>
      </c>
      <c r="G922" t="s">
        <v>322</v>
      </c>
      <c r="H922">
        <v>22000</v>
      </c>
      <c r="I922">
        <v>42438300</v>
      </c>
      <c r="J922" t="s">
        <v>1724</v>
      </c>
      <c r="K922" t="s">
        <v>1744</v>
      </c>
      <c r="L922" t="s">
        <v>4960</v>
      </c>
      <c r="M922">
        <v>333542</v>
      </c>
      <c r="N922">
        <v>24183</v>
      </c>
      <c r="O922" t="s">
        <v>3234</v>
      </c>
      <c r="P922">
        <v>2</v>
      </c>
      <c r="Q922" t="s">
        <v>4961</v>
      </c>
      <c r="R922" t="s">
        <v>4962</v>
      </c>
      <c r="S922">
        <v>533</v>
      </c>
      <c r="T922" t="s">
        <v>36</v>
      </c>
      <c r="U922" t="s">
        <v>37</v>
      </c>
      <c r="V922" t="s">
        <v>583</v>
      </c>
      <c r="W922">
        <v>52000000</v>
      </c>
      <c r="X922">
        <v>1995</v>
      </c>
      <c r="Y922">
        <v>721</v>
      </c>
      <c r="Z922">
        <v>8.1999999999999993</v>
      </c>
      <c r="AA922">
        <v>2.35</v>
      </c>
      <c r="AB922">
        <v>11000</v>
      </c>
    </row>
    <row r="923" spans="1:28" hidden="1" x14ac:dyDescent="0.2">
      <c r="A923" t="s">
        <v>27</v>
      </c>
      <c r="B923" t="s">
        <v>4963</v>
      </c>
      <c r="C923">
        <v>203</v>
      </c>
      <c r="D923">
        <v>92</v>
      </c>
      <c r="E923">
        <v>180</v>
      </c>
      <c r="F923">
        <v>75</v>
      </c>
      <c r="G923" t="s">
        <v>4964</v>
      </c>
      <c r="H923">
        <v>211</v>
      </c>
      <c r="I923">
        <v>23324666</v>
      </c>
      <c r="J923" t="s">
        <v>58</v>
      </c>
      <c r="K923" t="s">
        <v>4965</v>
      </c>
      <c r="L923" t="s">
        <v>4966</v>
      </c>
      <c r="M923">
        <v>97775</v>
      </c>
      <c r="N923">
        <v>488</v>
      </c>
      <c r="O923" t="s">
        <v>4967</v>
      </c>
      <c r="P923">
        <v>1</v>
      </c>
      <c r="Q923" t="s">
        <v>4968</v>
      </c>
      <c r="R923" t="s">
        <v>4969</v>
      </c>
      <c r="S923">
        <v>211</v>
      </c>
      <c r="T923" t="s">
        <v>36</v>
      </c>
      <c r="U923" t="s">
        <v>1463</v>
      </c>
      <c r="V923" t="s">
        <v>583</v>
      </c>
      <c r="W923">
        <v>52000000</v>
      </c>
      <c r="X923">
        <v>2010</v>
      </c>
      <c r="Y923">
        <v>135</v>
      </c>
      <c r="Z923">
        <v>6.5</v>
      </c>
      <c r="AA923">
        <v>2.35</v>
      </c>
      <c r="AB923">
        <v>0</v>
      </c>
    </row>
    <row r="924" spans="1:28" hidden="1" x14ac:dyDescent="0.2">
      <c r="A924" t="s">
        <v>27</v>
      </c>
      <c r="B924" t="s">
        <v>4970</v>
      </c>
      <c r="C924">
        <v>127</v>
      </c>
      <c r="D924">
        <v>104</v>
      </c>
      <c r="E924">
        <v>13</v>
      </c>
      <c r="F924">
        <v>343</v>
      </c>
      <c r="G924" t="s">
        <v>750</v>
      </c>
      <c r="H924">
        <v>961</v>
      </c>
      <c r="I924">
        <v>23020488</v>
      </c>
      <c r="J924" t="s">
        <v>1256</v>
      </c>
      <c r="K924" t="s">
        <v>746</v>
      </c>
      <c r="L924" t="s">
        <v>4971</v>
      </c>
      <c r="M924">
        <v>42324</v>
      </c>
      <c r="N924">
        <v>2422</v>
      </c>
      <c r="O924" t="s">
        <v>4972</v>
      </c>
      <c r="P924">
        <v>3</v>
      </c>
      <c r="Q924" t="s">
        <v>4973</v>
      </c>
      <c r="R924" t="s">
        <v>4974</v>
      </c>
      <c r="S924">
        <v>180</v>
      </c>
      <c r="T924" t="s">
        <v>36</v>
      </c>
      <c r="U924" t="s">
        <v>37</v>
      </c>
      <c r="V924" t="s">
        <v>38</v>
      </c>
      <c r="W924">
        <v>52000000</v>
      </c>
      <c r="X924">
        <v>2003</v>
      </c>
      <c r="Y924">
        <v>691</v>
      </c>
      <c r="Z924">
        <v>5.5</v>
      </c>
      <c r="AA924">
        <v>2.35</v>
      </c>
      <c r="AB924">
        <v>846</v>
      </c>
    </row>
    <row r="925" spans="1:28" hidden="1" x14ac:dyDescent="0.2">
      <c r="A925" t="s">
        <v>27</v>
      </c>
      <c r="B925" t="s">
        <v>3492</v>
      </c>
      <c r="C925">
        <v>155</v>
      </c>
      <c r="D925">
        <v>116</v>
      </c>
      <c r="E925">
        <v>101</v>
      </c>
      <c r="F925">
        <v>79</v>
      </c>
      <c r="G925" t="s">
        <v>4975</v>
      </c>
      <c r="H925">
        <v>889</v>
      </c>
      <c r="I925">
        <v>90567722</v>
      </c>
      <c r="J925" t="s">
        <v>1669</v>
      </c>
      <c r="K925" t="s">
        <v>4356</v>
      </c>
      <c r="L925" t="s">
        <v>4976</v>
      </c>
      <c r="M925">
        <v>185878</v>
      </c>
      <c r="N925">
        <v>1711</v>
      </c>
      <c r="O925" t="s">
        <v>4977</v>
      </c>
      <c r="P925">
        <v>1</v>
      </c>
      <c r="Q925" t="s">
        <v>4978</v>
      </c>
      <c r="R925" t="s">
        <v>4979</v>
      </c>
      <c r="S925">
        <v>481</v>
      </c>
      <c r="T925" t="s">
        <v>36</v>
      </c>
      <c r="U925" t="s">
        <v>37</v>
      </c>
      <c r="V925" t="s">
        <v>583</v>
      </c>
      <c r="W925">
        <v>51000000</v>
      </c>
      <c r="X925">
        <v>2000</v>
      </c>
      <c r="Y925">
        <v>624</v>
      </c>
      <c r="Z925">
        <v>6.5</v>
      </c>
      <c r="AA925">
        <v>1.85</v>
      </c>
      <c r="AB925">
        <v>0</v>
      </c>
    </row>
    <row r="926" spans="1:28" hidden="1" x14ac:dyDescent="0.2">
      <c r="A926" t="s">
        <v>27</v>
      </c>
      <c r="B926" t="s">
        <v>4980</v>
      </c>
      <c r="C926">
        <v>98</v>
      </c>
      <c r="D926">
        <v>90</v>
      </c>
      <c r="E926">
        <v>176</v>
      </c>
      <c r="F926">
        <v>523</v>
      </c>
      <c r="G926" t="s">
        <v>2249</v>
      </c>
      <c r="H926">
        <v>677</v>
      </c>
      <c r="I926">
        <v>72601713</v>
      </c>
      <c r="J926" t="s">
        <v>2964</v>
      </c>
      <c r="K926" t="s">
        <v>4981</v>
      </c>
      <c r="L926" t="s">
        <v>4982</v>
      </c>
      <c r="M926">
        <v>21396</v>
      </c>
      <c r="N926">
        <v>2055</v>
      </c>
      <c r="O926" t="s">
        <v>826</v>
      </c>
      <c r="P926">
        <v>1</v>
      </c>
      <c r="Q926" t="s">
        <v>4983</v>
      </c>
      <c r="R926" t="s">
        <v>4984</v>
      </c>
      <c r="S926">
        <v>155</v>
      </c>
      <c r="T926" t="s">
        <v>36</v>
      </c>
      <c r="U926" t="s">
        <v>765</v>
      </c>
      <c r="V926" t="s">
        <v>93</v>
      </c>
      <c r="W926">
        <v>51000000</v>
      </c>
      <c r="X926">
        <v>2006</v>
      </c>
      <c r="Y926">
        <v>560</v>
      </c>
      <c r="Z926">
        <v>5.6</v>
      </c>
      <c r="AA926">
        <v>1.85</v>
      </c>
      <c r="AB926">
        <v>605</v>
      </c>
    </row>
    <row r="927" spans="1:28" hidden="1" x14ac:dyDescent="0.2">
      <c r="A927" t="s">
        <v>27</v>
      </c>
      <c r="B927" t="s">
        <v>4985</v>
      </c>
      <c r="C927">
        <v>71</v>
      </c>
      <c r="D927">
        <v>93</v>
      </c>
      <c r="E927">
        <v>14</v>
      </c>
      <c r="F927">
        <v>728</v>
      </c>
      <c r="G927" t="s">
        <v>4986</v>
      </c>
      <c r="H927">
        <v>2000</v>
      </c>
      <c r="I927">
        <v>35092918</v>
      </c>
      <c r="J927" t="s">
        <v>3055</v>
      </c>
      <c r="K927" t="s">
        <v>900</v>
      </c>
      <c r="L927" t="s">
        <v>4987</v>
      </c>
      <c r="M927">
        <v>15740</v>
      </c>
      <c r="N927">
        <v>5468</v>
      </c>
      <c r="O927" t="s">
        <v>4988</v>
      </c>
      <c r="P927">
        <v>0</v>
      </c>
      <c r="Q927" t="s">
        <v>4989</v>
      </c>
      <c r="R927" t="s">
        <v>4990</v>
      </c>
      <c r="S927">
        <v>110</v>
      </c>
      <c r="T927" t="s">
        <v>36</v>
      </c>
      <c r="U927" t="s">
        <v>37</v>
      </c>
      <c r="V927" t="s">
        <v>93</v>
      </c>
      <c r="X927">
        <v>2006</v>
      </c>
      <c r="Y927">
        <v>1000</v>
      </c>
      <c r="Z927">
        <v>4.9000000000000004</v>
      </c>
      <c r="AA927">
        <v>1.85</v>
      </c>
      <c r="AB927">
        <v>1000</v>
      </c>
    </row>
    <row r="928" spans="1:28" hidden="1" x14ac:dyDescent="0.2">
      <c r="A928" t="s">
        <v>27</v>
      </c>
      <c r="B928" t="s">
        <v>196</v>
      </c>
      <c r="C928">
        <v>299</v>
      </c>
      <c r="D928">
        <v>130</v>
      </c>
      <c r="E928">
        <v>129</v>
      </c>
      <c r="F928">
        <v>12000</v>
      </c>
      <c r="G928" t="s">
        <v>555</v>
      </c>
      <c r="H928">
        <v>21000</v>
      </c>
      <c r="I928">
        <v>296623634</v>
      </c>
      <c r="J928" t="s">
        <v>1103</v>
      </c>
      <c r="K928" t="s">
        <v>766</v>
      </c>
      <c r="L928" t="s">
        <v>4991</v>
      </c>
      <c r="M928">
        <v>220758</v>
      </c>
      <c r="N928">
        <v>64040</v>
      </c>
      <c r="O928" t="s">
        <v>1105</v>
      </c>
      <c r="P928">
        <v>2</v>
      </c>
      <c r="Q928" t="s">
        <v>4992</v>
      </c>
      <c r="R928" t="s">
        <v>4993</v>
      </c>
      <c r="S928">
        <v>919</v>
      </c>
      <c r="T928" t="s">
        <v>36</v>
      </c>
      <c r="U928" t="s">
        <v>37</v>
      </c>
      <c r="V928" t="s">
        <v>38</v>
      </c>
      <c r="W928">
        <v>50000000</v>
      </c>
      <c r="X928">
        <v>2009</v>
      </c>
      <c r="Y928">
        <v>17000</v>
      </c>
      <c r="Z928">
        <v>4.5999999999999996</v>
      </c>
      <c r="AA928">
        <v>2.35</v>
      </c>
      <c r="AB928">
        <v>13000</v>
      </c>
    </row>
    <row r="929" spans="1:28" hidden="1" x14ac:dyDescent="0.2">
      <c r="A929" t="s">
        <v>27</v>
      </c>
      <c r="B929" t="s">
        <v>144</v>
      </c>
      <c r="C929">
        <v>212</v>
      </c>
      <c r="D929">
        <v>90</v>
      </c>
      <c r="E929">
        <v>80</v>
      </c>
      <c r="F929">
        <v>21</v>
      </c>
      <c r="G929" t="s">
        <v>719</v>
      </c>
      <c r="H929">
        <v>145</v>
      </c>
      <c r="I929">
        <v>267652016</v>
      </c>
      <c r="J929" t="s">
        <v>269</v>
      </c>
      <c r="K929" t="s">
        <v>4994</v>
      </c>
      <c r="L929" t="s">
        <v>4995</v>
      </c>
      <c r="M929">
        <v>467113</v>
      </c>
      <c r="N929">
        <v>275</v>
      </c>
      <c r="O929" t="s">
        <v>4996</v>
      </c>
      <c r="P929">
        <v>1</v>
      </c>
      <c r="Q929" t="s">
        <v>4997</v>
      </c>
      <c r="R929" t="s">
        <v>4998</v>
      </c>
      <c r="S929">
        <v>945</v>
      </c>
      <c r="T929" t="s">
        <v>36</v>
      </c>
      <c r="U929" t="s">
        <v>37</v>
      </c>
      <c r="V929" t="s">
        <v>93</v>
      </c>
      <c r="W929">
        <v>60000000</v>
      </c>
      <c r="X929">
        <v>2001</v>
      </c>
      <c r="Y929">
        <v>50</v>
      </c>
      <c r="Z929">
        <v>7.9</v>
      </c>
      <c r="AA929">
        <v>1.85</v>
      </c>
      <c r="AB929">
        <v>0</v>
      </c>
    </row>
    <row r="930" spans="1:28" hidden="1" x14ac:dyDescent="0.2">
      <c r="A930" t="s">
        <v>27</v>
      </c>
      <c r="B930" t="s">
        <v>4999</v>
      </c>
      <c r="C930">
        <v>413</v>
      </c>
      <c r="D930">
        <v>106</v>
      </c>
      <c r="E930">
        <v>53</v>
      </c>
      <c r="F930">
        <v>593</v>
      </c>
      <c r="G930" t="s">
        <v>3039</v>
      </c>
      <c r="H930">
        <v>13000</v>
      </c>
      <c r="I930">
        <v>62453315</v>
      </c>
      <c r="J930" t="s">
        <v>5000</v>
      </c>
      <c r="K930" t="s">
        <v>1155</v>
      </c>
      <c r="L930" t="s">
        <v>5001</v>
      </c>
      <c r="M930">
        <v>200035</v>
      </c>
      <c r="N930">
        <v>14607</v>
      </c>
      <c r="O930" t="s">
        <v>5002</v>
      </c>
      <c r="P930">
        <v>2</v>
      </c>
      <c r="Q930" t="s">
        <v>5003</v>
      </c>
      <c r="R930" t="s">
        <v>5004</v>
      </c>
      <c r="S930">
        <v>407</v>
      </c>
      <c r="T930" t="s">
        <v>36</v>
      </c>
      <c r="U930" t="s">
        <v>37</v>
      </c>
      <c r="V930" t="s">
        <v>38</v>
      </c>
      <c r="W930">
        <v>50200000</v>
      </c>
      <c r="X930">
        <v>2011</v>
      </c>
      <c r="Y930">
        <v>963</v>
      </c>
      <c r="Z930">
        <v>7.1</v>
      </c>
      <c r="AA930">
        <v>1.85</v>
      </c>
      <c r="AB930">
        <v>36000</v>
      </c>
    </row>
    <row r="931" spans="1:28" hidden="1" x14ac:dyDescent="0.2">
      <c r="A931" t="s">
        <v>27</v>
      </c>
      <c r="B931" t="s">
        <v>526</v>
      </c>
      <c r="C931">
        <v>67</v>
      </c>
      <c r="D931">
        <v>155</v>
      </c>
      <c r="E931">
        <v>58</v>
      </c>
      <c r="F931">
        <v>720</v>
      </c>
      <c r="G931" t="s">
        <v>464</v>
      </c>
      <c r="H931">
        <v>25000</v>
      </c>
      <c r="I931">
        <v>165500000</v>
      </c>
      <c r="J931" t="s">
        <v>205</v>
      </c>
      <c r="K931" t="s">
        <v>104</v>
      </c>
      <c r="L931" t="s">
        <v>5005</v>
      </c>
      <c r="M931">
        <v>145257</v>
      </c>
      <c r="N931">
        <v>38518</v>
      </c>
      <c r="O931" t="s">
        <v>1868</v>
      </c>
      <c r="P931">
        <v>0</v>
      </c>
      <c r="Q931" t="s">
        <v>5006</v>
      </c>
      <c r="R931" t="s">
        <v>5007</v>
      </c>
      <c r="S931">
        <v>322</v>
      </c>
      <c r="T931" t="s">
        <v>36</v>
      </c>
      <c r="U931" t="s">
        <v>37</v>
      </c>
      <c r="V931" t="s">
        <v>38</v>
      </c>
      <c r="W931">
        <v>48000000</v>
      </c>
      <c r="X931">
        <v>1991</v>
      </c>
      <c r="Y931">
        <v>11000</v>
      </c>
      <c r="Z931">
        <v>6.9</v>
      </c>
      <c r="AA931">
        <v>1.85</v>
      </c>
      <c r="AB931">
        <v>0</v>
      </c>
    </row>
    <row r="932" spans="1:28" hidden="1" x14ac:dyDescent="0.2">
      <c r="A932" t="s">
        <v>27</v>
      </c>
      <c r="B932" t="s">
        <v>3345</v>
      </c>
      <c r="C932">
        <v>109</v>
      </c>
      <c r="D932">
        <v>139</v>
      </c>
      <c r="E932">
        <v>488</v>
      </c>
      <c r="F932">
        <v>597</v>
      </c>
      <c r="G932" t="s">
        <v>1637</v>
      </c>
      <c r="H932">
        <v>10000</v>
      </c>
      <c r="I932">
        <v>153620822</v>
      </c>
      <c r="J932" t="s">
        <v>4477</v>
      </c>
      <c r="K932" t="s">
        <v>521</v>
      </c>
      <c r="L932" t="s">
        <v>5008</v>
      </c>
      <c r="M932">
        <v>189923</v>
      </c>
      <c r="N932">
        <v>12182</v>
      </c>
      <c r="O932" t="s">
        <v>5009</v>
      </c>
      <c r="P932">
        <v>0</v>
      </c>
      <c r="Q932" t="s">
        <v>5010</v>
      </c>
      <c r="R932" t="s">
        <v>5011</v>
      </c>
      <c r="S932">
        <v>318</v>
      </c>
      <c r="T932" t="s">
        <v>36</v>
      </c>
      <c r="U932" t="s">
        <v>37</v>
      </c>
      <c r="V932" t="s">
        <v>583</v>
      </c>
      <c r="W932">
        <v>50000000</v>
      </c>
      <c r="X932">
        <v>1996</v>
      </c>
      <c r="Y932">
        <v>743</v>
      </c>
      <c r="Z932">
        <v>7.3</v>
      </c>
      <c r="AA932">
        <v>1.85</v>
      </c>
      <c r="AB932">
        <v>0</v>
      </c>
    </row>
    <row r="933" spans="1:28" hidden="1" x14ac:dyDescent="0.2">
      <c r="A933" t="s">
        <v>27</v>
      </c>
      <c r="B933" t="s">
        <v>2511</v>
      </c>
      <c r="C933">
        <v>457</v>
      </c>
      <c r="D933">
        <v>112</v>
      </c>
      <c r="E933">
        <v>3000</v>
      </c>
      <c r="F933">
        <v>1000</v>
      </c>
      <c r="G933" t="s">
        <v>2511</v>
      </c>
      <c r="H933">
        <v>15000</v>
      </c>
      <c r="I933">
        <v>218628680</v>
      </c>
      <c r="J933" t="s">
        <v>2784</v>
      </c>
      <c r="K933" t="s">
        <v>288</v>
      </c>
      <c r="L933" t="s">
        <v>5012</v>
      </c>
      <c r="M933">
        <v>471644</v>
      </c>
      <c r="N933">
        <v>21773</v>
      </c>
      <c r="O933" t="s">
        <v>2199</v>
      </c>
      <c r="P933">
        <v>1</v>
      </c>
      <c r="Q933" t="s">
        <v>5013</v>
      </c>
      <c r="R933" t="s">
        <v>5014</v>
      </c>
      <c r="S933">
        <v>623</v>
      </c>
      <c r="T933" t="s">
        <v>36</v>
      </c>
      <c r="U933" t="s">
        <v>37</v>
      </c>
      <c r="V933" t="s">
        <v>583</v>
      </c>
      <c r="W933">
        <v>50000000</v>
      </c>
      <c r="X933">
        <v>2012</v>
      </c>
      <c r="Y933">
        <v>3000</v>
      </c>
      <c r="Z933">
        <v>7</v>
      </c>
      <c r="AA933">
        <v>1.85</v>
      </c>
      <c r="AB933">
        <v>74000</v>
      </c>
    </row>
    <row r="934" spans="1:28" hidden="1" x14ac:dyDescent="0.2">
      <c r="A934" t="s">
        <v>27</v>
      </c>
      <c r="B934" t="s">
        <v>1411</v>
      </c>
      <c r="C934">
        <v>156</v>
      </c>
      <c r="D934">
        <v>139</v>
      </c>
      <c r="E934">
        <v>274</v>
      </c>
      <c r="F934">
        <v>285</v>
      </c>
      <c r="G934" t="s">
        <v>3251</v>
      </c>
      <c r="H934">
        <v>625</v>
      </c>
      <c r="I934">
        <v>147637474</v>
      </c>
      <c r="J934" t="s">
        <v>1413</v>
      </c>
      <c r="K934" t="s">
        <v>5015</v>
      </c>
      <c r="L934" t="s">
        <v>5016</v>
      </c>
      <c r="M934">
        <v>224671</v>
      </c>
      <c r="N934">
        <v>1474</v>
      </c>
      <c r="O934" t="s">
        <v>5017</v>
      </c>
      <c r="P934">
        <v>0</v>
      </c>
      <c r="Q934" t="s">
        <v>5018</v>
      </c>
      <c r="R934" t="s">
        <v>5019</v>
      </c>
      <c r="S934">
        <v>470</v>
      </c>
      <c r="T934" t="s">
        <v>36</v>
      </c>
      <c r="U934" t="s">
        <v>37</v>
      </c>
      <c r="V934" t="s">
        <v>38</v>
      </c>
      <c r="W934">
        <v>50000000</v>
      </c>
      <c r="X934">
        <v>1997</v>
      </c>
      <c r="Y934">
        <v>440</v>
      </c>
      <c r="Z934">
        <v>7.7</v>
      </c>
      <c r="AA934">
        <v>1.85</v>
      </c>
      <c r="AB934">
        <v>11000</v>
      </c>
    </row>
    <row r="935" spans="1:28" hidden="1" x14ac:dyDescent="0.2">
      <c r="A935" t="s">
        <v>27</v>
      </c>
      <c r="B935" t="s">
        <v>512</v>
      </c>
      <c r="C935">
        <v>55</v>
      </c>
      <c r="D935">
        <v>115</v>
      </c>
      <c r="E935">
        <v>293</v>
      </c>
      <c r="F935">
        <v>878</v>
      </c>
      <c r="G935" t="s">
        <v>695</v>
      </c>
      <c r="H935">
        <v>49000</v>
      </c>
      <c r="I935">
        <v>135014968</v>
      </c>
      <c r="J935" t="s">
        <v>5020</v>
      </c>
      <c r="K935" t="s">
        <v>809</v>
      </c>
      <c r="L935" t="s">
        <v>5021</v>
      </c>
      <c r="M935">
        <v>80580</v>
      </c>
      <c r="N935">
        <v>74382</v>
      </c>
      <c r="O935" t="s">
        <v>2634</v>
      </c>
      <c r="P935">
        <v>1</v>
      </c>
      <c r="Q935" t="s">
        <v>5022</v>
      </c>
      <c r="R935" t="s">
        <v>5023</v>
      </c>
      <c r="S935">
        <v>375</v>
      </c>
      <c r="T935" t="s">
        <v>36</v>
      </c>
      <c r="U935" t="s">
        <v>37</v>
      </c>
      <c r="V935" t="s">
        <v>38</v>
      </c>
      <c r="W935">
        <v>50000000</v>
      </c>
      <c r="X935">
        <v>1998</v>
      </c>
      <c r="Y935">
        <v>22000</v>
      </c>
      <c r="Z935">
        <v>6.7</v>
      </c>
      <c r="AA935">
        <v>2.35</v>
      </c>
      <c r="AB935">
        <v>0</v>
      </c>
    </row>
    <row r="936" spans="1:28" hidden="1" x14ac:dyDescent="0.2">
      <c r="A936" t="s">
        <v>27</v>
      </c>
      <c r="B936" t="s">
        <v>1749</v>
      </c>
      <c r="C936">
        <v>272</v>
      </c>
      <c r="D936">
        <v>143</v>
      </c>
      <c r="E936">
        <v>285</v>
      </c>
      <c r="F936">
        <v>7000</v>
      </c>
      <c r="G936" t="s">
        <v>1247</v>
      </c>
      <c r="H936">
        <v>11000</v>
      </c>
      <c r="I936">
        <v>2175312</v>
      </c>
      <c r="J936" t="s">
        <v>1669</v>
      </c>
      <c r="K936" t="s">
        <v>389</v>
      </c>
      <c r="L936" t="s">
        <v>5024</v>
      </c>
      <c r="M936">
        <v>131227</v>
      </c>
      <c r="N936">
        <v>28176</v>
      </c>
      <c r="O936" t="s">
        <v>516</v>
      </c>
      <c r="P936">
        <v>2</v>
      </c>
      <c r="Q936" t="s">
        <v>5025</v>
      </c>
      <c r="R936" t="s">
        <v>5026</v>
      </c>
      <c r="S936">
        <v>346</v>
      </c>
      <c r="T936" t="s">
        <v>36</v>
      </c>
      <c r="U936" t="s">
        <v>37</v>
      </c>
      <c r="V936" t="s">
        <v>38</v>
      </c>
      <c r="W936">
        <v>50000000</v>
      </c>
      <c r="X936">
        <v>2013</v>
      </c>
      <c r="Y936">
        <v>8000</v>
      </c>
      <c r="Z936">
        <v>6.3</v>
      </c>
      <c r="AA936">
        <v>2.35</v>
      </c>
      <c r="AB936">
        <v>41000</v>
      </c>
    </row>
    <row r="937" spans="1:28" hidden="1" x14ac:dyDescent="0.2">
      <c r="A937" t="s">
        <v>27</v>
      </c>
      <c r="B937" t="s">
        <v>2783</v>
      </c>
      <c r="C937">
        <v>117</v>
      </c>
      <c r="D937">
        <v>96</v>
      </c>
      <c r="E937">
        <v>65</v>
      </c>
      <c r="F937">
        <v>828</v>
      </c>
      <c r="G937" t="s">
        <v>2178</v>
      </c>
      <c r="H937">
        <v>12000</v>
      </c>
      <c r="I937">
        <v>126203320</v>
      </c>
      <c r="J937" t="s">
        <v>1679</v>
      </c>
      <c r="K937" t="s">
        <v>270</v>
      </c>
      <c r="L937" t="s">
        <v>5027</v>
      </c>
      <c r="M937">
        <v>110432</v>
      </c>
      <c r="N937">
        <v>26826</v>
      </c>
      <c r="O937" t="s">
        <v>4808</v>
      </c>
      <c r="P937">
        <v>1</v>
      </c>
      <c r="Q937" t="s">
        <v>5028</v>
      </c>
      <c r="R937" t="s">
        <v>5029</v>
      </c>
      <c r="S937">
        <v>309</v>
      </c>
      <c r="T937" t="s">
        <v>36</v>
      </c>
      <c r="U937" t="s">
        <v>37</v>
      </c>
      <c r="V937" t="s">
        <v>38</v>
      </c>
      <c r="W937">
        <v>50000000</v>
      </c>
      <c r="X937">
        <v>2002</v>
      </c>
      <c r="Y937">
        <v>11000</v>
      </c>
      <c r="Z937">
        <v>5.8</v>
      </c>
      <c r="AA937">
        <v>1.85</v>
      </c>
      <c r="AB937">
        <v>0</v>
      </c>
    </row>
    <row r="938" spans="1:28" hidden="1" x14ac:dyDescent="0.2">
      <c r="A938" t="s">
        <v>27</v>
      </c>
      <c r="B938" t="s">
        <v>349</v>
      </c>
      <c r="C938">
        <v>539</v>
      </c>
      <c r="D938">
        <v>112</v>
      </c>
      <c r="E938">
        <v>14000</v>
      </c>
      <c r="F938">
        <v>417</v>
      </c>
      <c r="G938" t="s">
        <v>1998</v>
      </c>
      <c r="H938">
        <v>1000</v>
      </c>
      <c r="I938">
        <v>126975169</v>
      </c>
      <c r="J938" t="s">
        <v>5030</v>
      </c>
      <c r="K938" t="s">
        <v>5031</v>
      </c>
      <c r="L938" t="s">
        <v>5032</v>
      </c>
      <c r="M938">
        <v>287822</v>
      </c>
      <c r="N938">
        <v>3388</v>
      </c>
      <c r="O938" t="s">
        <v>5033</v>
      </c>
      <c r="P938">
        <v>0</v>
      </c>
      <c r="Q938" t="s">
        <v>5034</v>
      </c>
      <c r="R938" t="s">
        <v>5035</v>
      </c>
      <c r="S938">
        <v>849</v>
      </c>
      <c r="T938" t="s">
        <v>36</v>
      </c>
      <c r="U938" t="s">
        <v>37</v>
      </c>
      <c r="V938" t="s">
        <v>38</v>
      </c>
      <c r="W938">
        <v>50000000</v>
      </c>
      <c r="X938">
        <v>2011</v>
      </c>
      <c r="Y938">
        <v>560</v>
      </c>
      <c r="Z938">
        <v>7.1</v>
      </c>
      <c r="AA938">
        <v>2.35</v>
      </c>
      <c r="AB938">
        <v>37000</v>
      </c>
    </row>
    <row r="939" spans="1:28" hidden="1" x14ac:dyDescent="0.2">
      <c r="A939" t="s">
        <v>27</v>
      </c>
      <c r="B939" t="s">
        <v>1524</v>
      </c>
      <c r="C939">
        <v>169</v>
      </c>
      <c r="D939">
        <v>131</v>
      </c>
      <c r="E939">
        <v>0</v>
      </c>
      <c r="F939">
        <v>658</v>
      </c>
      <c r="G939" t="s">
        <v>239</v>
      </c>
      <c r="H939">
        <v>8000</v>
      </c>
      <c r="I939">
        <v>125548685</v>
      </c>
      <c r="J939" t="s">
        <v>1542</v>
      </c>
      <c r="K939" t="s">
        <v>1525</v>
      </c>
      <c r="L939" t="s">
        <v>5036</v>
      </c>
      <c r="M939">
        <v>135246</v>
      </c>
      <c r="N939">
        <v>10003</v>
      </c>
      <c r="O939" t="s">
        <v>5037</v>
      </c>
      <c r="P939">
        <v>0</v>
      </c>
      <c r="Q939" t="s">
        <v>5038</v>
      </c>
      <c r="R939" t="s">
        <v>5039</v>
      </c>
      <c r="S939">
        <v>498</v>
      </c>
      <c r="T939" t="s">
        <v>36</v>
      </c>
      <c r="U939" t="s">
        <v>37</v>
      </c>
      <c r="V939" t="s">
        <v>583</v>
      </c>
      <c r="W939">
        <v>52000000</v>
      </c>
      <c r="X939">
        <v>2000</v>
      </c>
      <c r="Y939">
        <v>883</v>
      </c>
      <c r="Z939">
        <v>7.3</v>
      </c>
      <c r="AA939">
        <v>1.85</v>
      </c>
      <c r="AB939">
        <v>0</v>
      </c>
    </row>
    <row r="940" spans="1:28" hidden="1" x14ac:dyDescent="0.2">
      <c r="A940" t="s">
        <v>27</v>
      </c>
      <c r="B940" t="s">
        <v>4237</v>
      </c>
      <c r="C940">
        <v>140</v>
      </c>
      <c r="D940">
        <v>116</v>
      </c>
      <c r="E940">
        <v>80</v>
      </c>
      <c r="F940">
        <v>651</v>
      </c>
      <c r="G940" t="s">
        <v>2863</v>
      </c>
      <c r="H940">
        <v>11000</v>
      </c>
      <c r="I940">
        <v>105807520</v>
      </c>
      <c r="J940" t="s">
        <v>1679</v>
      </c>
      <c r="K940" t="s">
        <v>658</v>
      </c>
      <c r="L940" t="s">
        <v>5040</v>
      </c>
      <c r="M940">
        <v>156717</v>
      </c>
      <c r="N940">
        <v>14087</v>
      </c>
      <c r="O940" t="s">
        <v>5041</v>
      </c>
      <c r="P940">
        <v>2</v>
      </c>
      <c r="Q940" t="s">
        <v>5042</v>
      </c>
      <c r="R940" t="s">
        <v>5043</v>
      </c>
      <c r="S940">
        <v>357</v>
      </c>
      <c r="T940" t="s">
        <v>36</v>
      </c>
      <c r="U940" t="s">
        <v>37</v>
      </c>
      <c r="V940" t="s">
        <v>38</v>
      </c>
      <c r="W940">
        <v>50000000</v>
      </c>
      <c r="X940">
        <v>2003</v>
      </c>
      <c r="Y940">
        <v>1000</v>
      </c>
      <c r="Z940">
        <v>6.4</v>
      </c>
      <c r="AA940">
        <v>1.85</v>
      </c>
      <c r="AB940">
        <v>0</v>
      </c>
    </row>
    <row r="941" spans="1:28" hidden="1" x14ac:dyDescent="0.2">
      <c r="A941" t="s">
        <v>27</v>
      </c>
      <c r="B941" t="s">
        <v>2097</v>
      </c>
      <c r="C941">
        <v>330</v>
      </c>
      <c r="D941">
        <v>112</v>
      </c>
      <c r="E941">
        <v>97</v>
      </c>
      <c r="F941">
        <v>584</v>
      </c>
      <c r="G941" t="s">
        <v>5044</v>
      </c>
      <c r="H941">
        <v>17000</v>
      </c>
      <c r="I941">
        <v>191616238</v>
      </c>
      <c r="J941" t="s">
        <v>1750</v>
      </c>
      <c r="K941" t="s">
        <v>442</v>
      </c>
      <c r="L941" t="s">
        <v>5045</v>
      </c>
      <c r="M941">
        <v>258186</v>
      </c>
      <c r="N941">
        <v>19428</v>
      </c>
      <c r="O941" t="s">
        <v>2416</v>
      </c>
      <c r="P941">
        <v>2</v>
      </c>
      <c r="Q941" t="s">
        <v>5046</v>
      </c>
      <c r="R941" t="s">
        <v>5047</v>
      </c>
      <c r="S941">
        <v>322</v>
      </c>
      <c r="T941" t="s">
        <v>36</v>
      </c>
      <c r="U941" t="s">
        <v>37</v>
      </c>
      <c r="V941" t="s">
        <v>583</v>
      </c>
      <c r="W941">
        <v>50000000</v>
      </c>
      <c r="X941">
        <v>2014</v>
      </c>
      <c r="Y941">
        <v>920</v>
      </c>
      <c r="Z941">
        <v>7.1</v>
      </c>
      <c r="AA941">
        <v>2.35</v>
      </c>
      <c r="AB941">
        <v>24000</v>
      </c>
    </row>
    <row r="942" spans="1:28" hidden="1" x14ac:dyDescent="0.2">
      <c r="A942" t="s">
        <v>27</v>
      </c>
      <c r="B942" t="s">
        <v>5048</v>
      </c>
      <c r="C942">
        <v>120</v>
      </c>
      <c r="D942">
        <v>123</v>
      </c>
      <c r="E942">
        <v>277</v>
      </c>
      <c r="F942">
        <v>4000</v>
      </c>
      <c r="G942" t="s">
        <v>521</v>
      </c>
      <c r="H942">
        <v>11000</v>
      </c>
      <c r="I942">
        <v>105264608</v>
      </c>
      <c r="J942" t="s">
        <v>5049</v>
      </c>
      <c r="K942" t="s">
        <v>338</v>
      </c>
      <c r="L942" t="s">
        <v>5050</v>
      </c>
      <c r="M942">
        <v>239752</v>
      </c>
      <c r="N942">
        <v>25697</v>
      </c>
      <c r="O942" t="s">
        <v>82</v>
      </c>
      <c r="P942">
        <v>0</v>
      </c>
      <c r="Q942" t="s">
        <v>5051</v>
      </c>
      <c r="R942" t="s">
        <v>5052</v>
      </c>
      <c r="S942">
        <v>406</v>
      </c>
      <c r="T942" t="s">
        <v>36</v>
      </c>
      <c r="U942" t="s">
        <v>37</v>
      </c>
      <c r="V942" t="s">
        <v>583</v>
      </c>
      <c r="W942">
        <v>60000000</v>
      </c>
      <c r="X942">
        <v>1994</v>
      </c>
      <c r="Y942">
        <v>10000</v>
      </c>
      <c r="Z942">
        <v>7.6</v>
      </c>
      <c r="AA942">
        <v>1.85</v>
      </c>
      <c r="AB942">
        <v>11000</v>
      </c>
    </row>
    <row r="943" spans="1:28" hidden="1" x14ac:dyDescent="0.2">
      <c r="A943" t="s">
        <v>27</v>
      </c>
      <c r="B943" t="s">
        <v>1163</v>
      </c>
      <c r="C943">
        <v>190</v>
      </c>
      <c r="D943">
        <v>104</v>
      </c>
      <c r="E943">
        <v>235</v>
      </c>
      <c r="F943">
        <v>1000</v>
      </c>
      <c r="G943" t="s">
        <v>1946</v>
      </c>
      <c r="H943">
        <v>14000</v>
      </c>
      <c r="I943">
        <v>97680195</v>
      </c>
      <c r="J943" t="s">
        <v>1679</v>
      </c>
      <c r="K943" t="s">
        <v>652</v>
      </c>
      <c r="L943" t="s">
        <v>5053</v>
      </c>
      <c r="M943">
        <v>271691</v>
      </c>
      <c r="N943">
        <v>29505</v>
      </c>
      <c r="O943" t="s">
        <v>5054</v>
      </c>
      <c r="P943">
        <v>1</v>
      </c>
      <c r="Q943" t="s">
        <v>5055</v>
      </c>
      <c r="R943" t="s">
        <v>5056</v>
      </c>
      <c r="S943">
        <v>243</v>
      </c>
      <c r="T943" t="s">
        <v>36</v>
      </c>
      <c r="U943" t="s">
        <v>37</v>
      </c>
      <c r="V943" t="s">
        <v>38</v>
      </c>
      <c r="W943">
        <v>70000000</v>
      </c>
      <c r="X943">
        <v>2008</v>
      </c>
      <c r="Y943">
        <v>11000</v>
      </c>
      <c r="Z943">
        <v>6.8</v>
      </c>
      <c r="AA943">
        <v>2.35</v>
      </c>
      <c r="AB943">
        <v>0</v>
      </c>
    </row>
    <row r="944" spans="1:28" hidden="1" x14ac:dyDescent="0.2">
      <c r="A944" t="s">
        <v>27</v>
      </c>
      <c r="B944" t="s">
        <v>5057</v>
      </c>
      <c r="C944">
        <v>177</v>
      </c>
      <c r="D944">
        <v>107</v>
      </c>
      <c r="E944">
        <v>43</v>
      </c>
      <c r="F944">
        <v>569</v>
      </c>
      <c r="G944" t="s">
        <v>204</v>
      </c>
      <c r="H944">
        <v>12000</v>
      </c>
      <c r="I944">
        <v>126088877</v>
      </c>
      <c r="J944" t="s">
        <v>1750</v>
      </c>
      <c r="K944" t="s">
        <v>1070</v>
      </c>
      <c r="L944" t="s">
        <v>5058</v>
      </c>
      <c r="M944">
        <v>33354</v>
      </c>
      <c r="N944">
        <v>14569</v>
      </c>
      <c r="O944" t="s">
        <v>5059</v>
      </c>
      <c r="P944">
        <v>2</v>
      </c>
      <c r="Q944" t="s">
        <v>5060</v>
      </c>
      <c r="R944" t="s">
        <v>5061</v>
      </c>
      <c r="S944">
        <v>110</v>
      </c>
      <c r="T944" t="s">
        <v>36</v>
      </c>
      <c r="U944" t="s">
        <v>37</v>
      </c>
      <c r="V944" t="s">
        <v>38</v>
      </c>
      <c r="W944">
        <v>50000000</v>
      </c>
      <c r="X944">
        <v>2016</v>
      </c>
      <c r="Y944">
        <v>919</v>
      </c>
      <c r="Z944">
        <v>6.6</v>
      </c>
      <c r="AA944">
        <v>2.35</v>
      </c>
      <c r="AB944">
        <v>10000</v>
      </c>
    </row>
    <row r="945" spans="1:28" hidden="1" x14ac:dyDescent="0.2">
      <c r="A945" t="s">
        <v>27</v>
      </c>
      <c r="B945" t="s">
        <v>1250</v>
      </c>
      <c r="C945">
        <v>65</v>
      </c>
      <c r="D945">
        <v>124</v>
      </c>
      <c r="E945">
        <v>0</v>
      </c>
      <c r="F945">
        <v>701</v>
      </c>
      <c r="G945" t="s">
        <v>2619</v>
      </c>
      <c r="H945">
        <v>8000</v>
      </c>
      <c r="I945">
        <v>91030827</v>
      </c>
      <c r="J945" t="s">
        <v>2525</v>
      </c>
      <c r="K945" t="s">
        <v>1525</v>
      </c>
      <c r="L945" t="s">
        <v>5062</v>
      </c>
      <c r="M945">
        <v>46482</v>
      </c>
      <c r="N945">
        <v>9988</v>
      </c>
      <c r="O945" t="s">
        <v>5063</v>
      </c>
      <c r="P945">
        <v>2</v>
      </c>
      <c r="Q945" t="s">
        <v>5064</v>
      </c>
      <c r="R945" t="s">
        <v>5065</v>
      </c>
      <c r="S945">
        <v>252</v>
      </c>
      <c r="T945" t="s">
        <v>36</v>
      </c>
      <c r="U945" t="s">
        <v>37</v>
      </c>
      <c r="V945" t="s">
        <v>38</v>
      </c>
      <c r="W945">
        <v>50000000</v>
      </c>
      <c r="X945">
        <v>1998</v>
      </c>
      <c r="Y945">
        <v>818</v>
      </c>
      <c r="Z945">
        <v>6.7</v>
      </c>
      <c r="AA945">
        <v>2.35</v>
      </c>
      <c r="AB945">
        <v>0</v>
      </c>
    </row>
    <row r="946" spans="1:28" hidden="1" x14ac:dyDescent="0.2">
      <c r="A946" t="s">
        <v>27</v>
      </c>
      <c r="B946" t="s">
        <v>4514</v>
      </c>
      <c r="C946">
        <v>145</v>
      </c>
      <c r="D946">
        <v>96</v>
      </c>
      <c r="E946">
        <v>51</v>
      </c>
      <c r="F946">
        <v>322</v>
      </c>
      <c r="G946" t="s">
        <v>2473</v>
      </c>
      <c r="H946">
        <v>8000</v>
      </c>
      <c r="I946">
        <v>150315155</v>
      </c>
      <c r="J946" t="s">
        <v>3055</v>
      </c>
      <c r="K946" t="s">
        <v>1247</v>
      </c>
      <c r="L946" t="s">
        <v>5066</v>
      </c>
      <c r="M946">
        <v>54010</v>
      </c>
      <c r="N946">
        <v>10886</v>
      </c>
      <c r="O946" t="s">
        <v>5067</v>
      </c>
      <c r="P946">
        <v>2</v>
      </c>
      <c r="Q946" t="s">
        <v>5068</v>
      </c>
      <c r="R946" t="s">
        <v>5069</v>
      </c>
      <c r="S946">
        <v>130</v>
      </c>
      <c r="T946" t="s">
        <v>36</v>
      </c>
      <c r="U946" t="s">
        <v>37</v>
      </c>
      <c r="V946" t="s">
        <v>38</v>
      </c>
      <c r="W946">
        <v>50000000</v>
      </c>
      <c r="X946">
        <v>2015</v>
      </c>
      <c r="Y946">
        <v>2000</v>
      </c>
      <c r="Z946">
        <v>6.1</v>
      </c>
      <c r="AA946">
        <v>1.85</v>
      </c>
      <c r="AB946">
        <v>13000</v>
      </c>
    </row>
    <row r="947" spans="1:28" hidden="1" x14ac:dyDescent="0.2">
      <c r="A947" t="s">
        <v>27</v>
      </c>
      <c r="B947" t="s">
        <v>155</v>
      </c>
      <c r="C947">
        <v>321</v>
      </c>
      <c r="D947">
        <v>125</v>
      </c>
      <c r="E947">
        <v>252</v>
      </c>
      <c r="F947">
        <v>10000</v>
      </c>
      <c r="G947" t="s">
        <v>2375</v>
      </c>
      <c r="H947">
        <v>40000</v>
      </c>
      <c r="I947">
        <v>127997349</v>
      </c>
      <c r="J947" t="s">
        <v>5070</v>
      </c>
      <c r="K947" t="s">
        <v>42</v>
      </c>
      <c r="L947" t="s">
        <v>5071</v>
      </c>
      <c r="M947">
        <v>101178</v>
      </c>
      <c r="N947">
        <v>62837</v>
      </c>
      <c r="O947" t="s">
        <v>2454</v>
      </c>
      <c r="P947">
        <v>1</v>
      </c>
      <c r="Q947" t="s">
        <v>5072</v>
      </c>
      <c r="R947" t="s">
        <v>5073</v>
      </c>
      <c r="S947">
        <v>779</v>
      </c>
      <c r="T947" t="s">
        <v>36</v>
      </c>
      <c r="U947" t="s">
        <v>37</v>
      </c>
      <c r="V947" t="s">
        <v>93</v>
      </c>
      <c r="W947">
        <v>50000000</v>
      </c>
      <c r="X947">
        <v>2014</v>
      </c>
      <c r="Y947">
        <v>11000</v>
      </c>
      <c r="Z947">
        <v>6</v>
      </c>
      <c r="AA947">
        <v>2.39</v>
      </c>
      <c r="AB947">
        <v>90000</v>
      </c>
    </row>
    <row r="948" spans="1:28" hidden="1" x14ac:dyDescent="0.2">
      <c r="A948" t="s">
        <v>27</v>
      </c>
      <c r="B948" t="s">
        <v>5074</v>
      </c>
      <c r="C948">
        <v>230</v>
      </c>
      <c r="D948">
        <v>129</v>
      </c>
      <c r="E948">
        <v>0</v>
      </c>
      <c r="F948">
        <v>277</v>
      </c>
      <c r="G948" t="s">
        <v>5075</v>
      </c>
      <c r="H948">
        <v>18000</v>
      </c>
      <c r="I948">
        <v>88504640</v>
      </c>
      <c r="J948" t="s">
        <v>2140</v>
      </c>
      <c r="K948" t="s">
        <v>1725</v>
      </c>
      <c r="L948" t="s">
        <v>5076</v>
      </c>
      <c r="M948">
        <v>273108</v>
      </c>
      <c r="N948">
        <v>19148</v>
      </c>
      <c r="O948" t="s">
        <v>3387</v>
      </c>
      <c r="P948">
        <v>2</v>
      </c>
      <c r="Q948" t="s">
        <v>5077</v>
      </c>
      <c r="R948" t="s">
        <v>5078</v>
      </c>
      <c r="S948">
        <v>646</v>
      </c>
      <c r="T948" t="s">
        <v>36</v>
      </c>
      <c r="U948" t="s">
        <v>37</v>
      </c>
      <c r="V948" t="s">
        <v>583</v>
      </c>
      <c r="W948">
        <v>45000000</v>
      </c>
      <c r="X948">
        <v>2006</v>
      </c>
      <c r="Y948">
        <v>412</v>
      </c>
      <c r="Z948">
        <v>7.6</v>
      </c>
      <c r="AA948">
        <v>2.35</v>
      </c>
      <c r="AB948">
        <v>0</v>
      </c>
    </row>
    <row r="949" spans="1:28" hidden="1" x14ac:dyDescent="0.2">
      <c r="A949" t="s">
        <v>27</v>
      </c>
      <c r="B949" t="s">
        <v>5079</v>
      </c>
      <c r="C949">
        <v>143</v>
      </c>
      <c r="D949">
        <v>90</v>
      </c>
      <c r="E949">
        <v>241</v>
      </c>
      <c r="F949">
        <v>416</v>
      </c>
      <c r="G949" t="s">
        <v>5080</v>
      </c>
      <c r="H949">
        <v>1000</v>
      </c>
      <c r="I949">
        <v>81517441</v>
      </c>
      <c r="J949" t="s">
        <v>462</v>
      </c>
      <c r="K949" t="s">
        <v>5081</v>
      </c>
      <c r="L949" t="s">
        <v>5082</v>
      </c>
      <c r="M949">
        <v>111368</v>
      </c>
      <c r="N949">
        <v>3148</v>
      </c>
      <c r="O949" t="s">
        <v>3695</v>
      </c>
      <c r="P949">
        <v>1</v>
      </c>
      <c r="Q949" t="s">
        <v>5083</v>
      </c>
      <c r="R949" t="s">
        <v>5084</v>
      </c>
      <c r="S949">
        <v>394</v>
      </c>
      <c r="T949" t="s">
        <v>36</v>
      </c>
      <c r="U949" t="s">
        <v>37</v>
      </c>
      <c r="V949" t="s">
        <v>583</v>
      </c>
      <c r="W949">
        <v>50000000</v>
      </c>
      <c r="X949">
        <v>1999</v>
      </c>
      <c r="Y949">
        <v>495</v>
      </c>
      <c r="Z949">
        <v>7.1</v>
      </c>
      <c r="AA949">
        <v>2.35</v>
      </c>
      <c r="AB949">
        <v>0</v>
      </c>
    </row>
    <row r="950" spans="1:28" hidden="1" x14ac:dyDescent="0.2">
      <c r="A950" t="s">
        <v>27</v>
      </c>
      <c r="B950" t="s">
        <v>5085</v>
      </c>
      <c r="C950">
        <v>55</v>
      </c>
      <c r="D950">
        <v>109</v>
      </c>
      <c r="E950">
        <v>155</v>
      </c>
      <c r="F950">
        <v>293</v>
      </c>
      <c r="G950" t="s">
        <v>1517</v>
      </c>
      <c r="H950">
        <v>426</v>
      </c>
      <c r="I950">
        <v>81022333</v>
      </c>
      <c r="J950" t="s">
        <v>1425</v>
      </c>
      <c r="K950" t="s">
        <v>5086</v>
      </c>
      <c r="L950" t="s">
        <v>5087</v>
      </c>
      <c r="M950">
        <v>34471</v>
      </c>
      <c r="N950">
        <v>1761</v>
      </c>
      <c r="O950" t="s">
        <v>1488</v>
      </c>
      <c r="P950">
        <v>0</v>
      </c>
      <c r="Q950" t="s">
        <v>5088</v>
      </c>
      <c r="R950" t="s">
        <v>5089</v>
      </c>
      <c r="S950">
        <v>147</v>
      </c>
      <c r="T950" t="s">
        <v>36</v>
      </c>
      <c r="U950" t="s">
        <v>37</v>
      </c>
      <c r="V950" t="s">
        <v>38</v>
      </c>
      <c r="W950">
        <v>50000000</v>
      </c>
      <c r="X950">
        <v>1995</v>
      </c>
      <c r="Y950">
        <v>387</v>
      </c>
      <c r="Z950">
        <v>5</v>
      </c>
      <c r="AA950">
        <v>1.85</v>
      </c>
      <c r="AB950">
        <v>0</v>
      </c>
    </row>
    <row r="951" spans="1:28" hidden="1" x14ac:dyDescent="0.2">
      <c r="A951" t="s">
        <v>27</v>
      </c>
      <c r="B951" t="s">
        <v>3345</v>
      </c>
      <c r="C951">
        <v>257</v>
      </c>
      <c r="D951">
        <v>124</v>
      </c>
      <c r="E951">
        <v>488</v>
      </c>
      <c r="F951">
        <v>1000</v>
      </c>
      <c r="G951" t="s">
        <v>1155</v>
      </c>
      <c r="H951">
        <v>19000</v>
      </c>
      <c r="I951">
        <v>75621915</v>
      </c>
      <c r="J951" t="s">
        <v>3930</v>
      </c>
      <c r="K951" t="s">
        <v>98</v>
      </c>
      <c r="L951" t="s">
        <v>5090</v>
      </c>
      <c r="M951">
        <v>111003</v>
      </c>
      <c r="N951">
        <v>36873</v>
      </c>
      <c r="O951" t="s">
        <v>1258</v>
      </c>
      <c r="P951">
        <v>3</v>
      </c>
      <c r="Q951" t="s">
        <v>5091</v>
      </c>
      <c r="R951" t="s">
        <v>5092</v>
      </c>
      <c r="S951">
        <v>199</v>
      </c>
      <c r="T951" t="s">
        <v>36</v>
      </c>
      <c r="U951" t="s">
        <v>37</v>
      </c>
      <c r="V951" t="s">
        <v>93</v>
      </c>
      <c r="X951">
        <v>2011</v>
      </c>
      <c r="Y951">
        <v>13000</v>
      </c>
      <c r="Z951">
        <v>7.1</v>
      </c>
      <c r="AA951">
        <v>1.85</v>
      </c>
      <c r="AB951">
        <v>22000</v>
      </c>
    </row>
    <row r="952" spans="1:28" hidden="1" x14ac:dyDescent="0.2">
      <c r="A952" t="s">
        <v>27</v>
      </c>
      <c r="B952" t="s">
        <v>1037</v>
      </c>
      <c r="C952">
        <v>279</v>
      </c>
      <c r="D952">
        <v>121</v>
      </c>
      <c r="E952">
        <v>295</v>
      </c>
      <c r="F952">
        <v>329</v>
      </c>
      <c r="G952" t="s">
        <v>1023</v>
      </c>
      <c r="H952">
        <v>12000</v>
      </c>
      <c r="I952">
        <v>79948113</v>
      </c>
      <c r="J952" t="s">
        <v>2200</v>
      </c>
      <c r="K952" t="s">
        <v>703</v>
      </c>
      <c r="L952" t="s">
        <v>5093</v>
      </c>
      <c r="M952">
        <v>186879</v>
      </c>
      <c r="N952">
        <v>13421</v>
      </c>
      <c r="O952" t="s">
        <v>5094</v>
      </c>
      <c r="P952">
        <v>0</v>
      </c>
      <c r="Q952" t="s">
        <v>5095</v>
      </c>
      <c r="R952" t="s">
        <v>5096</v>
      </c>
      <c r="S952">
        <v>791</v>
      </c>
      <c r="T952" t="s">
        <v>36</v>
      </c>
      <c r="U952" t="s">
        <v>37</v>
      </c>
      <c r="V952" t="s">
        <v>38</v>
      </c>
      <c r="W952">
        <v>50000000</v>
      </c>
      <c r="X952">
        <v>2009</v>
      </c>
      <c r="Y952">
        <v>748</v>
      </c>
      <c r="Z952">
        <v>6.2</v>
      </c>
      <c r="AA952">
        <v>2.35</v>
      </c>
      <c r="AB952">
        <v>0</v>
      </c>
    </row>
    <row r="953" spans="1:28" hidden="1" x14ac:dyDescent="0.2">
      <c r="A953" t="s">
        <v>27</v>
      </c>
      <c r="B953" t="s">
        <v>4671</v>
      </c>
      <c r="C953">
        <v>143</v>
      </c>
      <c r="D953">
        <v>95</v>
      </c>
      <c r="E953">
        <v>9</v>
      </c>
      <c r="F953">
        <v>11000</v>
      </c>
      <c r="G953" t="s">
        <v>658</v>
      </c>
      <c r="H953">
        <v>14000</v>
      </c>
      <c r="I953">
        <v>88658172</v>
      </c>
      <c r="J953" t="s">
        <v>1679</v>
      </c>
      <c r="K953" t="s">
        <v>652</v>
      </c>
      <c r="L953" t="s">
        <v>5097</v>
      </c>
      <c r="M953">
        <v>58412</v>
      </c>
      <c r="N953">
        <v>37967</v>
      </c>
      <c r="O953" t="s">
        <v>1946</v>
      </c>
      <c r="P953">
        <v>2</v>
      </c>
      <c r="Q953" t="s">
        <v>5098</v>
      </c>
      <c r="R953" t="s">
        <v>5099</v>
      </c>
      <c r="S953">
        <v>242</v>
      </c>
      <c r="T953" t="s">
        <v>36</v>
      </c>
      <c r="U953" t="s">
        <v>37</v>
      </c>
      <c r="V953" t="s">
        <v>38</v>
      </c>
      <c r="W953">
        <v>50000000</v>
      </c>
      <c r="X953">
        <v>2006</v>
      </c>
      <c r="Y953">
        <v>11000</v>
      </c>
      <c r="Z953">
        <v>5.6</v>
      </c>
      <c r="AA953">
        <v>2.35</v>
      </c>
      <c r="AB953">
        <v>2000</v>
      </c>
    </row>
    <row r="954" spans="1:28" hidden="1" x14ac:dyDescent="0.2">
      <c r="A954" t="s">
        <v>27</v>
      </c>
      <c r="B954" t="s">
        <v>5100</v>
      </c>
      <c r="C954">
        <v>196</v>
      </c>
      <c r="D954">
        <v>128</v>
      </c>
      <c r="E954">
        <v>62</v>
      </c>
      <c r="F954">
        <v>874</v>
      </c>
      <c r="G954" t="s">
        <v>3228</v>
      </c>
      <c r="H954">
        <v>6000</v>
      </c>
      <c r="I954">
        <v>75888270</v>
      </c>
      <c r="J954" t="s">
        <v>5101</v>
      </c>
      <c r="K954" t="s">
        <v>206</v>
      </c>
      <c r="L954" t="s">
        <v>5102</v>
      </c>
      <c r="M954">
        <v>71153</v>
      </c>
      <c r="N954">
        <v>10163</v>
      </c>
      <c r="O954" t="s">
        <v>5103</v>
      </c>
      <c r="P954">
        <v>0</v>
      </c>
      <c r="Q954" t="s">
        <v>5104</v>
      </c>
      <c r="R954" t="s">
        <v>5105</v>
      </c>
      <c r="S954">
        <v>560</v>
      </c>
      <c r="T954" t="s">
        <v>36</v>
      </c>
      <c r="U954" t="s">
        <v>37</v>
      </c>
      <c r="V954" t="s">
        <v>38</v>
      </c>
      <c r="X954">
        <v>2005</v>
      </c>
      <c r="Y954">
        <v>989</v>
      </c>
      <c r="Z954">
        <v>5.4</v>
      </c>
      <c r="AA954">
        <v>1.85</v>
      </c>
      <c r="AB954">
        <v>0</v>
      </c>
    </row>
    <row r="955" spans="1:28" hidden="1" x14ac:dyDescent="0.2">
      <c r="A955" t="s">
        <v>27</v>
      </c>
      <c r="B955" t="s">
        <v>3737</v>
      </c>
      <c r="C955">
        <v>310</v>
      </c>
      <c r="D955">
        <v>118</v>
      </c>
      <c r="E955">
        <v>43</v>
      </c>
      <c r="F955">
        <v>7000</v>
      </c>
      <c r="G955" t="s">
        <v>180</v>
      </c>
      <c r="H955">
        <v>33000</v>
      </c>
      <c r="I955">
        <v>84244877</v>
      </c>
      <c r="J955" t="s">
        <v>1413</v>
      </c>
      <c r="K955" t="s">
        <v>4211</v>
      </c>
      <c r="L955" t="s">
        <v>5106</v>
      </c>
      <c r="M955">
        <v>375456</v>
      </c>
      <c r="N955">
        <v>57426</v>
      </c>
      <c r="O955" t="s">
        <v>516</v>
      </c>
      <c r="P955">
        <v>7</v>
      </c>
      <c r="Q955" t="s">
        <v>5107</v>
      </c>
      <c r="R955" t="s">
        <v>5108</v>
      </c>
      <c r="S955">
        <v>292</v>
      </c>
      <c r="T955" t="s">
        <v>36</v>
      </c>
      <c r="U955" t="s">
        <v>37</v>
      </c>
      <c r="V955" t="s">
        <v>38</v>
      </c>
      <c r="W955">
        <v>50000000</v>
      </c>
      <c r="X955">
        <v>2011</v>
      </c>
      <c r="Y955">
        <v>15000</v>
      </c>
      <c r="Z955">
        <v>7.4</v>
      </c>
      <c r="AA955">
        <v>2.39</v>
      </c>
      <c r="AB955">
        <v>44000</v>
      </c>
    </row>
    <row r="956" spans="1:28" hidden="1" x14ac:dyDescent="0.2">
      <c r="A956" t="s">
        <v>27</v>
      </c>
      <c r="B956" t="s">
        <v>5109</v>
      </c>
      <c r="C956">
        <v>116</v>
      </c>
      <c r="D956">
        <v>80</v>
      </c>
      <c r="E956">
        <v>12</v>
      </c>
      <c r="F956">
        <v>58</v>
      </c>
      <c r="G956" t="s">
        <v>5110</v>
      </c>
      <c r="H956">
        <v>13000</v>
      </c>
      <c r="I956">
        <v>75367693</v>
      </c>
      <c r="J956" t="s">
        <v>790</v>
      </c>
      <c r="K956" t="s">
        <v>545</v>
      </c>
      <c r="L956" t="s">
        <v>5111</v>
      </c>
      <c r="M956">
        <v>58961</v>
      </c>
      <c r="N956">
        <v>13430</v>
      </c>
      <c r="O956" t="s">
        <v>5112</v>
      </c>
      <c r="P956">
        <v>0</v>
      </c>
      <c r="Q956" t="s">
        <v>5113</v>
      </c>
      <c r="R956" t="s">
        <v>5114</v>
      </c>
      <c r="S956">
        <v>232</v>
      </c>
      <c r="T956" t="s">
        <v>36</v>
      </c>
      <c r="U956" t="s">
        <v>37</v>
      </c>
      <c r="V956" t="s">
        <v>93</v>
      </c>
      <c r="W956">
        <v>35000000</v>
      </c>
      <c r="X956">
        <v>2004</v>
      </c>
      <c r="Y956">
        <v>258</v>
      </c>
      <c r="Z956">
        <v>5</v>
      </c>
      <c r="AA956">
        <v>1.85</v>
      </c>
      <c r="AB956">
        <v>795</v>
      </c>
    </row>
    <row r="957" spans="1:28" hidden="1" x14ac:dyDescent="0.2">
      <c r="A957" t="s">
        <v>27</v>
      </c>
      <c r="B957" t="s">
        <v>5115</v>
      </c>
      <c r="C957">
        <v>105</v>
      </c>
      <c r="D957">
        <v>99</v>
      </c>
      <c r="E957">
        <v>148</v>
      </c>
      <c r="F957">
        <v>660</v>
      </c>
      <c r="G957" t="s">
        <v>3296</v>
      </c>
      <c r="H957">
        <v>2000</v>
      </c>
      <c r="I957">
        <v>73701902</v>
      </c>
      <c r="J957" t="s">
        <v>3055</v>
      </c>
      <c r="K957" t="s">
        <v>1732</v>
      </c>
      <c r="L957" t="s">
        <v>5116</v>
      </c>
      <c r="M957">
        <v>27548</v>
      </c>
      <c r="N957">
        <v>6729</v>
      </c>
      <c r="O957" t="s">
        <v>1840</v>
      </c>
      <c r="P957">
        <v>1</v>
      </c>
      <c r="Q957" t="s">
        <v>5117</v>
      </c>
      <c r="R957" t="s">
        <v>5118</v>
      </c>
      <c r="S957">
        <v>209</v>
      </c>
      <c r="T957" t="s">
        <v>36</v>
      </c>
      <c r="U957" t="s">
        <v>37</v>
      </c>
      <c r="V957" t="s">
        <v>93</v>
      </c>
      <c r="W957">
        <v>60000000</v>
      </c>
      <c r="X957">
        <v>2004</v>
      </c>
      <c r="Y957">
        <v>843</v>
      </c>
      <c r="Z957">
        <v>5.2</v>
      </c>
      <c r="AA957">
        <v>2.35</v>
      </c>
      <c r="AB957">
        <v>0</v>
      </c>
    </row>
    <row r="958" spans="1:28" hidden="1" x14ac:dyDescent="0.2">
      <c r="A958" t="s">
        <v>27</v>
      </c>
      <c r="B958" t="s">
        <v>5119</v>
      </c>
      <c r="C958">
        <v>419</v>
      </c>
      <c r="D958">
        <v>133</v>
      </c>
      <c r="E958">
        <v>152</v>
      </c>
      <c r="F958">
        <v>11000</v>
      </c>
      <c r="G958" t="s">
        <v>436</v>
      </c>
      <c r="H958">
        <v>22000</v>
      </c>
      <c r="I958">
        <v>75605492</v>
      </c>
      <c r="J958" t="s">
        <v>1632</v>
      </c>
      <c r="K958" t="s">
        <v>695</v>
      </c>
      <c r="L958" t="s">
        <v>5120</v>
      </c>
      <c r="M958">
        <v>283563</v>
      </c>
      <c r="N958">
        <v>53094</v>
      </c>
      <c r="O958" t="s">
        <v>338</v>
      </c>
      <c r="P958">
        <v>1</v>
      </c>
      <c r="Q958" t="s">
        <v>5121</v>
      </c>
      <c r="R958" t="s">
        <v>5122</v>
      </c>
      <c r="S958">
        <v>312</v>
      </c>
      <c r="T958" t="s">
        <v>36</v>
      </c>
      <c r="U958" t="s">
        <v>37</v>
      </c>
      <c r="V958" t="s">
        <v>38</v>
      </c>
      <c r="W958">
        <v>50000000</v>
      </c>
      <c r="X958">
        <v>2011</v>
      </c>
      <c r="Y958">
        <v>18000</v>
      </c>
      <c r="Z958">
        <v>7.6</v>
      </c>
      <c r="AA958">
        <v>1.85</v>
      </c>
      <c r="AB958">
        <v>27000</v>
      </c>
    </row>
    <row r="959" spans="1:28" hidden="1" x14ac:dyDescent="0.2">
      <c r="A959" t="s">
        <v>27</v>
      </c>
      <c r="B959" t="s">
        <v>708</v>
      </c>
      <c r="C959">
        <v>64</v>
      </c>
      <c r="D959">
        <v>127</v>
      </c>
      <c r="E959">
        <v>249</v>
      </c>
      <c r="F959">
        <v>808</v>
      </c>
      <c r="G959" t="s">
        <v>464</v>
      </c>
      <c r="H959">
        <v>18000</v>
      </c>
      <c r="I959">
        <v>67823573</v>
      </c>
      <c r="J959" t="s">
        <v>921</v>
      </c>
      <c r="K959" t="s">
        <v>118</v>
      </c>
      <c r="L959" t="s">
        <v>5123</v>
      </c>
      <c r="M959">
        <v>91176</v>
      </c>
      <c r="N959">
        <v>30383</v>
      </c>
      <c r="O959" t="s">
        <v>1057</v>
      </c>
      <c r="P959">
        <v>3</v>
      </c>
      <c r="Q959" t="s">
        <v>5124</v>
      </c>
      <c r="R959" t="s">
        <v>5125</v>
      </c>
      <c r="S959">
        <v>130</v>
      </c>
      <c r="T959" t="s">
        <v>36</v>
      </c>
      <c r="U959" t="s">
        <v>37</v>
      </c>
      <c r="V959" t="s">
        <v>583</v>
      </c>
      <c r="W959">
        <v>50000000</v>
      </c>
      <c r="X959">
        <v>1995</v>
      </c>
      <c r="Y959">
        <v>11000</v>
      </c>
      <c r="Z959">
        <v>6.6</v>
      </c>
      <c r="AA959">
        <v>1.85</v>
      </c>
      <c r="AB959">
        <v>0</v>
      </c>
    </row>
    <row r="960" spans="1:28" hidden="1" x14ac:dyDescent="0.2">
      <c r="A960" t="s">
        <v>27</v>
      </c>
      <c r="B960" t="s">
        <v>5126</v>
      </c>
      <c r="C960">
        <v>359</v>
      </c>
      <c r="D960">
        <v>106</v>
      </c>
      <c r="E960">
        <v>174</v>
      </c>
      <c r="F960">
        <v>660</v>
      </c>
      <c r="G960" t="s">
        <v>4502</v>
      </c>
      <c r="H960">
        <v>14000</v>
      </c>
      <c r="I960">
        <v>91439400</v>
      </c>
      <c r="J960" t="s">
        <v>1154</v>
      </c>
      <c r="K960" t="s">
        <v>226</v>
      </c>
      <c r="L960" t="s">
        <v>5127</v>
      </c>
      <c r="M960">
        <v>200647</v>
      </c>
      <c r="N960">
        <v>16967</v>
      </c>
      <c r="O960" t="s">
        <v>5128</v>
      </c>
      <c r="P960">
        <v>0</v>
      </c>
      <c r="Q960" t="s">
        <v>5129</v>
      </c>
      <c r="R960" t="s">
        <v>5130</v>
      </c>
      <c r="S960">
        <v>384</v>
      </c>
      <c r="T960" t="s">
        <v>36</v>
      </c>
      <c r="U960" t="s">
        <v>55</v>
      </c>
      <c r="V960" t="s">
        <v>38</v>
      </c>
      <c r="W960">
        <v>50000000</v>
      </c>
      <c r="X960">
        <v>2014</v>
      </c>
      <c r="Y960">
        <v>664</v>
      </c>
      <c r="Z960">
        <v>7</v>
      </c>
      <c r="AA960">
        <v>2.35</v>
      </c>
      <c r="AB960">
        <v>24000</v>
      </c>
    </row>
    <row r="961" spans="1:28" hidden="1" x14ac:dyDescent="0.2">
      <c r="A961" t="s">
        <v>27</v>
      </c>
      <c r="B961" t="s">
        <v>5131</v>
      </c>
      <c r="C961">
        <v>166</v>
      </c>
      <c r="D961">
        <v>98</v>
      </c>
      <c r="E961">
        <v>99</v>
      </c>
      <c r="F961">
        <v>433</v>
      </c>
      <c r="G961" t="s">
        <v>5132</v>
      </c>
      <c r="H961">
        <v>12000</v>
      </c>
      <c r="I961">
        <v>67128202</v>
      </c>
      <c r="J961" t="s">
        <v>5133</v>
      </c>
      <c r="K961" t="s">
        <v>1070</v>
      </c>
      <c r="L961" t="s">
        <v>5134</v>
      </c>
      <c r="M961">
        <v>43328</v>
      </c>
      <c r="N961">
        <v>14007</v>
      </c>
      <c r="O961" t="s">
        <v>930</v>
      </c>
      <c r="P961">
        <v>3</v>
      </c>
      <c r="Q961" t="s">
        <v>5135</v>
      </c>
      <c r="R961" t="s">
        <v>5136</v>
      </c>
      <c r="S961">
        <v>110</v>
      </c>
      <c r="T961" t="s">
        <v>36</v>
      </c>
      <c r="U961" t="s">
        <v>37</v>
      </c>
      <c r="V961" t="s">
        <v>93</v>
      </c>
      <c r="W961">
        <v>65000000</v>
      </c>
      <c r="X961">
        <v>2009</v>
      </c>
      <c r="Y961">
        <v>536</v>
      </c>
      <c r="Z961">
        <v>5.7</v>
      </c>
      <c r="AA961">
        <v>2.35</v>
      </c>
      <c r="AB961">
        <v>0</v>
      </c>
    </row>
    <row r="962" spans="1:28" hidden="1" x14ac:dyDescent="0.2">
      <c r="A962" t="s">
        <v>27</v>
      </c>
      <c r="B962" t="s">
        <v>5137</v>
      </c>
      <c r="C962">
        <v>525</v>
      </c>
      <c r="D962">
        <v>132</v>
      </c>
      <c r="E962">
        <v>160</v>
      </c>
      <c r="F962">
        <v>443</v>
      </c>
      <c r="G962" t="s">
        <v>357</v>
      </c>
      <c r="H962">
        <v>20000</v>
      </c>
      <c r="I962">
        <v>70496802</v>
      </c>
      <c r="J962" t="s">
        <v>921</v>
      </c>
      <c r="K962" t="s">
        <v>839</v>
      </c>
      <c r="L962" t="s">
        <v>5138</v>
      </c>
      <c r="M962">
        <v>791783</v>
      </c>
      <c r="N962">
        <v>22417</v>
      </c>
      <c r="O962" t="s">
        <v>5139</v>
      </c>
      <c r="P962">
        <v>1</v>
      </c>
      <c r="Q962" t="s">
        <v>5140</v>
      </c>
      <c r="R962" t="s">
        <v>5141</v>
      </c>
      <c r="S962">
        <v>2042</v>
      </c>
      <c r="T962" t="s">
        <v>36</v>
      </c>
      <c r="U962" t="s">
        <v>37</v>
      </c>
      <c r="V962" t="s">
        <v>583</v>
      </c>
      <c r="W962">
        <v>54000000</v>
      </c>
      <c r="X962">
        <v>2005</v>
      </c>
      <c r="Y962">
        <v>979</v>
      </c>
      <c r="Z962">
        <v>8.1999999999999993</v>
      </c>
      <c r="AA962">
        <v>2.35</v>
      </c>
      <c r="AB962">
        <v>48000</v>
      </c>
    </row>
    <row r="963" spans="1:28" hidden="1" x14ac:dyDescent="0.2">
      <c r="A963" t="s">
        <v>27</v>
      </c>
      <c r="B963" t="s">
        <v>4948</v>
      </c>
      <c r="C963">
        <v>165</v>
      </c>
      <c r="D963">
        <v>114</v>
      </c>
      <c r="E963">
        <v>71</v>
      </c>
      <c r="F963">
        <v>55</v>
      </c>
      <c r="G963" t="s">
        <v>5142</v>
      </c>
      <c r="H963">
        <v>154</v>
      </c>
      <c r="I963">
        <v>60470220</v>
      </c>
      <c r="J963" t="s">
        <v>1626</v>
      </c>
      <c r="K963" t="s">
        <v>5143</v>
      </c>
      <c r="L963" t="s">
        <v>5144</v>
      </c>
      <c r="M963">
        <v>81444</v>
      </c>
      <c r="N963">
        <v>428</v>
      </c>
      <c r="O963" t="s">
        <v>5145</v>
      </c>
      <c r="P963">
        <v>2</v>
      </c>
      <c r="Q963" t="s">
        <v>5146</v>
      </c>
      <c r="R963" t="s">
        <v>5147</v>
      </c>
      <c r="S963">
        <v>192</v>
      </c>
      <c r="T963" t="s">
        <v>36</v>
      </c>
      <c r="U963" t="s">
        <v>37</v>
      </c>
      <c r="V963" t="s">
        <v>38</v>
      </c>
      <c r="W963">
        <v>50000000</v>
      </c>
      <c r="X963">
        <v>2003</v>
      </c>
      <c r="Y963">
        <v>131</v>
      </c>
      <c r="Z963">
        <v>6.2</v>
      </c>
      <c r="AA963">
        <v>2.35</v>
      </c>
      <c r="AB963">
        <v>955</v>
      </c>
    </row>
    <row r="964" spans="1:28" hidden="1" x14ac:dyDescent="0.2">
      <c r="A964" t="s">
        <v>27</v>
      </c>
      <c r="C964">
        <v>2</v>
      </c>
      <c r="D964">
        <v>45</v>
      </c>
      <c r="F964">
        <v>132</v>
      </c>
      <c r="G964" t="s">
        <v>5148</v>
      </c>
      <c r="H964">
        <v>416</v>
      </c>
      <c r="J964" t="s">
        <v>1933</v>
      </c>
      <c r="K964" t="s">
        <v>2009</v>
      </c>
      <c r="L964" t="s">
        <v>5149</v>
      </c>
      <c r="M964">
        <v>1824</v>
      </c>
      <c r="N964">
        <v>1816</v>
      </c>
      <c r="O964" t="s">
        <v>5150</v>
      </c>
      <c r="P964">
        <v>2</v>
      </c>
      <c r="R964" t="s">
        <v>5151</v>
      </c>
      <c r="S964">
        <v>9</v>
      </c>
      <c r="T964" t="s">
        <v>36</v>
      </c>
      <c r="U964" t="s">
        <v>55</v>
      </c>
      <c r="Y964">
        <v>171</v>
      </c>
      <c r="Z964">
        <v>7.9</v>
      </c>
      <c r="AB964">
        <v>0</v>
      </c>
    </row>
    <row r="965" spans="1:28" hidden="1" x14ac:dyDescent="0.2">
      <c r="A965" t="s">
        <v>27</v>
      </c>
      <c r="B965" t="s">
        <v>5152</v>
      </c>
      <c r="C965">
        <v>87</v>
      </c>
      <c r="D965">
        <v>78</v>
      </c>
      <c r="E965">
        <v>5</v>
      </c>
      <c r="F965">
        <v>1000</v>
      </c>
      <c r="G965" t="s">
        <v>1984</v>
      </c>
      <c r="H965">
        <v>8000</v>
      </c>
      <c r="I965">
        <v>58336565</v>
      </c>
      <c r="J965" t="s">
        <v>469</v>
      </c>
      <c r="K965" t="s">
        <v>1247</v>
      </c>
      <c r="L965" t="s">
        <v>5153</v>
      </c>
      <c r="M965">
        <v>12845</v>
      </c>
      <c r="N965">
        <v>11124</v>
      </c>
      <c r="O965" t="s">
        <v>2004</v>
      </c>
      <c r="P965">
        <v>0</v>
      </c>
      <c r="Q965" t="s">
        <v>5154</v>
      </c>
      <c r="R965" t="s">
        <v>5155</v>
      </c>
      <c r="S965">
        <v>118</v>
      </c>
      <c r="T965" t="s">
        <v>36</v>
      </c>
      <c r="U965" t="s">
        <v>37</v>
      </c>
      <c r="V965" t="s">
        <v>275</v>
      </c>
      <c r="W965">
        <v>50000000</v>
      </c>
      <c r="X965">
        <v>2006</v>
      </c>
      <c r="Y965">
        <v>2000</v>
      </c>
      <c r="Z965">
        <v>6.6</v>
      </c>
      <c r="AA965">
        <v>1.85</v>
      </c>
      <c r="AB965">
        <v>624</v>
      </c>
    </row>
    <row r="966" spans="1:28" hidden="1" x14ac:dyDescent="0.2">
      <c r="A966" t="s">
        <v>27</v>
      </c>
      <c r="B966" t="s">
        <v>5156</v>
      </c>
      <c r="C966">
        <v>117</v>
      </c>
      <c r="D966">
        <v>101</v>
      </c>
      <c r="E966">
        <v>23</v>
      </c>
      <c r="F966">
        <v>541</v>
      </c>
      <c r="G966" t="s">
        <v>5041</v>
      </c>
      <c r="H966">
        <v>660</v>
      </c>
      <c r="I966">
        <v>66002004</v>
      </c>
      <c r="J966" t="s">
        <v>5157</v>
      </c>
      <c r="K966" t="s">
        <v>5128</v>
      </c>
      <c r="L966" t="s">
        <v>5158</v>
      </c>
      <c r="M966">
        <v>36431</v>
      </c>
      <c r="N966">
        <v>2177</v>
      </c>
      <c r="O966" t="s">
        <v>5159</v>
      </c>
      <c r="P966">
        <v>1</v>
      </c>
      <c r="Q966" t="s">
        <v>5160</v>
      </c>
      <c r="R966" t="s">
        <v>5161</v>
      </c>
      <c r="S966">
        <v>168</v>
      </c>
      <c r="T966" t="s">
        <v>36</v>
      </c>
      <c r="U966" t="s">
        <v>37</v>
      </c>
      <c r="V966" t="s">
        <v>275</v>
      </c>
      <c r="W966">
        <v>50000000</v>
      </c>
      <c r="X966">
        <v>2005</v>
      </c>
      <c r="Y966">
        <v>651</v>
      </c>
      <c r="Z966">
        <v>4.7</v>
      </c>
      <c r="AA966">
        <v>1.85</v>
      </c>
      <c r="AB966">
        <v>1000</v>
      </c>
    </row>
    <row r="967" spans="1:28" hidden="1" x14ac:dyDescent="0.2">
      <c r="A967" t="s">
        <v>27</v>
      </c>
      <c r="B967" t="s">
        <v>5162</v>
      </c>
      <c r="C967">
        <v>113</v>
      </c>
      <c r="D967">
        <v>113</v>
      </c>
      <c r="E967">
        <v>39</v>
      </c>
      <c r="F967">
        <v>477</v>
      </c>
      <c r="G967" t="s">
        <v>5163</v>
      </c>
      <c r="H967">
        <v>1000</v>
      </c>
      <c r="I967">
        <v>54997476</v>
      </c>
      <c r="J967" t="s">
        <v>2140</v>
      </c>
      <c r="K967" t="s">
        <v>428</v>
      </c>
      <c r="L967" t="s">
        <v>5164</v>
      </c>
      <c r="M967">
        <v>40362</v>
      </c>
      <c r="N967">
        <v>3341</v>
      </c>
      <c r="O967" t="s">
        <v>5165</v>
      </c>
      <c r="P967">
        <v>0</v>
      </c>
      <c r="Q967" t="s">
        <v>5166</v>
      </c>
      <c r="R967" t="s">
        <v>5167</v>
      </c>
      <c r="S967">
        <v>248</v>
      </c>
      <c r="T967" t="s">
        <v>36</v>
      </c>
      <c r="U967" t="s">
        <v>37</v>
      </c>
      <c r="V967" t="s">
        <v>583</v>
      </c>
      <c r="W967">
        <v>50000000</v>
      </c>
      <c r="X967">
        <v>2001</v>
      </c>
      <c r="Y967">
        <v>912</v>
      </c>
      <c r="Z967">
        <v>6.3</v>
      </c>
      <c r="AA967">
        <v>2.35</v>
      </c>
      <c r="AB967">
        <v>970</v>
      </c>
    </row>
    <row r="968" spans="1:28" hidden="1" x14ac:dyDescent="0.2">
      <c r="A968" t="s">
        <v>27</v>
      </c>
      <c r="B968" t="s">
        <v>5168</v>
      </c>
      <c r="C968">
        <v>349</v>
      </c>
      <c r="D968">
        <v>98</v>
      </c>
      <c r="E968">
        <v>75</v>
      </c>
      <c r="F968">
        <v>467</v>
      </c>
      <c r="G968" t="s">
        <v>5169</v>
      </c>
      <c r="H968">
        <v>10000</v>
      </c>
      <c r="I968">
        <v>55682070</v>
      </c>
      <c r="J968" t="s">
        <v>3456</v>
      </c>
      <c r="K968" t="s">
        <v>885</v>
      </c>
      <c r="L968" t="s">
        <v>5170</v>
      </c>
      <c r="M968">
        <v>159868</v>
      </c>
      <c r="N968">
        <v>11946</v>
      </c>
      <c r="O968" t="s">
        <v>1864</v>
      </c>
      <c r="P968">
        <v>2</v>
      </c>
      <c r="Q968" t="s">
        <v>5171</v>
      </c>
      <c r="R968" t="s">
        <v>5172</v>
      </c>
      <c r="S968">
        <v>304</v>
      </c>
      <c r="T968" t="s">
        <v>36</v>
      </c>
      <c r="U968" t="s">
        <v>765</v>
      </c>
      <c r="V968" t="s">
        <v>583</v>
      </c>
      <c r="W968">
        <v>50000000</v>
      </c>
      <c r="X968">
        <v>2013</v>
      </c>
      <c r="Y968">
        <v>520</v>
      </c>
      <c r="Z968">
        <v>6.1</v>
      </c>
      <c r="AA968">
        <v>2.35</v>
      </c>
      <c r="AB968">
        <v>45000</v>
      </c>
    </row>
    <row r="969" spans="1:28" hidden="1" x14ac:dyDescent="0.2">
      <c r="A969" t="s">
        <v>27</v>
      </c>
      <c r="B969" t="s">
        <v>5173</v>
      </c>
      <c r="C969">
        <v>152</v>
      </c>
      <c r="D969">
        <v>124</v>
      </c>
      <c r="E969">
        <v>213</v>
      </c>
      <c r="F969">
        <v>372</v>
      </c>
      <c r="G969" t="s">
        <v>5174</v>
      </c>
      <c r="H969">
        <v>838</v>
      </c>
      <c r="I969">
        <v>52752475</v>
      </c>
      <c r="J969" t="s">
        <v>4073</v>
      </c>
      <c r="K969" t="s">
        <v>5175</v>
      </c>
      <c r="L969" t="s">
        <v>5176</v>
      </c>
      <c r="M969">
        <v>63067</v>
      </c>
      <c r="N969">
        <v>2583</v>
      </c>
      <c r="O969" t="s">
        <v>5177</v>
      </c>
      <c r="P969">
        <v>0</v>
      </c>
      <c r="Q969" t="s">
        <v>5178</v>
      </c>
      <c r="R969" t="s">
        <v>5179</v>
      </c>
      <c r="S969">
        <v>533</v>
      </c>
      <c r="T969" t="s">
        <v>36</v>
      </c>
      <c r="U969" t="s">
        <v>37</v>
      </c>
      <c r="V969" t="s">
        <v>583</v>
      </c>
      <c r="W969">
        <v>50000000</v>
      </c>
      <c r="X969">
        <v>2002</v>
      </c>
      <c r="Y969">
        <v>593</v>
      </c>
      <c r="Z969">
        <v>6.7</v>
      </c>
      <c r="AA969">
        <v>1.85</v>
      </c>
      <c r="AB969">
        <v>0</v>
      </c>
    </row>
    <row r="970" spans="1:28" hidden="1" x14ac:dyDescent="0.2">
      <c r="A970" t="s">
        <v>27</v>
      </c>
      <c r="B970" t="s">
        <v>2639</v>
      </c>
      <c r="C970">
        <v>288</v>
      </c>
      <c r="D970">
        <v>109</v>
      </c>
      <c r="E970">
        <v>154</v>
      </c>
      <c r="F970">
        <v>144</v>
      </c>
      <c r="G970" t="s">
        <v>5180</v>
      </c>
      <c r="H970">
        <v>15000</v>
      </c>
      <c r="I970">
        <v>55092830</v>
      </c>
      <c r="J970" t="s">
        <v>225</v>
      </c>
      <c r="K970" t="s">
        <v>5181</v>
      </c>
      <c r="L970" t="s">
        <v>5182</v>
      </c>
      <c r="M970">
        <v>195043</v>
      </c>
      <c r="N970">
        <v>15608</v>
      </c>
      <c r="O970" t="s">
        <v>5183</v>
      </c>
      <c r="P970">
        <v>1</v>
      </c>
      <c r="Q970" t="s">
        <v>5184</v>
      </c>
      <c r="R970" t="s">
        <v>5185</v>
      </c>
      <c r="S970">
        <v>329</v>
      </c>
      <c r="T970" t="s">
        <v>36</v>
      </c>
      <c r="U970" t="s">
        <v>37</v>
      </c>
      <c r="V970" t="s">
        <v>38</v>
      </c>
      <c r="W970">
        <v>60000000</v>
      </c>
      <c r="X970">
        <v>2011</v>
      </c>
      <c r="Y970">
        <v>348</v>
      </c>
      <c r="Z970">
        <v>6.1</v>
      </c>
      <c r="AA970">
        <v>1.85</v>
      </c>
      <c r="AB970">
        <v>27000</v>
      </c>
    </row>
    <row r="971" spans="1:28" hidden="1" x14ac:dyDescent="0.2">
      <c r="A971" t="s">
        <v>27</v>
      </c>
      <c r="B971" t="s">
        <v>5186</v>
      </c>
      <c r="C971">
        <v>358</v>
      </c>
      <c r="D971">
        <v>128</v>
      </c>
      <c r="E971">
        <v>79</v>
      </c>
      <c r="F971">
        <v>414</v>
      </c>
      <c r="G971" t="s">
        <v>5187</v>
      </c>
      <c r="H971">
        <v>13000</v>
      </c>
      <c r="I971">
        <v>50815288</v>
      </c>
      <c r="J971" t="s">
        <v>4073</v>
      </c>
      <c r="K971" t="s">
        <v>1155</v>
      </c>
      <c r="L971" t="s">
        <v>5188</v>
      </c>
      <c r="M971">
        <v>109188</v>
      </c>
      <c r="N971">
        <v>14747</v>
      </c>
      <c r="O971" t="s">
        <v>5189</v>
      </c>
      <c r="P971">
        <v>0</v>
      </c>
      <c r="Q971" t="s">
        <v>5190</v>
      </c>
      <c r="R971" t="s">
        <v>5191</v>
      </c>
      <c r="S971">
        <v>625</v>
      </c>
      <c r="T971" t="s">
        <v>36</v>
      </c>
      <c r="U971" t="s">
        <v>37</v>
      </c>
      <c r="V971" t="s">
        <v>583</v>
      </c>
      <c r="W971">
        <v>50000000</v>
      </c>
      <c r="X971">
        <v>2005</v>
      </c>
      <c r="Y971">
        <v>903</v>
      </c>
      <c r="Z971">
        <v>7</v>
      </c>
      <c r="AA971">
        <v>2.35</v>
      </c>
      <c r="AB971">
        <v>0</v>
      </c>
    </row>
    <row r="972" spans="1:28" hidden="1" x14ac:dyDescent="0.2">
      <c r="A972" t="s">
        <v>27</v>
      </c>
      <c r="B972" t="s">
        <v>276</v>
      </c>
      <c r="C972">
        <v>204</v>
      </c>
      <c r="D972">
        <v>144</v>
      </c>
      <c r="E972">
        <v>0</v>
      </c>
      <c r="F972">
        <v>681</v>
      </c>
      <c r="G972" t="s">
        <v>5192</v>
      </c>
      <c r="H972">
        <v>769</v>
      </c>
      <c r="I972">
        <v>52822418</v>
      </c>
      <c r="J972" t="s">
        <v>1908</v>
      </c>
      <c r="K972" t="s">
        <v>962</v>
      </c>
      <c r="L972" t="s">
        <v>5193</v>
      </c>
      <c r="M972">
        <v>47764</v>
      </c>
      <c r="N972">
        <v>3580</v>
      </c>
      <c r="O972" t="s">
        <v>5194</v>
      </c>
      <c r="P972">
        <v>0</v>
      </c>
      <c r="Q972" t="s">
        <v>5195</v>
      </c>
      <c r="R972" t="s">
        <v>5196</v>
      </c>
      <c r="S972">
        <v>219</v>
      </c>
      <c r="T972" t="s">
        <v>36</v>
      </c>
      <c r="U972" t="s">
        <v>37</v>
      </c>
      <c r="V972" t="s">
        <v>583</v>
      </c>
      <c r="W972">
        <v>50000000</v>
      </c>
      <c r="X972">
        <v>2016</v>
      </c>
      <c r="Y972">
        <v>726</v>
      </c>
      <c r="Z972">
        <v>7.4</v>
      </c>
      <c r="AA972">
        <v>2.35</v>
      </c>
      <c r="AB972">
        <v>44000</v>
      </c>
    </row>
    <row r="973" spans="1:28" hidden="1" x14ac:dyDescent="0.2">
      <c r="A973" t="s">
        <v>27</v>
      </c>
      <c r="B973" t="s">
        <v>5197</v>
      </c>
      <c r="C973">
        <v>156</v>
      </c>
      <c r="D973">
        <v>95</v>
      </c>
      <c r="E973">
        <v>34</v>
      </c>
      <c r="F973">
        <v>679</v>
      </c>
      <c r="G973" t="s">
        <v>3303</v>
      </c>
      <c r="H973">
        <v>17000</v>
      </c>
      <c r="I973">
        <v>50150619</v>
      </c>
      <c r="J973" t="s">
        <v>3291</v>
      </c>
      <c r="K973" t="s">
        <v>442</v>
      </c>
      <c r="L973" t="s">
        <v>5198</v>
      </c>
      <c r="M973">
        <v>45580</v>
      </c>
      <c r="N973">
        <v>19513</v>
      </c>
      <c r="O973" t="s">
        <v>5199</v>
      </c>
      <c r="P973">
        <v>1</v>
      </c>
      <c r="Q973" t="s">
        <v>5200</v>
      </c>
      <c r="R973" t="s">
        <v>5201</v>
      </c>
      <c r="S973">
        <v>102</v>
      </c>
      <c r="T973" t="s">
        <v>36</v>
      </c>
      <c r="U973" t="s">
        <v>37</v>
      </c>
      <c r="V973" t="s">
        <v>93</v>
      </c>
      <c r="W973">
        <v>50000000</v>
      </c>
      <c r="X973">
        <v>2014</v>
      </c>
      <c r="Y973">
        <v>995</v>
      </c>
      <c r="Z973">
        <v>7.3</v>
      </c>
      <c r="AA973">
        <v>2.35</v>
      </c>
      <c r="AB973">
        <v>18000</v>
      </c>
    </row>
    <row r="974" spans="1:28" hidden="1" x14ac:dyDescent="0.2">
      <c r="A974" t="s">
        <v>27</v>
      </c>
      <c r="B974" t="s">
        <v>5202</v>
      </c>
      <c r="C974">
        <v>171</v>
      </c>
      <c r="D974">
        <v>105</v>
      </c>
      <c r="E974">
        <v>12</v>
      </c>
      <c r="F974">
        <v>935</v>
      </c>
      <c r="G974" t="s">
        <v>389</v>
      </c>
      <c r="H974">
        <v>87000</v>
      </c>
      <c r="I974">
        <v>48745150</v>
      </c>
      <c r="J974" t="s">
        <v>1526</v>
      </c>
      <c r="K974" t="s">
        <v>514</v>
      </c>
      <c r="L974" t="s">
        <v>5203</v>
      </c>
      <c r="M974">
        <v>50170</v>
      </c>
      <c r="N974">
        <v>101383</v>
      </c>
      <c r="O974" t="s">
        <v>5204</v>
      </c>
      <c r="P974">
        <v>1</v>
      </c>
      <c r="Q974" t="s">
        <v>5205</v>
      </c>
      <c r="R974" t="s">
        <v>5206</v>
      </c>
      <c r="S974">
        <v>306</v>
      </c>
      <c r="T974" t="s">
        <v>36</v>
      </c>
      <c r="U974" t="s">
        <v>37</v>
      </c>
      <c r="V974" t="s">
        <v>38</v>
      </c>
      <c r="W974">
        <v>50000000</v>
      </c>
      <c r="X974">
        <v>2006</v>
      </c>
      <c r="Y974">
        <v>11000</v>
      </c>
      <c r="Z974">
        <v>5.8</v>
      </c>
      <c r="AA974">
        <v>2.35</v>
      </c>
      <c r="AB974">
        <v>773</v>
      </c>
    </row>
    <row r="975" spans="1:28" hidden="1" x14ac:dyDescent="0.2">
      <c r="A975" t="s">
        <v>27</v>
      </c>
      <c r="B975" t="s">
        <v>3692</v>
      </c>
      <c r="C975">
        <v>76</v>
      </c>
      <c r="D975">
        <v>121</v>
      </c>
      <c r="E975">
        <v>16000</v>
      </c>
      <c r="F975">
        <v>826</v>
      </c>
      <c r="G975" t="s">
        <v>1818</v>
      </c>
      <c r="H975">
        <v>16000</v>
      </c>
      <c r="I975">
        <v>50007168</v>
      </c>
      <c r="J975" t="s">
        <v>462</v>
      </c>
      <c r="K975" t="s">
        <v>3692</v>
      </c>
      <c r="L975" t="s">
        <v>5207</v>
      </c>
      <c r="M975">
        <v>39529</v>
      </c>
      <c r="N975">
        <v>19139</v>
      </c>
      <c r="O975" t="s">
        <v>1317</v>
      </c>
      <c r="P975">
        <v>0</v>
      </c>
      <c r="Q975" t="s">
        <v>5208</v>
      </c>
      <c r="R975" t="s">
        <v>5209</v>
      </c>
      <c r="S975">
        <v>142</v>
      </c>
      <c r="T975" t="s">
        <v>36</v>
      </c>
      <c r="U975" t="s">
        <v>37</v>
      </c>
      <c r="V975" t="s">
        <v>583</v>
      </c>
      <c r="W975">
        <v>50000000</v>
      </c>
      <c r="X975">
        <v>1997</v>
      </c>
      <c r="Y975">
        <v>1000</v>
      </c>
      <c r="Z975">
        <v>6.7</v>
      </c>
      <c r="AA975">
        <v>2.35</v>
      </c>
      <c r="AB975">
        <v>1000</v>
      </c>
    </row>
    <row r="976" spans="1:28" hidden="1" x14ac:dyDescent="0.2">
      <c r="A976" t="s">
        <v>27</v>
      </c>
      <c r="B976" t="s">
        <v>185</v>
      </c>
      <c r="C976">
        <v>97</v>
      </c>
      <c r="D976">
        <v>125</v>
      </c>
      <c r="E976">
        <v>0</v>
      </c>
      <c r="F976">
        <v>957</v>
      </c>
      <c r="G976" t="s">
        <v>1373</v>
      </c>
      <c r="H976">
        <v>10000</v>
      </c>
      <c r="I976">
        <v>48154732</v>
      </c>
      <c r="J976" t="s">
        <v>1465</v>
      </c>
      <c r="K976" t="s">
        <v>2822</v>
      </c>
      <c r="L976" t="s">
        <v>5210</v>
      </c>
      <c r="M976">
        <v>60326</v>
      </c>
      <c r="N976">
        <v>15569</v>
      </c>
      <c r="O976" t="s">
        <v>1008</v>
      </c>
      <c r="P976">
        <v>1</v>
      </c>
      <c r="Q976" t="s">
        <v>5211</v>
      </c>
      <c r="R976" t="s">
        <v>5212</v>
      </c>
      <c r="S976">
        <v>142</v>
      </c>
      <c r="T976" t="s">
        <v>36</v>
      </c>
      <c r="U976" t="s">
        <v>37</v>
      </c>
      <c r="V976" t="s">
        <v>583</v>
      </c>
      <c r="W976">
        <v>50000000</v>
      </c>
      <c r="X976">
        <v>1997</v>
      </c>
      <c r="Y976">
        <v>2000</v>
      </c>
      <c r="Z976">
        <v>5.8</v>
      </c>
      <c r="AA976">
        <v>2.35</v>
      </c>
      <c r="AB976">
        <v>2000</v>
      </c>
    </row>
    <row r="977" spans="1:28" hidden="1" x14ac:dyDescent="0.2">
      <c r="A977" t="s">
        <v>27</v>
      </c>
      <c r="B977" t="s">
        <v>683</v>
      </c>
      <c r="C977">
        <v>157</v>
      </c>
      <c r="D977">
        <v>129</v>
      </c>
      <c r="E977">
        <v>21000</v>
      </c>
      <c r="F977">
        <v>283</v>
      </c>
      <c r="G977" t="s">
        <v>852</v>
      </c>
      <c r="H977">
        <v>495</v>
      </c>
      <c r="I977">
        <v>48265581</v>
      </c>
      <c r="J977" t="s">
        <v>1922</v>
      </c>
      <c r="K977" t="s">
        <v>5080</v>
      </c>
      <c r="L977" t="s">
        <v>5213</v>
      </c>
      <c r="M977">
        <v>261069</v>
      </c>
      <c r="N977">
        <v>1397</v>
      </c>
      <c r="O977" t="s">
        <v>5214</v>
      </c>
      <c r="P977">
        <v>1</v>
      </c>
      <c r="Q977" t="s">
        <v>5215</v>
      </c>
      <c r="R977" t="s">
        <v>5216</v>
      </c>
      <c r="S977">
        <v>506</v>
      </c>
      <c r="T977" t="s">
        <v>36</v>
      </c>
      <c r="U977" t="s">
        <v>37</v>
      </c>
      <c r="V977" t="s">
        <v>583</v>
      </c>
      <c r="W977">
        <v>50000000</v>
      </c>
      <c r="X977">
        <v>1997</v>
      </c>
      <c r="Y977">
        <v>294</v>
      </c>
      <c r="Z977">
        <v>7.8</v>
      </c>
      <c r="AA977">
        <v>2.35</v>
      </c>
      <c r="AB977">
        <v>25000</v>
      </c>
    </row>
    <row r="978" spans="1:28" hidden="1" x14ac:dyDescent="0.2">
      <c r="A978" t="s">
        <v>27</v>
      </c>
      <c r="B978" t="s">
        <v>5217</v>
      </c>
      <c r="C978">
        <v>267</v>
      </c>
      <c r="D978">
        <v>132</v>
      </c>
      <c r="E978">
        <v>50</v>
      </c>
      <c r="F978">
        <v>368</v>
      </c>
      <c r="G978" t="s">
        <v>5080</v>
      </c>
      <c r="H978">
        <v>992</v>
      </c>
      <c r="I978">
        <v>46982632</v>
      </c>
      <c r="J978" t="s">
        <v>5218</v>
      </c>
      <c r="K978" t="s">
        <v>3371</v>
      </c>
      <c r="L978" t="s">
        <v>5219</v>
      </c>
      <c r="M978">
        <v>172792</v>
      </c>
      <c r="N978">
        <v>1933</v>
      </c>
      <c r="O978" t="s">
        <v>5220</v>
      </c>
      <c r="P978">
        <v>0</v>
      </c>
      <c r="Q978" t="s">
        <v>5221</v>
      </c>
      <c r="R978" t="s">
        <v>5222</v>
      </c>
      <c r="S978">
        <v>1740</v>
      </c>
      <c r="T978" t="s">
        <v>36</v>
      </c>
      <c r="U978" t="s">
        <v>266</v>
      </c>
      <c r="V978" t="s">
        <v>583</v>
      </c>
      <c r="W978">
        <v>50000000</v>
      </c>
      <c r="X978">
        <v>2006</v>
      </c>
      <c r="Y978">
        <v>495</v>
      </c>
      <c r="Z978">
        <v>6.6</v>
      </c>
      <c r="AA978">
        <v>2.35</v>
      </c>
      <c r="AB978">
        <v>0</v>
      </c>
    </row>
    <row r="979" spans="1:28" hidden="1" x14ac:dyDescent="0.2">
      <c r="A979" t="s">
        <v>27</v>
      </c>
      <c r="B979" t="s">
        <v>5223</v>
      </c>
      <c r="C979">
        <v>118</v>
      </c>
      <c r="D979">
        <v>118</v>
      </c>
      <c r="E979">
        <v>41</v>
      </c>
      <c r="F979">
        <v>585</v>
      </c>
      <c r="G979" t="s">
        <v>248</v>
      </c>
      <c r="H979">
        <v>18000</v>
      </c>
      <c r="I979">
        <v>44737059</v>
      </c>
      <c r="J979" t="s">
        <v>3911</v>
      </c>
      <c r="K979" t="s">
        <v>586</v>
      </c>
      <c r="L979" t="s">
        <v>5224</v>
      </c>
      <c r="M979">
        <v>48322</v>
      </c>
      <c r="N979">
        <v>24024</v>
      </c>
      <c r="O979" t="s">
        <v>5225</v>
      </c>
      <c r="P979">
        <v>1</v>
      </c>
      <c r="Q979" t="s">
        <v>5226</v>
      </c>
      <c r="R979" t="s">
        <v>5227</v>
      </c>
      <c r="S979">
        <v>261</v>
      </c>
      <c r="T979" t="s">
        <v>36</v>
      </c>
      <c r="U979" t="s">
        <v>37</v>
      </c>
      <c r="V979" t="s">
        <v>38</v>
      </c>
      <c r="W979">
        <v>50000000</v>
      </c>
      <c r="X979">
        <v>2000</v>
      </c>
      <c r="Y979">
        <v>4000</v>
      </c>
      <c r="Z979">
        <v>6.5</v>
      </c>
      <c r="AA979">
        <v>1.85</v>
      </c>
      <c r="AB979">
        <v>0</v>
      </c>
    </row>
    <row r="980" spans="1:28" hidden="1" x14ac:dyDescent="0.2">
      <c r="A980" t="s">
        <v>27</v>
      </c>
      <c r="B980" t="s">
        <v>5228</v>
      </c>
      <c r="C980">
        <v>291</v>
      </c>
      <c r="D980">
        <v>113</v>
      </c>
      <c r="E980">
        <v>22</v>
      </c>
      <c r="F980">
        <v>1000</v>
      </c>
      <c r="G980" t="s">
        <v>5229</v>
      </c>
      <c r="H980">
        <v>3000</v>
      </c>
      <c r="I980">
        <v>56724080</v>
      </c>
      <c r="J980" t="s">
        <v>1669</v>
      </c>
      <c r="K980" t="s">
        <v>4597</v>
      </c>
      <c r="L980" t="s">
        <v>5230</v>
      </c>
      <c r="M980">
        <v>172112</v>
      </c>
      <c r="N980">
        <v>8398</v>
      </c>
      <c r="O980" t="s">
        <v>3748</v>
      </c>
      <c r="P980">
        <v>7</v>
      </c>
      <c r="Q980" t="s">
        <v>5231</v>
      </c>
      <c r="R980" t="s">
        <v>5232</v>
      </c>
      <c r="S980">
        <v>181</v>
      </c>
      <c r="T980" t="s">
        <v>36</v>
      </c>
      <c r="U980" t="s">
        <v>37</v>
      </c>
      <c r="V980" t="s">
        <v>583</v>
      </c>
      <c r="W980">
        <v>50000000</v>
      </c>
      <c r="X980">
        <v>2012</v>
      </c>
      <c r="Y980">
        <v>1000</v>
      </c>
      <c r="Z980">
        <v>6.7</v>
      </c>
      <c r="AA980">
        <v>1.85</v>
      </c>
      <c r="AB980">
        <v>39000</v>
      </c>
    </row>
    <row r="981" spans="1:28" hidden="1" x14ac:dyDescent="0.2">
      <c r="A981" t="s">
        <v>27</v>
      </c>
      <c r="B981" t="s">
        <v>3086</v>
      </c>
      <c r="C981">
        <v>68</v>
      </c>
      <c r="D981">
        <v>140</v>
      </c>
      <c r="E981">
        <v>473</v>
      </c>
      <c r="F981">
        <v>294</v>
      </c>
      <c r="G981" t="s">
        <v>5233</v>
      </c>
      <c r="H981">
        <v>18000</v>
      </c>
      <c r="I981">
        <v>44484065</v>
      </c>
      <c r="J981" t="s">
        <v>1118</v>
      </c>
      <c r="K981" t="s">
        <v>118</v>
      </c>
      <c r="L981" t="s">
        <v>5234</v>
      </c>
      <c r="M981">
        <v>107227</v>
      </c>
      <c r="N981">
        <v>20152</v>
      </c>
      <c r="O981" t="s">
        <v>4559</v>
      </c>
      <c r="P981">
        <v>2</v>
      </c>
      <c r="Q981" t="s">
        <v>5235</v>
      </c>
      <c r="R981" t="s">
        <v>5236</v>
      </c>
      <c r="S981">
        <v>279</v>
      </c>
      <c r="T981" t="s">
        <v>36</v>
      </c>
      <c r="U981" t="s">
        <v>765</v>
      </c>
      <c r="V981" t="s">
        <v>583</v>
      </c>
      <c r="W981">
        <v>50000000</v>
      </c>
      <c r="X981">
        <v>1998</v>
      </c>
      <c r="Y981">
        <v>822</v>
      </c>
      <c r="Z981">
        <v>7.3</v>
      </c>
      <c r="AA981">
        <v>2.35</v>
      </c>
      <c r="AB981">
        <v>3000</v>
      </c>
    </row>
    <row r="982" spans="1:28" hidden="1" x14ac:dyDescent="0.2">
      <c r="A982" t="s">
        <v>27</v>
      </c>
      <c r="B982" t="s">
        <v>5237</v>
      </c>
      <c r="C982">
        <v>228</v>
      </c>
      <c r="D982">
        <v>89</v>
      </c>
      <c r="E982">
        <v>77</v>
      </c>
      <c r="F982">
        <v>159</v>
      </c>
      <c r="G982" t="s">
        <v>5238</v>
      </c>
      <c r="H982">
        <v>490</v>
      </c>
      <c r="I982">
        <v>47553512</v>
      </c>
      <c r="J982" t="s">
        <v>58</v>
      </c>
      <c r="K982" t="s">
        <v>3682</v>
      </c>
      <c r="L982" t="s">
        <v>5239</v>
      </c>
      <c r="M982">
        <v>54101</v>
      </c>
      <c r="N982">
        <v>1367</v>
      </c>
      <c r="O982" t="s">
        <v>5240</v>
      </c>
      <c r="P982">
        <v>0</v>
      </c>
      <c r="Q982" t="s">
        <v>5241</v>
      </c>
      <c r="R982" t="s">
        <v>5242</v>
      </c>
      <c r="S982">
        <v>210</v>
      </c>
      <c r="T982" t="s">
        <v>36</v>
      </c>
      <c r="U982" t="s">
        <v>37</v>
      </c>
      <c r="V982" t="s">
        <v>38</v>
      </c>
      <c r="W982">
        <v>50000000</v>
      </c>
      <c r="X982">
        <v>2014</v>
      </c>
      <c r="Y982">
        <v>298</v>
      </c>
      <c r="Z982">
        <v>5.8</v>
      </c>
      <c r="AA982">
        <v>1.85</v>
      </c>
      <c r="AB982">
        <v>15000</v>
      </c>
    </row>
    <row r="983" spans="1:28" hidden="1" x14ac:dyDescent="0.2">
      <c r="A983" t="s">
        <v>27</v>
      </c>
      <c r="B983" t="s">
        <v>5243</v>
      </c>
      <c r="C983">
        <v>36</v>
      </c>
      <c r="D983">
        <v>104</v>
      </c>
      <c r="E983">
        <v>644</v>
      </c>
      <c r="F983">
        <v>174</v>
      </c>
      <c r="G983" t="s">
        <v>5244</v>
      </c>
      <c r="H983">
        <v>437</v>
      </c>
      <c r="I983">
        <v>42610000</v>
      </c>
      <c r="J983" t="s">
        <v>420</v>
      </c>
      <c r="K983" t="s">
        <v>4396</v>
      </c>
      <c r="L983" t="s">
        <v>5245</v>
      </c>
      <c r="M983">
        <v>60293</v>
      </c>
      <c r="N983">
        <v>1093</v>
      </c>
      <c r="O983" t="s">
        <v>5246</v>
      </c>
      <c r="P983">
        <v>1</v>
      </c>
      <c r="Q983" t="s">
        <v>5247</v>
      </c>
      <c r="R983" t="s">
        <v>5248</v>
      </c>
      <c r="S983">
        <v>114</v>
      </c>
      <c r="T983" t="s">
        <v>36</v>
      </c>
      <c r="U983" t="s">
        <v>37</v>
      </c>
      <c r="V983" t="s">
        <v>583</v>
      </c>
      <c r="W983">
        <v>55000000</v>
      </c>
      <c r="X983">
        <v>1994</v>
      </c>
      <c r="Y983">
        <v>289</v>
      </c>
      <c r="Z983">
        <v>5.5</v>
      </c>
      <c r="AA983">
        <v>1.85</v>
      </c>
      <c r="AB983">
        <v>669</v>
      </c>
    </row>
    <row r="984" spans="1:28" hidden="1" x14ac:dyDescent="0.2">
      <c r="A984" t="s">
        <v>27</v>
      </c>
      <c r="B984" t="s">
        <v>2841</v>
      </c>
      <c r="C984">
        <v>105</v>
      </c>
      <c r="D984">
        <v>106</v>
      </c>
      <c r="E984">
        <v>287</v>
      </c>
      <c r="F984">
        <v>767</v>
      </c>
      <c r="G984" t="s">
        <v>5249</v>
      </c>
      <c r="H984">
        <v>16000</v>
      </c>
      <c r="I984">
        <v>41482207</v>
      </c>
      <c r="J984" t="s">
        <v>880</v>
      </c>
      <c r="K984" t="s">
        <v>199</v>
      </c>
      <c r="L984" t="s">
        <v>5250</v>
      </c>
      <c r="M984">
        <v>68428</v>
      </c>
      <c r="N984">
        <v>19610</v>
      </c>
      <c r="O984" t="s">
        <v>5251</v>
      </c>
      <c r="P984">
        <v>0</v>
      </c>
      <c r="Q984" t="s">
        <v>5252</v>
      </c>
      <c r="R984" t="s">
        <v>5253</v>
      </c>
      <c r="S984">
        <v>148</v>
      </c>
      <c r="T984" t="s">
        <v>36</v>
      </c>
      <c r="U984" t="s">
        <v>37</v>
      </c>
      <c r="V984" t="s">
        <v>38</v>
      </c>
      <c r="W984">
        <v>50000000</v>
      </c>
      <c r="X984">
        <v>1990</v>
      </c>
      <c r="Y984">
        <v>823</v>
      </c>
      <c r="Z984">
        <v>6.3</v>
      </c>
      <c r="AA984">
        <v>1.85</v>
      </c>
      <c r="AB984">
        <v>0</v>
      </c>
    </row>
    <row r="985" spans="1:28" hidden="1" x14ac:dyDescent="0.2">
      <c r="A985" t="s">
        <v>27</v>
      </c>
      <c r="B985" t="s">
        <v>4948</v>
      </c>
      <c r="C985">
        <v>276</v>
      </c>
      <c r="D985">
        <v>141</v>
      </c>
      <c r="E985">
        <v>71</v>
      </c>
      <c r="F985">
        <v>3000</v>
      </c>
      <c r="G985" t="s">
        <v>1687</v>
      </c>
      <c r="H985">
        <v>21000</v>
      </c>
      <c r="I985">
        <v>47105085</v>
      </c>
      <c r="J985" t="s">
        <v>1933</v>
      </c>
      <c r="K985" t="s">
        <v>95</v>
      </c>
      <c r="L985" t="s">
        <v>5254</v>
      </c>
      <c r="M985">
        <v>136973</v>
      </c>
      <c r="N985">
        <v>30183</v>
      </c>
      <c r="O985" t="s">
        <v>4515</v>
      </c>
      <c r="P985">
        <v>1</v>
      </c>
      <c r="Q985" t="s">
        <v>5255</v>
      </c>
      <c r="R985" t="s">
        <v>5256</v>
      </c>
      <c r="S985">
        <v>275</v>
      </c>
      <c r="T985" t="s">
        <v>36</v>
      </c>
      <c r="U985" t="s">
        <v>37</v>
      </c>
      <c r="V985" t="s">
        <v>583</v>
      </c>
      <c r="W985">
        <v>50000000</v>
      </c>
      <c r="X985">
        <v>2014</v>
      </c>
      <c r="Y985">
        <v>3000</v>
      </c>
      <c r="Z985">
        <v>7.4</v>
      </c>
      <c r="AA985">
        <v>2.35</v>
      </c>
      <c r="AB985">
        <v>47000</v>
      </c>
    </row>
    <row r="986" spans="1:28" hidden="1" x14ac:dyDescent="0.2">
      <c r="A986" t="s">
        <v>27</v>
      </c>
      <c r="B986" t="s">
        <v>2563</v>
      </c>
      <c r="C986">
        <v>93</v>
      </c>
      <c r="D986">
        <v>124</v>
      </c>
      <c r="E986">
        <v>75</v>
      </c>
      <c r="F986">
        <v>258</v>
      </c>
      <c r="G986" t="s">
        <v>4696</v>
      </c>
      <c r="H986">
        <v>294</v>
      </c>
      <c r="I986">
        <v>41256277</v>
      </c>
      <c r="J986" t="s">
        <v>58</v>
      </c>
      <c r="K986" t="s">
        <v>852</v>
      </c>
      <c r="L986" t="s">
        <v>5257</v>
      </c>
      <c r="M986">
        <v>46451</v>
      </c>
      <c r="N986">
        <v>1289</v>
      </c>
      <c r="O986" t="s">
        <v>5258</v>
      </c>
      <c r="P986">
        <v>2</v>
      </c>
      <c r="Q986" t="s">
        <v>5259</v>
      </c>
      <c r="R986" t="s">
        <v>5260</v>
      </c>
      <c r="S986">
        <v>156</v>
      </c>
      <c r="T986" t="s">
        <v>36</v>
      </c>
      <c r="U986" t="s">
        <v>37</v>
      </c>
      <c r="V986" t="s">
        <v>583</v>
      </c>
      <c r="W986">
        <v>50000000</v>
      </c>
      <c r="X986">
        <v>1997</v>
      </c>
      <c r="Y986">
        <v>273</v>
      </c>
      <c r="Z986">
        <v>5.9</v>
      </c>
      <c r="AA986">
        <v>2.35</v>
      </c>
      <c r="AB986">
        <v>0</v>
      </c>
    </row>
    <row r="987" spans="1:28" hidden="1" x14ac:dyDescent="0.2">
      <c r="A987" t="s">
        <v>27</v>
      </c>
      <c r="B987" t="s">
        <v>5261</v>
      </c>
      <c r="C987">
        <v>191</v>
      </c>
      <c r="D987">
        <v>98</v>
      </c>
      <c r="E987">
        <v>38</v>
      </c>
      <c r="F987">
        <v>706</v>
      </c>
      <c r="G987" t="s">
        <v>204</v>
      </c>
      <c r="H987">
        <v>14000</v>
      </c>
      <c r="I987">
        <v>50740078</v>
      </c>
      <c r="J987" t="s">
        <v>2206</v>
      </c>
      <c r="K987" t="s">
        <v>1970</v>
      </c>
      <c r="L987" t="s">
        <v>5262</v>
      </c>
      <c r="M987">
        <v>151580</v>
      </c>
      <c r="N987">
        <v>16791</v>
      </c>
      <c r="O987" t="s">
        <v>5263</v>
      </c>
      <c r="P987">
        <v>1</v>
      </c>
      <c r="Q987" t="s">
        <v>5264</v>
      </c>
      <c r="R987" t="s">
        <v>5265</v>
      </c>
      <c r="S987">
        <v>672</v>
      </c>
      <c r="T987" t="s">
        <v>36</v>
      </c>
      <c r="U987" t="s">
        <v>765</v>
      </c>
      <c r="V987" t="s">
        <v>583</v>
      </c>
      <c r="W987">
        <v>45000000</v>
      </c>
      <c r="X987">
        <v>2004</v>
      </c>
      <c r="Y987">
        <v>919</v>
      </c>
      <c r="Z987">
        <v>6.2</v>
      </c>
      <c r="AA987">
        <v>2.35</v>
      </c>
      <c r="AB987">
        <v>0</v>
      </c>
    </row>
    <row r="988" spans="1:28" hidden="1" x14ac:dyDescent="0.2">
      <c r="A988" t="s">
        <v>27</v>
      </c>
      <c r="B988" t="s">
        <v>5266</v>
      </c>
      <c r="C988">
        <v>143</v>
      </c>
      <c r="D988">
        <v>108</v>
      </c>
      <c r="E988">
        <v>17</v>
      </c>
      <c r="F988">
        <v>186</v>
      </c>
      <c r="G988" t="s">
        <v>391</v>
      </c>
      <c r="H988">
        <v>14000</v>
      </c>
      <c r="I988">
        <v>40203020</v>
      </c>
      <c r="J988" t="s">
        <v>1413</v>
      </c>
      <c r="K988" t="s">
        <v>434</v>
      </c>
      <c r="L988" t="s">
        <v>5267</v>
      </c>
      <c r="M988">
        <v>74315</v>
      </c>
      <c r="N988">
        <v>15634</v>
      </c>
      <c r="O988" t="s">
        <v>5268</v>
      </c>
      <c r="P988">
        <v>1</v>
      </c>
      <c r="Q988" t="s">
        <v>5269</v>
      </c>
      <c r="R988" t="s">
        <v>5270</v>
      </c>
      <c r="S988">
        <v>259</v>
      </c>
      <c r="T988" t="s">
        <v>36</v>
      </c>
      <c r="U988" t="s">
        <v>55</v>
      </c>
      <c r="V988" t="s">
        <v>583</v>
      </c>
      <c r="W988">
        <v>40000000</v>
      </c>
      <c r="X988">
        <v>2004</v>
      </c>
      <c r="Y988">
        <v>1000</v>
      </c>
      <c r="Z988">
        <v>5.9</v>
      </c>
      <c r="AA988">
        <v>2.35</v>
      </c>
      <c r="AB988">
        <v>0</v>
      </c>
    </row>
    <row r="989" spans="1:28" hidden="1" x14ac:dyDescent="0.2">
      <c r="A989" t="s">
        <v>27</v>
      </c>
      <c r="B989" t="s">
        <v>5271</v>
      </c>
      <c r="C989">
        <v>124</v>
      </c>
      <c r="D989">
        <v>114</v>
      </c>
      <c r="E989">
        <v>73</v>
      </c>
      <c r="F989">
        <v>323</v>
      </c>
      <c r="G989" t="s">
        <v>2230</v>
      </c>
      <c r="H989">
        <v>18000</v>
      </c>
      <c r="I989">
        <v>40905277</v>
      </c>
      <c r="J989" t="s">
        <v>5272</v>
      </c>
      <c r="K989" t="s">
        <v>1725</v>
      </c>
      <c r="L989" t="s">
        <v>5273</v>
      </c>
      <c r="M989">
        <v>45895</v>
      </c>
      <c r="N989">
        <v>19739</v>
      </c>
      <c r="O989" t="s">
        <v>5274</v>
      </c>
      <c r="P989">
        <v>3</v>
      </c>
      <c r="Q989" t="s">
        <v>5275</v>
      </c>
      <c r="R989" t="s">
        <v>5276</v>
      </c>
      <c r="S989">
        <v>157</v>
      </c>
      <c r="T989" t="s">
        <v>36</v>
      </c>
      <c r="U989" t="s">
        <v>37</v>
      </c>
      <c r="V989" t="s">
        <v>583</v>
      </c>
      <c r="W989">
        <v>50000000</v>
      </c>
      <c r="X989">
        <v>2003</v>
      </c>
      <c r="Y989">
        <v>886</v>
      </c>
      <c r="Z989">
        <v>6.5</v>
      </c>
      <c r="AA989">
        <v>2.35</v>
      </c>
      <c r="AB989">
        <v>1000</v>
      </c>
    </row>
    <row r="990" spans="1:28" hidden="1" x14ac:dyDescent="0.2">
      <c r="A990" t="s">
        <v>27</v>
      </c>
      <c r="B990" t="s">
        <v>5277</v>
      </c>
      <c r="C990">
        <v>47</v>
      </c>
      <c r="D990">
        <v>101</v>
      </c>
      <c r="E990">
        <v>0</v>
      </c>
      <c r="F990">
        <v>158</v>
      </c>
      <c r="G990" t="s">
        <v>5278</v>
      </c>
      <c r="H990">
        <v>854</v>
      </c>
      <c r="I990">
        <v>38590500</v>
      </c>
      <c r="J990" t="s">
        <v>49</v>
      </c>
      <c r="K990" t="s">
        <v>3194</v>
      </c>
      <c r="L990" t="s">
        <v>5279</v>
      </c>
      <c r="M990">
        <v>17997</v>
      </c>
      <c r="N990">
        <v>1860</v>
      </c>
      <c r="O990" t="s">
        <v>5280</v>
      </c>
      <c r="P990">
        <v>1</v>
      </c>
      <c r="Q990" t="s">
        <v>5281</v>
      </c>
      <c r="R990" t="s">
        <v>5282</v>
      </c>
      <c r="S990">
        <v>140</v>
      </c>
      <c r="T990" t="s">
        <v>36</v>
      </c>
      <c r="U990" t="s">
        <v>37</v>
      </c>
      <c r="V990" t="s">
        <v>583</v>
      </c>
      <c r="W990">
        <v>50000000</v>
      </c>
      <c r="X990">
        <v>1994</v>
      </c>
      <c r="Y990">
        <v>643</v>
      </c>
      <c r="Z990">
        <v>4.4000000000000004</v>
      </c>
      <c r="AA990">
        <v>2.35</v>
      </c>
      <c r="AB990">
        <v>812</v>
      </c>
    </row>
    <row r="991" spans="1:28" hidden="1" x14ac:dyDescent="0.2">
      <c r="A991" t="s">
        <v>27</v>
      </c>
      <c r="B991" t="s">
        <v>4901</v>
      </c>
      <c r="C991">
        <v>66</v>
      </c>
      <c r="D991">
        <v>93</v>
      </c>
      <c r="E991">
        <v>0</v>
      </c>
      <c r="F991">
        <v>717</v>
      </c>
      <c r="G991" t="s">
        <v>1978</v>
      </c>
      <c r="H991">
        <v>12000</v>
      </c>
      <c r="I991">
        <v>39177541</v>
      </c>
      <c r="J991" t="s">
        <v>146</v>
      </c>
      <c r="K991" t="s">
        <v>1105</v>
      </c>
      <c r="L991" t="s">
        <v>5283</v>
      </c>
      <c r="M991">
        <v>20310</v>
      </c>
      <c r="N991">
        <v>14899</v>
      </c>
      <c r="O991" t="s">
        <v>5284</v>
      </c>
      <c r="P991">
        <v>1</v>
      </c>
      <c r="Q991" t="s">
        <v>5285</v>
      </c>
      <c r="R991" t="s">
        <v>5286</v>
      </c>
      <c r="S991">
        <v>177</v>
      </c>
      <c r="T991" t="s">
        <v>36</v>
      </c>
      <c r="U991" t="s">
        <v>37</v>
      </c>
      <c r="V991" t="s">
        <v>93</v>
      </c>
      <c r="W991">
        <v>50000000</v>
      </c>
      <c r="X991">
        <v>2005</v>
      </c>
      <c r="Y991">
        <v>722</v>
      </c>
      <c r="Z991">
        <v>3.5</v>
      </c>
      <c r="AA991">
        <v>1.85</v>
      </c>
      <c r="AB991">
        <v>0</v>
      </c>
    </row>
    <row r="992" spans="1:28" hidden="1" x14ac:dyDescent="0.2">
      <c r="A992" t="s">
        <v>27</v>
      </c>
      <c r="B992" t="s">
        <v>5287</v>
      </c>
      <c r="C992">
        <v>118</v>
      </c>
      <c r="D992">
        <v>119</v>
      </c>
      <c r="E992">
        <v>0</v>
      </c>
      <c r="F992">
        <v>39</v>
      </c>
      <c r="G992" t="s">
        <v>5288</v>
      </c>
      <c r="H992">
        <v>29000</v>
      </c>
      <c r="I992">
        <v>39778599</v>
      </c>
      <c r="J992" t="s">
        <v>1824</v>
      </c>
      <c r="K992" t="s">
        <v>213</v>
      </c>
      <c r="L992" t="s">
        <v>5289</v>
      </c>
      <c r="M992">
        <v>176169</v>
      </c>
      <c r="N992">
        <v>29461</v>
      </c>
      <c r="O992" t="s">
        <v>5290</v>
      </c>
      <c r="P992">
        <v>0</v>
      </c>
      <c r="Q992" t="s">
        <v>5291</v>
      </c>
      <c r="R992" t="s">
        <v>5292</v>
      </c>
      <c r="S992">
        <v>548</v>
      </c>
      <c r="T992" t="s">
        <v>36</v>
      </c>
      <c r="U992" t="s">
        <v>37</v>
      </c>
      <c r="V992" t="s">
        <v>583</v>
      </c>
      <c r="W992">
        <v>50000000</v>
      </c>
      <c r="X992">
        <v>2000</v>
      </c>
      <c r="Y992">
        <v>414</v>
      </c>
      <c r="Z992">
        <v>6.6</v>
      </c>
      <c r="AA992">
        <v>2.35</v>
      </c>
      <c r="AB992">
        <v>0</v>
      </c>
    </row>
    <row r="993" spans="1:28" hidden="1" x14ac:dyDescent="0.2">
      <c r="A993" t="s">
        <v>27</v>
      </c>
      <c r="B993" t="s">
        <v>3301</v>
      </c>
      <c r="C993">
        <v>93</v>
      </c>
      <c r="D993">
        <v>119</v>
      </c>
      <c r="E993">
        <v>0</v>
      </c>
      <c r="F993">
        <v>434</v>
      </c>
      <c r="G993" t="s">
        <v>1921</v>
      </c>
      <c r="H993">
        <v>627</v>
      </c>
      <c r="I993">
        <v>37486138</v>
      </c>
      <c r="J993" t="s">
        <v>1413</v>
      </c>
      <c r="K993" t="s">
        <v>2091</v>
      </c>
      <c r="L993" t="s">
        <v>5293</v>
      </c>
      <c r="M993">
        <v>30890</v>
      </c>
      <c r="N993">
        <v>2052</v>
      </c>
      <c r="O993" t="s">
        <v>1639</v>
      </c>
      <c r="P993">
        <v>1</v>
      </c>
      <c r="Q993" t="s">
        <v>5294</v>
      </c>
      <c r="R993" t="s">
        <v>5295</v>
      </c>
      <c r="S993">
        <v>106</v>
      </c>
      <c r="T993" t="s">
        <v>36</v>
      </c>
      <c r="U993" t="s">
        <v>37</v>
      </c>
      <c r="V993" t="s">
        <v>38</v>
      </c>
      <c r="W993">
        <v>50000000</v>
      </c>
      <c r="X993">
        <v>2004</v>
      </c>
      <c r="Y993">
        <v>508</v>
      </c>
      <c r="Z993">
        <v>6</v>
      </c>
      <c r="AA993">
        <v>1.85</v>
      </c>
      <c r="AB993">
        <v>718</v>
      </c>
    </row>
    <row r="994" spans="1:28" hidden="1" x14ac:dyDescent="0.2">
      <c r="A994" t="s">
        <v>27</v>
      </c>
      <c r="B994" t="s">
        <v>5137</v>
      </c>
      <c r="C994">
        <v>235</v>
      </c>
      <c r="D994">
        <v>99</v>
      </c>
      <c r="E994">
        <v>160</v>
      </c>
      <c r="F994">
        <v>72</v>
      </c>
      <c r="G994" t="s">
        <v>5296</v>
      </c>
      <c r="H994">
        <v>330</v>
      </c>
      <c r="I994">
        <v>38105077</v>
      </c>
      <c r="J994" t="s">
        <v>332</v>
      </c>
      <c r="K994" t="s">
        <v>5297</v>
      </c>
      <c r="L994" t="s">
        <v>5298</v>
      </c>
      <c r="M994">
        <v>58349</v>
      </c>
      <c r="N994">
        <v>701</v>
      </c>
      <c r="O994" t="s">
        <v>5299</v>
      </c>
      <c r="P994">
        <v>0</v>
      </c>
      <c r="Q994" t="s">
        <v>5300</v>
      </c>
      <c r="R994" t="s">
        <v>5301</v>
      </c>
      <c r="S994">
        <v>194</v>
      </c>
      <c r="T994" t="s">
        <v>36</v>
      </c>
      <c r="U994" t="s">
        <v>37</v>
      </c>
      <c r="V994" t="s">
        <v>583</v>
      </c>
      <c r="W994">
        <v>40000000</v>
      </c>
      <c r="X994">
        <v>2009</v>
      </c>
      <c r="Y994">
        <v>119</v>
      </c>
      <c r="Z994">
        <v>6.4</v>
      </c>
      <c r="AA994">
        <v>2.35</v>
      </c>
      <c r="AB994">
        <v>0</v>
      </c>
    </row>
    <row r="995" spans="1:28" hidden="1" x14ac:dyDescent="0.2">
      <c r="A995" t="s">
        <v>27</v>
      </c>
      <c r="B995" t="s">
        <v>77</v>
      </c>
      <c r="C995">
        <v>113</v>
      </c>
      <c r="D995">
        <v>137</v>
      </c>
      <c r="E995">
        <v>0</v>
      </c>
      <c r="F995">
        <v>432</v>
      </c>
      <c r="G995" t="s">
        <v>1637</v>
      </c>
      <c r="H995">
        <v>24000</v>
      </c>
      <c r="I995">
        <v>35168395</v>
      </c>
      <c r="J995" t="s">
        <v>4913</v>
      </c>
      <c r="K995" t="s">
        <v>80</v>
      </c>
      <c r="L995" t="s">
        <v>5302</v>
      </c>
      <c r="M995">
        <v>26034</v>
      </c>
      <c r="N995">
        <v>25469</v>
      </c>
      <c r="O995" t="s">
        <v>5303</v>
      </c>
      <c r="P995">
        <v>0</v>
      </c>
      <c r="Q995" t="s">
        <v>5304</v>
      </c>
      <c r="R995" t="s">
        <v>5305</v>
      </c>
      <c r="S995">
        <v>226</v>
      </c>
      <c r="T995" t="s">
        <v>36</v>
      </c>
      <c r="U995" t="s">
        <v>37</v>
      </c>
      <c r="V995" t="s">
        <v>38</v>
      </c>
      <c r="W995">
        <v>50000000</v>
      </c>
      <c r="X995">
        <v>1999</v>
      </c>
      <c r="Y995">
        <v>743</v>
      </c>
      <c r="Z995">
        <v>6.5</v>
      </c>
      <c r="AA995">
        <v>2.35</v>
      </c>
      <c r="AB995">
        <v>0</v>
      </c>
    </row>
    <row r="996" spans="1:28" hidden="1" x14ac:dyDescent="0.2">
      <c r="A996" t="s">
        <v>27</v>
      </c>
      <c r="C996">
        <v>14</v>
      </c>
      <c r="D996">
        <v>105</v>
      </c>
      <c r="F996">
        <v>5</v>
      </c>
      <c r="G996" t="s">
        <v>5306</v>
      </c>
      <c r="H996">
        <v>325</v>
      </c>
      <c r="J996" t="s">
        <v>3080</v>
      </c>
      <c r="K996" t="s">
        <v>5307</v>
      </c>
      <c r="L996" t="s">
        <v>5308</v>
      </c>
      <c r="M996">
        <v>4438</v>
      </c>
      <c r="N996">
        <v>344</v>
      </c>
      <c r="O996" t="s">
        <v>5309</v>
      </c>
      <c r="P996">
        <v>1</v>
      </c>
      <c r="Q996" t="s">
        <v>5310</v>
      </c>
      <c r="R996" t="s">
        <v>5311</v>
      </c>
      <c r="S996">
        <v>33</v>
      </c>
      <c r="T996" t="s">
        <v>36</v>
      </c>
      <c r="U996" t="s">
        <v>55</v>
      </c>
      <c r="Y996">
        <v>7</v>
      </c>
      <c r="Z996">
        <v>7.8</v>
      </c>
      <c r="AA996">
        <v>1.33</v>
      </c>
      <c r="AB996">
        <v>361</v>
      </c>
    </row>
    <row r="997" spans="1:28" hidden="1" x14ac:dyDescent="0.2">
      <c r="A997" t="s">
        <v>27</v>
      </c>
      <c r="B997" t="s">
        <v>5312</v>
      </c>
      <c r="C997">
        <v>51</v>
      </c>
      <c r="D997">
        <v>117</v>
      </c>
      <c r="E997">
        <v>31</v>
      </c>
      <c r="F997">
        <v>210</v>
      </c>
      <c r="G997" t="s">
        <v>5313</v>
      </c>
      <c r="H997">
        <v>2000</v>
      </c>
      <c r="I997">
        <v>32800000</v>
      </c>
      <c r="J997" t="s">
        <v>5314</v>
      </c>
      <c r="K997" t="s">
        <v>1373</v>
      </c>
      <c r="L997" t="s">
        <v>5315</v>
      </c>
      <c r="M997">
        <v>34896</v>
      </c>
      <c r="N997">
        <v>3016</v>
      </c>
      <c r="O997" t="s">
        <v>3761</v>
      </c>
      <c r="P997">
        <v>1</v>
      </c>
      <c r="Q997" t="s">
        <v>5316</v>
      </c>
      <c r="R997" t="s">
        <v>5317</v>
      </c>
      <c r="S997">
        <v>118</v>
      </c>
      <c r="T997" t="s">
        <v>36</v>
      </c>
      <c r="U997" t="s">
        <v>37</v>
      </c>
      <c r="V997" t="s">
        <v>583</v>
      </c>
      <c r="W997">
        <v>40000000</v>
      </c>
      <c r="X997">
        <v>1996</v>
      </c>
      <c r="Y997">
        <v>472</v>
      </c>
      <c r="Z997">
        <v>4.3</v>
      </c>
      <c r="AA997">
        <v>1.85</v>
      </c>
      <c r="AB997">
        <v>877</v>
      </c>
    </row>
    <row r="998" spans="1:28" hidden="1" x14ac:dyDescent="0.2">
      <c r="A998" t="s">
        <v>27</v>
      </c>
      <c r="B998" t="s">
        <v>4671</v>
      </c>
      <c r="C998">
        <v>98</v>
      </c>
      <c r="D998">
        <v>87</v>
      </c>
      <c r="E998">
        <v>9</v>
      </c>
      <c r="F998">
        <v>1000</v>
      </c>
      <c r="G998" t="s">
        <v>232</v>
      </c>
      <c r="H998">
        <v>15000</v>
      </c>
      <c r="I998">
        <v>33643461</v>
      </c>
      <c r="J998" t="s">
        <v>3055</v>
      </c>
      <c r="K998" t="s">
        <v>180</v>
      </c>
      <c r="L998" t="s">
        <v>5318</v>
      </c>
      <c r="M998">
        <v>11257</v>
      </c>
      <c r="N998">
        <v>20061</v>
      </c>
      <c r="O998" t="s">
        <v>811</v>
      </c>
      <c r="P998">
        <v>0</v>
      </c>
      <c r="Q998" t="s">
        <v>5319</v>
      </c>
      <c r="R998" t="s">
        <v>5320</v>
      </c>
      <c r="S998">
        <v>65</v>
      </c>
      <c r="T998" t="s">
        <v>36</v>
      </c>
      <c r="U998" t="s">
        <v>37</v>
      </c>
      <c r="V998" t="s">
        <v>93</v>
      </c>
      <c r="W998">
        <v>50000000</v>
      </c>
      <c r="X998">
        <v>2010</v>
      </c>
      <c r="Y998">
        <v>2000</v>
      </c>
      <c r="Z998">
        <v>4.2</v>
      </c>
      <c r="AA998">
        <v>2.35</v>
      </c>
      <c r="AB998">
        <v>0</v>
      </c>
    </row>
    <row r="999" spans="1:28" hidden="1" x14ac:dyDescent="0.2">
      <c r="A999" t="s">
        <v>27</v>
      </c>
      <c r="B999" t="s">
        <v>3692</v>
      </c>
      <c r="C999">
        <v>315</v>
      </c>
      <c r="D999">
        <v>129</v>
      </c>
      <c r="E999">
        <v>16000</v>
      </c>
      <c r="F999">
        <v>447</v>
      </c>
      <c r="G999" t="s">
        <v>5321</v>
      </c>
      <c r="H999">
        <v>13000</v>
      </c>
      <c r="I999">
        <v>32741596</v>
      </c>
      <c r="J999" t="s">
        <v>5322</v>
      </c>
      <c r="K999" t="s">
        <v>1155</v>
      </c>
      <c r="L999" t="s">
        <v>5323</v>
      </c>
      <c r="M999">
        <v>80140</v>
      </c>
      <c r="N999">
        <v>14344</v>
      </c>
      <c r="O999" t="s">
        <v>1628</v>
      </c>
      <c r="P999">
        <v>0</v>
      </c>
      <c r="Q999" t="s">
        <v>5324</v>
      </c>
      <c r="R999" t="s">
        <v>5325</v>
      </c>
      <c r="S999">
        <v>323</v>
      </c>
      <c r="T999" t="s">
        <v>36</v>
      </c>
      <c r="U999" t="s">
        <v>37</v>
      </c>
      <c r="V999" t="s">
        <v>38</v>
      </c>
      <c r="W999">
        <v>50000000</v>
      </c>
      <c r="X999">
        <v>2010</v>
      </c>
      <c r="Y999">
        <v>563</v>
      </c>
      <c r="Z999">
        <v>6.5</v>
      </c>
      <c r="AA999">
        <v>2.35</v>
      </c>
      <c r="AB999">
        <v>16000</v>
      </c>
    </row>
    <row r="1000" spans="1:28" hidden="1" x14ac:dyDescent="0.2">
      <c r="A1000" t="s">
        <v>27</v>
      </c>
      <c r="B1000" t="s">
        <v>5326</v>
      </c>
      <c r="C1000">
        <v>136</v>
      </c>
      <c r="D1000">
        <v>115</v>
      </c>
      <c r="E1000">
        <v>58</v>
      </c>
      <c r="F1000">
        <v>401</v>
      </c>
      <c r="G1000" t="s">
        <v>4526</v>
      </c>
      <c r="H1000">
        <v>33000</v>
      </c>
      <c r="I1000">
        <v>31874869</v>
      </c>
      <c r="J1000" t="s">
        <v>2213</v>
      </c>
      <c r="K1000" t="s">
        <v>4211</v>
      </c>
      <c r="L1000" t="s">
        <v>5327</v>
      </c>
      <c r="M1000">
        <v>43574</v>
      </c>
      <c r="N1000">
        <v>34606</v>
      </c>
      <c r="O1000" t="s">
        <v>5328</v>
      </c>
      <c r="P1000">
        <v>0</v>
      </c>
      <c r="Q1000" t="s">
        <v>5329</v>
      </c>
      <c r="R1000" t="s">
        <v>5330</v>
      </c>
      <c r="S1000">
        <v>302</v>
      </c>
      <c r="T1000" t="s">
        <v>36</v>
      </c>
      <c r="U1000" t="s">
        <v>37</v>
      </c>
      <c r="V1000" t="s">
        <v>583</v>
      </c>
      <c r="W1000">
        <v>50000000</v>
      </c>
      <c r="X1000">
        <v>2002</v>
      </c>
      <c r="Y1000">
        <v>455</v>
      </c>
      <c r="Z1000">
        <v>6.1</v>
      </c>
      <c r="AA1000">
        <v>1.85</v>
      </c>
      <c r="AB1000">
        <v>0</v>
      </c>
    </row>
    <row r="1001" spans="1:28" hidden="1" x14ac:dyDescent="0.2">
      <c r="A1001" t="s">
        <v>745</v>
      </c>
      <c r="B1001" t="s">
        <v>1056</v>
      </c>
      <c r="C1001">
        <v>61</v>
      </c>
      <c r="D1001">
        <v>132</v>
      </c>
      <c r="E1001">
        <v>503</v>
      </c>
      <c r="F1001">
        <v>282</v>
      </c>
      <c r="G1001" t="s">
        <v>1782</v>
      </c>
      <c r="H1001">
        <v>45000</v>
      </c>
      <c r="I1001">
        <v>30306268</v>
      </c>
      <c r="J1001" t="s">
        <v>332</v>
      </c>
      <c r="K1001" t="s">
        <v>5331</v>
      </c>
      <c r="L1001" t="s">
        <v>5332</v>
      </c>
      <c r="M1001">
        <v>62981</v>
      </c>
      <c r="N1001">
        <v>58528</v>
      </c>
      <c r="O1001" t="s">
        <v>5333</v>
      </c>
      <c r="P1001">
        <v>0</v>
      </c>
      <c r="Q1001" t="s">
        <v>5334</v>
      </c>
      <c r="R1001" t="s">
        <v>5335</v>
      </c>
      <c r="S1001">
        <v>84</v>
      </c>
      <c r="T1001" t="s">
        <v>36</v>
      </c>
      <c r="U1001" t="s">
        <v>1463</v>
      </c>
      <c r="V1001" t="s">
        <v>583</v>
      </c>
      <c r="W1001">
        <v>50000000</v>
      </c>
      <c r="X1001">
        <v>1995</v>
      </c>
      <c r="Y1001">
        <v>13000</v>
      </c>
      <c r="Z1001">
        <v>6.3</v>
      </c>
      <c r="AA1001">
        <v>1.85</v>
      </c>
      <c r="AB1001">
        <v>0</v>
      </c>
    </row>
    <row r="1002" spans="1:28" hidden="1" x14ac:dyDescent="0.2">
      <c r="A1002" t="s">
        <v>27</v>
      </c>
      <c r="B1002" t="s">
        <v>5336</v>
      </c>
      <c r="C1002">
        <v>209</v>
      </c>
      <c r="D1002">
        <v>131</v>
      </c>
      <c r="E1002">
        <v>73</v>
      </c>
      <c r="F1002">
        <v>163</v>
      </c>
      <c r="G1002" t="s">
        <v>5337</v>
      </c>
      <c r="H1002">
        <v>879</v>
      </c>
      <c r="I1002">
        <v>27667947</v>
      </c>
      <c r="J1002" t="s">
        <v>2123</v>
      </c>
      <c r="K1002" t="s">
        <v>2410</v>
      </c>
      <c r="L1002" t="s">
        <v>5338</v>
      </c>
      <c r="M1002">
        <v>86374</v>
      </c>
      <c r="N1002">
        <v>1344</v>
      </c>
      <c r="O1002" t="s">
        <v>5339</v>
      </c>
      <c r="P1002">
        <v>0</v>
      </c>
      <c r="Q1002" t="s">
        <v>5340</v>
      </c>
      <c r="R1002" t="s">
        <v>5341</v>
      </c>
      <c r="S1002">
        <v>392</v>
      </c>
      <c r="T1002" t="s">
        <v>36</v>
      </c>
      <c r="U1002" t="s">
        <v>55</v>
      </c>
      <c r="V1002" t="s">
        <v>583</v>
      </c>
      <c r="W1002">
        <v>50000000</v>
      </c>
      <c r="X1002">
        <v>2007</v>
      </c>
      <c r="Y1002">
        <v>184</v>
      </c>
      <c r="Z1002">
        <v>6.2</v>
      </c>
      <c r="AA1002">
        <v>2.35</v>
      </c>
      <c r="AB1002">
        <v>3000</v>
      </c>
    </row>
    <row r="1003" spans="1:28" hidden="1" x14ac:dyDescent="0.2">
      <c r="A1003" t="s">
        <v>27</v>
      </c>
      <c r="B1003" t="s">
        <v>3889</v>
      </c>
      <c r="C1003">
        <v>99</v>
      </c>
      <c r="D1003">
        <v>95</v>
      </c>
      <c r="E1003">
        <v>0</v>
      </c>
      <c r="F1003">
        <v>323</v>
      </c>
      <c r="G1003" t="s">
        <v>5342</v>
      </c>
      <c r="H1003">
        <v>13000</v>
      </c>
      <c r="I1003">
        <v>27067160</v>
      </c>
      <c r="J1003" t="s">
        <v>1413</v>
      </c>
      <c r="K1003" t="s">
        <v>975</v>
      </c>
      <c r="L1003" t="s">
        <v>5343</v>
      </c>
      <c r="M1003">
        <v>18404</v>
      </c>
      <c r="N1003">
        <v>14706</v>
      </c>
      <c r="O1003" t="s">
        <v>5344</v>
      </c>
      <c r="P1003">
        <v>1</v>
      </c>
      <c r="Q1003" t="s">
        <v>5345</v>
      </c>
      <c r="R1003" t="s">
        <v>5346</v>
      </c>
      <c r="S1003">
        <v>150</v>
      </c>
      <c r="T1003" t="s">
        <v>36</v>
      </c>
      <c r="U1003" t="s">
        <v>37</v>
      </c>
      <c r="V1003" t="s">
        <v>583</v>
      </c>
      <c r="W1003">
        <v>50000000</v>
      </c>
      <c r="X1003">
        <v>1999</v>
      </c>
      <c r="Y1003">
        <v>559</v>
      </c>
      <c r="Z1003">
        <v>5.9</v>
      </c>
      <c r="AA1003">
        <v>1.85</v>
      </c>
      <c r="AB1003">
        <v>0</v>
      </c>
    </row>
    <row r="1004" spans="1:28" hidden="1" x14ac:dyDescent="0.2">
      <c r="A1004" t="s">
        <v>27</v>
      </c>
      <c r="B1004" t="s">
        <v>5347</v>
      </c>
      <c r="C1004">
        <v>298</v>
      </c>
      <c r="D1004">
        <v>125</v>
      </c>
      <c r="E1004">
        <v>487</v>
      </c>
      <c r="F1004">
        <v>201</v>
      </c>
      <c r="G1004" t="s">
        <v>5094</v>
      </c>
      <c r="H1004">
        <v>430</v>
      </c>
      <c r="I1004">
        <v>26616999</v>
      </c>
      <c r="J1004" t="s">
        <v>1673</v>
      </c>
      <c r="K1004" t="s">
        <v>5348</v>
      </c>
      <c r="L1004" t="s">
        <v>5349</v>
      </c>
      <c r="M1004">
        <v>92461</v>
      </c>
      <c r="N1004">
        <v>1300</v>
      </c>
      <c r="O1004" t="s">
        <v>5350</v>
      </c>
      <c r="P1004">
        <v>3</v>
      </c>
      <c r="Q1004" t="s">
        <v>5351</v>
      </c>
      <c r="R1004" t="s">
        <v>5352</v>
      </c>
      <c r="S1004">
        <v>347</v>
      </c>
      <c r="T1004" t="s">
        <v>36</v>
      </c>
      <c r="U1004" t="s">
        <v>37</v>
      </c>
      <c r="V1004" t="s">
        <v>38</v>
      </c>
      <c r="W1004">
        <v>40000000</v>
      </c>
      <c r="X1004">
        <v>2013</v>
      </c>
      <c r="Y1004">
        <v>329</v>
      </c>
      <c r="Z1004">
        <v>5.9</v>
      </c>
      <c r="AA1004">
        <v>2.35</v>
      </c>
      <c r="AB1004">
        <v>43000</v>
      </c>
    </row>
    <row r="1005" spans="1:28" hidden="1" x14ac:dyDescent="0.2">
      <c r="A1005" t="s">
        <v>27</v>
      </c>
      <c r="B1005" t="s">
        <v>1309</v>
      </c>
      <c r="C1005">
        <v>131</v>
      </c>
      <c r="D1005">
        <v>98</v>
      </c>
      <c r="E1005">
        <v>323</v>
      </c>
      <c r="F1005">
        <v>511</v>
      </c>
      <c r="G1005" t="s">
        <v>5353</v>
      </c>
      <c r="H1005">
        <v>933</v>
      </c>
      <c r="I1005">
        <v>26536120</v>
      </c>
      <c r="J1005" t="s">
        <v>1118</v>
      </c>
      <c r="K1005" t="s">
        <v>1690</v>
      </c>
      <c r="L1005" t="s">
        <v>5354</v>
      </c>
      <c r="M1005">
        <v>49926</v>
      </c>
      <c r="N1005">
        <v>3357</v>
      </c>
      <c r="O1005" t="s">
        <v>5355</v>
      </c>
      <c r="P1005">
        <v>0</v>
      </c>
      <c r="Q1005" t="s">
        <v>5356</v>
      </c>
      <c r="R1005" t="s">
        <v>5357</v>
      </c>
      <c r="S1005">
        <v>286</v>
      </c>
      <c r="T1005" t="s">
        <v>36</v>
      </c>
      <c r="U1005" t="s">
        <v>765</v>
      </c>
      <c r="V1005" t="s">
        <v>583</v>
      </c>
      <c r="W1005">
        <v>50000000</v>
      </c>
      <c r="X1005">
        <v>2003</v>
      </c>
      <c r="Y1005">
        <v>631</v>
      </c>
      <c r="Z1005">
        <v>6.5</v>
      </c>
      <c r="AA1005">
        <v>2.35</v>
      </c>
      <c r="AB1005">
        <v>0</v>
      </c>
    </row>
    <row r="1006" spans="1:28" hidden="1" x14ac:dyDescent="0.2">
      <c r="A1006" t="s">
        <v>27</v>
      </c>
      <c r="B1006" t="s">
        <v>3692</v>
      </c>
      <c r="C1006">
        <v>146</v>
      </c>
      <c r="D1006">
        <v>110</v>
      </c>
      <c r="E1006">
        <v>16000</v>
      </c>
      <c r="F1006">
        <v>581</v>
      </c>
      <c r="G1006" t="s">
        <v>3978</v>
      </c>
      <c r="H1006">
        <v>16000</v>
      </c>
      <c r="I1006">
        <v>26199517</v>
      </c>
      <c r="J1006" t="s">
        <v>1118</v>
      </c>
      <c r="K1006" t="s">
        <v>3692</v>
      </c>
      <c r="L1006" t="s">
        <v>5358</v>
      </c>
      <c r="M1006">
        <v>34356</v>
      </c>
      <c r="N1006">
        <v>18635</v>
      </c>
      <c r="O1006" t="s">
        <v>5359</v>
      </c>
      <c r="P1006">
        <v>1</v>
      </c>
      <c r="Q1006" t="s">
        <v>5360</v>
      </c>
      <c r="R1006" t="s">
        <v>5361</v>
      </c>
      <c r="S1006">
        <v>260</v>
      </c>
      <c r="T1006" t="s">
        <v>36</v>
      </c>
      <c r="U1006" t="s">
        <v>37</v>
      </c>
      <c r="V1006" t="s">
        <v>583</v>
      </c>
      <c r="W1006">
        <v>50000000</v>
      </c>
      <c r="X1006">
        <v>2002</v>
      </c>
      <c r="Y1006">
        <v>1000</v>
      </c>
      <c r="Z1006">
        <v>6.4</v>
      </c>
      <c r="AA1006">
        <v>2.35</v>
      </c>
      <c r="AB1006">
        <v>705</v>
      </c>
    </row>
    <row r="1007" spans="1:28" hidden="1" x14ac:dyDescent="0.2">
      <c r="A1007" t="s">
        <v>27</v>
      </c>
      <c r="B1007" t="s">
        <v>1845</v>
      </c>
      <c r="C1007">
        <v>245</v>
      </c>
      <c r="D1007">
        <v>118</v>
      </c>
      <c r="E1007">
        <v>670</v>
      </c>
      <c r="F1007">
        <v>294</v>
      </c>
      <c r="G1007" t="s">
        <v>3121</v>
      </c>
      <c r="H1007">
        <v>6000</v>
      </c>
      <c r="I1007">
        <v>25450527</v>
      </c>
      <c r="J1007" t="s">
        <v>1118</v>
      </c>
      <c r="K1007" t="s">
        <v>206</v>
      </c>
      <c r="L1007" t="s">
        <v>5362</v>
      </c>
      <c r="M1007">
        <v>80196</v>
      </c>
      <c r="N1007">
        <v>7654</v>
      </c>
      <c r="O1007" t="s">
        <v>852</v>
      </c>
      <c r="P1007">
        <v>0</v>
      </c>
      <c r="Q1007" t="s">
        <v>5363</v>
      </c>
      <c r="R1007" t="s">
        <v>5364</v>
      </c>
      <c r="S1007">
        <v>190</v>
      </c>
      <c r="T1007" t="s">
        <v>36</v>
      </c>
      <c r="U1007" t="s">
        <v>37</v>
      </c>
      <c r="V1007" t="s">
        <v>583</v>
      </c>
      <c r="W1007">
        <v>50000000</v>
      </c>
      <c r="X1007">
        <v>2009</v>
      </c>
      <c r="Y1007">
        <v>450</v>
      </c>
      <c r="Z1007">
        <v>6.5</v>
      </c>
      <c r="AA1007">
        <v>2.35</v>
      </c>
      <c r="AB1007">
        <v>0</v>
      </c>
    </row>
    <row r="1008" spans="1:28" hidden="1" x14ac:dyDescent="0.2">
      <c r="A1008" t="s">
        <v>27</v>
      </c>
      <c r="B1008" t="s">
        <v>5365</v>
      </c>
      <c r="C1008">
        <v>104</v>
      </c>
      <c r="D1008">
        <v>101</v>
      </c>
      <c r="E1008">
        <v>0</v>
      </c>
      <c r="F1008">
        <v>764</v>
      </c>
      <c r="G1008" t="s">
        <v>5366</v>
      </c>
      <c r="H1008">
        <v>12000</v>
      </c>
      <c r="I1008">
        <v>25407250</v>
      </c>
      <c r="J1008" t="s">
        <v>225</v>
      </c>
      <c r="K1008" t="s">
        <v>270</v>
      </c>
      <c r="L1008" t="s">
        <v>5367</v>
      </c>
      <c r="M1008">
        <v>54021</v>
      </c>
      <c r="N1008">
        <v>15935</v>
      </c>
      <c r="O1008" t="s">
        <v>5368</v>
      </c>
      <c r="P1008">
        <v>0</v>
      </c>
      <c r="Q1008" t="s">
        <v>5369</v>
      </c>
      <c r="R1008" t="s">
        <v>5370</v>
      </c>
      <c r="S1008">
        <v>227</v>
      </c>
      <c r="T1008" t="s">
        <v>36</v>
      </c>
      <c r="U1008" t="s">
        <v>37</v>
      </c>
      <c r="V1008" t="s">
        <v>583</v>
      </c>
      <c r="W1008">
        <v>50000000</v>
      </c>
      <c r="X1008">
        <v>1996</v>
      </c>
      <c r="Y1008">
        <v>898</v>
      </c>
      <c r="Z1008">
        <v>5.7</v>
      </c>
      <c r="AA1008">
        <v>2.35</v>
      </c>
      <c r="AB1008">
        <v>0</v>
      </c>
    </row>
    <row r="1009" spans="1:28" hidden="1" x14ac:dyDescent="0.2">
      <c r="A1009" t="s">
        <v>27</v>
      </c>
      <c r="C1009">
        <v>4</v>
      </c>
      <c r="D1009">
        <v>60</v>
      </c>
      <c r="F1009">
        <v>398</v>
      </c>
      <c r="G1009" t="s">
        <v>5371</v>
      </c>
      <c r="H1009">
        <v>629</v>
      </c>
      <c r="J1009" t="s">
        <v>1922</v>
      </c>
      <c r="K1009" t="s">
        <v>5372</v>
      </c>
      <c r="L1009" t="s">
        <v>5373</v>
      </c>
      <c r="M1009">
        <v>7945</v>
      </c>
      <c r="N1009">
        <v>2758</v>
      </c>
      <c r="O1009" t="s">
        <v>5374</v>
      </c>
      <c r="P1009">
        <v>2</v>
      </c>
      <c r="R1009" t="s">
        <v>5375</v>
      </c>
      <c r="S1009">
        <v>22</v>
      </c>
      <c r="T1009" t="s">
        <v>36</v>
      </c>
      <c r="U1009" t="s">
        <v>37</v>
      </c>
      <c r="Y1009">
        <v>512</v>
      </c>
      <c r="Z1009">
        <v>7.5</v>
      </c>
      <c r="AA1009">
        <v>16</v>
      </c>
      <c r="AB1009">
        <v>915</v>
      </c>
    </row>
    <row r="1010" spans="1:28" hidden="1" x14ac:dyDescent="0.2">
      <c r="A1010" t="s">
        <v>27</v>
      </c>
      <c r="B1010" t="s">
        <v>602</v>
      </c>
      <c r="C1010">
        <v>162</v>
      </c>
      <c r="D1010">
        <v>90</v>
      </c>
      <c r="E1010">
        <v>663</v>
      </c>
      <c r="F1010">
        <v>521</v>
      </c>
      <c r="G1010" t="s">
        <v>5353</v>
      </c>
      <c r="H1010">
        <v>14000</v>
      </c>
      <c r="I1010">
        <v>23159305</v>
      </c>
      <c r="J1010" t="s">
        <v>611</v>
      </c>
      <c r="K1010" t="s">
        <v>335</v>
      </c>
      <c r="L1010" t="s">
        <v>5376</v>
      </c>
      <c r="M1010">
        <v>128455</v>
      </c>
      <c r="N1010">
        <v>16358</v>
      </c>
      <c r="O1010" t="s">
        <v>5377</v>
      </c>
      <c r="P1010">
        <v>1</v>
      </c>
      <c r="Q1010" t="s">
        <v>5378</v>
      </c>
      <c r="R1010" t="s">
        <v>5379</v>
      </c>
      <c r="S1010">
        <v>514</v>
      </c>
      <c r="T1010" t="s">
        <v>36</v>
      </c>
      <c r="U1010" t="s">
        <v>37</v>
      </c>
      <c r="V1010" t="s">
        <v>93</v>
      </c>
      <c r="W1010">
        <v>70000000</v>
      </c>
      <c r="X1010">
        <v>1999</v>
      </c>
      <c r="Y1010">
        <v>631</v>
      </c>
      <c r="Z1010">
        <v>8</v>
      </c>
      <c r="AA1010">
        <v>2.35</v>
      </c>
      <c r="AB1010">
        <v>0</v>
      </c>
    </row>
    <row r="1011" spans="1:28" hidden="1" x14ac:dyDescent="0.2">
      <c r="A1011" t="s">
        <v>27</v>
      </c>
      <c r="B1011" t="s">
        <v>5380</v>
      </c>
      <c r="C1011">
        <v>259</v>
      </c>
      <c r="D1011">
        <v>119</v>
      </c>
      <c r="E1011">
        <v>0</v>
      </c>
      <c r="F1011">
        <v>639</v>
      </c>
      <c r="G1011" t="s">
        <v>3978</v>
      </c>
      <c r="H1011">
        <v>13000</v>
      </c>
      <c r="I1011">
        <v>24006726</v>
      </c>
      <c r="J1011" t="s">
        <v>5381</v>
      </c>
      <c r="K1011" t="s">
        <v>545</v>
      </c>
      <c r="L1011" t="s">
        <v>5382</v>
      </c>
      <c r="M1011">
        <v>139535</v>
      </c>
      <c r="N1011">
        <v>15757</v>
      </c>
      <c r="O1011" t="s">
        <v>4566</v>
      </c>
      <c r="P1011">
        <v>8</v>
      </c>
      <c r="Q1011" t="s">
        <v>5383</v>
      </c>
      <c r="R1011" t="s">
        <v>5384</v>
      </c>
      <c r="S1011">
        <v>632</v>
      </c>
      <c r="T1011" t="s">
        <v>36</v>
      </c>
      <c r="U1011" t="s">
        <v>37</v>
      </c>
      <c r="V1011" t="s">
        <v>583</v>
      </c>
      <c r="W1011">
        <v>50000000</v>
      </c>
      <c r="X1011">
        <v>2004</v>
      </c>
      <c r="Y1011">
        <v>1000</v>
      </c>
      <c r="Z1011">
        <v>7.3</v>
      </c>
      <c r="AA1011">
        <v>2.35</v>
      </c>
      <c r="AB1011">
        <v>0</v>
      </c>
    </row>
    <row r="1012" spans="1:28" hidden="1" x14ac:dyDescent="0.2">
      <c r="A1012" t="s">
        <v>27</v>
      </c>
      <c r="B1012" t="s">
        <v>2294</v>
      </c>
      <c r="C1012">
        <v>79</v>
      </c>
      <c r="D1012">
        <v>139</v>
      </c>
      <c r="E1012">
        <v>378</v>
      </c>
      <c r="F1012">
        <v>303</v>
      </c>
      <c r="G1012" t="s">
        <v>5385</v>
      </c>
      <c r="H1012">
        <v>11000</v>
      </c>
      <c r="I1012">
        <v>20389967</v>
      </c>
      <c r="J1012" t="s">
        <v>5386</v>
      </c>
      <c r="K1012" t="s">
        <v>658</v>
      </c>
      <c r="L1012" t="s">
        <v>5387</v>
      </c>
      <c r="M1012">
        <v>3077</v>
      </c>
      <c r="N1012">
        <v>12786</v>
      </c>
      <c r="O1012" t="s">
        <v>5388</v>
      </c>
      <c r="P1012">
        <v>1</v>
      </c>
      <c r="Q1012" t="s">
        <v>5389</v>
      </c>
      <c r="R1012" t="s">
        <v>5390</v>
      </c>
      <c r="S1012">
        <v>47</v>
      </c>
      <c r="T1012" t="s">
        <v>36</v>
      </c>
      <c r="U1012" t="s">
        <v>37</v>
      </c>
      <c r="V1012" t="s">
        <v>583</v>
      </c>
      <c r="W1012">
        <v>50000000</v>
      </c>
      <c r="X1012">
        <v>2016</v>
      </c>
      <c r="Y1012">
        <v>552</v>
      </c>
      <c r="Z1012">
        <v>6.7</v>
      </c>
      <c r="AA1012">
        <v>1.85</v>
      </c>
      <c r="AB1012">
        <v>10000</v>
      </c>
    </row>
    <row r="1013" spans="1:28" hidden="1" x14ac:dyDescent="0.2">
      <c r="A1013" t="s">
        <v>27</v>
      </c>
      <c r="B1013" t="s">
        <v>4702</v>
      </c>
      <c r="C1013">
        <v>141</v>
      </c>
      <c r="D1013">
        <v>130</v>
      </c>
      <c r="E1013">
        <v>317</v>
      </c>
      <c r="F1013">
        <v>256</v>
      </c>
      <c r="G1013" t="s">
        <v>211</v>
      </c>
      <c r="H1013">
        <v>18000</v>
      </c>
      <c r="I1013">
        <v>19593740</v>
      </c>
      <c r="J1013" t="s">
        <v>2123</v>
      </c>
      <c r="K1013" t="s">
        <v>118</v>
      </c>
      <c r="L1013" t="s">
        <v>5391</v>
      </c>
      <c r="M1013">
        <v>88270</v>
      </c>
      <c r="N1013">
        <v>32637</v>
      </c>
      <c r="O1013" t="s">
        <v>923</v>
      </c>
      <c r="P1013">
        <v>0</v>
      </c>
      <c r="Q1013" t="s">
        <v>5392</v>
      </c>
      <c r="R1013" t="s">
        <v>5393</v>
      </c>
      <c r="S1013">
        <v>420</v>
      </c>
      <c r="T1013" t="s">
        <v>36</v>
      </c>
      <c r="U1013" t="s">
        <v>37</v>
      </c>
      <c r="V1013" t="s">
        <v>583</v>
      </c>
      <c r="W1013">
        <v>50000000</v>
      </c>
      <c r="X1013">
        <v>2003</v>
      </c>
      <c r="Y1013">
        <v>14000</v>
      </c>
      <c r="Z1013">
        <v>7.5</v>
      </c>
      <c r="AA1013">
        <v>2.35</v>
      </c>
      <c r="AB1013">
        <v>0</v>
      </c>
    </row>
    <row r="1014" spans="1:28" hidden="1" x14ac:dyDescent="0.2">
      <c r="A1014" t="s">
        <v>27</v>
      </c>
      <c r="B1014" t="s">
        <v>4435</v>
      </c>
      <c r="C1014">
        <v>59</v>
      </c>
      <c r="D1014">
        <v>100</v>
      </c>
      <c r="E1014">
        <v>65</v>
      </c>
      <c r="F1014">
        <v>730</v>
      </c>
      <c r="G1014" t="s">
        <v>5394</v>
      </c>
      <c r="H1014">
        <v>1000</v>
      </c>
      <c r="I1014">
        <v>19118247</v>
      </c>
      <c r="J1014" t="s">
        <v>2134</v>
      </c>
      <c r="K1014" t="s">
        <v>3087</v>
      </c>
      <c r="L1014" t="s">
        <v>5395</v>
      </c>
      <c r="M1014">
        <v>19829</v>
      </c>
      <c r="N1014">
        <v>6171</v>
      </c>
      <c r="O1014" t="s">
        <v>869</v>
      </c>
      <c r="P1014">
        <v>5</v>
      </c>
      <c r="Q1014" t="s">
        <v>5396</v>
      </c>
      <c r="R1014" t="s">
        <v>5397</v>
      </c>
      <c r="S1014">
        <v>94</v>
      </c>
      <c r="T1014" t="s">
        <v>36</v>
      </c>
      <c r="U1014" t="s">
        <v>37</v>
      </c>
      <c r="V1014" t="s">
        <v>38</v>
      </c>
      <c r="W1014">
        <v>40000000</v>
      </c>
      <c r="X1014">
        <v>2005</v>
      </c>
      <c r="Y1014">
        <v>923</v>
      </c>
      <c r="Z1014">
        <v>5.4</v>
      </c>
      <c r="AA1014">
        <v>2.35</v>
      </c>
      <c r="AB1014">
        <v>779</v>
      </c>
    </row>
    <row r="1015" spans="1:28" hidden="1" x14ac:dyDescent="0.2">
      <c r="A1015" t="s">
        <v>27</v>
      </c>
      <c r="B1015" t="s">
        <v>5126</v>
      </c>
      <c r="C1015">
        <v>236</v>
      </c>
      <c r="D1015">
        <v>114</v>
      </c>
      <c r="E1015">
        <v>174</v>
      </c>
      <c r="F1015">
        <v>655</v>
      </c>
      <c r="G1015" t="s">
        <v>327</v>
      </c>
      <c r="H1015">
        <v>14000</v>
      </c>
      <c r="I1015">
        <v>26442251</v>
      </c>
      <c r="J1015" t="s">
        <v>462</v>
      </c>
      <c r="K1015" t="s">
        <v>226</v>
      </c>
      <c r="L1015" t="s">
        <v>5398</v>
      </c>
      <c r="M1015">
        <v>76010</v>
      </c>
      <c r="N1015">
        <v>16992</v>
      </c>
      <c r="O1015" t="s">
        <v>2281</v>
      </c>
      <c r="P1015">
        <v>2</v>
      </c>
      <c r="Q1015" t="s">
        <v>5399</v>
      </c>
      <c r="R1015" t="s">
        <v>5400</v>
      </c>
      <c r="S1015">
        <v>205</v>
      </c>
      <c r="T1015" t="s">
        <v>36</v>
      </c>
      <c r="U1015" t="s">
        <v>37</v>
      </c>
      <c r="V1015" t="s">
        <v>583</v>
      </c>
      <c r="W1015">
        <v>50000000</v>
      </c>
      <c r="X1015">
        <v>2015</v>
      </c>
      <c r="Y1015">
        <v>988</v>
      </c>
      <c r="Z1015">
        <v>6.6</v>
      </c>
      <c r="AA1015">
        <v>2.35</v>
      </c>
      <c r="AB1015">
        <v>15000</v>
      </c>
    </row>
    <row r="1016" spans="1:28" hidden="1" x14ac:dyDescent="0.2">
      <c r="A1016" t="s">
        <v>27</v>
      </c>
      <c r="B1016" t="s">
        <v>5401</v>
      </c>
      <c r="C1016">
        <v>356</v>
      </c>
      <c r="D1016">
        <v>96</v>
      </c>
      <c r="E1016">
        <v>0</v>
      </c>
      <c r="F1016">
        <v>509</v>
      </c>
      <c r="G1016" t="s">
        <v>206</v>
      </c>
      <c r="H1016">
        <v>10000</v>
      </c>
      <c r="I1016">
        <v>17114882</v>
      </c>
      <c r="J1016" t="s">
        <v>2213</v>
      </c>
      <c r="K1016" t="s">
        <v>2822</v>
      </c>
      <c r="L1016" t="s">
        <v>5402</v>
      </c>
      <c r="M1016">
        <v>189249</v>
      </c>
      <c r="N1016">
        <v>17211</v>
      </c>
      <c r="O1016" t="s">
        <v>5403</v>
      </c>
      <c r="P1016">
        <v>1</v>
      </c>
      <c r="Q1016" t="s">
        <v>5404</v>
      </c>
      <c r="R1016" t="s">
        <v>5405</v>
      </c>
      <c r="S1016">
        <v>398</v>
      </c>
      <c r="T1016" t="s">
        <v>36</v>
      </c>
      <c r="U1016" t="s">
        <v>37</v>
      </c>
      <c r="V1016" t="s">
        <v>583</v>
      </c>
      <c r="W1016">
        <v>25000000</v>
      </c>
      <c r="X1016">
        <v>2007</v>
      </c>
      <c r="Y1016">
        <v>6000</v>
      </c>
      <c r="Z1016">
        <v>7.7</v>
      </c>
      <c r="AA1016">
        <v>1.85</v>
      </c>
      <c r="AB1016">
        <v>0</v>
      </c>
    </row>
    <row r="1017" spans="1:28" hidden="1" x14ac:dyDescent="0.2">
      <c r="A1017" t="s">
        <v>27</v>
      </c>
      <c r="B1017" t="s">
        <v>5406</v>
      </c>
      <c r="C1017">
        <v>120</v>
      </c>
      <c r="D1017">
        <v>110</v>
      </c>
      <c r="E1017">
        <v>134</v>
      </c>
      <c r="F1017">
        <v>795</v>
      </c>
      <c r="G1017" t="s">
        <v>301</v>
      </c>
      <c r="H1017">
        <v>23000</v>
      </c>
      <c r="I1017">
        <v>18472363</v>
      </c>
      <c r="J1017" t="s">
        <v>3334</v>
      </c>
      <c r="K1017" t="s">
        <v>331</v>
      </c>
      <c r="L1017" t="s">
        <v>5407</v>
      </c>
      <c r="M1017">
        <v>63599</v>
      </c>
      <c r="N1017">
        <v>25049</v>
      </c>
      <c r="O1017" t="s">
        <v>4553</v>
      </c>
      <c r="P1017">
        <v>3</v>
      </c>
      <c r="Q1017" t="s">
        <v>5408</v>
      </c>
      <c r="R1017" t="s">
        <v>5409</v>
      </c>
      <c r="S1017">
        <v>208</v>
      </c>
      <c r="T1017" t="s">
        <v>36</v>
      </c>
      <c r="U1017" t="s">
        <v>37</v>
      </c>
      <c r="V1017" t="s">
        <v>38</v>
      </c>
      <c r="W1017">
        <v>50000000</v>
      </c>
      <c r="X1017">
        <v>2005</v>
      </c>
      <c r="Y1017">
        <v>1000</v>
      </c>
      <c r="Z1017">
        <v>5.8</v>
      </c>
      <c r="AA1017">
        <v>2.35</v>
      </c>
      <c r="AB1017">
        <v>0</v>
      </c>
    </row>
    <row r="1018" spans="1:28" hidden="1" x14ac:dyDescent="0.2">
      <c r="A1018" t="s">
        <v>27</v>
      </c>
      <c r="B1018" t="s">
        <v>1969</v>
      </c>
      <c r="C1018">
        <v>111</v>
      </c>
      <c r="D1018">
        <v>158</v>
      </c>
      <c r="E1018">
        <v>0</v>
      </c>
      <c r="F1018">
        <v>15</v>
      </c>
      <c r="G1018" t="s">
        <v>5410</v>
      </c>
      <c r="H1018">
        <v>51</v>
      </c>
      <c r="I1018">
        <v>14131298</v>
      </c>
      <c r="J1018" t="s">
        <v>3428</v>
      </c>
      <c r="K1018" t="s">
        <v>5411</v>
      </c>
      <c r="L1018" t="s">
        <v>5412</v>
      </c>
      <c r="M1018">
        <v>55889</v>
      </c>
      <c r="N1018">
        <v>144</v>
      </c>
      <c r="O1018" t="s">
        <v>5413</v>
      </c>
      <c r="P1018">
        <v>0</v>
      </c>
      <c r="Q1018" t="s">
        <v>5414</v>
      </c>
      <c r="R1018" t="s">
        <v>5415</v>
      </c>
      <c r="S1018">
        <v>390</v>
      </c>
      <c r="T1018" t="s">
        <v>36</v>
      </c>
      <c r="U1018" t="s">
        <v>1463</v>
      </c>
      <c r="V1018" t="s">
        <v>583</v>
      </c>
      <c r="W1018">
        <v>390000000</v>
      </c>
      <c r="X1018">
        <v>1999</v>
      </c>
      <c r="Y1018">
        <v>40</v>
      </c>
      <c r="Z1018">
        <v>6.4</v>
      </c>
      <c r="AA1018">
        <v>2.35</v>
      </c>
      <c r="AB1018">
        <v>0</v>
      </c>
    </row>
    <row r="1019" spans="1:28" hidden="1" x14ac:dyDescent="0.2">
      <c r="A1019" t="s">
        <v>27</v>
      </c>
      <c r="B1019" t="s">
        <v>5416</v>
      </c>
      <c r="C1019">
        <v>208</v>
      </c>
      <c r="D1019">
        <v>102</v>
      </c>
      <c r="E1019">
        <v>234</v>
      </c>
      <c r="F1019">
        <v>11000</v>
      </c>
      <c r="G1019" t="s">
        <v>1946</v>
      </c>
      <c r="H1019">
        <v>20000</v>
      </c>
      <c r="I1019">
        <v>21557240</v>
      </c>
      <c r="J1019" t="s">
        <v>5417</v>
      </c>
      <c r="K1019" t="s">
        <v>839</v>
      </c>
      <c r="L1019" t="s">
        <v>5418</v>
      </c>
      <c r="M1019">
        <v>85237</v>
      </c>
      <c r="N1019">
        <v>45202</v>
      </c>
      <c r="O1019" t="s">
        <v>78</v>
      </c>
      <c r="P1019">
        <v>3</v>
      </c>
      <c r="Q1019" t="s">
        <v>5419</v>
      </c>
      <c r="R1019" t="s">
        <v>5420</v>
      </c>
      <c r="S1019">
        <v>274</v>
      </c>
      <c r="T1019" t="s">
        <v>36</v>
      </c>
      <c r="U1019" t="s">
        <v>37</v>
      </c>
      <c r="V1019" t="s">
        <v>583</v>
      </c>
      <c r="W1019">
        <v>49900000</v>
      </c>
      <c r="X1019">
        <v>2011</v>
      </c>
      <c r="Y1019">
        <v>11000</v>
      </c>
      <c r="Z1019">
        <v>5.6</v>
      </c>
      <c r="AA1019">
        <v>2.35</v>
      </c>
      <c r="AB1019">
        <v>18000</v>
      </c>
    </row>
    <row r="1020" spans="1:28" hidden="1" x14ac:dyDescent="0.2">
      <c r="A1020" t="s">
        <v>27</v>
      </c>
      <c r="B1020" t="s">
        <v>5421</v>
      </c>
      <c r="C1020">
        <v>174</v>
      </c>
      <c r="D1020">
        <v>84</v>
      </c>
      <c r="E1020">
        <v>260</v>
      </c>
      <c r="F1020">
        <v>692</v>
      </c>
      <c r="G1020" t="s">
        <v>5422</v>
      </c>
      <c r="H1020">
        <v>6000</v>
      </c>
      <c r="I1020">
        <v>21283440</v>
      </c>
      <c r="J1020" t="s">
        <v>1922</v>
      </c>
      <c r="K1020" t="s">
        <v>206</v>
      </c>
      <c r="L1020" t="s">
        <v>5423</v>
      </c>
      <c r="M1020">
        <v>46239</v>
      </c>
      <c r="N1020">
        <v>8018</v>
      </c>
      <c r="O1020" t="s">
        <v>3413</v>
      </c>
      <c r="P1020">
        <v>0</v>
      </c>
      <c r="Q1020" t="s">
        <v>5424</v>
      </c>
      <c r="R1020" t="s">
        <v>5425</v>
      </c>
      <c r="S1020">
        <v>137</v>
      </c>
      <c r="T1020" t="s">
        <v>36</v>
      </c>
      <c r="U1020" t="s">
        <v>37</v>
      </c>
      <c r="V1020" t="s">
        <v>38</v>
      </c>
      <c r="W1020">
        <v>55000000</v>
      </c>
      <c r="X1020">
        <v>2011</v>
      </c>
      <c r="Y1020">
        <v>694</v>
      </c>
      <c r="Z1020">
        <v>6</v>
      </c>
      <c r="AA1020">
        <v>2.35</v>
      </c>
      <c r="AB1020">
        <v>0</v>
      </c>
    </row>
    <row r="1021" spans="1:28" hidden="1" x14ac:dyDescent="0.2">
      <c r="A1021" t="s">
        <v>27</v>
      </c>
      <c r="B1021" t="s">
        <v>5426</v>
      </c>
      <c r="C1021">
        <v>59</v>
      </c>
      <c r="D1021">
        <v>115</v>
      </c>
      <c r="E1021">
        <v>333</v>
      </c>
      <c r="F1021">
        <v>317</v>
      </c>
      <c r="G1021" t="s">
        <v>1743</v>
      </c>
      <c r="H1021">
        <v>972</v>
      </c>
      <c r="I1021">
        <v>10556196</v>
      </c>
      <c r="J1021" t="s">
        <v>2123</v>
      </c>
      <c r="K1021" t="s">
        <v>4339</v>
      </c>
      <c r="L1021" t="s">
        <v>5427</v>
      </c>
      <c r="M1021">
        <v>16562</v>
      </c>
      <c r="N1021">
        <v>2606</v>
      </c>
      <c r="O1021" t="s">
        <v>5428</v>
      </c>
      <c r="P1021">
        <v>2</v>
      </c>
      <c r="Q1021" t="s">
        <v>5429</v>
      </c>
      <c r="R1021" t="s">
        <v>5430</v>
      </c>
      <c r="S1021">
        <v>73</v>
      </c>
      <c r="T1021" t="s">
        <v>36</v>
      </c>
      <c r="U1021" t="s">
        <v>37</v>
      </c>
      <c r="V1021" t="s">
        <v>38</v>
      </c>
      <c r="W1021">
        <v>50000000</v>
      </c>
      <c r="X1021">
        <v>1997</v>
      </c>
      <c r="Y1021">
        <v>713</v>
      </c>
      <c r="Z1021">
        <v>6.2</v>
      </c>
      <c r="AA1021">
        <v>2.35</v>
      </c>
      <c r="AB1021">
        <v>697</v>
      </c>
    </row>
    <row r="1022" spans="1:28" hidden="1" x14ac:dyDescent="0.2">
      <c r="A1022" t="s">
        <v>27</v>
      </c>
      <c r="B1022" t="s">
        <v>5431</v>
      </c>
      <c r="C1022">
        <v>22</v>
      </c>
      <c r="D1022">
        <v>99</v>
      </c>
      <c r="E1022">
        <v>32</v>
      </c>
      <c r="F1022">
        <v>479</v>
      </c>
      <c r="G1022" t="s">
        <v>5432</v>
      </c>
      <c r="H1022">
        <v>1000</v>
      </c>
      <c r="I1022">
        <v>16671505</v>
      </c>
      <c r="J1022" t="s">
        <v>5433</v>
      </c>
      <c r="K1022" t="s">
        <v>306</v>
      </c>
      <c r="L1022" t="s">
        <v>5434</v>
      </c>
      <c r="M1022">
        <v>33186</v>
      </c>
      <c r="N1022">
        <v>2949</v>
      </c>
      <c r="O1022" t="s">
        <v>4508</v>
      </c>
      <c r="P1022">
        <v>1</v>
      </c>
      <c r="Q1022" t="s">
        <v>5435</v>
      </c>
      <c r="R1022" t="s">
        <v>5436</v>
      </c>
      <c r="S1022">
        <v>78</v>
      </c>
      <c r="T1022" t="s">
        <v>36</v>
      </c>
      <c r="U1022" t="s">
        <v>37</v>
      </c>
      <c r="V1022" t="s">
        <v>93</v>
      </c>
      <c r="W1022">
        <v>50000000</v>
      </c>
      <c r="X1022">
        <v>1994</v>
      </c>
      <c r="Y1022">
        <v>619</v>
      </c>
      <c r="Z1022">
        <v>5.9</v>
      </c>
      <c r="AA1022">
        <v>1.85</v>
      </c>
      <c r="AB1022">
        <v>0</v>
      </c>
    </row>
    <row r="1023" spans="1:28" hidden="1" x14ac:dyDescent="0.2">
      <c r="A1023" t="s">
        <v>27</v>
      </c>
      <c r="B1023" t="s">
        <v>574</v>
      </c>
      <c r="C1023">
        <v>34</v>
      </c>
      <c r="D1023">
        <v>135</v>
      </c>
      <c r="E1023">
        <v>596</v>
      </c>
      <c r="F1023">
        <v>2000</v>
      </c>
      <c r="G1023" t="s">
        <v>1687</v>
      </c>
      <c r="H1023">
        <v>10000</v>
      </c>
      <c r="I1023">
        <v>10400000</v>
      </c>
      <c r="J1023" t="s">
        <v>212</v>
      </c>
      <c r="K1023" t="s">
        <v>438</v>
      </c>
      <c r="L1023" t="s">
        <v>5437</v>
      </c>
      <c r="M1023">
        <v>12037</v>
      </c>
      <c r="N1023">
        <v>15820</v>
      </c>
      <c r="O1023" t="s">
        <v>1373</v>
      </c>
      <c r="P1023">
        <v>1</v>
      </c>
      <c r="Q1023" t="s">
        <v>5438</v>
      </c>
      <c r="R1023" t="s">
        <v>5439</v>
      </c>
      <c r="S1023">
        <v>90</v>
      </c>
      <c r="T1023" t="s">
        <v>36</v>
      </c>
      <c r="U1023" t="s">
        <v>37</v>
      </c>
      <c r="V1023" t="s">
        <v>583</v>
      </c>
      <c r="W1023">
        <v>50000000</v>
      </c>
      <c r="X1023">
        <v>1995</v>
      </c>
      <c r="Y1023">
        <v>3000</v>
      </c>
      <c r="Z1023">
        <v>5.0999999999999996</v>
      </c>
      <c r="AA1023">
        <v>2.35</v>
      </c>
      <c r="AB1023">
        <v>943</v>
      </c>
    </row>
    <row r="1024" spans="1:28" hidden="1" x14ac:dyDescent="0.2">
      <c r="A1024" t="s">
        <v>27</v>
      </c>
      <c r="B1024" t="s">
        <v>519</v>
      </c>
      <c r="C1024">
        <v>214</v>
      </c>
      <c r="D1024">
        <v>108</v>
      </c>
      <c r="E1024">
        <v>218</v>
      </c>
      <c r="F1024">
        <v>405</v>
      </c>
      <c r="G1024" t="s">
        <v>946</v>
      </c>
      <c r="H1024">
        <v>6000</v>
      </c>
      <c r="I1024">
        <v>9528092</v>
      </c>
      <c r="J1024" t="s">
        <v>3579</v>
      </c>
      <c r="K1024" t="s">
        <v>206</v>
      </c>
      <c r="L1024" t="s">
        <v>5440</v>
      </c>
      <c r="M1024">
        <v>38513</v>
      </c>
      <c r="N1024">
        <v>10191</v>
      </c>
      <c r="O1024" t="s">
        <v>3437</v>
      </c>
      <c r="P1024">
        <v>2</v>
      </c>
      <c r="Q1024" t="s">
        <v>5441</v>
      </c>
      <c r="R1024" t="s">
        <v>5442</v>
      </c>
      <c r="S1024">
        <v>127</v>
      </c>
      <c r="T1024" t="s">
        <v>36</v>
      </c>
      <c r="U1024" t="s">
        <v>37</v>
      </c>
      <c r="V1024" t="s">
        <v>38</v>
      </c>
      <c r="W1024">
        <v>22000000</v>
      </c>
      <c r="X1024">
        <v>2010</v>
      </c>
      <c r="Y1024">
        <v>3000</v>
      </c>
      <c r="Z1024">
        <v>6.8</v>
      </c>
      <c r="AA1024">
        <v>2.35</v>
      </c>
      <c r="AB1024">
        <v>9000</v>
      </c>
    </row>
    <row r="1025" spans="1:28" hidden="1" x14ac:dyDescent="0.2">
      <c r="A1025" t="s">
        <v>27</v>
      </c>
      <c r="C1025">
        <v>28</v>
      </c>
      <c r="D1025">
        <v>43</v>
      </c>
      <c r="F1025">
        <v>600</v>
      </c>
      <c r="G1025" t="s">
        <v>1212</v>
      </c>
      <c r="H1025">
        <v>3000</v>
      </c>
      <c r="J1025" t="s">
        <v>3163</v>
      </c>
      <c r="K1025" t="s">
        <v>5443</v>
      </c>
      <c r="L1025" t="s">
        <v>5444</v>
      </c>
      <c r="M1025">
        <v>33535</v>
      </c>
      <c r="N1025">
        <v>5381</v>
      </c>
      <c r="O1025" t="s">
        <v>5445</v>
      </c>
      <c r="P1025">
        <v>3</v>
      </c>
      <c r="Q1025" t="s">
        <v>5446</v>
      </c>
      <c r="R1025" t="s">
        <v>5447</v>
      </c>
      <c r="S1025">
        <v>149</v>
      </c>
      <c r="T1025" t="s">
        <v>36</v>
      </c>
      <c r="U1025" t="s">
        <v>37</v>
      </c>
      <c r="V1025" t="s">
        <v>2633</v>
      </c>
      <c r="Y1025">
        <v>845</v>
      </c>
      <c r="Z1025">
        <v>7</v>
      </c>
      <c r="AA1025">
        <v>1.78</v>
      </c>
      <c r="AB1025">
        <v>0</v>
      </c>
    </row>
    <row r="1026" spans="1:28" hidden="1" x14ac:dyDescent="0.2">
      <c r="A1026" t="s">
        <v>27</v>
      </c>
      <c r="B1026" t="s">
        <v>1737</v>
      </c>
      <c r="C1026">
        <v>186</v>
      </c>
      <c r="D1026">
        <v>127</v>
      </c>
      <c r="E1026">
        <v>12000</v>
      </c>
      <c r="F1026">
        <v>897</v>
      </c>
      <c r="G1026" t="s">
        <v>5448</v>
      </c>
      <c r="H1026">
        <v>984</v>
      </c>
      <c r="I1026">
        <v>10137232</v>
      </c>
      <c r="J1026" t="s">
        <v>5449</v>
      </c>
      <c r="K1026" t="s">
        <v>5450</v>
      </c>
      <c r="L1026" t="s">
        <v>5451</v>
      </c>
      <c r="M1026">
        <v>58015</v>
      </c>
      <c r="N1026">
        <v>5702</v>
      </c>
      <c r="O1026" t="s">
        <v>875</v>
      </c>
      <c r="P1026">
        <v>0</v>
      </c>
      <c r="Q1026" t="s">
        <v>5452</v>
      </c>
      <c r="R1026" t="s">
        <v>5453</v>
      </c>
      <c r="S1026">
        <v>374</v>
      </c>
      <c r="T1026" t="s">
        <v>36</v>
      </c>
      <c r="U1026" t="s">
        <v>1463</v>
      </c>
      <c r="V1026" t="s">
        <v>583</v>
      </c>
      <c r="W1026">
        <v>50000000</v>
      </c>
      <c r="X1026">
        <v>2005</v>
      </c>
      <c r="Y1026">
        <v>940</v>
      </c>
      <c r="Z1026">
        <v>6</v>
      </c>
      <c r="AA1026">
        <v>2.35</v>
      </c>
      <c r="AB1026">
        <v>0</v>
      </c>
    </row>
    <row r="1027" spans="1:28" hidden="1" x14ac:dyDescent="0.2">
      <c r="A1027" t="s">
        <v>27</v>
      </c>
      <c r="B1027" t="s">
        <v>4731</v>
      </c>
      <c r="C1027">
        <v>50</v>
      </c>
      <c r="D1027">
        <v>107</v>
      </c>
      <c r="E1027">
        <v>607</v>
      </c>
      <c r="F1027">
        <v>602</v>
      </c>
      <c r="G1027" t="s">
        <v>1651</v>
      </c>
      <c r="H1027">
        <v>2000</v>
      </c>
      <c r="I1027">
        <v>9795017</v>
      </c>
      <c r="J1027" t="s">
        <v>2123</v>
      </c>
      <c r="K1027" t="s">
        <v>3005</v>
      </c>
      <c r="L1027" t="s">
        <v>5454</v>
      </c>
      <c r="M1027">
        <v>9227</v>
      </c>
      <c r="N1027">
        <v>5461</v>
      </c>
      <c r="O1027" t="s">
        <v>2075</v>
      </c>
      <c r="P1027">
        <v>0</v>
      </c>
      <c r="Q1027" t="s">
        <v>5455</v>
      </c>
      <c r="R1027" t="s">
        <v>5456</v>
      </c>
      <c r="S1027">
        <v>70</v>
      </c>
      <c r="T1027" t="s">
        <v>36</v>
      </c>
      <c r="U1027" t="s">
        <v>37</v>
      </c>
      <c r="V1027" t="s">
        <v>583</v>
      </c>
      <c r="W1027">
        <v>50000000</v>
      </c>
      <c r="X1027">
        <v>1995</v>
      </c>
      <c r="Y1027">
        <v>979</v>
      </c>
      <c r="Z1027">
        <v>5.0999999999999996</v>
      </c>
      <c r="AA1027">
        <v>1.85</v>
      </c>
      <c r="AB1027">
        <v>422</v>
      </c>
    </row>
    <row r="1028" spans="1:28" hidden="1" x14ac:dyDescent="0.2">
      <c r="A1028" t="s">
        <v>27</v>
      </c>
      <c r="B1028" t="s">
        <v>4529</v>
      </c>
      <c r="C1028">
        <v>180</v>
      </c>
      <c r="D1028">
        <v>95</v>
      </c>
      <c r="E1028">
        <v>83</v>
      </c>
      <c r="F1028">
        <v>1000</v>
      </c>
      <c r="G1028" t="s">
        <v>1205</v>
      </c>
      <c r="H1028">
        <v>18000</v>
      </c>
      <c r="I1028">
        <v>20488579</v>
      </c>
      <c r="J1028" t="s">
        <v>2811</v>
      </c>
      <c r="K1028" t="s">
        <v>639</v>
      </c>
      <c r="L1028" t="s">
        <v>5457</v>
      </c>
      <c r="M1028">
        <v>113483</v>
      </c>
      <c r="N1028">
        <v>29926</v>
      </c>
      <c r="O1028" t="s">
        <v>3383</v>
      </c>
      <c r="P1028">
        <v>1</v>
      </c>
      <c r="Q1028" t="s">
        <v>5458</v>
      </c>
      <c r="R1028" t="s">
        <v>5459</v>
      </c>
      <c r="S1028">
        <v>245</v>
      </c>
      <c r="T1028" t="s">
        <v>36</v>
      </c>
      <c r="U1028" t="s">
        <v>37</v>
      </c>
      <c r="V1028" t="s">
        <v>583</v>
      </c>
      <c r="W1028">
        <v>50000000</v>
      </c>
      <c r="X1028">
        <v>2009</v>
      </c>
      <c r="Y1028">
        <v>8000</v>
      </c>
      <c r="Z1028">
        <v>5.8</v>
      </c>
      <c r="AA1028">
        <v>1.85</v>
      </c>
      <c r="AB1028">
        <v>0</v>
      </c>
    </row>
    <row r="1029" spans="1:28" hidden="1" x14ac:dyDescent="0.2">
      <c r="A1029" t="s">
        <v>27</v>
      </c>
      <c r="B1029" t="s">
        <v>5460</v>
      </c>
      <c r="C1029">
        <v>231</v>
      </c>
      <c r="D1029">
        <v>124</v>
      </c>
      <c r="E1029">
        <v>98</v>
      </c>
      <c r="F1029">
        <v>592</v>
      </c>
      <c r="G1029" t="s">
        <v>5461</v>
      </c>
      <c r="H1029">
        <v>1000</v>
      </c>
      <c r="I1029">
        <v>19445217</v>
      </c>
      <c r="J1029" t="s">
        <v>685</v>
      </c>
      <c r="K1029" t="s">
        <v>5462</v>
      </c>
      <c r="L1029" t="s">
        <v>5463</v>
      </c>
      <c r="M1029">
        <v>67796</v>
      </c>
      <c r="N1029">
        <v>3580</v>
      </c>
      <c r="O1029" t="s">
        <v>5464</v>
      </c>
      <c r="P1029">
        <v>7</v>
      </c>
      <c r="Q1029" t="s">
        <v>5465</v>
      </c>
      <c r="R1029" t="s">
        <v>5466</v>
      </c>
      <c r="S1029">
        <v>258</v>
      </c>
      <c r="T1029" t="s">
        <v>36</v>
      </c>
      <c r="U1029" t="s">
        <v>37</v>
      </c>
      <c r="V1029" t="s">
        <v>38</v>
      </c>
      <c r="W1029">
        <v>60000000</v>
      </c>
      <c r="X1029">
        <v>2013</v>
      </c>
      <c r="Y1029">
        <v>852</v>
      </c>
      <c r="Z1029">
        <v>6.2</v>
      </c>
      <c r="AA1029">
        <v>2.35</v>
      </c>
      <c r="AB1029">
        <v>14000</v>
      </c>
    </row>
    <row r="1030" spans="1:28" hidden="1" x14ac:dyDescent="0.2">
      <c r="A1030" t="s">
        <v>27</v>
      </c>
      <c r="B1030" t="s">
        <v>5467</v>
      </c>
      <c r="C1030">
        <v>105</v>
      </c>
      <c r="D1030">
        <v>109</v>
      </c>
      <c r="E1030">
        <v>0</v>
      </c>
      <c r="F1030">
        <v>809</v>
      </c>
      <c r="G1030" t="s">
        <v>1515</v>
      </c>
      <c r="H1030">
        <v>49000</v>
      </c>
      <c r="I1030">
        <v>8355815</v>
      </c>
      <c r="J1030" t="s">
        <v>5314</v>
      </c>
      <c r="K1030" t="s">
        <v>809</v>
      </c>
      <c r="L1030" t="s">
        <v>5468</v>
      </c>
      <c r="M1030">
        <v>34730</v>
      </c>
      <c r="N1030">
        <v>52885</v>
      </c>
      <c r="O1030" t="s">
        <v>1474</v>
      </c>
      <c r="P1030">
        <v>2</v>
      </c>
      <c r="Q1030" t="s">
        <v>5469</v>
      </c>
      <c r="R1030" t="s">
        <v>5470</v>
      </c>
      <c r="S1030">
        <v>341</v>
      </c>
      <c r="T1030" t="s">
        <v>36</v>
      </c>
      <c r="U1030" t="s">
        <v>55</v>
      </c>
      <c r="V1030" t="s">
        <v>583</v>
      </c>
      <c r="W1030">
        <v>55000000</v>
      </c>
      <c r="X1030">
        <v>2002</v>
      </c>
      <c r="Y1030">
        <v>811</v>
      </c>
      <c r="Z1030">
        <v>6.4</v>
      </c>
      <c r="AA1030">
        <v>1.85</v>
      </c>
      <c r="AB1030">
        <v>0</v>
      </c>
    </row>
    <row r="1031" spans="1:28" hidden="1" x14ac:dyDescent="0.2">
      <c r="A1031" t="s">
        <v>27</v>
      </c>
      <c r="B1031" t="s">
        <v>2110</v>
      </c>
      <c r="C1031">
        <v>226</v>
      </c>
      <c r="D1031">
        <v>102</v>
      </c>
      <c r="E1031">
        <v>0</v>
      </c>
      <c r="F1031">
        <v>1000</v>
      </c>
      <c r="G1031" t="s">
        <v>1247</v>
      </c>
      <c r="H1031">
        <v>14000</v>
      </c>
      <c r="I1031">
        <v>28837115</v>
      </c>
      <c r="J1031" t="s">
        <v>1669</v>
      </c>
      <c r="K1031" t="s">
        <v>1970</v>
      </c>
      <c r="L1031" t="s">
        <v>5471</v>
      </c>
      <c r="M1031">
        <v>34964</v>
      </c>
      <c r="N1031">
        <v>24107</v>
      </c>
      <c r="O1031" t="s">
        <v>1375</v>
      </c>
      <c r="P1031">
        <v>4</v>
      </c>
      <c r="Q1031" t="s">
        <v>5472</v>
      </c>
      <c r="R1031" t="s">
        <v>5473</v>
      </c>
      <c r="S1031">
        <v>150</v>
      </c>
      <c r="T1031" t="s">
        <v>36</v>
      </c>
      <c r="U1031" t="s">
        <v>37</v>
      </c>
      <c r="V1031" t="s">
        <v>38</v>
      </c>
      <c r="W1031">
        <v>50000000</v>
      </c>
      <c r="X1031">
        <v>2016</v>
      </c>
      <c r="Y1031">
        <v>8000</v>
      </c>
      <c r="Z1031">
        <v>4.8</v>
      </c>
      <c r="AA1031">
        <v>2.35</v>
      </c>
      <c r="AB1031">
        <v>28000</v>
      </c>
    </row>
    <row r="1032" spans="1:28" hidden="1" x14ac:dyDescent="0.2">
      <c r="A1032" t="s">
        <v>27</v>
      </c>
      <c r="B1032" t="s">
        <v>5474</v>
      </c>
      <c r="C1032">
        <v>75</v>
      </c>
      <c r="D1032">
        <v>88</v>
      </c>
      <c r="E1032">
        <v>5</v>
      </c>
      <c r="F1032">
        <v>338</v>
      </c>
      <c r="G1032" t="s">
        <v>5475</v>
      </c>
      <c r="H1032">
        <v>11000</v>
      </c>
      <c r="I1032">
        <v>6471394</v>
      </c>
      <c r="J1032" t="s">
        <v>1007</v>
      </c>
      <c r="K1032" t="s">
        <v>464</v>
      </c>
      <c r="L1032" t="s">
        <v>5476</v>
      </c>
      <c r="M1032">
        <v>15880</v>
      </c>
      <c r="N1032">
        <v>11972</v>
      </c>
      <c r="O1032" t="s">
        <v>5477</v>
      </c>
      <c r="P1032">
        <v>5</v>
      </c>
      <c r="Q1032" t="s">
        <v>5478</v>
      </c>
      <c r="R1032" t="s">
        <v>5479</v>
      </c>
      <c r="S1032">
        <v>93</v>
      </c>
      <c r="T1032" t="s">
        <v>36</v>
      </c>
      <c r="U1032" t="s">
        <v>37</v>
      </c>
      <c r="V1032" t="s">
        <v>38</v>
      </c>
      <c r="W1032">
        <v>50000000</v>
      </c>
      <c r="X1032">
        <v>2004</v>
      </c>
      <c r="Y1032">
        <v>387</v>
      </c>
      <c r="Z1032">
        <v>4.9000000000000004</v>
      </c>
      <c r="AA1032">
        <v>2.35</v>
      </c>
      <c r="AB1032">
        <v>288</v>
      </c>
    </row>
    <row r="1033" spans="1:28" hidden="1" x14ac:dyDescent="0.2">
      <c r="A1033" t="s">
        <v>27</v>
      </c>
      <c r="B1033" t="s">
        <v>3064</v>
      </c>
      <c r="C1033">
        <v>82</v>
      </c>
      <c r="D1033">
        <v>87</v>
      </c>
      <c r="E1033">
        <v>0</v>
      </c>
      <c r="F1033">
        <v>591</v>
      </c>
      <c r="G1033" t="s">
        <v>2075</v>
      </c>
      <c r="H1033">
        <v>2000</v>
      </c>
      <c r="I1033">
        <v>6291602</v>
      </c>
      <c r="J1033" t="s">
        <v>5480</v>
      </c>
      <c r="K1033" t="s">
        <v>232</v>
      </c>
      <c r="L1033" t="s">
        <v>5481</v>
      </c>
      <c r="M1033">
        <v>8070</v>
      </c>
      <c r="N1033">
        <v>3954</v>
      </c>
      <c r="O1033" t="s">
        <v>548</v>
      </c>
      <c r="P1033">
        <v>0</v>
      </c>
      <c r="Q1033" t="s">
        <v>5482</v>
      </c>
      <c r="R1033" t="s">
        <v>5483</v>
      </c>
      <c r="S1033">
        <v>91</v>
      </c>
      <c r="T1033" t="s">
        <v>36</v>
      </c>
      <c r="U1033" t="s">
        <v>37</v>
      </c>
      <c r="V1033" t="s">
        <v>583</v>
      </c>
      <c r="W1033">
        <v>50000000</v>
      </c>
      <c r="X1033">
        <v>2000</v>
      </c>
      <c r="Y1033">
        <v>602</v>
      </c>
      <c r="Z1033">
        <v>5.6</v>
      </c>
      <c r="AA1033">
        <v>1.85</v>
      </c>
      <c r="AB1033">
        <v>255</v>
      </c>
    </row>
    <row r="1034" spans="1:28" hidden="1" x14ac:dyDescent="0.2">
      <c r="A1034" t="s">
        <v>27</v>
      </c>
      <c r="B1034" t="s">
        <v>5484</v>
      </c>
      <c r="C1034">
        <v>296</v>
      </c>
      <c r="D1034">
        <v>104</v>
      </c>
      <c r="E1034">
        <v>71</v>
      </c>
      <c r="F1034">
        <v>982</v>
      </c>
      <c r="G1034" t="s">
        <v>4052</v>
      </c>
      <c r="H1034">
        <v>12000</v>
      </c>
      <c r="I1034">
        <v>10706786</v>
      </c>
      <c r="J1034" t="s">
        <v>1362</v>
      </c>
      <c r="K1034" t="s">
        <v>703</v>
      </c>
      <c r="L1034" t="s">
        <v>5485</v>
      </c>
      <c r="M1034">
        <v>81800</v>
      </c>
      <c r="N1034">
        <v>16481</v>
      </c>
      <c r="O1034" t="s">
        <v>2599</v>
      </c>
      <c r="P1034">
        <v>1</v>
      </c>
      <c r="Q1034" t="s">
        <v>5486</v>
      </c>
      <c r="R1034" t="s">
        <v>5487</v>
      </c>
      <c r="S1034">
        <v>211</v>
      </c>
      <c r="T1034" t="s">
        <v>36</v>
      </c>
      <c r="U1034" t="s">
        <v>37</v>
      </c>
      <c r="V1034" t="s">
        <v>583</v>
      </c>
      <c r="W1034">
        <v>50000000</v>
      </c>
      <c r="X1034">
        <v>2011</v>
      </c>
      <c r="Y1034">
        <v>2000</v>
      </c>
      <c r="Z1034">
        <v>5.5</v>
      </c>
      <c r="AA1034">
        <v>1.85</v>
      </c>
      <c r="AB1034">
        <v>15000</v>
      </c>
    </row>
    <row r="1035" spans="1:28" hidden="1" x14ac:dyDescent="0.2">
      <c r="A1035" t="s">
        <v>27</v>
      </c>
      <c r="B1035" t="s">
        <v>3442</v>
      </c>
      <c r="C1035">
        <v>103</v>
      </c>
      <c r="D1035">
        <v>96</v>
      </c>
      <c r="E1035">
        <v>43</v>
      </c>
      <c r="F1035">
        <v>77</v>
      </c>
      <c r="G1035" t="s">
        <v>5488</v>
      </c>
      <c r="H1035">
        <v>841</v>
      </c>
      <c r="I1035">
        <v>8742261</v>
      </c>
      <c r="J1035" t="s">
        <v>1118</v>
      </c>
      <c r="K1035" t="s">
        <v>3367</v>
      </c>
      <c r="L1035" t="s">
        <v>5489</v>
      </c>
      <c r="M1035">
        <v>19824</v>
      </c>
      <c r="N1035">
        <v>1385</v>
      </c>
      <c r="O1035" t="s">
        <v>5490</v>
      </c>
      <c r="P1035">
        <v>2</v>
      </c>
      <c r="Q1035" t="s">
        <v>5491</v>
      </c>
      <c r="R1035" t="s">
        <v>5492</v>
      </c>
      <c r="S1035">
        <v>179</v>
      </c>
      <c r="T1035" t="s">
        <v>36</v>
      </c>
      <c r="U1035" t="s">
        <v>266</v>
      </c>
      <c r="V1035" t="s">
        <v>38</v>
      </c>
      <c r="W1035">
        <v>18000000</v>
      </c>
      <c r="X1035">
        <v>2009</v>
      </c>
      <c r="Y1035">
        <v>342</v>
      </c>
      <c r="Z1035">
        <v>3.7</v>
      </c>
      <c r="AA1035">
        <v>2.35</v>
      </c>
      <c r="AB1035">
        <v>0</v>
      </c>
    </row>
    <row r="1036" spans="1:28" hidden="1" x14ac:dyDescent="0.2">
      <c r="A1036" t="s">
        <v>27</v>
      </c>
      <c r="B1036" t="s">
        <v>5493</v>
      </c>
      <c r="C1036">
        <v>98</v>
      </c>
      <c r="D1036">
        <v>85</v>
      </c>
      <c r="E1036">
        <v>70</v>
      </c>
      <c r="F1036">
        <v>848</v>
      </c>
      <c r="G1036" t="s">
        <v>500</v>
      </c>
      <c r="H1036">
        <v>26000</v>
      </c>
      <c r="I1036">
        <v>43905746</v>
      </c>
      <c r="J1036" t="s">
        <v>2811</v>
      </c>
      <c r="K1036" t="s">
        <v>333</v>
      </c>
      <c r="L1036" t="s">
        <v>5494</v>
      </c>
      <c r="M1036">
        <v>77684</v>
      </c>
      <c r="N1036">
        <v>32831</v>
      </c>
      <c r="O1036" t="s">
        <v>468</v>
      </c>
      <c r="P1036">
        <v>1</v>
      </c>
      <c r="Q1036" t="s">
        <v>5495</v>
      </c>
      <c r="R1036" t="s">
        <v>5496</v>
      </c>
      <c r="S1036">
        <v>294</v>
      </c>
      <c r="T1036" t="s">
        <v>36</v>
      </c>
      <c r="U1036" t="s">
        <v>37</v>
      </c>
      <c r="V1036" t="s">
        <v>38</v>
      </c>
      <c r="W1036">
        <v>49000000</v>
      </c>
      <c r="X1036">
        <v>2001</v>
      </c>
      <c r="Y1036">
        <v>5000</v>
      </c>
      <c r="Z1036">
        <v>5.9</v>
      </c>
      <c r="AA1036">
        <v>2.35</v>
      </c>
      <c r="AB1036">
        <v>0</v>
      </c>
    </row>
    <row r="1037" spans="1:28" hidden="1" x14ac:dyDescent="0.2">
      <c r="A1037" t="s">
        <v>27</v>
      </c>
      <c r="C1037">
        <v>30</v>
      </c>
      <c r="D1037">
        <v>64</v>
      </c>
      <c r="F1037">
        <v>184</v>
      </c>
      <c r="G1037" t="s">
        <v>3587</v>
      </c>
      <c r="H1037">
        <v>1000</v>
      </c>
      <c r="J1037" t="s">
        <v>5497</v>
      </c>
      <c r="K1037" t="s">
        <v>1704</v>
      </c>
      <c r="L1037" t="s">
        <v>5498</v>
      </c>
      <c r="M1037">
        <v>50391</v>
      </c>
      <c r="N1037">
        <v>1863</v>
      </c>
      <c r="O1037" t="s">
        <v>5337</v>
      </c>
      <c r="P1037">
        <v>8</v>
      </c>
      <c r="Q1037" t="s">
        <v>5499</v>
      </c>
      <c r="R1037" t="s">
        <v>5500</v>
      </c>
      <c r="S1037">
        <v>148</v>
      </c>
      <c r="T1037" t="s">
        <v>36</v>
      </c>
      <c r="U1037" t="s">
        <v>37</v>
      </c>
      <c r="V1037" t="s">
        <v>2633</v>
      </c>
      <c r="Y1037">
        <v>531</v>
      </c>
      <c r="Z1037">
        <v>8.5</v>
      </c>
      <c r="AA1037">
        <v>16</v>
      </c>
      <c r="AB1037">
        <v>31000</v>
      </c>
    </row>
    <row r="1038" spans="1:28" hidden="1" x14ac:dyDescent="0.2">
      <c r="A1038" t="s">
        <v>27</v>
      </c>
      <c r="B1038" t="s">
        <v>2064</v>
      </c>
      <c r="C1038">
        <v>48</v>
      </c>
      <c r="D1038">
        <v>104</v>
      </c>
      <c r="E1038">
        <v>212</v>
      </c>
      <c r="F1038">
        <v>380</v>
      </c>
      <c r="G1038" t="s">
        <v>5501</v>
      </c>
      <c r="H1038">
        <v>879</v>
      </c>
      <c r="I1038">
        <v>21413502</v>
      </c>
      <c r="J1038" t="s">
        <v>5502</v>
      </c>
      <c r="K1038" t="s">
        <v>4788</v>
      </c>
      <c r="L1038" t="s">
        <v>5503</v>
      </c>
      <c r="M1038">
        <v>14429</v>
      </c>
      <c r="N1038">
        <v>2795</v>
      </c>
      <c r="O1038" t="s">
        <v>5504</v>
      </c>
      <c r="P1038">
        <v>5</v>
      </c>
      <c r="Q1038" t="s">
        <v>5505</v>
      </c>
      <c r="R1038" t="s">
        <v>5506</v>
      </c>
      <c r="S1038">
        <v>113</v>
      </c>
      <c r="T1038" t="s">
        <v>36</v>
      </c>
      <c r="U1038" t="s">
        <v>37</v>
      </c>
      <c r="V1038" t="s">
        <v>583</v>
      </c>
      <c r="W1038">
        <v>40000000</v>
      </c>
      <c r="X1038">
        <v>1990</v>
      </c>
      <c r="Y1038">
        <v>560</v>
      </c>
      <c r="Z1038">
        <v>6.3</v>
      </c>
      <c r="AA1038">
        <v>2.35</v>
      </c>
      <c r="AB1038">
        <v>2000</v>
      </c>
    </row>
    <row r="1039" spans="1:28" hidden="1" x14ac:dyDescent="0.2">
      <c r="A1039" t="s">
        <v>27</v>
      </c>
      <c r="B1039" t="s">
        <v>5507</v>
      </c>
      <c r="C1039">
        <v>195</v>
      </c>
      <c r="D1039">
        <v>135</v>
      </c>
      <c r="E1039">
        <v>628</v>
      </c>
      <c r="F1039">
        <v>830</v>
      </c>
      <c r="G1039" t="s">
        <v>2830</v>
      </c>
      <c r="H1039">
        <v>22000</v>
      </c>
      <c r="I1039">
        <v>7994115</v>
      </c>
      <c r="J1039" t="s">
        <v>5508</v>
      </c>
      <c r="K1039" t="s">
        <v>695</v>
      </c>
      <c r="L1039" t="s">
        <v>5509</v>
      </c>
      <c r="M1039">
        <v>90932</v>
      </c>
      <c r="N1039">
        <v>24316</v>
      </c>
      <c r="O1039" t="s">
        <v>5510</v>
      </c>
      <c r="P1039">
        <v>2</v>
      </c>
      <c r="Q1039" t="s">
        <v>5511</v>
      </c>
      <c r="R1039" t="s">
        <v>5512</v>
      </c>
      <c r="S1039">
        <v>209</v>
      </c>
      <c r="T1039" t="s">
        <v>36</v>
      </c>
      <c r="U1039" t="s">
        <v>55</v>
      </c>
      <c r="V1039" t="s">
        <v>583</v>
      </c>
      <c r="X1039">
        <v>2009</v>
      </c>
      <c r="Y1039">
        <v>882</v>
      </c>
      <c r="Z1039">
        <v>7.4</v>
      </c>
      <c r="AA1039">
        <v>2.35</v>
      </c>
      <c r="AB1039">
        <v>21000</v>
      </c>
    </row>
    <row r="1040" spans="1:28" hidden="1" x14ac:dyDescent="0.2">
      <c r="A1040" t="s">
        <v>27</v>
      </c>
      <c r="B1040" t="s">
        <v>1524</v>
      </c>
      <c r="C1040">
        <v>223</v>
      </c>
      <c r="D1040">
        <v>190</v>
      </c>
      <c r="E1040">
        <v>0</v>
      </c>
      <c r="F1040">
        <v>215</v>
      </c>
      <c r="G1040" t="s">
        <v>5513</v>
      </c>
      <c r="H1040">
        <v>599</v>
      </c>
      <c r="I1040">
        <v>124107476</v>
      </c>
      <c r="J1040" t="s">
        <v>2123</v>
      </c>
      <c r="K1040" t="s">
        <v>753</v>
      </c>
      <c r="L1040" t="s">
        <v>5514</v>
      </c>
      <c r="M1040">
        <v>170684</v>
      </c>
      <c r="N1040">
        <v>1418</v>
      </c>
      <c r="O1040" t="s">
        <v>5515</v>
      </c>
      <c r="P1040">
        <v>0</v>
      </c>
      <c r="Q1040" t="s">
        <v>5516</v>
      </c>
      <c r="R1040" t="s">
        <v>5517</v>
      </c>
      <c r="S1040">
        <v>867</v>
      </c>
      <c r="T1040" t="s">
        <v>36</v>
      </c>
      <c r="U1040" t="s">
        <v>37</v>
      </c>
      <c r="V1040" t="s">
        <v>583</v>
      </c>
      <c r="W1040">
        <v>48000000</v>
      </c>
      <c r="X1040">
        <v>2000</v>
      </c>
      <c r="Y1040">
        <v>399</v>
      </c>
      <c r="Z1040">
        <v>7.6</v>
      </c>
      <c r="AA1040">
        <v>1.85</v>
      </c>
      <c r="AB1040">
        <v>0</v>
      </c>
    </row>
    <row r="1041" spans="1:28" hidden="1" x14ac:dyDescent="0.2">
      <c r="A1041" t="s">
        <v>27</v>
      </c>
      <c r="B1041" t="s">
        <v>387</v>
      </c>
      <c r="C1041">
        <v>149</v>
      </c>
      <c r="D1041">
        <v>127</v>
      </c>
      <c r="E1041">
        <v>14000</v>
      </c>
      <c r="F1041">
        <v>440</v>
      </c>
      <c r="G1041" t="s">
        <v>953</v>
      </c>
      <c r="H1041">
        <v>11000</v>
      </c>
      <c r="I1041">
        <v>197171806</v>
      </c>
      <c r="J1041" t="s">
        <v>41</v>
      </c>
      <c r="K1041" t="s">
        <v>389</v>
      </c>
      <c r="L1041" t="s">
        <v>5518</v>
      </c>
      <c r="M1041">
        <v>515306</v>
      </c>
      <c r="N1041">
        <v>12884</v>
      </c>
      <c r="O1041" t="s">
        <v>5519</v>
      </c>
      <c r="P1041">
        <v>5</v>
      </c>
      <c r="Q1041" t="s">
        <v>5520</v>
      </c>
      <c r="R1041" t="s">
        <v>5521</v>
      </c>
      <c r="S1041">
        <v>477</v>
      </c>
      <c r="T1041" t="s">
        <v>36</v>
      </c>
      <c r="U1041" t="s">
        <v>37</v>
      </c>
      <c r="V1041" t="s">
        <v>38</v>
      </c>
      <c r="W1041">
        <v>48000000</v>
      </c>
      <c r="X1041">
        <v>1989</v>
      </c>
      <c r="Y1041">
        <v>844</v>
      </c>
      <c r="Z1041">
        <v>8.3000000000000007</v>
      </c>
      <c r="AA1041">
        <v>2.35</v>
      </c>
      <c r="AB1041">
        <v>0</v>
      </c>
    </row>
    <row r="1042" spans="1:28" hidden="1" x14ac:dyDescent="0.2">
      <c r="A1042" t="s">
        <v>27</v>
      </c>
      <c r="B1042" t="s">
        <v>938</v>
      </c>
      <c r="C1042">
        <v>324</v>
      </c>
      <c r="D1042">
        <v>129</v>
      </c>
      <c r="E1042">
        <v>456</v>
      </c>
      <c r="F1042">
        <v>0</v>
      </c>
      <c r="G1042" t="s">
        <v>5522</v>
      </c>
      <c r="H1042">
        <v>2000</v>
      </c>
      <c r="I1042">
        <v>12802907</v>
      </c>
      <c r="J1042" t="s">
        <v>212</v>
      </c>
      <c r="K1042" t="s">
        <v>401</v>
      </c>
      <c r="L1042" t="s">
        <v>5523</v>
      </c>
      <c r="M1042">
        <v>70886</v>
      </c>
      <c r="N1042">
        <v>2035</v>
      </c>
      <c r="O1042" t="s">
        <v>5524</v>
      </c>
      <c r="P1042">
        <v>1</v>
      </c>
      <c r="Q1042" t="s">
        <v>5525</v>
      </c>
      <c r="R1042" t="s">
        <v>5526</v>
      </c>
      <c r="S1042">
        <v>226</v>
      </c>
      <c r="T1042" t="s">
        <v>36</v>
      </c>
      <c r="U1042" t="s">
        <v>55</v>
      </c>
      <c r="V1042" t="s">
        <v>583</v>
      </c>
      <c r="X1042">
        <v>2012</v>
      </c>
      <c r="Y1042">
        <v>35</v>
      </c>
      <c r="Z1042">
        <v>6.6</v>
      </c>
      <c r="AA1042">
        <v>2.35</v>
      </c>
      <c r="AB1042">
        <v>36000</v>
      </c>
    </row>
    <row r="1043" spans="1:28" hidden="1" x14ac:dyDescent="0.2">
      <c r="A1043" t="s">
        <v>27</v>
      </c>
      <c r="B1043" t="s">
        <v>1387</v>
      </c>
      <c r="C1043">
        <v>371</v>
      </c>
      <c r="D1043">
        <v>120</v>
      </c>
      <c r="E1043">
        <v>662</v>
      </c>
      <c r="F1043">
        <v>502</v>
      </c>
      <c r="G1043" t="s">
        <v>561</v>
      </c>
      <c r="H1043">
        <v>20000</v>
      </c>
      <c r="I1043">
        <v>31569268</v>
      </c>
      <c r="J1043" t="s">
        <v>5527</v>
      </c>
      <c r="K1043" t="s">
        <v>261</v>
      </c>
      <c r="L1043" t="s">
        <v>5528</v>
      </c>
      <c r="M1043">
        <v>172965</v>
      </c>
      <c r="N1043">
        <v>23051</v>
      </c>
      <c r="O1043" t="s">
        <v>2729</v>
      </c>
      <c r="P1043">
        <v>0</v>
      </c>
      <c r="Q1043" t="s">
        <v>5529</v>
      </c>
      <c r="R1043" t="s">
        <v>5530</v>
      </c>
      <c r="S1043">
        <v>627</v>
      </c>
      <c r="T1043" t="s">
        <v>36</v>
      </c>
      <c r="U1043" t="s">
        <v>37</v>
      </c>
      <c r="V1043" t="s">
        <v>583</v>
      </c>
      <c r="W1043">
        <v>49000000</v>
      </c>
      <c r="X1043">
        <v>2015</v>
      </c>
      <c r="Y1043">
        <v>2000</v>
      </c>
      <c r="Z1043">
        <v>6.9</v>
      </c>
      <c r="AA1043">
        <v>2.35</v>
      </c>
      <c r="AB1043">
        <v>67000</v>
      </c>
    </row>
    <row r="1044" spans="1:28" hidden="1" x14ac:dyDescent="0.2">
      <c r="A1044" t="s">
        <v>27</v>
      </c>
      <c r="B1044" t="s">
        <v>1196</v>
      </c>
      <c r="C1044">
        <v>75</v>
      </c>
      <c r="D1044">
        <v>118</v>
      </c>
      <c r="E1044">
        <v>176</v>
      </c>
      <c r="F1044">
        <v>308</v>
      </c>
      <c r="G1044" t="s">
        <v>563</v>
      </c>
      <c r="H1044">
        <v>18000</v>
      </c>
      <c r="I1044">
        <v>66488090</v>
      </c>
      <c r="J1044" t="s">
        <v>2140</v>
      </c>
      <c r="K1044" t="s">
        <v>1725</v>
      </c>
      <c r="L1044" t="s">
        <v>5531</v>
      </c>
      <c r="M1044">
        <v>120202</v>
      </c>
      <c r="N1044">
        <v>29748</v>
      </c>
      <c r="O1044" t="s">
        <v>5532</v>
      </c>
      <c r="P1044">
        <v>2</v>
      </c>
      <c r="Q1044" t="s">
        <v>5533</v>
      </c>
      <c r="R1044" t="s">
        <v>5534</v>
      </c>
      <c r="S1044">
        <v>397</v>
      </c>
      <c r="T1044" t="s">
        <v>36</v>
      </c>
      <c r="U1044" t="s">
        <v>37</v>
      </c>
      <c r="V1044" t="s">
        <v>583</v>
      </c>
      <c r="W1044">
        <v>48000000</v>
      </c>
      <c r="X1044">
        <v>1999</v>
      </c>
      <c r="Y1044">
        <v>11000</v>
      </c>
      <c r="Z1044">
        <v>6.7</v>
      </c>
      <c r="AA1044">
        <v>2.35</v>
      </c>
      <c r="AB1044">
        <v>0</v>
      </c>
    </row>
    <row r="1045" spans="1:28" hidden="1" x14ac:dyDescent="0.2">
      <c r="A1045" t="s">
        <v>27</v>
      </c>
      <c r="B1045" t="s">
        <v>683</v>
      </c>
      <c r="C1045">
        <v>233</v>
      </c>
      <c r="D1045">
        <v>112</v>
      </c>
      <c r="E1045">
        <v>21000</v>
      </c>
      <c r="F1045">
        <v>237</v>
      </c>
      <c r="G1045" t="s">
        <v>5535</v>
      </c>
      <c r="H1045">
        <v>17000</v>
      </c>
      <c r="I1045">
        <v>95308367</v>
      </c>
      <c r="J1045" t="s">
        <v>2123</v>
      </c>
      <c r="K1045" t="s">
        <v>555</v>
      </c>
      <c r="L1045" t="s">
        <v>5536</v>
      </c>
      <c r="M1045">
        <v>206104</v>
      </c>
      <c r="N1045">
        <v>18141</v>
      </c>
      <c r="O1045" t="s">
        <v>5537</v>
      </c>
      <c r="P1045">
        <v>0</v>
      </c>
      <c r="Q1045" t="s">
        <v>5538</v>
      </c>
      <c r="R1045" t="s">
        <v>5539</v>
      </c>
      <c r="S1045">
        <v>850</v>
      </c>
      <c r="T1045" t="s">
        <v>36</v>
      </c>
      <c r="U1045" t="s">
        <v>37</v>
      </c>
      <c r="V1045" t="s">
        <v>583</v>
      </c>
      <c r="W1045">
        <v>48000000</v>
      </c>
      <c r="X1045">
        <v>2002</v>
      </c>
      <c r="Y1045">
        <v>324</v>
      </c>
      <c r="Z1045">
        <v>6.8</v>
      </c>
      <c r="AA1045">
        <v>2.35</v>
      </c>
      <c r="AB1045">
        <v>0</v>
      </c>
    </row>
    <row r="1046" spans="1:28" hidden="1" x14ac:dyDescent="0.2">
      <c r="A1046" t="s">
        <v>27</v>
      </c>
      <c r="B1046" t="s">
        <v>5540</v>
      </c>
      <c r="C1046">
        <v>32</v>
      </c>
      <c r="D1046">
        <v>89</v>
      </c>
      <c r="E1046">
        <v>42</v>
      </c>
      <c r="F1046">
        <v>235</v>
      </c>
      <c r="G1046" t="s">
        <v>5541</v>
      </c>
      <c r="H1046">
        <v>598</v>
      </c>
      <c r="J1046" t="s">
        <v>5542</v>
      </c>
      <c r="K1046" t="s">
        <v>5543</v>
      </c>
      <c r="L1046" t="s">
        <v>5544</v>
      </c>
      <c r="M1046">
        <v>1263</v>
      </c>
      <c r="N1046">
        <v>2353</v>
      </c>
      <c r="O1046" t="s">
        <v>5545</v>
      </c>
      <c r="P1046">
        <v>0</v>
      </c>
      <c r="Q1046" t="s">
        <v>5546</v>
      </c>
      <c r="R1046" t="s">
        <v>5547</v>
      </c>
      <c r="S1046">
        <v>32</v>
      </c>
      <c r="T1046" t="s">
        <v>36</v>
      </c>
      <c r="U1046" t="s">
        <v>37</v>
      </c>
      <c r="W1046">
        <v>1500000</v>
      </c>
      <c r="X1046">
        <v>2006</v>
      </c>
      <c r="Y1046">
        <v>555</v>
      </c>
      <c r="Z1046">
        <v>4.5999999999999996</v>
      </c>
      <c r="AA1046">
        <v>1.78</v>
      </c>
      <c r="AB1046">
        <v>352</v>
      </c>
    </row>
    <row r="1047" spans="1:28" hidden="1" x14ac:dyDescent="0.2">
      <c r="A1047" t="s">
        <v>27</v>
      </c>
      <c r="B1047" t="s">
        <v>4164</v>
      </c>
      <c r="C1047">
        <v>150</v>
      </c>
      <c r="D1047">
        <v>114</v>
      </c>
      <c r="E1047">
        <v>737</v>
      </c>
      <c r="F1047">
        <v>393</v>
      </c>
      <c r="G1047" t="s">
        <v>1889</v>
      </c>
      <c r="H1047">
        <v>2000</v>
      </c>
      <c r="I1047">
        <v>60652036</v>
      </c>
      <c r="J1047" t="s">
        <v>5548</v>
      </c>
      <c r="K1047" t="s">
        <v>232</v>
      </c>
      <c r="L1047" t="s">
        <v>5549</v>
      </c>
      <c r="M1047">
        <v>137854</v>
      </c>
      <c r="N1047">
        <v>3743</v>
      </c>
      <c r="O1047" t="s">
        <v>5550</v>
      </c>
      <c r="P1047">
        <v>1</v>
      </c>
      <c r="Q1047" t="s">
        <v>5551</v>
      </c>
      <c r="R1047" t="s">
        <v>5552</v>
      </c>
      <c r="S1047">
        <v>560</v>
      </c>
      <c r="T1047" t="s">
        <v>36</v>
      </c>
      <c r="U1047" t="s">
        <v>37</v>
      </c>
      <c r="V1047" t="s">
        <v>583</v>
      </c>
      <c r="W1047">
        <v>48000000</v>
      </c>
      <c r="X1047">
        <v>1999</v>
      </c>
      <c r="Y1047">
        <v>490</v>
      </c>
      <c r="Z1047">
        <v>7.1</v>
      </c>
      <c r="AA1047">
        <v>2.35</v>
      </c>
      <c r="AB1047">
        <v>3000</v>
      </c>
    </row>
    <row r="1048" spans="1:28" hidden="1" x14ac:dyDescent="0.2">
      <c r="A1048" t="s">
        <v>27</v>
      </c>
      <c r="B1048" t="s">
        <v>2352</v>
      </c>
      <c r="C1048">
        <v>172</v>
      </c>
      <c r="D1048">
        <v>137</v>
      </c>
      <c r="E1048">
        <v>79</v>
      </c>
      <c r="F1048">
        <v>194</v>
      </c>
      <c r="G1048" t="s">
        <v>5553</v>
      </c>
      <c r="H1048">
        <v>27000</v>
      </c>
      <c r="I1048">
        <v>1206135</v>
      </c>
      <c r="J1048" t="s">
        <v>2123</v>
      </c>
      <c r="K1048" t="s">
        <v>59</v>
      </c>
      <c r="L1048" t="s">
        <v>5554</v>
      </c>
      <c r="M1048">
        <v>40568</v>
      </c>
      <c r="N1048">
        <v>27666</v>
      </c>
      <c r="O1048" t="s">
        <v>5555</v>
      </c>
      <c r="P1048">
        <v>3</v>
      </c>
      <c r="Q1048" t="s">
        <v>5556</v>
      </c>
      <c r="R1048" t="s">
        <v>5557</v>
      </c>
      <c r="S1048">
        <v>185</v>
      </c>
      <c r="T1048" t="s">
        <v>36</v>
      </c>
      <c r="U1048" t="s">
        <v>5558</v>
      </c>
      <c r="V1048" t="s">
        <v>583</v>
      </c>
      <c r="W1048">
        <v>50000000</v>
      </c>
      <c r="X1048">
        <v>2015</v>
      </c>
      <c r="Y1048">
        <v>254</v>
      </c>
      <c r="Z1048">
        <v>6.4</v>
      </c>
      <c r="AA1048">
        <v>2.35</v>
      </c>
      <c r="AB1048">
        <v>18000</v>
      </c>
    </row>
    <row r="1049" spans="1:28" hidden="1" x14ac:dyDescent="0.2">
      <c r="A1049" t="s">
        <v>27</v>
      </c>
      <c r="B1049" t="s">
        <v>3127</v>
      </c>
      <c r="C1049">
        <v>103</v>
      </c>
      <c r="D1049">
        <v>112</v>
      </c>
      <c r="E1049">
        <v>109</v>
      </c>
      <c r="F1049">
        <v>261</v>
      </c>
      <c r="G1049" t="s">
        <v>5559</v>
      </c>
      <c r="H1049">
        <v>779</v>
      </c>
      <c r="I1049">
        <v>56607223</v>
      </c>
      <c r="J1049" t="s">
        <v>4217</v>
      </c>
      <c r="K1049" t="s">
        <v>5560</v>
      </c>
      <c r="L1049" t="s">
        <v>5561</v>
      </c>
      <c r="M1049">
        <v>93367</v>
      </c>
      <c r="N1049">
        <v>1823</v>
      </c>
      <c r="O1049" t="s">
        <v>5562</v>
      </c>
      <c r="P1049">
        <v>8</v>
      </c>
      <c r="Q1049" t="s">
        <v>5563</v>
      </c>
      <c r="R1049" t="s">
        <v>5564</v>
      </c>
      <c r="S1049">
        <v>497</v>
      </c>
      <c r="T1049" t="s">
        <v>36</v>
      </c>
      <c r="U1049" t="s">
        <v>266</v>
      </c>
      <c r="V1049" t="s">
        <v>38</v>
      </c>
      <c r="W1049">
        <v>48000000</v>
      </c>
      <c r="X1049">
        <v>2001</v>
      </c>
      <c r="Y1049">
        <v>629</v>
      </c>
      <c r="Z1049">
        <v>6.4</v>
      </c>
      <c r="AA1049">
        <v>2.35</v>
      </c>
      <c r="AB1049">
        <v>0</v>
      </c>
    </row>
    <row r="1050" spans="1:28" hidden="1" x14ac:dyDescent="0.2">
      <c r="A1050" t="s">
        <v>27</v>
      </c>
      <c r="B1050" t="s">
        <v>4390</v>
      </c>
      <c r="C1050">
        <v>140</v>
      </c>
      <c r="D1050">
        <v>120</v>
      </c>
      <c r="E1050">
        <v>34</v>
      </c>
      <c r="F1050">
        <v>1000</v>
      </c>
      <c r="G1050" t="s">
        <v>299</v>
      </c>
      <c r="H1050">
        <v>18000</v>
      </c>
      <c r="I1050">
        <v>50173190</v>
      </c>
      <c r="J1050" t="s">
        <v>5565</v>
      </c>
      <c r="K1050" t="s">
        <v>118</v>
      </c>
      <c r="L1050" t="s">
        <v>5566</v>
      </c>
      <c r="M1050">
        <v>148490</v>
      </c>
      <c r="N1050">
        <v>33615</v>
      </c>
      <c r="O1050" t="s">
        <v>1230</v>
      </c>
      <c r="P1050">
        <v>1</v>
      </c>
      <c r="Q1050" t="s">
        <v>5567</v>
      </c>
      <c r="R1050" t="s">
        <v>5568</v>
      </c>
      <c r="S1050">
        <v>537</v>
      </c>
      <c r="T1050" t="s">
        <v>36</v>
      </c>
      <c r="U1050" t="s">
        <v>37</v>
      </c>
      <c r="V1050" t="s">
        <v>38</v>
      </c>
      <c r="W1050">
        <v>48000000</v>
      </c>
      <c r="X1050">
        <v>2001</v>
      </c>
      <c r="Y1050">
        <v>12000</v>
      </c>
      <c r="Z1050">
        <v>7.4</v>
      </c>
      <c r="AA1050">
        <v>2.35</v>
      </c>
      <c r="AB1050">
        <v>0</v>
      </c>
    </row>
    <row r="1051" spans="1:28" hidden="1" x14ac:dyDescent="0.2">
      <c r="A1051" t="s">
        <v>27</v>
      </c>
      <c r="B1051" t="s">
        <v>1419</v>
      </c>
      <c r="C1051">
        <v>125</v>
      </c>
      <c r="D1051">
        <v>123</v>
      </c>
      <c r="E1051">
        <v>446</v>
      </c>
      <c r="F1051">
        <v>821</v>
      </c>
      <c r="G1051" t="s">
        <v>3748</v>
      </c>
      <c r="H1051">
        <v>20000</v>
      </c>
      <c r="I1051">
        <v>47095453</v>
      </c>
      <c r="J1051" t="s">
        <v>3630</v>
      </c>
      <c r="K1051" t="s">
        <v>261</v>
      </c>
      <c r="L1051" t="s">
        <v>5569</v>
      </c>
      <c r="M1051">
        <v>64595</v>
      </c>
      <c r="N1051">
        <v>22209</v>
      </c>
      <c r="O1051" t="s">
        <v>5570</v>
      </c>
      <c r="P1051">
        <v>1</v>
      </c>
      <c r="Q1051" t="s">
        <v>5571</v>
      </c>
      <c r="R1051" t="s">
        <v>5572</v>
      </c>
      <c r="S1051">
        <v>316</v>
      </c>
      <c r="T1051" t="s">
        <v>36</v>
      </c>
      <c r="U1051" t="s">
        <v>37</v>
      </c>
      <c r="V1051" t="s">
        <v>38</v>
      </c>
      <c r="W1051">
        <v>48000000</v>
      </c>
      <c r="X1051">
        <v>2001</v>
      </c>
      <c r="Y1051">
        <v>1000</v>
      </c>
      <c r="Z1051">
        <v>6.4</v>
      </c>
      <c r="AA1051">
        <v>1.85</v>
      </c>
      <c r="AB1051">
        <v>0</v>
      </c>
    </row>
    <row r="1052" spans="1:28" hidden="1" x14ac:dyDescent="0.2">
      <c r="A1052" t="s">
        <v>27</v>
      </c>
      <c r="B1052" t="s">
        <v>4216</v>
      </c>
      <c r="C1052">
        <v>125</v>
      </c>
      <c r="D1052">
        <v>93</v>
      </c>
      <c r="E1052">
        <v>11000</v>
      </c>
      <c r="F1052">
        <v>484</v>
      </c>
      <c r="G1052" t="s">
        <v>3797</v>
      </c>
      <c r="H1052">
        <v>3000</v>
      </c>
      <c r="I1052">
        <v>37879996</v>
      </c>
      <c r="J1052" t="s">
        <v>3630</v>
      </c>
      <c r="K1052" t="s">
        <v>498</v>
      </c>
      <c r="L1052" t="s">
        <v>5573</v>
      </c>
      <c r="M1052">
        <v>81888</v>
      </c>
      <c r="N1052">
        <v>5390</v>
      </c>
      <c r="O1052" t="s">
        <v>5574</v>
      </c>
      <c r="P1052">
        <v>2</v>
      </c>
      <c r="Q1052" t="s">
        <v>5575</v>
      </c>
      <c r="R1052" t="s">
        <v>5576</v>
      </c>
      <c r="S1052">
        <v>254</v>
      </c>
      <c r="T1052" t="s">
        <v>36</v>
      </c>
      <c r="U1052" t="s">
        <v>37</v>
      </c>
      <c r="V1052" t="s">
        <v>38</v>
      </c>
      <c r="W1052">
        <v>48000000</v>
      </c>
      <c r="X1052">
        <v>2000</v>
      </c>
      <c r="Y1052">
        <v>575</v>
      </c>
      <c r="Z1052">
        <v>6</v>
      </c>
      <c r="AA1052">
        <v>2.35</v>
      </c>
      <c r="AB1052">
        <v>0</v>
      </c>
    </row>
    <row r="1053" spans="1:28" hidden="1" x14ac:dyDescent="0.2">
      <c r="A1053" t="s">
        <v>27</v>
      </c>
      <c r="B1053" t="s">
        <v>4848</v>
      </c>
      <c r="C1053">
        <v>36</v>
      </c>
      <c r="D1053">
        <v>123</v>
      </c>
      <c r="E1053">
        <v>0</v>
      </c>
      <c r="F1053">
        <v>886</v>
      </c>
      <c r="G1053" t="s">
        <v>2396</v>
      </c>
      <c r="H1053">
        <v>12000</v>
      </c>
      <c r="I1053">
        <v>25900000</v>
      </c>
      <c r="J1053" t="s">
        <v>5577</v>
      </c>
      <c r="K1053" t="s">
        <v>703</v>
      </c>
      <c r="L1053" t="s">
        <v>5578</v>
      </c>
      <c r="M1053">
        <v>12771</v>
      </c>
      <c r="N1053">
        <v>18793</v>
      </c>
      <c r="O1053" t="s">
        <v>5579</v>
      </c>
      <c r="P1053">
        <v>1</v>
      </c>
      <c r="Q1053" t="s">
        <v>5580</v>
      </c>
      <c r="R1053" t="s">
        <v>5581</v>
      </c>
      <c r="S1053">
        <v>84</v>
      </c>
      <c r="T1053" t="s">
        <v>36</v>
      </c>
      <c r="U1053" t="s">
        <v>37</v>
      </c>
      <c r="V1053" t="s">
        <v>583</v>
      </c>
      <c r="W1053">
        <v>58000000</v>
      </c>
      <c r="X1053">
        <v>1984</v>
      </c>
      <c r="Y1053">
        <v>5000</v>
      </c>
      <c r="Z1053">
        <v>6.5</v>
      </c>
      <c r="AA1053">
        <v>1.85</v>
      </c>
      <c r="AB1053">
        <v>828</v>
      </c>
    </row>
    <row r="1054" spans="1:28" x14ac:dyDescent="0.2">
      <c r="A1054" t="s">
        <v>27</v>
      </c>
      <c r="B1054" t="s">
        <v>1419</v>
      </c>
      <c r="C1054">
        <v>295</v>
      </c>
      <c r="D1054">
        <v>122</v>
      </c>
      <c r="E1054">
        <v>446</v>
      </c>
      <c r="F1054">
        <v>600</v>
      </c>
      <c r="G1054" t="s">
        <v>1205</v>
      </c>
      <c r="H1054">
        <v>23000</v>
      </c>
      <c r="I1054">
        <v>53574088</v>
      </c>
      <c r="J1054" t="s">
        <v>5582</v>
      </c>
      <c r="K1054" t="s">
        <v>57</v>
      </c>
      <c r="L1054" t="s">
        <v>5583</v>
      </c>
      <c r="M1054">
        <v>237872</v>
      </c>
      <c r="N1054">
        <v>33548</v>
      </c>
      <c r="O1054" t="s">
        <v>5584</v>
      </c>
      <c r="P1054">
        <v>1</v>
      </c>
      <c r="Q1054" t="s">
        <v>5585</v>
      </c>
      <c r="R1054" t="s">
        <v>5586</v>
      </c>
      <c r="S1054">
        <v>560</v>
      </c>
      <c r="T1054" t="s">
        <v>36</v>
      </c>
      <c r="U1054" t="s">
        <v>37</v>
      </c>
      <c r="V1054" t="s">
        <v>583</v>
      </c>
      <c r="W1054">
        <v>55000000</v>
      </c>
      <c r="X1054">
        <v>2007</v>
      </c>
      <c r="Y1054">
        <v>8000</v>
      </c>
      <c r="Z1054">
        <v>7.8</v>
      </c>
      <c r="AA1054">
        <v>2.35</v>
      </c>
      <c r="AB1054">
        <v>0</v>
      </c>
    </row>
    <row r="1055" spans="1:28" hidden="1" x14ac:dyDescent="0.2">
      <c r="A1055" t="s">
        <v>27</v>
      </c>
      <c r="B1055" t="s">
        <v>5587</v>
      </c>
      <c r="C1055">
        <v>222</v>
      </c>
      <c r="D1055">
        <v>115</v>
      </c>
      <c r="E1055">
        <v>118</v>
      </c>
      <c r="F1055">
        <v>482</v>
      </c>
      <c r="G1055" t="s">
        <v>1339</v>
      </c>
      <c r="H1055">
        <v>14000</v>
      </c>
      <c r="I1055">
        <v>89253340</v>
      </c>
      <c r="J1055" t="s">
        <v>58</v>
      </c>
      <c r="K1055" t="s">
        <v>226</v>
      </c>
      <c r="L1055" t="s">
        <v>5588</v>
      </c>
      <c r="M1055">
        <v>133436</v>
      </c>
      <c r="N1055">
        <v>16967</v>
      </c>
      <c r="O1055" t="s">
        <v>5589</v>
      </c>
      <c r="P1055">
        <v>0</v>
      </c>
      <c r="Q1055" t="s">
        <v>5590</v>
      </c>
      <c r="R1055" t="s">
        <v>5591</v>
      </c>
      <c r="S1055">
        <v>323</v>
      </c>
      <c r="T1055" t="s">
        <v>36</v>
      </c>
      <c r="U1055" t="s">
        <v>1463</v>
      </c>
      <c r="V1055" t="s">
        <v>38</v>
      </c>
      <c r="W1055">
        <v>48000000</v>
      </c>
      <c r="X1055">
        <v>2014</v>
      </c>
      <c r="Y1055">
        <v>794</v>
      </c>
      <c r="Z1055">
        <v>6</v>
      </c>
      <c r="AA1055">
        <v>2.35</v>
      </c>
      <c r="AB1055">
        <v>38000</v>
      </c>
    </row>
    <row r="1056" spans="1:28" hidden="1" x14ac:dyDescent="0.2">
      <c r="A1056" t="s">
        <v>27</v>
      </c>
      <c r="B1056" t="s">
        <v>1524</v>
      </c>
      <c r="C1056">
        <v>158</v>
      </c>
      <c r="D1056">
        <v>123</v>
      </c>
      <c r="E1056">
        <v>0</v>
      </c>
      <c r="F1056">
        <v>23</v>
      </c>
      <c r="G1056" t="s">
        <v>2966</v>
      </c>
      <c r="H1056">
        <v>3000</v>
      </c>
      <c r="I1056">
        <v>37339525</v>
      </c>
      <c r="J1056" t="s">
        <v>5272</v>
      </c>
      <c r="K1056" t="s">
        <v>250</v>
      </c>
      <c r="L1056" t="s">
        <v>5592</v>
      </c>
      <c r="M1056">
        <v>71708</v>
      </c>
      <c r="N1056">
        <v>3768</v>
      </c>
      <c r="O1056" t="s">
        <v>5593</v>
      </c>
      <c r="P1056">
        <v>1</v>
      </c>
      <c r="Q1056" t="s">
        <v>5594</v>
      </c>
      <c r="R1056" t="s">
        <v>5595</v>
      </c>
      <c r="S1056">
        <v>307</v>
      </c>
      <c r="T1056" t="s">
        <v>36</v>
      </c>
      <c r="U1056" t="s">
        <v>37</v>
      </c>
      <c r="V1056" t="s">
        <v>583</v>
      </c>
      <c r="W1056">
        <v>48000000</v>
      </c>
      <c r="X1056">
        <v>1998</v>
      </c>
      <c r="Y1056">
        <v>745</v>
      </c>
      <c r="Z1056">
        <v>7</v>
      </c>
      <c r="AA1056">
        <v>1.85</v>
      </c>
      <c r="AB1056">
        <v>0</v>
      </c>
    </row>
    <row r="1057" spans="1:28" hidden="1" x14ac:dyDescent="0.2">
      <c r="A1057" t="s">
        <v>27</v>
      </c>
      <c r="B1057" t="s">
        <v>2110</v>
      </c>
      <c r="C1057">
        <v>72</v>
      </c>
      <c r="D1057">
        <v>96</v>
      </c>
      <c r="E1057">
        <v>0</v>
      </c>
      <c r="F1057">
        <v>302</v>
      </c>
      <c r="G1057" t="s">
        <v>791</v>
      </c>
      <c r="H1057">
        <v>2000</v>
      </c>
      <c r="I1057">
        <v>60154431</v>
      </c>
      <c r="J1057" t="s">
        <v>5596</v>
      </c>
      <c r="K1057" t="s">
        <v>900</v>
      </c>
      <c r="L1057" t="s">
        <v>5597</v>
      </c>
      <c r="M1057">
        <v>122347</v>
      </c>
      <c r="N1057">
        <v>3718</v>
      </c>
      <c r="O1057" t="s">
        <v>5598</v>
      </c>
      <c r="P1057">
        <v>1</v>
      </c>
      <c r="Q1057" t="s">
        <v>5599</v>
      </c>
      <c r="R1057" t="s">
        <v>5600</v>
      </c>
      <c r="S1057">
        <v>345</v>
      </c>
      <c r="T1057" t="s">
        <v>36</v>
      </c>
      <c r="U1057" t="s">
        <v>37</v>
      </c>
      <c r="V1057" t="s">
        <v>38</v>
      </c>
      <c r="W1057">
        <v>47000000</v>
      </c>
      <c r="X1057">
        <v>1996</v>
      </c>
      <c r="Y1057">
        <v>1000</v>
      </c>
      <c r="Z1057">
        <v>6</v>
      </c>
      <c r="AA1057">
        <v>2.35</v>
      </c>
      <c r="AB1057">
        <v>0</v>
      </c>
    </row>
    <row r="1058" spans="1:28" hidden="1" x14ac:dyDescent="0.2">
      <c r="A1058" t="s">
        <v>27</v>
      </c>
      <c r="B1058" t="s">
        <v>5601</v>
      </c>
      <c r="C1058">
        <v>34</v>
      </c>
      <c r="D1058">
        <v>110</v>
      </c>
      <c r="E1058">
        <v>375</v>
      </c>
      <c r="F1058">
        <v>59</v>
      </c>
      <c r="G1058" t="s">
        <v>5602</v>
      </c>
      <c r="H1058">
        <v>113</v>
      </c>
      <c r="I1058">
        <v>528972</v>
      </c>
      <c r="J1058" t="s">
        <v>5603</v>
      </c>
      <c r="K1058" t="s">
        <v>5604</v>
      </c>
      <c r="L1058" t="s">
        <v>5605</v>
      </c>
      <c r="M1058">
        <v>5639</v>
      </c>
      <c r="N1058">
        <v>371</v>
      </c>
      <c r="O1058" t="s">
        <v>5606</v>
      </c>
      <c r="P1058">
        <v>0</v>
      </c>
      <c r="Q1058" t="s">
        <v>5607</v>
      </c>
      <c r="R1058" t="s">
        <v>5608</v>
      </c>
      <c r="S1058">
        <v>55</v>
      </c>
      <c r="T1058" t="s">
        <v>5609</v>
      </c>
      <c r="U1058" t="s">
        <v>5610</v>
      </c>
      <c r="V1058" t="s">
        <v>5611</v>
      </c>
      <c r="X1058">
        <v>1998</v>
      </c>
      <c r="Y1058">
        <v>102</v>
      </c>
      <c r="Z1058">
        <v>7.8</v>
      </c>
      <c r="AB1058">
        <v>522</v>
      </c>
    </row>
    <row r="1059" spans="1:28" hidden="1" x14ac:dyDescent="0.2">
      <c r="A1059" t="s">
        <v>27</v>
      </c>
      <c r="B1059" t="s">
        <v>1678</v>
      </c>
      <c r="C1059">
        <v>72</v>
      </c>
      <c r="D1059">
        <v>105</v>
      </c>
      <c r="E1059">
        <v>631</v>
      </c>
      <c r="F1059">
        <v>327</v>
      </c>
      <c r="G1059" t="s">
        <v>1678</v>
      </c>
      <c r="H1059">
        <v>678</v>
      </c>
      <c r="I1059">
        <v>103738726</v>
      </c>
      <c r="J1059" t="s">
        <v>5612</v>
      </c>
      <c r="K1059" t="s">
        <v>5613</v>
      </c>
      <c r="L1059" t="s">
        <v>5614</v>
      </c>
      <c r="M1059">
        <v>47819</v>
      </c>
      <c r="N1059">
        <v>2096</v>
      </c>
      <c r="O1059" t="s">
        <v>4743</v>
      </c>
      <c r="P1059">
        <v>1</v>
      </c>
      <c r="Q1059" t="s">
        <v>5615</v>
      </c>
      <c r="R1059" t="s">
        <v>5616</v>
      </c>
      <c r="S1059">
        <v>164</v>
      </c>
      <c r="T1059" t="s">
        <v>36</v>
      </c>
      <c r="U1059" t="s">
        <v>37</v>
      </c>
      <c r="V1059" t="s">
        <v>93</v>
      </c>
      <c r="W1059">
        <v>100000000</v>
      </c>
      <c r="X1059">
        <v>1990</v>
      </c>
      <c r="Y1059">
        <v>631</v>
      </c>
      <c r="Z1059">
        <v>6.1</v>
      </c>
      <c r="AA1059">
        <v>1.85</v>
      </c>
      <c r="AB1059">
        <v>2000</v>
      </c>
    </row>
    <row r="1060" spans="1:28" hidden="1" x14ac:dyDescent="0.2">
      <c r="A1060" t="s">
        <v>27</v>
      </c>
      <c r="B1060" t="s">
        <v>1309</v>
      </c>
      <c r="C1060">
        <v>152</v>
      </c>
      <c r="D1060">
        <v>113</v>
      </c>
      <c r="E1060">
        <v>323</v>
      </c>
      <c r="F1060">
        <v>835</v>
      </c>
      <c r="G1060" t="s">
        <v>5617</v>
      </c>
      <c r="H1060">
        <v>1000</v>
      </c>
      <c r="I1060">
        <v>69304264</v>
      </c>
      <c r="J1060" t="s">
        <v>5618</v>
      </c>
      <c r="K1060" t="s">
        <v>1818</v>
      </c>
      <c r="L1060" t="s">
        <v>5619</v>
      </c>
      <c r="M1060">
        <v>73068</v>
      </c>
      <c r="N1060">
        <v>4660</v>
      </c>
      <c r="O1060" t="s">
        <v>2105</v>
      </c>
      <c r="P1060">
        <v>0</v>
      </c>
      <c r="Q1060" t="s">
        <v>5620</v>
      </c>
      <c r="R1060" t="s">
        <v>5621</v>
      </c>
      <c r="S1060">
        <v>419</v>
      </c>
      <c r="T1060" t="s">
        <v>36</v>
      </c>
      <c r="U1060" t="s">
        <v>37</v>
      </c>
      <c r="V1060" t="s">
        <v>583</v>
      </c>
      <c r="W1060">
        <v>48000000</v>
      </c>
      <c r="X1060">
        <v>1999</v>
      </c>
      <c r="Y1060">
        <v>977</v>
      </c>
      <c r="Z1060">
        <v>6.8</v>
      </c>
      <c r="AA1060">
        <v>2.35</v>
      </c>
      <c r="AB1060">
        <v>0</v>
      </c>
    </row>
    <row r="1061" spans="1:28" hidden="1" x14ac:dyDescent="0.2">
      <c r="A1061" t="s">
        <v>27</v>
      </c>
      <c r="B1061" t="s">
        <v>5622</v>
      </c>
      <c r="C1061">
        <v>89</v>
      </c>
      <c r="D1061">
        <v>132</v>
      </c>
      <c r="E1061">
        <v>545</v>
      </c>
      <c r="F1061">
        <v>807</v>
      </c>
      <c r="G1061" t="s">
        <v>5623</v>
      </c>
      <c r="H1061">
        <v>919</v>
      </c>
      <c r="I1061">
        <v>29781453</v>
      </c>
      <c r="J1061" t="s">
        <v>4165</v>
      </c>
      <c r="K1061" t="s">
        <v>1982</v>
      </c>
      <c r="L1061" t="s">
        <v>5624</v>
      </c>
      <c r="M1061">
        <v>22447</v>
      </c>
      <c r="N1061">
        <v>4796</v>
      </c>
      <c r="O1061" t="s">
        <v>5625</v>
      </c>
      <c r="P1061">
        <v>1</v>
      </c>
      <c r="Q1061" t="s">
        <v>5626</v>
      </c>
      <c r="R1061" t="s">
        <v>5627</v>
      </c>
      <c r="S1061">
        <v>210</v>
      </c>
      <c r="T1061" t="s">
        <v>36</v>
      </c>
      <c r="U1061" t="s">
        <v>37</v>
      </c>
      <c r="V1061" t="s">
        <v>38</v>
      </c>
      <c r="W1061">
        <v>48000000</v>
      </c>
      <c r="X1061">
        <v>2001</v>
      </c>
      <c r="Y1061">
        <v>811</v>
      </c>
      <c r="Z1061">
        <v>6.4</v>
      </c>
      <c r="AA1061">
        <v>1.85</v>
      </c>
      <c r="AB1061">
        <v>0</v>
      </c>
    </row>
    <row r="1062" spans="1:28" hidden="1" x14ac:dyDescent="0.2">
      <c r="A1062" t="s">
        <v>27</v>
      </c>
      <c r="B1062" t="s">
        <v>5628</v>
      </c>
      <c r="C1062">
        <v>145</v>
      </c>
      <c r="D1062">
        <v>93</v>
      </c>
      <c r="E1062">
        <v>270</v>
      </c>
      <c r="F1062">
        <v>535</v>
      </c>
      <c r="G1062" t="s">
        <v>793</v>
      </c>
      <c r="H1062">
        <v>13000</v>
      </c>
      <c r="J1062" t="s">
        <v>1021</v>
      </c>
      <c r="K1062" t="s">
        <v>1782</v>
      </c>
      <c r="L1062" t="s">
        <v>5629</v>
      </c>
      <c r="M1062">
        <v>172489</v>
      </c>
      <c r="N1062">
        <v>15192</v>
      </c>
      <c r="O1062" t="s">
        <v>4601</v>
      </c>
      <c r="P1062">
        <v>1</v>
      </c>
      <c r="Q1062" t="s">
        <v>5630</v>
      </c>
      <c r="R1062" t="s">
        <v>5631</v>
      </c>
      <c r="S1062">
        <v>376</v>
      </c>
      <c r="T1062" t="s">
        <v>36</v>
      </c>
      <c r="U1062" t="s">
        <v>37</v>
      </c>
      <c r="V1062" t="s">
        <v>583</v>
      </c>
      <c r="W1062">
        <v>14000000</v>
      </c>
      <c r="X1062">
        <v>1982</v>
      </c>
      <c r="Y1062">
        <v>954</v>
      </c>
      <c r="Z1062">
        <v>7.7</v>
      </c>
      <c r="AA1062">
        <v>2.35</v>
      </c>
      <c r="AB1062">
        <v>0</v>
      </c>
    </row>
    <row r="1063" spans="1:28" hidden="1" x14ac:dyDescent="0.2">
      <c r="A1063" t="s">
        <v>745</v>
      </c>
      <c r="B1063" t="s">
        <v>5632</v>
      </c>
      <c r="C1063">
        <v>144</v>
      </c>
      <c r="D1063">
        <v>115</v>
      </c>
      <c r="E1063">
        <v>0</v>
      </c>
      <c r="F1063">
        <v>12</v>
      </c>
      <c r="G1063" t="s">
        <v>5633</v>
      </c>
      <c r="H1063">
        <v>29</v>
      </c>
      <c r="J1063" t="s">
        <v>5565</v>
      </c>
      <c r="K1063" t="s">
        <v>5634</v>
      </c>
      <c r="L1063" t="s">
        <v>5635</v>
      </c>
      <c r="M1063">
        <v>54057</v>
      </c>
      <c r="N1063">
        <v>95</v>
      </c>
      <c r="O1063" t="s">
        <v>5636</v>
      </c>
      <c r="P1063">
        <v>0</v>
      </c>
      <c r="Q1063" t="s">
        <v>5637</v>
      </c>
      <c r="R1063" t="s">
        <v>5638</v>
      </c>
      <c r="S1063">
        <v>236</v>
      </c>
      <c r="T1063" t="s">
        <v>5639</v>
      </c>
      <c r="U1063" t="s">
        <v>5640</v>
      </c>
      <c r="V1063" t="s">
        <v>93</v>
      </c>
      <c r="W1063">
        <v>1000000</v>
      </c>
      <c r="X1063">
        <v>1972</v>
      </c>
      <c r="Y1063">
        <v>29</v>
      </c>
      <c r="Z1063">
        <v>8.1</v>
      </c>
      <c r="AA1063">
        <v>2.35</v>
      </c>
      <c r="AB1063">
        <v>0</v>
      </c>
    </row>
    <row r="1064" spans="1:28" hidden="1" x14ac:dyDescent="0.2">
      <c r="A1064" t="s">
        <v>27</v>
      </c>
      <c r="B1064" t="s">
        <v>5641</v>
      </c>
      <c r="C1064">
        <v>93</v>
      </c>
      <c r="D1064">
        <v>75</v>
      </c>
      <c r="E1064">
        <v>0</v>
      </c>
      <c r="F1064">
        <v>677</v>
      </c>
      <c r="G1064" t="s">
        <v>3298</v>
      </c>
      <c r="H1064">
        <v>4000</v>
      </c>
      <c r="I1064">
        <v>15519841</v>
      </c>
      <c r="J1064" t="s">
        <v>269</v>
      </c>
      <c r="K1064" t="s">
        <v>2475</v>
      </c>
      <c r="L1064" t="s">
        <v>5642</v>
      </c>
      <c r="M1064">
        <v>8693</v>
      </c>
      <c r="N1064">
        <v>6863</v>
      </c>
      <c r="O1064" t="s">
        <v>4981</v>
      </c>
      <c r="P1064">
        <v>3</v>
      </c>
      <c r="Q1064" t="s">
        <v>5643</v>
      </c>
      <c r="R1064" t="s">
        <v>5644</v>
      </c>
      <c r="S1064">
        <v>71</v>
      </c>
      <c r="T1064" t="s">
        <v>36</v>
      </c>
      <c r="U1064" t="s">
        <v>37</v>
      </c>
      <c r="V1064" t="s">
        <v>93</v>
      </c>
      <c r="W1064">
        <v>47000000</v>
      </c>
      <c r="X1064">
        <v>2006</v>
      </c>
      <c r="Y1064">
        <v>769</v>
      </c>
      <c r="Z1064">
        <v>4.5</v>
      </c>
      <c r="AA1064">
        <v>1.85</v>
      </c>
      <c r="AB1064">
        <v>261</v>
      </c>
    </row>
    <row r="1065" spans="1:28" hidden="1" x14ac:dyDescent="0.2">
      <c r="A1065" t="s">
        <v>27</v>
      </c>
      <c r="B1065" t="s">
        <v>5645</v>
      </c>
      <c r="C1065">
        <v>46</v>
      </c>
      <c r="D1065">
        <v>108</v>
      </c>
      <c r="E1065">
        <v>350</v>
      </c>
      <c r="F1065">
        <v>77</v>
      </c>
      <c r="G1065" t="s">
        <v>5646</v>
      </c>
      <c r="H1065">
        <v>8000</v>
      </c>
      <c r="I1065">
        <v>5600000</v>
      </c>
      <c r="J1065" t="s">
        <v>3388</v>
      </c>
      <c r="K1065" t="s">
        <v>1525</v>
      </c>
      <c r="L1065" t="s">
        <v>5647</v>
      </c>
      <c r="M1065">
        <v>11913</v>
      </c>
      <c r="N1065">
        <v>8349</v>
      </c>
      <c r="O1065" t="s">
        <v>5648</v>
      </c>
      <c r="P1065">
        <v>1</v>
      </c>
      <c r="Q1065" t="s">
        <v>5649</v>
      </c>
      <c r="R1065" t="s">
        <v>5650</v>
      </c>
      <c r="S1065">
        <v>97</v>
      </c>
      <c r="T1065" t="s">
        <v>36</v>
      </c>
      <c r="U1065" t="s">
        <v>37</v>
      </c>
      <c r="V1065" t="s">
        <v>583</v>
      </c>
      <c r="W1065">
        <v>47000000</v>
      </c>
      <c r="X1065">
        <v>1996</v>
      </c>
      <c r="Y1065">
        <v>115</v>
      </c>
      <c r="Z1065">
        <v>5.8</v>
      </c>
      <c r="AA1065">
        <v>1.85</v>
      </c>
      <c r="AB1065">
        <v>616</v>
      </c>
    </row>
    <row r="1066" spans="1:28" hidden="1" x14ac:dyDescent="0.2">
      <c r="A1066" t="s">
        <v>27</v>
      </c>
      <c r="B1066" t="s">
        <v>5651</v>
      </c>
      <c r="C1066">
        <v>84</v>
      </c>
      <c r="D1066">
        <v>105</v>
      </c>
      <c r="E1066">
        <v>29</v>
      </c>
      <c r="F1066">
        <v>692</v>
      </c>
      <c r="G1066" t="s">
        <v>2065</v>
      </c>
      <c r="H1066">
        <v>8000</v>
      </c>
      <c r="I1066">
        <v>126805112</v>
      </c>
      <c r="J1066" t="s">
        <v>1679</v>
      </c>
      <c r="K1066" t="s">
        <v>1525</v>
      </c>
      <c r="L1066" t="s">
        <v>5652</v>
      </c>
      <c r="M1066">
        <v>98199</v>
      </c>
      <c r="N1066">
        <v>12344</v>
      </c>
      <c r="O1066" t="s">
        <v>723</v>
      </c>
      <c r="P1066">
        <v>1</v>
      </c>
      <c r="Q1066" t="s">
        <v>5653</v>
      </c>
      <c r="R1066" t="s">
        <v>5654</v>
      </c>
      <c r="S1066">
        <v>169</v>
      </c>
      <c r="T1066" t="s">
        <v>36</v>
      </c>
      <c r="U1066" t="s">
        <v>37</v>
      </c>
      <c r="V1066" t="s">
        <v>38</v>
      </c>
      <c r="W1066">
        <v>46000000</v>
      </c>
      <c r="X1066">
        <v>1997</v>
      </c>
      <c r="Y1066">
        <v>1000</v>
      </c>
      <c r="Z1066">
        <v>6.3</v>
      </c>
      <c r="AA1066">
        <v>2.35</v>
      </c>
      <c r="AB1066">
        <v>0</v>
      </c>
    </row>
    <row r="1067" spans="1:28" hidden="1" x14ac:dyDescent="0.2">
      <c r="A1067" t="s">
        <v>27</v>
      </c>
      <c r="B1067" t="s">
        <v>5115</v>
      </c>
      <c r="C1067">
        <v>142</v>
      </c>
      <c r="D1067">
        <v>102</v>
      </c>
      <c r="E1067">
        <v>148</v>
      </c>
      <c r="F1067">
        <v>135</v>
      </c>
      <c r="G1067" t="s">
        <v>475</v>
      </c>
      <c r="H1067">
        <v>8000</v>
      </c>
      <c r="I1067">
        <v>93607673</v>
      </c>
      <c r="J1067" t="s">
        <v>1679</v>
      </c>
      <c r="K1067" t="s">
        <v>1525</v>
      </c>
      <c r="L1067" t="s">
        <v>5655</v>
      </c>
      <c r="M1067">
        <v>47573</v>
      </c>
      <c r="N1067">
        <v>9176</v>
      </c>
      <c r="O1067" t="s">
        <v>2202</v>
      </c>
      <c r="P1067">
        <v>4</v>
      </c>
      <c r="Q1067" t="s">
        <v>5656</v>
      </c>
      <c r="R1067" t="s">
        <v>5657</v>
      </c>
      <c r="S1067">
        <v>343</v>
      </c>
      <c r="T1067" t="s">
        <v>36</v>
      </c>
      <c r="U1067" t="s">
        <v>37</v>
      </c>
      <c r="V1067" t="s">
        <v>38</v>
      </c>
      <c r="W1067">
        <v>48000000</v>
      </c>
      <c r="X1067">
        <v>2001</v>
      </c>
      <c r="Y1067">
        <v>973</v>
      </c>
      <c r="Z1067">
        <v>5.7</v>
      </c>
      <c r="AA1067">
        <v>2.35</v>
      </c>
      <c r="AB1067">
        <v>881</v>
      </c>
    </row>
    <row r="1068" spans="1:28" hidden="1" x14ac:dyDescent="0.2">
      <c r="A1068" t="s">
        <v>27</v>
      </c>
      <c r="B1068" t="s">
        <v>56</v>
      </c>
      <c r="C1068">
        <v>185</v>
      </c>
      <c r="D1068">
        <v>118</v>
      </c>
      <c r="E1068">
        <v>22000</v>
      </c>
      <c r="F1068">
        <v>319</v>
      </c>
      <c r="G1068" t="s">
        <v>3759</v>
      </c>
      <c r="H1068">
        <v>14000</v>
      </c>
      <c r="I1068">
        <v>67263182</v>
      </c>
      <c r="J1068" t="s">
        <v>1922</v>
      </c>
      <c r="K1068" t="s">
        <v>2380</v>
      </c>
      <c r="L1068" t="s">
        <v>5658</v>
      </c>
      <c r="M1068">
        <v>218771</v>
      </c>
      <c r="N1068">
        <v>15658</v>
      </c>
      <c r="O1068" t="s">
        <v>5659</v>
      </c>
      <c r="P1068">
        <v>0</v>
      </c>
      <c r="Q1068" t="s">
        <v>5660</v>
      </c>
      <c r="R1068" t="s">
        <v>5661</v>
      </c>
      <c r="S1068">
        <v>651</v>
      </c>
      <c r="T1068" t="s">
        <v>36</v>
      </c>
      <c r="U1068" t="s">
        <v>37</v>
      </c>
      <c r="V1068" t="s">
        <v>583</v>
      </c>
      <c r="W1068">
        <v>46000000</v>
      </c>
      <c r="X1068">
        <v>2002</v>
      </c>
      <c r="Y1068">
        <v>509</v>
      </c>
      <c r="Z1068">
        <v>7.2</v>
      </c>
      <c r="AA1068">
        <v>2.35</v>
      </c>
      <c r="AB1068">
        <v>0</v>
      </c>
    </row>
    <row r="1069" spans="1:28" hidden="1" x14ac:dyDescent="0.2">
      <c r="A1069" t="s">
        <v>27</v>
      </c>
      <c r="B1069" t="s">
        <v>3374</v>
      </c>
      <c r="C1069">
        <v>143</v>
      </c>
      <c r="D1069">
        <v>111</v>
      </c>
      <c r="E1069">
        <v>906</v>
      </c>
      <c r="F1069">
        <v>906</v>
      </c>
      <c r="G1069" t="s">
        <v>1230</v>
      </c>
      <c r="H1069">
        <v>1000</v>
      </c>
      <c r="I1069">
        <v>92001027</v>
      </c>
      <c r="J1069" t="s">
        <v>5662</v>
      </c>
      <c r="K1069" t="s">
        <v>3375</v>
      </c>
      <c r="L1069" t="s">
        <v>5663</v>
      </c>
      <c r="M1069">
        <v>97838</v>
      </c>
      <c r="N1069">
        <v>6315</v>
      </c>
      <c r="O1069" t="s">
        <v>3374</v>
      </c>
      <c r="P1069">
        <v>2</v>
      </c>
      <c r="Q1069" t="s">
        <v>5664</v>
      </c>
      <c r="R1069" t="s">
        <v>5665</v>
      </c>
      <c r="S1069">
        <v>286</v>
      </c>
      <c r="T1069" t="s">
        <v>36</v>
      </c>
      <c r="U1069" t="s">
        <v>37</v>
      </c>
      <c r="V1069" t="s">
        <v>38</v>
      </c>
      <c r="W1069">
        <v>45000000</v>
      </c>
      <c r="X1069">
        <v>1996</v>
      </c>
      <c r="Y1069">
        <v>1000</v>
      </c>
      <c r="Z1069">
        <v>7.6</v>
      </c>
      <c r="AA1069">
        <v>2.35</v>
      </c>
      <c r="AB1069">
        <v>3000</v>
      </c>
    </row>
    <row r="1070" spans="1:28" x14ac:dyDescent="0.2">
      <c r="A1070" t="s">
        <v>27</v>
      </c>
      <c r="B1070" t="s">
        <v>4691</v>
      </c>
      <c r="C1070">
        <v>178</v>
      </c>
      <c r="D1070">
        <v>81</v>
      </c>
      <c r="E1070">
        <v>39</v>
      </c>
      <c r="F1070">
        <v>364</v>
      </c>
      <c r="G1070" t="s">
        <v>5666</v>
      </c>
      <c r="H1070">
        <v>13000</v>
      </c>
      <c r="I1070">
        <v>10539414</v>
      </c>
      <c r="J1070" t="s">
        <v>5667</v>
      </c>
      <c r="K1070" t="s">
        <v>456</v>
      </c>
      <c r="L1070" t="s">
        <v>5668</v>
      </c>
      <c r="M1070">
        <v>45729</v>
      </c>
      <c r="N1070">
        <v>14619</v>
      </c>
      <c r="O1070" t="s">
        <v>5669</v>
      </c>
      <c r="P1070">
        <v>1</v>
      </c>
      <c r="Q1070" t="s">
        <v>5670</v>
      </c>
      <c r="R1070" t="s">
        <v>5671</v>
      </c>
      <c r="S1070">
        <v>176</v>
      </c>
      <c r="T1070" t="s">
        <v>36</v>
      </c>
      <c r="U1070" t="s">
        <v>37</v>
      </c>
      <c r="V1070" t="s">
        <v>38</v>
      </c>
      <c r="W1070">
        <v>47000000</v>
      </c>
      <c r="X1070">
        <v>2010</v>
      </c>
      <c r="Y1070">
        <v>541</v>
      </c>
      <c r="Z1070">
        <v>4.7</v>
      </c>
      <c r="AA1070">
        <v>2.35</v>
      </c>
      <c r="AB1070">
        <v>0</v>
      </c>
    </row>
    <row r="1071" spans="1:28" hidden="1" x14ac:dyDescent="0.2">
      <c r="A1071" t="s">
        <v>27</v>
      </c>
      <c r="B1071" t="s">
        <v>1013</v>
      </c>
      <c r="C1071">
        <v>65</v>
      </c>
      <c r="D1071">
        <v>116</v>
      </c>
      <c r="E1071">
        <v>380</v>
      </c>
      <c r="F1071">
        <v>826</v>
      </c>
      <c r="G1071" t="s">
        <v>1155</v>
      </c>
      <c r="H1071">
        <v>18000</v>
      </c>
      <c r="I1071">
        <v>58918501</v>
      </c>
      <c r="J1071" t="s">
        <v>5672</v>
      </c>
      <c r="K1071" t="s">
        <v>1725</v>
      </c>
      <c r="L1071" t="s">
        <v>5673</v>
      </c>
      <c r="M1071">
        <v>40126</v>
      </c>
      <c r="N1071">
        <v>33233</v>
      </c>
      <c r="O1071" t="s">
        <v>1317</v>
      </c>
      <c r="P1071">
        <v>1</v>
      </c>
      <c r="Q1071" t="s">
        <v>5674</v>
      </c>
      <c r="R1071" t="s">
        <v>5675</v>
      </c>
      <c r="S1071">
        <v>107</v>
      </c>
      <c r="T1071" t="s">
        <v>36</v>
      </c>
      <c r="U1071" t="s">
        <v>37</v>
      </c>
      <c r="V1071" t="s">
        <v>583</v>
      </c>
      <c r="W1071">
        <v>46000000</v>
      </c>
      <c r="X1071">
        <v>1996</v>
      </c>
      <c r="Y1071">
        <v>13000</v>
      </c>
      <c r="Z1071">
        <v>6.6</v>
      </c>
      <c r="AA1071">
        <v>1.85</v>
      </c>
      <c r="AB1071">
        <v>975</v>
      </c>
    </row>
    <row r="1072" spans="1:28" hidden="1" x14ac:dyDescent="0.2">
      <c r="A1072" t="s">
        <v>27</v>
      </c>
      <c r="B1072" t="s">
        <v>512</v>
      </c>
      <c r="C1072">
        <v>73</v>
      </c>
      <c r="D1072">
        <v>86</v>
      </c>
      <c r="E1072">
        <v>293</v>
      </c>
      <c r="F1072">
        <v>255</v>
      </c>
      <c r="G1072" t="s">
        <v>5676</v>
      </c>
      <c r="H1072">
        <v>509</v>
      </c>
      <c r="I1072">
        <v>181395380</v>
      </c>
      <c r="J1072" t="s">
        <v>3630</v>
      </c>
      <c r="K1072" t="s">
        <v>3759</v>
      </c>
      <c r="L1072" t="s">
        <v>5677</v>
      </c>
      <c r="M1072">
        <v>220392</v>
      </c>
      <c r="N1072">
        <v>2070</v>
      </c>
      <c r="O1072" t="s">
        <v>5678</v>
      </c>
      <c r="P1072">
        <v>1</v>
      </c>
      <c r="Q1072" t="s">
        <v>5679</v>
      </c>
      <c r="R1072" t="s">
        <v>5680</v>
      </c>
      <c r="S1072">
        <v>243</v>
      </c>
      <c r="T1072" t="s">
        <v>36</v>
      </c>
      <c r="U1072" t="s">
        <v>37</v>
      </c>
      <c r="V1072" t="s">
        <v>38</v>
      </c>
      <c r="W1072">
        <v>45000000</v>
      </c>
      <c r="X1072">
        <v>1997</v>
      </c>
      <c r="Y1072">
        <v>418</v>
      </c>
      <c r="Z1072">
        <v>6.8</v>
      </c>
      <c r="AA1072">
        <v>1.85</v>
      </c>
      <c r="AB1072">
        <v>0</v>
      </c>
    </row>
    <row r="1073" spans="1:28" hidden="1" x14ac:dyDescent="0.2">
      <c r="A1073" t="s">
        <v>27</v>
      </c>
      <c r="B1073" t="s">
        <v>5681</v>
      </c>
      <c r="C1073">
        <v>72</v>
      </c>
      <c r="D1073">
        <v>127</v>
      </c>
      <c r="E1073">
        <v>65</v>
      </c>
      <c r="F1073">
        <v>345</v>
      </c>
      <c r="G1073" t="s">
        <v>5682</v>
      </c>
      <c r="H1073">
        <v>788</v>
      </c>
      <c r="I1073">
        <v>14946229</v>
      </c>
      <c r="J1073" t="s">
        <v>5683</v>
      </c>
      <c r="K1073" t="s">
        <v>2868</v>
      </c>
      <c r="L1073" t="s">
        <v>5684</v>
      </c>
      <c r="M1073">
        <v>2581</v>
      </c>
      <c r="N1073">
        <v>2104</v>
      </c>
      <c r="O1073" t="s">
        <v>5685</v>
      </c>
      <c r="P1073">
        <v>1</v>
      </c>
      <c r="R1073" t="s">
        <v>5686</v>
      </c>
      <c r="S1073">
        <v>29</v>
      </c>
      <c r="T1073" t="s">
        <v>36</v>
      </c>
      <c r="U1073" t="s">
        <v>55</v>
      </c>
      <c r="V1073" t="s">
        <v>583</v>
      </c>
      <c r="W1073">
        <v>25000000</v>
      </c>
      <c r="X1073">
        <v>2016</v>
      </c>
      <c r="Y1073">
        <v>423</v>
      </c>
      <c r="Z1073">
        <v>7.3</v>
      </c>
      <c r="AA1073">
        <v>2.35</v>
      </c>
      <c r="AB1073">
        <v>0</v>
      </c>
    </row>
    <row r="1074" spans="1:28" hidden="1" x14ac:dyDescent="0.2">
      <c r="A1074" t="s">
        <v>27</v>
      </c>
      <c r="B1074" t="s">
        <v>5687</v>
      </c>
      <c r="C1074">
        <v>10</v>
      </c>
      <c r="D1074">
        <v>140</v>
      </c>
      <c r="E1074">
        <v>92</v>
      </c>
      <c r="F1074">
        <v>522</v>
      </c>
      <c r="G1074" t="s">
        <v>1923</v>
      </c>
      <c r="H1074">
        <v>1000</v>
      </c>
      <c r="J1074" t="s">
        <v>1959</v>
      </c>
      <c r="K1074" t="s">
        <v>3510</v>
      </c>
      <c r="L1074" t="s">
        <v>5688</v>
      </c>
      <c r="M1074">
        <v>491</v>
      </c>
      <c r="N1074">
        <v>2704</v>
      </c>
      <c r="O1074" t="s">
        <v>5689</v>
      </c>
      <c r="P1074">
        <v>1</v>
      </c>
      <c r="Q1074" t="s">
        <v>5690</v>
      </c>
      <c r="R1074" t="s">
        <v>5691</v>
      </c>
      <c r="S1074">
        <v>16</v>
      </c>
      <c r="T1074" t="s">
        <v>36</v>
      </c>
      <c r="U1074" t="s">
        <v>5692</v>
      </c>
      <c r="V1074" t="s">
        <v>93</v>
      </c>
      <c r="W1074">
        <v>48000000</v>
      </c>
      <c r="X1074">
        <v>1981</v>
      </c>
      <c r="Y1074">
        <v>623</v>
      </c>
      <c r="Z1074">
        <v>2.7</v>
      </c>
      <c r="AA1074">
        <v>2.35</v>
      </c>
      <c r="AB1074">
        <v>115</v>
      </c>
    </row>
    <row r="1075" spans="1:28" hidden="1" x14ac:dyDescent="0.2">
      <c r="A1075" t="s">
        <v>27</v>
      </c>
      <c r="B1075" t="s">
        <v>4105</v>
      </c>
      <c r="C1075">
        <v>35</v>
      </c>
      <c r="D1075">
        <v>91</v>
      </c>
      <c r="E1075">
        <v>32</v>
      </c>
      <c r="F1075">
        <v>628</v>
      </c>
      <c r="G1075" t="s">
        <v>3916</v>
      </c>
      <c r="H1075">
        <v>924</v>
      </c>
      <c r="I1075">
        <v>130512915</v>
      </c>
      <c r="J1075" t="s">
        <v>513</v>
      </c>
      <c r="K1075" t="s">
        <v>2959</v>
      </c>
      <c r="L1075" t="s">
        <v>5693</v>
      </c>
      <c r="M1075">
        <v>60884</v>
      </c>
      <c r="N1075">
        <v>3244</v>
      </c>
      <c r="O1075" t="s">
        <v>4106</v>
      </c>
      <c r="P1075">
        <v>2</v>
      </c>
      <c r="Q1075" t="s">
        <v>5694</v>
      </c>
      <c r="R1075" t="s">
        <v>5695</v>
      </c>
      <c r="S1075">
        <v>85</v>
      </c>
      <c r="T1075" t="s">
        <v>36</v>
      </c>
      <c r="U1075" t="s">
        <v>37</v>
      </c>
      <c r="V1075" t="s">
        <v>93</v>
      </c>
      <c r="W1075">
        <v>45000000</v>
      </c>
      <c r="X1075">
        <v>1994</v>
      </c>
      <c r="Y1075">
        <v>664</v>
      </c>
      <c r="Z1075">
        <v>4.8</v>
      </c>
      <c r="AA1075">
        <v>1.33</v>
      </c>
      <c r="AB1075">
        <v>0</v>
      </c>
    </row>
    <row r="1076" spans="1:28" hidden="1" x14ac:dyDescent="0.2">
      <c r="A1076" t="s">
        <v>27</v>
      </c>
      <c r="B1076" t="s">
        <v>5587</v>
      </c>
      <c r="C1076">
        <v>358</v>
      </c>
      <c r="D1076">
        <v>98</v>
      </c>
      <c r="E1076">
        <v>118</v>
      </c>
      <c r="F1076">
        <v>558</v>
      </c>
      <c r="G1076" t="s">
        <v>5696</v>
      </c>
      <c r="H1076">
        <v>14000</v>
      </c>
      <c r="I1076">
        <v>139852971</v>
      </c>
      <c r="J1076" t="s">
        <v>332</v>
      </c>
      <c r="K1076" t="s">
        <v>226</v>
      </c>
      <c r="L1076" t="s">
        <v>5697</v>
      </c>
      <c r="M1076">
        <v>238671</v>
      </c>
      <c r="N1076">
        <v>16410</v>
      </c>
      <c r="O1076" t="s">
        <v>1228</v>
      </c>
      <c r="P1076">
        <v>0</v>
      </c>
      <c r="Q1076" t="s">
        <v>5698</v>
      </c>
      <c r="R1076" t="s">
        <v>5699</v>
      </c>
      <c r="S1076">
        <v>461</v>
      </c>
      <c r="T1076" t="s">
        <v>36</v>
      </c>
      <c r="U1076" t="s">
        <v>1463</v>
      </c>
      <c r="V1076" t="s">
        <v>38</v>
      </c>
      <c r="W1076">
        <v>45000000</v>
      </c>
      <c r="X1076">
        <v>2012</v>
      </c>
      <c r="Y1076">
        <v>935</v>
      </c>
      <c r="Z1076">
        <v>6.3</v>
      </c>
      <c r="AA1076">
        <v>2.35</v>
      </c>
      <c r="AB1076">
        <v>63000</v>
      </c>
    </row>
    <row r="1077" spans="1:28" hidden="1" x14ac:dyDescent="0.2">
      <c r="A1077" t="s">
        <v>27</v>
      </c>
      <c r="B1077" t="s">
        <v>5700</v>
      </c>
      <c r="C1077">
        <v>151</v>
      </c>
      <c r="D1077">
        <v>84</v>
      </c>
      <c r="E1077">
        <v>119</v>
      </c>
      <c r="F1077">
        <v>750</v>
      </c>
      <c r="G1077" t="s">
        <v>5701</v>
      </c>
      <c r="H1077">
        <v>807</v>
      </c>
      <c r="I1077">
        <v>110000082</v>
      </c>
      <c r="J1077" t="s">
        <v>1669</v>
      </c>
      <c r="K1077" t="s">
        <v>5702</v>
      </c>
      <c r="L1077" t="s">
        <v>5703</v>
      </c>
      <c r="M1077">
        <v>111526</v>
      </c>
      <c r="N1077">
        <v>3629</v>
      </c>
      <c r="O1077" t="s">
        <v>5704</v>
      </c>
      <c r="P1077">
        <v>7</v>
      </c>
      <c r="Q1077" t="s">
        <v>5705</v>
      </c>
      <c r="R1077" t="s">
        <v>5706</v>
      </c>
      <c r="S1077">
        <v>347</v>
      </c>
      <c r="T1077" t="s">
        <v>36</v>
      </c>
      <c r="U1077" t="s">
        <v>37</v>
      </c>
      <c r="V1077" t="s">
        <v>38</v>
      </c>
      <c r="W1077">
        <v>48000000</v>
      </c>
      <c r="X1077">
        <v>2003</v>
      </c>
      <c r="Y1077">
        <v>780</v>
      </c>
      <c r="Z1077">
        <v>5.5</v>
      </c>
      <c r="AA1077">
        <v>1.85</v>
      </c>
      <c r="AB1077">
        <v>0</v>
      </c>
    </row>
    <row r="1078" spans="1:28" hidden="1" x14ac:dyDescent="0.2">
      <c r="A1078" t="s">
        <v>27</v>
      </c>
      <c r="B1078" t="s">
        <v>4237</v>
      </c>
      <c r="C1078">
        <v>140</v>
      </c>
      <c r="D1078">
        <v>109</v>
      </c>
      <c r="E1078">
        <v>80</v>
      </c>
      <c r="F1078">
        <v>213</v>
      </c>
      <c r="G1078" t="s">
        <v>5707</v>
      </c>
      <c r="H1078">
        <v>545</v>
      </c>
      <c r="I1078">
        <v>106807667</v>
      </c>
      <c r="J1078" t="s">
        <v>5708</v>
      </c>
      <c r="K1078" t="s">
        <v>5709</v>
      </c>
      <c r="L1078" t="s">
        <v>5710</v>
      </c>
      <c r="M1078">
        <v>137377</v>
      </c>
      <c r="N1078">
        <v>1574</v>
      </c>
      <c r="O1078" t="s">
        <v>5711</v>
      </c>
      <c r="P1078">
        <v>1</v>
      </c>
      <c r="Q1078" t="s">
        <v>5712</v>
      </c>
      <c r="R1078" t="s">
        <v>5713</v>
      </c>
      <c r="S1078">
        <v>370</v>
      </c>
      <c r="T1078" t="s">
        <v>36</v>
      </c>
      <c r="U1078" t="s">
        <v>37</v>
      </c>
      <c r="V1078" t="s">
        <v>38</v>
      </c>
      <c r="W1078">
        <v>45000000</v>
      </c>
      <c r="X1078">
        <v>2000</v>
      </c>
      <c r="Y1078">
        <v>337</v>
      </c>
      <c r="Z1078">
        <v>6.2</v>
      </c>
      <c r="AA1078">
        <v>1.85</v>
      </c>
      <c r="AB1078">
        <v>0</v>
      </c>
    </row>
    <row r="1079" spans="1:28" hidden="1" x14ac:dyDescent="0.2">
      <c r="A1079" t="s">
        <v>27</v>
      </c>
      <c r="B1079" t="s">
        <v>2701</v>
      </c>
      <c r="C1079">
        <v>201</v>
      </c>
      <c r="D1079">
        <v>93</v>
      </c>
      <c r="E1079">
        <v>40</v>
      </c>
      <c r="F1079">
        <v>311</v>
      </c>
      <c r="G1079" t="s">
        <v>498</v>
      </c>
      <c r="H1079">
        <v>14000</v>
      </c>
      <c r="I1079">
        <v>101702060</v>
      </c>
      <c r="J1079" t="s">
        <v>5714</v>
      </c>
      <c r="K1079" t="s">
        <v>698</v>
      </c>
      <c r="L1079" t="s">
        <v>5715</v>
      </c>
      <c r="M1079">
        <v>85323</v>
      </c>
      <c r="N1079">
        <v>17925</v>
      </c>
      <c r="O1079" t="s">
        <v>5716</v>
      </c>
      <c r="P1079">
        <v>0</v>
      </c>
      <c r="Q1079" t="s">
        <v>5717</v>
      </c>
      <c r="R1079" t="s">
        <v>5718</v>
      </c>
      <c r="S1079">
        <v>212</v>
      </c>
      <c r="T1079" t="s">
        <v>36</v>
      </c>
      <c r="U1079" t="s">
        <v>37</v>
      </c>
      <c r="V1079" t="s">
        <v>93</v>
      </c>
      <c r="W1079">
        <v>45000000</v>
      </c>
      <c r="X1079">
        <v>2008</v>
      </c>
      <c r="Y1079">
        <v>3000</v>
      </c>
      <c r="Z1079">
        <v>5.8</v>
      </c>
      <c r="AA1079">
        <v>1.85</v>
      </c>
      <c r="AB1079">
        <v>0</v>
      </c>
    </row>
    <row r="1080" spans="1:28" hidden="1" x14ac:dyDescent="0.2">
      <c r="A1080" t="s">
        <v>27</v>
      </c>
      <c r="B1080" t="s">
        <v>3301</v>
      </c>
      <c r="C1080">
        <v>77</v>
      </c>
      <c r="D1080">
        <v>113</v>
      </c>
      <c r="E1080">
        <v>0</v>
      </c>
      <c r="F1080">
        <v>995</v>
      </c>
      <c r="G1080" t="s">
        <v>3232</v>
      </c>
      <c r="H1080">
        <v>11000</v>
      </c>
      <c r="I1080">
        <v>95149435</v>
      </c>
      <c r="J1080" t="s">
        <v>2715</v>
      </c>
      <c r="K1080" t="s">
        <v>255</v>
      </c>
      <c r="L1080" t="s">
        <v>5719</v>
      </c>
      <c r="M1080">
        <v>53687</v>
      </c>
      <c r="N1080">
        <v>15362</v>
      </c>
      <c r="O1080" t="s">
        <v>3303</v>
      </c>
      <c r="P1080">
        <v>2</v>
      </c>
      <c r="Q1080" t="s">
        <v>5720</v>
      </c>
      <c r="R1080" t="s">
        <v>5721</v>
      </c>
      <c r="S1080">
        <v>152</v>
      </c>
      <c r="T1080" t="s">
        <v>36</v>
      </c>
      <c r="U1080" t="s">
        <v>37</v>
      </c>
      <c r="V1080" t="s">
        <v>275</v>
      </c>
      <c r="W1080">
        <v>40000000</v>
      </c>
      <c r="X1080">
        <v>2004</v>
      </c>
      <c r="Y1080">
        <v>1000</v>
      </c>
      <c r="Z1080">
        <v>5.7</v>
      </c>
      <c r="AA1080">
        <v>1.85</v>
      </c>
      <c r="AB1080">
        <v>1000</v>
      </c>
    </row>
    <row r="1081" spans="1:28" hidden="1" x14ac:dyDescent="0.2">
      <c r="A1081" t="s">
        <v>27</v>
      </c>
      <c r="B1081" t="s">
        <v>2264</v>
      </c>
      <c r="C1081">
        <v>43</v>
      </c>
      <c r="D1081">
        <v>141</v>
      </c>
      <c r="E1081">
        <v>79</v>
      </c>
      <c r="F1081">
        <v>956</v>
      </c>
      <c r="G1081" t="s">
        <v>1525</v>
      </c>
      <c r="H1081">
        <v>18000</v>
      </c>
      <c r="I1081">
        <v>100768056</v>
      </c>
      <c r="J1081" t="s">
        <v>2140</v>
      </c>
      <c r="K1081" t="s">
        <v>1725</v>
      </c>
      <c r="L1081" t="s">
        <v>5722</v>
      </c>
      <c r="M1081">
        <v>59569</v>
      </c>
      <c r="N1081">
        <v>30063</v>
      </c>
      <c r="O1081" t="s">
        <v>1014</v>
      </c>
      <c r="P1081">
        <v>0</v>
      </c>
      <c r="Q1081" t="s">
        <v>5723</v>
      </c>
      <c r="R1081" t="s">
        <v>5724</v>
      </c>
      <c r="S1081">
        <v>89</v>
      </c>
      <c r="T1081" t="s">
        <v>36</v>
      </c>
      <c r="U1081" t="s">
        <v>37</v>
      </c>
      <c r="V1081" t="s">
        <v>38</v>
      </c>
      <c r="W1081">
        <v>45000000</v>
      </c>
      <c r="X1081">
        <v>1993</v>
      </c>
      <c r="Y1081">
        <v>8000</v>
      </c>
      <c r="Z1081">
        <v>6.5</v>
      </c>
      <c r="AA1081">
        <v>2.35</v>
      </c>
      <c r="AB1081">
        <v>0</v>
      </c>
    </row>
    <row r="1082" spans="1:28" hidden="1" x14ac:dyDescent="0.2">
      <c r="A1082" t="s">
        <v>27</v>
      </c>
      <c r="B1082" t="s">
        <v>1322</v>
      </c>
      <c r="C1082">
        <v>39</v>
      </c>
      <c r="D1082">
        <v>119</v>
      </c>
      <c r="E1082">
        <v>541</v>
      </c>
      <c r="F1082">
        <v>551</v>
      </c>
      <c r="G1082" t="s">
        <v>1853</v>
      </c>
      <c r="H1082">
        <v>821</v>
      </c>
      <c r="I1082">
        <v>92115211</v>
      </c>
      <c r="J1082" t="s">
        <v>2140</v>
      </c>
      <c r="K1082" t="s">
        <v>5570</v>
      </c>
      <c r="L1082" t="s">
        <v>5725</v>
      </c>
      <c r="M1082">
        <v>45798</v>
      </c>
      <c r="N1082">
        <v>4043</v>
      </c>
      <c r="O1082" t="s">
        <v>5726</v>
      </c>
      <c r="P1082">
        <v>3</v>
      </c>
      <c r="Q1082" t="s">
        <v>5727</v>
      </c>
      <c r="R1082" t="s">
        <v>5728</v>
      </c>
      <c r="S1082">
        <v>94</v>
      </c>
      <c r="T1082" t="s">
        <v>36</v>
      </c>
      <c r="U1082" t="s">
        <v>37</v>
      </c>
      <c r="V1082" t="s">
        <v>38</v>
      </c>
      <c r="W1082">
        <v>45000000</v>
      </c>
      <c r="X1082">
        <v>1994</v>
      </c>
      <c r="Y1082">
        <v>577</v>
      </c>
      <c r="Z1082">
        <v>6.7</v>
      </c>
      <c r="AA1082">
        <v>2.35</v>
      </c>
      <c r="AB1082">
        <v>1000</v>
      </c>
    </row>
    <row r="1083" spans="1:28" hidden="1" x14ac:dyDescent="0.2">
      <c r="A1083" t="s">
        <v>27</v>
      </c>
      <c r="B1083" t="s">
        <v>3889</v>
      </c>
      <c r="C1083">
        <v>207</v>
      </c>
      <c r="D1083">
        <v>97</v>
      </c>
      <c r="E1083">
        <v>0</v>
      </c>
      <c r="F1083">
        <v>760</v>
      </c>
      <c r="G1083" t="s">
        <v>5729</v>
      </c>
      <c r="H1083">
        <v>11000</v>
      </c>
      <c r="I1083">
        <v>93452056</v>
      </c>
      <c r="J1083" t="s">
        <v>5381</v>
      </c>
      <c r="K1083" t="s">
        <v>464</v>
      </c>
      <c r="L1083" t="s">
        <v>5730</v>
      </c>
      <c r="M1083">
        <v>184795</v>
      </c>
      <c r="N1083">
        <v>14868</v>
      </c>
      <c r="O1083" t="s">
        <v>272</v>
      </c>
      <c r="P1083">
        <v>1</v>
      </c>
      <c r="Q1083" t="s">
        <v>5731</v>
      </c>
      <c r="R1083" t="s">
        <v>5732</v>
      </c>
      <c r="S1083">
        <v>310</v>
      </c>
      <c r="T1083" t="s">
        <v>36</v>
      </c>
      <c r="U1083" t="s">
        <v>37</v>
      </c>
      <c r="V1083" t="s">
        <v>38</v>
      </c>
      <c r="W1083">
        <v>45000000</v>
      </c>
      <c r="X1083">
        <v>2007</v>
      </c>
      <c r="Y1083">
        <v>2000</v>
      </c>
      <c r="Z1083">
        <v>7.4</v>
      </c>
      <c r="AA1083">
        <v>1.85</v>
      </c>
      <c r="AB1083">
        <v>22000</v>
      </c>
    </row>
    <row r="1084" spans="1:28" hidden="1" x14ac:dyDescent="0.2">
      <c r="A1084" t="s">
        <v>27</v>
      </c>
      <c r="B1084" t="s">
        <v>1196</v>
      </c>
      <c r="C1084">
        <v>47</v>
      </c>
      <c r="D1084">
        <v>117</v>
      </c>
      <c r="E1084">
        <v>176</v>
      </c>
      <c r="F1084">
        <v>308</v>
      </c>
      <c r="G1084" t="s">
        <v>74</v>
      </c>
      <c r="H1084">
        <v>11000</v>
      </c>
      <c r="I1084">
        <v>83287363</v>
      </c>
      <c r="J1084" t="s">
        <v>58</v>
      </c>
      <c r="K1084" t="s">
        <v>389</v>
      </c>
      <c r="L1084" t="s">
        <v>5733</v>
      </c>
      <c r="M1084">
        <v>81442</v>
      </c>
      <c r="N1084">
        <v>12757</v>
      </c>
      <c r="O1084" t="s">
        <v>5734</v>
      </c>
      <c r="P1084">
        <v>1</v>
      </c>
      <c r="Q1084" t="s">
        <v>5735</v>
      </c>
      <c r="R1084" t="s">
        <v>5736</v>
      </c>
      <c r="S1084">
        <v>137</v>
      </c>
      <c r="T1084" t="s">
        <v>36</v>
      </c>
      <c r="U1084" t="s">
        <v>37</v>
      </c>
      <c r="V1084" t="s">
        <v>583</v>
      </c>
      <c r="W1084">
        <v>45000000</v>
      </c>
      <c r="X1084">
        <v>1992</v>
      </c>
      <c r="Y1084">
        <v>530</v>
      </c>
      <c r="Z1084">
        <v>6.9</v>
      </c>
      <c r="AA1084">
        <v>2.35</v>
      </c>
      <c r="AB1084">
        <v>0</v>
      </c>
    </row>
    <row r="1085" spans="1:28" hidden="1" x14ac:dyDescent="0.2">
      <c r="A1085" t="s">
        <v>27</v>
      </c>
      <c r="B1085" t="s">
        <v>3100</v>
      </c>
      <c r="C1085">
        <v>132</v>
      </c>
      <c r="D1085">
        <v>101</v>
      </c>
      <c r="E1085">
        <v>126</v>
      </c>
      <c r="F1085">
        <v>586</v>
      </c>
      <c r="G1085" t="s">
        <v>5737</v>
      </c>
      <c r="H1085">
        <v>3000</v>
      </c>
      <c r="I1085">
        <v>82931301</v>
      </c>
      <c r="J1085" t="s">
        <v>1679</v>
      </c>
      <c r="K1085" t="s">
        <v>1541</v>
      </c>
      <c r="L1085" t="s">
        <v>5738</v>
      </c>
      <c r="M1085">
        <v>43358</v>
      </c>
      <c r="N1085">
        <v>6292</v>
      </c>
      <c r="O1085" t="s">
        <v>4122</v>
      </c>
      <c r="P1085">
        <v>0</v>
      </c>
      <c r="Q1085" t="s">
        <v>5739</v>
      </c>
      <c r="R1085" t="s">
        <v>5740</v>
      </c>
      <c r="S1085">
        <v>228</v>
      </c>
      <c r="T1085" t="s">
        <v>36</v>
      </c>
      <c r="U1085" t="s">
        <v>765</v>
      </c>
      <c r="V1085" t="s">
        <v>38</v>
      </c>
      <c r="W1085">
        <v>60000000</v>
      </c>
      <c r="X1085">
        <v>2005</v>
      </c>
      <c r="Y1085">
        <v>949</v>
      </c>
      <c r="Z1085">
        <v>5.5</v>
      </c>
      <c r="AA1085">
        <v>2.35</v>
      </c>
      <c r="AB1085">
        <v>0</v>
      </c>
    </row>
    <row r="1086" spans="1:28" hidden="1" x14ac:dyDescent="0.2">
      <c r="A1086" t="s">
        <v>27</v>
      </c>
      <c r="B1086" t="s">
        <v>5741</v>
      </c>
      <c r="C1086">
        <v>454</v>
      </c>
      <c r="D1086">
        <v>153</v>
      </c>
      <c r="E1086">
        <v>777</v>
      </c>
      <c r="F1086">
        <v>1000</v>
      </c>
      <c r="G1086" t="s">
        <v>371</v>
      </c>
      <c r="H1086">
        <v>20000</v>
      </c>
      <c r="I1086">
        <v>60962878</v>
      </c>
      <c r="J1086" t="s">
        <v>2140</v>
      </c>
      <c r="K1086" t="s">
        <v>261</v>
      </c>
      <c r="L1086" t="s">
        <v>5742</v>
      </c>
      <c r="M1086">
        <v>383591</v>
      </c>
      <c r="N1086">
        <v>37321</v>
      </c>
      <c r="O1086" t="s">
        <v>4447</v>
      </c>
      <c r="P1086">
        <v>2</v>
      </c>
      <c r="Q1086" t="s">
        <v>5743</v>
      </c>
      <c r="R1086" t="s">
        <v>5744</v>
      </c>
      <c r="S1086">
        <v>620</v>
      </c>
      <c r="T1086" t="s">
        <v>36</v>
      </c>
      <c r="U1086" t="s">
        <v>37</v>
      </c>
      <c r="V1086" t="s">
        <v>583</v>
      </c>
      <c r="W1086">
        <v>46000000</v>
      </c>
      <c r="X1086">
        <v>2013</v>
      </c>
      <c r="Y1086">
        <v>15000</v>
      </c>
      <c r="Z1086">
        <v>8.1</v>
      </c>
      <c r="AA1086">
        <v>1.85</v>
      </c>
      <c r="AB1086">
        <v>86000</v>
      </c>
    </row>
    <row r="1087" spans="1:28" hidden="1" x14ac:dyDescent="0.2">
      <c r="A1087" t="s">
        <v>27</v>
      </c>
      <c r="B1087" t="s">
        <v>3096</v>
      </c>
      <c r="C1087">
        <v>109</v>
      </c>
      <c r="D1087">
        <v>122</v>
      </c>
      <c r="E1087">
        <v>845</v>
      </c>
      <c r="F1087">
        <v>854</v>
      </c>
      <c r="G1087" t="s">
        <v>1138</v>
      </c>
      <c r="H1087">
        <v>18000</v>
      </c>
      <c r="I1087">
        <v>76261036</v>
      </c>
      <c r="J1087" t="s">
        <v>2123</v>
      </c>
      <c r="K1087" t="s">
        <v>1725</v>
      </c>
      <c r="L1087" t="s">
        <v>5745</v>
      </c>
      <c r="M1087">
        <v>305929</v>
      </c>
      <c r="N1087">
        <v>22370</v>
      </c>
      <c r="O1087" t="s">
        <v>4830</v>
      </c>
      <c r="P1087">
        <v>2</v>
      </c>
      <c r="Q1087" t="s">
        <v>5746</v>
      </c>
      <c r="R1087" t="s">
        <v>5747</v>
      </c>
      <c r="S1087">
        <v>633</v>
      </c>
      <c r="T1087" t="s">
        <v>36</v>
      </c>
      <c r="U1087" t="s">
        <v>37</v>
      </c>
      <c r="V1087" t="s">
        <v>583</v>
      </c>
      <c r="W1087">
        <v>45000000</v>
      </c>
      <c r="X1087">
        <v>2001</v>
      </c>
      <c r="Y1087">
        <v>881</v>
      </c>
      <c r="Z1087">
        <v>7.7</v>
      </c>
      <c r="AA1087">
        <v>2.35</v>
      </c>
      <c r="AB1087">
        <v>0</v>
      </c>
    </row>
    <row r="1088" spans="1:28" hidden="1" x14ac:dyDescent="0.2">
      <c r="A1088" t="s">
        <v>27</v>
      </c>
      <c r="B1088" t="s">
        <v>1005</v>
      </c>
      <c r="C1088">
        <v>213</v>
      </c>
      <c r="D1088">
        <v>102</v>
      </c>
      <c r="E1088">
        <v>23</v>
      </c>
      <c r="F1088">
        <v>436</v>
      </c>
      <c r="G1088" t="s">
        <v>5748</v>
      </c>
      <c r="H1088">
        <v>25000</v>
      </c>
      <c r="I1088">
        <v>71423726</v>
      </c>
      <c r="J1088" t="s">
        <v>1873</v>
      </c>
      <c r="K1088" t="s">
        <v>104</v>
      </c>
      <c r="L1088" t="s">
        <v>5749</v>
      </c>
      <c r="M1088">
        <v>123558</v>
      </c>
      <c r="N1088">
        <v>26998</v>
      </c>
      <c r="O1088" t="s">
        <v>5750</v>
      </c>
      <c r="P1088">
        <v>3</v>
      </c>
      <c r="Q1088" t="s">
        <v>5751</v>
      </c>
      <c r="R1088" t="s">
        <v>5752</v>
      </c>
      <c r="S1088">
        <v>609</v>
      </c>
      <c r="T1088" t="s">
        <v>36</v>
      </c>
      <c r="U1088" t="s">
        <v>37</v>
      </c>
      <c r="V1088" t="s">
        <v>93</v>
      </c>
      <c r="W1088">
        <v>45000000</v>
      </c>
      <c r="X1088">
        <v>1999</v>
      </c>
      <c r="Y1088">
        <v>724</v>
      </c>
      <c r="Z1088">
        <v>7.3</v>
      </c>
      <c r="AA1088">
        <v>2.35</v>
      </c>
      <c r="AB1088">
        <v>19000</v>
      </c>
    </row>
    <row r="1089" spans="1:28" hidden="1" x14ac:dyDescent="0.2">
      <c r="A1089" t="s">
        <v>27</v>
      </c>
      <c r="B1089" t="s">
        <v>3878</v>
      </c>
      <c r="C1089">
        <v>127</v>
      </c>
      <c r="D1089">
        <v>83</v>
      </c>
      <c r="E1089">
        <v>322</v>
      </c>
      <c r="F1089">
        <v>179</v>
      </c>
      <c r="G1089" t="s">
        <v>2951</v>
      </c>
      <c r="H1089">
        <v>1000</v>
      </c>
      <c r="I1089">
        <v>71277420</v>
      </c>
      <c r="J1089" t="s">
        <v>1669</v>
      </c>
      <c r="K1089" t="s">
        <v>3748</v>
      </c>
      <c r="L1089" t="s">
        <v>5753</v>
      </c>
      <c r="M1089">
        <v>119590</v>
      </c>
      <c r="N1089">
        <v>1645</v>
      </c>
      <c r="O1089" t="s">
        <v>1150</v>
      </c>
      <c r="P1089">
        <v>7</v>
      </c>
      <c r="Q1089" t="s">
        <v>5754</v>
      </c>
      <c r="R1089" t="s">
        <v>5755</v>
      </c>
      <c r="S1089">
        <v>548</v>
      </c>
      <c r="T1089" t="s">
        <v>36</v>
      </c>
      <c r="U1089" t="s">
        <v>37</v>
      </c>
      <c r="V1089" t="s">
        <v>583</v>
      </c>
      <c r="W1089">
        <v>45000000</v>
      </c>
      <c r="X1089">
        <v>2001</v>
      </c>
      <c r="Y1089">
        <v>422</v>
      </c>
      <c r="Z1089">
        <v>5.2</v>
      </c>
      <c r="AA1089">
        <v>1.85</v>
      </c>
      <c r="AB1089">
        <v>0</v>
      </c>
    </row>
    <row r="1090" spans="1:28" hidden="1" x14ac:dyDescent="0.2">
      <c r="A1090" t="s">
        <v>27</v>
      </c>
      <c r="B1090" t="s">
        <v>715</v>
      </c>
      <c r="C1090">
        <v>398</v>
      </c>
      <c r="D1090">
        <v>103</v>
      </c>
      <c r="E1090">
        <v>33</v>
      </c>
      <c r="F1090">
        <v>84</v>
      </c>
      <c r="G1090" t="s">
        <v>5756</v>
      </c>
      <c r="H1090">
        <v>970</v>
      </c>
      <c r="I1090">
        <v>88625922</v>
      </c>
      <c r="J1090" t="s">
        <v>5757</v>
      </c>
      <c r="K1090" t="s">
        <v>3831</v>
      </c>
      <c r="L1090" t="s">
        <v>5758</v>
      </c>
      <c r="M1090">
        <v>75176</v>
      </c>
      <c r="N1090">
        <v>1336</v>
      </c>
      <c r="O1090" t="s">
        <v>5759</v>
      </c>
      <c r="P1090">
        <v>3</v>
      </c>
      <c r="Q1090" t="s">
        <v>5760</v>
      </c>
      <c r="R1090" t="s">
        <v>5761</v>
      </c>
      <c r="S1090">
        <v>252</v>
      </c>
      <c r="T1090" t="s">
        <v>36</v>
      </c>
      <c r="U1090" t="s">
        <v>37</v>
      </c>
      <c r="V1090" t="s">
        <v>93</v>
      </c>
      <c r="W1090">
        <v>45000000</v>
      </c>
      <c r="X1090">
        <v>2011</v>
      </c>
      <c r="Y1090">
        <v>91</v>
      </c>
      <c r="Z1090">
        <v>7.1</v>
      </c>
      <c r="AA1090">
        <v>1.85</v>
      </c>
      <c r="AB1090">
        <v>26000</v>
      </c>
    </row>
    <row r="1091" spans="1:28" hidden="1" x14ac:dyDescent="0.2">
      <c r="A1091" t="s">
        <v>27</v>
      </c>
      <c r="B1091" t="s">
        <v>2969</v>
      </c>
      <c r="C1091">
        <v>184</v>
      </c>
      <c r="D1091">
        <v>110</v>
      </c>
      <c r="E1091">
        <v>45</v>
      </c>
      <c r="F1091">
        <v>595</v>
      </c>
      <c r="G1091" t="s">
        <v>5762</v>
      </c>
      <c r="H1091">
        <v>886</v>
      </c>
      <c r="I1091">
        <v>70001065</v>
      </c>
      <c r="J1091" t="s">
        <v>5763</v>
      </c>
      <c r="K1091" t="s">
        <v>2230</v>
      </c>
      <c r="L1091" t="s">
        <v>5764</v>
      </c>
      <c r="M1091">
        <v>191437</v>
      </c>
      <c r="N1091">
        <v>3174</v>
      </c>
      <c r="O1091" t="s">
        <v>1821</v>
      </c>
      <c r="P1091">
        <v>1</v>
      </c>
      <c r="Q1091" t="s">
        <v>5765</v>
      </c>
      <c r="R1091" t="s">
        <v>5766</v>
      </c>
      <c r="S1091">
        <v>582</v>
      </c>
      <c r="T1091" t="s">
        <v>36</v>
      </c>
      <c r="U1091" t="s">
        <v>37</v>
      </c>
      <c r="V1091" t="s">
        <v>583</v>
      </c>
      <c r="W1091">
        <v>45000000</v>
      </c>
      <c r="X1091">
        <v>1998</v>
      </c>
      <c r="Y1091">
        <v>650</v>
      </c>
      <c r="Z1091">
        <v>7.1</v>
      </c>
      <c r="AA1091">
        <v>2.35</v>
      </c>
      <c r="AB1091">
        <v>0</v>
      </c>
    </row>
    <row r="1092" spans="1:28" hidden="1" x14ac:dyDescent="0.2">
      <c r="A1092" t="s">
        <v>27</v>
      </c>
      <c r="B1092" t="s">
        <v>5767</v>
      </c>
      <c r="C1092">
        <v>127</v>
      </c>
      <c r="D1092">
        <v>136</v>
      </c>
      <c r="E1092">
        <v>49</v>
      </c>
      <c r="F1092">
        <v>730</v>
      </c>
      <c r="G1092" t="s">
        <v>1183</v>
      </c>
      <c r="H1092">
        <v>17000</v>
      </c>
      <c r="I1092">
        <v>67253092</v>
      </c>
      <c r="J1092" t="s">
        <v>3792</v>
      </c>
      <c r="K1092" t="s">
        <v>442</v>
      </c>
      <c r="L1092" t="s">
        <v>5768</v>
      </c>
      <c r="M1092">
        <v>92702</v>
      </c>
      <c r="N1092">
        <v>20299</v>
      </c>
      <c r="O1092" t="s">
        <v>5769</v>
      </c>
      <c r="P1092">
        <v>0</v>
      </c>
      <c r="Q1092" t="s">
        <v>5770</v>
      </c>
      <c r="R1092" t="s">
        <v>5771</v>
      </c>
      <c r="S1092">
        <v>209</v>
      </c>
      <c r="T1092" t="s">
        <v>36</v>
      </c>
      <c r="U1092" t="s">
        <v>37</v>
      </c>
      <c r="V1092" t="s">
        <v>38</v>
      </c>
      <c r="W1092">
        <v>30000000</v>
      </c>
      <c r="X1092">
        <v>2005</v>
      </c>
      <c r="Y1092">
        <v>807</v>
      </c>
      <c r="Z1092">
        <v>7.2</v>
      </c>
      <c r="AA1092">
        <v>2.35</v>
      </c>
      <c r="AB1092">
        <v>0</v>
      </c>
    </row>
    <row r="1093" spans="1:28" hidden="1" x14ac:dyDescent="0.2">
      <c r="A1093" t="s">
        <v>27</v>
      </c>
      <c r="B1093" t="s">
        <v>5772</v>
      </c>
      <c r="C1093">
        <v>167</v>
      </c>
      <c r="D1093">
        <v>91</v>
      </c>
      <c r="E1093">
        <v>50</v>
      </c>
      <c r="F1093">
        <v>67</v>
      </c>
      <c r="G1093" t="s">
        <v>5773</v>
      </c>
      <c r="H1093">
        <v>521</v>
      </c>
      <c r="I1093">
        <v>66790248</v>
      </c>
      <c r="J1093" t="s">
        <v>4073</v>
      </c>
      <c r="K1093" t="s">
        <v>2211</v>
      </c>
      <c r="L1093" t="s">
        <v>5774</v>
      </c>
      <c r="M1093">
        <v>57281</v>
      </c>
      <c r="N1093">
        <v>758</v>
      </c>
      <c r="O1093" t="s">
        <v>5775</v>
      </c>
      <c r="P1093">
        <v>0</v>
      </c>
      <c r="Q1093" t="s">
        <v>5776</v>
      </c>
      <c r="R1093" t="s">
        <v>5777</v>
      </c>
      <c r="S1093">
        <v>350</v>
      </c>
      <c r="T1093" t="s">
        <v>36</v>
      </c>
      <c r="U1093" t="s">
        <v>37</v>
      </c>
      <c r="V1093" t="s">
        <v>583</v>
      </c>
      <c r="W1093">
        <v>45000000</v>
      </c>
      <c r="X1093">
        <v>2002</v>
      </c>
      <c r="Y1093">
        <v>108</v>
      </c>
      <c r="Z1093">
        <v>6.5</v>
      </c>
      <c r="AA1093">
        <v>2.35</v>
      </c>
      <c r="AB1093">
        <v>0</v>
      </c>
    </row>
    <row r="1094" spans="1:28" hidden="1" x14ac:dyDescent="0.2">
      <c r="A1094" t="s">
        <v>27</v>
      </c>
      <c r="B1094" t="s">
        <v>5778</v>
      </c>
      <c r="C1094">
        <v>119</v>
      </c>
      <c r="D1094">
        <v>89</v>
      </c>
      <c r="E1094">
        <v>49</v>
      </c>
      <c r="F1094">
        <v>514</v>
      </c>
      <c r="G1094" t="s">
        <v>5779</v>
      </c>
      <c r="H1094">
        <v>2000</v>
      </c>
      <c r="I1094">
        <v>65557989</v>
      </c>
      <c r="J1094" t="s">
        <v>5780</v>
      </c>
      <c r="K1094" t="s">
        <v>1984</v>
      </c>
      <c r="L1094" t="s">
        <v>5781</v>
      </c>
      <c r="M1094">
        <v>73539</v>
      </c>
      <c r="N1094">
        <v>3717</v>
      </c>
      <c r="O1094" t="s">
        <v>5782</v>
      </c>
      <c r="P1094">
        <v>0</v>
      </c>
      <c r="Q1094" t="s">
        <v>5783</v>
      </c>
      <c r="R1094" t="s">
        <v>5784</v>
      </c>
      <c r="S1094">
        <v>271</v>
      </c>
      <c r="T1094" t="s">
        <v>36</v>
      </c>
      <c r="U1094" t="s">
        <v>37</v>
      </c>
      <c r="V1094" t="s">
        <v>38</v>
      </c>
      <c r="W1094">
        <v>45000000</v>
      </c>
      <c r="X1094">
        <v>1997</v>
      </c>
      <c r="Y1094">
        <v>902</v>
      </c>
      <c r="Z1094">
        <v>4.5999999999999996</v>
      </c>
      <c r="AA1094">
        <v>2.35</v>
      </c>
      <c r="AB1094">
        <v>0</v>
      </c>
    </row>
    <row r="1095" spans="1:28" hidden="1" x14ac:dyDescent="0.2">
      <c r="A1095" t="s">
        <v>27</v>
      </c>
      <c r="B1095" t="s">
        <v>4078</v>
      </c>
      <c r="C1095">
        <v>155</v>
      </c>
      <c r="D1095">
        <v>107</v>
      </c>
      <c r="E1095">
        <v>18</v>
      </c>
      <c r="F1095">
        <v>560</v>
      </c>
      <c r="G1095" t="s">
        <v>5785</v>
      </c>
      <c r="H1095">
        <v>811</v>
      </c>
      <c r="I1095">
        <v>60786269</v>
      </c>
      <c r="J1095" t="s">
        <v>5786</v>
      </c>
      <c r="K1095" t="s">
        <v>5623</v>
      </c>
      <c r="L1095" t="s">
        <v>5787</v>
      </c>
      <c r="M1095">
        <v>90539</v>
      </c>
      <c r="N1095">
        <v>3106</v>
      </c>
      <c r="O1095" t="s">
        <v>5788</v>
      </c>
      <c r="P1095">
        <v>5</v>
      </c>
      <c r="Q1095" t="s">
        <v>5789</v>
      </c>
      <c r="R1095" t="s">
        <v>5790</v>
      </c>
      <c r="S1095">
        <v>379</v>
      </c>
      <c r="T1095" t="s">
        <v>36</v>
      </c>
      <c r="U1095" t="s">
        <v>37</v>
      </c>
      <c r="V1095" t="s">
        <v>38</v>
      </c>
      <c r="W1095">
        <v>45000000</v>
      </c>
      <c r="X1095">
        <v>2000</v>
      </c>
      <c r="Y1095">
        <v>625</v>
      </c>
      <c r="Z1095">
        <v>5.6</v>
      </c>
      <c r="AA1095">
        <v>2.35</v>
      </c>
      <c r="AB1095">
        <v>0</v>
      </c>
    </row>
    <row r="1096" spans="1:28" hidden="1" x14ac:dyDescent="0.2">
      <c r="A1096" t="s">
        <v>27</v>
      </c>
      <c r="B1096" t="s">
        <v>5507</v>
      </c>
      <c r="C1096">
        <v>218</v>
      </c>
      <c r="D1096">
        <v>129</v>
      </c>
      <c r="E1096">
        <v>628</v>
      </c>
      <c r="F1096">
        <v>548</v>
      </c>
      <c r="G1096" t="s">
        <v>226</v>
      </c>
      <c r="H1096">
        <v>14000</v>
      </c>
      <c r="I1096">
        <v>59365105</v>
      </c>
      <c r="J1096" t="s">
        <v>1413</v>
      </c>
      <c r="K1096" t="s">
        <v>434</v>
      </c>
      <c r="L1096" t="s">
        <v>5791</v>
      </c>
      <c r="M1096">
        <v>318634</v>
      </c>
      <c r="N1096">
        <v>28886</v>
      </c>
      <c r="O1096" t="s">
        <v>5792</v>
      </c>
      <c r="P1096">
        <v>9</v>
      </c>
      <c r="Q1096" t="s">
        <v>5793</v>
      </c>
      <c r="R1096" t="s">
        <v>5794</v>
      </c>
      <c r="S1096">
        <v>1004</v>
      </c>
      <c r="T1096" t="s">
        <v>36</v>
      </c>
      <c r="U1096" t="s">
        <v>55</v>
      </c>
      <c r="V1096" t="s">
        <v>583</v>
      </c>
      <c r="W1096">
        <v>45000000</v>
      </c>
      <c r="X1096">
        <v>2003</v>
      </c>
      <c r="Y1096">
        <v>14000</v>
      </c>
      <c r="Z1096">
        <v>7.7</v>
      </c>
      <c r="AA1096">
        <v>2.35</v>
      </c>
      <c r="AB1096">
        <v>52000</v>
      </c>
    </row>
    <row r="1097" spans="1:28" hidden="1" x14ac:dyDescent="0.2">
      <c r="A1097" t="s">
        <v>27</v>
      </c>
      <c r="B1097" t="s">
        <v>304</v>
      </c>
      <c r="C1097">
        <v>117</v>
      </c>
      <c r="D1097">
        <v>95</v>
      </c>
      <c r="E1097">
        <v>487</v>
      </c>
      <c r="F1097">
        <v>1000</v>
      </c>
      <c r="G1097" t="s">
        <v>5795</v>
      </c>
      <c r="H1097">
        <v>18000</v>
      </c>
      <c r="I1097">
        <v>162792677</v>
      </c>
      <c r="J1097" t="s">
        <v>269</v>
      </c>
      <c r="K1097" t="s">
        <v>118</v>
      </c>
      <c r="L1097" t="s">
        <v>5796</v>
      </c>
      <c r="M1097">
        <v>211226</v>
      </c>
      <c r="N1097">
        <v>24205</v>
      </c>
      <c r="O1097" t="s">
        <v>319</v>
      </c>
      <c r="P1097">
        <v>0</v>
      </c>
      <c r="Q1097" t="s">
        <v>5797</v>
      </c>
      <c r="R1097" t="s">
        <v>5798</v>
      </c>
      <c r="S1097">
        <v>317</v>
      </c>
      <c r="T1097" t="s">
        <v>36</v>
      </c>
      <c r="U1097" t="s">
        <v>37</v>
      </c>
      <c r="V1097" t="s">
        <v>275</v>
      </c>
      <c r="W1097">
        <v>120000000</v>
      </c>
      <c r="X1097">
        <v>1998</v>
      </c>
      <c r="Y1097">
        <v>1000</v>
      </c>
      <c r="Z1097">
        <v>7.2</v>
      </c>
      <c r="AA1097">
        <v>2.35</v>
      </c>
      <c r="AB1097">
        <v>0</v>
      </c>
    </row>
    <row r="1098" spans="1:28" hidden="1" x14ac:dyDescent="0.2">
      <c r="A1098" t="s">
        <v>27</v>
      </c>
      <c r="B1098" t="s">
        <v>2650</v>
      </c>
      <c r="C1098">
        <v>208</v>
      </c>
      <c r="D1098">
        <v>122</v>
      </c>
      <c r="E1098">
        <v>117</v>
      </c>
      <c r="F1098">
        <v>140</v>
      </c>
      <c r="G1098" t="s">
        <v>684</v>
      </c>
      <c r="H1098">
        <v>40000</v>
      </c>
      <c r="I1098">
        <v>31598308</v>
      </c>
      <c r="J1098" t="s">
        <v>3028</v>
      </c>
      <c r="K1098" t="s">
        <v>42</v>
      </c>
      <c r="L1098" t="s">
        <v>5799</v>
      </c>
      <c r="M1098">
        <v>124765</v>
      </c>
      <c r="N1098">
        <v>41636</v>
      </c>
      <c r="O1098" t="s">
        <v>5800</v>
      </c>
      <c r="P1098">
        <v>1</v>
      </c>
      <c r="Q1098" t="s">
        <v>5801</v>
      </c>
      <c r="R1098" t="s">
        <v>5802</v>
      </c>
      <c r="S1098">
        <v>541</v>
      </c>
      <c r="T1098" t="s">
        <v>36</v>
      </c>
      <c r="U1098" t="s">
        <v>37</v>
      </c>
      <c r="V1098" t="s">
        <v>583</v>
      </c>
      <c r="W1098">
        <v>35000000</v>
      </c>
      <c r="X1098">
        <v>2001</v>
      </c>
      <c r="Y1098">
        <v>1000</v>
      </c>
      <c r="Z1098">
        <v>6.8</v>
      </c>
      <c r="AA1098">
        <v>2.35</v>
      </c>
      <c r="AB1098">
        <v>0</v>
      </c>
    </row>
    <row r="1099" spans="1:28" hidden="1" x14ac:dyDescent="0.2">
      <c r="A1099" t="s">
        <v>27</v>
      </c>
      <c r="B1099" t="s">
        <v>5778</v>
      </c>
      <c r="C1099">
        <v>38</v>
      </c>
      <c r="D1099">
        <v>110</v>
      </c>
      <c r="E1099">
        <v>49</v>
      </c>
      <c r="F1099">
        <v>20</v>
      </c>
      <c r="G1099" t="s">
        <v>5803</v>
      </c>
      <c r="H1099">
        <v>13000</v>
      </c>
      <c r="I1099">
        <v>57362581</v>
      </c>
      <c r="J1099" t="s">
        <v>5804</v>
      </c>
      <c r="K1099" t="s">
        <v>1782</v>
      </c>
      <c r="L1099" t="s">
        <v>5805</v>
      </c>
      <c r="M1099">
        <v>50148</v>
      </c>
      <c r="N1099">
        <v>13331</v>
      </c>
      <c r="O1099" t="s">
        <v>5806</v>
      </c>
      <c r="P1099">
        <v>2</v>
      </c>
      <c r="Q1099" t="s">
        <v>5807</v>
      </c>
      <c r="R1099" t="s">
        <v>5808</v>
      </c>
      <c r="S1099">
        <v>116</v>
      </c>
      <c r="T1099" t="s">
        <v>36</v>
      </c>
      <c r="U1099" t="s">
        <v>5809</v>
      </c>
      <c r="V1099" t="s">
        <v>583</v>
      </c>
      <c r="W1099">
        <v>45000000</v>
      </c>
      <c r="X1099">
        <v>1994</v>
      </c>
      <c r="Y1099">
        <v>279</v>
      </c>
      <c r="Z1099">
        <v>5.4</v>
      </c>
      <c r="AA1099">
        <v>1.85</v>
      </c>
      <c r="AB1099">
        <v>0</v>
      </c>
    </row>
    <row r="1100" spans="1:28" hidden="1" x14ac:dyDescent="0.2">
      <c r="A1100" t="s">
        <v>27</v>
      </c>
      <c r="B1100" t="s">
        <v>3157</v>
      </c>
      <c r="C1100">
        <v>48</v>
      </c>
      <c r="D1100">
        <v>135</v>
      </c>
      <c r="E1100">
        <v>41</v>
      </c>
      <c r="F1100">
        <v>808</v>
      </c>
      <c r="G1100" t="s">
        <v>3296</v>
      </c>
      <c r="H1100">
        <v>982</v>
      </c>
      <c r="I1100">
        <v>53854588</v>
      </c>
      <c r="J1100" t="s">
        <v>4477</v>
      </c>
      <c r="K1100" t="s">
        <v>1119</v>
      </c>
      <c r="L1100" t="s">
        <v>5810</v>
      </c>
      <c r="M1100">
        <v>37911</v>
      </c>
      <c r="N1100">
        <v>3648</v>
      </c>
      <c r="O1100" t="s">
        <v>1057</v>
      </c>
      <c r="P1100">
        <v>0</v>
      </c>
      <c r="Q1100" t="s">
        <v>5811</v>
      </c>
      <c r="R1100" t="s">
        <v>5812</v>
      </c>
      <c r="S1100">
        <v>73</v>
      </c>
      <c r="T1100" t="s">
        <v>36</v>
      </c>
      <c r="U1100" t="s">
        <v>37</v>
      </c>
      <c r="V1100" t="s">
        <v>583</v>
      </c>
      <c r="W1100">
        <v>45000000</v>
      </c>
      <c r="X1100">
        <v>1996</v>
      </c>
      <c r="Y1100">
        <v>843</v>
      </c>
      <c r="Z1100">
        <v>6.3</v>
      </c>
      <c r="AA1100">
        <v>2.35</v>
      </c>
      <c r="AB1100">
        <v>1000</v>
      </c>
    </row>
    <row r="1101" spans="1:28" hidden="1" x14ac:dyDescent="0.2">
      <c r="A1101" t="s">
        <v>27</v>
      </c>
      <c r="B1101" t="s">
        <v>5813</v>
      </c>
      <c r="C1101">
        <v>8</v>
      </c>
      <c r="D1101">
        <v>111</v>
      </c>
      <c r="E1101">
        <v>5</v>
      </c>
      <c r="F1101">
        <v>559</v>
      </c>
      <c r="G1101" t="s">
        <v>5814</v>
      </c>
      <c r="H1101">
        <v>6000</v>
      </c>
      <c r="J1101" t="s">
        <v>3055</v>
      </c>
      <c r="K1101" t="s">
        <v>5815</v>
      </c>
      <c r="L1101" t="s">
        <v>5816</v>
      </c>
      <c r="M1101">
        <v>5888</v>
      </c>
      <c r="N1101">
        <v>7493</v>
      </c>
      <c r="O1101" t="s">
        <v>5342</v>
      </c>
      <c r="P1101">
        <v>0</v>
      </c>
      <c r="Q1101" t="s">
        <v>5817</v>
      </c>
      <c r="R1101" t="s">
        <v>5818</v>
      </c>
      <c r="S1101">
        <v>61</v>
      </c>
      <c r="T1101" t="s">
        <v>36</v>
      </c>
      <c r="U1101" t="s">
        <v>37</v>
      </c>
      <c r="V1101" t="s">
        <v>5611</v>
      </c>
      <c r="W1101">
        <v>2500000</v>
      </c>
      <c r="X1101">
        <v>1968</v>
      </c>
      <c r="Y1101">
        <v>584</v>
      </c>
      <c r="Z1101">
        <v>7.2</v>
      </c>
      <c r="AA1101">
        <v>1.85</v>
      </c>
      <c r="AB1101">
        <v>0</v>
      </c>
    </row>
    <row r="1102" spans="1:28" hidden="1" x14ac:dyDescent="0.2">
      <c r="A1102" t="s">
        <v>27</v>
      </c>
      <c r="B1102" t="s">
        <v>4595</v>
      </c>
      <c r="C1102">
        <v>94</v>
      </c>
      <c r="D1102">
        <v>95</v>
      </c>
      <c r="E1102">
        <v>58</v>
      </c>
      <c r="F1102">
        <v>3000</v>
      </c>
      <c r="G1102" t="s">
        <v>1247</v>
      </c>
      <c r="H1102">
        <v>14000</v>
      </c>
      <c r="I1102">
        <v>52580895</v>
      </c>
      <c r="J1102" t="s">
        <v>5819</v>
      </c>
      <c r="K1102" t="s">
        <v>698</v>
      </c>
      <c r="L1102" t="s">
        <v>5820</v>
      </c>
      <c r="M1102">
        <v>30255</v>
      </c>
      <c r="N1102">
        <v>27351</v>
      </c>
      <c r="O1102" t="s">
        <v>1687</v>
      </c>
      <c r="P1102">
        <v>1</v>
      </c>
      <c r="Q1102" t="s">
        <v>5821</v>
      </c>
      <c r="R1102" t="s">
        <v>5822</v>
      </c>
      <c r="S1102">
        <v>118</v>
      </c>
      <c r="T1102" t="s">
        <v>36</v>
      </c>
      <c r="U1102" t="s">
        <v>37</v>
      </c>
      <c r="V1102" t="s">
        <v>93</v>
      </c>
      <c r="W1102">
        <v>45000000</v>
      </c>
      <c r="X1102">
        <v>2005</v>
      </c>
      <c r="Y1102">
        <v>8000</v>
      </c>
      <c r="Z1102">
        <v>5.6</v>
      </c>
      <c r="AA1102">
        <v>2.35</v>
      </c>
      <c r="AB1102">
        <v>743</v>
      </c>
    </row>
    <row r="1103" spans="1:28" hidden="1" x14ac:dyDescent="0.2">
      <c r="A1103" t="s">
        <v>27</v>
      </c>
      <c r="B1103" t="s">
        <v>5823</v>
      </c>
      <c r="C1103">
        <v>276</v>
      </c>
      <c r="D1103">
        <v>109</v>
      </c>
      <c r="E1103">
        <v>37</v>
      </c>
      <c r="F1103">
        <v>651</v>
      </c>
      <c r="G1103" t="s">
        <v>401</v>
      </c>
      <c r="H1103">
        <v>11000</v>
      </c>
      <c r="I1103">
        <v>51019112</v>
      </c>
      <c r="J1103" t="s">
        <v>1873</v>
      </c>
      <c r="K1103" t="s">
        <v>1946</v>
      </c>
      <c r="L1103" t="s">
        <v>5824</v>
      </c>
      <c r="M1103">
        <v>155745</v>
      </c>
      <c r="N1103">
        <v>14073</v>
      </c>
      <c r="O1103" t="s">
        <v>5041</v>
      </c>
      <c r="P1103">
        <v>0</v>
      </c>
      <c r="Q1103" t="s">
        <v>5825</v>
      </c>
      <c r="R1103" t="s">
        <v>5826</v>
      </c>
      <c r="S1103">
        <v>1053</v>
      </c>
      <c r="T1103" t="s">
        <v>36</v>
      </c>
      <c r="U1103" t="s">
        <v>37</v>
      </c>
      <c r="V1103" t="s">
        <v>93</v>
      </c>
      <c r="W1103">
        <v>50000000</v>
      </c>
      <c r="X1103">
        <v>2005</v>
      </c>
      <c r="Y1103">
        <v>2000</v>
      </c>
      <c r="Z1103">
        <v>6.8</v>
      </c>
      <c r="AA1103">
        <v>2.35</v>
      </c>
      <c r="AB1103">
        <v>10000</v>
      </c>
    </row>
    <row r="1104" spans="1:28" hidden="1" x14ac:dyDescent="0.2">
      <c r="A1104" t="s">
        <v>27</v>
      </c>
      <c r="B1104" t="s">
        <v>5827</v>
      </c>
      <c r="C1104">
        <v>59</v>
      </c>
      <c r="D1104">
        <v>93</v>
      </c>
      <c r="E1104">
        <v>38</v>
      </c>
      <c r="F1104">
        <v>631</v>
      </c>
      <c r="G1104" t="s">
        <v>5828</v>
      </c>
      <c r="H1104">
        <v>1000</v>
      </c>
      <c r="I1104">
        <v>48114556</v>
      </c>
      <c r="J1104" t="s">
        <v>2612</v>
      </c>
      <c r="K1104" t="s">
        <v>5229</v>
      </c>
      <c r="L1104" t="s">
        <v>5829</v>
      </c>
      <c r="M1104">
        <v>9380</v>
      </c>
      <c r="N1104">
        <v>4604</v>
      </c>
      <c r="O1104" t="s">
        <v>4939</v>
      </c>
      <c r="P1104">
        <v>1</v>
      </c>
      <c r="Q1104" t="s">
        <v>5830</v>
      </c>
      <c r="R1104" t="s">
        <v>5831</v>
      </c>
      <c r="S1104">
        <v>91</v>
      </c>
      <c r="T1104" t="s">
        <v>36</v>
      </c>
      <c r="U1104" t="s">
        <v>37</v>
      </c>
      <c r="V1104" t="s">
        <v>93</v>
      </c>
      <c r="W1104">
        <v>26000000</v>
      </c>
      <c r="X1104">
        <v>2004</v>
      </c>
      <c r="Y1104">
        <v>641</v>
      </c>
      <c r="Z1104">
        <v>4.3</v>
      </c>
      <c r="AA1104">
        <v>2.35</v>
      </c>
      <c r="AB1104">
        <v>531</v>
      </c>
    </row>
    <row r="1105" spans="1:28" hidden="1" x14ac:dyDescent="0.2">
      <c r="A1105" t="s">
        <v>27</v>
      </c>
      <c r="B1105" t="s">
        <v>5832</v>
      </c>
      <c r="C1105">
        <v>216</v>
      </c>
      <c r="D1105">
        <v>94</v>
      </c>
      <c r="E1105">
        <v>85</v>
      </c>
      <c r="F1105">
        <v>443</v>
      </c>
      <c r="G1105" t="s">
        <v>5263</v>
      </c>
      <c r="H1105">
        <v>14000</v>
      </c>
      <c r="I1105">
        <v>50648679</v>
      </c>
      <c r="J1105" t="s">
        <v>2206</v>
      </c>
      <c r="K1105" t="s">
        <v>1970</v>
      </c>
      <c r="L1105" t="s">
        <v>5833</v>
      </c>
      <c r="M1105">
        <v>149549</v>
      </c>
      <c r="N1105">
        <v>16225</v>
      </c>
      <c r="O1105" t="s">
        <v>5834</v>
      </c>
      <c r="P1105">
        <v>1</v>
      </c>
      <c r="Q1105" t="s">
        <v>5835</v>
      </c>
      <c r="R1105" t="s">
        <v>5836</v>
      </c>
      <c r="S1105">
        <v>348</v>
      </c>
      <c r="T1105" t="s">
        <v>36</v>
      </c>
      <c r="U1105" t="s">
        <v>1463</v>
      </c>
      <c r="V1105" t="s">
        <v>583</v>
      </c>
      <c r="W1105">
        <v>45000000</v>
      </c>
      <c r="X1105">
        <v>2007</v>
      </c>
      <c r="Y1105">
        <v>706</v>
      </c>
      <c r="Z1105">
        <v>6.3</v>
      </c>
      <c r="AA1105">
        <v>2.35</v>
      </c>
      <c r="AB1105">
        <v>0</v>
      </c>
    </row>
    <row r="1106" spans="1:28" hidden="1" x14ac:dyDescent="0.2">
      <c r="A1106" t="s">
        <v>27</v>
      </c>
      <c r="B1106" t="s">
        <v>1625</v>
      </c>
      <c r="C1106">
        <v>173</v>
      </c>
      <c r="D1106">
        <v>117</v>
      </c>
      <c r="E1106">
        <v>153</v>
      </c>
      <c r="F1106">
        <v>734</v>
      </c>
      <c r="G1106" t="s">
        <v>2178</v>
      </c>
      <c r="H1106">
        <v>35000</v>
      </c>
      <c r="I1106">
        <v>46280507</v>
      </c>
      <c r="J1106" t="s">
        <v>1679</v>
      </c>
      <c r="K1106" t="s">
        <v>2167</v>
      </c>
      <c r="L1106" t="s">
        <v>5837</v>
      </c>
      <c r="M1106">
        <v>87165</v>
      </c>
      <c r="N1106">
        <v>49743</v>
      </c>
      <c r="O1106" t="s">
        <v>5838</v>
      </c>
      <c r="P1106">
        <v>0</v>
      </c>
      <c r="Q1106" t="s">
        <v>5839</v>
      </c>
      <c r="R1106" t="s">
        <v>5840</v>
      </c>
      <c r="S1106">
        <v>184</v>
      </c>
      <c r="T1106" t="s">
        <v>36</v>
      </c>
      <c r="U1106" t="s">
        <v>37</v>
      </c>
      <c r="V1106" t="s">
        <v>38</v>
      </c>
      <c r="W1106">
        <v>40000000</v>
      </c>
      <c r="X1106">
        <v>2014</v>
      </c>
      <c r="Y1106">
        <v>11000</v>
      </c>
      <c r="Z1106">
        <v>6.5</v>
      </c>
      <c r="AA1106">
        <v>1.85</v>
      </c>
      <c r="AB1106">
        <v>12000</v>
      </c>
    </row>
    <row r="1107" spans="1:28" hidden="1" x14ac:dyDescent="0.2">
      <c r="A1107" t="s">
        <v>27</v>
      </c>
      <c r="B1107" t="s">
        <v>4617</v>
      </c>
      <c r="C1107">
        <v>99</v>
      </c>
      <c r="D1107">
        <v>112</v>
      </c>
      <c r="E1107">
        <v>61</v>
      </c>
      <c r="F1107">
        <v>501</v>
      </c>
      <c r="G1107" t="s">
        <v>3997</v>
      </c>
      <c r="H1107">
        <v>1000</v>
      </c>
      <c r="I1107">
        <v>38360195</v>
      </c>
      <c r="J1107" t="s">
        <v>5381</v>
      </c>
      <c r="K1107" t="s">
        <v>2117</v>
      </c>
      <c r="L1107" t="s">
        <v>5841</v>
      </c>
      <c r="M1107">
        <v>21215</v>
      </c>
      <c r="N1107">
        <v>3757</v>
      </c>
      <c r="O1107" t="s">
        <v>3962</v>
      </c>
      <c r="P1107">
        <v>1</v>
      </c>
      <c r="Q1107" t="s">
        <v>5842</v>
      </c>
      <c r="R1107" t="s">
        <v>5843</v>
      </c>
      <c r="S1107">
        <v>116</v>
      </c>
      <c r="T1107" t="s">
        <v>36</v>
      </c>
      <c r="U1107" t="s">
        <v>37</v>
      </c>
      <c r="V1107" t="s">
        <v>38</v>
      </c>
      <c r="W1107">
        <v>45000000</v>
      </c>
      <c r="X1107">
        <v>2006</v>
      </c>
      <c r="Y1107">
        <v>976</v>
      </c>
      <c r="Z1107">
        <v>6.4</v>
      </c>
      <c r="AA1107">
        <v>2.35</v>
      </c>
      <c r="AB1107">
        <v>0</v>
      </c>
    </row>
    <row r="1108" spans="1:28" hidden="1" x14ac:dyDescent="0.2">
      <c r="A1108" t="s">
        <v>27</v>
      </c>
      <c r="B1108" t="s">
        <v>4912</v>
      </c>
      <c r="C1108">
        <v>42</v>
      </c>
      <c r="D1108">
        <v>111</v>
      </c>
      <c r="E1108">
        <v>161</v>
      </c>
      <c r="F1108">
        <v>132</v>
      </c>
      <c r="G1108" t="s">
        <v>278</v>
      </c>
      <c r="H1108">
        <v>11000</v>
      </c>
      <c r="I1108">
        <v>46815748</v>
      </c>
      <c r="J1108" t="s">
        <v>3334</v>
      </c>
      <c r="K1108" t="s">
        <v>2375</v>
      </c>
      <c r="L1108" t="s">
        <v>5844</v>
      </c>
      <c r="M1108">
        <v>32544</v>
      </c>
      <c r="N1108">
        <v>12161</v>
      </c>
      <c r="O1108" t="s">
        <v>5845</v>
      </c>
      <c r="P1108">
        <v>1</v>
      </c>
      <c r="Q1108" t="s">
        <v>5846</v>
      </c>
      <c r="R1108" t="s">
        <v>5847</v>
      </c>
      <c r="S1108">
        <v>69</v>
      </c>
      <c r="T1108" t="s">
        <v>36</v>
      </c>
      <c r="U1108" t="s">
        <v>37</v>
      </c>
      <c r="V1108" t="s">
        <v>38</v>
      </c>
      <c r="W1108">
        <v>45000000</v>
      </c>
      <c r="X1108">
        <v>1994</v>
      </c>
      <c r="Y1108">
        <v>894</v>
      </c>
      <c r="Z1108">
        <v>6.3</v>
      </c>
      <c r="AA1108">
        <v>2.35</v>
      </c>
      <c r="AB1108">
        <v>0</v>
      </c>
    </row>
    <row r="1109" spans="1:28" hidden="1" x14ac:dyDescent="0.2">
      <c r="A1109" t="s">
        <v>27</v>
      </c>
      <c r="B1109" t="s">
        <v>1952</v>
      </c>
      <c r="C1109">
        <v>25</v>
      </c>
      <c r="D1109">
        <v>96</v>
      </c>
      <c r="E1109">
        <v>0</v>
      </c>
      <c r="F1109">
        <v>563</v>
      </c>
      <c r="G1109" t="s">
        <v>5848</v>
      </c>
      <c r="H1109">
        <v>1000</v>
      </c>
      <c r="I1109">
        <v>35617599</v>
      </c>
      <c r="J1109" t="s">
        <v>5849</v>
      </c>
      <c r="K1109" t="s">
        <v>811</v>
      </c>
      <c r="L1109" t="s">
        <v>5850</v>
      </c>
      <c r="M1109">
        <v>20688</v>
      </c>
      <c r="N1109">
        <v>2965</v>
      </c>
      <c r="O1109" t="s">
        <v>3886</v>
      </c>
      <c r="P1109">
        <v>1</v>
      </c>
      <c r="Q1109" t="s">
        <v>5851</v>
      </c>
      <c r="R1109" t="s">
        <v>5852</v>
      </c>
      <c r="S1109">
        <v>47</v>
      </c>
      <c r="T1109" t="s">
        <v>36</v>
      </c>
      <c r="U1109" t="s">
        <v>37</v>
      </c>
      <c r="V1109" t="s">
        <v>93</v>
      </c>
      <c r="W1109">
        <v>45000000</v>
      </c>
      <c r="X1109">
        <v>1995</v>
      </c>
      <c r="Y1109">
        <v>845</v>
      </c>
      <c r="Z1109">
        <v>5.9</v>
      </c>
      <c r="AA1109">
        <v>1.85</v>
      </c>
      <c r="AB1109">
        <v>0</v>
      </c>
    </row>
    <row r="1110" spans="1:28" hidden="1" x14ac:dyDescent="0.2">
      <c r="A1110" t="s">
        <v>745</v>
      </c>
      <c r="B1110" t="s">
        <v>758</v>
      </c>
      <c r="C1110">
        <v>339</v>
      </c>
      <c r="D1110">
        <v>141</v>
      </c>
      <c r="E1110">
        <v>0</v>
      </c>
      <c r="F1110">
        <v>404</v>
      </c>
      <c r="G1110" t="s">
        <v>5853</v>
      </c>
      <c r="H1110">
        <v>749</v>
      </c>
      <c r="I1110">
        <v>47307550</v>
      </c>
      <c r="J1110" t="s">
        <v>2123</v>
      </c>
      <c r="K1110" t="s">
        <v>5854</v>
      </c>
      <c r="L1110" t="s">
        <v>5855</v>
      </c>
      <c r="M1110">
        <v>104301</v>
      </c>
      <c r="N1110">
        <v>1948</v>
      </c>
      <c r="O1110" t="s">
        <v>5856</v>
      </c>
      <c r="P1110">
        <v>4</v>
      </c>
      <c r="Q1110" t="s">
        <v>5857</v>
      </c>
      <c r="R1110" t="s">
        <v>5858</v>
      </c>
      <c r="S1110">
        <v>269</v>
      </c>
      <c r="T1110" t="s">
        <v>36</v>
      </c>
      <c r="U1110" t="s">
        <v>37</v>
      </c>
      <c r="V1110" t="s">
        <v>583</v>
      </c>
      <c r="W1110">
        <v>45000000</v>
      </c>
      <c r="X1110">
        <v>2012</v>
      </c>
      <c r="Y1110">
        <v>463</v>
      </c>
      <c r="Z1110">
        <v>6.5</v>
      </c>
      <c r="AA1110">
        <v>2.35</v>
      </c>
      <c r="AB1110">
        <v>28000</v>
      </c>
    </row>
    <row r="1111" spans="1:28" hidden="1" x14ac:dyDescent="0.2">
      <c r="A1111" t="s">
        <v>27</v>
      </c>
      <c r="B1111" t="s">
        <v>5859</v>
      </c>
      <c r="C1111">
        <v>127</v>
      </c>
      <c r="D1111">
        <v>94</v>
      </c>
      <c r="E1111">
        <v>160</v>
      </c>
      <c r="F1111">
        <v>167</v>
      </c>
      <c r="G1111" t="s">
        <v>5860</v>
      </c>
      <c r="H1111">
        <v>550</v>
      </c>
      <c r="I1111">
        <v>32003620</v>
      </c>
      <c r="J1111" t="s">
        <v>332</v>
      </c>
      <c r="K1111" t="s">
        <v>1006</v>
      </c>
      <c r="L1111" t="s">
        <v>5861</v>
      </c>
      <c r="M1111">
        <v>79141</v>
      </c>
      <c r="N1111">
        <v>1102</v>
      </c>
      <c r="O1111" t="s">
        <v>5862</v>
      </c>
      <c r="P1111">
        <v>1</v>
      </c>
      <c r="Q1111" t="s">
        <v>5863</v>
      </c>
      <c r="R1111" t="s">
        <v>5864</v>
      </c>
      <c r="S1111">
        <v>355</v>
      </c>
      <c r="T1111" t="s">
        <v>36</v>
      </c>
      <c r="U1111" t="s">
        <v>37</v>
      </c>
      <c r="V1111" t="s">
        <v>38</v>
      </c>
      <c r="W1111">
        <v>25000000</v>
      </c>
      <c r="X1111">
        <v>2004</v>
      </c>
      <c r="Y1111">
        <v>216</v>
      </c>
      <c r="Z1111">
        <v>6.5</v>
      </c>
      <c r="AA1111">
        <v>2.35</v>
      </c>
      <c r="AB1111">
        <v>2000</v>
      </c>
    </row>
    <row r="1112" spans="1:28" hidden="1" x14ac:dyDescent="0.2">
      <c r="A1112" t="s">
        <v>27</v>
      </c>
      <c r="B1112" t="s">
        <v>5865</v>
      </c>
      <c r="C1112">
        <v>122</v>
      </c>
      <c r="D1112">
        <v>87</v>
      </c>
      <c r="E1112">
        <v>29</v>
      </c>
      <c r="F1112">
        <v>252</v>
      </c>
      <c r="G1112" t="s">
        <v>5866</v>
      </c>
      <c r="H1112">
        <v>427</v>
      </c>
      <c r="I1112">
        <v>27972410</v>
      </c>
      <c r="J1112" t="s">
        <v>1626</v>
      </c>
      <c r="K1112" t="s">
        <v>3601</v>
      </c>
      <c r="L1112" t="s">
        <v>5867</v>
      </c>
      <c r="M1112">
        <v>114692</v>
      </c>
      <c r="N1112">
        <v>1461</v>
      </c>
      <c r="O1112" t="s">
        <v>5868</v>
      </c>
      <c r="P1112">
        <v>1</v>
      </c>
      <c r="Q1112" t="s">
        <v>5869</v>
      </c>
      <c r="R1112" t="s">
        <v>5870</v>
      </c>
      <c r="S1112">
        <v>285</v>
      </c>
      <c r="T1112" t="s">
        <v>36</v>
      </c>
      <c r="U1112" t="s">
        <v>55</v>
      </c>
      <c r="V1112" t="s">
        <v>93</v>
      </c>
      <c r="W1112">
        <v>35000000</v>
      </c>
      <c r="X1112">
        <v>2003</v>
      </c>
      <c r="Y1112">
        <v>304</v>
      </c>
      <c r="Z1112">
        <v>6.1</v>
      </c>
      <c r="AA1112">
        <v>1.85</v>
      </c>
      <c r="AB1112">
        <v>2000</v>
      </c>
    </row>
    <row r="1113" spans="1:28" hidden="1" x14ac:dyDescent="0.2">
      <c r="A1113" t="s">
        <v>27</v>
      </c>
      <c r="B1113" t="s">
        <v>5871</v>
      </c>
      <c r="C1113">
        <v>105</v>
      </c>
      <c r="D1113">
        <v>88</v>
      </c>
      <c r="E1113">
        <v>8</v>
      </c>
      <c r="F1113">
        <v>8000</v>
      </c>
      <c r="G1113" t="s">
        <v>2375</v>
      </c>
      <c r="H1113">
        <v>12000</v>
      </c>
      <c r="I1113">
        <v>28133159</v>
      </c>
      <c r="J1113" t="s">
        <v>269</v>
      </c>
      <c r="K1113" t="s">
        <v>703</v>
      </c>
      <c r="L1113" t="s">
        <v>5872</v>
      </c>
      <c r="M1113">
        <v>30055</v>
      </c>
      <c r="N1113">
        <v>33822</v>
      </c>
      <c r="O1113" t="s">
        <v>1525</v>
      </c>
      <c r="P1113">
        <v>1</v>
      </c>
      <c r="Q1113" t="s">
        <v>5873</v>
      </c>
      <c r="R1113" t="s">
        <v>5874</v>
      </c>
      <c r="S1113">
        <v>70</v>
      </c>
      <c r="T1113" t="s">
        <v>36</v>
      </c>
      <c r="U1113" t="s">
        <v>37</v>
      </c>
      <c r="V1113" t="s">
        <v>93</v>
      </c>
      <c r="W1113">
        <v>50000000</v>
      </c>
      <c r="X1113">
        <v>2006</v>
      </c>
      <c r="Y1113">
        <v>11000</v>
      </c>
      <c r="Z1113">
        <v>5.9</v>
      </c>
      <c r="AA1113">
        <v>1.85</v>
      </c>
      <c r="AB1113">
        <v>593</v>
      </c>
    </row>
    <row r="1114" spans="1:28" hidden="1" x14ac:dyDescent="0.2">
      <c r="A1114" t="s">
        <v>27</v>
      </c>
      <c r="B1114" t="s">
        <v>5875</v>
      </c>
      <c r="C1114">
        <v>144</v>
      </c>
      <c r="D1114">
        <v>177</v>
      </c>
      <c r="E1114">
        <v>0</v>
      </c>
      <c r="F1114">
        <v>202</v>
      </c>
      <c r="G1114" t="s">
        <v>1273</v>
      </c>
      <c r="H1114">
        <v>913</v>
      </c>
      <c r="I1114">
        <v>27400000</v>
      </c>
      <c r="J1114" t="s">
        <v>71</v>
      </c>
      <c r="K1114" t="s">
        <v>2664</v>
      </c>
      <c r="L1114" t="s">
        <v>5876</v>
      </c>
      <c r="M1114">
        <v>97087</v>
      </c>
      <c r="N1114">
        <v>2449</v>
      </c>
      <c r="O1114" t="s">
        <v>5877</v>
      </c>
      <c r="P1114">
        <v>3</v>
      </c>
      <c r="Q1114" t="s">
        <v>5878</v>
      </c>
      <c r="R1114" t="s">
        <v>5879</v>
      </c>
      <c r="S1114">
        <v>569</v>
      </c>
      <c r="T1114" t="s">
        <v>36</v>
      </c>
      <c r="U1114" t="s">
        <v>37</v>
      </c>
      <c r="V1114" t="s">
        <v>38</v>
      </c>
      <c r="W1114">
        <v>40000000</v>
      </c>
      <c r="X1114">
        <v>1984</v>
      </c>
      <c r="Y1114">
        <v>362</v>
      </c>
      <c r="Z1114">
        <v>6.6</v>
      </c>
      <c r="AA1114">
        <v>2.35</v>
      </c>
      <c r="AB1114">
        <v>11000</v>
      </c>
    </row>
    <row r="1115" spans="1:28" hidden="1" x14ac:dyDescent="0.2">
      <c r="A1115" t="s">
        <v>27</v>
      </c>
      <c r="B1115" t="s">
        <v>5880</v>
      </c>
      <c r="C1115">
        <v>156</v>
      </c>
      <c r="D1115">
        <v>133</v>
      </c>
      <c r="E1115">
        <v>278</v>
      </c>
      <c r="F1115">
        <v>107</v>
      </c>
      <c r="G1115" t="s">
        <v>5881</v>
      </c>
      <c r="H1115">
        <v>5000</v>
      </c>
      <c r="I1115">
        <v>24343673</v>
      </c>
      <c r="J1115" t="s">
        <v>5882</v>
      </c>
      <c r="K1115" t="s">
        <v>1846</v>
      </c>
      <c r="L1115" t="s">
        <v>5883</v>
      </c>
      <c r="M1115">
        <v>91860</v>
      </c>
      <c r="N1115">
        <v>5405</v>
      </c>
      <c r="O1115" t="s">
        <v>5884</v>
      </c>
      <c r="P1115">
        <v>0</v>
      </c>
      <c r="Q1115" t="s">
        <v>5885</v>
      </c>
      <c r="R1115" t="s">
        <v>5886</v>
      </c>
      <c r="S1115">
        <v>524</v>
      </c>
      <c r="T1115" t="s">
        <v>36</v>
      </c>
      <c r="U1115" t="s">
        <v>37</v>
      </c>
      <c r="V1115" t="s">
        <v>38</v>
      </c>
      <c r="W1115">
        <v>45000000</v>
      </c>
      <c r="X1115">
        <v>2007</v>
      </c>
      <c r="Y1115">
        <v>117</v>
      </c>
      <c r="Z1115">
        <v>7.4</v>
      </c>
      <c r="AA1115">
        <v>2.35</v>
      </c>
      <c r="AB1115">
        <v>14000</v>
      </c>
    </row>
    <row r="1116" spans="1:28" hidden="1" x14ac:dyDescent="0.2">
      <c r="A1116" t="s">
        <v>27</v>
      </c>
      <c r="B1116" t="s">
        <v>47</v>
      </c>
      <c r="C1116">
        <v>323</v>
      </c>
      <c r="D1116">
        <v>119</v>
      </c>
      <c r="E1116">
        <v>0</v>
      </c>
      <c r="F1116">
        <v>10000</v>
      </c>
      <c r="G1116" t="s">
        <v>211</v>
      </c>
      <c r="H1116">
        <v>29000</v>
      </c>
      <c r="I1116">
        <v>22877808</v>
      </c>
      <c r="J1116" t="s">
        <v>212</v>
      </c>
      <c r="K1116" t="s">
        <v>213</v>
      </c>
      <c r="L1116" t="s">
        <v>5887</v>
      </c>
      <c r="M1116">
        <v>152591</v>
      </c>
      <c r="N1116">
        <v>53895</v>
      </c>
      <c r="O1116" t="s">
        <v>5888</v>
      </c>
      <c r="P1116">
        <v>0</v>
      </c>
      <c r="Q1116" t="s">
        <v>5889</v>
      </c>
      <c r="R1116" t="s">
        <v>5890</v>
      </c>
      <c r="S1116">
        <v>414</v>
      </c>
      <c r="T1116" t="s">
        <v>36</v>
      </c>
      <c r="U1116" t="s">
        <v>37</v>
      </c>
      <c r="V1116" t="s">
        <v>583</v>
      </c>
      <c r="W1116">
        <v>35000000</v>
      </c>
      <c r="X1116">
        <v>2008</v>
      </c>
      <c r="Y1116">
        <v>14000</v>
      </c>
      <c r="Z1116">
        <v>7.3</v>
      </c>
      <c r="AA1116">
        <v>2.35</v>
      </c>
      <c r="AB1116">
        <v>0</v>
      </c>
    </row>
    <row r="1117" spans="1:28" hidden="1" x14ac:dyDescent="0.2">
      <c r="A1117" t="s">
        <v>27</v>
      </c>
      <c r="B1117" t="s">
        <v>1056</v>
      </c>
      <c r="C1117">
        <v>199</v>
      </c>
      <c r="D1117">
        <v>102</v>
      </c>
      <c r="E1117">
        <v>503</v>
      </c>
      <c r="F1117">
        <v>795</v>
      </c>
      <c r="G1117" t="s">
        <v>3734</v>
      </c>
      <c r="H1117">
        <v>13000</v>
      </c>
      <c r="I1117">
        <v>36883539</v>
      </c>
      <c r="J1117" t="s">
        <v>462</v>
      </c>
      <c r="K1117" t="s">
        <v>975</v>
      </c>
      <c r="L1117" t="s">
        <v>5891</v>
      </c>
      <c r="M1117">
        <v>112769</v>
      </c>
      <c r="N1117">
        <v>15053</v>
      </c>
      <c r="O1117" t="s">
        <v>2899</v>
      </c>
      <c r="P1117">
        <v>2</v>
      </c>
      <c r="Q1117" t="s">
        <v>5892</v>
      </c>
      <c r="R1117" t="s">
        <v>5893</v>
      </c>
      <c r="S1117">
        <v>305</v>
      </c>
      <c r="T1117" t="s">
        <v>36</v>
      </c>
      <c r="U1117" t="s">
        <v>765</v>
      </c>
      <c r="V1117" t="s">
        <v>38</v>
      </c>
      <c r="W1117">
        <v>52000000</v>
      </c>
      <c r="X1117">
        <v>2006</v>
      </c>
      <c r="Y1117">
        <v>929</v>
      </c>
      <c r="Z1117">
        <v>6.6</v>
      </c>
      <c r="AA1117">
        <v>2.35</v>
      </c>
      <c r="AB1117">
        <v>0</v>
      </c>
    </row>
    <row r="1118" spans="1:28" hidden="1" x14ac:dyDescent="0.2">
      <c r="A1118" t="s">
        <v>27</v>
      </c>
      <c r="B1118" t="s">
        <v>5894</v>
      </c>
      <c r="C1118">
        <v>164</v>
      </c>
      <c r="D1118">
        <v>101</v>
      </c>
      <c r="E1118">
        <v>326</v>
      </c>
      <c r="F1118">
        <v>510</v>
      </c>
      <c r="G1118" t="s">
        <v>3516</v>
      </c>
      <c r="H1118">
        <v>14000</v>
      </c>
      <c r="I1118">
        <v>22531698</v>
      </c>
      <c r="J1118" t="s">
        <v>225</v>
      </c>
      <c r="K1118" t="s">
        <v>335</v>
      </c>
      <c r="L1118" t="s">
        <v>5895</v>
      </c>
      <c r="M1118">
        <v>81523</v>
      </c>
      <c r="N1118">
        <v>15990</v>
      </c>
      <c r="O1118" t="s">
        <v>5896</v>
      </c>
      <c r="P1118">
        <v>0</v>
      </c>
      <c r="Q1118" t="s">
        <v>5897</v>
      </c>
      <c r="R1118" t="s">
        <v>5898</v>
      </c>
      <c r="S1118">
        <v>214</v>
      </c>
      <c r="T1118" t="s">
        <v>36</v>
      </c>
      <c r="U1118" t="s">
        <v>1463</v>
      </c>
      <c r="V1118" t="s">
        <v>38</v>
      </c>
      <c r="W1118">
        <v>70000000</v>
      </c>
      <c r="X1118">
        <v>2008</v>
      </c>
      <c r="Y1118">
        <v>844</v>
      </c>
      <c r="Z1118">
        <v>5.6</v>
      </c>
      <c r="AA1118">
        <v>2.35</v>
      </c>
      <c r="AB1118">
        <v>0</v>
      </c>
    </row>
    <row r="1119" spans="1:28" hidden="1" x14ac:dyDescent="0.2">
      <c r="A1119" t="s">
        <v>27</v>
      </c>
      <c r="B1119" t="s">
        <v>5899</v>
      </c>
      <c r="C1119">
        <v>39</v>
      </c>
      <c r="D1119">
        <v>91</v>
      </c>
      <c r="E1119">
        <v>29</v>
      </c>
      <c r="F1119">
        <v>322</v>
      </c>
      <c r="G1119" t="s">
        <v>1346</v>
      </c>
      <c r="H1119">
        <v>2000</v>
      </c>
      <c r="I1119">
        <v>20400913</v>
      </c>
      <c r="J1119" t="s">
        <v>3552</v>
      </c>
      <c r="K1119" t="s">
        <v>5900</v>
      </c>
      <c r="L1119" t="s">
        <v>5901</v>
      </c>
      <c r="M1119">
        <v>15455</v>
      </c>
      <c r="N1119">
        <v>3855</v>
      </c>
      <c r="O1119" t="s">
        <v>3878</v>
      </c>
      <c r="P1119">
        <v>1</v>
      </c>
      <c r="Q1119" t="s">
        <v>5902</v>
      </c>
      <c r="R1119" t="s">
        <v>5903</v>
      </c>
      <c r="S1119">
        <v>80</v>
      </c>
      <c r="T1119" t="s">
        <v>36</v>
      </c>
      <c r="U1119" t="s">
        <v>37</v>
      </c>
      <c r="V1119" t="s">
        <v>583</v>
      </c>
      <c r="W1119">
        <v>45000000</v>
      </c>
      <c r="X1119">
        <v>1996</v>
      </c>
      <c r="Y1119">
        <v>461</v>
      </c>
      <c r="Z1119">
        <v>5.3</v>
      </c>
      <c r="AA1119">
        <v>1.85</v>
      </c>
      <c r="AB1119">
        <v>451</v>
      </c>
    </row>
    <row r="1120" spans="1:28" hidden="1" x14ac:dyDescent="0.2">
      <c r="A1120" t="s">
        <v>27</v>
      </c>
      <c r="B1120" t="s">
        <v>4216</v>
      </c>
      <c r="C1120">
        <v>43</v>
      </c>
      <c r="D1120">
        <v>117</v>
      </c>
      <c r="E1120">
        <v>11000</v>
      </c>
      <c r="F1120">
        <v>451</v>
      </c>
      <c r="G1120" t="s">
        <v>5574</v>
      </c>
      <c r="H1120">
        <v>905</v>
      </c>
      <c r="I1120">
        <v>20101861</v>
      </c>
      <c r="J1120" t="s">
        <v>2467</v>
      </c>
      <c r="K1120" t="s">
        <v>5904</v>
      </c>
      <c r="L1120" t="s">
        <v>5905</v>
      </c>
      <c r="M1120">
        <v>24757</v>
      </c>
      <c r="N1120">
        <v>2348</v>
      </c>
      <c r="O1120" t="s">
        <v>5906</v>
      </c>
      <c r="P1120">
        <v>0</v>
      </c>
      <c r="Q1120" t="s">
        <v>5907</v>
      </c>
      <c r="R1120" t="s">
        <v>5908</v>
      </c>
      <c r="S1120">
        <v>81</v>
      </c>
      <c r="T1120" t="s">
        <v>36</v>
      </c>
      <c r="U1120" t="s">
        <v>37</v>
      </c>
      <c r="V1120" t="s">
        <v>38</v>
      </c>
      <c r="W1120">
        <v>45000000</v>
      </c>
      <c r="X1120">
        <v>1996</v>
      </c>
      <c r="Y1120">
        <v>484</v>
      </c>
      <c r="Z1120">
        <v>6</v>
      </c>
      <c r="AA1120">
        <v>2.35</v>
      </c>
      <c r="AB1120">
        <v>0</v>
      </c>
    </row>
    <row r="1121" spans="1:28" hidden="1" x14ac:dyDescent="0.2">
      <c r="A1121" t="s">
        <v>27</v>
      </c>
      <c r="B1121" t="s">
        <v>5909</v>
      </c>
      <c r="C1121">
        <v>82</v>
      </c>
      <c r="D1121">
        <v>86</v>
      </c>
      <c r="E1121">
        <v>13</v>
      </c>
      <c r="F1121">
        <v>553</v>
      </c>
      <c r="G1121" t="s">
        <v>5910</v>
      </c>
      <c r="H1121">
        <v>1000</v>
      </c>
      <c r="I1121">
        <v>25200412</v>
      </c>
      <c r="J1121" t="s">
        <v>5911</v>
      </c>
      <c r="K1121" t="s">
        <v>5912</v>
      </c>
      <c r="L1121" t="s">
        <v>5913</v>
      </c>
      <c r="M1121">
        <v>16580</v>
      </c>
      <c r="N1121">
        <v>3423</v>
      </c>
      <c r="O1121" t="s">
        <v>2938</v>
      </c>
      <c r="P1121">
        <v>3</v>
      </c>
      <c r="Q1121" t="s">
        <v>5914</v>
      </c>
      <c r="R1121" t="s">
        <v>5915</v>
      </c>
      <c r="S1121">
        <v>55</v>
      </c>
      <c r="T1121" t="s">
        <v>36</v>
      </c>
      <c r="U1121" t="s">
        <v>37</v>
      </c>
      <c r="V1121" t="s">
        <v>93</v>
      </c>
      <c r="W1121">
        <v>45000000</v>
      </c>
      <c r="X1121">
        <v>2009</v>
      </c>
      <c r="Y1121">
        <v>701</v>
      </c>
      <c r="Z1121">
        <v>5.4</v>
      </c>
      <c r="AA1121">
        <v>1.85</v>
      </c>
      <c r="AB1121">
        <v>916</v>
      </c>
    </row>
    <row r="1122" spans="1:28" hidden="1" x14ac:dyDescent="0.2">
      <c r="A1122" t="s">
        <v>27</v>
      </c>
      <c r="B1122" t="s">
        <v>5916</v>
      </c>
      <c r="C1122">
        <v>150</v>
      </c>
      <c r="D1122">
        <v>124</v>
      </c>
      <c r="E1122">
        <v>0</v>
      </c>
      <c r="F1122">
        <v>19</v>
      </c>
      <c r="G1122" t="s">
        <v>5917</v>
      </c>
      <c r="H1122">
        <v>723</v>
      </c>
      <c r="I1122">
        <v>19719930</v>
      </c>
      <c r="J1122" t="s">
        <v>2140</v>
      </c>
      <c r="K1122" t="s">
        <v>5918</v>
      </c>
      <c r="L1122" t="s">
        <v>5919</v>
      </c>
      <c r="M1122">
        <v>42621</v>
      </c>
      <c r="N1122">
        <v>793</v>
      </c>
      <c r="O1122" t="s">
        <v>5920</v>
      </c>
      <c r="P1122">
        <v>0</v>
      </c>
      <c r="Q1122" t="s">
        <v>5921</v>
      </c>
      <c r="R1122" t="s">
        <v>5922</v>
      </c>
      <c r="S1122">
        <v>531</v>
      </c>
      <c r="T1122" t="s">
        <v>36</v>
      </c>
      <c r="U1122" t="s">
        <v>37</v>
      </c>
      <c r="V1122" t="s">
        <v>583</v>
      </c>
      <c r="W1122">
        <v>45000000</v>
      </c>
      <c r="X1122">
        <v>2001</v>
      </c>
      <c r="Y1122">
        <v>44</v>
      </c>
      <c r="Z1122">
        <v>6.8</v>
      </c>
      <c r="AA1122">
        <v>2.35</v>
      </c>
      <c r="AB1122">
        <v>0</v>
      </c>
    </row>
    <row r="1123" spans="1:28" hidden="1" x14ac:dyDescent="0.2">
      <c r="A1123" t="s">
        <v>27</v>
      </c>
      <c r="B1123" t="s">
        <v>5923</v>
      </c>
      <c r="C1123">
        <v>168</v>
      </c>
      <c r="D1123">
        <v>134</v>
      </c>
      <c r="E1123">
        <v>38</v>
      </c>
      <c r="F1123">
        <v>2000</v>
      </c>
      <c r="G1123" t="s">
        <v>1247</v>
      </c>
      <c r="H1123">
        <v>11000</v>
      </c>
      <c r="I1123">
        <v>19377727</v>
      </c>
      <c r="J1123" t="s">
        <v>5924</v>
      </c>
      <c r="K1123" t="s">
        <v>1954</v>
      </c>
      <c r="L1123" t="s">
        <v>5925</v>
      </c>
      <c r="M1123">
        <v>35140</v>
      </c>
      <c r="N1123">
        <v>24351</v>
      </c>
      <c r="O1123" t="s">
        <v>900</v>
      </c>
      <c r="P1123">
        <v>3</v>
      </c>
      <c r="Q1123" t="s">
        <v>5926</v>
      </c>
      <c r="R1123" t="s">
        <v>5927</v>
      </c>
      <c r="S1123">
        <v>409</v>
      </c>
      <c r="T1123" t="s">
        <v>36</v>
      </c>
      <c r="U1123" t="s">
        <v>37</v>
      </c>
      <c r="V1123" t="s">
        <v>38</v>
      </c>
      <c r="W1123">
        <v>45000000</v>
      </c>
      <c r="X1123">
        <v>2005</v>
      </c>
      <c r="Y1123">
        <v>8000</v>
      </c>
      <c r="Z1123">
        <v>6.4</v>
      </c>
      <c r="AA1123">
        <v>2.35</v>
      </c>
      <c r="AB1123">
        <v>0</v>
      </c>
    </row>
    <row r="1124" spans="1:28" hidden="1" x14ac:dyDescent="0.2">
      <c r="A1124" t="s">
        <v>27</v>
      </c>
      <c r="B1124" t="s">
        <v>2480</v>
      </c>
      <c r="C1124">
        <v>432</v>
      </c>
      <c r="D1124">
        <v>95</v>
      </c>
      <c r="E1124">
        <v>38</v>
      </c>
      <c r="F1124">
        <v>20</v>
      </c>
      <c r="G1124" t="s">
        <v>2481</v>
      </c>
      <c r="H1124">
        <v>409</v>
      </c>
      <c r="I1124">
        <v>13401683</v>
      </c>
      <c r="J1124" t="s">
        <v>645</v>
      </c>
      <c r="K1124" t="s">
        <v>2482</v>
      </c>
      <c r="L1124" t="s">
        <v>2483</v>
      </c>
      <c r="M1124">
        <v>203461</v>
      </c>
      <c r="N1124">
        <v>578</v>
      </c>
      <c r="O1124" t="s">
        <v>2484</v>
      </c>
      <c r="P1124">
        <v>0</v>
      </c>
      <c r="Q1124" t="s">
        <v>2485</v>
      </c>
      <c r="R1124" t="s">
        <v>2486</v>
      </c>
      <c r="S1124">
        <v>588</v>
      </c>
      <c r="T1124" t="s">
        <v>36</v>
      </c>
      <c r="U1124" t="s">
        <v>55</v>
      </c>
      <c r="V1124" t="s">
        <v>583</v>
      </c>
      <c r="W1124">
        <v>35000000</v>
      </c>
      <c r="X1124">
        <v>2012</v>
      </c>
      <c r="Y1124">
        <v>107</v>
      </c>
      <c r="Z1124">
        <v>7.1</v>
      </c>
      <c r="AA1124">
        <v>2.35</v>
      </c>
      <c r="AB1124">
        <v>46000</v>
      </c>
    </row>
    <row r="1125" spans="1:28" hidden="1" x14ac:dyDescent="0.2">
      <c r="A1125" t="s">
        <v>27</v>
      </c>
      <c r="B1125" t="s">
        <v>5928</v>
      </c>
      <c r="C1125">
        <v>60</v>
      </c>
      <c r="D1125">
        <v>100</v>
      </c>
      <c r="E1125">
        <v>23</v>
      </c>
      <c r="F1125">
        <v>579</v>
      </c>
      <c r="G1125" t="s">
        <v>4204</v>
      </c>
      <c r="H1125">
        <v>1000</v>
      </c>
      <c r="I1125">
        <v>17300889</v>
      </c>
      <c r="J1125" t="s">
        <v>2405</v>
      </c>
      <c r="K1125" t="s">
        <v>585</v>
      </c>
      <c r="L1125" t="s">
        <v>5929</v>
      </c>
      <c r="M1125">
        <v>27648</v>
      </c>
      <c r="N1125">
        <v>3855</v>
      </c>
      <c r="O1125" t="s">
        <v>5930</v>
      </c>
      <c r="P1125">
        <v>0</v>
      </c>
      <c r="Q1125" t="s">
        <v>5931</v>
      </c>
      <c r="R1125" t="s">
        <v>5932</v>
      </c>
      <c r="S1125">
        <v>148</v>
      </c>
      <c r="T1125" t="s">
        <v>36</v>
      </c>
      <c r="U1125" t="s">
        <v>368</v>
      </c>
      <c r="V1125" t="s">
        <v>93</v>
      </c>
      <c r="W1125">
        <v>45000000</v>
      </c>
      <c r="X1125">
        <v>1996</v>
      </c>
      <c r="Y1125">
        <v>642</v>
      </c>
      <c r="Z1125">
        <v>4.9000000000000004</v>
      </c>
      <c r="AA1125">
        <v>2.35</v>
      </c>
      <c r="AB1125">
        <v>0</v>
      </c>
    </row>
    <row r="1126" spans="1:28" x14ac:dyDescent="0.2">
      <c r="A1126" t="s">
        <v>27</v>
      </c>
      <c r="B1126" t="s">
        <v>5933</v>
      </c>
      <c r="C1126">
        <v>85</v>
      </c>
      <c r="D1126">
        <v>220</v>
      </c>
      <c r="E1126">
        <v>0</v>
      </c>
      <c r="F1126">
        <v>820</v>
      </c>
      <c r="G1126" t="s">
        <v>5934</v>
      </c>
      <c r="H1126">
        <v>13000</v>
      </c>
      <c r="I1126">
        <v>15527125</v>
      </c>
      <c r="J1126" t="s">
        <v>4040</v>
      </c>
      <c r="K1126" t="s">
        <v>1155</v>
      </c>
      <c r="L1126" t="s">
        <v>5935</v>
      </c>
      <c r="M1126">
        <v>11388</v>
      </c>
      <c r="N1126">
        <v>15006</v>
      </c>
      <c r="O1126" t="s">
        <v>1044</v>
      </c>
      <c r="P1126">
        <v>2</v>
      </c>
      <c r="Q1126" t="s">
        <v>5936</v>
      </c>
      <c r="R1126" t="s">
        <v>5937</v>
      </c>
      <c r="S1126">
        <v>183</v>
      </c>
      <c r="T1126" t="s">
        <v>36</v>
      </c>
      <c r="U1126" t="s">
        <v>37</v>
      </c>
      <c r="V1126" t="s">
        <v>38</v>
      </c>
      <c r="W1126">
        <v>57000000</v>
      </c>
      <c r="X1126">
        <v>2000</v>
      </c>
      <c r="Y1126">
        <v>861</v>
      </c>
      <c r="Z1126">
        <v>5.8</v>
      </c>
      <c r="AA1126">
        <v>2.35</v>
      </c>
      <c r="AB1126">
        <v>652</v>
      </c>
    </row>
    <row r="1127" spans="1:28" hidden="1" x14ac:dyDescent="0.2">
      <c r="A1127" t="s">
        <v>745</v>
      </c>
      <c r="B1127" t="s">
        <v>758</v>
      </c>
      <c r="C1127">
        <v>83</v>
      </c>
      <c r="D1127">
        <v>212</v>
      </c>
      <c r="E1127">
        <v>0</v>
      </c>
      <c r="F1127">
        <v>805</v>
      </c>
      <c r="G1127" t="s">
        <v>2396</v>
      </c>
      <c r="H1127">
        <v>12000</v>
      </c>
      <c r="I1127">
        <v>13560960</v>
      </c>
      <c r="J1127" t="s">
        <v>5938</v>
      </c>
      <c r="K1127" t="s">
        <v>760</v>
      </c>
      <c r="L1127" t="s">
        <v>5939</v>
      </c>
      <c r="M1127">
        <v>23996</v>
      </c>
      <c r="N1127">
        <v>21130</v>
      </c>
      <c r="O1127" t="s">
        <v>2316</v>
      </c>
      <c r="P1127">
        <v>0</v>
      </c>
      <c r="Q1127" t="s">
        <v>5940</v>
      </c>
      <c r="R1127" t="s">
        <v>5941</v>
      </c>
      <c r="S1127">
        <v>161</v>
      </c>
      <c r="T1127" t="s">
        <v>36</v>
      </c>
      <c r="U1127" t="s">
        <v>37</v>
      </c>
      <c r="V1127" t="s">
        <v>583</v>
      </c>
      <c r="W1127">
        <v>50000000</v>
      </c>
      <c r="X1127">
        <v>1995</v>
      </c>
      <c r="Y1127">
        <v>5000</v>
      </c>
      <c r="Z1127">
        <v>7.1</v>
      </c>
      <c r="AA1127">
        <v>2.35</v>
      </c>
      <c r="AB1127">
        <v>915</v>
      </c>
    </row>
    <row r="1128" spans="1:28" hidden="1" x14ac:dyDescent="0.2">
      <c r="A1128" t="s">
        <v>27</v>
      </c>
      <c r="B1128" t="s">
        <v>3815</v>
      </c>
      <c r="C1128">
        <v>343</v>
      </c>
      <c r="D1128">
        <v>128</v>
      </c>
      <c r="E1128">
        <v>2000</v>
      </c>
      <c r="F1128">
        <v>501</v>
      </c>
      <c r="G1128" t="s">
        <v>2017</v>
      </c>
      <c r="H1128">
        <v>854</v>
      </c>
      <c r="I1128">
        <v>15523168</v>
      </c>
      <c r="J1128" t="s">
        <v>850</v>
      </c>
      <c r="K1128" t="s">
        <v>3501</v>
      </c>
      <c r="L1128" t="s">
        <v>5942</v>
      </c>
      <c r="M1128">
        <v>132423</v>
      </c>
      <c r="N1128">
        <v>2507</v>
      </c>
      <c r="O1128" t="s">
        <v>3962</v>
      </c>
      <c r="P1128">
        <v>2</v>
      </c>
      <c r="Q1128" t="s">
        <v>5943</v>
      </c>
      <c r="R1128" t="s">
        <v>5944</v>
      </c>
      <c r="S1128">
        <v>349</v>
      </c>
      <c r="T1128" t="s">
        <v>36</v>
      </c>
      <c r="U1128" t="s">
        <v>1463</v>
      </c>
      <c r="V1128" t="s">
        <v>38</v>
      </c>
      <c r="W1128">
        <v>45000000</v>
      </c>
      <c r="X1128">
        <v>2010</v>
      </c>
      <c r="Y1128">
        <v>766</v>
      </c>
      <c r="Z1128">
        <v>7.2</v>
      </c>
      <c r="AA1128">
        <v>2.35</v>
      </c>
      <c r="AB1128">
        <v>15000</v>
      </c>
    </row>
    <row r="1129" spans="1:28" hidden="1" x14ac:dyDescent="0.2">
      <c r="A1129" t="s">
        <v>27</v>
      </c>
      <c r="B1129" t="s">
        <v>533</v>
      </c>
      <c r="C1129">
        <v>106</v>
      </c>
      <c r="D1129">
        <v>106</v>
      </c>
      <c r="E1129">
        <v>208</v>
      </c>
      <c r="F1129">
        <v>855</v>
      </c>
      <c r="G1129" t="s">
        <v>684</v>
      </c>
      <c r="H1129">
        <v>3000</v>
      </c>
      <c r="I1129">
        <v>11146409</v>
      </c>
      <c r="J1129" t="s">
        <v>3444</v>
      </c>
      <c r="K1129" t="s">
        <v>654</v>
      </c>
      <c r="L1129" t="s">
        <v>5945</v>
      </c>
      <c r="M1129">
        <v>26551</v>
      </c>
      <c r="N1129">
        <v>6558</v>
      </c>
      <c r="O1129" t="s">
        <v>33</v>
      </c>
      <c r="P1129">
        <v>0</v>
      </c>
      <c r="Q1129" t="s">
        <v>5946</v>
      </c>
      <c r="R1129" t="s">
        <v>5947</v>
      </c>
      <c r="S1129">
        <v>273</v>
      </c>
      <c r="T1129" t="s">
        <v>36</v>
      </c>
      <c r="U1129" t="s">
        <v>37</v>
      </c>
      <c r="V1129" t="s">
        <v>583</v>
      </c>
      <c r="W1129">
        <v>45000000</v>
      </c>
      <c r="X1129">
        <v>1998</v>
      </c>
      <c r="Y1129">
        <v>1000</v>
      </c>
      <c r="Z1129">
        <v>6</v>
      </c>
      <c r="AA1129">
        <v>2.35</v>
      </c>
      <c r="AB1129">
        <v>0</v>
      </c>
    </row>
    <row r="1130" spans="1:28" hidden="1" x14ac:dyDescent="0.2">
      <c r="A1130" t="s">
        <v>27</v>
      </c>
      <c r="B1130" t="s">
        <v>5074</v>
      </c>
      <c r="C1130">
        <v>158</v>
      </c>
      <c r="D1130">
        <v>160</v>
      </c>
      <c r="E1130">
        <v>0</v>
      </c>
      <c r="F1130">
        <v>826</v>
      </c>
      <c r="G1130" t="s">
        <v>5948</v>
      </c>
      <c r="H1130">
        <v>23000</v>
      </c>
      <c r="I1130">
        <v>7916887</v>
      </c>
      <c r="J1130" t="s">
        <v>5949</v>
      </c>
      <c r="K1130" t="s">
        <v>61</v>
      </c>
      <c r="L1130" t="s">
        <v>5950</v>
      </c>
      <c r="M1130">
        <v>15697</v>
      </c>
      <c r="N1130">
        <v>26982</v>
      </c>
      <c r="O1130" t="s">
        <v>5951</v>
      </c>
      <c r="P1130">
        <v>0</v>
      </c>
      <c r="Q1130" t="s">
        <v>5952</v>
      </c>
      <c r="R1130" t="s">
        <v>5953</v>
      </c>
      <c r="S1130">
        <v>182</v>
      </c>
      <c r="T1130" t="s">
        <v>36</v>
      </c>
      <c r="U1130" t="s">
        <v>37</v>
      </c>
      <c r="V1130" t="s">
        <v>583</v>
      </c>
      <c r="W1130">
        <v>45000000</v>
      </c>
      <c r="X1130">
        <v>2008</v>
      </c>
      <c r="Y1130">
        <v>1000</v>
      </c>
      <c r="Z1130">
        <v>6</v>
      </c>
      <c r="AA1130">
        <v>2.35</v>
      </c>
      <c r="AB1130">
        <v>0</v>
      </c>
    </row>
    <row r="1131" spans="1:28" hidden="1" x14ac:dyDescent="0.2">
      <c r="A1131" t="s">
        <v>27</v>
      </c>
      <c r="B1131" t="s">
        <v>1937</v>
      </c>
      <c r="C1131">
        <v>189</v>
      </c>
      <c r="D1131">
        <v>114</v>
      </c>
      <c r="E1131">
        <v>611</v>
      </c>
      <c r="F1131">
        <v>10</v>
      </c>
      <c r="G1131" t="s">
        <v>5954</v>
      </c>
      <c r="H1131">
        <v>879</v>
      </c>
      <c r="I1131">
        <v>6565495</v>
      </c>
      <c r="J1131" t="s">
        <v>212</v>
      </c>
      <c r="K1131" t="s">
        <v>2410</v>
      </c>
      <c r="L1131" t="s">
        <v>5955</v>
      </c>
      <c r="M1131">
        <v>36455</v>
      </c>
      <c r="N1131">
        <v>949</v>
      </c>
      <c r="O1131" t="s">
        <v>5956</v>
      </c>
      <c r="P1131">
        <v>2</v>
      </c>
      <c r="Q1131" t="s">
        <v>5957</v>
      </c>
      <c r="R1131" t="s">
        <v>5958</v>
      </c>
      <c r="S1131">
        <v>229</v>
      </c>
      <c r="T1131" t="s">
        <v>1944</v>
      </c>
      <c r="U1131" t="s">
        <v>890</v>
      </c>
      <c r="V1131" t="s">
        <v>583</v>
      </c>
      <c r="W1131">
        <v>45000000</v>
      </c>
      <c r="X1131">
        <v>2006</v>
      </c>
      <c r="Y1131">
        <v>52</v>
      </c>
      <c r="Z1131">
        <v>7</v>
      </c>
      <c r="AA1131">
        <v>2.35</v>
      </c>
      <c r="AB1131">
        <v>0</v>
      </c>
    </row>
    <row r="1132" spans="1:28" hidden="1" x14ac:dyDescent="0.2">
      <c r="A1132" t="s">
        <v>27</v>
      </c>
      <c r="B1132" t="s">
        <v>5959</v>
      </c>
      <c r="C1132">
        <v>125</v>
      </c>
      <c r="D1132">
        <v>99</v>
      </c>
      <c r="E1132">
        <v>15</v>
      </c>
      <c r="F1132">
        <v>61</v>
      </c>
      <c r="G1132" t="s">
        <v>5960</v>
      </c>
      <c r="H1132">
        <v>12000</v>
      </c>
      <c r="I1132">
        <v>15279680</v>
      </c>
      <c r="J1132" t="s">
        <v>332</v>
      </c>
      <c r="K1132" t="s">
        <v>703</v>
      </c>
      <c r="L1132" t="s">
        <v>5961</v>
      </c>
      <c r="M1132">
        <v>48245</v>
      </c>
      <c r="N1132">
        <v>12166</v>
      </c>
      <c r="O1132" t="s">
        <v>5962</v>
      </c>
      <c r="P1132">
        <v>1</v>
      </c>
      <c r="Q1132" t="s">
        <v>5963</v>
      </c>
      <c r="R1132" t="s">
        <v>5964</v>
      </c>
      <c r="S1132">
        <v>154</v>
      </c>
      <c r="T1132" t="s">
        <v>36</v>
      </c>
      <c r="U1132" t="s">
        <v>37</v>
      </c>
      <c r="V1132" t="s">
        <v>583</v>
      </c>
      <c r="W1132">
        <v>40000000</v>
      </c>
      <c r="X1132">
        <v>2008</v>
      </c>
      <c r="Y1132">
        <v>68</v>
      </c>
      <c r="Z1132">
        <v>5.4</v>
      </c>
      <c r="AA1132">
        <v>1.85</v>
      </c>
      <c r="AB1132">
        <v>0</v>
      </c>
    </row>
    <row r="1133" spans="1:28" hidden="1" x14ac:dyDescent="0.2">
      <c r="A1133" t="s">
        <v>27</v>
      </c>
      <c r="B1133" t="s">
        <v>161</v>
      </c>
      <c r="C1133">
        <v>87</v>
      </c>
      <c r="D1133">
        <v>74</v>
      </c>
      <c r="E1133">
        <v>188</v>
      </c>
      <c r="F1133">
        <v>865</v>
      </c>
      <c r="G1133" t="s">
        <v>791</v>
      </c>
      <c r="H1133">
        <v>11000</v>
      </c>
      <c r="I1133">
        <v>7262288</v>
      </c>
      <c r="J1133" t="s">
        <v>5965</v>
      </c>
      <c r="K1133" t="s">
        <v>1946</v>
      </c>
      <c r="L1133" t="s">
        <v>5966</v>
      </c>
      <c r="M1133">
        <v>17307</v>
      </c>
      <c r="N1133">
        <v>13917</v>
      </c>
      <c r="O1133" t="s">
        <v>5967</v>
      </c>
      <c r="P1133">
        <v>2</v>
      </c>
      <c r="Q1133" t="s">
        <v>5968</v>
      </c>
      <c r="R1133" t="s">
        <v>5969</v>
      </c>
      <c r="S1133">
        <v>186</v>
      </c>
      <c r="T1133" t="s">
        <v>36</v>
      </c>
      <c r="U1133" t="s">
        <v>37</v>
      </c>
      <c r="V1133" t="s">
        <v>38</v>
      </c>
      <c r="W1133">
        <v>40000000</v>
      </c>
      <c r="X1133">
        <v>2002</v>
      </c>
      <c r="Y1133">
        <v>1000</v>
      </c>
      <c r="Z1133">
        <v>6.5</v>
      </c>
      <c r="AA1133">
        <v>1.85</v>
      </c>
      <c r="AB1133">
        <v>892</v>
      </c>
    </row>
    <row r="1134" spans="1:28" hidden="1" x14ac:dyDescent="0.2">
      <c r="A1134" t="s">
        <v>27</v>
      </c>
      <c r="B1134" t="s">
        <v>369</v>
      </c>
      <c r="C1134">
        <v>115</v>
      </c>
      <c r="D1134">
        <v>139</v>
      </c>
      <c r="E1134">
        <v>179</v>
      </c>
      <c r="F1134">
        <v>50</v>
      </c>
      <c r="G1134" t="s">
        <v>5970</v>
      </c>
      <c r="H1134">
        <v>267</v>
      </c>
      <c r="I1134">
        <v>4584886</v>
      </c>
      <c r="J1134" t="s">
        <v>212</v>
      </c>
      <c r="K1134" t="s">
        <v>5971</v>
      </c>
      <c r="L1134" t="s">
        <v>5972</v>
      </c>
      <c r="M1134">
        <v>19114</v>
      </c>
      <c r="N1134">
        <v>538</v>
      </c>
      <c r="O1134" t="s">
        <v>5973</v>
      </c>
      <c r="P1134">
        <v>0</v>
      </c>
      <c r="Q1134" t="s">
        <v>5974</v>
      </c>
      <c r="R1134" t="s">
        <v>5975</v>
      </c>
      <c r="S1134">
        <v>115</v>
      </c>
      <c r="T1134" t="s">
        <v>36</v>
      </c>
      <c r="U1134" t="s">
        <v>37</v>
      </c>
      <c r="V1134" t="s">
        <v>583</v>
      </c>
      <c r="W1134">
        <v>45000000</v>
      </c>
      <c r="X1134">
        <v>2007</v>
      </c>
      <c r="Y1134">
        <v>202</v>
      </c>
      <c r="Z1134">
        <v>6.4</v>
      </c>
      <c r="AA1134">
        <v>2.35</v>
      </c>
      <c r="AB1134">
        <v>0</v>
      </c>
    </row>
    <row r="1135" spans="1:28" hidden="1" x14ac:dyDescent="0.2">
      <c r="A1135" t="s">
        <v>27</v>
      </c>
      <c r="C1135">
        <v>23</v>
      </c>
      <c r="D1135">
        <v>52</v>
      </c>
      <c r="F1135">
        <v>114</v>
      </c>
      <c r="G1135" t="s">
        <v>5976</v>
      </c>
      <c r="H1135">
        <v>164</v>
      </c>
      <c r="J1135" t="s">
        <v>5977</v>
      </c>
      <c r="K1135" t="s">
        <v>5978</v>
      </c>
      <c r="L1135" t="s">
        <v>5979</v>
      </c>
      <c r="M1135">
        <v>15762</v>
      </c>
      <c r="N1135">
        <v>654</v>
      </c>
      <c r="O1135" t="s">
        <v>5980</v>
      </c>
      <c r="P1135">
        <v>9</v>
      </c>
      <c r="Q1135" t="s">
        <v>5981</v>
      </c>
      <c r="R1135" t="s">
        <v>5982</v>
      </c>
      <c r="S1135">
        <v>47</v>
      </c>
      <c r="T1135" t="s">
        <v>1462</v>
      </c>
      <c r="U1135" t="s">
        <v>1463</v>
      </c>
      <c r="V1135" t="s">
        <v>2633</v>
      </c>
      <c r="Y1135">
        <v>116</v>
      </c>
      <c r="Z1135">
        <v>8.3000000000000007</v>
      </c>
      <c r="AA1135">
        <v>16</v>
      </c>
      <c r="AB1135">
        <v>17000</v>
      </c>
    </row>
    <row r="1136" spans="1:28" hidden="1" x14ac:dyDescent="0.2">
      <c r="A1136" t="s">
        <v>27</v>
      </c>
      <c r="B1136" t="s">
        <v>5983</v>
      </c>
      <c r="C1136">
        <v>24</v>
      </c>
      <c r="D1136">
        <v>103</v>
      </c>
      <c r="E1136">
        <v>170</v>
      </c>
      <c r="F1136">
        <v>269</v>
      </c>
      <c r="G1136" t="s">
        <v>1923</v>
      </c>
      <c r="H1136">
        <v>849</v>
      </c>
      <c r="I1136">
        <v>2154540</v>
      </c>
      <c r="J1136" t="s">
        <v>58</v>
      </c>
      <c r="K1136" t="s">
        <v>5984</v>
      </c>
      <c r="L1136" t="s">
        <v>5985</v>
      </c>
      <c r="M1136">
        <v>3803</v>
      </c>
      <c r="N1136">
        <v>2457</v>
      </c>
      <c r="O1136" t="s">
        <v>2717</v>
      </c>
      <c r="P1136">
        <v>2</v>
      </c>
      <c r="Q1136" t="s">
        <v>5986</v>
      </c>
      <c r="R1136" t="s">
        <v>5987</v>
      </c>
      <c r="S1136">
        <v>41</v>
      </c>
      <c r="T1136" t="s">
        <v>36</v>
      </c>
      <c r="U1136" t="s">
        <v>37</v>
      </c>
      <c r="V1136" t="s">
        <v>583</v>
      </c>
      <c r="W1136">
        <v>45000000</v>
      </c>
      <c r="X1136">
        <v>1997</v>
      </c>
      <c r="Y1136">
        <v>623</v>
      </c>
      <c r="Z1136">
        <v>4.9000000000000004</v>
      </c>
      <c r="AA1136">
        <v>2.35</v>
      </c>
      <c r="AB1136">
        <v>68</v>
      </c>
    </row>
    <row r="1137" spans="1:28" hidden="1" x14ac:dyDescent="0.2">
      <c r="A1137" t="s">
        <v>27</v>
      </c>
      <c r="B1137" t="s">
        <v>5988</v>
      </c>
      <c r="C1137">
        <v>152</v>
      </c>
      <c r="D1137">
        <v>101</v>
      </c>
      <c r="E1137">
        <v>32</v>
      </c>
      <c r="F1137">
        <v>104</v>
      </c>
      <c r="G1137" t="s">
        <v>5989</v>
      </c>
      <c r="H1137">
        <v>219</v>
      </c>
      <c r="I1137">
        <v>8129455</v>
      </c>
      <c r="J1137" t="s">
        <v>1372</v>
      </c>
      <c r="K1137" t="s">
        <v>5990</v>
      </c>
      <c r="L1137" t="s">
        <v>5991</v>
      </c>
      <c r="M1137">
        <v>89568</v>
      </c>
      <c r="N1137">
        <v>661</v>
      </c>
      <c r="O1137" t="s">
        <v>5992</v>
      </c>
      <c r="P1137">
        <v>1</v>
      </c>
      <c r="Q1137" t="s">
        <v>5993</v>
      </c>
      <c r="R1137" t="s">
        <v>5994</v>
      </c>
      <c r="S1137">
        <v>142</v>
      </c>
      <c r="T1137" t="s">
        <v>36</v>
      </c>
      <c r="U1137" t="s">
        <v>37</v>
      </c>
      <c r="V1137" t="s">
        <v>93</v>
      </c>
      <c r="W1137">
        <v>45000000</v>
      </c>
      <c r="X1137">
        <v>2011</v>
      </c>
      <c r="Y1137">
        <v>141</v>
      </c>
      <c r="Z1137">
        <v>6.3</v>
      </c>
      <c r="AA1137">
        <v>2.35</v>
      </c>
      <c r="AB1137">
        <v>17000</v>
      </c>
    </row>
    <row r="1138" spans="1:28" hidden="1" x14ac:dyDescent="0.2">
      <c r="A1138" t="s">
        <v>27</v>
      </c>
      <c r="B1138" t="s">
        <v>5995</v>
      </c>
      <c r="C1138">
        <v>12</v>
      </c>
      <c r="D1138">
        <v>91</v>
      </c>
      <c r="E1138">
        <v>11</v>
      </c>
      <c r="F1138">
        <v>500</v>
      </c>
      <c r="G1138" t="s">
        <v>2468</v>
      </c>
      <c r="H1138">
        <v>719</v>
      </c>
      <c r="J1138" t="s">
        <v>5996</v>
      </c>
      <c r="K1138" t="s">
        <v>3022</v>
      </c>
      <c r="L1138" t="s">
        <v>5997</v>
      </c>
      <c r="M1138">
        <v>4377</v>
      </c>
      <c r="N1138">
        <v>3090</v>
      </c>
      <c r="O1138" t="s">
        <v>2128</v>
      </c>
      <c r="P1138">
        <v>0</v>
      </c>
      <c r="Q1138" t="s">
        <v>5998</v>
      </c>
      <c r="R1138" t="s">
        <v>5999</v>
      </c>
      <c r="S1138">
        <v>66</v>
      </c>
      <c r="T1138" t="s">
        <v>36</v>
      </c>
      <c r="U1138" t="s">
        <v>37</v>
      </c>
      <c r="V1138" t="s">
        <v>93</v>
      </c>
      <c r="W1138">
        <v>65000000</v>
      </c>
      <c r="X1138">
        <v>2012</v>
      </c>
      <c r="Y1138">
        <v>611</v>
      </c>
      <c r="Z1138">
        <v>1.7</v>
      </c>
      <c r="AB1138">
        <v>0</v>
      </c>
    </row>
    <row r="1139" spans="1:28" hidden="1" x14ac:dyDescent="0.2">
      <c r="A1139" t="s">
        <v>27</v>
      </c>
      <c r="B1139" t="s">
        <v>6000</v>
      </c>
      <c r="C1139">
        <v>656</v>
      </c>
      <c r="D1139">
        <v>130</v>
      </c>
      <c r="E1139">
        <v>0</v>
      </c>
      <c r="F1139">
        <v>650</v>
      </c>
      <c r="G1139" t="s">
        <v>5128</v>
      </c>
      <c r="H1139">
        <v>1000</v>
      </c>
      <c r="I1139">
        <v>136019448</v>
      </c>
      <c r="J1139" t="s">
        <v>6001</v>
      </c>
      <c r="K1139" t="s">
        <v>6002</v>
      </c>
      <c r="L1139" t="s">
        <v>6003</v>
      </c>
      <c r="M1139">
        <v>452465</v>
      </c>
      <c r="N1139">
        <v>3133</v>
      </c>
      <c r="O1139" t="s">
        <v>4181</v>
      </c>
      <c r="P1139">
        <v>1</v>
      </c>
      <c r="Q1139" t="s">
        <v>6004</v>
      </c>
      <c r="R1139" t="s">
        <v>6005</v>
      </c>
      <c r="S1139">
        <v>695</v>
      </c>
      <c r="T1139" t="s">
        <v>36</v>
      </c>
      <c r="U1139" t="s">
        <v>37</v>
      </c>
      <c r="V1139" t="s">
        <v>583</v>
      </c>
      <c r="W1139">
        <v>44500000</v>
      </c>
      <c r="X1139">
        <v>2012</v>
      </c>
      <c r="Y1139">
        <v>660</v>
      </c>
      <c r="Z1139">
        <v>7.7</v>
      </c>
      <c r="AA1139">
        <v>2.35</v>
      </c>
      <c r="AB1139">
        <v>89000</v>
      </c>
    </row>
    <row r="1140" spans="1:28" hidden="1" x14ac:dyDescent="0.2">
      <c r="A1140" t="s">
        <v>27</v>
      </c>
      <c r="B1140" t="s">
        <v>2431</v>
      </c>
      <c r="C1140">
        <v>119</v>
      </c>
      <c r="D1140">
        <v>130</v>
      </c>
      <c r="E1140">
        <v>99</v>
      </c>
      <c r="F1140">
        <v>812</v>
      </c>
      <c r="G1140" t="s">
        <v>6006</v>
      </c>
      <c r="H1140">
        <v>11000</v>
      </c>
      <c r="I1140">
        <v>183875760</v>
      </c>
      <c r="J1140" t="s">
        <v>6007</v>
      </c>
      <c r="K1140" t="s">
        <v>389</v>
      </c>
      <c r="L1140" t="s">
        <v>6008</v>
      </c>
      <c r="M1140">
        <v>213668</v>
      </c>
      <c r="N1140">
        <v>13357</v>
      </c>
      <c r="O1140" t="s">
        <v>631</v>
      </c>
      <c r="P1140">
        <v>1</v>
      </c>
      <c r="Q1140" t="s">
        <v>6009</v>
      </c>
      <c r="R1140" t="s">
        <v>6010</v>
      </c>
      <c r="S1140">
        <v>270</v>
      </c>
      <c r="T1140" t="s">
        <v>36</v>
      </c>
      <c r="U1140" t="s">
        <v>37</v>
      </c>
      <c r="V1140" t="s">
        <v>38</v>
      </c>
      <c r="W1140">
        <v>44000000</v>
      </c>
      <c r="X1140">
        <v>1993</v>
      </c>
      <c r="Y1140">
        <v>1000</v>
      </c>
      <c r="Z1140">
        <v>7.8</v>
      </c>
      <c r="AA1140">
        <v>1.85</v>
      </c>
      <c r="AB1140">
        <v>0</v>
      </c>
    </row>
    <row r="1141" spans="1:28" hidden="1" x14ac:dyDescent="0.2">
      <c r="A1141" t="s">
        <v>27</v>
      </c>
      <c r="B1141" t="s">
        <v>3134</v>
      </c>
      <c r="C1141">
        <v>161</v>
      </c>
      <c r="D1141">
        <v>110</v>
      </c>
      <c r="E1141">
        <v>72</v>
      </c>
      <c r="F1141">
        <v>789</v>
      </c>
      <c r="G1141" t="s">
        <v>2727</v>
      </c>
      <c r="H1141">
        <v>18000</v>
      </c>
      <c r="I1141">
        <v>67061228</v>
      </c>
      <c r="J1141" t="s">
        <v>1421</v>
      </c>
      <c r="K1141" t="s">
        <v>639</v>
      </c>
      <c r="L1141" t="s">
        <v>6011</v>
      </c>
      <c r="M1141">
        <v>96565</v>
      </c>
      <c r="N1141">
        <v>21554</v>
      </c>
      <c r="O1141" t="s">
        <v>4154</v>
      </c>
      <c r="P1141">
        <v>1</v>
      </c>
      <c r="Q1141" t="s">
        <v>6012</v>
      </c>
      <c r="R1141" t="s">
        <v>6013</v>
      </c>
      <c r="S1141">
        <v>135</v>
      </c>
      <c r="T1141" t="s">
        <v>36</v>
      </c>
      <c r="U1141" t="s">
        <v>37</v>
      </c>
      <c r="V1141" t="s">
        <v>38</v>
      </c>
      <c r="W1141">
        <v>40000000</v>
      </c>
      <c r="X1141">
        <v>2010</v>
      </c>
      <c r="Y1141">
        <v>1000</v>
      </c>
      <c r="Z1141">
        <v>5.5</v>
      </c>
      <c r="AA1141">
        <v>2.35</v>
      </c>
      <c r="AB1141">
        <v>0</v>
      </c>
    </row>
    <row r="1142" spans="1:28" hidden="1" x14ac:dyDescent="0.2">
      <c r="A1142" t="s">
        <v>745</v>
      </c>
      <c r="B1142" t="s">
        <v>3120</v>
      </c>
      <c r="C1142">
        <v>73</v>
      </c>
      <c r="D1142">
        <v>147</v>
      </c>
      <c r="E1142">
        <v>272</v>
      </c>
      <c r="F1142">
        <v>893</v>
      </c>
      <c r="G1142" t="s">
        <v>338</v>
      </c>
      <c r="H1142">
        <v>22000</v>
      </c>
      <c r="I1142">
        <v>53300852</v>
      </c>
      <c r="J1142" t="s">
        <v>2123</v>
      </c>
      <c r="K1142" t="s">
        <v>1744</v>
      </c>
      <c r="L1142" t="s">
        <v>6014</v>
      </c>
      <c r="M1142">
        <v>154487</v>
      </c>
      <c r="N1142">
        <v>37076</v>
      </c>
      <c r="O1142" t="s">
        <v>3488</v>
      </c>
      <c r="P1142">
        <v>3</v>
      </c>
      <c r="Q1142" t="s">
        <v>6015</v>
      </c>
      <c r="R1142" t="s">
        <v>6016</v>
      </c>
      <c r="S1142">
        <v>259</v>
      </c>
      <c r="T1142" t="s">
        <v>36</v>
      </c>
      <c r="U1142" t="s">
        <v>37</v>
      </c>
      <c r="V1142" t="s">
        <v>583</v>
      </c>
      <c r="W1142">
        <v>44000000</v>
      </c>
      <c r="X1142">
        <v>1996</v>
      </c>
      <c r="Y1142">
        <v>11000</v>
      </c>
      <c r="Z1142">
        <v>7.5</v>
      </c>
      <c r="AA1142">
        <v>2.35</v>
      </c>
      <c r="AB1142">
        <v>0</v>
      </c>
    </row>
    <row r="1143" spans="1:28" hidden="1" x14ac:dyDescent="0.2">
      <c r="A1143" t="s">
        <v>27</v>
      </c>
      <c r="B1143" t="s">
        <v>5983</v>
      </c>
      <c r="C1143">
        <v>96</v>
      </c>
      <c r="D1143">
        <v>96</v>
      </c>
      <c r="E1143">
        <v>170</v>
      </c>
      <c r="F1143">
        <v>668</v>
      </c>
      <c r="G1143" t="s">
        <v>6017</v>
      </c>
      <c r="H1143">
        <v>13000</v>
      </c>
      <c r="I1143">
        <v>150415432</v>
      </c>
      <c r="J1143" t="s">
        <v>4471</v>
      </c>
      <c r="K1143" t="s">
        <v>1782</v>
      </c>
      <c r="L1143" t="s">
        <v>6018</v>
      </c>
      <c r="M1143">
        <v>117606</v>
      </c>
      <c r="N1143">
        <v>15662</v>
      </c>
      <c r="O1143" t="s">
        <v>6019</v>
      </c>
      <c r="P1143">
        <v>0</v>
      </c>
      <c r="Q1143" t="s">
        <v>6020</v>
      </c>
      <c r="R1143" t="s">
        <v>6021</v>
      </c>
      <c r="S1143">
        <v>217</v>
      </c>
      <c r="T1143" t="s">
        <v>36</v>
      </c>
      <c r="U1143" t="s">
        <v>37</v>
      </c>
      <c r="V1143" t="s">
        <v>583</v>
      </c>
      <c r="W1143">
        <v>44000000</v>
      </c>
      <c r="X1143">
        <v>1985</v>
      </c>
      <c r="Y1143">
        <v>738</v>
      </c>
      <c r="Z1143">
        <v>6.4</v>
      </c>
      <c r="AA1143">
        <v>2.35</v>
      </c>
      <c r="AB1143">
        <v>0</v>
      </c>
    </row>
    <row r="1144" spans="1:28" hidden="1" x14ac:dyDescent="0.2">
      <c r="A1144" t="s">
        <v>27</v>
      </c>
      <c r="B1144" t="s">
        <v>6022</v>
      </c>
      <c r="C1144">
        <v>28</v>
      </c>
      <c r="D1144">
        <v>118</v>
      </c>
      <c r="E1144">
        <v>13</v>
      </c>
      <c r="F1144">
        <v>643</v>
      </c>
      <c r="G1144" t="s">
        <v>1373</v>
      </c>
      <c r="H1144">
        <v>23000</v>
      </c>
      <c r="I1144">
        <v>44834712</v>
      </c>
      <c r="J1144" t="s">
        <v>4073</v>
      </c>
      <c r="K1144" t="s">
        <v>61</v>
      </c>
      <c r="L1144" t="s">
        <v>6023</v>
      </c>
      <c r="M1144">
        <v>13995</v>
      </c>
      <c r="N1144">
        <v>26907</v>
      </c>
      <c r="O1144" t="s">
        <v>2259</v>
      </c>
      <c r="P1144">
        <v>1</v>
      </c>
      <c r="Q1144" t="s">
        <v>6024</v>
      </c>
      <c r="R1144" t="s">
        <v>6025</v>
      </c>
      <c r="S1144">
        <v>62</v>
      </c>
      <c r="T1144" t="s">
        <v>36</v>
      </c>
      <c r="U1144" t="s">
        <v>37</v>
      </c>
      <c r="V1144" t="s">
        <v>583</v>
      </c>
      <c r="W1144">
        <v>44000000</v>
      </c>
      <c r="X1144">
        <v>1996</v>
      </c>
      <c r="Y1144">
        <v>2000</v>
      </c>
      <c r="Z1144">
        <v>5.6</v>
      </c>
      <c r="AA1144">
        <v>2.35</v>
      </c>
      <c r="AB1144">
        <v>353</v>
      </c>
    </row>
    <row r="1145" spans="1:28" hidden="1" x14ac:dyDescent="0.2">
      <c r="A1145" t="s">
        <v>27</v>
      </c>
      <c r="B1145" t="s">
        <v>6026</v>
      </c>
      <c r="C1145">
        <v>105</v>
      </c>
      <c r="D1145">
        <v>88</v>
      </c>
      <c r="E1145">
        <v>3</v>
      </c>
      <c r="F1145">
        <v>40</v>
      </c>
      <c r="G1145" t="s">
        <v>6027</v>
      </c>
      <c r="H1145">
        <v>1000</v>
      </c>
      <c r="I1145">
        <v>84300000</v>
      </c>
      <c r="J1145" t="s">
        <v>6028</v>
      </c>
      <c r="K1145" t="s">
        <v>6029</v>
      </c>
      <c r="L1145" t="s">
        <v>6030</v>
      </c>
      <c r="M1145">
        <v>90360</v>
      </c>
      <c r="N1145">
        <v>1178</v>
      </c>
      <c r="O1145" t="s">
        <v>6031</v>
      </c>
      <c r="P1145">
        <v>0</v>
      </c>
      <c r="Q1145" t="s">
        <v>6032</v>
      </c>
      <c r="R1145" t="s">
        <v>6033</v>
      </c>
      <c r="S1145">
        <v>147</v>
      </c>
      <c r="T1145" t="s">
        <v>36</v>
      </c>
      <c r="U1145" t="s">
        <v>37</v>
      </c>
      <c r="V1145" t="s">
        <v>6034</v>
      </c>
      <c r="W1145">
        <v>2600000</v>
      </c>
      <c r="X1145">
        <v>1940</v>
      </c>
      <c r="Y1145">
        <v>48</v>
      </c>
      <c r="Z1145">
        <v>7.5</v>
      </c>
      <c r="AA1145">
        <v>1.37</v>
      </c>
      <c r="AB1145">
        <v>0</v>
      </c>
    </row>
    <row r="1146" spans="1:28" x14ac:dyDescent="0.2">
      <c r="A1146" t="s">
        <v>27</v>
      </c>
      <c r="B1146" t="s">
        <v>6035</v>
      </c>
      <c r="C1146">
        <v>102</v>
      </c>
      <c r="D1146">
        <v>325</v>
      </c>
      <c r="E1146">
        <v>517</v>
      </c>
      <c r="F1146">
        <v>678</v>
      </c>
      <c r="G1146" t="s">
        <v>5984</v>
      </c>
      <c r="H1146">
        <v>12000</v>
      </c>
      <c r="I1146">
        <v>1500000</v>
      </c>
      <c r="J1146" t="s">
        <v>6036</v>
      </c>
      <c r="K1146" t="s">
        <v>299</v>
      </c>
      <c r="L1146" t="s">
        <v>6037</v>
      </c>
      <c r="M1146">
        <v>9830</v>
      </c>
      <c r="N1146">
        <v>14255</v>
      </c>
      <c r="O1146" t="s">
        <v>6038</v>
      </c>
      <c r="P1146">
        <v>0</v>
      </c>
      <c r="Q1146" t="s">
        <v>6039</v>
      </c>
      <c r="R1146" t="s">
        <v>6040</v>
      </c>
      <c r="S1146">
        <v>189</v>
      </c>
      <c r="T1146" t="s">
        <v>36</v>
      </c>
      <c r="U1146" t="s">
        <v>37</v>
      </c>
      <c r="V1146" t="s">
        <v>583</v>
      </c>
      <c r="W1146">
        <v>44000000</v>
      </c>
      <c r="X1146">
        <v>1980</v>
      </c>
      <c r="Y1146">
        <v>849</v>
      </c>
      <c r="Z1146">
        <v>6.8</v>
      </c>
      <c r="AA1146">
        <v>2.35</v>
      </c>
      <c r="AB1146">
        <v>1000</v>
      </c>
    </row>
    <row r="1147" spans="1:28" hidden="1" x14ac:dyDescent="0.2">
      <c r="A1147" t="s">
        <v>27</v>
      </c>
      <c r="B1147" t="s">
        <v>1615</v>
      </c>
      <c r="C1147">
        <v>206</v>
      </c>
      <c r="D1147">
        <v>102</v>
      </c>
      <c r="E1147">
        <v>235</v>
      </c>
      <c r="F1147">
        <v>520</v>
      </c>
      <c r="G1147" t="s">
        <v>1212</v>
      </c>
      <c r="H1147">
        <v>956</v>
      </c>
      <c r="I1147">
        <v>62318875</v>
      </c>
      <c r="J1147" t="s">
        <v>260</v>
      </c>
      <c r="K1147" t="s">
        <v>283</v>
      </c>
      <c r="L1147" t="s">
        <v>6041</v>
      </c>
      <c r="M1147">
        <v>156225</v>
      </c>
      <c r="N1147">
        <v>2998</v>
      </c>
      <c r="O1147" t="s">
        <v>1993</v>
      </c>
      <c r="P1147">
        <v>1</v>
      </c>
      <c r="Q1147" t="s">
        <v>6042</v>
      </c>
      <c r="R1147" t="s">
        <v>6043</v>
      </c>
      <c r="S1147">
        <v>502</v>
      </c>
      <c r="T1147" t="s">
        <v>36</v>
      </c>
      <c r="U1147" t="s">
        <v>37</v>
      </c>
      <c r="V1147" t="s">
        <v>583</v>
      </c>
      <c r="W1147">
        <v>50000000</v>
      </c>
      <c r="X1147">
        <v>2006</v>
      </c>
      <c r="Y1147">
        <v>845</v>
      </c>
      <c r="Z1147">
        <v>6.8</v>
      </c>
      <c r="AA1147">
        <v>2.35</v>
      </c>
      <c r="AB1147">
        <v>0</v>
      </c>
    </row>
    <row r="1148" spans="1:28" hidden="1" x14ac:dyDescent="0.2">
      <c r="A1148" t="s">
        <v>27</v>
      </c>
      <c r="B1148" t="s">
        <v>6044</v>
      </c>
      <c r="C1148">
        <v>159</v>
      </c>
      <c r="D1148">
        <v>110</v>
      </c>
      <c r="E1148">
        <v>118</v>
      </c>
      <c r="F1148">
        <v>287</v>
      </c>
      <c r="G1148" t="s">
        <v>4530</v>
      </c>
      <c r="H1148">
        <v>11000</v>
      </c>
      <c r="I1148">
        <v>5773519</v>
      </c>
      <c r="J1148" t="s">
        <v>3169</v>
      </c>
      <c r="K1148" t="s">
        <v>102</v>
      </c>
      <c r="L1148" t="s">
        <v>6045</v>
      </c>
      <c r="M1148">
        <v>28618</v>
      </c>
      <c r="N1148">
        <v>12876</v>
      </c>
      <c r="O1148" t="s">
        <v>6046</v>
      </c>
      <c r="P1148">
        <v>2</v>
      </c>
      <c r="Q1148" t="s">
        <v>6047</v>
      </c>
      <c r="R1148" t="s">
        <v>6048</v>
      </c>
      <c r="S1148">
        <v>91</v>
      </c>
      <c r="T1148" t="s">
        <v>36</v>
      </c>
      <c r="U1148" t="s">
        <v>37</v>
      </c>
      <c r="V1148" t="s">
        <v>38</v>
      </c>
      <c r="W1148">
        <v>40000000</v>
      </c>
      <c r="X1148">
        <v>2015</v>
      </c>
      <c r="Y1148">
        <v>1000</v>
      </c>
      <c r="Z1148">
        <v>6</v>
      </c>
      <c r="AA1148">
        <v>2.35</v>
      </c>
      <c r="AB1148">
        <v>11000</v>
      </c>
    </row>
    <row r="1149" spans="1:28" hidden="1" x14ac:dyDescent="0.2">
      <c r="A1149" t="s">
        <v>27</v>
      </c>
      <c r="B1149" t="s">
        <v>6049</v>
      </c>
      <c r="C1149">
        <v>137</v>
      </c>
      <c r="D1149">
        <v>136</v>
      </c>
      <c r="E1149">
        <v>835</v>
      </c>
      <c r="F1149">
        <v>225</v>
      </c>
      <c r="G1149" t="s">
        <v>6050</v>
      </c>
      <c r="H1149">
        <v>670</v>
      </c>
      <c r="I1149">
        <v>51768623</v>
      </c>
      <c r="J1149" t="s">
        <v>3407</v>
      </c>
      <c r="K1149" t="s">
        <v>2406</v>
      </c>
      <c r="L1149" t="s">
        <v>6051</v>
      </c>
      <c r="M1149">
        <v>73006</v>
      </c>
      <c r="N1149">
        <v>1801</v>
      </c>
      <c r="O1149" t="s">
        <v>6052</v>
      </c>
      <c r="P1149">
        <v>1</v>
      </c>
      <c r="Q1149" t="s">
        <v>6053</v>
      </c>
      <c r="R1149" t="s">
        <v>6054</v>
      </c>
      <c r="S1149">
        <v>297</v>
      </c>
      <c r="T1149" t="s">
        <v>36</v>
      </c>
      <c r="U1149" t="s">
        <v>37</v>
      </c>
      <c r="V1149" t="s">
        <v>38</v>
      </c>
      <c r="W1149">
        <v>43000000</v>
      </c>
      <c r="X1149">
        <v>2000</v>
      </c>
      <c r="Y1149">
        <v>370</v>
      </c>
      <c r="Z1149">
        <v>7.3</v>
      </c>
      <c r="AA1149">
        <v>2.35</v>
      </c>
      <c r="AB1149">
        <v>0</v>
      </c>
    </row>
    <row r="1150" spans="1:28" hidden="1" x14ac:dyDescent="0.2">
      <c r="A1150" t="s">
        <v>27</v>
      </c>
      <c r="B1150" t="s">
        <v>3279</v>
      </c>
      <c r="C1150">
        <v>116</v>
      </c>
      <c r="D1150">
        <v>103</v>
      </c>
      <c r="E1150">
        <v>84</v>
      </c>
      <c r="F1150">
        <v>664</v>
      </c>
      <c r="G1150" t="s">
        <v>2822</v>
      </c>
      <c r="H1150">
        <v>12000</v>
      </c>
      <c r="I1150">
        <v>37035515</v>
      </c>
      <c r="J1150" t="s">
        <v>2525</v>
      </c>
      <c r="K1150" t="s">
        <v>270</v>
      </c>
      <c r="L1150" t="s">
        <v>6055</v>
      </c>
      <c r="M1150">
        <v>34597</v>
      </c>
      <c r="N1150">
        <v>23864</v>
      </c>
      <c r="O1150" t="s">
        <v>3916</v>
      </c>
      <c r="P1150">
        <v>1</v>
      </c>
      <c r="Q1150" t="s">
        <v>6056</v>
      </c>
      <c r="R1150" t="s">
        <v>6057</v>
      </c>
      <c r="S1150">
        <v>194</v>
      </c>
      <c r="T1150" t="s">
        <v>36</v>
      </c>
      <c r="U1150" t="s">
        <v>37</v>
      </c>
      <c r="V1150" t="s">
        <v>38</v>
      </c>
      <c r="W1150">
        <v>43000000</v>
      </c>
      <c r="X1150">
        <v>2000</v>
      </c>
      <c r="Y1150">
        <v>10000</v>
      </c>
      <c r="Z1150">
        <v>6</v>
      </c>
      <c r="AA1150">
        <v>1.37</v>
      </c>
      <c r="AB1150">
        <v>0</v>
      </c>
    </row>
    <row r="1151" spans="1:28" hidden="1" x14ac:dyDescent="0.2">
      <c r="A1151" t="s">
        <v>27</v>
      </c>
      <c r="B1151" t="s">
        <v>1112</v>
      </c>
      <c r="C1151">
        <v>177</v>
      </c>
      <c r="D1151">
        <v>103</v>
      </c>
      <c r="E1151">
        <v>255</v>
      </c>
      <c r="F1151">
        <v>5000</v>
      </c>
      <c r="G1151" t="s">
        <v>500</v>
      </c>
      <c r="H1151">
        <v>11000</v>
      </c>
      <c r="I1151">
        <v>24520892</v>
      </c>
      <c r="J1151" t="s">
        <v>462</v>
      </c>
      <c r="K1151" t="s">
        <v>464</v>
      </c>
      <c r="L1151" t="s">
        <v>6058</v>
      </c>
      <c r="M1151">
        <v>85198</v>
      </c>
      <c r="N1151">
        <v>22383</v>
      </c>
      <c r="O1151" t="s">
        <v>2396</v>
      </c>
      <c r="P1151">
        <v>1</v>
      </c>
      <c r="Q1151" t="s">
        <v>6059</v>
      </c>
      <c r="R1151" t="s">
        <v>6060</v>
      </c>
      <c r="S1151">
        <v>303</v>
      </c>
      <c r="T1151" t="s">
        <v>36</v>
      </c>
      <c r="U1151" t="s">
        <v>1463</v>
      </c>
      <c r="V1151" t="s">
        <v>583</v>
      </c>
      <c r="W1151">
        <v>45000000</v>
      </c>
      <c r="X1151">
        <v>2005</v>
      </c>
      <c r="Y1151">
        <v>5000</v>
      </c>
      <c r="Z1151">
        <v>7</v>
      </c>
      <c r="AA1151">
        <v>2.35</v>
      </c>
      <c r="AB1151">
        <v>0</v>
      </c>
    </row>
    <row r="1152" spans="1:28" hidden="1" x14ac:dyDescent="0.2">
      <c r="A1152" t="s">
        <v>27</v>
      </c>
      <c r="B1152" t="s">
        <v>6061</v>
      </c>
      <c r="C1152">
        <v>99</v>
      </c>
      <c r="D1152">
        <v>90</v>
      </c>
      <c r="E1152">
        <v>16</v>
      </c>
      <c r="F1152">
        <v>16</v>
      </c>
      <c r="G1152" t="s">
        <v>6062</v>
      </c>
      <c r="H1152">
        <v>44</v>
      </c>
      <c r="I1152">
        <v>24430272</v>
      </c>
      <c r="J1152" t="s">
        <v>1679</v>
      </c>
      <c r="K1152" t="s">
        <v>6063</v>
      </c>
      <c r="L1152" t="s">
        <v>6064</v>
      </c>
      <c r="M1152">
        <v>46158</v>
      </c>
      <c r="N1152">
        <v>132</v>
      </c>
      <c r="O1152" t="s">
        <v>6065</v>
      </c>
      <c r="P1152">
        <v>3</v>
      </c>
      <c r="Q1152" t="s">
        <v>6066</v>
      </c>
      <c r="R1152" t="s">
        <v>6067</v>
      </c>
      <c r="S1152">
        <v>403</v>
      </c>
      <c r="T1152" t="s">
        <v>36</v>
      </c>
      <c r="U1152" t="s">
        <v>37</v>
      </c>
      <c r="V1152" t="s">
        <v>583</v>
      </c>
      <c r="W1152">
        <v>43000000</v>
      </c>
      <c r="X1152">
        <v>2002</v>
      </c>
      <c r="Y1152">
        <v>28</v>
      </c>
      <c r="Z1152">
        <v>5.0999999999999996</v>
      </c>
      <c r="AA1152">
        <v>1.85</v>
      </c>
      <c r="AB1152">
        <v>0</v>
      </c>
    </row>
    <row r="1153" spans="1:28" hidden="1" x14ac:dyDescent="0.2">
      <c r="A1153" t="s">
        <v>27</v>
      </c>
      <c r="B1153" t="s">
        <v>2211</v>
      </c>
      <c r="C1153">
        <v>56</v>
      </c>
      <c r="D1153">
        <v>154</v>
      </c>
      <c r="E1153">
        <v>521</v>
      </c>
      <c r="F1153">
        <v>957</v>
      </c>
      <c r="G1153" t="s">
        <v>2059</v>
      </c>
      <c r="H1153">
        <v>10000</v>
      </c>
      <c r="I1153">
        <v>158348400</v>
      </c>
      <c r="J1153" t="s">
        <v>1922</v>
      </c>
      <c r="K1153" t="s">
        <v>521</v>
      </c>
      <c r="L1153" t="s">
        <v>6068</v>
      </c>
      <c r="M1153">
        <v>88844</v>
      </c>
      <c r="N1153">
        <v>14244</v>
      </c>
      <c r="O1153" t="s">
        <v>6069</v>
      </c>
      <c r="P1153">
        <v>0</v>
      </c>
      <c r="Q1153" t="s">
        <v>6070</v>
      </c>
      <c r="R1153" t="s">
        <v>6071</v>
      </c>
      <c r="S1153">
        <v>142</v>
      </c>
      <c r="T1153" t="s">
        <v>36</v>
      </c>
      <c r="U1153" t="s">
        <v>37</v>
      </c>
      <c r="V1153" t="s">
        <v>583</v>
      </c>
      <c r="W1153">
        <v>42000000</v>
      </c>
      <c r="X1153">
        <v>1993</v>
      </c>
      <c r="Y1153">
        <v>1000</v>
      </c>
      <c r="Z1153">
        <v>6.8</v>
      </c>
      <c r="AA1153">
        <v>1.85</v>
      </c>
      <c r="AB1153">
        <v>0</v>
      </c>
    </row>
    <row r="1154" spans="1:28" hidden="1" x14ac:dyDescent="0.2">
      <c r="A1154" t="s">
        <v>27</v>
      </c>
      <c r="B1154" t="s">
        <v>6072</v>
      </c>
      <c r="C1154">
        <v>117</v>
      </c>
      <c r="D1154">
        <v>99</v>
      </c>
      <c r="E1154">
        <v>23</v>
      </c>
      <c r="F1154">
        <v>135</v>
      </c>
      <c r="G1154" t="s">
        <v>6073</v>
      </c>
      <c r="H1154">
        <v>405</v>
      </c>
      <c r="I1154">
        <v>31136950</v>
      </c>
      <c r="J1154" t="s">
        <v>685</v>
      </c>
      <c r="K1154" t="s">
        <v>6074</v>
      </c>
      <c r="L1154" t="s">
        <v>6075</v>
      </c>
      <c r="M1154">
        <v>47364</v>
      </c>
      <c r="N1154">
        <v>1066</v>
      </c>
      <c r="O1154" t="s">
        <v>6076</v>
      </c>
      <c r="P1154">
        <v>1</v>
      </c>
      <c r="Q1154" t="s">
        <v>6077</v>
      </c>
      <c r="R1154" t="s">
        <v>6078</v>
      </c>
      <c r="S1154">
        <v>75</v>
      </c>
      <c r="T1154" t="s">
        <v>36</v>
      </c>
      <c r="U1154" t="s">
        <v>37</v>
      </c>
      <c r="V1154" t="s">
        <v>38</v>
      </c>
      <c r="W1154">
        <v>44000000</v>
      </c>
      <c r="X1154">
        <v>2010</v>
      </c>
      <c r="Y1154">
        <v>268</v>
      </c>
      <c r="Z1154">
        <v>6.5</v>
      </c>
      <c r="AA1154">
        <v>2.35</v>
      </c>
      <c r="AB1154">
        <v>0</v>
      </c>
    </row>
    <row r="1155" spans="1:28" hidden="1" x14ac:dyDescent="0.2">
      <c r="A1155" t="s">
        <v>27</v>
      </c>
      <c r="B1155" t="s">
        <v>1781</v>
      </c>
      <c r="C1155">
        <v>252</v>
      </c>
      <c r="D1155">
        <v>93</v>
      </c>
      <c r="E1155">
        <v>165</v>
      </c>
      <c r="F1155">
        <v>350</v>
      </c>
      <c r="G1155" t="s">
        <v>1014</v>
      </c>
      <c r="H1155">
        <v>26000</v>
      </c>
      <c r="I1155">
        <v>29113588</v>
      </c>
      <c r="J1155" t="s">
        <v>332</v>
      </c>
      <c r="K1155" t="s">
        <v>333</v>
      </c>
      <c r="L1155" t="s">
        <v>6079</v>
      </c>
      <c r="M1155">
        <v>117999</v>
      </c>
      <c r="N1155">
        <v>27834</v>
      </c>
      <c r="O1155" t="s">
        <v>1528</v>
      </c>
      <c r="P1155">
        <v>0</v>
      </c>
      <c r="Q1155" t="s">
        <v>6080</v>
      </c>
      <c r="R1155" t="s">
        <v>6081</v>
      </c>
      <c r="S1155">
        <v>181</v>
      </c>
      <c r="T1155" t="s">
        <v>36</v>
      </c>
      <c r="U1155" t="s">
        <v>37</v>
      </c>
      <c r="V1155" t="s">
        <v>583</v>
      </c>
      <c r="W1155">
        <v>40000000</v>
      </c>
      <c r="X1155">
        <v>2011</v>
      </c>
      <c r="Y1155">
        <v>956</v>
      </c>
      <c r="Z1155">
        <v>6.6</v>
      </c>
      <c r="AA1155">
        <v>2.35</v>
      </c>
      <c r="AB1155">
        <v>16000</v>
      </c>
    </row>
    <row r="1156" spans="1:28" hidden="1" x14ac:dyDescent="0.2">
      <c r="A1156" t="s">
        <v>27</v>
      </c>
      <c r="B1156" t="s">
        <v>2097</v>
      </c>
      <c r="C1156">
        <v>375</v>
      </c>
      <c r="D1156">
        <v>109</v>
      </c>
      <c r="E1156">
        <v>97</v>
      </c>
      <c r="F1156">
        <v>839</v>
      </c>
      <c r="G1156" t="s">
        <v>6082</v>
      </c>
      <c r="H1156">
        <v>17000</v>
      </c>
      <c r="I1156">
        <v>138447667</v>
      </c>
      <c r="J1156" t="s">
        <v>1750</v>
      </c>
      <c r="K1156" t="s">
        <v>442</v>
      </c>
      <c r="L1156" t="s">
        <v>6083</v>
      </c>
      <c r="M1156">
        <v>408302</v>
      </c>
      <c r="N1156">
        <v>19968</v>
      </c>
      <c r="O1156" t="s">
        <v>4494</v>
      </c>
      <c r="P1156">
        <v>2</v>
      </c>
      <c r="Q1156" t="s">
        <v>6084</v>
      </c>
      <c r="R1156" t="s">
        <v>6085</v>
      </c>
      <c r="S1156">
        <v>345</v>
      </c>
      <c r="T1156" t="s">
        <v>36</v>
      </c>
      <c r="U1156" t="s">
        <v>37</v>
      </c>
      <c r="V1156" t="s">
        <v>583</v>
      </c>
      <c r="W1156">
        <v>42000000</v>
      </c>
      <c r="X1156">
        <v>2012</v>
      </c>
      <c r="Y1156">
        <v>971</v>
      </c>
      <c r="Z1156">
        <v>7.2</v>
      </c>
      <c r="AA1156">
        <v>2.35</v>
      </c>
      <c r="AB1156">
        <v>39000</v>
      </c>
    </row>
    <row r="1157" spans="1:28" hidden="1" x14ac:dyDescent="0.2">
      <c r="A1157" t="s">
        <v>27</v>
      </c>
      <c r="B1157" t="s">
        <v>5772</v>
      </c>
      <c r="C1157">
        <v>150</v>
      </c>
      <c r="D1157">
        <v>124</v>
      </c>
      <c r="E1157">
        <v>50</v>
      </c>
      <c r="F1157">
        <v>427</v>
      </c>
      <c r="G1157" t="s">
        <v>6086</v>
      </c>
      <c r="H1157">
        <v>8000</v>
      </c>
      <c r="I1157">
        <v>116006080</v>
      </c>
      <c r="J1157" t="s">
        <v>1413</v>
      </c>
      <c r="K1157" t="s">
        <v>1525</v>
      </c>
      <c r="L1157" t="s">
        <v>6087</v>
      </c>
      <c r="M1157">
        <v>203269</v>
      </c>
      <c r="N1157">
        <v>9255</v>
      </c>
      <c r="O1157" t="s">
        <v>6088</v>
      </c>
      <c r="P1157">
        <v>1</v>
      </c>
      <c r="Q1157" t="s">
        <v>6089</v>
      </c>
      <c r="R1157" t="s">
        <v>6090</v>
      </c>
      <c r="S1157">
        <v>602</v>
      </c>
      <c r="T1157" t="s">
        <v>36</v>
      </c>
      <c r="U1157" t="s">
        <v>55</v>
      </c>
      <c r="V1157" t="s">
        <v>38</v>
      </c>
      <c r="W1157">
        <v>42000000</v>
      </c>
      <c r="X1157">
        <v>1999</v>
      </c>
      <c r="Y1157">
        <v>437</v>
      </c>
      <c r="Z1157">
        <v>7</v>
      </c>
      <c r="AA1157">
        <v>2.35</v>
      </c>
      <c r="AB1157">
        <v>11000</v>
      </c>
    </row>
    <row r="1158" spans="1:28" hidden="1" x14ac:dyDescent="0.2">
      <c r="A1158" t="s">
        <v>27</v>
      </c>
      <c r="B1158" t="s">
        <v>4750</v>
      </c>
      <c r="C1158">
        <v>187</v>
      </c>
      <c r="D1158">
        <v>84</v>
      </c>
      <c r="E1158">
        <v>91</v>
      </c>
      <c r="F1158">
        <v>206</v>
      </c>
      <c r="G1158" t="s">
        <v>4768</v>
      </c>
      <c r="H1158">
        <v>579</v>
      </c>
      <c r="I1158">
        <v>106793915</v>
      </c>
      <c r="J1158" t="s">
        <v>861</v>
      </c>
      <c r="K1158" t="s">
        <v>2422</v>
      </c>
      <c r="L1158" t="s">
        <v>6091</v>
      </c>
      <c r="M1158">
        <v>140499</v>
      </c>
      <c r="N1158">
        <v>1817</v>
      </c>
      <c r="O1158" t="s">
        <v>6092</v>
      </c>
      <c r="P1158">
        <v>0</v>
      </c>
      <c r="Q1158" t="s">
        <v>6093</v>
      </c>
      <c r="R1158" t="s">
        <v>6094</v>
      </c>
      <c r="S1158">
        <v>358</v>
      </c>
      <c r="T1158" t="s">
        <v>36</v>
      </c>
      <c r="U1158" t="s">
        <v>55</v>
      </c>
      <c r="V1158" t="s">
        <v>275</v>
      </c>
      <c r="W1158">
        <v>45000000</v>
      </c>
      <c r="X1158">
        <v>2000</v>
      </c>
      <c r="Y1158">
        <v>530</v>
      </c>
      <c r="Z1158">
        <v>7</v>
      </c>
      <c r="AA1158">
        <v>1.85</v>
      </c>
      <c r="AB1158">
        <v>0</v>
      </c>
    </row>
    <row r="1159" spans="1:28" hidden="1" x14ac:dyDescent="0.2">
      <c r="A1159" t="s">
        <v>27</v>
      </c>
      <c r="B1159" t="s">
        <v>6095</v>
      </c>
      <c r="C1159">
        <v>108</v>
      </c>
      <c r="D1159">
        <v>90</v>
      </c>
      <c r="E1159">
        <v>29</v>
      </c>
      <c r="F1159">
        <v>650</v>
      </c>
      <c r="G1159" t="s">
        <v>6096</v>
      </c>
      <c r="H1159">
        <v>22000</v>
      </c>
      <c r="I1159">
        <v>87856565</v>
      </c>
      <c r="J1159" t="s">
        <v>1679</v>
      </c>
      <c r="K1159" t="s">
        <v>695</v>
      </c>
      <c r="L1159" t="s">
        <v>6097</v>
      </c>
      <c r="M1159">
        <v>106909</v>
      </c>
      <c r="N1159">
        <v>24534</v>
      </c>
      <c r="O1159" t="s">
        <v>2385</v>
      </c>
      <c r="P1159">
        <v>1</v>
      </c>
      <c r="Q1159" t="s">
        <v>6098</v>
      </c>
      <c r="R1159" t="s">
        <v>6099</v>
      </c>
      <c r="S1159">
        <v>268</v>
      </c>
      <c r="T1159" t="s">
        <v>36</v>
      </c>
      <c r="U1159" t="s">
        <v>37</v>
      </c>
      <c r="V1159" t="s">
        <v>38</v>
      </c>
      <c r="W1159">
        <v>42000000</v>
      </c>
      <c r="X1159">
        <v>2004</v>
      </c>
      <c r="Y1159">
        <v>923</v>
      </c>
      <c r="Z1159">
        <v>5.9</v>
      </c>
      <c r="AA1159">
        <v>1.85</v>
      </c>
      <c r="AB1159">
        <v>0</v>
      </c>
    </row>
    <row r="1160" spans="1:28" hidden="1" x14ac:dyDescent="0.2">
      <c r="A1160" t="s">
        <v>27</v>
      </c>
      <c r="B1160" t="s">
        <v>6100</v>
      </c>
      <c r="C1160">
        <v>21</v>
      </c>
      <c r="D1160">
        <v>117</v>
      </c>
      <c r="E1160">
        <v>71</v>
      </c>
      <c r="F1160">
        <v>547</v>
      </c>
      <c r="G1160" t="s">
        <v>1776</v>
      </c>
      <c r="H1160">
        <v>723</v>
      </c>
      <c r="I1160">
        <v>70100000</v>
      </c>
      <c r="J1160" t="s">
        <v>1413</v>
      </c>
      <c r="K1160" t="s">
        <v>3881</v>
      </c>
      <c r="L1160" t="s">
        <v>6101</v>
      </c>
      <c r="M1160">
        <v>20183</v>
      </c>
      <c r="N1160">
        <v>3841</v>
      </c>
      <c r="O1160" t="s">
        <v>6102</v>
      </c>
      <c r="P1160">
        <v>1</v>
      </c>
      <c r="Q1160" t="s">
        <v>6103</v>
      </c>
      <c r="R1160" t="s">
        <v>6104</v>
      </c>
      <c r="S1160">
        <v>41</v>
      </c>
      <c r="T1160" t="s">
        <v>36</v>
      </c>
      <c r="U1160" t="s">
        <v>37</v>
      </c>
      <c r="V1160" t="s">
        <v>583</v>
      </c>
      <c r="W1160">
        <v>40000000</v>
      </c>
      <c r="X1160">
        <v>1992</v>
      </c>
      <c r="Y1160">
        <v>558</v>
      </c>
      <c r="Z1160">
        <v>5.4</v>
      </c>
      <c r="AA1160">
        <v>1.85</v>
      </c>
      <c r="AB1160">
        <v>0</v>
      </c>
    </row>
    <row r="1161" spans="1:28" hidden="1" x14ac:dyDescent="0.2">
      <c r="A1161" t="s">
        <v>27</v>
      </c>
      <c r="B1161" t="s">
        <v>967</v>
      </c>
      <c r="C1161">
        <v>270</v>
      </c>
      <c r="D1161">
        <v>123</v>
      </c>
      <c r="E1161">
        <v>176</v>
      </c>
      <c r="F1161">
        <v>749</v>
      </c>
      <c r="G1161" t="s">
        <v>6105</v>
      </c>
      <c r="H1161">
        <v>975</v>
      </c>
      <c r="I1161">
        <v>159578352</v>
      </c>
      <c r="J1161" t="s">
        <v>1750</v>
      </c>
      <c r="K1161" t="s">
        <v>2521</v>
      </c>
      <c r="L1161" t="s">
        <v>6106</v>
      </c>
      <c r="M1161">
        <v>133177</v>
      </c>
      <c r="N1161">
        <v>4825</v>
      </c>
      <c r="O1161" t="s">
        <v>5854</v>
      </c>
      <c r="P1161">
        <v>7</v>
      </c>
      <c r="Q1161" t="s">
        <v>6107</v>
      </c>
      <c r="R1161" t="s">
        <v>6108</v>
      </c>
      <c r="S1161">
        <v>380</v>
      </c>
      <c r="T1161" t="s">
        <v>36</v>
      </c>
      <c r="U1161" t="s">
        <v>37</v>
      </c>
      <c r="V1161" t="s">
        <v>583</v>
      </c>
      <c r="W1161">
        <v>43000000</v>
      </c>
      <c r="X1161">
        <v>2013</v>
      </c>
      <c r="Y1161">
        <v>815</v>
      </c>
      <c r="Z1161">
        <v>6.6</v>
      </c>
      <c r="AA1161">
        <v>2.35</v>
      </c>
      <c r="AB1161">
        <v>24000</v>
      </c>
    </row>
    <row r="1162" spans="1:28" hidden="1" x14ac:dyDescent="0.2">
      <c r="A1162" t="s">
        <v>27</v>
      </c>
      <c r="B1162" t="s">
        <v>6109</v>
      </c>
      <c r="C1162">
        <v>72</v>
      </c>
      <c r="D1162">
        <v>251</v>
      </c>
      <c r="E1162">
        <v>311</v>
      </c>
      <c r="F1162">
        <v>595</v>
      </c>
      <c r="G1162" t="s">
        <v>6110</v>
      </c>
      <c r="H1162">
        <v>940</v>
      </c>
      <c r="I1162">
        <v>57750000</v>
      </c>
      <c r="J1162" t="s">
        <v>6111</v>
      </c>
      <c r="K1162" t="s">
        <v>3258</v>
      </c>
      <c r="L1162" t="s">
        <v>6112</v>
      </c>
      <c r="M1162">
        <v>21554</v>
      </c>
      <c r="N1162">
        <v>2957</v>
      </c>
      <c r="O1162" t="s">
        <v>6113</v>
      </c>
      <c r="P1162">
        <v>2</v>
      </c>
      <c r="Q1162" t="s">
        <v>6114</v>
      </c>
      <c r="R1162" t="s">
        <v>6115</v>
      </c>
      <c r="S1162">
        <v>192</v>
      </c>
      <c r="T1162" t="s">
        <v>36</v>
      </c>
      <c r="U1162" t="s">
        <v>55</v>
      </c>
      <c r="V1162" t="s">
        <v>6034</v>
      </c>
      <c r="W1162">
        <v>31115000</v>
      </c>
      <c r="X1162">
        <v>1963</v>
      </c>
      <c r="Y1162">
        <v>726</v>
      </c>
      <c r="Z1162">
        <v>7</v>
      </c>
      <c r="AA1162">
        <v>2.2000000000000002</v>
      </c>
      <c r="AB1162">
        <v>0</v>
      </c>
    </row>
    <row r="1163" spans="1:28" hidden="1" x14ac:dyDescent="0.2">
      <c r="A1163" t="s">
        <v>27</v>
      </c>
      <c r="B1163" t="s">
        <v>1625</v>
      </c>
      <c r="C1163">
        <v>154</v>
      </c>
      <c r="D1163">
        <v>105</v>
      </c>
      <c r="E1163">
        <v>153</v>
      </c>
      <c r="F1163">
        <v>491</v>
      </c>
      <c r="G1163" t="s">
        <v>6116</v>
      </c>
      <c r="H1163">
        <v>4000</v>
      </c>
      <c r="I1163">
        <v>45290318</v>
      </c>
      <c r="J1163" t="s">
        <v>3226</v>
      </c>
      <c r="K1163" t="s">
        <v>491</v>
      </c>
      <c r="L1163" t="s">
        <v>6117</v>
      </c>
      <c r="M1163">
        <v>74169</v>
      </c>
      <c r="N1163">
        <v>6727</v>
      </c>
      <c r="O1163" t="s">
        <v>6118</v>
      </c>
      <c r="P1163">
        <v>2</v>
      </c>
      <c r="Q1163" t="s">
        <v>6119</v>
      </c>
      <c r="R1163" t="s">
        <v>6120</v>
      </c>
      <c r="S1163">
        <v>112</v>
      </c>
      <c r="T1163" t="s">
        <v>36</v>
      </c>
      <c r="U1163" t="s">
        <v>37</v>
      </c>
      <c r="V1163" t="s">
        <v>93</v>
      </c>
      <c r="W1163">
        <v>42000000</v>
      </c>
      <c r="X1163">
        <v>2012</v>
      </c>
      <c r="Y1163">
        <v>828</v>
      </c>
      <c r="Z1163">
        <v>6.5</v>
      </c>
      <c r="AA1163">
        <v>1.85</v>
      </c>
      <c r="AB1163">
        <v>17000</v>
      </c>
    </row>
    <row r="1164" spans="1:28" hidden="1" x14ac:dyDescent="0.2">
      <c r="A1164" t="s">
        <v>27</v>
      </c>
      <c r="B1164" t="s">
        <v>5271</v>
      </c>
      <c r="C1164">
        <v>114</v>
      </c>
      <c r="D1164">
        <v>115</v>
      </c>
      <c r="E1164">
        <v>73</v>
      </c>
      <c r="F1164">
        <v>505</v>
      </c>
      <c r="G1164" t="s">
        <v>1541</v>
      </c>
      <c r="H1164">
        <v>11000</v>
      </c>
      <c r="I1164">
        <v>41543207</v>
      </c>
      <c r="J1164" t="s">
        <v>2140</v>
      </c>
      <c r="K1164" t="s">
        <v>464</v>
      </c>
      <c r="L1164" t="s">
        <v>6121</v>
      </c>
      <c r="M1164">
        <v>30077</v>
      </c>
      <c r="N1164">
        <v>15571</v>
      </c>
      <c r="O1164" t="s">
        <v>1284</v>
      </c>
      <c r="P1164">
        <v>1</v>
      </c>
      <c r="Q1164" t="s">
        <v>6122</v>
      </c>
      <c r="R1164" t="s">
        <v>6123</v>
      </c>
      <c r="S1164">
        <v>175</v>
      </c>
      <c r="T1164" t="s">
        <v>36</v>
      </c>
      <c r="U1164" t="s">
        <v>37</v>
      </c>
      <c r="V1164" t="s">
        <v>38</v>
      </c>
      <c r="W1164">
        <v>42000000</v>
      </c>
      <c r="X1164">
        <v>2002</v>
      </c>
      <c r="Y1164">
        <v>3000</v>
      </c>
      <c r="Z1164">
        <v>6.3</v>
      </c>
      <c r="AA1164">
        <v>2.35</v>
      </c>
      <c r="AB1164">
        <v>893</v>
      </c>
    </row>
    <row r="1165" spans="1:28" hidden="1" x14ac:dyDescent="0.2">
      <c r="A1165" t="s">
        <v>27</v>
      </c>
      <c r="B1165" t="s">
        <v>6124</v>
      </c>
      <c r="C1165">
        <v>27</v>
      </c>
      <c r="D1165">
        <v>122</v>
      </c>
      <c r="E1165">
        <v>0</v>
      </c>
      <c r="F1165">
        <v>292</v>
      </c>
      <c r="G1165" t="s">
        <v>2912</v>
      </c>
      <c r="H1165">
        <v>12000</v>
      </c>
      <c r="I1165">
        <v>41252428</v>
      </c>
      <c r="J1165" t="s">
        <v>1413</v>
      </c>
      <c r="K1165" t="s">
        <v>299</v>
      </c>
      <c r="L1165" t="s">
        <v>6125</v>
      </c>
      <c r="M1165">
        <v>11453</v>
      </c>
      <c r="N1165">
        <v>13716</v>
      </c>
      <c r="O1165" t="s">
        <v>6126</v>
      </c>
      <c r="P1165">
        <v>0</v>
      </c>
      <c r="Q1165" t="s">
        <v>6127</v>
      </c>
      <c r="R1165" t="s">
        <v>6128</v>
      </c>
      <c r="S1165">
        <v>71</v>
      </c>
      <c r="T1165" t="s">
        <v>36</v>
      </c>
      <c r="U1165" t="s">
        <v>37</v>
      </c>
      <c r="V1165" t="s">
        <v>38</v>
      </c>
      <c r="W1165">
        <v>42000000</v>
      </c>
      <c r="X1165">
        <v>1996</v>
      </c>
      <c r="Y1165">
        <v>592</v>
      </c>
      <c r="Z1165">
        <v>6.5</v>
      </c>
      <c r="AA1165">
        <v>1.85</v>
      </c>
      <c r="AB1165">
        <v>0</v>
      </c>
    </row>
    <row r="1166" spans="1:28" hidden="1" x14ac:dyDescent="0.2">
      <c r="A1166" t="s">
        <v>27</v>
      </c>
      <c r="B1166" t="s">
        <v>6129</v>
      </c>
      <c r="C1166">
        <v>166</v>
      </c>
      <c r="D1166">
        <v>119</v>
      </c>
      <c r="E1166">
        <v>89</v>
      </c>
      <c r="F1166">
        <v>395</v>
      </c>
      <c r="G1166" t="s">
        <v>977</v>
      </c>
      <c r="H1166">
        <v>650</v>
      </c>
      <c r="I1166">
        <v>35228696</v>
      </c>
      <c r="J1166" t="s">
        <v>6130</v>
      </c>
      <c r="K1166" t="s">
        <v>2385</v>
      </c>
      <c r="L1166" t="s">
        <v>6131</v>
      </c>
      <c r="M1166">
        <v>63677</v>
      </c>
      <c r="N1166">
        <v>1651</v>
      </c>
      <c r="O1166" t="s">
        <v>6132</v>
      </c>
      <c r="P1166">
        <v>0</v>
      </c>
      <c r="Q1166" t="s">
        <v>6133</v>
      </c>
      <c r="R1166" t="s">
        <v>6134</v>
      </c>
      <c r="S1166">
        <v>460</v>
      </c>
      <c r="T1166" t="s">
        <v>36</v>
      </c>
      <c r="U1166" t="s">
        <v>37</v>
      </c>
      <c r="V1166" t="s">
        <v>38</v>
      </c>
      <c r="W1166">
        <v>32000000</v>
      </c>
      <c r="X1166">
        <v>2002</v>
      </c>
      <c r="Y1166">
        <v>537</v>
      </c>
      <c r="Z1166">
        <v>6.5</v>
      </c>
      <c r="AA1166">
        <v>2.35</v>
      </c>
      <c r="AB1166">
        <v>0</v>
      </c>
    </row>
    <row r="1167" spans="1:28" hidden="1" x14ac:dyDescent="0.2">
      <c r="A1167" t="s">
        <v>27</v>
      </c>
      <c r="B1167" t="s">
        <v>3720</v>
      </c>
      <c r="C1167">
        <v>288</v>
      </c>
      <c r="D1167">
        <v>81</v>
      </c>
      <c r="E1167">
        <v>119</v>
      </c>
      <c r="F1167">
        <v>412</v>
      </c>
      <c r="G1167" t="s">
        <v>1986</v>
      </c>
      <c r="H1167">
        <v>468</v>
      </c>
      <c r="I1167">
        <v>59992760</v>
      </c>
      <c r="J1167" t="s">
        <v>1669</v>
      </c>
      <c r="K1167" t="s">
        <v>6135</v>
      </c>
      <c r="L1167" t="s">
        <v>6136</v>
      </c>
      <c r="M1167">
        <v>119622</v>
      </c>
      <c r="N1167">
        <v>2134</v>
      </c>
      <c r="O1167" t="s">
        <v>6137</v>
      </c>
      <c r="P1167">
        <v>1</v>
      </c>
      <c r="Q1167" t="s">
        <v>6138</v>
      </c>
      <c r="R1167" t="s">
        <v>6139</v>
      </c>
      <c r="S1167">
        <v>396</v>
      </c>
      <c r="T1167" t="s">
        <v>36</v>
      </c>
      <c r="U1167" t="s">
        <v>37</v>
      </c>
      <c r="V1167" t="s">
        <v>583</v>
      </c>
      <c r="W1167">
        <v>42000000</v>
      </c>
      <c r="X1167">
        <v>2009</v>
      </c>
      <c r="Y1167">
        <v>442</v>
      </c>
      <c r="Z1167">
        <v>5.8</v>
      </c>
      <c r="AA1167">
        <v>1.85</v>
      </c>
      <c r="AB1167">
        <v>0</v>
      </c>
    </row>
    <row r="1168" spans="1:28" hidden="1" x14ac:dyDescent="0.2">
      <c r="A1168" t="s">
        <v>27</v>
      </c>
      <c r="B1168" t="s">
        <v>6140</v>
      </c>
      <c r="C1168">
        <v>117</v>
      </c>
      <c r="D1168">
        <v>133</v>
      </c>
      <c r="E1168">
        <v>46</v>
      </c>
      <c r="F1168">
        <v>275</v>
      </c>
      <c r="G1168" t="s">
        <v>3482</v>
      </c>
      <c r="H1168">
        <v>683</v>
      </c>
      <c r="I1168">
        <v>34667015</v>
      </c>
      <c r="J1168" t="s">
        <v>49</v>
      </c>
      <c r="K1168" t="s">
        <v>6141</v>
      </c>
      <c r="L1168" t="s">
        <v>6142</v>
      </c>
      <c r="M1168">
        <v>74009</v>
      </c>
      <c r="N1168">
        <v>2371</v>
      </c>
      <c r="O1168" t="s">
        <v>6143</v>
      </c>
      <c r="P1168">
        <v>0</v>
      </c>
      <c r="Q1168" t="s">
        <v>6144</v>
      </c>
      <c r="R1168" t="s">
        <v>6145</v>
      </c>
      <c r="S1168">
        <v>317</v>
      </c>
      <c r="T1168" t="s">
        <v>36</v>
      </c>
      <c r="U1168" t="s">
        <v>55</v>
      </c>
      <c r="V1168" t="s">
        <v>38</v>
      </c>
      <c r="W1168">
        <v>32000000</v>
      </c>
      <c r="X1168">
        <v>1989</v>
      </c>
      <c r="Y1168">
        <v>349</v>
      </c>
      <c r="Z1168">
        <v>6.6</v>
      </c>
      <c r="AA1168">
        <v>2.35</v>
      </c>
      <c r="AB1168">
        <v>0</v>
      </c>
    </row>
    <row r="1169" spans="1:28" hidden="1" x14ac:dyDescent="0.2">
      <c r="A1169" t="s">
        <v>27</v>
      </c>
      <c r="B1169" t="s">
        <v>6146</v>
      </c>
      <c r="C1169">
        <v>291</v>
      </c>
      <c r="D1169">
        <v>100</v>
      </c>
      <c r="E1169">
        <v>308</v>
      </c>
      <c r="F1169">
        <v>913</v>
      </c>
      <c r="G1169" t="s">
        <v>4052</v>
      </c>
      <c r="H1169">
        <v>10000</v>
      </c>
      <c r="I1169">
        <v>37652565</v>
      </c>
      <c r="J1169" t="s">
        <v>2662</v>
      </c>
      <c r="K1169" t="s">
        <v>438</v>
      </c>
      <c r="L1169" t="s">
        <v>6147</v>
      </c>
      <c r="M1169">
        <v>91151</v>
      </c>
      <c r="N1169">
        <v>15369</v>
      </c>
      <c r="O1169" t="s">
        <v>2664</v>
      </c>
      <c r="P1169">
        <v>2</v>
      </c>
      <c r="Q1169" t="s">
        <v>6148</v>
      </c>
      <c r="R1169" t="s">
        <v>6149</v>
      </c>
      <c r="S1169">
        <v>283</v>
      </c>
      <c r="T1169" t="s">
        <v>36</v>
      </c>
      <c r="U1169" t="s">
        <v>37</v>
      </c>
      <c r="V1169" t="s">
        <v>38</v>
      </c>
      <c r="W1169">
        <v>42000000</v>
      </c>
      <c r="X1169">
        <v>2011</v>
      </c>
      <c r="Y1169">
        <v>2000</v>
      </c>
      <c r="Z1169">
        <v>5.4</v>
      </c>
      <c r="AA1169">
        <v>2.35</v>
      </c>
      <c r="AB1169">
        <v>20000</v>
      </c>
    </row>
    <row r="1170" spans="1:28" hidden="1" x14ac:dyDescent="0.2">
      <c r="A1170" t="s">
        <v>27</v>
      </c>
      <c r="B1170" t="s">
        <v>6150</v>
      </c>
      <c r="C1170">
        <v>151</v>
      </c>
      <c r="D1170">
        <v>120</v>
      </c>
      <c r="E1170">
        <v>17</v>
      </c>
      <c r="F1170">
        <v>808</v>
      </c>
      <c r="G1170" t="s">
        <v>774</v>
      </c>
      <c r="H1170">
        <v>22000</v>
      </c>
      <c r="I1170">
        <v>24375436</v>
      </c>
      <c r="J1170" t="s">
        <v>462</v>
      </c>
      <c r="K1170" t="s">
        <v>1744</v>
      </c>
      <c r="L1170" t="s">
        <v>6151</v>
      </c>
      <c r="M1170">
        <v>42547</v>
      </c>
      <c r="N1170">
        <v>33585</v>
      </c>
      <c r="O1170" t="s">
        <v>259</v>
      </c>
      <c r="P1170">
        <v>1</v>
      </c>
      <c r="Q1170" t="s">
        <v>6152</v>
      </c>
      <c r="R1170" t="s">
        <v>6153</v>
      </c>
      <c r="S1170">
        <v>265</v>
      </c>
      <c r="T1170" t="s">
        <v>36</v>
      </c>
      <c r="U1170" t="s">
        <v>37</v>
      </c>
      <c r="V1170" t="s">
        <v>583</v>
      </c>
      <c r="W1170">
        <v>42000000</v>
      </c>
      <c r="X1170">
        <v>2001</v>
      </c>
      <c r="Y1170">
        <v>9000</v>
      </c>
      <c r="Z1170">
        <v>6.1</v>
      </c>
      <c r="AA1170">
        <v>2.35</v>
      </c>
      <c r="AB1170">
        <v>748</v>
      </c>
    </row>
    <row r="1171" spans="1:28" hidden="1" x14ac:dyDescent="0.2">
      <c r="A1171" t="s">
        <v>27</v>
      </c>
      <c r="B1171" t="s">
        <v>6154</v>
      </c>
      <c r="C1171">
        <v>36</v>
      </c>
      <c r="D1171">
        <v>104</v>
      </c>
      <c r="E1171">
        <v>5</v>
      </c>
      <c r="F1171">
        <v>687</v>
      </c>
      <c r="G1171" t="s">
        <v>6155</v>
      </c>
      <c r="H1171">
        <v>5000</v>
      </c>
      <c r="I1171">
        <v>20915465</v>
      </c>
      <c r="J1171" t="s">
        <v>5911</v>
      </c>
      <c r="K1171" t="s">
        <v>2396</v>
      </c>
      <c r="L1171" t="s">
        <v>6156</v>
      </c>
      <c r="M1171">
        <v>38203</v>
      </c>
      <c r="N1171">
        <v>7723</v>
      </c>
      <c r="O1171" t="s">
        <v>768</v>
      </c>
      <c r="P1171">
        <v>0</v>
      </c>
      <c r="Q1171" t="s">
        <v>6157</v>
      </c>
      <c r="R1171" t="s">
        <v>6158</v>
      </c>
      <c r="S1171">
        <v>290</v>
      </c>
      <c r="T1171" t="s">
        <v>36</v>
      </c>
      <c r="U1171" t="s">
        <v>55</v>
      </c>
      <c r="V1171" t="s">
        <v>93</v>
      </c>
      <c r="W1171">
        <v>42000000</v>
      </c>
      <c r="X1171">
        <v>1993</v>
      </c>
      <c r="Y1171">
        <v>922</v>
      </c>
      <c r="Z1171">
        <v>4</v>
      </c>
      <c r="AA1171">
        <v>1.85</v>
      </c>
      <c r="AB1171">
        <v>0</v>
      </c>
    </row>
    <row r="1172" spans="1:28" hidden="1" x14ac:dyDescent="0.2">
      <c r="A1172" t="s">
        <v>27</v>
      </c>
      <c r="B1172" t="s">
        <v>5347</v>
      </c>
      <c r="C1172">
        <v>168</v>
      </c>
      <c r="D1172">
        <v>122</v>
      </c>
      <c r="E1172">
        <v>487</v>
      </c>
      <c r="F1172">
        <v>16</v>
      </c>
      <c r="G1172" t="s">
        <v>6159</v>
      </c>
      <c r="H1172">
        <v>12000</v>
      </c>
      <c r="I1172">
        <v>24127895</v>
      </c>
      <c r="J1172" t="s">
        <v>2123</v>
      </c>
      <c r="K1172" t="s">
        <v>703</v>
      </c>
      <c r="L1172" t="s">
        <v>6160</v>
      </c>
      <c r="M1172">
        <v>248123</v>
      </c>
      <c r="N1172">
        <v>12076</v>
      </c>
      <c r="O1172" t="s">
        <v>6161</v>
      </c>
      <c r="P1172">
        <v>2</v>
      </c>
      <c r="Q1172" t="s">
        <v>6162</v>
      </c>
      <c r="R1172" t="s">
        <v>6163</v>
      </c>
      <c r="S1172">
        <v>437</v>
      </c>
      <c r="T1172" t="s">
        <v>36</v>
      </c>
      <c r="U1172" t="s">
        <v>37</v>
      </c>
      <c r="V1172" t="s">
        <v>583</v>
      </c>
      <c r="W1172">
        <v>50000000</v>
      </c>
      <c r="X1172">
        <v>2005</v>
      </c>
      <c r="Y1172">
        <v>43</v>
      </c>
      <c r="Z1172">
        <v>7.6</v>
      </c>
      <c r="AA1172">
        <v>2.35</v>
      </c>
      <c r="AB1172">
        <v>10000</v>
      </c>
    </row>
    <row r="1173" spans="1:28" hidden="1" x14ac:dyDescent="0.2">
      <c r="A1173" t="s">
        <v>745</v>
      </c>
      <c r="B1173" t="s">
        <v>1937</v>
      </c>
      <c r="C1173">
        <v>283</v>
      </c>
      <c r="D1173">
        <v>80</v>
      </c>
      <c r="E1173">
        <v>611</v>
      </c>
      <c r="F1173">
        <v>576</v>
      </c>
      <c r="G1173" t="s">
        <v>6164</v>
      </c>
      <c r="H1173">
        <v>5000</v>
      </c>
      <c r="I1173">
        <v>84961</v>
      </c>
      <c r="J1173" t="s">
        <v>1311</v>
      </c>
      <c r="K1173" t="s">
        <v>500</v>
      </c>
      <c r="L1173" t="s">
        <v>6165</v>
      </c>
      <c r="M1173">
        <v>149414</v>
      </c>
      <c r="N1173">
        <v>6229</v>
      </c>
      <c r="O1173" t="s">
        <v>6166</v>
      </c>
      <c r="P1173">
        <v>4</v>
      </c>
      <c r="Q1173" t="s">
        <v>6167</v>
      </c>
      <c r="R1173" t="s">
        <v>6168</v>
      </c>
      <c r="S1173">
        <v>841</v>
      </c>
      <c r="T1173" t="s">
        <v>1944</v>
      </c>
      <c r="U1173" t="s">
        <v>890</v>
      </c>
      <c r="V1173" t="s">
        <v>38</v>
      </c>
      <c r="W1173">
        <v>31000000</v>
      </c>
      <c r="X1173">
        <v>2002</v>
      </c>
      <c r="Y1173">
        <v>643</v>
      </c>
      <c r="Z1173">
        <v>7.9</v>
      </c>
      <c r="AA1173">
        <v>2.35</v>
      </c>
      <c r="AB1173">
        <v>0</v>
      </c>
    </row>
    <row r="1174" spans="1:28" hidden="1" x14ac:dyDescent="0.2">
      <c r="A1174" t="s">
        <v>27</v>
      </c>
      <c r="B1174" t="s">
        <v>6169</v>
      </c>
      <c r="C1174">
        <v>127</v>
      </c>
      <c r="D1174">
        <v>91</v>
      </c>
      <c r="E1174">
        <v>30</v>
      </c>
      <c r="F1174">
        <v>497</v>
      </c>
      <c r="G1174" t="s">
        <v>6170</v>
      </c>
      <c r="H1174">
        <v>922</v>
      </c>
      <c r="I1174">
        <v>26404753</v>
      </c>
      <c r="J1174" t="s">
        <v>1531</v>
      </c>
      <c r="K1174" t="s">
        <v>6155</v>
      </c>
      <c r="L1174" t="s">
        <v>6171</v>
      </c>
      <c r="M1174">
        <v>34203</v>
      </c>
      <c r="N1174">
        <v>3301</v>
      </c>
      <c r="O1174" t="s">
        <v>3982</v>
      </c>
      <c r="P1174">
        <v>1</v>
      </c>
      <c r="Q1174" t="s">
        <v>6172</v>
      </c>
      <c r="R1174" t="s">
        <v>6173</v>
      </c>
      <c r="S1174">
        <v>169</v>
      </c>
      <c r="T1174" t="s">
        <v>36</v>
      </c>
      <c r="U1174" t="s">
        <v>37</v>
      </c>
      <c r="V1174" t="s">
        <v>38</v>
      </c>
      <c r="W1174">
        <v>40000000</v>
      </c>
      <c r="X1174">
        <v>2012</v>
      </c>
      <c r="Y1174">
        <v>786</v>
      </c>
      <c r="Z1174">
        <v>5.3</v>
      </c>
      <c r="AA1174">
        <v>2.35</v>
      </c>
      <c r="AB1174">
        <v>19000</v>
      </c>
    </row>
    <row r="1175" spans="1:28" hidden="1" x14ac:dyDescent="0.2">
      <c r="A1175" t="s">
        <v>27</v>
      </c>
      <c r="B1175" t="s">
        <v>6174</v>
      </c>
      <c r="C1175">
        <v>293</v>
      </c>
      <c r="D1175">
        <v>112</v>
      </c>
      <c r="E1175">
        <v>133</v>
      </c>
      <c r="F1175">
        <v>365</v>
      </c>
      <c r="G1175" t="s">
        <v>6175</v>
      </c>
      <c r="H1175">
        <v>11000</v>
      </c>
      <c r="I1175">
        <v>6105175</v>
      </c>
      <c r="J1175" t="s">
        <v>1669</v>
      </c>
      <c r="K1175" t="s">
        <v>78</v>
      </c>
      <c r="L1175" t="s">
        <v>6176</v>
      </c>
      <c r="M1175">
        <v>247020</v>
      </c>
      <c r="N1175">
        <v>12239</v>
      </c>
      <c r="O1175" t="s">
        <v>6177</v>
      </c>
      <c r="P1175">
        <v>4</v>
      </c>
      <c r="Q1175" t="s">
        <v>6178</v>
      </c>
      <c r="R1175" t="s">
        <v>6179</v>
      </c>
      <c r="S1175">
        <v>835</v>
      </c>
      <c r="T1175" t="s">
        <v>36</v>
      </c>
      <c r="U1175" t="s">
        <v>37</v>
      </c>
      <c r="V1175" t="s">
        <v>583</v>
      </c>
      <c r="W1175">
        <v>44000000</v>
      </c>
      <c r="X1175">
        <v>2014</v>
      </c>
      <c r="Y1175">
        <v>392</v>
      </c>
      <c r="Z1175">
        <v>6.6</v>
      </c>
      <c r="AA1175">
        <v>2.35</v>
      </c>
      <c r="AB1175">
        <v>50000</v>
      </c>
    </row>
    <row r="1176" spans="1:28" x14ac:dyDescent="0.2">
      <c r="A1176" t="s">
        <v>27</v>
      </c>
      <c r="B1176" t="s">
        <v>6180</v>
      </c>
      <c r="C1176">
        <v>95</v>
      </c>
      <c r="D1176">
        <v>100</v>
      </c>
      <c r="E1176">
        <v>19</v>
      </c>
      <c r="F1176">
        <v>433</v>
      </c>
      <c r="G1176" t="s">
        <v>6181</v>
      </c>
      <c r="H1176">
        <v>624</v>
      </c>
      <c r="I1176">
        <v>5664251</v>
      </c>
      <c r="J1176" t="s">
        <v>6182</v>
      </c>
      <c r="K1176" t="s">
        <v>4975</v>
      </c>
      <c r="L1176" t="s">
        <v>6183</v>
      </c>
      <c r="M1176">
        <v>22309</v>
      </c>
      <c r="N1176">
        <v>2056</v>
      </c>
      <c r="O1176" t="s">
        <v>6184</v>
      </c>
      <c r="P1176">
        <v>1</v>
      </c>
      <c r="Q1176" t="s">
        <v>6185</v>
      </c>
      <c r="R1176" t="s">
        <v>6186</v>
      </c>
      <c r="S1176">
        <v>102</v>
      </c>
      <c r="T1176" t="s">
        <v>36</v>
      </c>
      <c r="U1176" t="s">
        <v>177</v>
      </c>
      <c r="V1176" t="s">
        <v>583</v>
      </c>
      <c r="W1176">
        <v>45000000</v>
      </c>
      <c r="X1176">
        <v>2010</v>
      </c>
      <c r="Y1176">
        <v>489</v>
      </c>
      <c r="Z1176">
        <v>6.3</v>
      </c>
      <c r="AA1176">
        <v>2.35</v>
      </c>
      <c r="AB1176">
        <v>0</v>
      </c>
    </row>
    <row r="1177" spans="1:28" hidden="1" x14ac:dyDescent="0.2">
      <c r="A1177" t="s">
        <v>745</v>
      </c>
      <c r="C1177">
        <v>4</v>
      </c>
      <c r="D1177">
        <v>30</v>
      </c>
      <c r="F1177">
        <v>253</v>
      </c>
      <c r="G1177" t="s">
        <v>6187</v>
      </c>
      <c r="H1177">
        <v>870</v>
      </c>
      <c r="J1177" t="s">
        <v>6188</v>
      </c>
      <c r="K1177" t="s">
        <v>3313</v>
      </c>
      <c r="L1177" t="s">
        <v>6189</v>
      </c>
      <c r="M1177">
        <v>1558</v>
      </c>
      <c r="N1177">
        <v>1610</v>
      </c>
      <c r="O1177" t="s">
        <v>6190</v>
      </c>
      <c r="P1177">
        <v>1</v>
      </c>
      <c r="Q1177" t="s">
        <v>6191</v>
      </c>
      <c r="R1177" t="s">
        <v>6192</v>
      </c>
      <c r="S1177">
        <v>18</v>
      </c>
      <c r="T1177" t="s">
        <v>36</v>
      </c>
      <c r="U1177" t="s">
        <v>37</v>
      </c>
      <c r="V1177" t="s">
        <v>2747</v>
      </c>
      <c r="Y1177">
        <v>284</v>
      </c>
      <c r="Z1177">
        <v>7.5</v>
      </c>
      <c r="AA1177">
        <v>4</v>
      </c>
      <c r="AB1177">
        <v>455</v>
      </c>
    </row>
    <row r="1178" spans="1:28" hidden="1" x14ac:dyDescent="0.2">
      <c r="A1178" t="s">
        <v>27</v>
      </c>
      <c r="B1178" t="s">
        <v>4174</v>
      </c>
      <c r="C1178">
        <v>213</v>
      </c>
      <c r="D1178">
        <v>105</v>
      </c>
      <c r="E1178">
        <v>0</v>
      </c>
      <c r="F1178">
        <v>52</v>
      </c>
      <c r="G1178" t="s">
        <v>6193</v>
      </c>
      <c r="H1178">
        <v>1000</v>
      </c>
      <c r="I1178">
        <v>1260917</v>
      </c>
      <c r="J1178" t="s">
        <v>1750</v>
      </c>
      <c r="K1178" t="s">
        <v>235</v>
      </c>
      <c r="L1178" t="s">
        <v>6194</v>
      </c>
      <c r="M1178">
        <v>24657</v>
      </c>
      <c r="N1178">
        <v>1342</v>
      </c>
      <c r="O1178" t="s">
        <v>4814</v>
      </c>
      <c r="P1178">
        <v>4</v>
      </c>
      <c r="Q1178" t="s">
        <v>6195</v>
      </c>
      <c r="R1178" t="s">
        <v>6196</v>
      </c>
      <c r="S1178">
        <v>71</v>
      </c>
      <c r="T1178" t="s">
        <v>1462</v>
      </c>
      <c r="U1178" t="s">
        <v>1463</v>
      </c>
      <c r="V1178" t="s">
        <v>583</v>
      </c>
      <c r="W1178">
        <v>27000000</v>
      </c>
      <c r="X1178">
        <v>2009</v>
      </c>
      <c r="Y1178">
        <v>172</v>
      </c>
      <c r="Z1178">
        <v>7.2</v>
      </c>
      <c r="AA1178">
        <v>2.35</v>
      </c>
      <c r="AB1178">
        <v>0</v>
      </c>
    </row>
    <row r="1179" spans="1:28" hidden="1" x14ac:dyDescent="0.2">
      <c r="A1179" t="s">
        <v>27</v>
      </c>
      <c r="B1179" t="s">
        <v>4912</v>
      </c>
      <c r="C1179">
        <v>119</v>
      </c>
      <c r="D1179">
        <v>110</v>
      </c>
      <c r="E1179">
        <v>161</v>
      </c>
      <c r="F1179">
        <v>196</v>
      </c>
      <c r="G1179" t="s">
        <v>702</v>
      </c>
      <c r="H1179">
        <v>1000</v>
      </c>
      <c r="I1179">
        <v>116724075</v>
      </c>
      <c r="J1179" t="s">
        <v>6197</v>
      </c>
      <c r="K1179" t="s">
        <v>1538</v>
      </c>
      <c r="L1179" t="s">
        <v>6198</v>
      </c>
      <c r="M1179">
        <v>187181</v>
      </c>
      <c r="N1179">
        <v>1954</v>
      </c>
      <c r="O1179" t="s">
        <v>6199</v>
      </c>
      <c r="P1179">
        <v>0</v>
      </c>
      <c r="Q1179" t="s">
        <v>6200</v>
      </c>
      <c r="R1179" t="s">
        <v>6201</v>
      </c>
      <c r="S1179">
        <v>564</v>
      </c>
      <c r="T1179" t="s">
        <v>36</v>
      </c>
      <c r="U1179" t="s">
        <v>37</v>
      </c>
      <c r="V1179" t="s">
        <v>583</v>
      </c>
      <c r="W1179">
        <v>41000000</v>
      </c>
      <c r="X1179">
        <v>2002</v>
      </c>
      <c r="Y1179">
        <v>418</v>
      </c>
      <c r="Z1179">
        <v>7</v>
      </c>
      <c r="AA1179">
        <v>2.35</v>
      </c>
      <c r="AB1179">
        <v>0</v>
      </c>
    </row>
    <row r="1180" spans="1:28" hidden="1" x14ac:dyDescent="0.2">
      <c r="A1180" t="s">
        <v>27</v>
      </c>
      <c r="B1180" t="s">
        <v>6202</v>
      </c>
      <c r="C1180">
        <v>9</v>
      </c>
      <c r="D1180">
        <v>101</v>
      </c>
      <c r="E1180">
        <v>326</v>
      </c>
      <c r="F1180">
        <v>6</v>
      </c>
      <c r="G1180" t="s">
        <v>6203</v>
      </c>
      <c r="H1180">
        <v>326</v>
      </c>
      <c r="J1180" t="s">
        <v>469</v>
      </c>
      <c r="K1180" t="s">
        <v>6202</v>
      </c>
      <c r="L1180" t="s">
        <v>6204</v>
      </c>
      <c r="M1180">
        <v>590</v>
      </c>
      <c r="N1180">
        <v>488</v>
      </c>
      <c r="O1180" t="s">
        <v>6205</v>
      </c>
      <c r="P1180">
        <v>0</v>
      </c>
      <c r="Q1180" t="s">
        <v>6206</v>
      </c>
      <c r="R1180" t="s">
        <v>6207</v>
      </c>
      <c r="S1180">
        <v>5</v>
      </c>
      <c r="T1180" t="s">
        <v>1462</v>
      </c>
      <c r="U1180" t="s">
        <v>1463</v>
      </c>
      <c r="X1180">
        <v>2015</v>
      </c>
      <c r="Y1180">
        <v>152</v>
      </c>
      <c r="Z1180">
        <v>4.9000000000000004</v>
      </c>
      <c r="AB1180">
        <v>161</v>
      </c>
    </row>
    <row r="1181" spans="1:28" hidden="1" x14ac:dyDescent="0.2">
      <c r="A1181" t="s">
        <v>27</v>
      </c>
      <c r="B1181" t="s">
        <v>5079</v>
      </c>
      <c r="C1181">
        <v>167</v>
      </c>
      <c r="D1181">
        <v>144</v>
      </c>
      <c r="E1181">
        <v>241</v>
      </c>
      <c r="F1181">
        <v>996</v>
      </c>
      <c r="G1181" t="s">
        <v>1814</v>
      </c>
      <c r="H1181">
        <v>13000</v>
      </c>
      <c r="I1181">
        <v>56083966</v>
      </c>
      <c r="J1181" t="s">
        <v>79</v>
      </c>
      <c r="K1181" t="s">
        <v>461</v>
      </c>
      <c r="L1181" t="s">
        <v>6208</v>
      </c>
      <c r="M1181">
        <v>137003</v>
      </c>
      <c r="N1181">
        <v>18761</v>
      </c>
      <c r="O1181" t="s">
        <v>6209</v>
      </c>
      <c r="P1181">
        <v>1</v>
      </c>
      <c r="Q1181" t="s">
        <v>6210</v>
      </c>
      <c r="R1181" t="s">
        <v>6211</v>
      </c>
      <c r="S1181">
        <v>658</v>
      </c>
      <c r="T1181" t="s">
        <v>36</v>
      </c>
      <c r="U1181" t="s">
        <v>37</v>
      </c>
      <c r="V1181" t="s">
        <v>38</v>
      </c>
      <c r="W1181">
        <v>65000000</v>
      </c>
      <c r="X1181">
        <v>2001</v>
      </c>
      <c r="Y1181">
        <v>3000</v>
      </c>
      <c r="Z1181">
        <v>6.9</v>
      </c>
      <c r="AA1181">
        <v>2.35</v>
      </c>
      <c r="AB1181">
        <v>0</v>
      </c>
    </row>
    <row r="1182" spans="1:28" hidden="1" x14ac:dyDescent="0.2">
      <c r="A1182" t="s">
        <v>27</v>
      </c>
      <c r="B1182" t="s">
        <v>6212</v>
      </c>
      <c r="C1182">
        <v>98</v>
      </c>
      <c r="D1182">
        <v>108</v>
      </c>
      <c r="E1182">
        <v>4</v>
      </c>
      <c r="F1182">
        <v>96</v>
      </c>
      <c r="G1182" t="s">
        <v>6213</v>
      </c>
      <c r="H1182">
        <v>687</v>
      </c>
      <c r="I1182">
        <v>22108977</v>
      </c>
      <c r="J1182" t="s">
        <v>1256</v>
      </c>
      <c r="K1182" t="s">
        <v>6214</v>
      </c>
      <c r="L1182" t="s">
        <v>6215</v>
      </c>
      <c r="M1182">
        <v>29861</v>
      </c>
      <c r="N1182">
        <v>1134</v>
      </c>
      <c r="O1182" t="s">
        <v>6216</v>
      </c>
      <c r="P1182">
        <v>1</v>
      </c>
      <c r="Q1182" t="s">
        <v>6217</v>
      </c>
      <c r="R1182" t="s">
        <v>6218</v>
      </c>
      <c r="S1182">
        <v>132</v>
      </c>
      <c r="T1182" t="s">
        <v>36</v>
      </c>
      <c r="U1182" t="s">
        <v>3857</v>
      </c>
      <c r="V1182" t="s">
        <v>38</v>
      </c>
      <c r="W1182">
        <v>41000000</v>
      </c>
      <c r="X1182">
        <v>2003</v>
      </c>
      <c r="Y1182">
        <v>312</v>
      </c>
      <c r="Z1182">
        <v>5.2</v>
      </c>
      <c r="AA1182">
        <v>2.35</v>
      </c>
      <c r="AB1182">
        <v>505</v>
      </c>
    </row>
    <row r="1183" spans="1:28" hidden="1" x14ac:dyDescent="0.2">
      <c r="A1183" t="s">
        <v>27</v>
      </c>
      <c r="B1183" t="s">
        <v>910</v>
      </c>
      <c r="C1183">
        <v>234</v>
      </c>
      <c r="D1183">
        <v>107</v>
      </c>
      <c r="E1183">
        <v>0</v>
      </c>
      <c r="F1183">
        <v>766</v>
      </c>
      <c r="G1183" t="s">
        <v>2187</v>
      </c>
      <c r="H1183">
        <v>13000</v>
      </c>
      <c r="I1183">
        <v>293501675</v>
      </c>
      <c r="J1183" t="s">
        <v>1922</v>
      </c>
      <c r="K1183" t="s">
        <v>975</v>
      </c>
      <c r="L1183" t="s">
        <v>6219</v>
      </c>
      <c r="M1183">
        <v>704766</v>
      </c>
      <c r="N1183">
        <v>17540</v>
      </c>
      <c r="O1183" t="s">
        <v>2017</v>
      </c>
      <c r="P1183">
        <v>0</v>
      </c>
      <c r="Q1183" t="s">
        <v>6220</v>
      </c>
      <c r="R1183" t="s">
        <v>6221</v>
      </c>
      <c r="S1183">
        <v>2073</v>
      </c>
      <c r="T1183" t="s">
        <v>36</v>
      </c>
      <c r="U1183" t="s">
        <v>37</v>
      </c>
      <c r="V1183" t="s">
        <v>38</v>
      </c>
      <c r="W1183">
        <v>40000000</v>
      </c>
      <c r="X1183">
        <v>1999</v>
      </c>
      <c r="Y1183">
        <v>3000</v>
      </c>
      <c r="Z1183">
        <v>8.1</v>
      </c>
      <c r="AA1183">
        <v>1.85</v>
      </c>
      <c r="AB1183">
        <v>14000</v>
      </c>
    </row>
    <row r="1184" spans="1:28" hidden="1" x14ac:dyDescent="0.2">
      <c r="A1184" t="s">
        <v>27</v>
      </c>
      <c r="B1184" t="s">
        <v>6222</v>
      </c>
      <c r="C1184">
        <v>258</v>
      </c>
      <c r="D1184">
        <v>102</v>
      </c>
      <c r="E1184">
        <v>20</v>
      </c>
      <c r="F1184">
        <v>54</v>
      </c>
      <c r="G1184" t="s">
        <v>6223</v>
      </c>
      <c r="H1184">
        <v>107</v>
      </c>
      <c r="I1184">
        <v>18600911</v>
      </c>
      <c r="J1184" t="s">
        <v>332</v>
      </c>
      <c r="K1184" t="s">
        <v>5884</v>
      </c>
      <c r="L1184" t="s">
        <v>6224</v>
      </c>
      <c r="M1184">
        <v>125198</v>
      </c>
      <c r="N1184">
        <v>362</v>
      </c>
      <c r="O1184" t="s">
        <v>6225</v>
      </c>
      <c r="P1184">
        <v>6</v>
      </c>
      <c r="Q1184" t="s">
        <v>6226</v>
      </c>
      <c r="R1184" t="s">
        <v>6227</v>
      </c>
      <c r="S1184">
        <v>153</v>
      </c>
      <c r="T1184" t="s">
        <v>36</v>
      </c>
      <c r="U1184" t="s">
        <v>37</v>
      </c>
      <c r="V1184" t="s">
        <v>38</v>
      </c>
      <c r="W1184">
        <v>42000000</v>
      </c>
      <c r="X1184">
        <v>2012</v>
      </c>
      <c r="Y1184">
        <v>81</v>
      </c>
      <c r="Z1184">
        <v>6.6</v>
      </c>
      <c r="AA1184">
        <v>2.35</v>
      </c>
      <c r="AB1184">
        <v>11000</v>
      </c>
    </row>
    <row r="1185" spans="1:28" hidden="1" x14ac:dyDescent="0.2">
      <c r="A1185" t="s">
        <v>27</v>
      </c>
      <c r="B1185" t="s">
        <v>3928</v>
      </c>
      <c r="C1185">
        <v>108</v>
      </c>
      <c r="D1185">
        <v>100</v>
      </c>
      <c r="E1185">
        <v>64</v>
      </c>
      <c r="F1185">
        <v>296</v>
      </c>
      <c r="G1185" t="s">
        <v>3234</v>
      </c>
      <c r="H1185">
        <v>734</v>
      </c>
      <c r="I1185">
        <v>7204138</v>
      </c>
      <c r="J1185" t="s">
        <v>1669</v>
      </c>
      <c r="K1185" t="s">
        <v>5838</v>
      </c>
      <c r="L1185" t="s">
        <v>6228</v>
      </c>
      <c r="M1185">
        <v>34809</v>
      </c>
      <c r="N1185">
        <v>2085</v>
      </c>
      <c r="O1185" t="s">
        <v>6229</v>
      </c>
      <c r="P1185">
        <v>0</v>
      </c>
      <c r="Q1185" t="s">
        <v>6230</v>
      </c>
      <c r="R1185" t="s">
        <v>6231</v>
      </c>
      <c r="S1185">
        <v>125</v>
      </c>
      <c r="T1185" t="s">
        <v>36</v>
      </c>
      <c r="U1185" t="s">
        <v>37</v>
      </c>
      <c r="V1185" t="s">
        <v>93</v>
      </c>
      <c r="W1185">
        <v>41000000</v>
      </c>
      <c r="X1185">
        <v>2011</v>
      </c>
      <c r="Y1185">
        <v>574</v>
      </c>
      <c r="Z1185">
        <v>6.2</v>
      </c>
      <c r="AA1185">
        <v>2.35</v>
      </c>
      <c r="AB1185">
        <v>11000</v>
      </c>
    </row>
    <row r="1186" spans="1:28" hidden="1" x14ac:dyDescent="0.2">
      <c r="A1186" t="s">
        <v>27</v>
      </c>
      <c r="B1186" t="s">
        <v>6232</v>
      </c>
      <c r="C1186">
        <v>81</v>
      </c>
      <c r="D1186">
        <v>126</v>
      </c>
      <c r="E1186">
        <v>80</v>
      </c>
      <c r="F1186">
        <v>225</v>
      </c>
      <c r="G1186" t="s">
        <v>6233</v>
      </c>
      <c r="H1186">
        <v>668</v>
      </c>
      <c r="I1186">
        <v>90800000</v>
      </c>
      <c r="J1186" t="s">
        <v>6234</v>
      </c>
      <c r="K1186" t="s">
        <v>6019</v>
      </c>
      <c r="L1186" t="s">
        <v>6235</v>
      </c>
      <c r="M1186">
        <v>126907</v>
      </c>
      <c r="N1186">
        <v>2004</v>
      </c>
      <c r="O1186" t="s">
        <v>6236</v>
      </c>
      <c r="P1186">
        <v>0</v>
      </c>
      <c r="Q1186" t="s">
        <v>6237</v>
      </c>
      <c r="R1186" t="s">
        <v>6238</v>
      </c>
      <c r="S1186">
        <v>235</v>
      </c>
      <c r="T1186" t="s">
        <v>36</v>
      </c>
      <c r="U1186" t="s">
        <v>37</v>
      </c>
      <c r="V1186" t="s">
        <v>93</v>
      </c>
      <c r="W1186">
        <v>8000000</v>
      </c>
      <c r="X1186">
        <v>1984</v>
      </c>
      <c r="Y1186">
        <v>641</v>
      </c>
      <c r="Z1186">
        <v>7.2</v>
      </c>
      <c r="AA1186">
        <v>1.85</v>
      </c>
      <c r="AB1186">
        <v>0</v>
      </c>
    </row>
    <row r="1187" spans="1:28" hidden="1" x14ac:dyDescent="0.2">
      <c r="A1187" t="s">
        <v>27</v>
      </c>
      <c r="B1187" t="s">
        <v>4164</v>
      </c>
      <c r="C1187">
        <v>538</v>
      </c>
      <c r="D1187">
        <v>138</v>
      </c>
      <c r="E1187">
        <v>737</v>
      </c>
      <c r="F1187">
        <v>14000</v>
      </c>
      <c r="G1187" t="s">
        <v>57</v>
      </c>
      <c r="H1187">
        <v>34000</v>
      </c>
      <c r="I1187">
        <v>150117807</v>
      </c>
      <c r="J1187" t="s">
        <v>1933</v>
      </c>
      <c r="K1187" t="s">
        <v>345</v>
      </c>
      <c r="L1187" t="s">
        <v>6239</v>
      </c>
      <c r="M1187">
        <v>358416</v>
      </c>
      <c r="N1187">
        <v>83012</v>
      </c>
      <c r="O1187" t="s">
        <v>652</v>
      </c>
      <c r="P1187">
        <v>5</v>
      </c>
      <c r="Q1187" t="s">
        <v>6240</v>
      </c>
      <c r="R1187" t="s">
        <v>6241</v>
      </c>
      <c r="S1187">
        <v>751</v>
      </c>
      <c r="T1187" t="s">
        <v>36</v>
      </c>
      <c r="U1187" t="s">
        <v>37</v>
      </c>
      <c r="V1187" t="s">
        <v>583</v>
      </c>
      <c r="W1187">
        <v>40000000</v>
      </c>
      <c r="X1187">
        <v>2013</v>
      </c>
      <c r="Y1187">
        <v>23000</v>
      </c>
      <c r="Z1187">
        <v>7.3</v>
      </c>
      <c r="AA1187">
        <v>2.35</v>
      </c>
      <c r="AB1187">
        <v>63000</v>
      </c>
    </row>
    <row r="1188" spans="1:28" hidden="1" x14ac:dyDescent="0.2">
      <c r="A1188" t="s">
        <v>27</v>
      </c>
      <c r="B1188" t="s">
        <v>6242</v>
      </c>
      <c r="C1188">
        <v>224</v>
      </c>
      <c r="D1188">
        <v>108</v>
      </c>
      <c r="E1188">
        <v>98</v>
      </c>
      <c r="F1188">
        <v>723</v>
      </c>
      <c r="G1188" t="s">
        <v>4234</v>
      </c>
      <c r="H1188">
        <v>16000</v>
      </c>
      <c r="I1188">
        <v>163947053</v>
      </c>
      <c r="J1188" t="s">
        <v>1413</v>
      </c>
      <c r="K1188" t="s">
        <v>313</v>
      </c>
      <c r="L1188" t="s">
        <v>6243</v>
      </c>
      <c r="M1188">
        <v>227824</v>
      </c>
      <c r="N1188">
        <v>18656</v>
      </c>
      <c r="O1188" t="s">
        <v>2057</v>
      </c>
      <c r="P1188">
        <v>1</v>
      </c>
      <c r="Q1188" t="s">
        <v>6244</v>
      </c>
      <c r="R1188" t="s">
        <v>6245</v>
      </c>
      <c r="S1188">
        <v>273</v>
      </c>
      <c r="T1188" t="s">
        <v>36</v>
      </c>
      <c r="U1188" t="s">
        <v>37</v>
      </c>
      <c r="V1188" t="s">
        <v>38</v>
      </c>
      <c r="W1188">
        <v>40000000</v>
      </c>
      <c r="X1188">
        <v>2009</v>
      </c>
      <c r="Y1188">
        <v>896</v>
      </c>
      <c r="Z1188">
        <v>6.7</v>
      </c>
      <c r="AA1188">
        <v>2.35</v>
      </c>
      <c r="AB1188">
        <v>10000</v>
      </c>
    </row>
    <row r="1189" spans="1:28" hidden="1" x14ac:dyDescent="0.2">
      <c r="A1189" t="s">
        <v>27</v>
      </c>
      <c r="B1189" t="s">
        <v>6246</v>
      </c>
      <c r="C1189">
        <v>129</v>
      </c>
      <c r="D1189">
        <v>105</v>
      </c>
      <c r="E1189">
        <v>78</v>
      </c>
      <c r="F1189">
        <v>298</v>
      </c>
      <c r="G1189" t="s">
        <v>6247</v>
      </c>
      <c r="H1189">
        <v>984</v>
      </c>
      <c r="I1189">
        <v>116735231</v>
      </c>
      <c r="J1189" t="s">
        <v>2213</v>
      </c>
      <c r="K1189" t="s">
        <v>350</v>
      </c>
      <c r="L1189" t="s">
        <v>6248</v>
      </c>
      <c r="M1189">
        <v>56646</v>
      </c>
      <c r="N1189">
        <v>2129</v>
      </c>
      <c r="O1189" t="s">
        <v>6249</v>
      </c>
      <c r="P1189">
        <v>0</v>
      </c>
      <c r="Q1189" t="s">
        <v>6250</v>
      </c>
      <c r="R1189" t="s">
        <v>6251</v>
      </c>
      <c r="S1189">
        <v>336</v>
      </c>
      <c r="T1189" t="s">
        <v>36</v>
      </c>
      <c r="U1189" t="s">
        <v>37</v>
      </c>
      <c r="V1189" t="s">
        <v>583</v>
      </c>
      <c r="W1189">
        <v>70000000</v>
      </c>
      <c r="X1189">
        <v>1999</v>
      </c>
      <c r="Y1189">
        <v>489</v>
      </c>
      <c r="Z1189">
        <v>6.4</v>
      </c>
      <c r="AA1189">
        <v>2.35</v>
      </c>
      <c r="AB1189">
        <v>0</v>
      </c>
    </row>
    <row r="1190" spans="1:28" hidden="1" x14ac:dyDescent="0.2">
      <c r="A1190" t="s">
        <v>27</v>
      </c>
      <c r="B1190" t="s">
        <v>433</v>
      </c>
      <c r="C1190">
        <v>125</v>
      </c>
      <c r="D1190">
        <v>108</v>
      </c>
      <c r="E1190">
        <v>0</v>
      </c>
      <c r="F1190">
        <v>690</v>
      </c>
      <c r="G1190" t="s">
        <v>6252</v>
      </c>
      <c r="H1190">
        <v>1000</v>
      </c>
      <c r="I1190">
        <v>118500000</v>
      </c>
      <c r="J1190" t="s">
        <v>1873</v>
      </c>
      <c r="K1190" t="s">
        <v>3754</v>
      </c>
      <c r="L1190" t="s">
        <v>6253</v>
      </c>
      <c r="M1190">
        <v>340085</v>
      </c>
      <c r="N1190">
        <v>3660</v>
      </c>
      <c r="O1190" t="s">
        <v>6254</v>
      </c>
      <c r="P1190">
        <v>0</v>
      </c>
      <c r="Q1190" t="s">
        <v>6255</v>
      </c>
      <c r="R1190" t="s">
        <v>6256</v>
      </c>
      <c r="S1190">
        <v>327</v>
      </c>
      <c r="T1190" t="s">
        <v>36</v>
      </c>
      <c r="U1190" t="s">
        <v>37</v>
      </c>
      <c r="V1190" t="s">
        <v>93</v>
      </c>
      <c r="W1190">
        <v>40000000</v>
      </c>
      <c r="X1190">
        <v>1989</v>
      </c>
      <c r="Y1190">
        <v>869</v>
      </c>
      <c r="Z1190">
        <v>7.8</v>
      </c>
      <c r="AA1190">
        <v>1.85</v>
      </c>
      <c r="AB1190">
        <v>12000</v>
      </c>
    </row>
    <row r="1191" spans="1:28" hidden="1" x14ac:dyDescent="0.2">
      <c r="A1191" t="s">
        <v>27</v>
      </c>
      <c r="B1191" t="s">
        <v>1969</v>
      </c>
      <c r="C1191">
        <v>433</v>
      </c>
      <c r="D1191">
        <v>89</v>
      </c>
      <c r="E1191">
        <v>0</v>
      </c>
      <c r="F1191">
        <v>903</v>
      </c>
      <c r="G1191" t="s">
        <v>464</v>
      </c>
      <c r="H1191">
        <v>19000</v>
      </c>
      <c r="I1191">
        <v>126546825</v>
      </c>
      <c r="J1191" t="s">
        <v>2811</v>
      </c>
      <c r="K1191" t="s">
        <v>98</v>
      </c>
      <c r="L1191" t="s">
        <v>6257</v>
      </c>
      <c r="M1191">
        <v>327367</v>
      </c>
      <c r="N1191">
        <v>32325</v>
      </c>
      <c r="O1191" t="s">
        <v>5187</v>
      </c>
      <c r="P1191">
        <v>0</v>
      </c>
      <c r="Q1191" t="s">
        <v>6258</v>
      </c>
      <c r="R1191" t="s">
        <v>6259</v>
      </c>
      <c r="S1191">
        <v>918</v>
      </c>
      <c r="T1191" t="s">
        <v>36</v>
      </c>
      <c r="U1191" t="s">
        <v>1463</v>
      </c>
      <c r="V1191" t="s">
        <v>583</v>
      </c>
      <c r="W1191">
        <v>40000000</v>
      </c>
      <c r="X1191">
        <v>2014</v>
      </c>
      <c r="Y1191">
        <v>11000</v>
      </c>
      <c r="Z1191">
        <v>6.4</v>
      </c>
      <c r="AA1191">
        <v>2.35</v>
      </c>
      <c r="AB1191">
        <v>83000</v>
      </c>
    </row>
    <row r="1192" spans="1:28" hidden="1" x14ac:dyDescent="0.2">
      <c r="A1192" t="s">
        <v>27</v>
      </c>
      <c r="B1192" t="s">
        <v>6260</v>
      </c>
      <c r="C1192">
        <v>362</v>
      </c>
      <c r="D1192">
        <v>129</v>
      </c>
      <c r="E1192">
        <v>456</v>
      </c>
      <c r="F1192">
        <v>716</v>
      </c>
      <c r="G1192" t="s">
        <v>5696</v>
      </c>
      <c r="H1192">
        <v>1000</v>
      </c>
      <c r="I1192">
        <v>166147885</v>
      </c>
      <c r="J1192" t="s">
        <v>212</v>
      </c>
      <c r="K1192" t="s">
        <v>1401</v>
      </c>
      <c r="L1192" t="s">
        <v>6261</v>
      </c>
      <c r="M1192">
        <v>220020</v>
      </c>
      <c r="N1192">
        <v>4585</v>
      </c>
      <c r="O1192" t="s">
        <v>727</v>
      </c>
      <c r="P1192">
        <v>0</v>
      </c>
      <c r="Q1192" t="s">
        <v>6262</v>
      </c>
      <c r="R1192" t="s">
        <v>6263</v>
      </c>
      <c r="S1192">
        <v>1360</v>
      </c>
      <c r="T1192" t="s">
        <v>36</v>
      </c>
      <c r="U1192" t="s">
        <v>37</v>
      </c>
      <c r="V1192" t="s">
        <v>583</v>
      </c>
      <c r="W1192">
        <v>40000000</v>
      </c>
      <c r="X1192">
        <v>2015</v>
      </c>
      <c r="Y1192">
        <v>935</v>
      </c>
      <c r="Z1192">
        <v>4.0999999999999996</v>
      </c>
      <c r="AA1192">
        <v>2.35</v>
      </c>
      <c r="AB1192">
        <v>101000</v>
      </c>
    </row>
    <row r="1193" spans="1:28" hidden="1" x14ac:dyDescent="0.2">
      <c r="A1193" t="s">
        <v>27</v>
      </c>
      <c r="B1193" t="s">
        <v>4901</v>
      </c>
      <c r="C1193">
        <v>93</v>
      </c>
      <c r="D1193">
        <v>84</v>
      </c>
      <c r="E1193">
        <v>0</v>
      </c>
      <c r="F1193">
        <v>2000</v>
      </c>
      <c r="G1193" t="s">
        <v>491</v>
      </c>
      <c r="H1193">
        <v>13000</v>
      </c>
      <c r="I1193">
        <v>111760631</v>
      </c>
      <c r="J1193" t="s">
        <v>3034</v>
      </c>
      <c r="K1193" t="s">
        <v>1782</v>
      </c>
      <c r="L1193" t="s">
        <v>6264</v>
      </c>
      <c r="M1193">
        <v>40227</v>
      </c>
      <c r="N1193">
        <v>22935</v>
      </c>
      <c r="O1193" t="s">
        <v>5900</v>
      </c>
      <c r="P1193">
        <v>3</v>
      </c>
      <c r="Q1193" t="s">
        <v>6265</v>
      </c>
      <c r="R1193" t="s">
        <v>6266</v>
      </c>
      <c r="S1193">
        <v>188</v>
      </c>
      <c r="T1193" t="s">
        <v>36</v>
      </c>
      <c r="U1193" t="s">
        <v>37</v>
      </c>
      <c r="V1193" t="s">
        <v>93</v>
      </c>
      <c r="W1193">
        <v>38000000</v>
      </c>
      <c r="X1193">
        <v>2003</v>
      </c>
      <c r="Y1193">
        <v>4000</v>
      </c>
      <c r="Z1193">
        <v>4.0999999999999996</v>
      </c>
      <c r="AA1193">
        <v>1.85</v>
      </c>
      <c r="AB1193">
        <v>681</v>
      </c>
    </row>
    <row r="1194" spans="1:28" hidden="1" x14ac:dyDescent="0.2">
      <c r="A1194" t="s">
        <v>27</v>
      </c>
      <c r="B1194" t="s">
        <v>1322</v>
      </c>
      <c r="C1194">
        <v>71</v>
      </c>
      <c r="D1194">
        <v>149</v>
      </c>
      <c r="E1194">
        <v>541</v>
      </c>
      <c r="F1194">
        <v>1000</v>
      </c>
      <c r="G1194" t="s">
        <v>658</v>
      </c>
      <c r="H1194">
        <v>18000</v>
      </c>
      <c r="I1194">
        <v>108706165</v>
      </c>
      <c r="J1194" t="s">
        <v>2123</v>
      </c>
      <c r="K1194" t="s">
        <v>118</v>
      </c>
      <c r="L1194" t="s">
        <v>6267</v>
      </c>
      <c r="M1194">
        <v>99558</v>
      </c>
      <c r="N1194">
        <v>31349</v>
      </c>
      <c r="O1194" t="s">
        <v>428</v>
      </c>
      <c r="P1194">
        <v>3</v>
      </c>
      <c r="Q1194" t="s">
        <v>6268</v>
      </c>
      <c r="R1194" t="s">
        <v>6269</v>
      </c>
      <c r="S1194">
        <v>236</v>
      </c>
      <c r="T1194" t="s">
        <v>36</v>
      </c>
      <c r="U1194" t="s">
        <v>37</v>
      </c>
      <c r="V1194" t="s">
        <v>583</v>
      </c>
      <c r="W1194">
        <v>40000000</v>
      </c>
      <c r="X1194">
        <v>1996</v>
      </c>
      <c r="Y1194">
        <v>11000</v>
      </c>
      <c r="Z1194">
        <v>7.4</v>
      </c>
      <c r="AA1194">
        <v>2.35</v>
      </c>
      <c r="AB1194">
        <v>0</v>
      </c>
    </row>
    <row r="1195" spans="1:28" hidden="1" x14ac:dyDescent="0.2">
      <c r="A1195" t="s">
        <v>27</v>
      </c>
      <c r="B1195" t="s">
        <v>807</v>
      </c>
      <c r="C1195">
        <v>104</v>
      </c>
      <c r="D1195">
        <v>94</v>
      </c>
      <c r="E1195">
        <v>189</v>
      </c>
      <c r="F1195">
        <v>597</v>
      </c>
      <c r="G1195" t="s">
        <v>4016</v>
      </c>
      <c r="H1195">
        <v>3000</v>
      </c>
      <c r="I1195">
        <v>138614544</v>
      </c>
      <c r="J1195" t="s">
        <v>3055</v>
      </c>
      <c r="K1195" t="s">
        <v>4014</v>
      </c>
      <c r="L1195" t="s">
        <v>6270</v>
      </c>
      <c r="M1195">
        <v>75152</v>
      </c>
      <c r="N1195">
        <v>7014</v>
      </c>
      <c r="O1195" t="s">
        <v>5009</v>
      </c>
      <c r="P1195">
        <v>15</v>
      </c>
      <c r="Q1195" t="s">
        <v>6271</v>
      </c>
      <c r="R1195" t="s">
        <v>6272</v>
      </c>
      <c r="S1195">
        <v>288</v>
      </c>
      <c r="T1195" t="s">
        <v>36</v>
      </c>
      <c r="U1195" t="s">
        <v>37</v>
      </c>
      <c r="V1195" t="s">
        <v>93</v>
      </c>
      <c r="W1195">
        <v>40000000</v>
      </c>
      <c r="X1195">
        <v>2003</v>
      </c>
      <c r="Y1195">
        <v>2000</v>
      </c>
      <c r="Z1195">
        <v>5.8</v>
      </c>
      <c r="AA1195">
        <v>1.85</v>
      </c>
      <c r="AB1195">
        <v>0</v>
      </c>
    </row>
    <row r="1196" spans="1:28" hidden="1" x14ac:dyDescent="0.2">
      <c r="A1196" t="s">
        <v>27</v>
      </c>
      <c r="B1196" t="s">
        <v>223</v>
      </c>
      <c r="C1196">
        <v>319</v>
      </c>
      <c r="D1196">
        <v>121</v>
      </c>
      <c r="E1196">
        <v>532</v>
      </c>
      <c r="F1196">
        <v>127</v>
      </c>
      <c r="G1196" t="s">
        <v>6273</v>
      </c>
      <c r="H1196">
        <v>480</v>
      </c>
      <c r="I1196">
        <v>125069696</v>
      </c>
      <c r="J1196" t="s">
        <v>6274</v>
      </c>
      <c r="K1196" t="s">
        <v>6275</v>
      </c>
      <c r="L1196" t="s">
        <v>6276</v>
      </c>
      <c r="M1196">
        <v>203963</v>
      </c>
      <c r="N1196">
        <v>1261</v>
      </c>
      <c r="O1196" t="s">
        <v>6277</v>
      </c>
      <c r="P1196">
        <v>0</v>
      </c>
      <c r="Q1196" t="s">
        <v>6278</v>
      </c>
      <c r="R1196" t="s">
        <v>6279</v>
      </c>
      <c r="S1196">
        <v>420</v>
      </c>
      <c r="T1196" t="s">
        <v>36</v>
      </c>
      <c r="U1196" t="s">
        <v>37</v>
      </c>
      <c r="V1196" t="s">
        <v>583</v>
      </c>
      <c r="W1196">
        <v>40000000</v>
      </c>
      <c r="X1196">
        <v>2013</v>
      </c>
      <c r="Y1196">
        <v>449</v>
      </c>
      <c r="Z1196">
        <v>7.6</v>
      </c>
      <c r="AA1196">
        <v>2.35</v>
      </c>
      <c r="AB1196">
        <v>58000</v>
      </c>
    </row>
    <row r="1197" spans="1:28" hidden="1" x14ac:dyDescent="0.2">
      <c r="A1197" t="s">
        <v>745</v>
      </c>
      <c r="B1197" t="s">
        <v>5622</v>
      </c>
      <c r="C1197">
        <v>41</v>
      </c>
      <c r="D1197">
        <v>128</v>
      </c>
      <c r="E1197">
        <v>545</v>
      </c>
      <c r="F1197">
        <v>251</v>
      </c>
      <c r="G1197" t="s">
        <v>6280</v>
      </c>
      <c r="H1197">
        <v>15000</v>
      </c>
      <c r="I1197">
        <v>107458785</v>
      </c>
      <c r="J1197" t="s">
        <v>6281</v>
      </c>
      <c r="K1197" t="s">
        <v>320</v>
      </c>
      <c r="L1197" t="s">
        <v>6282</v>
      </c>
      <c r="M1197">
        <v>71754</v>
      </c>
      <c r="N1197">
        <v>16751</v>
      </c>
      <c r="O1197" t="s">
        <v>6283</v>
      </c>
      <c r="P1197">
        <v>3</v>
      </c>
      <c r="Q1197" t="s">
        <v>6284</v>
      </c>
      <c r="R1197" t="s">
        <v>6285</v>
      </c>
      <c r="S1197">
        <v>166</v>
      </c>
      <c r="T1197" t="s">
        <v>36</v>
      </c>
      <c r="U1197" t="s">
        <v>37</v>
      </c>
      <c r="V1197" t="s">
        <v>93</v>
      </c>
      <c r="W1197">
        <v>40000000</v>
      </c>
      <c r="X1197">
        <v>1992</v>
      </c>
      <c r="Y1197">
        <v>923</v>
      </c>
      <c r="Z1197">
        <v>7.2</v>
      </c>
      <c r="AA1197">
        <v>2.35</v>
      </c>
      <c r="AB1197">
        <v>0</v>
      </c>
    </row>
    <row r="1198" spans="1:28" hidden="1" x14ac:dyDescent="0.2">
      <c r="A1198" t="s">
        <v>27</v>
      </c>
      <c r="B1198" t="s">
        <v>330</v>
      </c>
      <c r="C1198">
        <v>300</v>
      </c>
      <c r="D1198">
        <v>134</v>
      </c>
      <c r="E1198">
        <v>0</v>
      </c>
      <c r="F1198">
        <v>336</v>
      </c>
      <c r="G1198" t="s">
        <v>3797</v>
      </c>
      <c r="H1198">
        <v>1000</v>
      </c>
      <c r="I1198">
        <v>102310175</v>
      </c>
      <c r="J1198" t="s">
        <v>3028</v>
      </c>
      <c r="K1198" t="s">
        <v>6286</v>
      </c>
      <c r="L1198" t="s">
        <v>6287</v>
      </c>
      <c r="M1198">
        <v>64989</v>
      </c>
      <c r="N1198">
        <v>2676</v>
      </c>
      <c r="O1198" t="s">
        <v>506</v>
      </c>
      <c r="P1198">
        <v>0</v>
      </c>
      <c r="Q1198" t="s">
        <v>6288</v>
      </c>
      <c r="R1198" t="s">
        <v>6289</v>
      </c>
      <c r="S1198">
        <v>279</v>
      </c>
      <c r="T1198" t="s">
        <v>36</v>
      </c>
      <c r="U1198" t="s">
        <v>37</v>
      </c>
      <c r="V1198" t="s">
        <v>583</v>
      </c>
      <c r="W1198">
        <v>40000000</v>
      </c>
      <c r="X1198">
        <v>2016</v>
      </c>
      <c r="Y1198">
        <v>575</v>
      </c>
      <c r="Z1198">
        <v>7.8</v>
      </c>
      <c r="AA1198">
        <v>2.35</v>
      </c>
      <c r="AB1198">
        <v>40000</v>
      </c>
    </row>
    <row r="1199" spans="1:28" hidden="1" x14ac:dyDescent="0.2">
      <c r="A1199" t="s">
        <v>27</v>
      </c>
      <c r="B1199" t="s">
        <v>683</v>
      </c>
      <c r="C1199">
        <v>556</v>
      </c>
      <c r="D1199">
        <v>120</v>
      </c>
      <c r="E1199">
        <v>21000</v>
      </c>
      <c r="F1199">
        <v>81</v>
      </c>
      <c r="G1199" t="s">
        <v>6290</v>
      </c>
      <c r="H1199">
        <v>10000</v>
      </c>
      <c r="I1199">
        <v>96917897</v>
      </c>
      <c r="J1199" t="s">
        <v>1542</v>
      </c>
      <c r="K1199" t="s">
        <v>179</v>
      </c>
      <c r="L1199" t="s">
        <v>6291</v>
      </c>
      <c r="M1199">
        <v>479453</v>
      </c>
      <c r="N1199">
        <v>10555</v>
      </c>
      <c r="O1199" t="s">
        <v>6292</v>
      </c>
      <c r="P1199">
        <v>0</v>
      </c>
      <c r="Q1199" t="s">
        <v>6293</v>
      </c>
      <c r="R1199" t="s">
        <v>6294</v>
      </c>
      <c r="S1199">
        <v>696</v>
      </c>
      <c r="T1199" t="s">
        <v>36</v>
      </c>
      <c r="U1199" t="s">
        <v>37</v>
      </c>
      <c r="V1199" t="s">
        <v>38</v>
      </c>
      <c r="W1199">
        <v>40000000</v>
      </c>
      <c r="X1199">
        <v>2010</v>
      </c>
      <c r="Y1199">
        <v>349</v>
      </c>
      <c r="Z1199">
        <v>7.7</v>
      </c>
      <c r="AA1199">
        <v>2.35</v>
      </c>
      <c r="AB1199">
        <v>74000</v>
      </c>
    </row>
    <row r="1200" spans="1:28" hidden="1" x14ac:dyDescent="0.2">
      <c r="A1200" t="s">
        <v>27</v>
      </c>
      <c r="B1200" t="s">
        <v>6295</v>
      </c>
      <c r="C1200">
        <v>161</v>
      </c>
      <c r="D1200">
        <v>129</v>
      </c>
      <c r="E1200">
        <v>42</v>
      </c>
      <c r="F1200">
        <v>49</v>
      </c>
      <c r="G1200" t="s">
        <v>6296</v>
      </c>
      <c r="H1200">
        <v>97</v>
      </c>
      <c r="I1200">
        <v>93952276</v>
      </c>
      <c r="J1200" t="s">
        <v>1413</v>
      </c>
      <c r="K1200" t="s">
        <v>6297</v>
      </c>
      <c r="L1200" t="s">
        <v>6298</v>
      </c>
      <c r="M1200">
        <v>132048</v>
      </c>
      <c r="N1200">
        <v>318</v>
      </c>
      <c r="O1200" t="s">
        <v>6299</v>
      </c>
      <c r="P1200">
        <v>7</v>
      </c>
      <c r="Q1200" t="s">
        <v>6300</v>
      </c>
      <c r="R1200" t="s">
        <v>6301</v>
      </c>
      <c r="S1200">
        <v>203</v>
      </c>
      <c r="T1200" t="s">
        <v>36</v>
      </c>
      <c r="U1200" t="s">
        <v>37</v>
      </c>
      <c r="V1200" t="s">
        <v>38</v>
      </c>
      <c r="W1200">
        <v>40000000</v>
      </c>
      <c r="X1200">
        <v>2009</v>
      </c>
      <c r="Y1200">
        <v>50</v>
      </c>
      <c r="Z1200">
        <v>6.4</v>
      </c>
      <c r="AA1200">
        <v>2.35</v>
      </c>
      <c r="AB1200">
        <v>12000</v>
      </c>
    </row>
    <row r="1201" spans="1:28" hidden="1" x14ac:dyDescent="0.2">
      <c r="A1201" t="s">
        <v>27</v>
      </c>
      <c r="B1201" t="s">
        <v>5700</v>
      </c>
      <c r="C1201">
        <v>151</v>
      </c>
      <c r="D1201">
        <v>89</v>
      </c>
      <c r="E1201">
        <v>119</v>
      </c>
      <c r="F1201">
        <v>807</v>
      </c>
      <c r="G1201" t="s">
        <v>2611</v>
      </c>
      <c r="H1201">
        <v>2000</v>
      </c>
      <c r="I1201">
        <v>90703745</v>
      </c>
      <c r="J1201" t="s">
        <v>1669</v>
      </c>
      <c r="K1201" t="s">
        <v>6302</v>
      </c>
      <c r="L1201" t="s">
        <v>6303</v>
      </c>
      <c r="M1201">
        <v>93748</v>
      </c>
      <c r="N1201">
        <v>5855</v>
      </c>
      <c r="O1201" t="s">
        <v>5702</v>
      </c>
      <c r="P1201">
        <v>8</v>
      </c>
      <c r="Q1201" t="s">
        <v>6304</v>
      </c>
      <c r="R1201" t="s">
        <v>6305</v>
      </c>
      <c r="S1201">
        <v>410</v>
      </c>
      <c r="T1201" t="s">
        <v>36</v>
      </c>
      <c r="U1201" t="s">
        <v>37</v>
      </c>
      <c r="V1201" t="s">
        <v>38</v>
      </c>
      <c r="W1201">
        <v>45000000</v>
      </c>
      <c r="X1201">
        <v>2006</v>
      </c>
      <c r="Y1201">
        <v>869</v>
      </c>
      <c r="Z1201">
        <v>5.0999999999999996</v>
      </c>
      <c r="AA1201">
        <v>1.85</v>
      </c>
      <c r="AB1201">
        <v>1000</v>
      </c>
    </row>
    <row r="1202" spans="1:28" hidden="1" x14ac:dyDescent="0.2">
      <c r="A1202" t="s">
        <v>27</v>
      </c>
      <c r="B1202" t="s">
        <v>6306</v>
      </c>
      <c r="C1202">
        <v>212</v>
      </c>
      <c r="D1202">
        <v>116</v>
      </c>
      <c r="E1202">
        <v>0</v>
      </c>
      <c r="F1202">
        <v>71</v>
      </c>
      <c r="G1202" t="s">
        <v>6307</v>
      </c>
      <c r="H1202">
        <v>287</v>
      </c>
      <c r="I1202">
        <v>89138076</v>
      </c>
      <c r="J1202" t="s">
        <v>5101</v>
      </c>
      <c r="K1202" t="s">
        <v>6308</v>
      </c>
      <c r="L1202" t="s">
        <v>6309</v>
      </c>
      <c r="M1202">
        <v>98535</v>
      </c>
      <c r="N1202">
        <v>600</v>
      </c>
      <c r="O1202" t="s">
        <v>1597</v>
      </c>
      <c r="P1202">
        <v>4</v>
      </c>
      <c r="Q1202" t="s">
        <v>6310</v>
      </c>
      <c r="R1202" t="s">
        <v>6311</v>
      </c>
      <c r="S1202">
        <v>734</v>
      </c>
      <c r="T1202" t="s">
        <v>36</v>
      </c>
      <c r="U1202" t="s">
        <v>37</v>
      </c>
      <c r="V1202" t="s">
        <v>583</v>
      </c>
      <c r="W1202">
        <v>40000000</v>
      </c>
      <c r="X1202">
        <v>2000</v>
      </c>
      <c r="Y1202">
        <v>157</v>
      </c>
      <c r="Z1202">
        <v>5.5</v>
      </c>
      <c r="AA1202">
        <v>2.35</v>
      </c>
      <c r="AB1202">
        <v>0</v>
      </c>
    </row>
    <row r="1203" spans="1:28" x14ac:dyDescent="0.2">
      <c r="A1203" t="s">
        <v>27</v>
      </c>
      <c r="B1203" t="s">
        <v>433</v>
      </c>
      <c r="C1203">
        <v>111</v>
      </c>
      <c r="D1203">
        <v>118</v>
      </c>
      <c r="E1203">
        <v>0</v>
      </c>
      <c r="F1203">
        <v>690</v>
      </c>
      <c r="G1203" t="s">
        <v>6252</v>
      </c>
      <c r="H1203">
        <v>1000</v>
      </c>
      <c r="I1203">
        <v>87666629</v>
      </c>
      <c r="J1203" t="s">
        <v>6312</v>
      </c>
      <c r="K1203" t="s">
        <v>3754</v>
      </c>
      <c r="L1203" t="s">
        <v>6313</v>
      </c>
      <c r="M1203">
        <v>283480</v>
      </c>
      <c r="N1203">
        <v>3986</v>
      </c>
      <c r="O1203" t="s">
        <v>6254</v>
      </c>
      <c r="P1203">
        <v>0</v>
      </c>
      <c r="Q1203" t="s">
        <v>6314</v>
      </c>
      <c r="R1203" t="s">
        <v>6315</v>
      </c>
      <c r="S1203">
        <v>263</v>
      </c>
      <c r="T1203" t="s">
        <v>36</v>
      </c>
      <c r="U1203" t="s">
        <v>37</v>
      </c>
      <c r="V1203" t="s">
        <v>93</v>
      </c>
      <c r="W1203">
        <v>40000000</v>
      </c>
      <c r="X1203">
        <v>1990</v>
      </c>
      <c r="Y1203">
        <v>869</v>
      </c>
      <c r="Z1203">
        <v>7.4</v>
      </c>
      <c r="AA1203">
        <v>1.37</v>
      </c>
      <c r="AB1203">
        <v>0</v>
      </c>
    </row>
    <row r="1204" spans="1:28" hidden="1" x14ac:dyDescent="0.2">
      <c r="A1204" t="s">
        <v>27</v>
      </c>
      <c r="B1204" t="s">
        <v>6316</v>
      </c>
      <c r="C1204">
        <v>173</v>
      </c>
      <c r="D1204">
        <v>107</v>
      </c>
      <c r="E1204">
        <v>164</v>
      </c>
      <c r="F1204">
        <v>723</v>
      </c>
      <c r="G1204" t="s">
        <v>4198</v>
      </c>
      <c r="H1204">
        <v>8000</v>
      </c>
      <c r="I1204">
        <v>90353764</v>
      </c>
      <c r="J1204" t="s">
        <v>1007</v>
      </c>
      <c r="K1204" t="s">
        <v>1247</v>
      </c>
      <c r="L1204" t="s">
        <v>6317</v>
      </c>
      <c r="M1204">
        <v>85629</v>
      </c>
      <c r="N1204">
        <v>12556</v>
      </c>
      <c r="O1204" t="s">
        <v>2057</v>
      </c>
      <c r="P1204">
        <v>2</v>
      </c>
      <c r="Q1204" t="s">
        <v>6318</v>
      </c>
      <c r="R1204" t="s">
        <v>6319</v>
      </c>
      <c r="S1204">
        <v>144</v>
      </c>
      <c r="T1204" t="s">
        <v>36</v>
      </c>
      <c r="U1204" t="s">
        <v>37</v>
      </c>
      <c r="V1204" t="s">
        <v>583</v>
      </c>
      <c r="W1204">
        <v>40000000</v>
      </c>
      <c r="X1204">
        <v>2015</v>
      </c>
      <c r="Y1204">
        <v>2000</v>
      </c>
      <c r="Z1204">
        <v>6</v>
      </c>
      <c r="AA1204">
        <v>1.85</v>
      </c>
      <c r="AB1204">
        <v>14000</v>
      </c>
    </row>
    <row r="1205" spans="1:28" hidden="1" x14ac:dyDescent="0.2">
      <c r="A1205" t="s">
        <v>27</v>
      </c>
      <c r="B1205" t="s">
        <v>4848</v>
      </c>
      <c r="C1205">
        <v>181</v>
      </c>
      <c r="D1205">
        <v>155</v>
      </c>
      <c r="E1205">
        <v>0</v>
      </c>
      <c r="F1205">
        <v>10000</v>
      </c>
      <c r="G1205" t="s">
        <v>760</v>
      </c>
      <c r="H1205">
        <v>18000</v>
      </c>
      <c r="I1205">
        <v>82522790</v>
      </c>
      <c r="J1205" t="s">
        <v>6320</v>
      </c>
      <c r="K1205" t="s">
        <v>586</v>
      </c>
      <c r="L1205" t="s">
        <v>6321</v>
      </c>
      <c r="M1205">
        <v>143835</v>
      </c>
      <c r="N1205">
        <v>42220</v>
      </c>
      <c r="O1205" t="s">
        <v>438</v>
      </c>
      <c r="P1205">
        <v>0</v>
      </c>
      <c r="Q1205" t="s">
        <v>6322</v>
      </c>
      <c r="R1205" t="s">
        <v>6323</v>
      </c>
      <c r="S1205">
        <v>654</v>
      </c>
      <c r="T1205" t="s">
        <v>36</v>
      </c>
      <c r="U1205" t="s">
        <v>37</v>
      </c>
      <c r="V1205" t="s">
        <v>583</v>
      </c>
      <c r="W1205">
        <v>40000000</v>
      </c>
      <c r="X1205">
        <v>1992</v>
      </c>
      <c r="Y1205">
        <v>12000</v>
      </c>
      <c r="Z1205">
        <v>7.5</v>
      </c>
      <c r="AA1205">
        <v>1.85</v>
      </c>
      <c r="AB1205">
        <v>14000</v>
      </c>
    </row>
    <row r="1206" spans="1:28" hidden="1" x14ac:dyDescent="0.2">
      <c r="A1206" t="s">
        <v>27</v>
      </c>
      <c r="B1206" t="s">
        <v>3666</v>
      </c>
      <c r="C1206">
        <v>252</v>
      </c>
      <c r="D1206">
        <v>123</v>
      </c>
      <c r="E1206">
        <v>0</v>
      </c>
      <c r="F1206">
        <v>923</v>
      </c>
      <c r="G1206" t="s">
        <v>5204</v>
      </c>
      <c r="H1206">
        <v>11000</v>
      </c>
      <c r="I1206">
        <v>94125426</v>
      </c>
      <c r="J1206" t="s">
        <v>6324</v>
      </c>
      <c r="K1206" t="s">
        <v>2375</v>
      </c>
      <c r="L1206" t="s">
        <v>6325</v>
      </c>
      <c r="M1206">
        <v>79264</v>
      </c>
      <c r="N1206">
        <v>13321</v>
      </c>
      <c r="O1206" t="s">
        <v>5394</v>
      </c>
      <c r="P1206">
        <v>2</v>
      </c>
      <c r="Q1206" t="s">
        <v>6326</v>
      </c>
      <c r="R1206" t="s">
        <v>6327</v>
      </c>
      <c r="S1206">
        <v>277</v>
      </c>
      <c r="T1206" t="s">
        <v>36</v>
      </c>
      <c r="U1206" t="s">
        <v>37</v>
      </c>
      <c r="V1206" t="s">
        <v>38</v>
      </c>
      <c r="W1206">
        <v>40000000</v>
      </c>
      <c r="X1206">
        <v>2009</v>
      </c>
      <c r="Y1206">
        <v>935</v>
      </c>
      <c r="Z1206">
        <v>7</v>
      </c>
      <c r="AA1206">
        <v>1.85</v>
      </c>
      <c r="AB1206">
        <v>13000</v>
      </c>
    </row>
    <row r="1207" spans="1:28" hidden="1" x14ac:dyDescent="0.2">
      <c r="A1207" t="s">
        <v>27</v>
      </c>
      <c r="B1207" t="s">
        <v>5079</v>
      </c>
      <c r="C1207">
        <v>216</v>
      </c>
      <c r="D1207">
        <v>128</v>
      </c>
      <c r="E1207">
        <v>241</v>
      </c>
      <c r="F1207">
        <v>898</v>
      </c>
      <c r="G1207" t="s">
        <v>139</v>
      </c>
      <c r="H1207">
        <v>11000</v>
      </c>
      <c r="I1207">
        <v>95001343</v>
      </c>
      <c r="J1207" t="s">
        <v>1632</v>
      </c>
      <c r="K1207" t="s">
        <v>389</v>
      </c>
      <c r="L1207" t="s">
        <v>6328</v>
      </c>
      <c r="M1207">
        <v>66511</v>
      </c>
      <c r="N1207">
        <v>16911</v>
      </c>
      <c r="O1207" t="s">
        <v>3340</v>
      </c>
      <c r="P1207">
        <v>0</v>
      </c>
      <c r="Q1207" t="s">
        <v>6329</v>
      </c>
      <c r="R1207" t="s">
        <v>6330</v>
      </c>
      <c r="S1207">
        <v>200</v>
      </c>
      <c r="T1207" t="s">
        <v>36</v>
      </c>
      <c r="U1207" t="s">
        <v>37</v>
      </c>
      <c r="V1207" t="s">
        <v>38</v>
      </c>
      <c r="W1207">
        <v>40000000</v>
      </c>
      <c r="X1207">
        <v>2013</v>
      </c>
      <c r="Y1207">
        <v>3000</v>
      </c>
      <c r="Z1207">
        <v>7.5</v>
      </c>
      <c r="AA1207">
        <v>2.35</v>
      </c>
      <c r="AB1207">
        <v>28000</v>
      </c>
    </row>
    <row r="1208" spans="1:28" hidden="1" x14ac:dyDescent="0.2">
      <c r="A1208" t="s">
        <v>27</v>
      </c>
      <c r="B1208" t="s">
        <v>2645</v>
      </c>
      <c r="C1208">
        <v>203</v>
      </c>
      <c r="D1208">
        <v>139</v>
      </c>
      <c r="E1208">
        <v>333</v>
      </c>
      <c r="F1208">
        <v>1000</v>
      </c>
      <c r="G1208" t="s">
        <v>1155</v>
      </c>
      <c r="H1208">
        <v>22000</v>
      </c>
      <c r="I1208">
        <v>81292135</v>
      </c>
      <c r="J1208" t="s">
        <v>2123</v>
      </c>
      <c r="K1208" t="s">
        <v>695</v>
      </c>
      <c r="L1208" t="s">
        <v>6331</v>
      </c>
      <c r="M1208">
        <v>137891</v>
      </c>
      <c r="N1208">
        <v>36810</v>
      </c>
      <c r="O1208" t="s">
        <v>44</v>
      </c>
      <c r="P1208">
        <v>1</v>
      </c>
      <c r="Q1208" t="s">
        <v>6332</v>
      </c>
      <c r="R1208" t="s">
        <v>6333</v>
      </c>
      <c r="S1208">
        <v>696</v>
      </c>
      <c r="T1208" t="s">
        <v>36</v>
      </c>
      <c r="U1208" t="s">
        <v>37</v>
      </c>
      <c r="V1208" t="s">
        <v>583</v>
      </c>
      <c r="W1208">
        <v>40000000</v>
      </c>
      <c r="X1208">
        <v>1999</v>
      </c>
      <c r="Y1208">
        <v>13000</v>
      </c>
      <c r="Z1208">
        <v>7.3</v>
      </c>
      <c r="AA1208">
        <v>1.85</v>
      </c>
      <c r="AB1208">
        <v>0</v>
      </c>
    </row>
    <row r="1209" spans="1:28" hidden="1" x14ac:dyDescent="0.2">
      <c r="A1209" t="s">
        <v>27</v>
      </c>
      <c r="B1209" t="s">
        <v>3492</v>
      </c>
      <c r="C1209">
        <v>218</v>
      </c>
      <c r="D1209">
        <v>109</v>
      </c>
      <c r="E1209">
        <v>101</v>
      </c>
      <c r="F1209">
        <v>839</v>
      </c>
      <c r="G1209" t="s">
        <v>3929</v>
      </c>
      <c r="H1209">
        <v>13000</v>
      </c>
      <c r="I1209">
        <v>86208010</v>
      </c>
      <c r="J1209" t="s">
        <v>1669</v>
      </c>
      <c r="K1209" t="s">
        <v>545</v>
      </c>
      <c r="L1209" t="s">
        <v>6334</v>
      </c>
      <c r="M1209">
        <v>97045</v>
      </c>
      <c r="N1209">
        <v>16179</v>
      </c>
      <c r="O1209" t="s">
        <v>4494</v>
      </c>
      <c r="P1209">
        <v>1</v>
      </c>
      <c r="Q1209" t="s">
        <v>6335</v>
      </c>
      <c r="R1209" t="s">
        <v>6336</v>
      </c>
      <c r="S1209">
        <v>285</v>
      </c>
      <c r="T1209" t="s">
        <v>36</v>
      </c>
      <c r="U1209" t="s">
        <v>37</v>
      </c>
      <c r="V1209" t="s">
        <v>38</v>
      </c>
      <c r="W1209">
        <v>35000000</v>
      </c>
      <c r="X1209">
        <v>2014</v>
      </c>
      <c r="Y1209">
        <v>899</v>
      </c>
      <c r="Z1209">
        <v>5.7</v>
      </c>
      <c r="AA1209">
        <v>1.85</v>
      </c>
      <c r="AB1209">
        <v>55000</v>
      </c>
    </row>
    <row r="1210" spans="1:28" hidden="1" x14ac:dyDescent="0.2">
      <c r="A1210" t="s">
        <v>27</v>
      </c>
      <c r="B1210" t="s">
        <v>5085</v>
      </c>
      <c r="C1210">
        <v>118</v>
      </c>
      <c r="D1210">
        <v>120</v>
      </c>
      <c r="E1210">
        <v>155</v>
      </c>
      <c r="F1210">
        <v>249</v>
      </c>
      <c r="G1210" t="s">
        <v>350</v>
      </c>
      <c r="H1210">
        <v>23000</v>
      </c>
      <c r="I1210">
        <v>81593527</v>
      </c>
      <c r="J1210" t="s">
        <v>3269</v>
      </c>
      <c r="K1210" t="s">
        <v>331</v>
      </c>
      <c r="L1210" t="s">
        <v>6337</v>
      </c>
      <c r="M1210">
        <v>48806</v>
      </c>
      <c r="N1210">
        <v>24300</v>
      </c>
      <c r="O1210" t="s">
        <v>6338</v>
      </c>
      <c r="P1210">
        <v>1</v>
      </c>
      <c r="Q1210" t="s">
        <v>6339</v>
      </c>
      <c r="R1210" t="s">
        <v>6340</v>
      </c>
      <c r="S1210">
        <v>263</v>
      </c>
      <c r="T1210" t="s">
        <v>36</v>
      </c>
      <c r="U1210" t="s">
        <v>37</v>
      </c>
      <c r="V1210" t="s">
        <v>93</v>
      </c>
      <c r="W1210">
        <v>40000000</v>
      </c>
      <c r="X1210">
        <v>2006</v>
      </c>
      <c r="Y1210">
        <v>984</v>
      </c>
      <c r="Z1210">
        <v>7.3</v>
      </c>
      <c r="AA1210">
        <v>2.35</v>
      </c>
      <c r="AB1210">
        <v>11000</v>
      </c>
    </row>
    <row r="1211" spans="1:28" hidden="1" x14ac:dyDescent="0.2">
      <c r="A1211" t="s">
        <v>27</v>
      </c>
      <c r="B1211" t="s">
        <v>2365</v>
      </c>
      <c r="C1211">
        <v>241</v>
      </c>
      <c r="D1211">
        <v>121</v>
      </c>
      <c r="E1211">
        <v>278</v>
      </c>
      <c r="F1211">
        <v>808</v>
      </c>
      <c r="G1211" t="s">
        <v>255</v>
      </c>
      <c r="H1211">
        <v>22000</v>
      </c>
      <c r="I1211">
        <v>75274748</v>
      </c>
      <c r="J1211" t="s">
        <v>2525</v>
      </c>
      <c r="K1211" t="s">
        <v>1744</v>
      </c>
      <c r="L1211" t="s">
        <v>6341</v>
      </c>
      <c r="M1211">
        <v>130661</v>
      </c>
      <c r="N1211">
        <v>36010</v>
      </c>
      <c r="O1211" t="s">
        <v>1057</v>
      </c>
      <c r="P1211">
        <v>2</v>
      </c>
      <c r="Q1211" t="s">
        <v>6342</v>
      </c>
      <c r="R1211" t="s">
        <v>6343</v>
      </c>
      <c r="S1211">
        <v>304</v>
      </c>
      <c r="T1211" t="s">
        <v>36</v>
      </c>
      <c r="U1211" t="s">
        <v>37</v>
      </c>
      <c r="V1211" t="s">
        <v>38</v>
      </c>
      <c r="W1211">
        <v>35000000</v>
      </c>
      <c r="X1211">
        <v>2015</v>
      </c>
      <c r="Y1211">
        <v>11000</v>
      </c>
      <c r="Z1211">
        <v>7.2</v>
      </c>
      <c r="AA1211">
        <v>1.85</v>
      </c>
      <c r="AB1211">
        <v>54000</v>
      </c>
    </row>
    <row r="1212" spans="1:28" hidden="1" x14ac:dyDescent="0.2">
      <c r="A1212" t="s">
        <v>27</v>
      </c>
      <c r="B1212" t="s">
        <v>1349</v>
      </c>
      <c r="C1212">
        <v>119</v>
      </c>
      <c r="D1212">
        <v>102</v>
      </c>
      <c r="E1212">
        <v>167</v>
      </c>
      <c r="F1212">
        <v>655</v>
      </c>
      <c r="G1212" t="s">
        <v>6344</v>
      </c>
      <c r="H1212">
        <v>2000</v>
      </c>
      <c r="I1212">
        <v>90835030</v>
      </c>
      <c r="J1212" t="s">
        <v>2134</v>
      </c>
      <c r="K1212" t="s">
        <v>4400</v>
      </c>
      <c r="L1212" t="s">
        <v>6345</v>
      </c>
      <c r="M1212">
        <v>28621</v>
      </c>
      <c r="N1212">
        <v>5178</v>
      </c>
      <c r="O1212" t="s">
        <v>2281</v>
      </c>
      <c r="P1212">
        <v>0</v>
      </c>
      <c r="Q1212" t="s">
        <v>6346</v>
      </c>
      <c r="R1212" t="s">
        <v>6347</v>
      </c>
      <c r="S1212">
        <v>58</v>
      </c>
      <c r="T1212" t="s">
        <v>36</v>
      </c>
      <c r="U1212" t="s">
        <v>37</v>
      </c>
      <c r="V1212" t="s">
        <v>38</v>
      </c>
      <c r="W1212">
        <v>40000000</v>
      </c>
      <c r="X1212">
        <v>2016</v>
      </c>
      <c r="Y1212">
        <v>874</v>
      </c>
      <c r="Z1212">
        <v>5.9</v>
      </c>
      <c r="AA1212">
        <v>2.35</v>
      </c>
      <c r="AB1212">
        <v>0</v>
      </c>
    </row>
    <row r="1213" spans="1:28" hidden="1" x14ac:dyDescent="0.2">
      <c r="A1213" t="s">
        <v>27</v>
      </c>
      <c r="B1213" t="s">
        <v>1631</v>
      </c>
      <c r="C1213">
        <v>89</v>
      </c>
      <c r="D1213">
        <v>117</v>
      </c>
      <c r="E1213">
        <v>0</v>
      </c>
      <c r="F1213">
        <v>322</v>
      </c>
      <c r="G1213" t="s">
        <v>6348</v>
      </c>
      <c r="H1213">
        <v>855</v>
      </c>
      <c r="I1213">
        <v>72455275</v>
      </c>
      <c r="J1213" t="s">
        <v>6349</v>
      </c>
      <c r="K1213" t="s">
        <v>33</v>
      </c>
      <c r="L1213" t="s">
        <v>6350</v>
      </c>
      <c r="M1213">
        <v>113068</v>
      </c>
      <c r="N1213">
        <v>2144</v>
      </c>
      <c r="O1213" t="s">
        <v>6351</v>
      </c>
      <c r="P1213">
        <v>1</v>
      </c>
      <c r="Q1213" t="s">
        <v>6352</v>
      </c>
      <c r="R1213" t="s">
        <v>6353</v>
      </c>
      <c r="S1213">
        <v>382</v>
      </c>
      <c r="T1213" t="s">
        <v>36</v>
      </c>
      <c r="U1213" t="s">
        <v>37</v>
      </c>
      <c r="V1213" t="s">
        <v>583</v>
      </c>
      <c r="W1213">
        <v>40000000</v>
      </c>
      <c r="X1213">
        <v>1992</v>
      </c>
      <c r="Y1213">
        <v>363</v>
      </c>
      <c r="Z1213">
        <v>7.8</v>
      </c>
      <c r="AA1213">
        <v>2.35</v>
      </c>
      <c r="AB1213">
        <v>0</v>
      </c>
    </row>
    <row r="1214" spans="1:28" hidden="1" x14ac:dyDescent="0.2">
      <c r="A1214" t="s">
        <v>27</v>
      </c>
      <c r="B1214" t="s">
        <v>3776</v>
      </c>
      <c r="C1214">
        <v>209</v>
      </c>
      <c r="D1214">
        <v>178</v>
      </c>
      <c r="E1214">
        <v>138</v>
      </c>
      <c r="F1214">
        <v>748</v>
      </c>
      <c r="G1214" t="s">
        <v>6354</v>
      </c>
      <c r="H1214">
        <v>904</v>
      </c>
      <c r="I1214">
        <v>75305995</v>
      </c>
      <c r="J1214" t="s">
        <v>4294</v>
      </c>
      <c r="K1214" t="s">
        <v>3007</v>
      </c>
      <c r="L1214" t="s">
        <v>6355</v>
      </c>
      <c r="M1214">
        <v>110394</v>
      </c>
      <c r="N1214">
        <v>5074</v>
      </c>
      <c r="O1214" t="s">
        <v>141</v>
      </c>
      <c r="P1214">
        <v>0</v>
      </c>
      <c r="Q1214" t="s">
        <v>6356</v>
      </c>
      <c r="R1214" t="s">
        <v>6357</v>
      </c>
      <c r="S1214">
        <v>433</v>
      </c>
      <c r="T1214" t="s">
        <v>36</v>
      </c>
      <c r="U1214" t="s">
        <v>37</v>
      </c>
      <c r="V1214" t="s">
        <v>38</v>
      </c>
      <c r="W1214">
        <v>40000000</v>
      </c>
      <c r="X1214">
        <v>2004</v>
      </c>
      <c r="Y1214">
        <v>876</v>
      </c>
      <c r="Z1214">
        <v>7.7</v>
      </c>
      <c r="AA1214">
        <v>1.85</v>
      </c>
      <c r="AB1214">
        <v>0</v>
      </c>
    </row>
    <row r="1215" spans="1:28" hidden="1" x14ac:dyDescent="0.2">
      <c r="A1215" t="s">
        <v>745</v>
      </c>
      <c r="B1215" t="s">
        <v>3825</v>
      </c>
      <c r="C1215">
        <v>374</v>
      </c>
      <c r="D1215">
        <v>147</v>
      </c>
      <c r="E1215">
        <v>436</v>
      </c>
      <c r="F1215">
        <v>175</v>
      </c>
      <c r="G1215" t="s">
        <v>6358</v>
      </c>
      <c r="H1215">
        <v>3000</v>
      </c>
      <c r="I1215">
        <v>74098862</v>
      </c>
      <c r="J1215" t="s">
        <v>1526</v>
      </c>
      <c r="K1215" t="s">
        <v>980</v>
      </c>
      <c r="L1215" t="s">
        <v>6359</v>
      </c>
      <c r="M1215">
        <v>656640</v>
      </c>
      <c r="N1215">
        <v>3924</v>
      </c>
      <c r="O1215" t="s">
        <v>6360</v>
      </c>
      <c r="P1215">
        <v>1</v>
      </c>
      <c r="Q1215" t="s">
        <v>6361</v>
      </c>
      <c r="R1215" t="s">
        <v>6362</v>
      </c>
      <c r="S1215">
        <v>1732</v>
      </c>
      <c r="T1215" t="s">
        <v>36</v>
      </c>
      <c r="U1215" t="s">
        <v>37</v>
      </c>
      <c r="V1215" t="s">
        <v>583</v>
      </c>
      <c r="W1215">
        <v>40000000</v>
      </c>
      <c r="X1215">
        <v>2005</v>
      </c>
      <c r="Y1215">
        <v>472</v>
      </c>
      <c r="Z1215">
        <v>8.1</v>
      </c>
      <c r="AA1215">
        <v>1.85</v>
      </c>
      <c r="AB1215">
        <v>13000</v>
      </c>
    </row>
    <row r="1216" spans="1:28" hidden="1" x14ac:dyDescent="0.2">
      <c r="A1216" t="s">
        <v>27</v>
      </c>
      <c r="B1216" t="s">
        <v>2480</v>
      </c>
      <c r="C1216">
        <v>235</v>
      </c>
      <c r="D1216">
        <v>90</v>
      </c>
      <c r="E1216">
        <v>38</v>
      </c>
      <c r="F1216">
        <v>882</v>
      </c>
      <c r="G1216" t="s">
        <v>875</v>
      </c>
      <c r="H1216">
        <v>2000</v>
      </c>
      <c r="I1216">
        <v>72266306</v>
      </c>
      <c r="J1216" t="s">
        <v>2140</v>
      </c>
      <c r="K1216" t="s">
        <v>534</v>
      </c>
      <c r="L1216" t="s">
        <v>6363</v>
      </c>
      <c r="M1216">
        <v>127528</v>
      </c>
      <c r="N1216">
        <v>6775</v>
      </c>
      <c r="O1216" t="s">
        <v>186</v>
      </c>
      <c r="P1216">
        <v>4</v>
      </c>
      <c r="Q1216" t="s">
        <v>6364</v>
      </c>
      <c r="R1216" t="s">
        <v>6365</v>
      </c>
      <c r="S1216">
        <v>422</v>
      </c>
      <c r="T1216" t="s">
        <v>36</v>
      </c>
      <c r="U1216" t="s">
        <v>37</v>
      </c>
      <c r="V1216" t="s">
        <v>38</v>
      </c>
      <c r="W1216">
        <v>40000000</v>
      </c>
      <c r="X1216">
        <v>2008</v>
      </c>
      <c r="Y1216">
        <v>897</v>
      </c>
      <c r="Z1216">
        <v>6.6</v>
      </c>
      <c r="AA1216">
        <v>2.35</v>
      </c>
      <c r="AB1216">
        <v>0</v>
      </c>
    </row>
    <row r="1217" spans="1:28" hidden="1" x14ac:dyDescent="0.2">
      <c r="A1217" t="s">
        <v>27</v>
      </c>
      <c r="B1217" t="s">
        <v>6095</v>
      </c>
      <c r="C1217">
        <v>215</v>
      </c>
      <c r="D1217">
        <v>105</v>
      </c>
      <c r="E1217">
        <v>29</v>
      </c>
      <c r="F1217">
        <v>257</v>
      </c>
      <c r="G1217" t="s">
        <v>248</v>
      </c>
      <c r="H1217">
        <v>24000</v>
      </c>
      <c r="I1217">
        <v>71347010</v>
      </c>
      <c r="J1217" t="s">
        <v>1679</v>
      </c>
      <c r="K1217" t="s">
        <v>80</v>
      </c>
      <c r="L1217" t="s">
        <v>6366</v>
      </c>
      <c r="M1217">
        <v>166194</v>
      </c>
      <c r="N1217">
        <v>28928</v>
      </c>
      <c r="O1217" t="s">
        <v>6367</v>
      </c>
      <c r="P1217">
        <v>2</v>
      </c>
      <c r="Q1217" t="s">
        <v>6368</v>
      </c>
      <c r="R1217" t="s">
        <v>6369</v>
      </c>
      <c r="S1217">
        <v>215</v>
      </c>
      <c r="T1217" t="s">
        <v>36</v>
      </c>
      <c r="U1217" t="s">
        <v>37</v>
      </c>
      <c r="V1217" t="s">
        <v>583</v>
      </c>
      <c r="W1217">
        <v>40000000</v>
      </c>
      <c r="X1217">
        <v>2009</v>
      </c>
      <c r="Y1217">
        <v>4000</v>
      </c>
      <c r="Z1217">
        <v>7.1</v>
      </c>
      <c r="AA1217">
        <v>1.85</v>
      </c>
      <c r="AB1217">
        <v>0</v>
      </c>
    </row>
    <row r="1218" spans="1:28" hidden="1" x14ac:dyDescent="0.2">
      <c r="A1218" t="s">
        <v>27</v>
      </c>
      <c r="B1218" t="s">
        <v>3492</v>
      </c>
      <c r="C1218">
        <v>109</v>
      </c>
      <c r="D1218">
        <v>114</v>
      </c>
      <c r="E1218">
        <v>101</v>
      </c>
      <c r="F1218">
        <v>398</v>
      </c>
      <c r="G1218" t="s">
        <v>2281</v>
      </c>
      <c r="H1218">
        <v>700</v>
      </c>
      <c r="I1218">
        <v>70836296</v>
      </c>
      <c r="J1218" t="s">
        <v>2488</v>
      </c>
      <c r="K1218" t="s">
        <v>1768</v>
      </c>
      <c r="L1218" t="s">
        <v>6370</v>
      </c>
      <c r="M1218">
        <v>109445</v>
      </c>
      <c r="N1218">
        <v>2842</v>
      </c>
      <c r="O1218" t="s">
        <v>6371</v>
      </c>
      <c r="P1218">
        <v>2</v>
      </c>
      <c r="Q1218" t="s">
        <v>6372</v>
      </c>
      <c r="R1218" t="s">
        <v>6373</v>
      </c>
      <c r="S1218">
        <v>426</v>
      </c>
      <c r="T1218" t="s">
        <v>36</v>
      </c>
      <c r="U1218" t="s">
        <v>37</v>
      </c>
      <c r="V1218" t="s">
        <v>38</v>
      </c>
      <c r="W1218">
        <v>40000000</v>
      </c>
      <c r="X1218">
        <v>2001</v>
      </c>
      <c r="Y1218">
        <v>655</v>
      </c>
      <c r="Z1218">
        <v>5.9</v>
      </c>
      <c r="AA1218">
        <v>1.85</v>
      </c>
      <c r="AB1218">
        <v>0</v>
      </c>
    </row>
    <row r="1219" spans="1:28" hidden="1" x14ac:dyDescent="0.2">
      <c r="A1219" t="s">
        <v>745</v>
      </c>
      <c r="B1219" t="s">
        <v>758</v>
      </c>
      <c r="C1219">
        <v>125</v>
      </c>
      <c r="D1219">
        <v>206</v>
      </c>
      <c r="E1219">
        <v>0</v>
      </c>
      <c r="F1219">
        <v>4</v>
      </c>
      <c r="G1219" t="s">
        <v>6374</v>
      </c>
      <c r="H1219">
        <v>433</v>
      </c>
      <c r="I1219">
        <v>70405498</v>
      </c>
      <c r="J1219" t="s">
        <v>2817</v>
      </c>
      <c r="K1219" t="s">
        <v>6375</v>
      </c>
      <c r="L1219" t="s">
        <v>6376</v>
      </c>
      <c r="M1219">
        <v>113472</v>
      </c>
      <c r="N1219">
        <v>698</v>
      </c>
      <c r="O1219" t="s">
        <v>6377</v>
      </c>
      <c r="P1219">
        <v>1</v>
      </c>
      <c r="Q1219" t="s">
        <v>6378</v>
      </c>
      <c r="R1219" t="s">
        <v>6379</v>
      </c>
      <c r="S1219">
        <v>442</v>
      </c>
      <c r="T1219" t="s">
        <v>36</v>
      </c>
      <c r="U1219" t="s">
        <v>1463</v>
      </c>
      <c r="V1219" t="s">
        <v>583</v>
      </c>
      <c r="W1219">
        <v>40000000</v>
      </c>
      <c r="X1219">
        <v>1991</v>
      </c>
      <c r="Y1219">
        <v>256</v>
      </c>
      <c r="Z1219">
        <v>8</v>
      </c>
      <c r="AA1219">
        <v>2.35</v>
      </c>
      <c r="AB1219">
        <v>0</v>
      </c>
    </row>
    <row r="1220" spans="1:28" hidden="1" x14ac:dyDescent="0.2">
      <c r="A1220" t="s">
        <v>27</v>
      </c>
      <c r="B1220" t="s">
        <v>4985</v>
      </c>
      <c r="C1220">
        <v>65</v>
      </c>
      <c r="D1220">
        <v>99</v>
      </c>
      <c r="E1220">
        <v>14</v>
      </c>
      <c r="F1220">
        <v>633</v>
      </c>
      <c r="G1220" t="s">
        <v>6380</v>
      </c>
      <c r="H1220">
        <v>17000</v>
      </c>
      <c r="I1220">
        <v>70163652</v>
      </c>
      <c r="J1220" t="s">
        <v>1007</v>
      </c>
      <c r="K1220" t="s">
        <v>487</v>
      </c>
      <c r="L1220" t="s">
        <v>6381</v>
      </c>
      <c r="M1220">
        <v>31968</v>
      </c>
      <c r="N1220">
        <v>19334</v>
      </c>
      <c r="O1220" t="s">
        <v>6382</v>
      </c>
      <c r="P1220">
        <v>0</v>
      </c>
      <c r="Q1220" t="s">
        <v>6383</v>
      </c>
      <c r="R1220" t="s">
        <v>6384</v>
      </c>
      <c r="S1220">
        <v>82</v>
      </c>
      <c r="T1220" t="s">
        <v>36</v>
      </c>
      <c r="U1220" t="s">
        <v>37</v>
      </c>
      <c r="V1220" t="s">
        <v>38</v>
      </c>
      <c r="W1220">
        <v>40000000</v>
      </c>
      <c r="X1220">
        <v>2006</v>
      </c>
      <c r="Y1220">
        <v>826</v>
      </c>
      <c r="Z1220">
        <v>4.5999999999999996</v>
      </c>
      <c r="AA1220">
        <v>1.85</v>
      </c>
      <c r="AB1220">
        <v>663</v>
      </c>
    </row>
    <row r="1221" spans="1:28" hidden="1" x14ac:dyDescent="0.2">
      <c r="A1221" t="s">
        <v>27</v>
      </c>
      <c r="B1221" t="s">
        <v>39</v>
      </c>
      <c r="C1221">
        <v>125</v>
      </c>
      <c r="D1221">
        <v>123</v>
      </c>
      <c r="E1221">
        <v>563</v>
      </c>
      <c r="F1221">
        <v>8000</v>
      </c>
      <c r="G1221" t="s">
        <v>338</v>
      </c>
      <c r="H1221">
        <v>24000</v>
      </c>
      <c r="I1221">
        <v>66808615</v>
      </c>
      <c r="J1221" t="s">
        <v>6385</v>
      </c>
      <c r="K1221" t="s">
        <v>80</v>
      </c>
      <c r="L1221" t="s">
        <v>6386</v>
      </c>
      <c r="M1221">
        <v>87351</v>
      </c>
      <c r="N1221">
        <v>43917</v>
      </c>
      <c r="O1221" t="s">
        <v>1525</v>
      </c>
      <c r="P1221">
        <v>0</v>
      </c>
      <c r="Q1221" t="s">
        <v>6387</v>
      </c>
      <c r="R1221" t="s">
        <v>6388</v>
      </c>
      <c r="S1221">
        <v>344</v>
      </c>
      <c r="T1221" t="s">
        <v>36</v>
      </c>
      <c r="U1221" t="s">
        <v>37</v>
      </c>
      <c r="V1221" t="s">
        <v>583</v>
      </c>
      <c r="W1221">
        <v>34000000</v>
      </c>
      <c r="X1221">
        <v>2001</v>
      </c>
      <c r="Y1221">
        <v>11000</v>
      </c>
      <c r="Z1221">
        <v>6.1</v>
      </c>
      <c r="AA1221">
        <v>2.35</v>
      </c>
      <c r="AB1221">
        <v>2000</v>
      </c>
    </row>
    <row r="1222" spans="1:28" hidden="1" x14ac:dyDescent="0.2">
      <c r="A1222" t="s">
        <v>27</v>
      </c>
      <c r="B1222" t="s">
        <v>563</v>
      </c>
      <c r="C1222">
        <v>322</v>
      </c>
      <c r="D1222">
        <v>137</v>
      </c>
      <c r="E1222">
        <v>11000</v>
      </c>
      <c r="F1222">
        <v>465</v>
      </c>
      <c r="G1222" t="s">
        <v>3685</v>
      </c>
      <c r="H1222">
        <v>769</v>
      </c>
      <c r="I1222">
        <v>115603980</v>
      </c>
      <c r="J1222" t="s">
        <v>3686</v>
      </c>
      <c r="K1222" t="s">
        <v>3687</v>
      </c>
      <c r="L1222" t="s">
        <v>3688</v>
      </c>
      <c r="M1222">
        <v>103589</v>
      </c>
      <c r="N1222">
        <v>2938</v>
      </c>
      <c r="O1222" t="s">
        <v>3689</v>
      </c>
      <c r="P1222">
        <v>0</v>
      </c>
      <c r="Q1222" t="s">
        <v>3690</v>
      </c>
      <c r="R1222" t="s">
        <v>3691</v>
      </c>
      <c r="S1222">
        <v>351</v>
      </c>
      <c r="T1222" t="s">
        <v>36</v>
      </c>
      <c r="U1222" t="s">
        <v>37</v>
      </c>
      <c r="V1222" t="s">
        <v>38</v>
      </c>
      <c r="W1222">
        <v>65000000</v>
      </c>
      <c r="X1222">
        <v>2014</v>
      </c>
      <c r="Y1222">
        <v>698</v>
      </c>
      <c r="Z1222">
        <v>7.2</v>
      </c>
      <c r="AA1222">
        <v>2.35</v>
      </c>
      <c r="AB1222">
        <v>35000</v>
      </c>
    </row>
    <row r="1223" spans="1:28" hidden="1" x14ac:dyDescent="0.2">
      <c r="A1223" t="s">
        <v>27</v>
      </c>
      <c r="B1223" t="s">
        <v>6072</v>
      </c>
      <c r="C1223">
        <v>191</v>
      </c>
      <c r="D1223">
        <v>102</v>
      </c>
      <c r="E1223">
        <v>23</v>
      </c>
      <c r="F1223">
        <v>651</v>
      </c>
      <c r="G1223" t="s">
        <v>2374</v>
      </c>
      <c r="H1223">
        <v>2000</v>
      </c>
      <c r="I1223">
        <v>64149837</v>
      </c>
      <c r="J1223" t="s">
        <v>6389</v>
      </c>
      <c r="K1223" t="s">
        <v>6390</v>
      </c>
      <c r="L1223" t="s">
        <v>6391</v>
      </c>
      <c r="M1223">
        <v>146899</v>
      </c>
      <c r="N1223">
        <v>7009</v>
      </c>
      <c r="O1223" t="s">
        <v>5041</v>
      </c>
      <c r="P1223">
        <v>1</v>
      </c>
      <c r="Q1223" t="s">
        <v>6392</v>
      </c>
      <c r="R1223" t="s">
        <v>6393</v>
      </c>
      <c r="S1223">
        <v>185</v>
      </c>
      <c r="T1223" t="s">
        <v>36</v>
      </c>
      <c r="U1223" t="s">
        <v>37</v>
      </c>
      <c r="V1223" t="s">
        <v>38</v>
      </c>
      <c r="W1223">
        <v>20000000</v>
      </c>
      <c r="X1223">
        <v>2009</v>
      </c>
      <c r="Y1223">
        <v>2000</v>
      </c>
      <c r="Z1223">
        <v>6.4</v>
      </c>
      <c r="AA1223">
        <v>2.35</v>
      </c>
      <c r="AB1223">
        <v>0</v>
      </c>
    </row>
    <row r="1224" spans="1:28" hidden="1" x14ac:dyDescent="0.2">
      <c r="A1224" t="s">
        <v>27</v>
      </c>
      <c r="B1224" t="s">
        <v>6394</v>
      </c>
      <c r="C1224">
        <v>191</v>
      </c>
      <c r="D1224">
        <v>109</v>
      </c>
      <c r="E1224">
        <v>415</v>
      </c>
      <c r="F1224">
        <v>119</v>
      </c>
      <c r="G1224" t="s">
        <v>6395</v>
      </c>
      <c r="H1224">
        <v>982</v>
      </c>
      <c r="I1224">
        <v>83906114</v>
      </c>
      <c r="J1224" t="s">
        <v>1679</v>
      </c>
      <c r="K1224" t="s">
        <v>1119</v>
      </c>
      <c r="L1224" t="s">
        <v>6396</v>
      </c>
      <c r="M1224">
        <v>104481</v>
      </c>
      <c r="N1224">
        <v>2357</v>
      </c>
      <c r="O1224" t="s">
        <v>6397</v>
      </c>
      <c r="P1224">
        <v>2</v>
      </c>
      <c r="Q1224" t="s">
        <v>6398</v>
      </c>
      <c r="R1224" t="s">
        <v>6399</v>
      </c>
      <c r="S1224">
        <v>189</v>
      </c>
      <c r="T1224" t="s">
        <v>36</v>
      </c>
      <c r="U1224" t="s">
        <v>37</v>
      </c>
      <c r="V1224" t="s">
        <v>38</v>
      </c>
      <c r="W1224">
        <v>40000000</v>
      </c>
      <c r="X1224">
        <v>2014</v>
      </c>
      <c r="Y1224">
        <v>971</v>
      </c>
      <c r="Z1224">
        <v>6</v>
      </c>
      <c r="AA1224">
        <v>2.35</v>
      </c>
      <c r="AB1224">
        <v>16000</v>
      </c>
    </row>
    <row r="1225" spans="1:28" hidden="1" x14ac:dyDescent="0.2">
      <c r="A1225" t="s">
        <v>27</v>
      </c>
      <c r="B1225" t="s">
        <v>5859</v>
      </c>
      <c r="C1225">
        <v>221</v>
      </c>
      <c r="D1225">
        <v>82</v>
      </c>
      <c r="E1225">
        <v>160</v>
      </c>
      <c r="F1225">
        <v>748</v>
      </c>
      <c r="G1225" t="s">
        <v>6400</v>
      </c>
      <c r="H1225">
        <v>164000</v>
      </c>
      <c r="I1225">
        <v>66466372</v>
      </c>
      <c r="J1225" t="s">
        <v>6401</v>
      </c>
      <c r="K1225" t="s">
        <v>6402</v>
      </c>
      <c r="L1225" t="s">
        <v>6403</v>
      </c>
      <c r="M1225">
        <v>75345</v>
      </c>
      <c r="N1225">
        <v>303717</v>
      </c>
      <c r="O1225" t="s">
        <v>6404</v>
      </c>
      <c r="P1225">
        <v>0</v>
      </c>
      <c r="Q1225" t="s">
        <v>6405</v>
      </c>
      <c r="R1225" t="s">
        <v>6406</v>
      </c>
      <c r="S1225">
        <v>290</v>
      </c>
      <c r="T1225" t="s">
        <v>36</v>
      </c>
      <c r="U1225" t="s">
        <v>37</v>
      </c>
      <c r="V1225" t="s">
        <v>583</v>
      </c>
      <c r="W1225">
        <v>40000000</v>
      </c>
      <c r="X1225">
        <v>2009</v>
      </c>
      <c r="Y1225">
        <v>137000</v>
      </c>
      <c r="Z1225">
        <v>5.2</v>
      </c>
      <c r="AA1225">
        <v>2.35</v>
      </c>
      <c r="AB1225">
        <v>0</v>
      </c>
    </row>
    <row r="1226" spans="1:28" hidden="1" x14ac:dyDescent="0.2">
      <c r="A1226" t="s">
        <v>27</v>
      </c>
      <c r="B1226" t="s">
        <v>387</v>
      </c>
      <c r="C1226">
        <v>459</v>
      </c>
      <c r="D1226">
        <v>142</v>
      </c>
      <c r="E1226">
        <v>14000</v>
      </c>
      <c r="F1226">
        <v>423</v>
      </c>
      <c r="G1226" t="s">
        <v>1126</v>
      </c>
      <c r="H1226">
        <v>15000</v>
      </c>
      <c r="I1226">
        <v>72306065</v>
      </c>
      <c r="J1226" t="s">
        <v>2817</v>
      </c>
      <c r="K1226" t="s">
        <v>320</v>
      </c>
      <c r="L1226" t="s">
        <v>6407</v>
      </c>
      <c r="M1226">
        <v>178118</v>
      </c>
      <c r="N1226">
        <v>16944</v>
      </c>
      <c r="O1226" t="s">
        <v>5682</v>
      </c>
      <c r="P1226">
        <v>0</v>
      </c>
      <c r="Q1226" t="s">
        <v>6408</v>
      </c>
      <c r="R1226" t="s">
        <v>6409</v>
      </c>
      <c r="S1226">
        <v>355</v>
      </c>
      <c r="T1226" t="s">
        <v>36</v>
      </c>
      <c r="U1226" t="s">
        <v>37</v>
      </c>
      <c r="V1226" t="s">
        <v>38</v>
      </c>
      <c r="W1226">
        <v>40000000</v>
      </c>
      <c r="X1226">
        <v>2015</v>
      </c>
      <c r="Y1226">
        <v>535</v>
      </c>
      <c r="Z1226">
        <v>7.6</v>
      </c>
      <c r="AA1226">
        <v>2.35</v>
      </c>
      <c r="AB1226">
        <v>55000</v>
      </c>
    </row>
    <row r="1227" spans="1:28" hidden="1" x14ac:dyDescent="0.2">
      <c r="A1227" t="s">
        <v>27</v>
      </c>
      <c r="B1227" t="s">
        <v>2046</v>
      </c>
      <c r="C1227">
        <v>131</v>
      </c>
      <c r="D1227">
        <v>106</v>
      </c>
      <c r="E1227">
        <v>212</v>
      </c>
      <c r="F1227">
        <v>389</v>
      </c>
      <c r="G1227" t="s">
        <v>3886</v>
      </c>
      <c r="H1227">
        <v>578</v>
      </c>
      <c r="I1227">
        <v>59068786</v>
      </c>
      <c r="J1227" t="s">
        <v>1908</v>
      </c>
      <c r="K1227" t="s">
        <v>6410</v>
      </c>
      <c r="L1227" t="s">
        <v>6411</v>
      </c>
      <c r="M1227">
        <v>86902</v>
      </c>
      <c r="N1227">
        <v>2544</v>
      </c>
      <c r="O1227" t="s">
        <v>6412</v>
      </c>
      <c r="P1227">
        <v>2</v>
      </c>
      <c r="Q1227" t="s">
        <v>6413</v>
      </c>
      <c r="R1227" t="s">
        <v>6414</v>
      </c>
      <c r="S1227">
        <v>411</v>
      </c>
      <c r="T1227" t="s">
        <v>36</v>
      </c>
      <c r="U1227" t="s">
        <v>37</v>
      </c>
      <c r="V1227" t="s">
        <v>38</v>
      </c>
      <c r="W1227">
        <v>40000000</v>
      </c>
      <c r="X1227">
        <v>2001</v>
      </c>
      <c r="Y1227">
        <v>563</v>
      </c>
      <c r="Z1227">
        <v>6.4</v>
      </c>
      <c r="AA1227">
        <v>2.35</v>
      </c>
      <c r="AB1227">
        <v>0</v>
      </c>
    </row>
    <row r="1228" spans="1:28" hidden="1" x14ac:dyDescent="0.2">
      <c r="A1228" t="s">
        <v>27</v>
      </c>
      <c r="B1228" t="s">
        <v>6415</v>
      </c>
      <c r="C1228">
        <v>222</v>
      </c>
      <c r="D1228">
        <v>114</v>
      </c>
      <c r="E1228">
        <v>89</v>
      </c>
      <c r="F1228">
        <v>177</v>
      </c>
      <c r="G1228" t="s">
        <v>6416</v>
      </c>
      <c r="H1228">
        <v>836</v>
      </c>
      <c r="I1228">
        <v>60923325</v>
      </c>
      <c r="J1228" t="s">
        <v>6417</v>
      </c>
      <c r="K1228" t="s">
        <v>6418</v>
      </c>
      <c r="L1228" t="s">
        <v>6419</v>
      </c>
      <c r="M1228">
        <v>147317</v>
      </c>
      <c r="N1228">
        <v>2091</v>
      </c>
      <c r="O1228" t="s">
        <v>6420</v>
      </c>
      <c r="P1228">
        <v>2</v>
      </c>
      <c r="Q1228" t="s">
        <v>6421</v>
      </c>
      <c r="R1228" t="s">
        <v>6422</v>
      </c>
      <c r="S1228">
        <v>197</v>
      </c>
      <c r="T1228" t="s">
        <v>36</v>
      </c>
      <c r="U1228" t="s">
        <v>37</v>
      </c>
      <c r="V1228" t="s">
        <v>583</v>
      </c>
      <c r="X1228">
        <v>2010</v>
      </c>
      <c r="Y1228">
        <v>719</v>
      </c>
      <c r="Z1228">
        <v>6.4</v>
      </c>
      <c r="AA1228">
        <v>1.85</v>
      </c>
      <c r="AB1228">
        <v>12000</v>
      </c>
    </row>
    <row r="1229" spans="1:28" hidden="1" x14ac:dyDescent="0.2">
      <c r="A1229" t="s">
        <v>27</v>
      </c>
      <c r="B1229" t="s">
        <v>1677</v>
      </c>
      <c r="C1229">
        <v>118</v>
      </c>
      <c r="D1229">
        <v>106</v>
      </c>
      <c r="E1229">
        <v>23</v>
      </c>
      <c r="F1229">
        <v>418</v>
      </c>
      <c r="G1229" t="s">
        <v>6423</v>
      </c>
      <c r="H1229">
        <v>1000</v>
      </c>
      <c r="I1229">
        <v>57887882</v>
      </c>
      <c r="J1229" t="s">
        <v>1413</v>
      </c>
      <c r="K1229" t="s">
        <v>1181</v>
      </c>
      <c r="L1229" t="s">
        <v>6424</v>
      </c>
      <c r="M1229">
        <v>35508</v>
      </c>
      <c r="N1229">
        <v>2325</v>
      </c>
      <c r="O1229" t="s">
        <v>702</v>
      </c>
      <c r="P1229">
        <v>2</v>
      </c>
      <c r="Q1229" t="s">
        <v>6425</v>
      </c>
      <c r="R1229" t="s">
        <v>6426</v>
      </c>
      <c r="S1229">
        <v>211</v>
      </c>
      <c r="T1229" t="s">
        <v>36</v>
      </c>
      <c r="U1229" t="s">
        <v>37</v>
      </c>
      <c r="V1229" t="s">
        <v>38</v>
      </c>
      <c r="W1229">
        <v>50000000</v>
      </c>
      <c r="X1229">
        <v>2004</v>
      </c>
      <c r="Y1229">
        <v>593</v>
      </c>
      <c r="Z1229">
        <v>6.1</v>
      </c>
      <c r="AA1229">
        <v>1.85</v>
      </c>
      <c r="AB1229">
        <v>0</v>
      </c>
    </row>
    <row r="1230" spans="1:28" hidden="1" x14ac:dyDescent="0.2">
      <c r="A1230" t="s">
        <v>27</v>
      </c>
      <c r="B1230" t="s">
        <v>2841</v>
      </c>
      <c r="C1230">
        <v>100</v>
      </c>
      <c r="D1230">
        <v>108</v>
      </c>
      <c r="E1230">
        <v>287</v>
      </c>
      <c r="F1230">
        <v>823</v>
      </c>
      <c r="G1230" t="s">
        <v>2105</v>
      </c>
      <c r="H1230">
        <v>4000</v>
      </c>
      <c r="I1230">
        <v>53955614</v>
      </c>
      <c r="J1230" t="s">
        <v>3034</v>
      </c>
      <c r="K1230" t="s">
        <v>82</v>
      </c>
      <c r="L1230" t="s">
        <v>6427</v>
      </c>
      <c r="M1230">
        <v>77415</v>
      </c>
      <c r="N1230">
        <v>8610</v>
      </c>
      <c r="O1230" t="s">
        <v>5249</v>
      </c>
      <c r="P1230">
        <v>0</v>
      </c>
      <c r="Q1230" t="s">
        <v>6428</v>
      </c>
      <c r="R1230" t="s">
        <v>6429</v>
      </c>
      <c r="S1230">
        <v>139</v>
      </c>
      <c r="T1230" t="s">
        <v>36</v>
      </c>
      <c r="U1230" t="s">
        <v>37</v>
      </c>
      <c r="V1230" t="s">
        <v>38</v>
      </c>
      <c r="W1230">
        <v>40000000</v>
      </c>
      <c r="X1230">
        <v>1998</v>
      </c>
      <c r="Y1230">
        <v>835</v>
      </c>
      <c r="Z1230">
        <v>6.1</v>
      </c>
      <c r="AA1230">
        <v>2.35</v>
      </c>
      <c r="AB1230">
        <v>0</v>
      </c>
    </row>
    <row r="1231" spans="1:28" hidden="1" x14ac:dyDescent="0.2">
      <c r="A1231" t="s">
        <v>27</v>
      </c>
      <c r="B1231" t="s">
        <v>6430</v>
      </c>
      <c r="C1231">
        <v>70</v>
      </c>
      <c r="D1231">
        <v>98</v>
      </c>
      <c r="E1231">
        <v>20</v>
      </c>
      <c r="F1231">
        <v>968</v>
      </c>
      <c r="G1231" t="s">
        <v>1984</v>
      </c>
      <c r="H1231">
        <v>2000</v>
      </c>
      <c r="I1231">
        <v>54967359</v>
      </c>
      <c r="J1231" t="s">
        <v>5763</v>
      </c>
      <c r="K1231" t="s">
        <v>6431</v>
      </c>
      <c r="L1231" t="s">
        <v>6432</v>
      </c>
      <c r="M1231">
        <v>52805</v>
      </c>
      <c r="N1231">
        <v>7039</v>
      </c>
      <c r="O1231" t="s">
        <v>3650</v>
      </c>
      <c r="P1231">
        <v>0</v>
      </c>
      <c r="Q1231" t="s">
        <v>6433</v>
      </c>
      <c r="R1231" t="s">
        <v>6434</v>
      </c>
      <c r="S1231">
        <v>209</v>
      </c>
      <c r="T1231" t="s">
        <v>36</v>
      </c>
      <c r="U1231" t="s">
        <v>37</v>
      </c>
      <c r="V1231" t="s">
        <v>583</v>
      </c>
      <c r="W1231">
        <v>40000000</v>
      </c>
      <c r="X1231">
        <v>1997</v>
      </c>
      <c r="Y1231">
        <v>2000</v>
      </c>
      <c r="Z1231">
        <v>5.2</v>
      </c>
      <c r="AA1231">
        <v>1.85</v>
      </c>
      <c r="AB1231">
        <v>0</v>
      </c>
    </row>
    <row r="1232" spans="1:28" hidden="1" x14ac:dyDescent="0.2">
      <c r="A1232" t="s">
        <v>27</v>
      </c>
      <c r="B1232" t="s">
        <v>526</v>
      </c>
      <c r="C1232">
        <v>138</v>
      </c>
      <c r="D1232">
        <v>131</v>
      </c>
      <c r="E1232">
        <v>58</v>
      </c>
      <c r="F1232">
        <v>720</v>
      </c>
      <c r="G1232" t="s">
        <v>301</v>
      </c>
      <c r="H1232">
        <v>15000</v>
      </c>
      <c r="I1232">
        <v>54228104</v>
      </c>
      <c r="J1232" t="s">
        <v>6435</v>
      </c>
      <c r="K1232" t="s">
        <v>111</v>
      </c>
      <c r="L1232" t="s">
        <v>6436</v>
      </c>
      <c r="M1232">
        <v>104991</v>
      </c>
      <c r="N1232">
        <v>17152</v>
      </c>
      <c r="O1232" t="s">
        <v>1868</v>
      </c>
      <c r="P1232">
        <v>1</v>
      </c>
      <c r="Q1232" t="s">
        <v>6437</v>
      </c>
      <c r="R1232" t="s">
        <v>6438</v>
      </c>
      <c r="S1232">
        <v>544</v>
      </c>
      <c r="T1232" t="s">
        <v>36</v>
      </c>
      <c r="U1232" t="s">
        <v>55</v>
      </c>
      <c r="V1232" t="s">
        <v>38</v>
      </c>
      <c r="W1232">
        <v>35000000</v>
      </c>
      <c r="X1232">
        <v>2002</v>
      </c>
      <c r="Y1232">
        <v>1000</v>
      </c>
      <c r="Z1232">
        <v>7.7</v>
      </c>
      <c r="AA1232">
        <v>1.85</v>
      </c>
      <c r="AB1232">
        <v>0</v>
      </c>
    </row>
    <row r="1233" spans="1:28" hidden="1" x14ac:dyDescent="0.2">
      <c r="A1233" t="s">
        <v>27</v>
      </c>
      <c r="B1233" t="s">
        <v>5681</v>
      </c>
      <c r="C1233">
        <v>274</v>
      </c>
      <c r="D1233">
        <v>118</v>
      </c>
      <c r="E1233">
        <v>65</v>
      </c>
      <c r="F1233">
        <v>638</v>
      </c>
      <c r="G1233" t="s">
        <v>6439</v>
      </c>
      <c r="H1233">
        <v>11000</v>
      </c>
      <c r="I1233">
        <v>57981889</v>
      </c>
      <c r="J1233" t="s">
        <v>2123</v>
      </c>
      <c r="K1233" t="s">
        <v>658</v>
      </c>
      <c r="L1233" t="s">
        <v>6440</v>
      </c>
      <c r="M1233">
        <v>173848</v>
      </c>
      <c r="N1233">
        <v>13943</v>
      </c>
      <c r="O1233" t="s">
        <v>3221</v>
      </c>
      <c r="P1233">
        <v>1</v>
      </c>
      <c r="Q1233" t="s">
        <v>6441</v>
      </c>
      <c r="R1233" t="s">
        <v>6442</v>
      </c>
      <c r="S1233">
        <v>203</v>
      </c>
      <c r="T1233" t="s">
        <v>36</v>
      </c>
      <c r="U1233" t="s">
        <v>37</v>
      </c>
      <c r="V1233" t="s">
        <v>583</v>
      </c>
      <c r="W1233">
        <v>40000000</v>
      </c>
      <c r="X1233">
        <v>2011</v>
      </c>
      <c r="Y1233">
        <v>980</v>
      </c>
      <c r="Z1233">
        <v>7.3</v>
      </c>
      <c r="AA1233">
        <v>2.35</v>
      </c>
      <c r="AB1233">
        <v>25000</v>
      </c>
    </row>
    <row r="1234" spans="1:28" hidden="1" x14ac:dyDescent="0.2">
      <c r="A1234" t="s">
        <v>27</v>
      </c>
      <c r="B1234" t="s">
        <v>5126</v>
      </c>
      <c r="C1234">
        <v>349</v>
      </c>
      <c r="D1234">
        <v>113</v>
      </c>
      <c r="E1234">
        <v>174</v>
      </c>
      <c r="F1234">
        <v>767</v>
      </c>
      <c r="G1234" t="s">
        <v>120</v>
      </c>
      <c r="H1234">
        <v>14000</v>
      </c>
      <c r="I1234">
        <v>61094903</v>
      </c>
      <c r="J1234" t="s">
        <v>1154</v>
      </c>
      <c r="K1234" t="s">
        <v>226</v>
      </c>
      <c r="L1234" t="s">
        <v>6443</v>
      </c>
      <c r="M1234">
        <v>210542</v>
      </c>
      <c r="N1234">
        <v>17152</v>
      </c>
      <c r="O1234" t="s">
        <v>6444</v>
      </c>
      <c r="P1234">
        <v>3</v>
      </c>
      <c r="Q1234" t="s">
        <v>6445</v>
      </c>
      <c r="R1234" t="s">
        <v>6446</v>
      </c>
      <c r="S1234">
        <v>332</v>
      </c>
      <c r="T1234" t="s">
        <v>36</v>
      </c>
      <c r="U1234" t="s">
        <v>55</v>
      </c>
      <c r="V1234" t="s">
        <v>38</v>
      </c>
      <c r="W1234">
        <v>30000000</v>
      </c>
      <c r="X1234">
        <v>2011</v>
      </c>
      <c r="Y1234">
        <v>903</v>
      </c>
      <c r="Z1234">
        <v>6.9</v>
      </c>
      <c r="AA1234">
        <v>2.35</v>
      </c>
      <c r="AB1234">
        <v>29000</v>
      </c>
    </row>
    <row r="1235" spans="1:28" hidden="1" x14ac:dyDescent="0.2">
      <c r="A1235" t="s">
        <v>27</v>
      </c>
      <c r="B1235" t="s">
        <v>56</v>
      </c>
      <c r="C1235">
        <v>341</v>
      </c>
      <c r="D1235">
        <v>130</v>
      </c>
      <c r="E1235">
        <v>22000</v>
      </c>
      <c r="F1235">
        <v>19000</v>
      </c>
      <c r="G1235" t="s">
        <v>261</v>
      </c>
      <c r="H1235">
        <v>23000</v>
      </c>
      <c r="I1235">
        <v>53082743</v>
      </c>
      <c r="J1235" t="s">
        <v>2200</v>
      </c>
      <c r="K1235" t="s">
        <v>57</v>
      </c>
      <c r="L1235" t="s">
        <v>6447</v>
      </c>
      <c r="M1235">
        <v>844052</v>
      </c>
      <c r="N1235">
        <v>63986</v>
      </c>
      <c r="O1235" t="s">
        <v>98</v>
      </c>
      <c r="P1235">
        <v>1</v>
      </c>
      <c r="Q1235" t="s">
        <v>6448</v>
      </c>
      <c r="R1235" t="s">
        <v>6449</v>
      </c>
      <c r="S1235">
        <v>1100</v>
      </c>
      <c r="T1235" t="s">
        <v>36</v>
      </c>
      <c r="U1235" t="s">
        <v>37</v>
      </c>
      <c r="V1235" t="s">
        <v>38</v>
      </c>
      <c r="W1235">
        <v>40000000</v>
      </c>
      <c r="X1235">
        <v>2006</v>
      </c>
      <c r="Y1235">
        <v>20000</v>
      </c>
      <c r="Z1235">
        <v>8.5</v>
      </c>
      <c r="AA1235">
        <v>2.35</v>
      </c>
      <c r="AB1235">
        <v>49000</v>
      </c>
    </row>
    <row r="1236" spans="1:28" hidden="1" x14ac:dyDescent="0.2">
      <c r="A1236" t="s">
        <v>27</v>
      </c>
      <c r="B1236" t="s">
        <v>4514</v>
      </c>
      <c r="C1236">
        <v>196</v>
      </c>
      <c r="D1236">
        <v>116</v>
      </c>
      <c r="E1236">
        <v>51</v>
      </c>
      <c r="F1236">
        <v>465</v>
      </c>
      <c r="G1236" t="s">
        <v>50</v>
      </c>
      <c r="H1236">
        <v>18000</v>
      </c>
      <c r="I1236">
        <v>54414716</v>
      </c>
      <c r="J1236" t="s">
        <v>1007</v>
      </c>
      <c r="K1236" t="s">
        <v>118</v>
      </c>
      <c r="L1236" t="s">
        <v>6450</v>
      </c>
      <c r="M1236">
        <v>114294</v>
      </c>
      <c r="N1236">
        <v>30571</v>
      </c>
      <c r="O1236" t="s">
        <v>6451</v>
      </c>
      <c r="P1236">
        <v>7</v>
      </c>
      <c r="Q1236" t="s">
        <v>6452</v>
      </c>
      <c r="R1236" t="s">
        <v>6453</v>
      </c>
      <c r="S1236">
        <v>187</v>
      </c>
      <c r="T1236" t="s">
        <v>36</v>
      </c>
      <c r="U1236" t="s">
        <v>37</v>
      </c>
      <c r="V1236" t="s">
        <v>583</v>
      </c>
      <c r="W1236">
        <v>42000000</v>
      </c>
      <c r="X1236">
        <v>2014</v>
      </c>
      <c r="Y1236">
        <v>11000</v>
      </c>
      <c r="Z1236">
        <v>6.3</v>
      </c>
      <c r="AA1236">
        <v>2.35</v>
      </c>
      <c r="AB1236">
        <v>12000</v>
      </c>
    </row>
    <row r="1237" spans="1:28" hidden="1" x14ac:dyDescent="0.2">
      <c r="A1237" t="s">
        <v>27</v>
      </c>
      <c r="B1237" t="s">
        <v>6454</v>
      </c>
      <c r="C1237">
        <v>83</v>
      </c>
      <c r="D1237">
        <v>89</v>
      </c>
      <c r="E1237">
        <v>7</v>
      </c>
      <c r="F1237">
        <v>91</v>
      </c>
      <c r="G1237" t="s">
        <v>6455</v>
      </c>
      <c r="H1237">
        <v>3000</v>
      </c>
      <c r="I1237">
        <v>57011847</v>
      </c>
      <c r="J1237" t="s">
        <v>619</v>
      </c>
      <c r="K1237" t="s">
        <v>498</v>
      </c>
      <c r="L1237" t="s">
        <v>6456</v>
      </c>
      <c r="M1237">
        <v>20615</v>
      </c>
      <c r="N1237">
        <v>3361</v>
      </c>
      <c r="O1237" t="s">
        <v>6457</v>
      </c>
      <c r="P1237">
        <v>2</v>
      </c>
      <c r="Q1237" t="s">
        <v>6458</v>
      </c>
      <c r="R1237" t="s">
        <v>6459</v>
      </c>
      <c r="S1237">
        <v>44</v>
      </c>
      <c r="T1237" t="s">
        <v>36</v>
      </c>
      <c r="U1237" t="s">
        <v>37</v>
      </c>
      <c r="V1237" t="s">
        <v>93</v>
      </c>
      <c r="W1237">
        <v>40000000</v>
      </c>
      <c r="X1237">
        <v>2013</v>
      </c>
      <c r="Y1237">
        <v>190</v>
      </c>
      <c r="Z1237">
        <v>5.9</v>
      </c>
      <c r="AA1237">
        <v>2.35</v>
      </c>
      <c r="AB1237">
        <v>0</v>
      </c>
    </row>
    <row r="1238" spans="1:28" hidden="1" x14ac:dyDescent="0.2">
      <c r="A1238" t="s">
        <v>27</v>
      </c>
      <c r="B1238" t="s">
        <v>3237</v>
      </c>
      <c r="C1238">
        <v>283</v>
      </c>
      <c r="D1238">
        <v>139</v>
      </c>
      <c r="E1238">
        <v>0</v>
      </c>
      <c r="F1238">
        <v>19</v>
      </c>
      <c r="G1238" t="s">
        <v>6460</v>
      </c>
      <c r="H1238">
        <v>708</v>
      </c>
      <c r="I1238">
        <v>50859889</v>
      </c>
      <c r="J1238" t="s">
        <v>710</v>
      </c>
      <c r="K1238" t="s">
        <v>6461</v>
      </c>
      <c r="L1238" t="s">
        <v>6462</v>
      </c>
      <c r="M1238">
        <v>236000</v>
      </c>
      <c r="N1238">
        <v>848</v>
      </c>
      <c r="O1238" t="s">
        <v>6463</v>
      </c>
      <c r="P1238">
        <v>0</v>
      </c>
      <c r="Q1238" t="s">
        <v>6464</v>
      </c>
      <c r="R1238" t="s">
        <v>6465</v>
      </c>
      <c r="S1238">
        <v>1043</v>
      </c>
      <c r="T1238" t="s">
        <v>6466</v>
      </c>
      <c r="U1238" t="s">
        <v>37</v>
      </c>
      <c r="V1238" t="s">
        <v>583</v>
      </c>
      <c r="W1238">
        <v>40000000</v>
      </c>
      <c r="X1238">
        <v>2006</v>
      </c>
      <c r="Y1238">
        <v>78</v>
      </c>
      <c r="Z1238">
        <v>7.8</v>
      </c>
      <c r="AA1238">
        <v>1.85</v>
      </c>
      <c r="AB1238">
        <v>14000</v>
      </c>
    </row>
    <row r="1239" spans="1:28" hidden="1" x14ac:dyDescent="0.2">
      <c r="A1239" t="s">
        <v>27</v>
      </c>
      <c r="B1239" t="s">
        <v>6140</v>
      </c>
      <c r="C1239">
        <v>105</v>
      </c>
      <c r="D1239">
        <v>130</v>
      </c>
      <c r="E1239">
        <v>46</v>
      </c>
      <c r="F1239">
        <v>162</v>
      </c>
      <c r="G1239" t="s">
        <v>1091</v>
      </c>
      <c r="H1239">
        <v>387</v>
      </c>
      <c r="I1239">
        <v>51185897</v>
      </c>
      <c r="J1239" t="s">
        <v>49</v>
      </c>
      <c r="K1239" t="s">
        <v>1517</v>
      </c>
      <c r="L1239" t="s">
        <v>6467</v>
      </c>
      <c r="M1239">
        <v>69457</v>
      </c>
      <c r="N1239">
        <v>1233</v>
      </c>
      <c r="O1239" t="s">
        <v>895</v>
      </c>
      <c r="P1239">
        <v>1</v>
      </c>
      <c r="Q1239" t="s">
        <v>6468</v>
      </c>
      <c r="R1239" t="s">
        <v>6469</v>
      </c>
      <c r="S1239">
        <v>271</v>
      </c>
      <c r="T1239" t="s">
        <v>36</v>
      </c>
      <c r="U1239" t="s">
        <v>55</v>
      </c>
      <c r="V1239" t="s">
        <v>93</v>
      </c>
      <c r="W1239">
        <v>30000000</v>
      </c>
      <c r="X1239">
        <v>1987</v>
      </c>
      <c r="Y1239">
        <v>244</v>
      </c>
      <c r="Z1239">
        <v>6.7</v>
      </c>
      <c r="AA1239">
        <v>2.35</v>
      </c>
      <c r="AB1239">
        <v>0</v>
      </c>
    </row>
    <row r="1240" spans="1:28" hidden="1" x14ac:dyDescent="0.2">
      <c r="A1240" t="s">
        <v>27</v>
      </c>
      <c r="B1240" t="s">
        <v>6470</v>
      </c>
      <c r="C1240">
        <v>351</v>
      </c>
      <c r="D1240">
        <v>107</v>
      </c>
      <c r="E1240">
        <v>190</v>
      </c>
      <c r="F1240">
        <v>520</v>
      </c>
      <c r="G1240" t="s">
        <v>779</v>
      </c>
      <c r="H1240">
        <v>2000</v>
      </c>
      <c r="I1240">
        <v>52000688</v>
      </c>
      <c r="J1240" t="s">
        <v>225</v>
      </c>
      <c r="K1240" t="s">
        <v>6471</v>
      </c>
      <c r="L1240" t="s">
        <v>6472</v>
      </c>
      <c r="M1240">
        <v>171418</v>
      </c>
      <c r="N1240">
        <v>4243</v>
      </c>
      <c r="O1240" t="s">
        <v>5169</v>
      </c>
      <c r="P1240">
        <v>0</v>
      </c>
      <c r="Q1240" t="s">
        <v>6473</v>
      </c>
      <c r="R1240" t="s">
        <v>6474</v>
      </c>
      <c r="S1240">
        <v>619</v>
      </c>
      <c r="T1240" t="s">
        <v>36</v>
      </c>
      <c r="U1240" t="s">
        <v>37</v>
      </c>
      <c r="V1240" t="s">
        <v>583</v>
      </c>
      <c r="W1240">
        <v>40000000</v>
      </c>
      <c r="X1240">
        <v>2010</v>
      </c>
      <c r="Y1240">
        <v>1000</v>
      </c>
      <c r="Z1240">
        <v>6.4</v>
      </c>
      <c r="AA1240">
        <v>2.35</v>
      </c>
      <c r="AB1240">
        <v>17000</v>
      </c>
    </row>
    <row r="1241" spans="1:28" hidden="1" x14ac:dyDescent="0.2">
      <c r="A1241" t="s">
        <v>27</v>
      </c>
      <c r="B1241" t="s">
        <v>2696</v>
      </c>
      <c r="C1241">
        <v>16</v>
      </c>
      <c r="D1241">
        <v>116</v>
      </c>
      <c r="E1241">
        <v>425</v>
      </c>
      <c r="F1241">
        <v>204</v>
      </c>
      <c r="G1241" t="s">
        <v>6475</v>
      </c>
      <c r="H1241">
        <v>954</v>
      </c>
      <c r="I1241">
        <v>49851591</v>
      </c>
      <c r="J1241" t="s">
        <v>4260</v>
      </c>
      <c r="K1241" t="s">
        <v>793</v>
      </c>
      <c r="L1241" t="s">
        <v>6476</v>
      </c>
      <c r="M1241">
        <v>7900</v>
      </c>
      <c r="N1241">
        <v>2179</v>
      </c>
      <c r="O1241" t="s">
        <v>6477</v>
      </c>
      <c r="P1241">
        <v>3</v>
      </c>
      <c r="Q1241" t="s">
        <v>6478</v>
      </c>
      <c r="R1241" t="s">
        <v>6479</v>
      </c>
      <c r="S1241">
        <v>34</v>
      </c>
      <c r="T1241" t="s">
        <v>36</v>
      </c>
      <c r="U1241" t="s">
        <v>37</v>
      </c>
      <c r="V1241" t="s">
        <v>93</v>
      </c>
      <c r="W1241">
        <v>40000000</v>
      </c>
      <c r="X1241">
        <v>1986</v>
      </c>
      <c r="Y1241">
        <v>568</v>
      </c>
      <c r="Z1241">
        <v>5.9</v>
      </c>
      <c r="AA1241">
        <v>2.35</v>
      </c>
      <c r="AB1241">
        <v>263</v>
      </c>
    </row>
    <row r="1242" spans="1:28" hidden="1" x14ac:dyDescent="0.2">
      <c r="A1242" t="s">
        <v>27</v>
      </c>
      <c r="B1242" t="s">
        <v>4399</v>
      </c>
      <c r="C1242">
        <v>195</v>
      </c>
      <c r="D1242">
        <v>96</v>
      </c>
      <c r="E1242">
        <v>192</v>
      </c>
      <c r="F1242">
        <v>501</v>
      </c>
      <c r="G1242" t="s">
        <v>4697</v>
      </c>
      <c r="H1242">
        <v>40000</v>
      </c>
      <c r="I1242">
        <v>47781388</v>
      </c>
      <c r="J1242" t="s">
        <v>850</v>
      </c>
      <c r="K1242" t="s">
        <v>42</v>
      </c>
      <c r="L1242" t="s">
        <v>6480</v>
      </c>
      <c r="M1242">
        <v>147504</v>
      </c>
      <c r="N1242">
        <v>41293</v>
      </c>
      <c r="O1242" t="s">
        <v>3962</v>
      </c>
      <c r="P1242">
        <v>1</v>
      </c>
      <c r="Q1242" t="s">
        <v>6481</v>
      </c>
      <c r="R1242" t="s">
        <v>6482</v>
      </c>
      <c r="S1242">
        <v>531</v>
      </c>
      <c r="T1242" t="s">
        <v>36</v>
      </c>
      <c r="U1242" t="s">
        <v>37</v>
      </c>
      <c r="V1242" t="s">
        <v>38</v>
      </c>
      <c r="W1242">
        <v>40000000</v>
      </c>
      <c r="X1242">
        <v>2004</v>
      </c>
      <c r="Y1242">
        <v>534</v>
      </c>
      <c r="Z1242">
        <v>6.6</v>
      </c>
      <c r="AA1242">
        <v>2.35</v>
      </c>
      <c r="AB1242">
        <v>0</v>
      </c>
    </row>
    <row r="1243" spans="1:28" hidden="1" x14ac:dyDescent="0.2">
      <c r="A1243" t="s">
        <v>27</v>
      </c>
      <c r="B1243" t="s">
        <v>6483</v>
      </c>
      <c r="C1243">
        <v>175</v>
      </c>
      <c r="D1243">
        <v>99</v>
      </c>
      <c r="E1243">
        <v>18</v>
      </c>
      <c r="F1243">
        <v>211</v>
      </c>
      <c r="G1243" t="s">
        <v>5086</v>
      </c>
      <c r="H1243">
        <v>18000</v>
      </c>
      <c r="I1243">
        <v>52320979</v>
      </c>
      <c r="J1243" t="s">
        <v>685</v>
      </c>
      <c r="K1243" t="s">
        <v>586</v>
      </c>
      <c r="L1243" t="s">
        <v>6484</v>
      </c>
      <c r="M1243">
        <v>114321</v>
      </c>
      <c r="N1243">
        <v>18693</v>
      </c>
      <c r="O1243" t="s">
        <v>6485</v>
      </c>
      <c r="P1243">
        <v>0</v>
      </c>
      <c r="Q1243" t="s">
        <v>6486</v>
      </c>
      <c r="R1243" t="s">
        <v>6487</v>
      </c>
      <c r="S1243">
        <v>548</v>
      </c>
      <c r="T1243" t="s">
        <v>36</v>
      </c>
      <c r="U1243" t="s">
        <v>37</v>
      </c>
      <c r="V1243" t="s">
        <v>93</v>
      </c>
      <c r="W1243">
        <v>40000000</v>
      </c>
      <c r="X1243">
        <v>2006</v>
      </c>
      <c r="Y1243">
        <v>426</v>
      </c>
      <c r="Z1243">
        <v>6.8</v>
      </c>
      <c r="AA1243">
        <v>2.35</v>
      </c>
      <c r="AB1243">
        <v>0</v>
      </c>
    </row>
    <row r="1244" spans="1:28" hidden="1" x14ac:dyDescent="0.2">
      <c r="A1244" t="s">
        <v>745</v>
      </c>
      <c r="B1244" t="s">
        <v>4390</v>
      </c>
      <c r="C1244">
        <v>193</v>
      </c>
      <c r="D1244">
        <v>104</v>
      </c>
      <c r="E1244">
        <v>34</v>
      </c>
      <c r="F1244">
        <v>280</v>
      </c>
      <c r="G1244" t="s">
        <v>6488</v>
      </c>
      <c r="H1244">
        <v>545</v>
      </c>
      <c r="I1244">
        <v>47806295</v>
      </c>
      <c r="J1244" t="s">
        <v>3028</v>
      </c>
      <c r="K1244" t="s">
        <v>6489</v>
      </c>
      <c r="L1244" t="s">
        <v>6490</v>
      </c>
      <c r="M1244">
        <v>87447</v>
      </c>
      <c r="N1244">
        <v>1274</v>
      </c>
      <c r="O1244" t="s">
        <v>6491</v>
      </c>
      <c r="P1244">
        <v>0</v>
      </c>
      <c r="Q1244" t="s">
        <v>6492</v>
      </c>
      <c r="R1244" t="s">
        <v>6493</v>
      </c>
      <c r="S1244">
        <v>371</v>
      </c>
      <c r="T1244" t="s">
        <v>36</v>
      </c>
      <c r="U1244" t="s">
        <v>37</v>
      </c>
      <c r="V1244" t="s">
        <v>38</v>
      </c>
      <c r="W1244">
        <v>43000000</v>
      </c>
      <c r="X1244">
        <v>2005</v>
      </c>
      <c r="Y1244">
        <v>351</v>
      </c>
      <c r="Z1244">
        <v>6.5</v>
      </c>
      <c r="AA1244">
        <v>2.35</v>
      </c>
      <c r="AB1244">
        <v>0</v>
      </c>
    </row>
    <row r="1245" spans="1:28" hidden="1" x14ac:dyDescent="0.2">
      <c r="A1245" t="s">
        <v>27</v>
      </c>
      <c r="B1245" t="s">
        <v>6494</v>
      </c>
      <c r="C1245">
        <v>169</v>
      </c>
      <c r="D1245">
        <v>105</v>
      </c>
      <c r="E1245">
        <v>54</v>
      </c>
      <c r="F1245">
        <v>988</v>
      </c>
      <c r="G1245" t="s">
        <v>4449</v>
      </c>
      <c r="H1245">
        <v>3000</v>
      </c>
      <c r="I1245">
        <v>51853450</v>
      </c>
      <c r="J1245" t="s">
        <v>4793</v>
      </c>
      <c r="K1245" t="s">
        <v>748</v>
      </c>
      <c r="L1245" t="s">
        <v>6495</v>
      </c>
      <c r="M1245">
        <v>37398</v>
      </c>
      <c r="N1245">
        <v>9069</v>
      </c>
      <c r="O1245" t="s">
        <v>327</v>
      </c>
      <c r="P1245">
        <v>0</v>
      </c>
      <c r="Q1245" t="s">
        <v>6496</v>
      </c>
      <c r="R1245" t="s">
        <v>6497</v>
      </c>
      <c r="S1245">
        <v>110</v>
      </c>
      <c r="T1245" t="s">
        <v>36</v>
      </c>
      <c r="U1245" t="s">
        <v>37</v>
      </c>
      <c r="V1245" t="s">
        <v>93</v>
      </c>
      <c r="W1245">
        <v>25000000</v>
      </c>
      <c r="X1245">
        <v>2012</v>
      </c>
      <c r="Y1245">
        <v>2000</v>
      </c>
      <c r="Z1245">
        <v>6.6</v>
      </c>
      <c r="AA1245">
        <v>1.85</v>
      </c>
      <c r="AB1245">
        <v>11000</v>
      </c>
    </row>
    <row r="1246" spans="1:28" hidden="1" x14ac:dyDescent="0.2">
      <c r="A1246" t="s">
        <v>27</v>
      </c>
      <c r="B1246" t="s">
        <v>6498</v>
      </c>
      <c r="C1246">
        <v>128</v>
      </c>
      <c r="D1246">
        <v>101</v>
      </c>
      <c r="E1246">
        <v>10</v>
      </c>
      <c r="F1246">
        <v>681</v>
      </c>
      <c r="G1246" t="s">
        <v>6499</v>
      </c>
      <c r="H1246">
        <v>1000</v>
      </c>
      <c r="I1246">
        <v>46012734</v>
      </c>
      <c r="J1246" t="s">
        <v>1679</v>
      </c>
      <c r="K1246" t="s">
        <v>6500</v>
      </c>
      <c r="L1246" t="s">
        <v>6501</v>
      </c>
      <c r="M1246">
        <v>54421</v>
      </c>
      <c r="N1246">
        <v>4298</v>
      </c>
      <c r="O1246" t="s">
        <v>2189</v>
      </c>
      <c r="P1246">
        <v>2</v>
      </c>
      <c r="Q1246" t="s">
        <v>6502</v>
      </c>
      <c r="R1246" t="s">
        <v>6503</v>
      </c>
      <c r="S1246">
        <v>101</v>
      </c>
      <c r="T1246" t="s">
        <v>36</v>
      </c>
      <c r="U1246" t="s">
        <v>37</v>
      </c>
      <c r="V1246" t="s">
        <v>38</v>
      </c>
      <c r="W1246">
        <v>40000000</v>
      </c>
      <c r="X1246">
        <v>2008</v>
      </c>
      <c r="Y1246">
        <v>689</v>
      </c>
      <c r="Z1246">
        <v>5.8</v>
      </c>
      <c r="AA1246">
        <v>2.35</v>
      </c>
      <c r="AB1246">
        <v>3000</v>
      </c>
    </row>
    <row r="1247" spans="1:28" hidden="1" x14ac:dyDescent="0.2">
      <c r="A1247" t="s">
        <v>27</v>
      </c>
      <c r="B1247" t="s">
        <v>3692</v>
      </c>
      <c r="C1247">
        <v>249</v>
      </c>
      <c r="D1247">
        <v>134</v>
      </c>
      <c r="E1247">
        <v>16000</v>
      </c>
      <c r="F1247">
        <v>235</v>
      </c>
      <c r="G1247" t="s">
        <v>6504</v>
      </c>
      <c r="H1247">
        <v>880</v>
      </c>
      <c r="I1247">
        <v>47034272</v>
      </c>
      <c r="J1247" t="s">
        <v>6505</v>
      </c>
      <c r="K1247" t="s">
        <v>6506</v>
      </c>
      <c r="L1247" t="s">
        <v>6507</v>
      </c>
      <c r="M1247">
        <v>25465</v>
      </c>
      <c r="N1247">
        <v>2281</v>
      </c>
      <c r="O1247" t="s">
        <v>6508</v>
      </c>
      <c r="P1247">
        <v>1</v>
      </c>
      <c r="Q1247" t="s">
        <v>6509</v>
      </c>
      <c r="R1247" t="s">
        <v>6510</v>
      </c>
      <c r="S1247">
        <v>190</v>
      </c>
      <c r="T1247" t="s">
        <v>36</v>
      </c>
      <c r="U1247" t="s">
        <v>37</v>
      </c>
      <c r="V1247" t="s">
        <v>583</v>
      </c>
      <c r="W1247">
        <v>40000000</v>
      </c>
      <c r="X1247">
        <v>2014</v>
      </c>
      <c r="Y1247">
        <v>413</v>
      </c>
      <c r="Z1247">
        <v>6.9</v>
      </c>
      <c r="AA1247">
        <v>2.35</v>
      </c>
      <c r="AB1247">
        <v>16000</v>
      </c>
    </row>
    <row r="1248" spans="1:28" hidden="1" x14ac:dyDescent="0.2">
      <c r="A1248" t="s">
        <v>27</v>
      </c>
      <c r="B1248" t="s">
        <v>4848</v>
      </c>
      <c r="C1248">
        <v>91</v>
      </c>
      <c r="D1248">
        <v>135</v>
      </c>
      <c r="E1248">
        <v>0</v>
      </c>
      <c r="F1248">
        <v>913</v>
      </c>
      <c r="G1248" t="s">
        <v>2322</v>
      </c>
      <c r="H1248">
        <v>13000</v>
      </c>
      <c r="I1248">
        <v>45856732</v>
      </c>
      <c r="J1248" t="s">
        <v>2123</v>
      </c>
      <c r="K1248" t="s">
        <v>1155</v>
      </c>
      <c r="L1248" t="s">
        <v>6511</v>
      </c>
      <c r="M1248">
        <v>46221</v>
      </c>
      <c r="N1248">
        <v>16762</v>
      </c>
      <c r="O1248" t="s">
        <v>2664</v>
      </c>
      <c r="P1248">
        <v>1</v>
      </c>
      <c r="Q1248" t="s">
        <v>6512</v>
      </c>
      <c r="R1248" t="s">
        <v>6513</v>
      </c>
      <c r="S1248">
        <v>141</v>
      </c>
      <c r="T1248" t="s">
        <v>36</v>
      </c>
      <c r="U1248" t="s">
        <v>37</v>
      </c>
      <c r="V1248" t="s">
        <v>38</v>
      </c>
      <c r="W1248">
        <v>40000000</v>
      </c>
      <c r="X1248">
        <v>1997</v>
      </c>
      <c r="Y1248">
        <v>936</v>
      </c>
      <c r="Z1248">
        <v>7.1</v>
      </c>
      <c r="AA1248">
        <v>2.35</v>
      </c>
      <c r="AB1248">
        <v>0</v>
      </c>
    </row>
    <row r="1249" spans="1:28" hidden="1" x14ac:dyDescent="0.2">
      <c r="A1249" t="s">
        <v>27</v>
      </c>
      <c r="B1249" t="s">
        <v>5894</v>
      </c>
      <c r="C1249">
        <v>207</v>
      </c>
      <c r="D1249">
        <v>98</v>
      </c>
      <c r="E1249">
        <v>326</v>
      </c>
      <c r="F1249">
        <v>416</v>
      </c>
      <c r="G1249" t="s">
        <v>4697</v>
      </c>
      <c r="H1249">
        <v>21000</v>
      </c>
      <c r="I1249">
        <v>59588068</v>
      </c>
      <c r="J1249" t="s">
        <v>3028</v>
      </c>
      <c r="K1249" t="s">
        <v>95</v>
      </c>
      <c r="L1249" t="s">
        <v>6514</v>
      </c>
      <c r="M1249">
        <v>89557</v>
      </c>
      <c r="N1249">
        <v>22318</v>
      </c>
      <c r="O1249" t="s">
        <v>2009</v>
      </c>
      <c r="P1249">
        <v>1</v>
      </c>
      <c r="Q1249" t="s">
        <v>6515</v>
      </c>
      <c r="R1249" t="s">
        <v>6516</v>
      </c>
      <c r="S1249">
        <v>376</v>
      </c>
      <c r="T1249" t="s">
        <v>36</v>
      </c>
      <c r="U1249" t="s">
        <v>37</v>
      </c>
      <c r="V1249" t="s">
        <v>583</v>
      </c>
      <c r="W1249">
        <v>40000000</v>
      </c>
      <c r="X1249">
        <v>2003</v>
      </c>
      <c r="Y1249">
        <v>534</v>
      </c>
      <c r="Z1249">
        <v>5.8</v>
      </c>
      <c r="AA1249">
        <v>1.85</v>
      </c>
      <c r="AB1249">
        <v>0</v>
      </c>
    </row>
    <row r="1250" spans="1:28" hidden="1" x14ac:dyDescent="0.2">
      <c r="A1250" t="s">
        <v>27</v>
      </c>
      <c r="B1250" t="s">
        <v>387</v>
      </c>
      <c r="C1250">
        <v>77</v>
      </c>
      <c r="D1250">
        <v>155</v>
      </c>
      <c r="E1250">
        <v>14000</v>
      </c>
      <c r="F1250">
        <v>11000</v>
      </c>
      <c r="G1250" t="s">
        <v>464</v>
      </c>
      <c r="H1250">
        <v>12000</v>
      </c>
      <c r="I1250">
        <v>44175394</v>
      </c>
      <c r="J1250" t="s">
        <v>6517</v>
      </c>
      <c r="K1250" t="s">
        <v>760</v>
      </c>
      <c r="L1250" t="s">
        <v>6518</v>
      </c>
      <c r="M1250">
        <v>56509</v>
      </c>
      <c r="N1250">
        <v>37570</v>
      </c>
      <c r="O1250" t="s">
        <v>658</v>
      </c>
      <c r="P1250">
        <v>2</v>
      </c>
      <c r="Q1250" t="s">
        <v>6519</v>
      </c>
      <c r="R1250" t="s">
        <v>6520</v>
      </c>
      <c r="S1250">
        <v>227</v>
      </c>
      <c r="T1250" t="s">
        <v>36</v>
      </c>
      <c r="U1250" t="s">
        <v>37</v>
      </c>
      <c r="V1250" t="s">
        <v>583</v>
      </c>
      <c r="W1250">
        <v>36000000</v>
      </c>
      <c r="X1250">
        <v>1997</v>
      </c>
      <c r="Y1250">
        <v>11000</v>
      </c>
      <c r="Z1250">
        <v>7.2</v>
      </c>
      <c r="AA1250">
        <v>1.85</v>
      </c>
      <c r="AB1250">
        <v>0</v>
      </c>
    </row>
    <row r="1251" spans="1:28" hidden="1" x14ac:dyDescent="0.2">
      <c r="A1251" t="s">
        <v>27</v>
      </c>
      <c r="B1251" t="s">
        <v>1309</v>
      </c>
      <c r="C1251">
        <v>25</v>
      </c>
      <c r="D1251">
        <v>106</v>
      </c>
      <c r="E1251">
        <v>323</v>
      </c>
      <c r="F1251">
        <v>0</v>
      </c>
      <c r="G1251" t="s">
        <v>6521</v>
      </c>
      <c r="H1251">
        <v>472</v>
      </c>
      <c r="I1251">
        <v>45500797</v>
      </c>
      <c r="J1251" t="s">
        <v>2306</v>
      </c>
      <c r="K1251" t="s">
        <v>6522</v>
      </c>
      <c r="L1251" t="s">
        <v>6523</v>
      </c>
      <c r="M1251">
        <v>17443</v>
      </c>
      <c r="N1251">
        <v>519</v>
      </c>
      <c r="O1251" t="s">
        <v>6524</v>
      </c>
      <c r="P1251">
        <v>2</v>
      </c>
      <c r="Q1251" t="s">
        <v>6525</v>
      </c>
      <c r="R1251" t="s">
        <v>6526</v>
      </c>
      <c r="S1251">
        <v>56</v>
      </c>
      <c r="T1251" t="s">
        <v>36</v>
      </c>
      <c r="U1251" t="s">
        <v>37</v>
      </c>
      <c r="V1251" t="s">
        <v>38</v>
      </c>
      <c r="W1251">
        <v>40000000</v>
      </c>
      <c r="X1251">
        <v>1992</v>
      </c>
      <c r="Y1251">
        <v>47</v>
      </c>
      <c r="Z1251">
        <v>6</v>
      </c>
      <c r="AA1251">
        <v>2.35</v>
      </c>
      <c r="AB1251">
        <v>694</v>
      </c>
    </row>
    <row r="1252" spans="1:28" hidden="1" x14ac:dyDescent="0.2">
      <c r="A1252" t="s">
        <v>27</v>
      </c>
      <c r="B1252" t="s">
        <v>6527</v>
      </c>
      <c r="C1252">
        <v>211</v>
      </c>
      <c r="D1252">
        <v>102</v>
      </c>
      <c r="E1252">
        <v>25</v>
      </c>
      <c r="F1252">
        <v>473</v>
      </c>
      <c r="G1252" t="s">
        <v>6528</v>
      </c>
      <c r="H1252">
        <v>1000</v>
      </c>
      <c r="I1252">
        <v>41797066</v>
      </c>
      <c r="J1252" t="s">
        <v>2206</v>
      </c>
      <c r="K1252" t="s">
        <v>6529</v>
      </c>
      <c r="L1252" t="s">
        <v>6530</v>
      </c>
      <c r="M1252">
        <v>92789</v>
      </c>
      <c r="N1252">
        <v>4324</v>
      </c>
      <c r="O1252" t="s">
        <v>6531</v>
      </c>
      <c r="P1252">
        <v>0</v>
      </c>
      <c r="Q1252" t="s">
        <v>6532</v>
      </c>
      <c r="R1252" t="s">
        <v>6533</v>
      </c>
      <c r="S1252">
        <v>998</v>
      </c>
      <c r="T1252" t="s">
        <v>36</v>
      </c>
      <c r="U1252" t="s">
        <v>37</v>
      </c>
      <c r="V1252" t="s">
        <v>583</v>
      </c>
      <c r="W1252">
        <v>40000000</v>
      </c>
      <c r="X1252">
        <v>2007</v>
      </c>
      <c r="Y1252">
        <v>741</v>
      </c>
      <c r="Z1252">
        <v>4.7</v>
      </c>
      <c r="AA1252">
        <v>2.35</v>
      </c>
      <c r="AB1252">
        <v>0</v>
      </c>
    </row>
    <row r="1253" spans="1:28" hidden="1" x14ac:dyDescent="0.2">
      <c r="A1253" t="s">
        <v>27</v>
      </c>
      <c r="B1253" t="s">
        <v>4237</v>
      </c>
      <c r="C1253">
        <v>19</v>
      </c>
      <c r="D1253">
        <v>95</v>
      </c>
      <c r="E1253">
        <v>80</v>
      </c>
      <c r="F1253">
        <v>287</v>
      </c>
      <c r="G1253" t="s">
        <v>6534</v>
      </c>
      <c r="H1253">
        <v>3000</v>
      </c>
      <c r="I1253">
        <v>38087756</v>
      </c>
      <c r="J1253" t="s">
        <v>3055</v>
      </c>
      <c r="K1253" t="s">
        <v>6535</v>
      </c>
      <c r="L1253" t="s">
        <v>6536</v>
      </c>
      <c r="M1253">
        <v>49612</v>
      </c>
      <c r="N1253">
        <v>4634</v>
      </c>
      <c r="O1253" t="s">
        <v>6537</v>
      </c>
      <c r="P1253">
        <v>1</v>
      </c>
      <c r="Q1253" t="s">
        <v>6538</v>
      </c>
      <c r="R1253" t="s">
        <v>6539</v>
      </c>
      <c r="S1253">
        <v>39</v>
      </c>
      <c r="T1253" t="s">
        <v>36</v>
      </c>
      <c r="U1253" t="s">
        <v>37</v>
      </c>
      <c r="V1253" t="s">
        <v>93</v>
      </c>
      <c r="W1253">
        <v>40000000</v>
      </c>
      <c r="X1253">
        <v>1994</v>
      </c>
      <c r="Y1253">
        <v>450</v>
      </c>
      <c r="Z1253">
        <v>5.2</v>
      </c>
      <c r="AA1253">
        <v>1.85</v>
      </c>
      <c r="AB1253">
        <v>0</v>
      </c>
    </row>
    <row r="1254" spans="1:28" hidden="1" x14ac:dyDescent="0.2">
      <c r="A1254" t="s">
        <v>27</v>
      </c>
      <c r="B1254" t="s">
        <v>5278</v>
      </c>
      <c r="C1254">
        <v>101</v>
      </c>
      <c r="D1254">
        <v>103</v>
      </c>
      <c r="E1254">
        <v>643</v>
      </c>
      <c r="F1254">
        <v>586</v>
      </c>
      <c r="G1254" t="s">
        <v>6529</v>
      </c>
      <c r="H1254">
        <v>24000</v>
      </c>
      <c r="I1254">
        <v>37752931</v>
      </c>
      <c r="J1254" t="s">
        <v>212</v>
      </c>
      <c r="K1254" t="s">
        <v>80</v>
      </c>
      <c r="L1254" t="s">
        <v>6540</v>
      </c>
      <c r="M1254">
        <v>20201</v>
      </c>
      <c r="N1254">
        <v>26938</v>
      </c>
      <c r="O1254" t="s">
        <v>4122</v>
      </c>
      <c r="P1254">
        <v>2</v>
      </c>
      <c r="Q1254" t="s">
        <v>6541</v>
      </c>
      <c r="R1254" t="s">
        <v>6542</v>
      </c>
      <c r="S1254">
        <v>180</v>
      </c>
      <c r="T1254" t="s">
        <v>36</v>
      </c>
      <c r="U1254" t="s">
        <v>37</v>
      </c>
      <c r="V1254" t="s">
        <v>38</v>
      </c>
      <c r="W1254">
        <v>40000000</v>
      </c>
      <c r="X1254">
        <v>2000</v>
      </c>
      <c r="Y1254">
        <v>1000</v>
      </c>
      <c r="Z1254">
        <v>5.5</v>
      </c>
      <c r="AA1254">
        <v>1.85</v>
      </c>
      <c r="AB1254">
        <v>0</v>
      </c>
    </row>
    <row r="1255" spans="1:28" hidden="1" x14ac:dyDescent="0.2">
      <c r="A1255" t="s">
        <v>27</v>
      </c>
      <c r="B1255" t="s">
        <v>3996</v>
      </c>
      <c r="C1255">
        <v>175</v>
      </c>
      <c r="D1255">
        <v>95</v>
      </c>
      <c r="E1255">
        <v>30</v>
      </c>
      <c r="F1255">
        <v>664</v>
      </c>
      <c r="G1255" t="s">
        <v>1406</v>
      </c>
      <c r="H1255">
        <v>799</v>
      </c>
      <c r="I1255">
        <v>50562555</v>
      </c>
      <c r="J1255" t="s">
        <v>6543</v>
      </c>
      <c r="K1255" t="s">
        <v>88</v>
      </c>
      <c r="L1255" t="s">
        <v>6544</v>
      </c>
      <c r="M1255">
        <v>81334</v>
      </c>
      <c r="N1255">
        <v>2787</v>
      </c>
      <c r="O1255" t="s">
        <v>3933</v>
      </c>
      <c r="P1255">
        <v>4</v>
      </c>
      <c r="Q1255" t="s">
        <v>6545</v>
      </c>
      <c r="R1255" t="s">
        <v>6546</v>
      </c>
      <c r="S1255">
        <v>291</v>
      </c>
      <c r="T1255" t="s">
        <v>36</v>
      </c>
      <c r="U1255" t="s">
        <v>37</v>
      </c>
      <c r="V1255" t="s">
        <v>38</v>
      </c>
      <c r="X1255">
        <v>2007</v>
      </c>
      <c r="Y1255">
        <v>690</v>
      </c>
      <c r="Z1255">
        <v>6.5</v>
      </c>
      <c r="AA1255">
        <v>1.85</v>
      </c>
      <c r="AB1255">
        <v>0</v>
      </c>
    </row>
    <row r="1256" spans="1:28" hidden="1" x14ac:dyDescent="0.2">
      <c r="A1256" t="s">
        <v>27</v>
      </c>
      <c r="B1256" t="s">
        <v>6547</v>
      </c>
      <c r="C1256">
        <v>342</v>
      </c>
      <c r="D1256">
        <v>109</v>
      </c>
      <c r="E1256">
        <v>99</v>
      </c>
      <c r="F1256">
        <v>57</v>
      </c>
      <c r="G1256" t="s">
        <v>6548</v>
      </c>
      <c r="H1256">
        <v>176</v>
      </c>
      <c r="I1256">
        <v>37371385</v>
      </c>
      <c r="J1256" t="s">
        <v>1873</v>
      </c>
      <c r="K1256" t="s">
        <v>6549</v>
      </c>
      <c r="L1256" t="s">
        <v>6550</v>
      </c>
      <c r="M1256">
        <v>192462</v>
      </c>
      <c r="N1256">
        <v>390</v>
      </c>
      <c r="O1256" t="s">
        <v>6551</v>
      </c>
      <c r="P1256">
        <v>0</v>
      </c>
      <c r="Q1256" t="s">
        <v>6552</v>
      </c>
      <c r="R1256" t="s">
        <v>6553</v>
      </c>
      <c r="S1256">
        <v>334</v>
      </c>
      <c r="T1256" t="s">
        <v>36</v>
      </c>
      <c r="U1256" t="s">
        <v>37</v>
      </c>
      <c r="V1256" t="s">
        <v>583</v>
      </c>
      <c r="W1256">
        <v>40000000</v>
      </c>
      <c r="X1256">
        <v>2011</v>
      </c>
      <c r="Y1256">
        <v>61</v>
      </c>
      <c r="Z1256">
        <v>7</v>
      </c>
      <c r="AA1256">
        <v>2.35</v>
      </c>
      <c r="AB1256">
        <v>42000</v>
      </c>
    </row>
    <row r="1257" spans="1:28" hidden="1" x14ac:dyDescent="0.2">
      <c r="A1257" t="s">
        <v>27</v>
      </c>
      <c r="B1257" t="s">
        <v>6242</v>
      </c>
      <c r="C1257">
        <v>147</v>
      </c>
      <c r="D1257">
        <v>95</v>
      </c>
      <c r="E1257">
        <v>98</v>
      </c>
      <c r="F1257">
        <v>78</v>
      </c>
      <c r="G1257" t="s">
        <v>6554</v>
      </c>
      <c r="H1257">
        <v>405</v>
      </c>
      <c r="I1257">
        <v>37101011</v>
      </c>
      <c r="J1257" t="s">
        <v>2525</v>
      </c>
      <c r="K1257" t="s">
        <v>3989</v>
      </c>
      <c r="L1257" t="s">
        <v>6555</v>
      </c>
      <c r="M1257">
        <v>30394</v>
      </c>
      <c r="N1257">
        <v>1070</v>
      </c>
      <c r="O1257" t="s">
        <v>6556</v>
      </c>
      <c r="P1257">
        <v>1</v>
      </c>
      <c r="Q1257" t="s">
        <v>6557</v>
      </c>
      <c r="R1257" t="s">
        <v>6558</v>
      </c>
      <c r="S1257">
        <v>103</v>
      </c>
      <c r="T1257" t="s">
        <v>36</v>
      </c>
      <c r="U1257" t="s">
        <v>37</v>
      </c>
      <c r="V1257" t="s">
        <v>38</v>
      </c>
      <c r="W1257">
        <v>40000000</v>
      </c>
      <c r="X1257">
        <v>2012</v>
      </c>
      <c r="Y1257">
        <v>358</v>
      </c>
      <c r="Z1257">
        <v>5.8</v>
      </c>
      <c r="AA1257">
        <v>2.35</v>
      </c>
      <c r="AB1257">
        <v>0</v>
      </c>
    </row>
    <row r="1258" spans="1:28" hidden="1" x14ac:dyDescent="0.2">
      <c r="A1258" t="s">
        <v>27</v>
      </c>
      <c r="B1258" t="s">
        <v>6306</v>
      </c>
      <c r="C1258">
        <v>420</v>
      </c>
      <c r="D1258">
        <v>111</v>
      </c>
      <c r="E1258">
        <v>0</v>
      </c>
      <c r="F1258">
        <v>687</v>
      </c>
      <c r="G1258" t="s">
        <v>6559</v>
      </c>
      <c r="H1258">
        <v>2000</v>
      </c>
      <c r="I1258">
        <v>38176892</v>
      </c>
      <c r="J1258" t="s">
        <v>5101</v>
      </c>
      <c r="K1258" t="s">
        <v>4198</v>
      </c>
      <c r="L1258" t="s">
        <v>6560</v>
      </c>
      <c r="M1258">
        <v>104119</v>
      </c>
      <c r="N1258">
        <v>4486</v>
      </c>
      <c r="O1258" t="s">
        <v>6561</v>
      </c>
      <c r="P1258">
        <v>0</v>
      </c>
      <c r="Q1258" t="s">
        <v>6562</v>
      </c>
      <c r="R1258" t="s">
        <v>6563</v>
      </c>
      <c r="S1258">
        <v>518</v>
      </c>
      <c r="T1258" t="s">
        <v>36</v>
      </c>
      <c r="U1258" t="s">
        <v>37</v>
      </c>
      <c r="V1258" t="s">
        <v>583</v>
      </c>
      <c r="W1258">
        <v>40000000</v>
      </c>
      <c r="X1258">
        <v>2011</v>
      </c>
      <c r="Y1258">
        <v>741</v>
      </c>
      <c r="Z1258">
        <v>6.2</v>
      </c>
      <c r="AA1258">
        <v>2.35</v>
      </c>
      <c r="AB1258">
        <v>26000</v>
      </c>
    </row>
    <row r="1259" spans="1:28" hidden="1" x14ac:dyDescent="0.2">
      <c r="A1259" t="s">
        <v>27</v>
      </c>
      <c r="B1259" t="s">
        <v>1322</v>
      </c>
      <c r="C1259">
        <v>138</v>
      </c>
      <c r="D1259">
        <v>123</v>
      </c>
      <c r="E1259">
        <v>541</v>
      </c>
      <c r="F1259">
        <v>173</v>
      </c>
      <c r="G1259" t="s">
        <v>603</v>
      </c>
      <c r="H1259">
        <v>12000</v>
      </c>
      <c r="I1259">
        <v>36283504</v>
      </c>
      <c r="J1259" t="s">
        <v>850</v>
      </c>
      <c r="K1259" t="s">
        <v>703</v>
      </c>
      <c r="L1259" t="s">
        <v>6564</v>
      </c>
      <c r="M1259">
        <v>104564</v>
      </c>
      <c r="N1259">
        <v>12970</v>
      </c>
      <c r="O1259" t="s">
        <v>6565</v>
      </c>
      <c r="P1259">
        <v>1</v>
      </c>
      <c r="Q1259" t="s">
        <v>6566</v>
      </c>
      <c r="R1259" t="s">
        <v>6567</v>
      </c>
      <c r="S1259">
        <v>587</v>
      </c>
      <c r="T1259" t="s">
        <v>36</v>
      </c>
      <c r="U1259" t="s">
        <v>765</v>
      </c>
      <c r="V1259" t="s">
        <v>583</v>
      </c>
      <c r="W1259">
        <v>40000000</v>
      </c>
      <c r="X1259">
        <v>1999</v>
      </c>
      <c r="Y1259">
        <v>638</v>
      </c>
      <c r="Z1259">
        <v>6.5</v>
      </c>
      <c r="AA1259">
        <v>2.35</v>
      </c>
      <c r="AB1259">
        <v>0</v>
      </c>
    </row>
    <row r="1260" spans="1:28" hidden="1" x14ac:dyDescent="0.2">
      <c r="A1260" t="s">
        <v>27</v>
      </c>
      <c r="B1260" t="s">
        <v>758</v>
      </c>
      <c r="C1260">
        <v>82</v>
      </c>
      <c r="D1260">
        <v>140</v>
      </c>
      <c r="E1260">
        <v>0</v>
      </c>
      <c r="F1260">
        <v>552</v>
      </c>
      <c r="G1260" t="s">
        <v>3054</v>
      </c>
      <c r="H1260">
        <v>720</v>
      </c>
      <c r="I1260">
        <v>35183792</v>
      </c>
      <c r="J1260" t="s">
        <v>6505</v>
      </c>
      <c r="K1260" t="s">
        <v>1868</v>
      </c>
      <c r="L1260" t="s">
        <v>6568</v>
      </c>
      <c r="M1260">
        <v>68159</v>
      </c>
      <c r="N1260">
        <v>3044</v>
      </c>
      <c r="O1260" t="s">
        <v>3652</v>
      </c>
      <c r="P1260">
        <v>1</v>
      </c>
      <c r="Q1260" t="s">
        <v>6569</v>
      </c>
      <c r="R1260" t="s">
        <v>6570</v>
      </c>
      <c r="S1260">
        <v>209</v>
      </c>
      <c r="T1260" t="s">
        <v>36</v>
      </c>
      <c r="U1260" t="s">
        <v>37</v>
      </c>
      <c r="V1260" t="s">
        <v>583</v>
      </c>
      <c r="W1260">
        <v>38000000</v>
      </c>
      <c r="X1260">
        <v>1991</v>
      </c>
      <c r="Y1260">
        <v>576</v>
      </c>
      <c r="Z1260">
        <v>7.2</v>
      </c>
      <c r="AA1260">
        <v>2.35</v>
      </c>
      <c r="AB1260">
        <v>0</v>
      </c>
    </row>
    <row r="1261" spans="1:28" hidden="1" x14ac:dyDescent="0.2">
      <c r="A1261" t="s">
        <v>27</v>
      </c>
      <c r="B1261" t="s">
        <v>6571</v>
      </c>
      <c r="C1261">
        <v>201</v>
      </c>
      <c r="D1261">
        <v>94</v>
      </c>
      <c r="E1261">
        <v>52</v>
      </c>
      <c r="F1261">
        <v>214</v>
      </c>
      <c r="G1261" t="s">
        <v>6175</v>
      </c>
      <c r="H1261">
        <v>683</v>
      </c>
      <c r="I1261">
        <v>38543473</v>
      </c>
      <c r="J1261" t="s">
        <v>1669</v>
      </c>
      <c r="K1261" t="s">
        <v>4614</v>
      </c>
      <c r="L1261" t="s">
        <v>6572</v>
      </c>
      <c r="M1261">
        <v>84382</v>
      </c>
      <c r="N1261">
        <v>1488</v>
      </c>
      <c r="O1261" t="s">
        <v>6573</v>
      </c>
      <c r="P1261">
        <v>2</v>
      </c>
      <c r="Q1261" t="s">
        <v>6574</v>
      </c>
      <c r="R1261" t="s">
        <v>6575</v>
      </c>
      <c r="S1261">
        <v>158</v>
      </c>
      <c r="T1261" t="s">
        <v>36</v>
      </c>
      <c r="U1261" t="s">
        <v>37</v>
      </c>
      <c r="V1261" t="s">
        <v>583</v>
      </c>
      <c r="W1261">
        <v>40000000</v>
      </c>
      <c r="X1261">
        <v>2014</v>
      </c>
      <c r="Y1261">
        <v>392</v>
      </c>
      <c r="Z1261">
        <v>5.0999999999999996</v>
      </c>
      <c r="AA1261">
        <v>1.85</v>
      </c>
      <c r="AB1261">
        <v>0</v>
      </c>
    </row>
    <row r="1262" spans="1:28" hidden="1" x14ac:dyDescent="0.2">
      <c r="A1262" t="s">
        <v>27</v>
      </c>
      <c r="B1262" t="s">
        <v>6576</v>
      </c>
      <c r="C1262">
        <v>82</v>
      </c>
      <c r="D1262">
        <v>94</v>
      </c>
      <c r="E1262">
        <v>0</v>
      </c>
      <c r="F1262">
        <v>235</v>
      </c>
      <c r="G1262" t="s">
        <v>1066</v>
      </c>
      <c r="H1262">
        <v>374</v>
      </c>
      <c r="I1262">
        <v>36037909</v>
      </c>
      <c r="J1262" t="s">
        <v>2525</v>
      </c>
      <c r="K1262" t="s">
        <v>3081</v>
      </c>
      <c r="L1262" t="s">
        <v>6577</v>
      </c>
      <c r="M1262">
        <v>10132</v>
      </c>
      <c r="N1262">
        <v>1238</v>
      </c>
      <c r="O1262" t="s">
        <v>6578</v>
      </c>
      <c r="P1262">
        <v>3</v>
      </c>
      <c r="Q1262" t="s">
        <v>6579</v>
      </c>
      <c r="R1262" t="s">
        <v>6580</v>
      </c>
      <c r="S1262">
        <v>130</v>
      </c>
      <c r="T1262" t="s">
        <v>36</v>
      </c>
      <c r="U1262" t="s">
        <v>765</v>
      </c>
      <c r="V1262" t="s">
        <v>38</v>
      </c>
      <c r="W1262">
        <v>60000000</v>
      </c>
      <c r="X1262">
        <v>2000</v>
      </c>
      <c r="Y1262">
        <v>258</v>
      </c>
      <c r="Z1262">
        <v>4.7</v>
      </c>
      <c r="AA1262">
        <v>1.85</v>
      </c>
      <c r="AB1262">
        <v>390</v>
      </c>
    </row>
    <row r="1263" spans="1:28" hidden="1" x14ac:dyDescent="0.2">
      <c r="A1263" t="s">
        <v>27</v>
      </c>
      <c r="B1263" t="s">
        <v>5237</v>
      </c>
      <c r="C1263">
        <v>277</v>
      </c>
      <c r="D1263">
        <v>92</v>
      </c>
      <c r="E1263">
        <v>77</v>
      </c>
      <c r="F1263">
        <v>495</v>
      </c>
      <c r="G1263" t="s">
        <v>6581</v>
      </c>
      <c r="H1263">
        <v>703</v>
      </c>
      <c r="I1263">
        <v>42575718</v>
      </c>
      <c r="J1263" t="s">
        <v>6401</v>
      </c>
      <c r="K1263" t="s">
        <v>6582</v>
      </c>
      <c r="L1263" t="s">
        <v>6583</v>
      </c>
      <c r="M1263">
        <v>83788</v>
      </c>
      <c r="N1263">
        <v>3074</v>
      </c>
      <c r="O1263" t="s">
        <v>3693</v>
      </c>
      <c r="P1263">
        <v>0</v>
      </c>
      <c r="Q1263" t="s">
        <v>6584</v>
      </c>
      <c r="R1263" t="s">
        <v>6585</v>
      </c>
      <c r="S1263">
        <v>227</v>
      </c>
      <c r="T1263" t="s">
        <v>36</v>
      </c>
      <c r="U1263" t="s">
        <v>37</v>
      </c>
      <c r="V1263" t="s">
        <v>583</v>
      </c>
      <c r="W1263">
        <v>40000000</v>
      </c>
      <c r="X1263">
        <v>2011</v>
      </c>
      <c r="Y1263">
        <v>682</v>
      </c>
      <c r="Z1263">
        <v>5.9</v>
      </c>
      <c r="AA1263">
        <v>2.35</v>
      </c>
      <c r="AB1263">
        <v>20000</v>
      </c>
    </row>
    <row r="1264" spans="1:28" hidden="1" x14ac:dyDescent="0.2">
      <c r="A1264" t="s">
        <v>27</v>
      </c>
      <c r="B1264" t="s">
        <v>6586</v>
      </c>
      <c r="C1264">
        <v>90</v>
      </c>
      <c r="D1264">
        <v>102</v>
      </c>
      <c r="E1264">
        <v>6</v>
      </c>
      <c r="F1264">
        <v>584</v>
      </c>
      <c r="G1264" t="s">
        <v>1904</v>
      </c>
      <c r="H1264">
        <v>711</v>
      </c>
      <c r="I1264">
        <v>33864342</v>
      </c>
      <c r="J1264" t="s">
        <v>4260</v>
      </c>
      <c r="K1264" t="s">
        <v>528</v>
      </c>
      <c r="L1264" t="s">
        <v>6587</v>
      </c>
      <c r="M1264">
        <v>29968</v>
      </c>
      <c r="N1264">
        <v>2913</v>
      </c>
      <c r="O1264" t="s">
        <v>3553</v>
      </c>
      <c r="P1264">
        <v>1</v>
      </c>
      <c r="Q1264" t="s">
        <v>6588</v>
      </c>
      <c r="R1264" t="s">
        <v>6589</v>
      </c>
      <c r="S1264">
        <v>117</v>
      </c>
      <c r="T1264" t="s">
        <v>36</v>
      </c>
      <c r="U1264" t="s">
        <v>55</v>
      </c>
      <c r="V1264" t="s">
        <v>38</v>
      </c>
      <c r="W1264">
        <v>40000000</v>
      </c>
      <c r="X1264">
        <v>1999</v>
      </c>
      <c r="Y1264">
        <v>683</v>
      </c>
      <c r="Z1264">
        <v>5.8</v>
      </c>
      <c r="AA1264">
        <v>1.85</v>
      </c>
      <c r="AB1264">
        <v>445</v>
      </c>
    </row>
    <row r="1265" spans="1:28" hidden="1" x14ac:dyDescent="0.2">
      <c r="A1265" t="s">
        <v>27</v>
      </c>
      <c r="B1265" t="s">
        <v>2563</v>
      </c>
      <c r="C1265">
        <v>157</v>
      </c>
      <c r="D1265">
        <v>123</v>
      </c>
      <c r="E1265">
        <v>75</v>
      </c>
      <c r="F1265">
        <v>754</v>
      </c>
      <c r="G1265" t="s">
        <v>2187</v>
      </c>
      <c r="H1265">
        <v>18000</v>
      </c>
      <c r="I1265">
        <v>33508922</v>
      </c>
      <c r="J1265" t="s">
        <v>3407</v>
      </c>
      <c r="K1265" t="s">
        <v>118</v>
      </c>
      <c r="L1265" t="s">
        <v>6590</v>
      </c>
      <c r="M1265">
        <v>95860</v>
      </c>
      <c r="N1265">
        <v>23920</v>
      </c>
      <c r="O1265" t="s">
        <v>6591</v>
      </c>
      <c r="P1265">
        <v>2</v>
      </c>
      <c r="Q1265" t="s">
        <v>6592</v>
      </c>
      <c r="R1265" t="s">
        <v>6593</v>
      </c>
      <c r="S1265">
        <v>660</v>
      </c>
      <c r="T1265" t="s">
        <v>36</v>
      </c>
      <c r="U1265" t="s">
        <v>37</v>
      </c>
      <c r="V1265" t="s">
        <v>38</v>
      </c>
      <c r="W1265">
        <v>40000000</v>
      </c>
      <c r="X1265">
        <v>2000</v>
      </c>
      <c r="Y1265">
        <v>3000</v>
      </c>
      <c r="Z1265">
        <v>7.2</v>
      </c>
      <c r="AA1265">
        <v>1.85</v>
      </c>
      <c r="AB1265">
        <v>16000</v>
      </c>
    </row>
    <row r="1266" spans="1:28" hidden="1" x14ac:dyDescent="0.2">
      <c r="A1266" t="s">
        <v>27</v>
      </c>
      <c r="B1266" t="s">
        <v>3492</v>
      </c>
      <c r="C1266">
        <v>124</v>
      </c>
      <c r="D1266">
        <v>104</v>
      </c>
      <c r="E1266">
        <v>101</v>
      </c>
      <c r="F1266">
        <v>223</v>
      </c>
      <c r="G1266" t="s">
        <v>6594</v>
      </c>
      <c r="H1266">
        <v>787</v>
      </c>
      <c r="I1266">
        <v>42071069</v>
      </c>
      <c r="J1266" t="s">
        <v>4477</v>
      </c>
      <c r="K1266" t="s">
        <v>6595</v>
      </c>
      <c r="L1266" t="s">
        <v>6596</v>
      </c>
      <c r="M1266">
        <v>36223</v>
      </c>
      <c r="N1266">
        <v>1827</v>
      </c>
      <c r="O1266" t="s">
        <v>6597</v>
      </c>
      <c r="P1266">
        <v>1</v>
      </c>
      <c r="Q1266" t="s">
        <v>6598</v>
      </c>
      <c r="R1266" t="s">
        <v>6599</v>
      </c>
      <c r="S1266">
        <v>208</v>
      </c>
      <c r="T1266" t="s">
        <v>36</v>
      </c>
      <c r="U1266" t="s">
        <v>37</v>
      </c>
      <c r="V1266" t="s">
        <v>38</v>
      </c>
      <c r="W1266">
        <v>30000000</v>
      </c>
      <c r="X1266">
        <v>2005</v>
      </c>
      <c r="Y1266">
        <v>299</v>
      </c>
      <c r="Z1266">
        <v>6.2</v>
      </c>
      <c r="AA1266">
        <v>2.35</v>
      </c>
      <c r="AB1266">
        <v>0</v>
      </c>
    </row>
    <row r="1267" spans="1:28" hidden="1" x14ac:dyDescent="0.2">
      <c r="A1267" t="s">
        <v>27</v>
      </c>
      <c r="C1267">
        <v>3</v>
      </c>
      <c r="D1267">
        <v>30</v>
      </c>
      <c r="F1267">
        <v>12</v>
      </c>
      <c r="G1267" t="s">
        <v>6600</v>
      </c>
      <c r="H1267">
        <v>51</v>
      </c>
      <c r="J1267" t="s">
        <v>2964</v>
      </c>
      <c r="K1267" t="s">
        <v>6601</v>
      </c>
      <c r="L1267" t="s">
        <v>6602</v>
      </c>
      <c r="M1267">
        <v>8495</v>
      </c>
      <c r="N1267">
        <v>108</v>
      </c>
      <c r="O1267" t="s">
        <v>6603</v>
      </c>
      <c r="P1267">
        <v>0</v>
      </c>
      <c r="Q1267" t="s">
        <v>6604</v>
      </c>
      <c r="R1267" t="s">
        <v>6605</v>
      </c>
      <c r="S1267">
        <v>43</v>
      </c>
      <c r="T1267" t="s">
        <v>36</v>
      </c>
      <c r="U1267" t="s">
        <v>266</v>
      </c>
      <c r="V1267" t="s">
        <v>6606</v>
      </c>
      <c r="Y1267">
        <v>21</v>
      </c>
      <c r="Z1267">
        <v>7.4</v>
      </c>
      <c r="AA1267">
        <v>1.33</v>
      </c>
      <c r="AB1267">
        <v>301</v>
      </c>
    </row>
    <row r="1268" spans="1:28" hidden="1" x14ac:dyDescent="0.2">
      <c r="A1268" t="s">
        <v>27</v>
      </c>
      <c r="B1268" t="s">
        <v>2783</v>
      </c>
      <c r="C1268">
        <v>146</v>
      </c>
      <c r="D1268">
        <v>102</v>
      </c>
      <c r="E1268">
        <v>65</v>
      </c>
      <c r="F1268">
        <v>490</v>
      </c>
      <c r="G1268" t="s">
        <v>6607</v>
      </c>
      <c r="H1268">
        <v>1000</v>
      </c>
      <c r="I1268">
        <v>32853640</v>
      </c>
      <c r="J1268" t="s">
        <v>2525</v>
      </c>
      <c r="K1268" t="s">
        <v>1181</v>
      </c>
      <c r="L1268" t="s">
        <v>6608</v>
      </c>
      <c r="M1268">
        <v>50199</v>
      </c>
      <c r="N1268">
        <v>3239</v>
      </c>
      <c r="O1268" t="s">
        <v>3682</v>
      </c>
      <c r="P1268">
        <v>1</v>
      </c>
      <c r="Q1268" t="s">
        <v>6609</v>
      </c>
      <c r="R1268" t="s">
        <v>6610</v>
      </c>
      <c r="S1268">
        <v>101</v>
      </c>
      <c r="T1268" t="s">
        <v>36</v>
      </c>
      <c r="U1268" t="s">
        <v>37</v>
      </c>
      <c r="V1268" t="s">
        <v>38</v>
      </c>
      <c r="W1268">
        <v>40000000</v>
      </c>
      <c r="X1268">
        <v>2008</v>
      </c>
      <c r="Y1268">
        <v>613</v>
      </c>
      <c r="Z1268">
        <v>5.7</v>
      </c>
      <c r="AA1268">
        <v>2.35</v>
      </c>
      <c r="AB1268">
        <v>702</v>
      </c>
    </row>
    <row r="1269" spans="1:28" x14ac:dyDescent="0.2">
      <c r="A1269" t="s">
        <v>27</v>
      </c>
      <c r="B1269" t="s">
        <v>2511</v>
      </c>
      <c r="C1269">
        <v>303</v>
      </c>
      <c r="D1269">
        <v>136</v>
      </c>
      <c r="E1269">
        <v>3000</v>
      </c>
      <c r="F1269">
        <v>3000</v>
      </c>
      <c r="G1269" t="s">
        <v>774</v>
      </c>
      <c r="H1269">
        <v>14000</v>
      </c>
      <c r="I1269">
        <v>42615685</v>
      </c>
      <c r="J1269" t="s">
        <v>4483</v>
      </c>
      <c r="K1269" t="s">
        <v>226</v>
      </c>
      <c r="L1269" t="s">
        <v>6611</v>
      </c>
      <c r="M1269">
        <v>136093</v>
      </c>
      <c r="N1269">
        <v>28927</v>
      </c>
      <c r="O1269" t="s">
        <v>2511</v>
      </c>
      <c r="P1269">
        <v>3</v>
      </c>
      <c r="Q1269" t="s">
        <v>6612</v>
      </c>
      <c r="R1269" t="s">
        <v>6613</v>
      </c>
      <c r="S1269">
        <v>416</v>
      </c>
      <c r="T1269" t="s">
        <v>36</v>
      </c>
      <c r="U1269" t="s">
        <v>37</v>
      </c>
      <c r="V1269" t="s">
        <v>583</v>
      </c>
      <c r="W1269">
        <v>40000000</v>
      </c>
      <c r="X1269">
        <v>2014</v>
      </c>
      <c r="Y1269">
        <v>9000</v>
      </c>
      <c r="Z1269">
        <v>6.1</v>
      </c>
      <c r="AA1269">
        <v>2.35</v>
      </c>
      <c r="AB1269">
        <v>24000</v>
      </c>
    </row>
    <row r="1270" spans="1:28" hidden="1" x14ac:dyDescent="0.2">
      <c r="A1270" t="s">
        <v>27</v>
      </c>
      <c r="B1270" t="s">
        <v>5832</v>
      </c>
      <c r="C1270">
        <v>70</v>
      </c>
      <c r="D1270">
        <v>93</v>
      </c>
      <c r="E1270">
        <v>85</v>
      </c>
      <c r="F1270">
        <v>510</v>
      </c>
      <c r="G1270" t="s">
        <v>3281</v>
      </c>
      <c r="H1270">
        <v>924</v>
      </c>
      <c r="I1270">
        <v>32055248</v>
      </c>
      <c r="J1270" t="s">
        <v>6614</v>
      </c>
      <c r="K1270" t="s">
        <v>2959</v>
      </c>
      <c r="L1270" t="s">
        <v>6615</v>
      </c>
      <c r="M1270">
        <v>18723</v>
      </c>
      <c r="N1270">
        <v>2711</v>
      </c>
      <c r="O1270" t="s">
        <v>4276</v>
      </c>
      <c r="P1270">
        <v>0</v>
      </c>
      <c r="Q1270" t="s">
        <v>6616</v>
      </c>
      <c r="R1270" t="s">
        <v>6617</v>
      </c>
      <c r="S1270">
        <v>146</v>
      </c>
      <c r="T1270" t="s">
        <v>36</v>
      </c>
      <c r="U1270" t="s">
        <v>37</v>
      </c>
      <c r="V1270" t="s">
        <v>38</v>
      </c>
      <c r="W1270">
        <v>25000000</v>
      </c>
      <c r="X1270">
        <v>1994</v>
      </c>
      <c r="Y1270">
        <v>595</v>
      </c>
      <c r="Z1270">
        <v>6</v>
      </c>
      <c r="AA1270">
        <v>1.85</v>
      </c>
      <c r="AB1270">
        <v>0</v>
      </c>
    </row>
    <row r="1271" spans="1:28" hidden="1" x14ac:dyDescent="0.2">
      <c r="A1271" t="s">
        <v>27</v>
      </c>
      <c r="B1271" t="s">
        <v>6618</v>
      </c>
      <c r="C1271">
        <v>283</v>
      </c>
      <c r="D1271">
        <v>129</v>
      </c>
      <c r="E1271">
        <v>335</v>
      </c>
      <c r="F1271">
        <v>64</v>
      </c>
      <c r="G1271" t="s">
        <v>6619</v>
      </c>
      <c r="H1271">
        <v>15000</v>
      </c>
      <c r="I1271">
        <v>31836745</v>
      </c>
      <c r="J1271" t="s">
        <v>6620</v>
      </c>
      <c r="K1271" t="s">
        <v>320</v>
      </c>
      <c r="L1271" t="s">
        <v>6621</v>
      </c>
      <c r="M1271">
        <v>81298</v>
      </c>
      <c r="N1271">
        <v>15595</v>
      </c>
      <c r="O1271" t="s">
        <v>6622</v>
      </c>
      <c r="P1271">
        <v>1</v>
      </c>
      <c r="Q1271" t="s">
        <v>6623</v>
      </c>
      <c r="R1271" t="s">
        <v>6624</v>
      </c>
      <c r="S1271">
        <v>341</v>
      </c>
      <c r="T1271" t="s">
        <v>36</v>
      </c>
      <c r="U1271" t="s">
        <v>37</v>
      </c>
      <c r="V1271" t="s">
        <v>38</v>
      </c>
      <c r="W1271">
        <v>40000000</v>
      </c>
      <c r="X1271">
        <v>2011</v>
      </c>
      <c r="Y1271">
        <v>467</v>
      </c>
      <c r="Z1271">
        <v>6.9</v>
      </c>
      <c r="AA1271">
        <v>2.35</v>
      </c>
      <c r="AB1271">
        <v>39000</v>
      </c>
    </row>
    <row r="1272" spans="1:28" hidden="1" x14ac:dyDescent="0.2">
      <c r="A1272" t="s">
        <v>27</v>
      </c>
      <c r="B1272" t="s">
        <v>5772</v>
      </c>
      <c r="C1272">
        <v>212</v>
      </c>
      <c r="D1272">
        <v>107</v>
      </c>
      <c r="E1272">
        <v>50</v>
      </c>
      <c r="F1272">
        <v>58</v>
      </c>
      <c r="G1272" t="s">
        <v>6625</v>
      </c>
      <c r="H1272">
        <v>293</v>
      </c>
      <c r="I1272">
        <v>30993544</v>
      </c>
      <c r="J1272" t="s">
        <v>1413</v>
      </c>
      <c r="K1272" t="s">
        <v>6626</v>
      </c>
      <c r="L1272" t="s">
        <v>6627</v>
      </c>
      <c r="M1272">
        <v>58871</v>
      </c>
      <c r="N1272">
        <v>621</v>
      </c>
      <c r="O1272" t="s">
        <v>6628</v>
      </c>
      <c r="P1272">
        <v>0</v>
      </c>
      <c r="Q1272" t="s">
        <v>6629</v>
      </c>
      <c r="R1272" t="s">
        <v>6630</v>
      </c>
      <c r="S1272">
        <v>156</v>
      </c>
      <c r="T1272" t="s">
        <v>36</v>
      </c>
      <c r="U1272" t="s">
        <v>37</v>
      </c>
      <c r="V1272" t="s">
        <v>38</v>
      </c>
      <c r="W1272">
        <v>40000000</v>
      </c>
      <c r="X1272">
        <v>2010</v>
      </c>
      <c r="Y1272">
        <v>117</v>
      </c>
      <c r="Z1272">
        <v>6.5</v>
      </c>
      <c r="AA1272">
        <v>2.35</v>
      </c>
      <c r="AB1272">
        <v>0</v>
      </c>
    </row>
    <row r="1273" spans="1:28" hidden="1" x14ac:dyDescent="0.2">
      <c r="A1273" t="s">
        <v>27</v>
      </c>
      <c r="B1273" t="s">
        <v>5421</v>
      </c>
      <c r="C1273">
        <v>98</v>
      </c>
      <c r="D1273">
        <v>117</v>
      </c>
      <c r="E1273">
        <v>260</v>
      </c>
      <c r="F1273">
        <v>441</v>
      </c>
      <c r="G1273" t="s">
        <v>5081</v>
      </c>
      <c r="H1273">
        <v>1000</v>
      </c>
      <c r="I1273">
        <v>30981850</v>
      </c>
      <c r="J1273" t="s">
        <v>6631</v>
      </c>
      <c r="K1273" t="s">
        <v>3522</v>
      </c>
      <c r="L1273" t="s">
        <v>6632</v>
      </c>
      <c r="M1273">
        <v>35834</v>
      </c>
      <c r="N1273">
        <v>3969</v>
      </c>
      <c r="O1273" t="s">
        <v>2196</v>
      </c>
      <c r="P1273">
        <v>0</v>
      </c>
      <c r="Q1273" t="s">
        <v>6633</v>
      </c>
      <c r="R1273" t="s">
        <v>6634</v>
      </c>
      <c r="S1273">
        <v>284</v>
      </c>
      <c r="T1273" t="s">
        <v>36</v>
      </c>
      <c r="U1273" t="s">
        <v>37</v>
      </c>
      <c r="V1273" t="s">
        <v>583</v>
      </c>
      <c r="W1273">
        <v>40000000</v>
      </c>
      <c r="X1273">
        <v>2005</v>
      </c>
      <c r="Y1273">
        <v>1000</v>
      </c>
      <c r="Z1273">
        <v>5</v>
      </c>
      <c r="AA1273">
        <v>2.35</v>
      </c>
      <c r="AB1273">
        <v>0</v>
      </c>
    </row>
    <row r="1274" spans="1:28" hidden="1" x14ac:dyDescent="0.2">
      <c r="A1274" t="s">
        <v>27</v>
      </c>
      <c r="B1274" t="s">
        <v>6635</v>
      </c>
      <c r="C1274">
        <v>110</v>
      </c>
      <c r="D1274">
        <v>116</v>
      </c>
      <c r="E1274">
        <v>18</v>
      </c>
      <c r="F1274">
        <v>249</v>
      </c>
      <c r="G1274" t="s">
        <v>585</v>
      </c>
      <c r="H1274">
        <v>2000</v>
      </c>
      <c r="I1274">
        <v>30199105</v>
      </c>
      <c r="J1274" t="s">
        <v>3334</v>
      </c>
      <c r="K1274" t="s">
        <v>3005</v>
      </c>
      <c r="L1274" t="s">
        <v>6636</v>
      </c>
      <c r="M1274">
        <v>25346</v>
      </c>
      <c r="N1274">
        <v>3753</v>
      </c>
      <c r="O1274" t="s">
        <v>6637</v>
      </c>
      <c r="P1274">
        <v>0</v>
      </c>
      <c r="Q1274" t="s">
        <v>6638</v>
      </c>
      <c r="R1274" t="s">
        <v>6639</v>
      </c>
      <c r="S1274">
        <v>167</v>
      </c>
      <c r="T1274" t="s">
        <v>36</v>
      </c>
      <c r="U1274" t="s">
        <v>37</v>
      </c>
      <c r="V1274" t="s">
        <v>583</v>
      </c>
      <c r="W1274">
        <v>40000000</v>
      </c>
      <c r="X1274">
        <v>2000</v>
      </c>
      <c r="Y1274">
        <v>1000</v>
      </c>
      <c r="Z1274">
        <v>5.7</v>
      </c>
      <c r="AA1274">
        <v>2.35</v>
      </c>
      <c r="AB1274">
        <v>470</v>
      </c>
    </row>
    <row r="1275" spans="1:28" hidden="1" x14ac:dyDescent="0.2">
      <c r="A1275" t="s">
        <v>27</v>
      </c>
      <c r="B1275" t="s">
        <v>1250</v>
      </c>
      <c r="C1275">
        <v>146</v>
      </c>
      <c r="D1275">
        <v>135</v>
      </c>
      <c r="E1275">
        <v>0</v>
      </c>
      <c r="F1275">
        <v>715</v>
      </c>
      <c r="G1275" t="s">
        <v>6640</v>
      </c>
      <c r="H1275">
        <v>3000</v>
      </c>
      <c r="I1275">
        <v>29077547</v>
      </c>
      <c r="J1275" t="s">
        <v>2848</v>
      </c>
      <c r="K1275" t="s">
        <v>980</v>
      </c>
      <c r="L1275" t="s">
        <v>6641</v>
      </c>
      <c r="M1275">
        <v>41685</v>
      </c>
      <c r="N1275">
        <v>5917</v>
      </c>
      <c r="O1275" t="s">
        <v>6642</v>
      </c>
      <c r="P1275">
        <v>1</v>
      </c>
      <c r="Q1275" t="s">
        <v>6643</v>
      </c>
      <c r="R1275" t="s">
        <v>6644</v>
      </c>
      <c r="S1275">
        <v>754</v>
      </c>
      <c r="T1275" t="s">
        <v>36</v>
      </c>
      <c r="U1275" t="s">
        <v>37</v>
      </c>
      <c r="V1275" t="s">
        <v>38</v>
      </c>
      <c r="W1275">
        <v>40000000</v>
      </c>
      <c r="X1275">
        <v>2005</v>
      </c>
      <c r="Y1275">
        <v>1000</v>
      </c>
      <c r="Z1275">
        <v>7</v>
      </c>
      <c r="AA1275">
        <v>2.35</v>
      </c>
      <c r="AB1275">
        <v>3000</v>
      </c>
    </row>
    <row r="1276" spans="1:28" hidden="1" x14ac:dyDescent="0.2">
      <c r="A1276" t="s">
        <v>27</v>
      </c>
      <c r="B1276" t="s">
        <v>1755</v>
      </c>
      <c r="C1276">
        <v>100</v>
      </c>
      <c r="D1276">
        <v>107</v>
      </c>
      <c r="E1276">
        <v>55</v>
      </c>
      <c r="F1276">
        <v>294</v>
      </c>
      <c r="G1276" t="s">
        <v>6645</v>
      </c>
      <c r="H1276">
        <v>3000</v>
      </c>
      <c r="I1276">
        <v>29374178</v>
      </c>
      <c r="J1276" t="s">
        <v>6646</v>
      </c>
      <c r="K1276" t="s">
        <v>1814</v>
      </c>
      <c r="L1276" t="s">
        <v>6647</v>
      </c>
      <c r="M1276">
        <v>12093</v>
      </c>
      <c r="N1276">
        <v>4565</v>
      </c>
      <c r="O1276" t="s">
        <v>6648</v>
      </c>
      <c r="P1276">
        <v>0</v>
      </c>
      <c r="Q1276" t="s">
        <v>6649</v>
      </c>
      <c r="R1276" t="s">
        <v>6650</v>
      </c>
      <c r="S1276">
        <v>188</v>
      </c>
      <c r="T1276" t="s">
        <v>36</v>
      </c>
      <c r="U1276" t="s">
        <v>37</v>
      </c>
      <c r="V1276" t="s">
        <v>583</v>
      </c>
      <c r="W1276">
        <v>40000000</v>
      </c>
      <c r="X1276">
        <v>2000</v>
      </c>
      <c r="Y1276">
        <v>941</v>
      </c>
      <c r="Z1276">
        <v>5.0999999999999996</v>
      </c>
      <c r="AA1276">
        <v>2.35</v>
      </c>
      <c r="AB1276">
        <v>394</v>
      </c>
    </row>
    <row r="1277" spans="1:28" hidden="1" x14ac:dyDescent="0.2">
      <c r="A1277" t="s">
        <v>27</v>
      </c>
      <c r="B1277" t="s">
        <v>4589</v>
      </c>
      <c r="C1277">
        <v>62</v>
      </c>
      <c r="D1277">
        <v>90</v>
      </c>
      <c r="E1277">
        <v>39</v>
      </c>
      <c r="F1277">
        <v>210</v>
      </c>
      <c r="G1277" t="s">
        <v>6651</v>
      </c>
      <c r="H1277">
        <v>607</v>
      </c>
      <c r="I1277">
        <v>28535768</v>
      </c>
      <c r="J1277" t="s">
        <v>1669</v>
      </c>
      <c r="K1277" t="s">
        <v>4141</v>
      </c>
      <c r="L1277" t="s">
        <v>6652</v>
      </c>
      <c r="M1277">
        <v>10446</v>
      </c>
      <c r="N1277">
        <v>1335</v>
      </c>
      <c r="O1277" t="s">
        <v>6653</v>
      </c>
      <c r="P1277">
        <v>2</v>
      </c>
      <c r="Q1277" t="s">
        <v>6654</v>
      </c>
      <c r="R1277" t="s">
        <v>6655</v>
      </c>
      <c r="S1277">
        <v>105</v>
      </c>
      <c r="T1277" t="s">
        <v>36</v>
      </c>
      <c r="U1277" t="s">
        <v>37</v>
      </c>
      <c r="V1277" t="s">
        <v>38</v>
      </c>
      <c r="W1277">
        <v>40000000</v>
      </c>
      <c r="X1277">
        <v>1999</v>
      </c>
      <c r="Y1277">
        <v>322</v>
      </c>
      <c r="Z1277">
        <v>5.3</v>
      </c>
      <c r="AA1277">
        <v>1.85</v>
      </c>
      <c r="AB1277">
        <v>279</v>
      </c>
    </row>
    <row r="1278" spans="1:28" hidden="1" x14ac:dyDescent="0.2">
      <c r="A1278" t="s">
        <v>27</v>
      </c>
      <c r="B1278" t="s">
        <v>4710</v>
      </c>
      <c r="C1278">
        <v>70</v>
      </c>
      <c r="D1278">
        <v>99</v>
      </c>
      <c r="E1278">
        <v>287</v>
      </c>
      <c r="F1278">
        <v>44</v>
      </c>
      <c r="G1278" t="s">
        <v>312</v>
      </c>
      <c r="H1278">
        <v>10000</v>
      </c>
      <c r="I1278">
        <v>27663982</v>
      </c>
      <c r="J1278" t="s">
        <v>4330</v>
      </c>
      <c r="K1278" t="s">
        <v>117</v>
      </c>
      <c r="L1278" t="s">
        <v>6656</v>
      </c>
      <c r="M1278">
        <v>26051</v>
      </c>
      <c r="N1278">
        <v>10469</v>
      </c>
      <c r="O1278" t="s">
        <v>6657</v>
      </c>
      <c r="P1278">
        <v>2</v>
      </c>
      <c r="Q1278" t="s">
        <v>6658</v>
      </c>
      <c r="R1278" t="s">
        <v>6659</v>
      </c>
      <c r="S1278">
        <v>164</v>
      </c>
      <c r="T1278" t="s">
        <v>36</v>
      </c>
      <c r="U1278" t="s">
        <v>37</v>
      </c>
      <c r="V1278" t="s">
        <v>38</v>
      </c>
      <c r="W1278">
        <v>40000000</v>
      </c>
      <c r="X1278">
        <v>1996</v>
      </c>
      <c r="Y1278">
        <v>368</v>
      </c>
      <c r="Z1278">
        <v>4.4000000000000004</v>
      </c>
      <c r="AA1278">
        <v>2.35</v>
      </c>
      <c r="AB1278">
        <v>0</v>
      </c>
    </row>
    <row r="1279" spans="1:28" hidden="1" x14ac:dyDescent="0.2">
      <c r="A1279" t="s">
        <v>27</v>
      </c>
      <c r="B1279" t="s">
        <v>1817</v>
      </c>
      <c r="C1279">
        <v>107</v>
      </c>
      <c r="D1279">
        <v>104</v>
      </c>
      <c r="E1279">
        <v>0</v>
      </c>
      <c r="F1279">
        <v>327</v>
      </c>
      <c r="G1279" t="s">
        <v>6660</v>
      </c>
      <c r="H1279">
        <v>964</v>
      </c>
      <c r="I1279">
        <v>27053815</v>
      </c>
      <c r="J1279" t="s">
        <v>79</v>
      </c>
      <c r="K1279" t="s">
        <v>6661</v>
      </c>
      <c r="L1279" t="s">
        <v>6662</v>
      </c>
      <c r="M1279">
        <v>12856</v>
      </c>
      <c r="N1279">
        <v>2888</v>
      </c>
      <c r="O1279" t="s">
        <v>3455</v>
      </c>
      <c r="P1279">
        <v>0</v>
      </c>
      <c r="Q1279" t="s">
        <v>6663</v>
      </c>
      <c r="R1279" t="s">
        <v>6664</v>
      </c>
      <c r="S1279">
        <v>291</v>
      </c>
      <c r="T1279" t="s">
        <v>36</v>
      </c>
      <c r="U1279" t="s">
        <v>765</v>
      </c>
      <c r="V1279" t="s">
        <v>38</v>
      </c>
      <c r="W1279">
        <v>40000000</v>
      </c>
      <c r="X1279">
        <v>2001</v>
      </c>
      <c r="Y1279">
        <v>931</v>
      </c>
      <c r="Z1279">
        <v>4.7</v>
      </c>
      <c r="AA1279">
        <v>2.35</v>
      </c>
      <c r="AB1279">
        <v>299</v>
      </c>
    </row>
    <row r="1280" spans="1:28" hidden="1" x14ac:dyDescent="0.2">
      <c r="A1280" t="s">
        <v>27</v>
      </c>
      <c r="B1280" t="s">
        <v>6665</v>
      </c>
      <c r="C1280">
        <v>169</v>
      </c>
      <c r="D1280">
        <v>115</v>
      </c>
      <c r="E1280">
        <v>56</v>
      </c>
      <c r="F1280">
        <v>19000</v>
      </c>
      <c r="G1280" t="s">
        <v>98</v>
      </c>
      <c r="H1280">
        <v>20000</v>
      </c>
      <c r="I1280">
        <v>26814957</v>
      </c>
      <c r="J1280" t="s">
        <v>6111</v>
      </c>
      <c r="K1280" t="s">
        <v>839</v>
      </c>
      <c r="L1280" t="s">
        <v>6666</v>
      </c>
      <c r="M1280">
        <v>84357</v>
      </c>
      <c r="N1280">
        <v>77823</v>
      </c>
      <c r="O1280" t="s">
        <v>351</v>
      </c>
      <c r="P1280">
        <v>3</v>
      </c>
      <c r="Q1280" t="s">
        <v>6667</v>
      </c>
      <c r="R1280" t="s">
        <v>6668</v>
      </c>
      <c r="S1280">
        <v>252</v>
      </c>
      <c r="T1280" t="s">
        <v>36</v>
      </c>
      <c r="U1280" t="s">
        <v>55</v>
      </c>
      <c r="V1280" t="s">
        <v>38</v>
      </c>
      <c r="W1280">
        <v>35000000</v>
      </c>
      <c r="X1280">
        <v>2008</v>
      </c>
      <c r="Y1280">
        <v>19000</v>
      </c>
      <c r="Z1280">
        <v>6.7</v>
      </c>
      <c r="AA1280">
        <v>1.85</v>
      </c>
      <c r="AB1280">
        <v>0</v>
      </c>
    </row>
    <row r="1281" spans="1:28" hidden="1" x14ac:dyDescent="0.2">
      <c r="A1281" t="s">
        <v>27</v>
      </c>
      <c r="B1281" t="s">
        <v>6669</v>
      </c>
      <c r="C1281">
        <v>94</v>
      </c>
      <c r="D1281">
        <v>119</v>
      </c>
      <c r="E1281">
        <v>7</v>
      </c>
      <c r="F1281">
        <v>903</v>
      </c>
      <c r="G1281" t="s">
        <v>774</v>
      </c>
      <c r="H1281">
        <v>18000</v>
      </c>
      <c r="I1281">
        <v>25178165</v>
      </c>
      <c r="J1281" t="s">
        <v>212</v>
      </c>
      <c r="K1281" t="s">
        <v>586</v>
      </c>
      <c r="L1281" t="s">
        <v>6670</v>
      </c>
      <c r="M1281">
        <v>70292</v>
      </c>
      <c r="N1281">
        <v>29484</v>
      </c>
      <c r="O1281" t="s">
        <v>120</v>
      </c>
      <c r="P1281">
        <v>1</v>
      </c>
      <c r="Q1281" t="s">
        <v>6671</v>
      </c>
      <c r="R1281" t="s">
        <v>6672</v>
      </c>
      <c r="S1281">
        <v>274</v>
      </c>
      <c r="T1281" t="s">
        <v>36</v>
      </c>
      <c r="U1281" t="s">
        <v>37</v>
      </c>
      <c r="V1281" t="s">
        <v>38</v>
      </c>
      <c r="W1281">
        <v>40000000</v>
      </c>
      <c r="X1281">
        <v>2001</v>
      </c>
      <c r="Y1281">
        <v>9000</v>
      </c>
      <c r="Z1281">
        <v>6.7</v>
      </c>
      <c r="AA1281">
        <v>1.85</v>
      </c>
      <c r="AB1281">
        <v>8000</v>
      </c>
    </row>
    <row r="1282" spans="1:28" hidden="1" x14ac:dyDescent="0.2">
      <c r="A1282" t="s">
        <v>27</v>
      </c>
      <c r="B1282" t="s">
        <v>2720</v>
      </c>
      <c r="C1282">
        <v>190</v>
      </c>
      <c r="D1282">
        <v>99</v>
      </c>
      <c r="E1282">
        <v>81</v>
      </c>
      <c r="F1282">
        <v>135</v>
      </c>
      <c r="G1282" t="s">
        <v>6673</v>
      </c>
      <c r="H1282">
        <v>327</v>
      </c>
      <c r="I1282">
        <v>25117498</v>
      </c>
      <c r="J1282" t="s">
        <v>5542</v>
      </c>
      <c r="K1282" t="s">
        <v>3455</v>
      </c>
      <c r="L1282" t="s">
        <v>6674</v>
      </c>
      <c r="M1282">
        <v>37412</v>
      </c>
      <c r="N1282">
        <v>960</v>
      </c>
      <c r="O1282" t="s">
        <v>6675</v>
      </c>
      <c r="P1282">
        <v>0</v>
      </c>
      <c r="Q1282" t="s">
        <v>6676</v>
      </c>
      <c r="R1282" t="s">
        <v>6677</v>
      </c>
      <c r="S1282">
        <v>178</v>
      </c>
      <c r="T1282" t="s">
        <v>36</v>
      </c>
      <c r="U1282" t="s">
        <v>37</v>
      </c>
      <c r="V1282" t="s">
        <v>583</v>
      </c>
      <c r="W1282">
        <v>40000000</v>
      </c>
      <c r="X1282">
        <v>2007</v>
      </c>
      <c r="Y1282">
        <v>253</v>
      </c>
      <c r="Z1282">
        <v>5.7</v>
      </c>
      <c r="AA1282">
        <v>2.35</v>
      </c>
      <c r="AB1282">
        <v>0</v>
      </c>
    </row>
    <row r="1283" spans="1:28" hidden="1" x14ac:dyDescent="0.2">
      <c r="A1283" t="s">
        <v>27</v>
      </c>
      <c r="B1283" t="s">
        <v>485</v>
      </c>
      <c r="C1283">
        <v>112</v>
      </c>
      <c r="D1283">
        <v>112</v>
      </c>
      <c r="E1283">
        <v>17000</v>
      </c>
      <c r="F1283">
        <v>354</v>
      </c>
      <c r="G1283" t="s">
        <v>4644</v>
      </c>
      <c r="H1283">
        <v>22000</v>
      </c>
      <c r="I1283">
        <v>32645</v>
      </c>
      <c r="J1283" t="s">
        <v>5272</v>
      </c>
      <c r="K1283" t="s">
        <v>1744</v>
      </c>
      <c r="L1283" t="s">
        <v>6678</v>
      </c>
      <c r="M1283">
        <v>67797</v>
      </c>
      <c r="N1283">
        <v>23737</v>
      </c>
      <c r="O1283" t="s">
        <v>6679</v>
      </c>
      <c r="P1283">
        <v>0</v>
      </c>
      <c r="Q1283" t="s">
        <v>6680</v>
      </c>
      <c r="R1283" t="s">
        <v>6681</v>
      </c>
      <c r="S1283">
        <v>223</v>
      </c>
      <c r="T1283" t="s">
        <v>36</v>
      </c>
      <c r="U1283" t="s">
        <v>37</v>
      </c>
      <c r="V1283" t="s">
        <v>583</v>
      </c>
      <c r="W1283">
        <v>500000</v>
      </c>
      <c r="X1283">
        <v>1973</v>
      </c>
      <c r="Y1283">
        <v>926</v>
      </c>
      <c r="Z1283">
        <v>7.4</v>
      </c>
      <c r="AA1283">
        <v>1.85</v>
      </c>
      <c r="AB1283">
        <v>0</v>
      </c>
    </row>
    <row r="1284" spans="1:28" hidden="1" x14ac:dyDescent="0.2">
      <c r="A1284" t="s">
        <v>27</v>
      </c>
      <c r="B1284" t="s">
        <v>5622</v>
      </c>
      <c r="C1284">
        <v>12</v>
      </c>
      <c r="D1284">
        <v>128</v>
      </c>
      <c r="E1284">
        <v>545</v>
      </c>
      <c r="F1284">
        <v>353</v>
      </c>
      <c r="G1284" t="s">
        <v>6682</v>
      </c>
      <c r="H1284">
        <v>783</v>
      </c>
      <c r="I1284">
        <v>24332324</v>
      </c>
      <c r="J1284" t="s">
        <v>2525</v>
      </c>
      <c r="K1284" t="s">
        <v>970</v>
      </c>
      <c r="L1284" t="s">
        <v>6683</v>
      </c>
      <c r="M1284">
        <v>13830</v>
      </c>
      <c r="N1284">
        <v>3126</v>
      </c>
      <c r="O1284" t="s">
        <v>6684</v>
      </c>
      <c r="P1284">
        <v>1</v>
      </c>
      <c r="Q1284" t="s">
        <v>6685</v>
      </c>
      <c r="R1284" t="s">
        <v>6686</v>
      </c>
      <c r="S1284">
        <v>61</v>
      </c>
      <c r="T1284" t="s">
        <v>36</v>
      </c>
      <c r="U1284" t="s">
        <v>37</v>
      </c>
      <c r="V1284" t="s">
        <v>38</v>
      </c>
      <c r="W1284">
        <v>40000000</v>
      </c>
      <c r="X1284">
        <v>1994</v>
      </c>
      <c r="Y1284">
        <v>754</v>
      </c>
      <c r="Z1284">
        <v>6.1</v>
      </c>
      <c r="AA1284">
        <v>1.85</v>
      </c>
      <c r="AB1284">
        <v>680</v>
      </c>
    </row>
    <row r="1285" spans="1:28" hidden="1" x14ac:dyDescent="0.2">
      <c r="A1285" t="s">
        <v>27</v>
      </c>
      <c r="B1285" t="s">
        <v>5587</v>
      </c>
      <c r="C1285">
        <v>201</v>
      </c>
      <c r="D1285">
        <v>112</v>
      </c>
      <c r="E1285">
        <v>118</v>
      </c>
      <c r="F1285">
        <v>674</v>
      </c>
      <c r="G1285" t="s">
        <v>6687</v>
      </c>
      <c r="H1285">
        <v>877</v>
      </c>
      <c r="I1285">
        <v>36665854</v>
      </c>
      <c r="J1285" t="s">
        <v>462</v>
      </c>
      <c r="K1285" t="s">
        <v>1188</v>
      </c>
      <c r="L1285" t="s">
        <v>6688</v>
      </c>
      <c r="M1285">
        <v>76498</v>
      </c>
      <c r="N1285">
        <v>3432</v>
      </c>
      <c r="O1285" t="s">
        <v>6689</v>
      </c>
      <c r="P1285">
        <v>0</v>
      </c>
      <c r="Q1285" t="s">
        <v>6690</v>
      </c>
      <c r="R1285" t="s">
        <v>6691</v>
      </c>
      <c r="S1285">
        <v>203</v>
      </c>
      <c r="T1285" t="s">
        <v>36</v>
      </c>
      <c r="U1285" t="s">
        <v>1463</v>
      </c>
      <c r="V1285" t="s">
        <v>38</v>
      </c>
      <c r="W1285">
        <v>40000000</v>
      </c>
      <c r="X1285">
        <v>2011</v>
      </c>
      <c r="Y1285">
        <v>738</v>
      </c>
      <c r="Z1285">
        <v>6.4</v>
      </c>
      <c r="AA1285">
        <v>2.35</v>
      </c>
      <c r="AB1285">
        <v>15000</v>
      </c>
    </row>
    <row r="1286" spans="1:28" hidden="1" x14ac:dyDescent="0.2">
      <c r="A1286" t="s">
        <v>27</v>
      </c>
      <c r="B1286" t="s">
        <v>6692</v>
      </c>
      <c r="C1286">
        <v>34</v>
      </c>
      <c r="D1286">
        <v>86</v>
      </c>
      <c r="E1286">
        <v>7</v>
      </c>
      <c r="F1286">
        <v>795</v>
      </c>
      <c r="G1286" t="s">
        <v>6693</v>
      </c>
      <c r="H1286">
        <v>10000</v>
      </c>
      <c r="I1286">
        <v>22717758</v>
      </c>
      <c r="J1286" t="s">
        <v>6694</v>
      </c>
      <c r="K1286" t="s">
        <v>438</v>
      </c>
      <c r="L1286" t="s">
        <v>6695</v>
      </c>
      <c r="M1286">
        <v>11156</v>
      </c>
      <c r="N1286">
        <v>14275</v>
      </c>
      <c r="O1286" t="s">
        <v>720</v>
      </c>
      <c r="P1286">
        <v>0</v>
      </c>
      <c r="Q1286" t="s">
        <v>6696</v>
      </c>
      <c r="R1286" t="s">
        <v>6697</v>
      </c>
      <c r="S1286">
        <v>67</v>
      </c>
      <c r="T1286" t="s">
        <v>36</v>
      </c>
      <c r="U1286" t="s">
        <v>37</v>
      </c>
      <c r="V1286" t="s">
        <v>275</v>
      </c>
      <c r="W1286">
        <v>40000000</v>
      </c>
      <c r="X1286">
        <v>1998</v>
      </c>
      <c r="Y1286">
        <v>908</v>
      </c>
      <c r="Z1286">
        <v>6.2</v>
      </c>
      <c r="AA1286">
        <v>1.85</v>
      </c>
      <c r="AB1286">
        <v>0</v>
      </c>
    </row>
    <row r="1287" spans="1:28" hidden="1" x14ac:dyDescent="0.2">
      <c r="A1287" t="s">
        <v>27</v>
      </c>
      <c r="B1287" t="s">
        <v>3514</v>
      </c>
      <c r="C1287">
        <v>104</v>
      </c>
      <c r="D1287">
        <v>108</v>
      </c>
      <c r="E1287">
        <v>105</v>
      </c>
      <c r="F1287">
        <v>616</v>
      </c>
      <c r="G1287" t="s">
        <v>78</v>
      </c>
      <c r="H1287">
        <v>22000</v>
      </c>
      <c r="I1287">
        <v>22433915</v>
      </c>
      <c r="J1287" t="s">
        <v>2140</v>
      </c>
      <c r="K1287" t="s">
        <v>1744</v>
      </c>
      <c r="L1287" t="s">
        <v>6698</v>
      </c>
      <c r="M1287">
        <v>21319</v>
      </c>
      <c r="N1287">
        <v>34377</v>
      </c>
      <c r="O1287" t="s">
        <v>6699</v>
      </c>
      <c r="P1287">
        <v>1</v>
      </c>
      <c r="Q1287" t="s">
        <v>6700</v>
      </c>
      <c r="R1287" t="s">
        <v>6701</v>
      </c>
      <c r="S1287">
        <v>166</v>
      </c>
      <c r="T1287" t="s">
        <v>36</v>
      </c>
      <c r="U1287" t="s">
        <v>37</v>
      </c>
      <c r="V1287" t="s">
        <v>583</v>
      </c>
      <c r="W1287">
        <v>60000000</v>
      </c>
      <c r="X1287">
        <v>2002</v>
      </c>
      <c r="Y1287">
        <v>11000</v>
      </c>
      <c r="Z1287">
        <v>6.2</v>
      </c>
      <c r="AA1287">
        <v>2.35</v>
      </c>
      <c r="AB1287">
        <v>416</v>
      </c>
    </row>
    <row r="1288" spans="1:28" hidden="1" x14ac:dyDescent="0.2">
      <c r="A1288" t="s">
        <v>745</v>
      </c>
      <c r="B1288" t="s">
        <v>6702</v>
      </c>
      <c r="C1288">
        <v>55</v>
      </c>
      <c r="D1288">
        <v>128</v>
      </c>
      <c r="E1288">
        <v>34</v>
      </c>
      <c r="F1288">
        <v>685</v>
      </c>
      <c r="G1288" t="s">
        <v>1382</v>
      </c>
      <c r="H1288">
        <v>978</v>
      </c>
      <c r="I1288">
        <v>22326247</v>
      </c>
      <c r="J1288" t="s">
        <v>212</v>
      </c>
      <c r="K1288" t="s">
        <v>6703</v>
      </c>
      <c r="L1288" t="s">
        <v>6704</v>
      </c>
      <c r="M1288">
        <v>11232</v>
      </c>
      <c r="N1288">
        <v>3821</v>
      </c>
      <c r="O1288" t="s">
        <v>6705</v>
      </c>
      <c r="P1288">
        <v>1</v>
      </c>
      <c r="Q1288" t="s">
        <v>6706</v>
      </c>
      <c r="R1288" t="s">
        <v>6707</v>
      </c>
      <c r="S1288">
        <v>106</v>
      </c>
      <c r="T1288" t="s">
        <v>36</v>
      </c>
      <c r="U1288" t="s">
        <v>37</v>
      </c>
      <c r="V1288" t="s">
        <v>38</v>
      </c>
      <c r="W1288">
        <v>60000000</v>
      </c>
      <c r="X1288">
        <v>1999</v>
      </c>
      <c r="Y1288">
        <v>886</v>
      </c>
      <c r="Z1288">
        <v>5.9</v>
      </c>
      <c r="AA1288">
        <v>1.85</v>
      </c>
      <c r="AB1288">
        <v>0</v>
      </c>
    </row>
    <row r="1289" spans="1:28" hidden="1" x14ac:dyDescent="0.2">
      <c r="A1289" t="s">
        <v>27</v>
      </c>
      <c r="B1289" t="s">
        <v>6708</v>
      </c>
      <c r="C1289">
        <v>86</v>
      </c>
      <c r="D1289">
        <v>84</v>
      </c>
      <c r="E1289">
        <v>33</v>
      </c>
      <c r="F1289">
        <v>1000</v>
      </c>
      <c r="G1289" t="s">
        <v>3712</v>
      </c>
      <c r="H1289">
        <v>1000</v>
      </c>
      <c r="I1289">
        <v>21176322</v>
      </c>
      <c r="J1289" t="s">
        <v>1750</v>
      </c>
      <c r="K1289" t="s">
        <v>6709</v>
      </c>
      <c r="L1289" t="s">
        <v>6710</v>
      </c>
      <c r="M1289">
        <v>23747</v>
      </c>
      <c r="N1289">
        <v>5039</v>
      </c>
      <c r="O1289" t="s">
        <v>3087</v>
      </c>
      <c r="P1289">
        <v>0</v>
      </c>
      <c r="Q1289" t="s">
        <v>6711</v>
      </c>
      <c r="R1289" t="s">
        <v>6712</v>
      </c>
      <c r="S1289">
        <v>207</v>
      </c>
      <c r="T1289" t="s">
        <v>36</v>
      </c>
      <c r="U1289" t="s">
        <v>37</v>
      </c>
      <c r="V1289" t="s">
        <v>38</v>
      </c>
      <c r="W1289">
        <v>40000000</v>
      </c>
      <c r="X1289">
        <v>2004</v>
      </c>
      <c r="Y1289">
        <v>1000</v>
      </c>
      <c r="Z1289">
        <v>4</v>
      </c>
      <c r="AA1289">
        <v>2.35</v>
      </c>
      <c r="AB1289">
        <v>0</v>
      </c>
    </row>
    <row r="1290" spans="1:28" hidden="1" x14ac:dyDescent="0.2">
      <c r="A1290" t="s">
        <v>27</v>
      </c>
      <c r="B1290" t="s">
        <v>4289</v>
      </c>
      <c r="C1290">
        <v>50</v>
      </c>
      <c r="D1290">
        <v>111</v>
      </c>
      <c r="E1290">
        <v>17</v>
      </c>
      <c r="F1290">
        <v>889</v>
      </c>
      <c r="G1290" t="s">
        <v>3258</v>
      </c>
      <c r="H1290">
        <v>14000</v>
      </c>
      <c r="I1290">
        <v>20300000</v>
      </c>
      <c r="J1290" t="s">
        <v>4073</v>
      </c>
      <c r="K1290" t="s">
        <v>2380</v>
      </c>
      <c r="L1290" t="s">
        <v>6713</v>
      </c>
      <c r="M1290">
        <v>16741</v>
      </c>
      <c r="N1290">
        <v>17877</v>
      </c>
      <c r="O1290" t="s">
        <v>3175</v>
      </c>
      <c r="P1290">
        <v>2</v>
      </c>
      <c r="Q1290" t="s">
        <v>6714</v>
      </c>
      <c r="R1290" t="s">
        <v>6715</v>
      </c>
      <c r="S1290">
        <v>60</v>
      </c>
      <c r="T1290" t="s">
        <v>36</v>
      </c>
      <c r="U1290" t="s">
        <v>37</v>
      </c>
      <c r="V1290" t="s">
        <v>583</v>
      </c>
      <c r="W1290">
        <v>40000000</v>
      </c>
      <c r="X1290">
        <v>1996</v>
      </c>
      <c r="Y1290">
        <v>940</v>
      </c>
      <c r="Z1290">
        <v>6.2</v>
      </c>
      <c r="AA1290">
        <v>1.85</v>
      </c>
      <c r="AB1290">
        <v>309</v>
      </c>
    </row>
    <row r="1291" spans="1:28" hidden="1" x14ac:dyDescent="0.2">
      <c r="A1291" t="s">
        <v>27</v>
      </c>
      <c r="B1291" t="s">
        <v>1302</v>
      </c>
      <c r="C1291">
        <v>181</v>
      </c>
      <c r="D1291">
        <v>131</v>
      </c>
      <c r="E1291">
        <v>719</v>
      </c>
      <c r="F1291">
        <v>683</v>
      </c>
      <c r="G1291" t="s">
        <v>6716</v>
      </c>
      <c r="H1291">
        <v>16000</v>
      </c>
      <c r="I1291">
        <v>20302961</v>
      </c>
      <c r="J1291" t="s">
        <v>3407</v>
      </c>
      <c r="K1291" t="s">
        <v>6717</v>
      </c>
      <c r="L1291" t="s">
        <v>6718</v>
      </c>
      <c r="M1291">
        <v>49874</v>
      </c>
      <c r="N1291">
        <v>18913</v>
      </c>
      <c r="O1291" t="s">
        <v>6141</v>
      </c>
      <c r="P1291">
        <v>0</v>
      </c>
      <c r="Q1291" t="s">
        <v>6719</v>
      </c>
      <c r="R1291" t="s">
        <v>6720</v>
      </c>
      <c r="S1291">
        <v>450</v>
      </c>
      <c r="T1291" t="s">
        <v>36</v>
      </c>
      <c r="U1291" t="s">
        <v>1463</v>
      </c>
      <c r="V1291" t="s">
        <v>6721</v>
      </c>
      <c r="W1291">
        <v>45000000</v>
      </c>
      <c r="X1291">
        <v>1995</v>
      </c>
      <c r="Y1291">
        <v>893</v>
      </c>
      <c r="Z1291">
        <v>4.5999999999999996</v>
      </c>
      <c r="AA1291">
        <v>2.35</v>
      </c>
      <c r="AB1291">
        <v>0</v>
      </c>
    </row>
    <row r="1292" spans="1:28" hidden="1" x14ac:dyDescent="0.2">
      <c r="A1292" t="s">
        <v>27</v>
      </c>
      <c r="B1292" t="s">
        <v>6722</v>
      </c>
      <c r="C1292">
        <v>260</v>
      </c>
      <c r="D1292">
        <v>123</v>
      </c>
      <c r="E1292">
        <v>0</v>
      </c>
      <c r="F1292">
        <v>826</v>
      </c>
      <c r="G1292" t="s">
        <v>2289</v>
      </c>
      <c r="H1292">
        <v>4000</v>
      </c>
      <c r="I1292">
        <v>15962471</v>
      </c>
      <c r="J1292" t="s">
        <v>6111</v>
      </c>
      <c r="K1292" t="s">
        <v>82</v>
      </c>
      <c r="L1292" t="s">
        <v>6723</v>
      </c>
      <c r="M1292">
        <v>79892</v>
      </c>
      <c r="N1292">
        <v>7243</v>
      </c>
      <c r="O1292" t="s">
        <v>902</v>
      </c>
      <c r="P1292">
        <v>1</v>
      </c>
      <c r="Q1292" t="s">
        <v>6724</v>
      </c>
      <c r="R1292" t="s">
        <v>6725</v>
      </c>
      <c r="S1292">
        <v>619</v>
      </c>
      <c r="T1292" t="s">
        <v>36</v>
      </c>
      <c r="U1292" t="s">
        <v>37</v>
      </c>
      <c r="V1292" t="s">
        <v>38</v>
      </c>
      <c r="W1292">
        <v>40000000</v>
      </c>
      <c r="X1292">
        <v>2006</v>
      </c>
      <c r="Y1292">
        <v>887</v>
      </c>
      <c r="Z1292">
        <v>6.4</v>
      </c>
      <c r="AA1292">
        <v>1.85</v>
      </c>
      <c r="AB1292">
        <v>0</v>
      </c>
    </row>
    <row r="1293" spans="1:28" hidden="1" x14ac:dyDescent="0.2">
      <c r="A1293" t="s">
        <v>27</v>
      </c>
      <c r="B1293" t="s">
        <v>5326</v>
      </c>
      <c r="C1293">
        <v>40</v>
      </c>
      <c r="D1293">
        <v>101</v>
      </c>
      <c r="E1293">
        <v>58</v>
      </c>
      <c r="F1293">
        <v>497</v>
      </c>
      <c r="G1293" t="s">
        <v>2521</v>
      </c>
      <c r="H1293">
        <v>12000</v>
      </c>
      <c r="I1293">
        <v>14942422</v>
      </c>
      <c r="J1293" t="s">
        <v>332</v>
      </c>
      <c r="K1293" t="s">
        <v>703</v>
      </c>
      <c r="L1293" t="s">
        <v>6726</v>
      </c>
      <c r="M1293">
        <v>14226</v>
      </c>
      <c r="N1293">
        <v>14008</v>
      </c>
      <c r="O1293" t="s">
        <v>3536</v>
      </c>
      <c r="P1293">
        <v>3</v>
      </c>
      <c r="Q1293" t="s">
        <v>6727</v>
      </c>
      <c r="R1293" t="s">
        <v>6728</v>
      </c>
      <c r="S1293">
        <v>60</v>
      </c>
      <c r="T1293" t="s">
        <v>36</v>
      </c>
      <c r="U1293" t="s">
        <v>37</v>
      </c>
      <c r="V1293" t="s">
        <v>583</v>
      </c>
      <c r="W1293">
        <v>40000000</v>
      </c>
      <c r="X1293">
        <v>1995</v>
      </c>
      <c r="Y1293">
        <v>975</v>
      </c>
      <c r="Z1293">
        <v>5.9</v>
      </c>
      <c r="AA1293">
        <v>1.85</v>
      </c>
      <c r="AB1293">
        <v>555</v>
      </c>
    </row>
    <row r="1294" spans="1:28" hidden="1" x14ac:dyDescent="0.2">
      <c r="A1294" t="s">
        <v>27</v>
      </c>
      <c r="B1294" t="s">
        <v>6729</v>
      </c>
      <c r="C1294">
        <v>102</v>
      </c>
      <c r="D1294">
        <v>102</v>
      </c>
      <c r="E1294">
        <v>19</v>
      </c>
      <c r="F1294">
        <v>351</v>
      </c>
      <c r="G1294" t="s">
        <v>4768</v>
      </c>
      <c r="H1294">
        <v>13000</v>
      </c>
      <c r="I1294">
        <v>14967182</v>
      </c>
      <c r="J1294" t="s">
        <v>462</v>
      </c>
      <c r="K1294" t="s">
        <v>1782</v>
      </c>
      <c r="L1294" t="s">
        <v>6730</v>
      </c>
      <c r="M1294">
        <v>27305</v>
      </c>
      <c r="N1294">
        <v>14463</v>
      </c>
      <c r="O1294" t="s">
        <v>6731</v>
      </c>
      <c r="P1294">
        <v>1</v>
      </c>
      <c r="Q1294" t="s">
        <v>6732</v>
      </c>
      <c r="R1294" t="s">
        <v>6733</v>
      </c>
      <c r="S1294">
        <v>284</v>
      </c>
      <c r="T1294" t="s">
        <v>36</v>
      </c>
      <c r="U1294" t="s">
        <v>37</v>
      </c>
      <c r="V1294" t="s">
        <v>583</v>
      </c>
      <c r="W1294">
        <v>40000000</v>
      </c>
      <c r="X1294">
        <v>2000</v>
      </c>
      <c r="Y1294">
        <v>530</v>
      </c>
      <c r="Z1294">
        <v>5.0999999999999996</v>
      </c>
      <c r="AA1294">
        <v>2.35</v>
      </c>
      <c r="AB1294">
        <v>604</v>
      </c>
    </row>
    <row r="1295" spans="1:28" hidden="1" x14ac:dyDescent="0.2">
      <c r="A1295" t="s">
        <v>27</v>
      </c>
      <c r="B1295" t="s">
        <v>6734</v>
      </c>
      <c r="C1295">
        <v>371</v>
      </c>
      <c r="D1295">
        <v>114</v>
      </c>
      <c r="E1295">
        <v>171</v>
      </c>
      <c r="F1295">
        <v>284</v>
      </c>
      <c r="G1295" t="s">
        <v>6735</v>
      </c>
      <c r="H1295">
        <v>6000</v>
      </c>
      <c r="I1295">
        <v>18996755</v>
      </c>
      <c r="J1295" t="s">
        <v>4073</v>
      </c>
      <c r="K1295" t="s">
        <v>206</v>
      </c>
      <c r="L1295" t="s">
        <v>6736</v>
      </c>
      <c r="M1295">
        <v>145270</v>
      </c>
      <c r="N1295">
        <v>7099</v>
      </c>
      <c r="O1295" t="s">
        <v>6737</v>
      </c>
      <c r="P1295">
        <v>0</v>
      </c>
      <c r="Q1295" t="s">
        <v>6738</v>
      </c>
      <c r="R1295" t="s">
        <v>6739</v>
      </c>
      <c r="S1295">
        <v>322</v>
      </c>
      <c r="T1295" t="s">
        <v>36</v>
      </c>
      <c r="U1295" t="s">
        <v>3569</v>
      </c>
      <c r="V1295" t="s">
        <v>38</v>
      </c>
      <c r="W1295">
        <v>45000000</v>
      </c>
      <c r="X1295">
        <v>2012</v>
      </c>
      <c r="Y1295">
        <v>382</v>
      </c>
      <c r="Z1295">
        <v>7.6</v>
      </c>
      <c r="AA1295">
        <v>2.35</v>
      </c>
      <c r="AB1295">
        <v>54000</v>
      </c>
    </row>
    <row r="1296" spans="1:28" hidden="1" x14ac:dyDescent="0.2">
      <c r="A1296" t="s">
        <v>27</v>
      </c>
      <c r="B1296" t="s">
        <v>6740</v>
      </c>
      <c r="C1296">
        <v>49</v>
      </c>
      <c r="D1296">
        <v>107</v>
      </c>
      <c r="E1296">
        <v>124</v>
      </c>
      <c r="F1296">
        <v>572</v>
      </c>
      <c r="G1296" t="s">
        <v>1678</v>
      </c>
      <c r="H1296">
        <v>636</v>
      </c>
      <c r="I1296">
        <v>14375181</v>
      </c>
      <c r="J1296" t="s">
        <v>6741</v>
      </c>
      <c r="K1296" t="s">
        <v>6742</v>
      </c>
      <c r="L1296" t="s">
        <v>6743</v>
      </c>
      <c r="M1296">
        <v>8692</v>
      </c>
      <c r="N1296">
        <v>3374</v>
      </c>
      <c r="O1296" t="s">
        <v>6744</v>
      </c>
      <c r="P1296">
        <v>2</v>
      </c>
      <c r="Q1296" t="s">
        <v>6745</v>
      </c>
      <c r="R1296" t="s">
        <v>6746</v>
      </c>
      <c r="S1296">
        <v>126</v>
      </c>
      <c r="T1296" t="s">
        <v>36</v>
      </c>
      <c r="U1296" t="s">
        <v>37</v>
      </c>
      <c r="V1296" t="s">
        <v>38</v>
      </c>
      <c r="W1296">
        <v>51000000</v>
      </c>
      <c r="X1296">
        <v>1987</v>
      </c>
      <c r="Y1296">
        <v>631</v>
      </c>
      <c r="Z1296">
        <v>4.2</v>
      </c>
      <c r="AA1296">
        <v>1.85</v>
      </c>
      <c r="AB1296">
        <v>754</v>
      </c>
    </row>
    <row r="1297" spans="1:28" hidden="1" x14ac:dyDescent="0.2">
      <c r="A1297" t="s">
        <v>27</v>
      </c>
      <c r="B1297" t="s">
        <v>5380</v>
      </c>
      <c r="C1297">
        <v>335</v>
      </c>
      <c r="D1297">
        <v>87</v>
      </c>
      <c r="E1297">
        <v>0</v>
      </c>
      <c r="F1297">
        <v>563</v>
      </c>
      <c r="G1297" t="s">
        <v>2375</v>
      </c>
      <c r="H1297">
        <v>13000</v>
      </c>
      <c r="I1297">
        <v>20999103</v>
      </c>
      <c r="J1297" t="s">
        <v>6747</v>
      </c>
      <c r="K1297" t="s">
        <v>545</v>
      </c>
      <c r="L1297" t="s">
        <v>6748</v>
      </c>
      <c r="M1297">
        <v>139114</v>
      </c>
      <c r="N1297">
        <v>24770</v>
      </c>
      <c r="O1297" t="s">
        <v>238</v>
      </c>
      <c r="P1297">
        <v>0</v>
      </c>
      <c r="Q1297" t="s">
        <v>6749</v>
      </c>
      <c r="R1297" t="s">
        <v>6750</v>
      </c>
      <c r="S1297">
        <v>245</v>
      </c>
      <c r="T1297" t="s">
        <v>36</v>
      </c>
      <c r="U1297" t="s">
        <v>37</v>
      </c>
      <c r="V1297" t="s">
        <v>93</v>
      </c>
      <c r="W1297">
        <v>40000000</v>
      </c>
      <c r="X1297">
        <v>2009</v>
      </c>
      <c r="Y1297">
        <v>11000</v>
      </c>
      <c r="Z1297">
        <v>7.8</v>
      </c>
      <c r="AA1297">
        <v>1.85</v>
      </c>
      <c r="AB1297">
        <v>15000</v>
      </c>
    </row>
    <row r="1298" spans="1:28" hidden="1" x14ac:dyDescent="0.2">
      <c r="A1298" t="s">
        <v>27</v>
      </c>
      <c r="B1298" t="s">
        <v>4435</v>
      </c>
      <c r="C1298">
        <v>86</v>
      </c>
      <c r="D1298">
        <v>103</v>
      </c>
      <c r="E1298">
        <v>65</v>
      </c>
      <c r="F1298">
        <v>311</v>
      </c>
      <c r="G1298" t="s">
        <v>4133</v>
      </c>
      <c r="H1298">
        <v>11000</v>
      </c>
      <c r="I1298">
        <v>14448589</v>
      </c>
      <c r="J1298" t="s">
        <v>1679</v>
      </c>
      <c r="K1298" t="s">
        <v>563</v>
      </c>
      <c r="L1298" t="s">
        <v>6751</v>
      </c>
      <c r="M1298">
        <v>19364</v>
      </c>
      <c r="N1298">
        <v>12566</v>
      </c>
      <c r="O1298" t="s">
        <v>6752</v>
      </c>
      <c r="P1298">
        <v>2</v>
      </c>
      <c r="Q1298" t="s">
        <v>6753</v>
      </c>
      <c r="R1298" t="s">
        <v>6754</v>
      </c>
      <c r="S1298">
        <v>128</v>
      </c>
      <c r="T1298" t="s">
        <v>36</v>
      </c>
      <c r="U1298" t="s">
        <v>37</v>
      </c>
      <c r="V1298" t="s">
        <v>38</v>
      </c>
      <c r="W1298">
        <v>40000000</v>
      </c>
      <c r="X1298">
        <v>2002</v>
      </c>
      <c r="Y1298">
        <v>944</v>
      </c>
      <c r="Z1298">
        <v>5.8</v>
      </c>
      <c r="AA1298">
        <v>2.35</v>
      </c>
      <c r="AB1298">
        <v>835</v>
      </c>
    </row>
    <row r="1299" spans="1:28" hidden="1" x14ac:dyDescent="0.2">
      <c r="A1299" t="s">
        <v>27</v>
      </c>
      <c r="B1299" t="s">
        <v>5365</v>
      </c>
      <c r="C1299">
        <v>40</v>
      </c>
      <c r="D1299">
        <v>99</v>
      </c>
      <c r="E1299">
        <v>0</v>
      </c>
      <c r="F1299">
        <v>402</v>
      </c>
      <c r="G1299" t="s">
        <v>2786</v>
      </c>
      <c r="H1299">
        <v>782</v>
      </c>
      <c r="I1299">
        <v>14358033</v>
      </c>
      <c r="J1299" t="s">
        <v>6755</v>
      </c>
      <c r="K1299" t="s">
        <v>6756</v>
      </c>
      <c r="L1299" t="s">
        <v>6757</v>
      </c>
      <c r="M1299">
        <v>17365</v>
      </c>
      <c r="N1299">
        <v>2125</v>
      </c>
      <c r="O1299" t="s">
        <v>6758</v>
      </c>
      <c r="P1299">
        <v>2</v>
      </c>
      <c r="Q1299" t="s">
        <v>6759</v>
      </c>
      <c r="R1299" t="s">
        <v>6760</v>
      </c>
      <c r="S1299">
        <v>66</v>
      </c>
      <c r="T1299" t="s">
        <v>36</v>
      </c>
      <c r="U1299" t="s">
        <v>37</v>
      </c>
      <c r="V1299" t="s">
        <v>38</v>
      </c>
      <c r="W1299">
        <v>40000000</v>
      </c>
      <c r="X1299">
        <v>1992</v>
      </c>
      <c r="Y1299">
        <v>658</v>
      </c>
      <c r="Z1299">
        <v>5.9</v>
      </c>
      <c r="AA1299">
        <v>2.35</v>
      </c>
      <c r="AB1299">
        <v>630</v>
      </c>
    </row>
    <row r="1300" spans="1:28" hidden="1" x14ac:dyDescent="0.2">
      <c r="A1300" t="s">
        <v>745</v>
      </c>
      <c r="B1300" t="s">
        <v>4174</v>
      </c>
      <c r="C1300">
        <v>242</v>
      </c>
      <c r="D1300">
        <v>122</v>
      </c>
      <c r="E1300">
        <v>0</v>
      </c>
      <c r="F1300">
        <v>54</v>
      </c>
      <c r="G1300" t="s">
        <v>6202</v>
      </c>
      <c r="H1300">
        <v>326</v>
      </c>
      <c r="I1300">
        <v>33201661</v>
      </c>
      <c r="J1300" t="s">
        <v>1679</v>
      </c>
      <c r="K1300" t="s">
        <v>5894</v>
      </c>
      <c r="L1300" t="s">
        <v>6761</v>
      </c>
      <c r="M1300">
        <v>534262</v>
      </c>
      <c r="N1300">
        <v>809</v>
      </c>
      <c r="O1300" t="s">
        <v>6762</v>
      </c>
      <c r="P1300">
        <v>0</v>
      </c>
      <c r="Q1300" t="s">
        <v>6763</v>
      </c>
      <c r="R1300" t="s">
        <v>6764</v>
      </c>
      <c r="S1300">
        <v>1314</v>
      </c>
      <c r="T1300" t="s">
        <v>1462</v>
      </c>
      <c r="U1300" t="s">
        <v>1463</v>
      </c>
      <c r="V1300" t="s">
        <v>583</v>
      </c>
      <c r="W1300">
        <v>77000000</v>
      </c>
      <c r="X1300">
        <v>2001</v>
      </c>
      <c r="Y1300">
        <v>326</v>
      </c>
      <c r="Z1300">
        <v>8.4</v>
      </c>
      <c r="AA1300">
        <v>2.35</v>
      </c>
      <c r="AB1300">
        <v>39000</v>
      </c>
    </row>
    <row r="1301" spans="1:28" hidden="1" x14ac:dyDescent="0.2">
      <c r="A1301" t="s">
        <v>27</v>
      </c>
      <c r="B1301" t="s">
        <v>6765</v>
      </c>
      <c r="C1301">
        <v>70</v>
      </c>
      <c r="D1301">
        <v>91</v>
      </c>
      <c r="E1301">
        <v>29</v>
      </c>
      <c r="F1301">
        <v>762</v>
      </c>
      <c r="G1301" t="s">
        <v>6766</v>
      </c>
      <c r="H1301">
        <v>976</v>
      </c>
      <c r="I1301">
        <v>14018364</v>
      </c>
      <c r="J1301" t="s">
        <v>6767</v>
      </c>
      <c r="K1301" t="s">
        <v>6768</v>
      </c>
      <c r="L1301" t="s">
        <v>6769</v>
      </c>
      <c r="M1301">
        <v>17722</v>
      </c>
      <c r="N1301">
        <v>3974</v>
      </c>
      <c r="O1301" t="s">
        <v>6770</v>
      </c>
      <c r="P1301">
        <v>1</v>
      </c>
      <c r="Q1301" t="s">
        <v>6771</v>
      </c>
      <c r="R1301" t="s">
        <v>6772</v>
      </c>
      <c r="S1301">
        <v>111</v>
      </c>
      <c r="T1301" t="s">
        <v>36</v>
      </c>
      <c r="U1301" t="s">
        <v>37</v>
      </c>
      <c r="V1301" t="s">
        <v>93</v>
      </c>
      <c r="W1301">
        <v>30000000</v>
      </c>
      <c r="X1301">
        <v>2004</v>
      </c>
      <c r="Y1301">
        <v>799</v>
      </c>
      <c r="Z1301">
        <v>4.8</v>
      </c>
      <c r="AA1301">
        <v>1.85</v>
      </c>
      <c r="AB1301">
        <v>849</v>
      </c>
    </row>
    <row r="1302" spans="1:28" hidden="1" x14ac:dyDescent="0.2">
      <c r="A1302" t="s">
        <v>27</v>
      </c>
      <c r="B1302" t="s">
        <v>6773</v>
      </c>
      <c r="C1302">
        <v>135</v>
      </c>
      <c r="D1302">
        <v>103</v>
      </c>
      <c r="E1302">
        <v>14</v>
      </c>
      <c r="F1302">
        <v>624</v>
      </c>
      <c r="G1302" t="s">
        <v>6380</v>
      </c>
      <c r="H1302">
        <v>865</v>
      </c>
      <c r="I1302">
        <v>13395939</v>
      </c>
      <c r="J1302" t="s">
        <v>1413</v>
      </c>
      <c r="K1302" t="s">
        <v>5967</v>
      </c>
      <c r="L1302" t="s">
        <v>6774</v>
      </c>
      <c r="M1302">
        <v>43442</v>
      </c>
      <c r="N1302">
        <v>3639</v>
      </c>
      <c r="O1302" t="s">
        <v>2387</v>
      </c>
      <c r="P1302">
        <v>4</v>
      </c>
      <c r="Q1302" t="s">
        <v>6775</v>
      </c>
      <c r="R1302" t="s">
        <v>6776</v>
      </c>
      <c r="S1302">
        <v>146</v>
      </c>
      <c r="T1302" t="s">
        <v>36</v>
      </c>
      <c r="U1302" t="s">
        <v>55</v>
      </c>
      <c r="V1302" t="s">
        <v>583</v>
      </c>
      <c r="W1302">
        <v>60000000</v>
      </c>
      <c r="X1302">
        <v>2004</v>
      </c>
      <c r="Y1302">
        <v>826</v>
      </c>
      <c r="Z1302">
        <v>6.2</v>
      </c>
      <c r="AA1302">
        <v>1.85</v>
      </c>
      <c r="AB1302">
        <v>0</v>
      </c>
    </row>
    <row r="1303" spans="1:28" hidden="1" x14ac:dyDescent="0.2">
      <c r="A1303" t="s">
        <v>27</v>
      </c>
      <c r="B1303" t="s">
        <v>6295</v>
      </c>
      <c r="C1303">
        <v>125</v>
      </c>
      <c r="D1303">
        <v>107</v>
      </c>
      <c r="E1303">
        <v>42</v>
      </c>
      <c r="F1303">
        <v>171</v>
      </c>
      <c r="G1303" t="s">
        <v>1500</v>
      </c>
      <c r="H1303">
        <v>875</v>
      </c>
      <c r="I1303">
        <v>20113965</v>
      </c>
      <c r="J1303" t="s">
        <v>6324</v>
      </c>
      <c r="K1303" t="s">
        <v>2495</v>
      </c>
      <c r="L1303" t="s">
        <v>6777</v>
      </c>
      <c r="M1303">
        <v>15231</v>
      </c>
      <c r="N1303">
        <v>1702</v>
      </c>
      <c r="O1303" t="s">
        <v>6778</v>
      </c>
      <c r="P1303">
        <v>3</v>
      </c>
      <c r="Q1303" t="s">
        <v>6779</v>
      </c>
      <c r="R1303" t="s">
        <v>6780</v>
      </c>
      <c r="S1303">
        <v>66</v>
      </c>
      <c r="T1303" t="s">
        <v>36</v>
      </c>
      <c r="U1303" t="s">
        <v>37</v>
      </c>
      <c r="V1303" t="s">
        <v>93</v>
      </c>
      <c r="W1303">
        <v>40000000</v>
      </c>
      <c r="X1303">
        <v>2012</v>
      </c>
      <c r="Y1303">
        <v>596</v>
      </c>
      <c r="Z1303">
        <v>6.5</v>
      </c>
      <c r="AA1303">
        <v>2.35</v>
      </c>
      <c r="AB1303">
        <v>0</v>
      </c>
    </row>
    <row r="1304" spans="1:28" hidden="1" x14ac:dyDescent="0.2">
      <c r="A1304" t="s">
        <v>27</v>
      </c>
      <c r="B1304" t="s">
        <v>6781</v>
      </c>
      <c r="C1304">
        <v>54</v>
      </c>
      <c r="D1304">
        <v>106</v>
      </c>
      <c r="E1304">
        <v>22</v>
      </c>
      <c r="F1304">
        <v>613</v>
      </c>
      <c r="G1304" t="s">
        <v>4204</v>
      </c>
      <c r="H1304">
        <v>2000</v>
      </c>
      <c r="I1304">
        <v>13376506</v>
      </c>
      <c r="J1304" t="s">
        <v>3407</v>
      </c>
      <c r="K1304" t="s">
        <v>5900</v>
      </c>
      <c r="L1304" t="s">
        <v>6782</v>
      </c>
      <c r="M1304">
        <v>10413</v>
      </c>
      <c r="N1304">
        <v>4327</v>
      </c>
      <c r="O1304" t="s">
        <v>6783</v>
      </c>
      <c r="P1304">
        <v>1</v>
      </c>
      <c r="Q1304" t="s">
        <v>6784</v>
      </c>
      <c r="R1304" t="s">
        <v>6785</v>
      </c>
      <c r="S1304">
        <v>111</v>
      </c>
      <c r="T1304" t="s">
        <v>36</v>
      </c>
      <c r="U1304" t="s">
        <v>37</v>
      </c>
      <c r="V1304" t="s">
        <v>38</v>
      </c>
      <c r="W1304">
        <v>40000000</v>
      </c>
      <c r="X1304">
        <v>1999</v>
      </c>
      <c r="Y1304">
        <v>642</v>
      </c>
      <c r="Z1304">
        <v>6.3</v>
      </c>
      <c r="AA1304">
        <v>1.85</v>
      </c>
      <c r="AB1304">
        <v>579</v>
      </c>
    </row>
    <row r="1305" spans="1:28" hidden="1" x14ac:dyDescent="0.2">
      <c r="A1305" t="s">
        <v>27</v>
      </c>
      <c r="B1305" t="s">
        <v>6786</v>
      </c>
      <c r="C1305">
        <v>104</v>
      </c>
      <c r="D1305">
        <v>101</v>
      </c>
      <c r="E1305">
        <v>37</v>
      </c>
      <c r="F1305">
        <v>595</v>
      </c>
      <c r="G1305" t="s">
        <v>6787</v>
      </c>
      <c r="H1305">
        <v>2000</v>
      </c>
      <c r="I1305">
        <v>13208023</v>
      </c>
      <c r="J1305" t="s">
        <v>6788</v>
      </c>
      <c r="K1305" t="s">
        <v>2266</v>
      </c>
      <c r="L1305" t="s">
        <v>6789</v>
      </c>
      <c r="M1305">
        <v>17309</v>
      </c>
      <c r="N1305">
        <v>4262</v>
      </c>
      <c r="O1305" t="s">
        <v>1821</v>
      </c>
      <c r="P1305">
        <v>1</v>
      </c>
      <c r="Q1305" t="s">
        <v>6790</v>
      </c>
      <c r="R1305" t="s">
        <v>6791</v>
      </c>
      <c r="S1305">
        <v>388</v>
      </c>
      <c r="T1305" t="s">
        <v>36</v>
      </c>
      <c r="U1305" t="s">
        <v>55</v>
      </c>
      <c r="V1305" t="s">
        <v>583</v>
      </c>
      <c r="W1305">
        <v>42000000</v>
      </c>
      <c r="X1305">
        <v>2002</v>
      </c>
      <c r="Y1305">
        <v>886</v>
      </c>
      <c r="Z1305">
        <v>3.3</v>
      </c>
      <c r="AA1305">
        <v>2.35</v>
      </c>
      <c r="AB1305">
        <v>612</v>
      </c>
    </row>
    <row r="1306" spans="1:28" hidden="1" x14ac:dyDescent="0.2">
      <c r="A1306" t="s">
        <v>27</v>
      </c>
      <c r="B1306" t="s">
        <v>1742</v>
      </c>
      <c r="C1306">
        <v>157</v>
      </c>
      <c r="D1306">
        <v>109</v>
      </c>
      <c r="E1306">
        <v>80</v>
      </c>
      <c r="F1306">
        <v>835</v>
      </c>
      <c r="G1306" t="s">
        <v>491</v>
      </c>
      <c r="H1306">
        <v>14000</v>
      </c>
      <c r="I1306">
        <v>13838130</v>
      </c>
      <c r="J1306" t="s">
        <v>1928</v>
      </c>
      <c r="K1306" t="s">
        <v>698</v>
      </c>
      <c r="L1306" t="s">
        <v>6792</v>
      </c>
      <c r="M1306">
        <v>35990</v>
      </c>
      <c r="N1306">
        <v>20503</v>
      </c>
      <c r="O1306" t="s">
        <v>3949</v>
      </c>
      <c r="P1306">
        <v>3</v>
      </c>
      <c r="Q1306" t="s">
        <v>6793</v>
      </c>
      <c r="R1306" t="s">
        <v>6794</v>
      </c>
      <c r="S1306">
        <v>157</v>
      </c>
      <c r="T1306" t="s">
        <v>36</v>
      </c>
      <c r="U1306" t="s">
        <v>37</v>
      </c>
      <c r="V1306" t="s">
        <v>38</v>
      </c>
      <c r="W1306">
        <v>40000000</v>
      </c>
      <c r="X1306">
        <v>2009</v>
      </c>
      <c r="Y1306">
        <v>4000</v>
      </c>
      <c r="Z1306">
        <v>5.9</v>
      </c>
      <c r="AA1306">
        <v>2.35</v>
      </c>
      <c r="AB1306">
        <v>0</v>
      </c>
    </row>
    <row r="1307" spans="1:28" hidden="1" x14ac:dyDescent="0.2">
      <c r="A1307" t="s">
        <v>27</v>
      </c>
      <c r="B1307" t="s">
        <v>6044</v>
      </c>
      <c r="C1307">
        <v>159</v>
      </c>
      <c r="D1307">
        <v>110</v>
      </c>
      <c r="E1307">
        <v>118</v>
      </c>
      <c r="F1307">
        <v>287</v>
      </c>
      <c r="G1307" t="s">
        <v>4530</v>
      </c>
      <c r="H1307">
        <v>11000</v>
      </c>
      <c r="I1307">
        <v>5773519</v>
      </c>
      <c r="J1307" t="s">
        <v>3169</v>
      </c>
      <c r="K1307" t="s">
        <v>102</v>
      </c>
      <c r="L1307" t="s">
        <v>6045</v>
      </c>
      <c r="M1307">
        <v>28618</v>
      </c>
      <c r="N1307">
        <v>12876</v>
      </c>
      <c r="O1307" t="s">
        <v>6046</v>
      </c>
      <c r="P1307">
        <v>2</v>
      </c>
      <c r="Q1307" t="s">
        <v>6047</v>
      </c>
      <c r="R1307" t="s">
        <v>6048</v>
      </c>
      <c r="S1307">
        <v>91</v>
      </c>
      <c r="T1307" t="s">
        <v>36</v>
      </c>
      <c r="U1307" t="s">
        <v>37</v>
      </c>
      <c r="V1307" t="s">
        <v>38</v>
      </c>
      <c r="W1307">
        <v>40000000</v>
      </c>
      <c r="X1307">
        <v>2015</v>
      </c>
      <c r="Y1307">
        <v>1000</v>
      </c>
      <c r="Z1307">
        <v>6</v>
      </c>
      <c r="AA1307">
        <v>2.35</v>
      </c>
      <c r="AB1307">
        <v>11000</v>
      </c>
    </row>
    <row r="1308" spans="1:28" hidden="1" x14ac:dyDescent="0.2">
      <c r="A1308" t="s">
        <v>27</v>
      </c>
      <c r="B1308" t="s">
        <v>5467</v>
      </c>
      <c r="C1308">
        <v>78</v>
      </c>
      <c r="D1308">
        <v>89</v>
      </c>
      <c r="E1308">
        <v>0</v>
      </c>
      <c r="F1308">
        <v>500</v>
      </c>
      <c r="G1308" t="s">
        <v>2091</v>
      </c>
      <c r="H1308">
        <v>1000</v>
      </c>
      <c r="I1308">
        <v>9652000</v>
      </c>
      <c r="J1308" t="s">
        <v>1669</v>
      </c>
      <c r="K1308" t="s">
        <v>1375</v>
      </c>
      <c r="L1308" t="s">
        <v>6795</v>
      </c>
      <c r="M1308">
        <v>46205</v>
      </c>
      <c r="N1308">
        <v>3096</v>
      </c>
      <c r="O1308" t="s">
        <v>2128</v>
      </c>
      <c r="P1308">
        <v>0</v>
      </c>
      <c r="Q1308" t="s">
        <v>6796</v>
      </c>
      <c r="R1308" t="s">
        <v>6797</v>
      </c>
      <c r="S1308">
        <v>147</v>
      </c>
      <c r="T1308" t="s">
        <v>36</v>
      </c>
      <c r="U1308" t="s">
        <v>37</v>
      </c>
      <c r="V1308" t="s">
        <v>38</v>
      </c>
      <c r="W1308">
        <v>40000000</v>
      </c>
      <c r="X1308">
        <v>2003</v>
      </c>
      <c r="Y1308">
        <v>627</v>
      </c>
      <c r="Z1308">
        <v>5.8</v>
      </c>
      <c r="AA1308">
        <v>1.85</v>
      </c>
      <c r="AB1308">
        <v>0</v>
      </c>
    </row>
    <row r="1309" spans="1:28" hidden="1" x14ac:dyDescent="0.2">
      <c r="A1309" t="s">
        <v>27</v>
      </c>
      <c r="B1309" t="s">
        <v>6798</v>
      </c>
      <c r="C1309">
        <v>88</v>
      </c>
      <c r="D1309">
        <v>100</v>
      </c>
      <c r="E1309">
        <v>92</v>
      </c>
      <c r="F1309">
        <v>706</v>
      </c>
      <c r="G1309" t="s">
        <v>272</v>
      </c>
      <c r="H1309">
        <v>1000</v>
      </c>
      <c r="I1309">
        <v>12081447</v>
      </c>
      <c r="J1309" t="s">
        <v>5508</v>
      </c>
      <c r="K1309" t="s">
        <v>802</v>
      </c>
      <c r="L1309" t="s">
        <v>6799</v>
      </c>
      <c r="M1309">
        <v>7794</v>
      </c>
      <c r="N1309">
        <v>4103</v>
      </c>
      <c r="O1309" t="s">
        <v>5263</v>
      </c>
      <c r="P1309">
        <v>2</v>
      </c>
      <c r="Q1309" t="s">
        <v>6800</v>
      </c>
      <c r="R1309" t="s">
        <v>6801</v>
      </c>
      <c r="S1309">
        <v>25</v>
      </c>
      <c r="T1309" t="s">
        <v>36</v>
      </c>
      <c r="U1309" t="s">
        <v>37</v>
      </c>
      <c r="V1309" t="s">
        <v>583</v>
      </c>
      <c r="X1309">
        <v>2008</v>
      </c>
      <c r="Y1309">
        <v>760</v>
      </c>
      <c r="Z1309">
        <v>6.5</v>
      </c>
      <c r="AA1309">
        <v>2.35</v>
      </c>
      <c r="AB1309">
        <v>866</v>
      </c>
    </row>
    <row r="1310" spans="1:28" hidden="1" x14ac:dyDescent="0.2">
      <c r="A1310" t="s">
        <v>27</v>
      </c>
      <c r="B1310" t="s">
        <v>6802</v>
      </c>
      <c r="C1310">
        <v>32</v>
      </c>
      <c r="D1310">
        <v>119</v>
      </c>
      <c r="E1310">
        <v>5</v>
      </c>
      <c r="F1310">
        <v>249</v>
      </c>
      <c r="G1310" t="s">
        <v>6803</v>
      </c>
      <c r="H1310">
        <v>521</v>
      </c>
      <c r="I1310">
        <v>7000000</v>
      </c>
      <c r="J1310" t="s">
        <v>710</v>
      </c>
      <c r="K1310" t="s">
        <v>5377</v>
      </c>
      <c r="L1310" t="s">
        <v>6804</v>
      </c>
      <c r="M1310">
        <v>2933</v>
      </c>
      <c r="N1310">
        <v>1883</v>
      </c>
      <c r="O1310" t="s">
        <v>6637</v>
      </c>
      <c r="P1310">
        <v>0</v>
      </c>
      <c r="Q1310" t="s">
        <v>6805</v>
      </c>
      <c r="R1310" t="s">
        <v>6806</v>
      </c>
      <c r="S1310">
        <v>70</v>
      </c>
      <c r="T1310" t="s">
        <v>36</v>
      </c>
      <c r="U1310" t="s">
        <v>55</v>
      </c>
      <c r="V1310" t="s">
        <v>93</v>
      </c>
      <c r="W1310">
        <v>36000000</v>
      </c>
      <c r="X1310">
        <v>1980</v>
      </c>
      <c r="Y1310">
        <v>372</v>
      </c>
      <c r="Z1310">
        <v>4.7</v>
      </c>
      <c r="AA1310">
        <v>2.35</v>
      </c>
      <c r="AB1310">
        <v>328</v>
      </c>
    </row>
    <row r="1311" spans="1:28" hidden="1" x14ac:dyDescent="0.2">
      <c r="A1311" t="s">
        <v>27</v>
      </c>
      <c r="B1311" t="s">
        <v>6807</v>
      </c>
      <c r="C1311">
        <v>75</v>
      </c>
      <c r="D1311">
        <v>83</v>
      </c>
      <c r="E1311">
        <v>7</v>
      </c>
      <c r="F1311">
        <v>485</v>
      </c>
      <c r="G1311" t="s">
        <v>3709</v>
      </c>
      <c r="H1311">
        <v>2000</v>
      </c>
      <c r="I1311">
        <v>10431220</v>
      </c>
      <c r="J1311" t="s">
        <v>645</v>
      </c>
      <c r="K1311" t="s">
        <v>6431</v>
      </c>
      <c r="L1311" t="s">
        <v>6808</v>
      </c>
      <c r="M1311">
        <v>24216</v>
      </c>
      <c r="N1311">
        <v>4024</v>
      </c>
      <c r="O1311" t="s">
        <v>4219</v>
      </c>
      <c r="P1311">
        <v>0</v>
      </c>
      <c r="Q1311" t="s">
        <v>6809</v>
      </c>
      <c r="R1311" t="s">
        <v>6810</v>
      </c>
      <c r="S1311">
        <v>162</v>
      </c>
      <c r="T1311" t="s">
        <v>36</v>
      </c>
      <c r="U1311" t="s">
        <v>37</v>
      </c>
      <c r="V1311" t="s">
        <v>583</v>
      </c>
      <c r="W1311">
        <v>24000000</v>
      </c>
      <c r="X1311">
        <v>1999</v>
      </c>
      <c r="Y1311">
        <v>577</v>
      </c>
      <c r="Z1311">
        <v>4.0999999999999996</v>
      </c>
      <c r="AA1311">
        <v>1.85</v>
      </c>
      <c r="AB1311">
        <v>401</v>
      </c>
    </row>
    <row r="1312" spans="1:28" hidden="1" x14ac:dyDescent="0.2">
      <c r="A1312" t="s">
        <v>27</v>
      </c>
      <c r="B1312" t="s">
        <v>6811</v>
      </c>
      <c r="C1312">
        <v>219</v>
      </c>
      <c r="D1312">
        <v>108</v>
      </c>
      <c r="E1312">
        <v>22</v>
      </c>
      <c r="F1312">
        <v>61</v>
      </c>
      <c r="G1312" t="s">
        <v>534</v>
      </c>
      <c r="H1312">
        <v>12000</v>
      </c>
      <c r="I1312">
        <v>10326062</v>
      </c>
      <c r="J1312" t="s">
        <v>6812</v>
      </c>
      <c r="K1312" t="s">
        <v>4835</v>
      </c>
      <c r="L1312" t="s">
        <v>6813</v>
      </c>
      <c r="M1312">
        <v>121432</v>
      </c>
      <c r="N1312">
        <v>14127</v>
      </c>
      <c r="O1312" t="s">
        <v>6814</v>
      </c>
      <c r="P1312">
        <v>0</v>
      </c>
      <c r="Q1312" t="s">
        <v>6815</v>
      </c>
      <c r="R1312" t="s">
        <v>6816</v>
      </c>
      <c r="S1312">
        <v>310</v>
      </c>
      <c r="T1312" t="s">
        <v>36</v>
      </c>
      <c r="U1312" t="s">
        <v>765</v>
      </c>
      <c r="V1312" t="s">
        <v>583</v>
      </c>
      <c r="W1312">
        <v>33000000</v>
      </c>
      <c r="X1312">
        <v>2009</v>
      </c>
      <c r="Y1312">
        <v>2000</v>
      </c>
      <c r="Z1312">
        <v>6.8</v>
      </c>
      <c r="AA1312">
        <v>2.35</v>
      </c>
      <c r="AB1312">
        <v>10000</v>
      </c>
    </row>
    <row r="1313" spans="1:28" hidden="1" x14ac:dyDescent="0.2">
      <c r="A1313" t="s">
        <v>27</v>
      </c>
      <c r="B1313" t="s">
        <v>5162</v>
      </c>
      <c r="C1313">
        <v>83</v>
      </c>
      <c r="D1313">
        <v>102</v>
      </c>
      <c r="E1313">
        <v>39</v>
      </c>
      <c r="F1313">
        <v>259</v>
      </c>
      <c r="G1313" t="s">
        <v>1538</v>
      </c>
      <c r="H1313">
        <v>1000</v>
      </c>
      <c r="I1313">
        <v>6114237</v>
      </c>
      <c r="J1313" t="s">
        <v>2200</v>
      </c>
      <c r="K1313" t="s">
        <v>4176</v>
      </c>
      <c r="L1313" t="s">
        <v>6817</v>
      </c>
      <c r="M1313">
        <v>19986</v>
      </c>
      <c r="N1313">
        <v>2664</v>
      </c>
      <c r="O1313" t="s">
        <v>6818</v>
      </c>
      <c r="P1313">
        <v>4</v>
      </c>
      <c r="Q1313" t="s">
        <v>6819</v>
      </c>
      <c r="R1313" t="s">
        <v>6820</v>
      </c>
      <c r="S1313">
        <v>207</v>
      </c>
      <c r="T1313" t="s">
        <v>36</v>
      </c>
      <c r="U1313" t="s">
        <v>37</v>
      </c>
      <c r="V1313" t="s">
        <v>583</v>
      </c>
      <c r="W1313">
        <v>40000000</v>
      </c>
      <c r="X1313">
        <v>2001</v>
      </c>
      <c r="Y1313">
        <v>1000</v>
      </c>
      <c r="Z1313">
        <v>6.2</v>
      </c>
      <c r="AA1313">
        <v>1.85</v>
      </c>
      <c r="AB1313">
        <v>892</v>
      </c>
    </row>
    <row r="1314" spans="1:28" hidden="1" x14ac:dyDescent="0.2">
      <c r="A1314" t="s">
        <v>27</v>
      </c>
      <c r="B1314" t="s">
        <v>6635</v>
      </c>
      <c r="C1314">
        <v>53</v>
      </c>
      <c r="D1314">
        <v>93</v>
      </c>
      <c r="E1314">
        <v>18</v>
      </c>
      <c r="F1314">
        <v>443</v>
      </c>
      <c r="G1314" t="s">
        <v>6821</v>
      </c>
      <c r="H1314">
        <v>3000</v>
      </c>
      <c r="I1314">
        <v>4835968</v>
      </c>
      <c r="J1314" t="s">
        <v>49</v>
      </c>
      <c r="K1314" t="s">
        <v>1814</v>
      </c>
      <c r="L1314" t="s">
        <v>6822</v>
      </c>
      <c r="M1314">
        <v>4821</v>
      </c>
      <c r="N1314">
        <v>4123</v>
      </c>
      <c r="O1314" t="s">
        <v>5139</v>
      </c>
      <c r="P1314">
        <v>0</v>
      </c>
      <c r="Q1314" t="s">
        <v>6823</v>
      </c>
      <c r="R1314" t="s">
        <v>6824</v>
      </c>
      <c r="S1314">
        <v>82</v>
      </c>
      <c r="T1314" t="s">
        <v>36</v>
      </c>
      <c r="U1314" t="s">
        <v>55</v>
      </c>
      <c r="V1314" t="s">
        <v>38</v>
      </c>
      <c r="W1314">
        <v>40000000</v>
      </c>
      <c r="X1314">
        <v>2002</v>
      </c>
      <c r="Y1314">
        <v>545</v>
      </c>
      <c r="Z1314">
        <v>4.5</v>
      </c>
      <c r="AA1314">
        <v>2.35</v>
      </c>
      <c r="AB1314">
        <v>158</v>
      </c>
    </row>
    <row r="1315" spans="1:28" hidden="1" x14ac:dyDescent="0.2">
      <c r="A1315" t="s">
        <v>27</v>
      </c>
      <c r="B1315" t="s">
        <v>6825</v>
      </c>
      <c r="C1315">
        <v>61</v>
      </c>
      <c r="D1315">
        <v>84</v>
      </c>
      <c r="E1315">
        <v>8</v>
      </c>
      <c r="F1315">
        <v>219</v>
      </c>
      <c r="G1315" t="s">
        <v>6826</v>
      </c>
      <c r="H1315">
        <v>545</v>
      </c>
      <c r="I1315">
        <v>4777007</v>
      </c>
      <c r="J1315" t="s">
        <v>6827</v>
      </c>
      <c r="K1315" t="s">
        <v>6821</v>
      </c>
      <c r="L1315" t="s">
        <v>6828</v>
      </c>
      <c r="M1315">
        <v>15130</v>
      </c>
      <c r="N1315">
        <v>1149</v>
      </c>
      <c r="O1315" t="s">
        <v>6829</v>
      </c>
      <c r="P1315">
        <v>3</v>
      </c>
      <c r="Q1315" t="s">
        <v>6830</v>
      </c>
      <c r="R1315" t="s">
        <v>6831</v>
      </c>
      <c r="S1315">
        <v>98</v>
      </c>
      <c r="T1315" t="s">
        <v>36</v>
      </c>
      <c r="U1315" t="s">
        <v>1463</v>
      </c>
      <c r="V1315" t="s">
        <v>38</v>
      </c>
      <c r="W1315">
        <v>40000000</v>
      </c>
      <c r="X1315">
        <v>2001</v>
      </c>
      <c r="Y1315">
        <v>248</v>
      </c>
      <c r="Z1315">
        <v>5.8</v>
      </c>
      <c r="AA1315">
        <v>2.35</v>
      </c>
      <c r="AB1315">
        <v>565</v>
      </c>
    </row>
    <row r="1316" spans="1:28" hidden="1" x14ac:dyDescent="0.2">
      <c r="A1316" t="s">
        <v>27</v>
      </c>
      <c r="B1316" t="s">
        <v>5287</v>
      </c>
      <c r="C1316">
        <v>308</v>
      </c>
      <c r="D1316">
        <v>107</v>
      </c>
      <c r="E1316">
        <v>0</v>
      </c>
      <c r="F1316">
        <v>167</v>
      </c>
      <c r="G1316" t="s">
        <v>1665</v>
      </c>
      <c r="H1316">
        <v>11000</v>
      </c>
      <c r="I1316">
        <v>3675072</v>
      </c>
      <c r="J1316" t="s">
        <v>1168</v>
      </c>
      <c r="K1316" t="s">
        <v>220</v>
      </c>
      <c r="L1316" t="s">
        <v>6832</v>
      </c>
      <c r="M1316">
        <v>190132</v>
      </c>
      <c r="N1316">
        <v>11623</v>
      </c>
      <c r="O1316" t="s">
        <v>6833</v>
      </c>
      <c r="P1316">
        <v>0</v>
      </c>
      <c r="Q1316" t="s">
        <v>6834</v>
      </c>
      <c r="R1316" t="s">
        <v>6835</v>
      </c>
      <c r="S1316">
        <v>801</v>
      </c>
      <c r="T1316" t="s">
        <v>36</v>
      </c>
      <c r="U1316" t="s">
        <v>55</v>
      </c>
      <c r="V1316" t="s">
        <v>583</v>
      </c>
      <c r="W1316">
        <v>26000000</v>
      </c>
      <c r="X1316">
        <v>2007</v>
      </c>
      <c r="Y1316">
        <v>372</v>
      </c>
      <c r="Z1316">
        <v>7.3</v>
      </c>
      <c r="AA1316">
        <v>2.35</v>
      </c>
      <c r="AB1316">
        <v>15000</v>
      </c>
    </row>
    <row r="1317" spans="1:28" hidden="1" x14ac:dyDescent="0.2">
      <c r="A1317" t="s">
        <v>27</v>
      </c>
      <c r="B1317" t="s">
        <v>4097</v>
      </c>
      <c r="C1317">
        <v>70</v>
      </c>
      <c r="D1317">
        <v>91</v>
      </c>
      <c r="E1317">
        <v>48</v>
      </c>
      <c r="F1317">
        <v>39</v>
      </c>
      <c r="G1317" t="s">
        <v>6836</v>
      </c>
      <c r="H1317">
        <v>61</v>
      </c>
      <c r="I1317">
        <v>18438149</v>
      </c>
      <c r="J1317" t="s">
        <v>2525</v>
      </c>
      <c r="K1317" t="s">
        <v>6837</v>
      </c>
      <c r="L1317" t="s">
        <v>6838</v>
      </c>
      <c r="M1317">
        <v>30842</v>
      </c>
      <c r="N1317">
        <v>222</v>
      </c>
      <c r="O1317" t="s">
        <v>6839</v>
      </c>
      <c r="P1317">
        <v>8</v>
      </c>
      <c r="Q1317" t="s">
        <v>6840</v>
      </c>
      <c r="R1317" t="s">
        <v>6841</v>
      </c>
      <c r="S1317">
        <v>93</v>
      </c>
      <c r="T1317" t="s">
        <v>36</v>
      </c>
      <c r="U1317" t="s">
        <v>37</v>
      </c>
      <c r="V1317" t="s">
        <v>38</v>
      </c>
      <c r="W1317">
        <v>40000000</v>
      </c>
      <c r="X1317">
        <v>2012</v>
      </c>
      <c r="Y1317">
        <v>46</v>
      </c>
      <c r="Z1317">
        <v>5.9</v>
      </c>
      <c r="AA1317">
        <v>2.35</v>
      </c>
      <c r="AB1317">
        <v>0</v>
      </c>
    </row>
    <row r="1318" spans="1:28" hidden="1" x14ac:dyDescent="0.2">
      <c r="A1318" t="s">
        <v>27</v>
      </c>
      <c r="B1318" t="s">
        <v>6842</v>
      </c>
      <c r="C1318">
        <v>41</v>
      </c>
      <c r="D1318">
        <v>94</v>
      </c>
      <c r="E1318">
        <v>0</v>
      </c>
      <c r="F1318">
        <v>379</v>
      </c>
      <c r="G1318" t="s">
        <v>4003</v>
      </c>
      <c r="H1318">
        <v>795</v>
      </c>
      <c r="I1318">
        <v>511920</v>
      </c>
      <c r="J1318" t="s">
        <v>6843</v>
      </c>
      <c r="K1318" t="s">
        <v>720</v>
      </c>
      <c r="L1318" t="s">
        <v>6844</v>
      </c>
      <c r="M1318">
        <v>2458</v>
      </c>
      <c r="N1318">
        <v>2449</v>
      </c>
      <c r="O1318" t="s">
        <v>6845</v>
      </c>
      <c r="P1318">
        <v>1</v>
      </c>
      <c r="Q1318" t="s">
        <v>6846</v>
      </c>
      <c r="R1318" t="s">
        <v>6847</v>
      </c>
      <c r="S1318">
        <v>26</v>
      </c>
      <c r="T1318" t="s">
        <v>36</v>
      </c>
      <c r="U1318" t="s">
        <v>37</v>
      </c>
      <c r="V1318" t="s">
        <v>93</v>
      </c>
      <c r="W1318">
        <v>40000000</v>
      </c>
      <c r="X1318">
        <v>2008</v>
      </c>
      <c r="Y1318">
        <v>754</v>
      </c>
      <c r="Z1318">
        <v>4.4000000000000004</v>
      </c>
      <c r="AA1318">
        <v>1.85</v>
      </c>
      <c r="AB1318">
        <v>211</v>
      </c>
    </row>
    <row r="1319" spans="1:28" hidden="1" x14ac:dyDescent="0.2">
      <c r="A1319" t="s">
        <v>27</v>
      </c>
      <c r="B1319" t="s">
        <v>4963</v>
      </c>
      <c r="C1319">
        <v>224</v>
      </c>
      <c r="D1319">
        <v>115</v>
      </c>
      <c r="E1319">
        <v>180</v>
      </c>
      <c r="F1319">
        <v>87</v>
      </c>
      <c r="G1319" t="s">
        <v>1126</v>
      </c>
      <c r="H1319">
        <v>1000</v>
      </c>
      <c r="I1319">
        <v>10640645</v>
      </c>
      <c r="J1319" t="s">
        <v>1118</v>
      </c>
      <c r="K1319" t="s">
        <v>388</v>
      </c>
      <c r="L1319" t="s">
        <v>6848</v>
      </c>
      <c r="M1319">
        <v>28429</v>
      </c>
      <c r="N1319">
        <v>1686</v>
      </c>
      <c r="O1319" t="s">
        <v>6849</v>
      </c>
      <c r="P1319">
        <v>0</v>
      </c>
      <c r="Q1319" t="s">
        <v>6850</v>
      </c>
      <c r="R1319" t="s">
        <v>6851</v>
      </c>
      <c r="S1319">
        <v>110</v>
      </c>
      <c r="T1319" t="s">
        <v>36</v>
      </c>
      <c r="U1319" t="s">
        <v>37</v>
      </c>
      <c r="V1319" t="s">
        <v>583</v>
      </c>
      <c r="W1319">
        <v>40000000</v>
      </c>
      <c r="X1319">
        <v>2015</v>
      </c>
      <c r="Y1319">
        <v>535</v>
      </c>
      <c r="Z1319">
        <v>5.8</v>
      </c>
      <c r="AA1319">
        <v>2.35</v>
      </c>
      <c r="AB1319">
        <v>0</v>
      </c>
    </row>
    <row r="1320" spans="1:28" hidden="1" x14ac:dyDescent="0.2">
      <c r="A1320" t="s">
        <v>27</v>
      </c>
      <c r="B1320" t="s">
        <v>6852</v>
      </c>
      <c r="C1320">
        <v>66</v>
      </c>
      <c r="D1320">
        <v>93</v>
      </c>
      <c r="E1320">
        <v>13</v>
      </c>
      <c r="F1320">
        <v>173</v>
      </c>
      <c r="G1320" t="s">
        <v>4126</v>
      </c>
      <c r="H1320">
        <v>15000</v>
      </c>
      <c r="I1320">
        <v>652526</v>
      </c>
      <c r="J1320" t="s">
        <v>6853</v>
      </c>
      <c r="K1320" t="s">
        <v>5181</v>
      </c>
      <c r="L1320" t="s">
        <v>6854</v>
      </c>
      <c r="M1320">
        <v>20201</v>
      </c>
      <c r="N1320">
        <v>15638</v>
      </c>
      <c r="O1320" t="s">
        <v>6855</v>
      </c>
      <c r="P1320">
        <v>3</v>
      </c>
      <c r="Q1320" t="s">
        <v>6856</v>
      </c>
      <c r="R1320" t="s">
        <v>6857</v>
      </c>
      <c r="S1320">
        <v>187</v>
      </c>
      <c r="T1320" t="s">
        <v>36</v>
      </c>
      <c r="U1320" t="s">
        <v>765</v>
      </c>
      <c r="V1320" t="s">
        <v>93</v>
      </c>
      <c r="W1320">
        <v>40000000</v>
      </c>
      <c r="X1320">
        <v>2006</v>
      </c>
      <c r="Y1320">
        <v>460</v>
      </c>
      <c r="Z1320">
        <v>5.0999999999999996</v>
      </c>
      <c r="AA1320">
        <v>2.35</v>
      </c>
      <c r="AB1320">
        <v>823</v>
      </c>
    </row>
    <row r="1321" spans="1:28" hidden="1" x14ac:dyDescent="0.2">
      <c r="A1321" t="s">
        <v>27</v>
      </c>
      <c r="B1321" t="s">
        <v>2639</v>
      </c>
      <c r="C1321">
        <v>253</v>
      </c>
      <c r="D1321">
        <v>105</v>
      </c>
      <c r="E1321">
        <v>154</v>
      </c>
      <c r="F1321">
        <v>502</v>
      </c>
      <c r="G1321" t="s">
        <v>6858</v>
      </c>
      <c r="H1321">
        <v>884</v>
      </c>
      <c r="I1321">
        <v>80050171</v>
      </c>
      <c r="J1321" t="s">
        <v>1922</v>
      </c>
      <c r="K1321" t="s">
        <v>6859</v>
      </c>
      <c r="L1321" t="s">
        <v>6860</v>
      </c>
      <c r="M1321">
        <v>186982</v>
      </c>
      <c r="N1321">
        <v>2288</v>
      </c>
      <c r="O1321" t="s">
        <v>2729</v>
      </c>
      <c r="P1321">
        <v>0</v>
      </c>
      <c r="Q1321" t="s">
        <v>6861</v>
      </c>
      <c r="R1321" t="s">
        <v>6862</v>
      </c>
      <c r="S1321">
        <v>491</v>
      </c>
      <c r="T1321" t="s">
        <v>36</v>
      </c>
      <c r="U1321" t="s">
        <v>37</v>
      </c>
      <c r="V1321" t="s">
        <v>38</v>
      </c>
      <c r="W1321">
        <v>20000000</v>
      </c>
      <c r="X1321">
        <v>2007</v>
      </c>
      <c r="Y1321">
        <v>617</v>
      </c>
      <c r="Z1321">
        <v>6.9</v>
      </c>
      <c r="AA1321">
        <v>1.85</v>
      </c>
      <c r="AB1321">
        <v>0</v>
      </c>
    </row>
    <row r="1322" spans="1:28" hidden="1" x14ac:dyDescent="0.2">
      <c r="A1322" t="s">
        <v>27</v>
      </c>
      <c r="B1322" t="s">
        <v>4390</v>
      </c>
      <c r="C1322">
        <v>79</v>
      </c>
      <c r="D1322">
        <v>107</v>
      </c>
      <c r="E1322">
        <v>34</v>
      </c>
      <c r="F1322">
        <v>472</v>
      </c>
      <c r="G1322" t="s">
        <v>6155</v>
      </c>
      <c r="H1322">
        <v>11000</v>
      </c>
      <c r="I1322">
        <v>7564000</v>
      </c>
      <c r="J1322" t="s">
        <v>5314</v>
      </c>
      <c r="K1322" t="s">
        <v>563</v>
      </c>
      <c r="L1322" t="s">
        <v>6863</v>
      </c>
      <c r="M1322">
        <v>54650</v>
      </c>
      <c r="N1322">
        <v>13821</v>
      </c>
      <c r="O1322" t="s">
        <v>6522</v>
      </c>
      <c r="P1322">
        <v>1</v>
      </c>
      <c r="Q1322" t="s">
        <v>6864</v>
      </c>
      <c r="R1322" t="s">
        <v>6865</v>
      </c>
      <c r="S1322">
        <v>223</v>
      </c>
      <c r="T1322" t="s">
        <v>36</v>
      </c>
      <c r="U1322" t="s">
        <v>37</v>
      </c>
      <c r="V1322" t="s">
        <v>38</v>
      </c>
      <c r="W1322">
        <v>20000000</v>
      </c>
      <c r="X1322">
        <v>1995</v>
      </c>
      <c r="Y1322">
        <v>922</v>
      </c>
      <c r="Z1322">
        <v>6.2</v>
      </c>
      <c r="AA1322">
        <v>2.35</v>
      </c>
      <c r="AB1322">
        <v>12000</v>
      </c>
    </row>
    <row r="1323" spans="1:28" hidden="1" x14ac:dyDescent="0.2">
      <c r="A1323" t="s">
        <v>27</v>
      </c>
      <c r="B1323" t="s">
        <v>6866</v>
      </c>
      <c r="C1323">
        <v>94</v>
      </c>
      <c r="D1323">
        <v>101</v>
      </c>
      <c r="E1323">
        <v>47</v>
      </c>
      <c r="F1323">
        <v>2</v>
      </c>
      <c r="G1323" t="s">
        <v>6867</v>
      </c>
      <c r="H1323">
        <v>499</v>
      </c>
      <c r="I1323">
        <v>876671</v>
      </c>
      <c r="J1323" t="s">
        <v>6868</v>
      </c>
      <c r="K1323" t="s">
        <v>6869</v>
      </c>
      <c r="L1323" t="s">
        <v>6870</v>
      </c>
      <c r="M1323">
        <v>22010</v>
      </c>
      <c r="N1323">
        <v>504</v>
      </c>
      <c r="O1323" t="s">
        <v>6871</v>
      </c>
      <c r="P1323">
        <v>2</v>
      </c>
      <c r="Q1323" t="s">
        <v>6872</v>
      </c>
      <c r="R1323" t="s">
        <v>6873</v>
      </c>
      <c r="S1323">
        <v>90</v>
      </c>
      <c r="T1323" t="s">
        <v>36</v>
      </c>
      <c r="U1323" t="s">
        <v>37</v>
      </c>
      <c r="V1323" t="s">
        <v>583</v>
      </c>
      <c r="W1323">
        <v>25000000</v>
      </c>
      <c r="X1323">
        <v>2007</v>
      </c>
      <c r="Y1323">
        <v>3</v>
      </c>
      <c r="Z1323">
        <v>6.9</v>
      </c>
      <c r="AA1323">
        <v>2.35</v>
      </c>
      <c r="AB1323">
        <v>0</v>
      </c>
    </row>
    <row r="1324" spans="1:28" hidden="1" x14ac:dyDescent="0.2">
      <c r="A1324" t="s">
        <v>745</v>
      </c>
      <c r="B1324" t="s">
        <v>4258</v>
      </c>
      <c r="C1324">
        <v>77</v>
      </c>
      <c r="D1324">
        <v>111</v>
      </c>
      <c r="E1324">
        <v>0</v>
      </c>
      <c r="F1324">
        <v>385</v>
      </c>
      <c r="G1324" t="s">
        <v>3831</v>
      </c>
      <c r="H1324">
        <v>1000</v>
      </c>
      <c r="I1324">
        <v>2869369</v>
      </c>
      <c r="J1324" t="s">
        <v>2784</v>
      </c>
      <c r="K1324" t="s">
        <v>2617</v>
      </c>
      <c r="L1324" t="s">
        <v>6874</v>
      </c>
      <c r="M1324">
        <v>65474</v>
      </c>
      <c r="N1324">
        <v>2612</v>
      </c>
      <c r="O1324" t="s">
        <v>6875</v>
      </c>
      <c r="P1324">
        <v>2</v>
      </c>
      <c r="Q1324" t="s">
        <v>6876</v>
      </c>
      <c r="R1324" t="s">
        <v>6877</v>
      </c>
      <c r="S1324">
        <v>211</v>
      </c>
      <c r="T1324" t="s">
        <v>36</v>
      </c>
      <c r="U1324" t="s">
        <v>55</v>
      </c>
      <c r="V1324" t="s">
        <v>93</v>
      </c>
      <c r="W1324">
        <v>30000000</v>
      </c>
      <c r="X1324">
        <v>1994</v>
      </c>
      <c r="Y1324">
        <v>970</v>
      </c>
      <c r="Z1324">
        <v>7.3</v>
      </c>
      <c r="AA1324">
        <v>1.85</v>
      </c>
      <c r="AB1324">
        <v>0</v>
      </c>
    </row>
    <row r="1325" spans="1:28" hidden="1" x14ac:dyDescent="0.2">
      <c r="A1325" t="s">
        <v>27</v>
      </c>
      <c r="B1325" t="s">
        <v>6878</v>
      </c>
      <c r="C1325">
        <v>106</v>
      </c>
      <c r="D1325">
        <v>113</v>
      </c>
      <c r="E1325">
        <v>31</v>
      </c>
      <c r="F1325">
        <v>483</v>
      </c>
      <c r="G1325" t="s">
        <v>6879</v>
      </c>
      <c r="H1325">
        <v>5000</v>
      </c>
      <c r="I1325">
        <v>128978</v>
      </c>
      <c r="J1325" t="s">
        <v>747</v>
      </c>
      <c r="K1325" t="s">
        <v>500</v>
      </c>
      <c r="L1325" t="s">
        <v>6880</v>
      </c>
      <c r="M1325">
        <v>22897</v>
      </c>
      <c r="N1325">
        <v>6267</v>
      </c>
      <c r="O1325" t="s">
        <v>6881</v>
      </c>
      <c r="P1325">
        <v>2</v>
      </c>
      <c r="Q1325" t="s">
        <v>6882</v>
      </c>
      <c r="R1325" t="s">
        <v>6883</v>
      </c>
      <c r="S1325">
        <v>61</v>
      </c>
      <c r="T1325" t="s">
        <v>1944</v>
      </c>
      <c r="U1325" t="s">
        <v>3857</v>
      </c>
      <c r="V1325" t="s">
        <v>583</v>
      </c>
      <c r="W1325">
        <v>40000000</v>
      </c>
      <c r="X1325">
        <v>2007</v>
      </c>
      <c r="Y1325">
        <v>755</v>
      </c>
      <c r="Z1325">
        <v>7.1</v>
      </c>
      <c r="AA1325">
        <v>2.35</v>
      </c>
      <c r="AB1325">
        <v>0</v>
      </c>
    </row>
    <row r="1326" spans="1:28" hidden="1" x14ac:dyDescent="0.2">
      <c r="A1326" t="s">
        <v>27</v>
      </c>
      <c r="B1326" t="s">
        <v>2015</v>
      </c>
      <c r="C1326">
        <v>30</v>
      </c>
      <c r="D1326">
        <v>112</v>
      </c>
      <c r="E1326">
        <v>44</v>
      </c>
      <c r="F1326">
        <v>533</v>
      </c>
      <c r="G1326" t="s">
        <v>6884</v>
      </c>
      <c r="H1326">
        <v>1000</v>
      </c>
      <c r="I1326">
        <v>77231</v>
      </c>
      <c r="J1326" t="s">
        <v>1959</v>
      </c>
      <c r="K1326" t="s">
        <v>3712</v>
      </c>
      <c r="L1326" t="s">
        <v>6885</v>
      </c>
      <c r="M1326">
        <v>3322</v>
      </c>
      <c r="N1326">
        <v>2115</v>
      </c>
      <c r="O1326" t="s">
        <v>2553</v>
      </c>
      <c r="P1326">
        <v>0</v>
      </c>
      <c r="Q1326" t="s">
        <v>6886</v>
      </c>
      <c r="R1326" t="s">
        <v>6887</v>
      </c>
      <c r="S1326">
        <v>32</v>
      </c>
      <c r="T1326" t="s">
        <v>6888</v>
      </c>
      <c r="U1326" t="s">
        <v>1463</v>
      </c>
      <c r="V1326" t="s">
        <v>583</v>
      </c>
      <c r="W1326">
        <v>25000000</v>
      </c>
      <c r="X1326">
        <v>2005</v>
      </c>
      <c r="Y1326">
        <v>580</v>
      </c>
      <c r="Z1326">
        <v>6</v>
      </c>
      <c r="AA1326">
        <v>2.35</v>
      </c>
      <c r="AB1326">
        <v>265</v>
      </c>
    </row>
    <row r="1327" spans="1:28" hidden="1" x14ac:dyDescent="0.2">
      <c r="A1327" t="s">
        <v>27</v>
      </c>
      <c r="B1327" t="s">
        <v>6889</v>
      </c>
      <c r="C1327">
        <v>488</v>
      </c>
      <c r="D1327">
        <v>126</v>
      </c>
      <c r="E1327">
        <v>584</v>
      </c>
      <c r="F1327">
        <v>398</v>
      </c>
      <c r="G1327" t="s">
        <v>356</v>
      </c>
      <c r="H1327">
        <v>11000</v>
      </c>
      <c r="I1327">
        <v>4563029</v>
      </c>
      <c r="J1327" t="s">
        <v>1388</v>
      </c>
      <c r="K1327" t="s">
        <v>220</v>
      </c>
      <c r="L1327" t="s">
        <v>6890</v>
      </c>
      <c r="M1327">
        <v>181472</v>
      </c>
      <c r="N1327">
        <v>12286</v>
      </c>
      <c r="O1327" t="s">
        <v>6891</v>
      </c>
      <c r="P1327">
        <v>5</v>
      </c>
      <c r="Q1327" t="s">
        <v>6892</v>
      </c>
      <c r="R1327" t="s">
        <v>6893</v>
      </c>
      <c r="S1327">
        <v>514</v>
      </c>
      <c r="T1327" t="s">
        <v>36</v>
      </c>
      <c r="U1327" t="s">
        <v>5692</v>
      </c>
      <c r="V1327" t="s">
        <v>583</v>
      </c>
      <c r="W1327">
        <v>39200000</v>
      </c>
      <c r="X1327">
        <v>2013</v>
      </c>
      <c r="Y1327">
        <v>557</v>
      </c>
      <c r="Z1327">
        <v>7</v>
      </c>
      <c r="AA1327">
        <v>1.85</v>
      </c>
      <c r="AB1327">
        <v>58000</v>
      </c>
    </row>
    <row r="1328" spans="1:28" hidden="1" x14ac:dyDescent="0.2">
      <c r="A1328" t="s">
        <v>27</v>
      </c>
      <c r="B1328" t="s">
        <v>1981</v>
      </c>
      <c r="C1328">
        <v>63</v>
      </c>
      <c r="D1328">
        <v>90</v>
      </c>
      <c r="E1328">
        <v>10</v>
      </c>
      <c r="F1328">
        <v>541</v>
      </c>
      <c r="G1328" t="s">
        <v>3353</v>
      </c>
      <c r="H1328">
        <v>1000</v>
      </c>
      <c r="J1328" t="s">
        <v>6894</v>
      </c>
      <c r="K1328" t="s">
        <v>2863</v>
      </c>
      <c r="L1328" t="s">
        <v>6895</v>
      </c>
      <c r="M1328">
        <v>15790</v>
      </c>
      <c r="N1328">
        <v>3243</v>
      </c>
      <c r="O1328" t="s">
        <v>6896</v>
      </c>
      <c r="P1328">
        <v>0</v>
      </c>
      <c r="Q1328" t="s">
        <v>6897</v>
      </c>
      <c r="R1328" t="s">
        <v>6898</v>
      </c>
      <c r="S1328">
        <v>40</v>
      </c>
      <c r="T1328" t="s">
        <v>1462</v>
      </c>
      <c r="U1328" t="s">
        <v>1463</v>
      </c>
      <c r="V1328" t="s">
        <v>93</v>
      </c>
      <c r="W1328">
        <v>25000000</v>
      </c>
      <c r="X1328">
        <v>2011</v>
      </c>
      <c r="Y1328">
        <v>559</v>
      </c>
      <c r="Z1328">
        <v>6.8</v>
      </c>
      <c r="AA1328">
        <v>1.85</v>
      </c>
      <c r="AB1328">
        <v>0</v>
      </c>
    </row>
    <row r="1329" spans="1:28" hidden="1" x14ac:dyDescent="0.2">
      <c r="A1329" t="s">
        <v>27</v>
      </c>
      <c r="B1329" t="s">
        <v>6899</v>
      </c>
      <c r="C1329">
        <v>42</v>
      </c>
      <c r="D1329">
        <v>93</v>
      </c>
      <c r="E1329">
        <v>23</v>
      </c>
      <c r="F1329">
        <v>596</v>
      </c>
      <c r="G1329" t="s">
        <v>278</v>
      </c>
      <c r="H1329">
        <v>2000</v>
      </c>
      <c r="I1329">
        <v>463730</v>
      </c>
      <c r="J1329" t="s">
        <v>1669</v>
      </c>
      <c r="K1329" t="s">
        <v>900</v>
      </c>
      <c r="L1329" t="s">
        <v>6900</v>
      </c>
      <c r="M1329">
        <v>3789</v>
      </c>
      <c r="N1329">
        <v>5240</v>
      </c>
      <c r="O1329" t="s">
        <v>1500</v>
      </c>
      <c r="P1329">
        <v>10</v>
      </c>
      <c r="Q1329" t="s">
        <v>6901</v>
      </c>
      <c r="R1329" t="s">
        <v>6902</v>
      </c>
      <c r="S1329">
        <v>39</v>
      </c>
      <c r="T1329" t="s">
        <v>36</v>
      </c>
      <c r="U1329" t="s">
        <v>37</v>
      </c>
      <c r="V1329" t="s">
        <v>583</v>
      </c>
      <c r="X1329">
        <v>2004</v>
      </c>
      <c r="Y1329">
        <v>894</v>
      </c>
      <c r="Z1329">
        <v>5.7</v>
      </c>
      <c r="AA1329">
        <v>1.85</v>
      </c>
      <c r="AB1329">
        <v>89</v>
      </c>
    </row>
    <row r="1330" spans="1:28" hidden="1" x14ac:dyDescent="0.2">
      <c r="A1330" t="s">
        <v>27</v>
      </c>
      <c r="B1330" t="s">
        <v>1037</v>
      </c>
      <c r="C1330">
        <v>118</v>
      </c>
      <c r="D1330">
        <v>98</v>
      </c>
      <c r="E1330">
        <v>295</v>
      </c>
      <c r="F1330">
        <v>380</v>
      </c>
      <c r="G1330" t="s">
        <v>494</v>
      </c>
      <c r="H1330">
        <v>720</v>
      </c>
      <c r="I1330">
        <v>50693162</v>
      </c>
      <c r="J1330" t="s">
        <v>6903</v>
      </c>
      <c r="K1330" t="s">
        <v>1868</v>
      </c>
      <c r="L1330" t="s">
        <v>6904</v>
      </c>
      <c r="M1330">
        <v>136580</v>
      </c>
      <c r="N1330">
        <v>2630</v>
      </c>
      <c r="O1330" t="s">
        <v>5504</v>
      </c>
      <c r="P1330">
        <v>0</v>
      </c>
      <c r="Q1330" t="s">
        <v>6905</v>
      </c>
      <c r="R1330" t="s">
        <v>6906</v>
      </c>
      <c r="S1330">
        <v>545</v>
      </c>
      <c r="T1330" t="s">
        <v>36</v>
      </c>
      <c r="U1330" t="s">
        <v>37</v>
      </c>
      <c r="V1330" t="s">
        <v>583</v>
      </c>
      <c r="W1330">
        <v>23000000</v>
      </c>
      <c r="X1330">
        <v>1994</v>
      </c>
      <c r="Y1330">
        <v>581</v>
      </c>
      <c r="Z1330">
        <v>7.6</v>
      </c>
      <c r="AA1330">
        <v>1.85</v>
      </c>
      <c r="AB1330">
        <v>15000</v>
      </c>
    </row>
    <row r="1331" spans="1:28" hidden="1" x14ac:dyDescent="0.2">
      <c r="A1331" t="s">
        <v>27</v>
      </c>
      <c r="B1331" t="s">
        <v>6907</v>
      </c>
      <c r="C1331">
        <v>44</v>
      </c>
      <c r="D1331">
        <v>159</v>
      </c>
      <c r="E1331">
        <v>50</v>
      </c>
      <c r="F1331">
        <v>72</v>
      </c>
      <c r="G1331" t="s">
        <v>6908</v>
      </c>
      <c r="H1331">
        <v>218</v>
      </c>
      <c r="I1331">
        <v>6498000</v>
      </c>
      <c r="J1331" t="s">
        <v>6909</v>
      </c>
      <c r="K1331" t="s">
        <v>6910</v>
      </c>
      <c r="L1331" t="s">
        <v>6911</v>
      </c>
      <c r="M1331">
        <v>62756</v>
      </c>
      <c r="N1331">
        <v>554</v>
      </c>
      <c r="O1331" t="s">
        <v>6912</v>
      </c>
      <c r="P1331">
        <v>1</v>
      </c>
      <c r="Q1331" t="s">
        <v>6913</v>
      </c>
      <c r="R1331" t="s">
        <v>6914</v>
      </c>
      <c r="S1331">
        <v>410</v>
      </c>
      <c r="T1331" t="s">
        <v>6915</v>
      </c>
      <c r="U1331" t="s">
        <v>5610</v>
      </c>
      <c r="W1331">
        <v>18026148</v>
      </c>
      <c r="X1331">
        <v>2015</v>
      </c>
      <c r="Y1331">
        <v>133</v>
      </c>
      <c r="Z1331">
        <v>8.4</v>
      </c>
      <c r="AA1331">
        <v>1.85</v>
      </c>
      <c r="AB1331">
        <v>21000</v>
      </c>
    </row>
    <row r="1332" spans="1:28" hidden="1" x14ac:dyDescent="0.2">
      <c r="A1332" t="s">
        <v>27</v>
      </c>
      <c r="B1332" t="s">
        <v>1255</v>
      </c>
      <c r="C1332">
        <v>214</v>
      </c>
      <c r="D1332">
        <v>107</v>
      </c>
      <c r="E1332">
        <v>124</v>
      </c>
      <c r="F1332">
        <v>100</v>
      </c>
      <c r="G1332" t="s">
        <v>6916</v>
      </c>
      <c r="H1332">
        <v>152</v>
      </c>
      <c r="I1332">
        <v>63411478</v>
      </c>
      <c r="J1332" t="s">
        <v>6917</v>
      </c>
      <c r="K1332" t="s">
        <v>6918</v>
      </c>
      <c r="L1332" t="s">
        <v>6919</v>
      </c>
      <c r="M1332">
        <v>114925</v>
      </c>
      <c r="N1332">
        <v>568</v>
      </c>
      <c r="O1332" t="s">
        <v>6920</v>
      </c>
      <c r="P1332">
        <v>1</v>
      </c>
      <c r="Q1332" t="s">
        <v>6921</v>
      </c>
      <c r="R1332" t="s">
        <v>6922</v>
      </c>
      <c r="S1332">
        <v>234</v>
      </c>
      <c r="T1332" t="s">
        <v>36</v>
      </c>
      <c r="U1332" t="s">
        <v>37</v>
      </c>
      <c r="V1332" t="s">
        <v>38</v>
      </c>
      <c r="W1332">
        <v>39000000</v>
      </c>
      <c r="X1332">
        <v>2009</v>
      </c>
      <c r="Y1332">
        <v>142</v>
      </c>
      <c r="Z1332">
        <v>7.1</v>
      </c>
      <c r="AA1332">
        <v>2.35</v>
      </c>
      <c r="AB1332">
        <v>13000</v>
      </c>
    </row>
    <row r="1333" spans="1:28" hidden="1" x14ac:dyDescent="0.2">
      <c r="A1333" t="s">
        <v>27</v>
      </c>
      <c r="B1333" t="s">
        <v>3800</v>
      </c>
      <c r="C1333">
        <v>110</v>
      </c>
      <c r="D1333">
        <v>102</v>
      </c>
      <c r="E1333">
        <v>36</v>
      </c>
      <c r="F1333">
        <v>433</v>
      </c>
      <c r="G1333" t="s">
        <v>1826</v>
      </c>
      <c r="H1333">
        <v>747</v>
      </c>
      <c r="I1333">
        <v>42640890</v>
      </c>
      <c r="J1333" t="s">
        <v>1679</v>
      </c>
      <c r="K1333" t="s">
        <v>6923</v>
      </c>
      <c r="L1333" t="s">
        <v>6924</v>
      </c>
      <c r="M1333">
        <v>32412</v>
      </c>
      <c r="N1333">
        <v>1930</v>
      </c>
      <c r="O1333" t="s">
        <v>930</v>
      </c>
      <c r="P1333">
        <v>1</v>
      </c>
      <c r="Q1333" t="s">
        <v>6925</v>
      </c>
      <c r="R1333" t="s">
        <v>6926</v>
      </c>
      <c r="S1333">
        <v>184</v>
      </c>
      <c r="T1333" t="s">
        <v>36</v>
      </c>
      <c r="U1333" t="s">
        <v>37</v>
      </c>
      <c r="V1333" t="s">
        <v>38</v>
      </c>
      <c r="X1333">
        <v>2007</v>
      </c>
      <c r="Y1333">
        <v>452</v>
      </c>
      <c r="Z1333">
        <v>5.6</v>
      </c>
      <c r="AA1333">
        <v>1.85</v>
      </c>
      <c r="AB1333">
        <v>0</v>
      </c>
    </row>
    <row r="1334" spans="1:28" hidden="1" x14ac:dyDescent="0.2">
      <c r="A1334" t="s">
        <v>27</v>
      </c>
      <c r="B1334" t="s">
        <v>497</v>
      </c>
      <c r="C1334">
        <v>187</v>
      </c>
      <c r="D1334">
        <v>106</v>
      </c>
      <c r="E1334">
        <v>357</v>
      </c>
      <c r="F1334">
        <v>4000</v>
      </c>
      <c r="G1334" t="s">
        <v>335</v>
      </c>
      <c r="H1334">
        <v>23000</v>
      </c>
      <c r="I1334">
        <v>144512310</v>
      </c>
      <c r="J1334" t="s">
        <v>332</v>
      </c>
      <c r="K1334" t="s">
        <v>331</v>
      </c>
      <c r="L1334" t="s">
        <v>679</v>
      </c>
      <c r="M1334">
        <v>272227</v>
      </c>
      <c r="N1334">
        <v>45327</v>
      </c>
      <c r="O1334" t="s">
        <v>680</v>
      </c>
      <c r="P1334">
        <v>2</v>
      </c>
      <c r="Q1334" t="s">
        <v>681</v>
      </c>
      <c r="R1334" t="s">
        <v>682</v>
      </c>
      <c r="S1334">
        <v>988</v>
      </c>
      <c r="T1334" t="s">
        <v>36</v>
      </c>
      <c r="U1334" t="s">
        <v>37</v>
      </c>
      <c r="V1334" t="s">
        <v>38</v>
      </c>
      <c r="W1334">
        <v>38000000</v>
      </c>
      <c r="X1334">
        <v>2001</v>
      </c>
      <c r="Y1334">
        <v>14000</v>
      </c>
      <c r="Z1334">
        <v>6.7</v>
      </c>
      <c r="AA1334">
        <v>2.35</v>
      </c>
      <c r="AB1334">
        <v>14000</v>
      </c>
    </row>
    <row r="1335" spans="1:28" hidden="1" x14ac:dyDescent="0.2">
      <c r="A1335" t="s">
        <v>745</v>
      </c>
      <c r="B1335" t="s">
        <v>253</v>
      </c>
      <c r="C1335">
        <v>370</v>
      </c>
      <c r="D1335">
        <v>87</v>
      </c>
      <c r="E1335">
        <v>13000</v>
      </c>
      <c r="F1335">
        <v>787</v>
      </c>
      <c r="G1335" t="s">
        <v>1800</v>
      </c>
      <c r="H1335">
        <v>940</v>
      </c>
      <c r="I1335">
        <v>35287788</v>
      </c>
      <c r="J1335" t="s">
        <v>6927</v>
      </c>
      <c r="K1335" t="s">
        <v>3258</v>
      </c>
      <c r="L1335" t="s">
        <v>6928</v>
      </c>
      <c r="M1335">
        <v>73886</v>
      </c>
      <c r="N1335">
        <v>4774</v>
      </c>
      <c r="O1335" t="s">
        <v>6929</v>
      </c>
      <c r="P1335">
        <v>0</v>
      </c>
      <c r="Q1335" t="s">
        <v>6930</v>
      </c>
      <c r="R1335" t="s">
        <v>6931</v>
      </c>
      <c r="S1335">
        <v>165</v>
      </c>
      <c r="T1335" t="s">
        <v>36</v>
      </c>
      <c r="U1335" t="s">
        <v>37</v>
      </c>
      <c r="V1335" t="s">
        <v>93</v>
      </c>
      <c r="W1335">
        <v>39000000</v>
      </c>
      <c r="X1335">
        <v>2012</v>
      </c>
      <c r="Y1335">
        <v>925</v>
      </c>
      <c r="Z1335">
        <v>7</v>
      </c>
      <c r="AA1335">
        <v>1.85</v>
      </c>
      <c r="AB1335">
        <v>25000</v>
      </c>
    </row>
    <row r="1336" spans="1:28" hidden="1" x14ac:dyDescent="0.2">
      <c r="A1336" t="s">
        <v>27</v>
      </c>
      <c r="B1336" t="s">
        <v>94</v>
      </c>
      <c r="C1336">
        <v>276</v>
      </c>
      <c r="D1336">
        <v>119</v>
      </c>
      <c r="E1336">
        <v>0</v>
      </c>
      <c r="F1336">
        <v>279</v>
      </c>
      <c r="G1336" t="s">
        <v>6932</v>
      </c>
      <c r="H1336">
        <v>2000</v>
      </c>
      <c r="I1336">
        <v>25335935</v>
      </c>
      <c r="J1336" t="s">
        <v>225</v>
      </c>
      <c r="K1336" t="s">
        <v>1520</v>
      </c>
      <c r="L1336" t="s">
        <v>6933</v>
      </c>
      <c r="M1336">
        <v>242599</v>
      </c>
      <c r="N1336">
        <v>2853</v>
      </c>
      <c r="O1336" t="s">
        <v>6934</v>
      </c>
      <c r="P1336">
        <v>0</v>
      </c>
      <c r="Q1336" t="s">
        <v>6935</v>
      </c>
      <c r="R1336" t="s">
        <v>6936</v>
      </c>
      <c r="S1336">
        <v>1594</v>
      </c>
      <c r="T1336" t="s">
        <v>36</v>
      </c>
      <c r="U1336" t="s">
        <v>37</v>
      </c>
      <c r="V1336" t="s">
        <v>38</v>
      </c>
      <c r="W1336">
        <v>40000000</v>
      </c>
      <c r="X1336">
        <v>2005</v>
      </c>
      <c r="Y1336">
        <v>505</v>
      </c>
      <c r="Z1336">
        <v>8</v>
      </c>
      <c r="AA1336">
        <v>2.35</v>
      </c>
      <c r="AB1336">
        <v>14000</v>
      </c>
    </row>
    <row r="1337" spans="1:28" hidden="1" x14ac:dyDescent="0.2">
      <c r="A1337" t="s">
        <v>27</v>
      </c>
      <c r="B1337" t="s">
        <v>4697</v>
      </c>
      <c r="C1337">
        <v>76</v>
      </c>
      <c r="D1337">
        <v>110</v>
      </c>
      <c r="E1337">
        <v>534</v>
      </c>
      <c r="F1337">
        <v>511</v>
      </c>
      <c r="G1337" t="s">
        <v>4697</v>
      </c>
      <c r="H1337">
        <v>865</v>
      </c>
      <c r="I1337">
        <v>5881504</v>
      </c>
      <c r="J1337" t="s">
        <v>6937</v>
      </c>
      <c r="K1337" t="s">
        <v>5967</v>
      </c>
      <c r="L1337" t="s">
        <v>6938</v>
      </c>
      <c r="M1337">
        <v>5917</v>
      </c>
      <c r="N1337">
        <v>2972</v>
      </c>
      <c r="O1337" t="s">
        <v>5355</v>
      </c>
      <c r="P1337">
        <v>2</v>
      </c>
      <c r="Q1337" t="s">
        <v>6939</v>
      </c>
      <c r="R1337" t="s">
        <v>6940</v>
      </c>
      <c r="S1337">
        <v>50</v>
      </c>
      <c r="T1337" t="s">
        <v>36</v>
      </c>
      <c r="U1337" t="s">
        <v>37</v>
      </c>
      <c r="V1337" t="s">
        <v>38</v>
      </c>
      <c r="W1337">
        <v>39000000</v>
      </c>
      <c r="X1337">
        <v>2004</v>
      </c>
      <c r="Y1337">
        <v>534</v>
      </c>
      <c r="Z1337">
        <v>5.3</v>
      </c>
      <c r="AA1337">
        <v>2.35</v>
      </c>
      <c r="AB1337">
        <v>177</v>
      </c>
    </row>
    <row r="1338" spans="1:28" hidden="1" x14ac:dyDescent="0.2">
      <c r="A1338" t="s">
        <v>27</v>
      </c>
      <c r="B1338" t="s">
        <v>4861</v>
      </c>
      <c r="C1338">
        <v>95</v>
      </c>
      <c r="D1338">
        <v>125</v>
      </c>
      <c r="E1338">
        <v>44</v>
      </c>
      <c r="F1338">
        <v>420</v>
      </c>
      <c r="G1338" t="s">
        <v>6941</v>
      </c>
      <c r="H1338">
        <v>593</v>
      </c>
      <c r="I1338">
        <v>60000000</v>
      </c>
      <c r="J1338" t="s">
        <v>1902</v>
      </c>
      <c r="K1338" t="s">
        <v>4578</v>
      </c>
      <c r="L1338" t="s">
        <v>6942</v>
      </c>
      <c r="M1338">
        <v>49934</v>
      </c>
      <c r="N1338">
        <v>2329</v>
      </c>
      <c r="O1338" t="s">
        <v>4863</v>
      </c>
      <c r="P1338">
        <v>1</v>
      </c>
      <c r="Q1338" t="s">
        <v>6943</v>
      </c>
      <c r="R1338" t="s">
        <v>6944</v>
      </c>
      <c r="S1338">
        <v>224</v>
      </c>
      <c r="T1338" t="s">
        <v>36</v>
      </c>
      <c r="U1338" t="s">
        <v>55</v>
      </c>
      <c r="V1338" t="s">
        <v>93</v>
      </c>
      <c r="W1338">
        <v>39000000</v>
      </c>
      <c r="X1338">
        <v>1983</v>
      </c>
      <c r="Y1338">
        <v>542</v>
      </c>
      <c r="Z1338">
        <v>4.9000000000000004</v>
      </c>
      <c r="AA1338">
        <v>2.35</v>
      </c>
      <c r="AB1338">
        <v>0</v>
      </c>
    </row>
    <row r="1339" spans="1:28" hidden="1" x14ac:dyDescent="0.2">
      <c r="A1339" t="s">
        <v>27</v>
      </c>
      <c r="B1339" t="s">
        <v>2465</v>
      </c>
      <c r="C1339">
        <v>211</v>
      </c>
      <c r="D1339">
        <v>113</v>
      </c>
      <c r="E1339">
        <v>88</v>
      </c>
      <c r="F1339">
        <v>785</v>
      </c>
      <c r="G1339" t="s">
        <v>1782</v>
      </c>
      <c r="H1339">
        <v>22000</v>
      </c>
      <c r="I1339">
        <v>29802761</v>
      </c>
      <c r="J1339" t="s">
        <v>3911</v>
      </c>
      <c r="K1339" t="s">
        <v>1744</v>
      </c>
      <c r="L1339" t="s">
        <v>6945</v>
      </c>
      <c r="M1339">
        <v>46480</v>
      </c>
      <c r="N1339">
        <v>36009</v>
      </c>
      <c r="O1339" t="s">
        <v>6946</v>
      </c>
      <c r="P1339">
        <v>1</v>
      </c>
      <c r="Q1339" t="s">
        <v>6947</v>
      </c>
      <c r="R1339" t="s">
        <v>6948</v>
      </c>
      <c r="S1339">
        <v>115</v>
      </c>
      <c r="T1339" t="s">
        <v>36</v>
      </c>
      <c r="U1339" t="s">
        <v>37</v>
      </c>
      <c r="V1339" t="s">
        <v>38</v>
      </c>
      <c r="W1339">
        <v>40000000</v>
      </c>
      <c r="X1339">
        <v>2013</v>
      </c>
      <c r="Y1339">
        <v>13000</v>
      </c>
      <c r="Z1339">
        <v>6.4</v>
      </c>
      <c r="AA1339">
        <v>1.85</v>
      </c>
      <c r="AB1339">
        <v>12000</v>
      </c>
    </row>
    <row r="1340" spans="1:28" hidden="1" x14ac:dyDescent="0.2">
      <c r="A1340" t="s">
        <v>27</v>
      </c>
      <c r="B1340" t="s">
        <v>1338</v>
      </c>
      <c r="C1340">
        <v>160</v>
      </c>
      <c r="D1340">
        <v>150</v>
      </c>
      <c r="E1340">
        <v>610</v>
      </c>
      <c r="F1340">
        <v>478</v>
      </c>
      <c r="G1340" t="s">
        <v>6164</v>
      </c>
      <c r="H1340">
        <v>755</v>
      </c>
      <c r="I1340">
        <v>626809</v>
      </c>
      <c r="J1340" t="s">
        <v>1096</v>
      </c>
      <c r="K1340" t="s">
        <v>6879</v>
      </c>
      <c r="L1340" t="s">
        <v>6949</v>
      </c>
      <c r="M1340">
        <v>36894</v>
      </c>
      <c r="N1340">
        <v>2172</v>
      </c>
      <c r="O1340" t="s">
        <v>6950</v>
      </c>
      <c r="P1340">
        <v>4</v>
      </c>
      <c r="Q1340" t="s">
        <v>6951</v>
      </c>
      <c r="R1340" t="s">
        <v>6952</v>
      </c>
      <c r="S1340">
        <v>105</v>
      </c>
      <c r="T1340" t="s">
        <v>1944</v>
      </c>
      <c r="U1340" t="s">
        <v>890</v>
      </c>
      <c r="V1340" t="s">
        <v>583</v>
      </c>
      <c r="W1340">
        <v>553632000</v>
      </c>
      <c r="X1340">
        <v>2008</v>
      </c>
      <c r="Y1340">
        <v>643</v>
      </c>
      <c r="Z1340">
        <v>7.4</v>
      </c>
      <c r="AA1340">
        <v>2.35</v>
      </c>
      <c r="AB1340">
        <v>0</v>
      </c>
    </row>
    <row r="1341" spans="1:28" hidden="1" x14ac:dyDescent="0.2">
      <c r="A1341" t="s">
        <v>27</v>
      </c>
      <c r="B1341" t="s">
        <v>3134</v>
      </c>
      <c r="C1341">
        <v>97</v>
      </c>
      <c r="D1341">
        <v>108</v>
      </c>
      <c r="E1341">
        <v>72</v>
      </c>
      <c r="F1341">
        <v>559</v>
      </c>
      <c r="G1341" t="s">
        <v>5204</v>
      </c>
      <c r="H1341">
        <v>982</v>
      </c>
      <c r="I1341">
        <v>127214072</v>
      </c>
      <c r="J1341" t="s">
        <v>1679</v>
      </c>
      <c r="K1341" t="s">
        <v>2640</v>
      </c>
      <c r="L1341" t="s">
        <v>6953</v>
      </c>
      <c r="M1341">
        <v>83786</v>
      </c>
      <c r="N1341">
        <v>4251</v>
      </c>
      <c r="O1341" t="s">
        <v>6954</v>
      </c>
      <c r="P1341">
        <v>1</v>
      </c>
      <c r="Q1341" t="s">
        <v>6955</v>
      </c>
      <c r="R1341" t="s">
        <v>6956</v>
      </c>
      <c r="S1341">
        <v>392</v>
      </c>
      <c r="T1341" t="s">
        <v>36</v>
      </c>
      <c r="U1341" t="s">
        <v>37</v>
      </c>
      <c r="V1341" t="s">
        <v>38</v>
      </c>
      <c r="W1341">
        <v>38000000</v>
      </c>
      <c r="X1341">
        <v>2002</v>
      </c>
      <c r="Y1341">
        <v>935</v>
      </c>
      <c r="Z1341">
        <v>6.1</v>
      </c>
      <c r="AA1341">
        <v>2.35</v>
      </c>
      <c r="AB1341">
        <v>0</v>
      </c>
    </row>
    <row r="1342" spans="1:28" hidden="1" x14ac:dyDescent="0.2">
      <c r="A1342" t="s">
        <v>27</v>
      </c>
      <c r="B1342" t="s">
        <v>3100</v>
      </c>
      <c r="C1342">
        <v>174</v>
      </c>
      <c r="D1342">
        <v>96</v>
      </c>
      <c r="E1342">
        <v>126</v>
      </c>
      <c r="F1342">
        <v>954</v>
      </c>
      <c r="G1342" t="s">
        <v>1008</v>
      </c>
      <c r="H1342">
        <v>18000</v>
      </c>
      <c r="I1342">
        <v>88915214</v>
      </c>
      <c r="J1342" t="s">
        <v>1679</v>
      </c>
      <c r="K1342" t="s">
        <v>639</v>
      </c>
      <c r="L1342" t="s">
        <v>6957</v>
      </c>
      <c r="M1342">
        <v>163665</v>
      </c>
      <c r="N1342">
        <v>22436</v>
      </c>
      <c r="O1342" t="s">
        <v>6958</v>
      </c>
      <c r="P1342">
        <v>2</v>
      </c>
      <c r="Q1342" t="s">
        <v>6959</v>
      </c>
      <c r="R1342" t="s">
        <v>6960</v>
      </c>
      <c r="S1342">
        <v>169</v>
      </c>
      <c r="T1342" t="s">
        <v>36</v>
      </c>
      <c r="U1342" t="s">
        <v>37</v>
      </c>
      <c r="V1342" t="s">
        <v>583</v>
      </c>
      <c r="W1342">
        <v>38000000</v>
      </c>
      <c r="X1342">
        <v>2009</v>
      </c>
      <c r="Y1342">
        <v>957</v>
      </c>
      <c r="Z1342">
        <v>6.5</v>
      </c>
      <c r="AA1342">
        <v>2.35</v>
      </c>
      <c r="AB1342">
        <v>9000</v>
      </c>
    </row>
    <row r="1343" spans="1:28" hidden="1" x14ac:dyDescent="0.2">
      <c r="A1343" t="s">
        <v>27</v>
      </c>
      <c r="B1343" t="s">
        <v>6961</v>
      </c>
      <c r="C1343">
        <v>23</v>
      </c>
      <c r="D1343">
        <v>93</v>
      </c>
      <c r="E1343">
        <v>36</v>
      </c>
      <c r="F1343">
        <v>275</v>
      </c>
      <c r="G1343" t="s">
        <v>6962</v>
      </c>
      <c r="H1343">
        <v>592</v>
      </c>
      <c r="I1343">
        <v>30400000</v>
      </c>
      <c r="J1343" t="s">
        <v>1669</v>
      </c>
      <c r="K1343" t="s">
        <v>2912</v>
      </c>
      <c r="L1343" t="s">
        <v>6963</v>
      </c>
      <c r="M1343">
        <v>17810</v>
      </c>
      <c r="N1343">
        <v>2176</v>
      </c>
      <c r="O1343" t="s">
        <v>6964</v>
      </c>
      <c r="P1343">
        <v>2</v>
      </c>
      <c r="Q1343" t="s">
        <v>6965</v>
      </c>
      <c r="R1343" t="s">
        <v>6966</v>
      </c>
      <c r="S1343">
        <v>73</v>
      </c>
      <c r="T1343" t="s">
        <v>36</v>
      </c>
      <c r="U1343" t="s">
        <v>37</v>
      </c>
      <c r="V1343" t="s">
        <v>93</v>
      </c>
      <c r="W1343">
        <v>39000000</v>
      </c>
      <c r="X1343">
        <v>1996</v>
      </c>
      <c r="Y1343">
        <v>516</v>
      </c>
      <c r="Z1343">
        <v>5.7</v>
      </c>
      <c r="AA1343">
        <v>2.35</v>
      </c>
      <c r="AB1343">
        <v>478</v>
      </c>
    </row>
    <row r="1344" spans="1:28" hidden="1" x14ac:dyDescent="0.2">
      <c r="A1344" t="s">
        <v>27</v>
      </c>
      <c r="B1344" t="s">
        <v>4901</v>
      </c>
      <c r="C1344">
        <v>103</v>
      </c>
      <c r="D1344">
        <v>100</v>
      </c>
      <c r="E1344">
        <v>0</v>
      </c>
      <c r="F1344">
        <v>1000</v>
      </c>
      <c r="G1344" t="s">
        <v>5900</v>
      </c>
      <c r="H1344">
        <v>12000</v>
      </c>
      <c r="I1344">
        <v>85570368</v>
      </c>
      <c r="J1344" t="s">
        <v>3034</v>
      </c>
      <c r="K1344" t="s">
        <v>270</v>
      </c>
      <c r="L1344" t="s">
        <v>6967</v>
      </c>
      <c r="M1344">
        <v>44885</v>
      </c>
      <c r="N1344">
        <v>18291</v>
      </c>
      <c r="O1344" t="s">
        <v>6968</v>
      </c>
      <c r="P1344">
        <v>1</v>
      </c>
      <c r="Q1344" t="s">
        <v>6969</v>
      </c>
      <c r="R1344" t="s">
        <v>6970</v>
      </c>
      <c r="S1344">
        <v>107</v>
      </c>
      <c r="T1344" t="s">
        <v>36</v>
      </c>
      <c r="U1344" t="s">
        <v>37</v>
      </c>
      <c r="V1344" t="s">
        <v>93</v>
      </c>
      <c r="W1344">
        <v>38000000</v>
      </c>
      <c r="X1344">
        <v>2002</v>
      </c>
      <c r="Y1344">
        <v>2000</v>
      </c>
      <c r="Z1344">
        <v>5.0999999999999996</v>
      </c>
      <c r="AA1344">
        <v>1.85</v>
      </c>
      <c r="AB1344">
        <v>478</v>
      </c>
    </row>
    <row r="1345" spans="1:28" hidden="1" x14ac:dyDescent="0.2">
      <c r="A1345" t="s">
        <v>27</v>
      </c>
      <c r="B1345" t="s">
        <v>6971</v>
      </c>
      <c r="C1345">
        <v>98</v>
      </c>
      <c r="D1345">
        <v>118</v>
      </c>
      <c r="E1345">
        <v>18</v>
      </c>
      <c r="F1345">
        <v>906</v>
      </c>
      <c r="G1345" t="s">
        <v>2300</v>
      </c>
      <c r="H1345">
        <v>1000</v>
      </c>
      <c r="I1345">
        <v>75668868</v>
      </c>
      <c r="J1345" t="s">
        <v>1587</v>
      </c>
      <c r="K1345" t="s">
        <v>3375</v>
      </c>
      <c r="L1345" t="s">
        <v>6972</v>
      </c>
      <c r="M1345">
        <v>60504</v>
      </c>
      <c r="N1345">
        <v>6427</v>
      </c>
      <c r="O1345" t="s">
        <v>3374</v>
      </c>
      <c r="P1345">
        <v>0</v>
      </c>
      <c r="Q1345" t="s">
        <v>6973</v>
      </c>
      <c r="R1345" t="s">
        <v>6974</v>
      </c>
      <c r="S1345">
        <v>249</v>
      </c>
      <c r="T1345" t="s">
        <v>36</v>
      </c>
      <c r="U1345" t="s">
        <v>37</v>
      </c>
      <c r="V1345" t="s">
        <v>93</v>
      </c>
      <c r="W1345">
        <v>35000000</v>
      </c>
      <c r="X1345">
        <v>1994</v>
      </c>
      <c r="Y1345">
        <v>946</v>
      </c>
      <c r="Z1345">
        <v>6.6</v>
      </c>
      <c r="AA1345">
        <v>2.35</v>
      </c>
      <c r="AB1345">
        <v>0</v>
      </c>
    </row>
    <row r="1346" spans="1:28" hidden="1" x14ac:dyDescent="0.2">
      <c r="A1346" t="s">
        <v>27</v>
      </c>
      <c r="B1346" t="s">
        <v>6975</v>
      </c>
      <c r="C1346">
        <v>273</v>
      </c>
      <c r="D1346">
        <v>122</v>
      </c>
      <c r="E1346">
        <v>0</v>
      </c>
      <c r="F1346">
        <v>7</v>
      </c>
      <c r="G1346" t="s">
        <v>6976</v>
      </c>
      <c r="H1346">
        <v>643</v>
      </c>
      <c r="I1346">
        <v>6594136</v>
      </c>
      <c r="J1346" t="s">
        <v>6977</v>
      </c>
      <c r="K1346" t="s">
        <v>6164</v>
      </c>
      <c r="L1346" t="s">
        <v>6978</v>
      </c>
      <c r="M1346">
        <v>24557</v>
      </c>
      <c r="N1346">
        <v>943</v>
      </c>
      <c r="O1346" t="s">
        <v>6979</v>
      </c>
      <c r="P1346">
        <v>1</v>
      </c>
      <c r="Q1346" t="s">
        <v>6980</v>
      </c>
      <c r="R1346" t="s">
        <v>6981</v>
      </c>
      <c r="S1346">
        <v>111</v>
      </c>
      <c r="T1346" t="s">
        <v>1944</v>
      </c>
      <c r="U1346" t="s">
        <v>3857</v>
      </c>
      <c r="V1346" t="s">
        <v>38</v>
      </c>
      <c r="W1346">
        <v>38600000</v>
      </c>
      <c r="X1346">
        <v>2013</v>
      </c>
      <c r="Y1346">
        <v>290</v>
      </c>
      <c r="Z1346">
        <v>6.5</v>
      </c>
      <c r="AA1346">
        <v>2.35</v>
      </c>
      <c r="AB1346">
        <v>13000</v>
      </c>
    </row>
    <row r="1347" spans="1:28" hidden="1" x14ac:dyDescent="0.2">
      <c r="A1347" t="s">
        <v>27</v>
      </c>
      <c r="B1347" t="s">
        <v>694</v>
      </c>
      <c r="C1347">
        <v>279</v>
      </c>
      <c r="D1347">
        <v>120</v>
      </c>
      <c r="E1347">
        <v>508</v>
      </c>
      <c r="F1347">
        <v>1000</v>
      </c>
      <c r="G1347" t="s">
        <v>50</v>
      </c>
      <c r="H1347">
        <v>21000</v>
      </c>
      <c r="I1347">
        <v>58700247</v>
      </c>
      <c r="J1347" t="s">
        <v>212</v>
      </c>
      <c r="K1347" t="s">
        <v>766</v>
      </c>
      <c r="L1347" t="s">
        <v>6982</v>
      </c>
      <c r="M1347">
        <v>95367</v>
      </c>
      <c r="N1347">
        <v>36062</v>
      </c>
      <c r="O1347" t="s">
        <v>301</v>
      </c>
      <c r="P1347">
        <v>1</v>
      </c>
      <c r="Q1347" t="s">
        <v>6983</v>
      </c>
      <c r="R1347" t="s">
        <v>6984</v>
      </c>
      <c r="S1347">
        <v>260</v>
      </c>
      <c r="T1347" t="s">
        <v>36</v>
      </c>
      <c r="U1347" t="s">
        <v>37</v>
      </c>
      <c r="V1347" t="s">
        <v>38</v>
      </c>
      <c r="W1347">
        <v>38000000</v>
      </c>
      <c r="X1347">
        <v>2011</v>
      </c>
      <c r="Y1347">
        <v>11000</v>
      </c>
      <c r="Z1347">
        <v>6.9</v>
      </c>
      <c r="AA1347">
        <v>2.35</v>
      </c>
      <c r="AB1347">
        <v>33000</v>
      </c>
    </row>
    <row r="1348" spans="1:28" hidden="1" x14ac:dyDescent="0.2">
      <c r="A1348" t="s">
        <v>27</v>
      </c>
      <c r="C1348">
        <v>22</v>
      </c>
      <c r="D1348">
        <v>60</v>
      </c>
      <c r="F1348">
        <v>501</v>
      </c>
      <c r="G1348" t="s">
        <v>992</v>
      </c>
      <c r="H1348">
        <v>23000</v>
      </c>
      <c r="J1348" t="s">
        <v>2656</v>
      </c>
      <c r="K1348" t="s">
        <v>61</v>
      </c>
      <c r="L1348" t="s">
        <v>6985</v>
      </c>
      <c r="M1348">
        <v>38383</v>
      </c>
      <c r="N1348">
        <v>25160</v>
      </c>
      <c r="O1348" t="s">
        <v>6986</v>
      </c>
      <c r="P1348">
        <v>4</v>
      </c>
      <c r="Q1348" t="s">
        <v>6987</v>
      </c>
      <c r="R1348" t="s">
        <v>6988</v>
      </c>
      <c r="S1348">
        <v>86</v>
      </c>
      <c r="T1348" t="s">
        <v>36</v>
      </c>
      <c r="U1348" t="s">
        <v>37</v>
      </c>
      <c r="V1348" t="s">
        <v>1566</v>
      </c>
      <c r="Y1348">
        <v>967</v>
      </c>
      <c r="Z1348">
        <v>7.8</v>
      </c>
      <c r="AA1348">
        <v>1.33</v>
      </c>
      <c r="AB1348">
        <v>0</v>
      </c>
    </row>
    <row r="1349" spans="1:28" hidden="1" x14ac:dyDescent="0.2">
      <c r="A1349" t="s">
        <v>27</v>
      </c>
      <c r="B1349" t="s">
        <v>6989</v>
      </c>
      <c r="C1349">
        <v>4</v>
      </c>
      <c r="D1349">
        <v>88</v>
      </c>
      <c r="E1349">
        <v>0</v>
      </c>
      <c r="F1349">
        <v>46</v>
      </c>
      <c r="G1349" t="s">
        <v>6990</v>
      </c>
      <c r="H1349">
        <v>76</v>
      </c>
      <c r="J1349" t="s">
        <v>626</v>
      </c>
      <c r="K1349" t="s">
        <v>6991</v>
      </c>
      <c r="L1349" t="s">
        <v>6992</v>
      </c>
      <c r="M1349">
        <v>2169</v>
      </c>
      <c r="N1349">
        <v>196</v>
      </c>
      <c r="O1349" t="s">
        <v>6993</v>
      </c>
      <c r="P1349">
        <v>0</v>
      </c>
      <c r="R1349" t="s">
        <v>6994</v>
      </c>
      <c r="S1349">
        <v>18</v>
      </c>
      <c r="T1349" t="s">
        <v>36</v>
      </c>
      <c r="U1349" t="s">
        <v>890</v>
      </c>
      <c r="W1349">
        <v>40000000</v>
      </c>
      <c r="X1349">
        <v>2014</v>
      </c>
      <c r="Y1349">
        <v>47</v>
      </c>
      <c r="Z1349">
        <v>6.4</v>
      </c>
      <c r="AB1349">
        <v>0</v>
      </c>
    </row>
    <row r="1350" spans="1:28" hidden="1" x14ac:dyDescent="0.2">
      <c r="A1350" t="s">
        <v>745</v>
      </c>
      <c r="B1350" t="s">
        <v>6995</v>
      </c>
      <c r="C1350">
        <v>65</v>
      </c>
      <c r="D1350">
        <v>146</v>
      </c>
      <c r="E1350">
        <v>278</v>
      </c>
      <c r="F1350">
        <v>494</v>
      </c>
      <c r="G1350" t="s">
        <v>3553</v>
      </c>
      <c r="H1350">
        <v>18000</v>
      </c>
      <c r="I1350">
        <v>50668906</v>
      </c>
      <c r="J1350" t="s">
        <v>1632</v>
      </c>
      <c r="K1350" t="s">
        <v>1725</v>
      </c>
      <c r="L1350" t="s">
        <v>6996</v>
      </c>
      <c r="M1350">
        <v>76016</v>
      </c>
      <c r="N1350">
        <v>20516</v>
      </c>
      <c r="O1350" t="s">
        <v>5080</v>
      </c>
      <c r="P1350">
        <v>0</v>
      </c>
      <c r="Q1350" t="s">
        <v>6997</v>
      </c>
      <c r="R1350" t="s">
        <v>6998</v>
      </c>
      <c r="S1350">
        <v>265</v>
      </c>
      <c r="T1350" t="s">
        <v>36</v>
      </c>
      <c r="U1350" t="s">
        <v>37</v>
      </c>
      <c r="V1350" t="s">
        <v>583</v>
      </c>
      <c r="W1350">
        <v>38000000</v>
      </c>
      <c r="X1350">
        <v>1999</v>
      </c>
      <c r="Y1350">
        <v>584</v>
      </c>
      <c r="Z1350">
        <v>7.6</v>
      </c>
      <c r="AA1350">
        <v>1.85</v>
      </c>
      <c r="AB1350">
        <v>0</v>
      </c>
    </row>
    <row r="1351" spans="1:28" hidden="1" x14ac:dyDescent="0.2">
      <c r="A1351" t="s">
        <v>27</v>
      </c>
      <c r="B1351" t="s">
        <v>739</v>
      </c>
      <c r="C1351">
        <v>98</v>
      </c>
      <c r="D1351">
        <v>115</v>
      </c>
      <c r="E1351">
        <v>150</v>
      </c>
      <c r="F1351">
        <v>789</v>
      </c>
      <c r="G1351" t="s">
        <v>6999</v>
      </c>
      <c r="H1351">
        <v>970</v>
      </c>
      <c r="I1351">
        <v>39177215</v>
      </c>
      <c r="J1351" t="s">
        <v>2123</v>
      </c>
      <c r="K1351" t="s">
        <v>3831</v>
      </c>
      <c r="L1351" t="s">
        <v>7000</v>
      </c>
      <c r="M1351">
        <v>30667</v>
      </c>
      <c r="N1351">
        <v>3770</v>
      </c>
      <c r="O1351" t="s">
        <v>4782</v>
      </c>
      <c r="P1351">
        <v>1</v>
      </c>
      <c r="Q1351" t="s">
        <v>7001</v>
      </c>
      <c r="R1351" t="s">
        <v>7002</v>
      </c>
      <c r="S1351">
        <v>234</v>
      </c>
      <c r="T1351" t="s">
        <v>36</v>
      </c>
      <c r="U1351" t="s">
        <v>37</v>
      </c>
      <c r="V1351" t="s">
        <v>38</v>
      </c>
      <c r="W1351">
        <v>38000000</v>
      </c>
      <c r="X1351">
        <v>2002</v>
      </c>
      <c r="Y1351">
        <v>919</v>
      </c>
      <c r="Z1351">
        <v>5.6</v>
      </c>
      <c r="AA1351">
        <v>2.35</v>
      </c>
      <c r="AB1351">
        <v>0</v>
      </c>
    </row>
    <row r="1352" spans="1:28" hidden="1" x14ac:dyDescent="0.2">
      <c r="A1352" t="s">
        <v>27</v>
      </c>
      <c r="B1352" t="s">
        <v>7003</v>
      </c>
      <c r="C1352">
        <v>116</v>
      </c>
      <c r="D1352">
        <v>123</v>
      </c>
      <c r="E1352">
        <v>7</v>
      </c>
      <c r="F1352">
        <v>692</v>
      </c>
      <c r="G1352" t="s">
        <v>4003</v>
      </c>
      <c r="H1352">
        <v>931</v>
      </c>
      <c r="I1352">
        <v>40334024</v>
      </c>
      <c r="J1352" t="s">
        <v>4260</v>
      </c>
      <c r="K1352" t="s">
        <v>618</v>
      </c>
      <c r="L1352" t="s">
        <v>7004</v>
      </c>
      <c r="M1352">
        <v>44168</v>
      </c>
      <c r="N1352">
        <v>2912</v>
      </c>
      <c r="O1352" t="s">
        <v>1653</v>
      </c>
      <c r="P1352">
        <v>3</v>
      </c>
      <c r="Q1352" t="s">
        <v>7005</v>
      </c>
      <c r="R1352" t="s">
        <v>7006</v>
      </c>
      <c r="S1352">
        <v>216</v>
      </c>
      <c r="T1352" t="s">
        <v>36</v>
      </c>
      <c r="U1352" t="s">
        <v>37</v>
      </c>
      <c r="V1352" t="s">
        <v>38</v>
      </c>
      <c r="W1352">
        <v>35000000</v>
      </c>
      <c r="X1352">
        <v>2001</v>
      </c>
      <c r="Y1352">
        <v>754</v>
      </c>
      <c r="Z1352">
        <v>6.2</v>
      </c>
      <c r="AA1352">
        <v>2.35</v>
      </c>
      <c r="AB1352">
        <v>989</v>
      </c>
    </row>
    <row r="1353" spans="1:28" hidden="1" x14ac:dyDescent="0.2">
      <c r="A1353" t="s">
        <v>27</v>
      </c>
      <c r="B1353" t="s">
        <v>5131</v>
      </c>
      <c r="C1353">
        <v>76</v>
      </c>
      <c r="D1353">
        <v>94</v>
      </c>
      <c r="E1353">
        <v>99</v>
      </c>
      <c r="F1353">
        <v>377</v>
      </c>
      <c r="G1353" t="s">
        <v>7007</v>
      </c>
      <c r="H1353">
        <v>598</v>
      </c>
      <c r="I1353">
        <v>71038190</v>
      </c>
      <c r="J1353" t="s">
        <v>1750</v>
      </c>
      <c r="K1353" t="s">
        <v>7008</v>
      </c>
      <c r="L1353" t="s">
        <v>7009</v>
      </c>
      <c r="M1353">
        <v>23473</v>
      </c>
      <c r="N1353">
        <v>3552</v>
      </c>
      <c r="O1353" t="s">
        <v>7010</v>
      </c>
      <c r="P1353">
        <v>1</v>
      </c>
      <c r="Q1353" t="s">
        <v>7011</v>
      </c>
      <c r="R1353" t="s">
        <v>7012</v>
      </c>
      <c r="S1353">
        <v>123</v>
      </c>
      <c r="T1353" t="s">
        <v>36</v>
      </c>
      <c r="U1353" t="s">
        <v>37</v>
      </c>
      <c r="V1353" t="s">
        <v>93</v>
      </c>
      <c r="W1353">
        <v>30000000</v>
      </c>
      <c r="X1353">
        <v>2015</v>
      </c>
      <c r="Y1353">
        <v>557</v>
      </c>
      <c r="Z1353">
        <v>4.4000000000000004</v>
      </c>
      <c r="AA1353">
        <v>1.85</v>
      </c>
      <c r="AB1353">
        <v>8000</v>
      </c>
    </row>
    <row r="1354" spans="1:28" hidden="1" x14ac:dyDescent="0.2">
      <c r="A1354" t="s">
        <v>27</v>
      </c>
      <c r="B1354" t="s">
        <v>7013</v>
      </c>
      <c r="C1354">
        <v>106</v>
      </c>
      <c r="D1354">
        <v>102</v>
      </c>
      <c r="E1354">
        <v>43</v>
      </c>
      <c r="F1354">
        <v>280</v>
      </c>
      <c r="G1354" t="s">
        <v>5017</v>
      </c>
      <c r="H1354">
        <v>308</v>
      </c>
      <c r="I1354">
        <v>24044532</v>
      </c>
      <c r="J1354" t="s">
        <v>212</v>
      </c>
      <c r="K1354" t="s">
        <v>7014</v>
      </c>
      <c r="L1354" t="s">
        <v>7015</v>
      </c>
      <c r="M1354">
        <v>19686</v>
      </c>
      <c r="N1354">
        <v>1440</v>
      </c>
      <c r="O1354" t="s">
        <v>7016</v>
      </c>
      <c r="P1354">
        <v>0</v>
      </c>
      <c r="Q1354" t="s">
        <v>7017</v>
      </c>
      <c r="R1354" t="s">
        <v>7018</v>
      </c>
      <c r="S1354">
        <v>180</v>
      </c>
      <c r="T1354" t="s">
        <v>36</v>
      </c>
      <c r="U1354" t="s">
        <v>37</v>
      </c>
      <c r="V1354" t="s">
        <v>583</v>
      </c>
      <c r="W1354">
        <v>38000000</v>
      </c>
      <c r="X1354">
        <v>2001</v>
      </c>
      <c r="Y1354">
        <v>285</v>
      </c>
      <c r="Z1354">
        <v>5.6</v>
      </c>
      <c r="AA1354">
        <v>1.85</v>
      </c>
      <c r="AB1354">
        <v>689</v>
      </c>
    </row>
    <row r="1355" spans="1:28" hidden="1" x14ac:dyDescent="0.2">
      <c r="A1355" t="s">
        <v>27</v>
      </c>
      <c r="B1355" t="s">
        <v>4201</v>
      </c>
      <c r="C1355">
        <v>55</v>
      </c>
      <c r="D1355">
        <v>98</v>
      </c>
      <c r="E1355">
        <v>11</v>
      </c>
      <c r="F1355">
        <v>466</v>
      </c>
      <c r="G1355" t="s">
        <v>4451</v>
      </c>
      <c r="H1355">
        <v>854</v>
      </c>
      <c r="I1355">
        <v>22770864</v>
      </c>
      <c r="J1355" t="s">
        <v>2525</v>
      </c>
      <c r="K1355" t="s">
        <v>3501</v>
      </c>
      <c r="L1355" t="s">
        <v>7019</v>
      </c>
      <c r="M1355">
        <v>8433</v>
      </c>
      <c r="N1355">
        <v>2765</v>
      </c>
      <c r="O1355" t="s">
        <v>2120</v>
      </c>
      <c r="P1355">
        <v>1</v>
      </c>
      <c r="Q1355" t="s">
        <v>7020</v>
      </c>
      <c r="R1355" t="s">
        <v>7021</v>
      </c>
      <c r="S1355">
        <v>85</v>
      </c>
      <c r="T1355" t="s">
        <v>36</v>
      </c>
      <c r="U1355" t="s">
        <v>37</v>
      </c>
      <c r="V1355" t="s">
        <v>93</v>
      </c>
      <c r="W1355">
        <v>38000000</v>
      </c>
      <c r="X1355">
        <v>2001</v>
      </c>
      <c r="Y1355">
        <v>543</v>
      </c>
      <c r="Z1355">
        <v>5.5</v>
      </c>
      <c r="AA1355">
        <v>1.85</v>
      </c>
      <c r="AB1355">
        <v>168</v>
      </c>
    </row>
    <row r="1356" spans="1:28" hidden="1" x14ac:dyDescent="0.2">
      <c r="A1356" t="s">
        <v>27</v>
      </c>
      <c r="B1356" t="s">
        <v>3815</v>
      </c>
      <c r="C1356">
        <v>172</v>
      </c>
      <c r="D1356">
        <v>133</v>
      </c>
      <c r="E1356">
        <v>2000</v>
      </c>
      <c r="F1356">
        <v>541</v>
      </c>
      <c r="G1356" t="s">
        <v>120</v>
      </c>
      <c r="H1356">
        <v>40000</v>
      </c>
      <c r="I1356">
        <v>18653746</v>
      </c>
      <c r="J1356" t="s">
        <v>850</v>
      </c>
      <c r="K1356" t="s">
        <v>42</v>
      </c>
      <c r="L1356" t="s">
        <v>7022</v>
      </c>
      <c r="M1356">
        <v>137722</v>
      </c>
      <c r="N1356">
        <v>42344</v>
      </c>
      <c r="O1356" t="s">
        <v>3159</v>
      </c>
      <c r="P1356">
        <v>1</v>
      </c>
      <c r="Q1356" t="s">
        <v>7023</v>
      </c>
      <c r="R1356" t="s">
        <v>7024</v>
      </c>
      <c r="S1356">
        <v>638</v>
      </c>
      <c r="T1356" t="s">
        <v>36</v>
      </c>
      <c r="U1356" t="s">
        <v>3569</v>
      </c>
      <c r="V1356" t="s">
        <v>583</v>
      </c>
      <c r="W1356">
        <v>38000000</v>
      </c>
      <c r="X1356">
        <v>1999</v>
      </c>
      <c r="Y1356">
        <v>903</v>
      </c>
      <c r="Z1356">
        <v>6.7</v>
      </c>
      <c r="AA1356">
        <v>2.35</v>
      </c>
      <c r="AB1356">
        <v>0</v>
      </c>
    </row>
    <row r="1357" spans="1:28" hidden="1" x14ac:dyDescent="0.2">
      <c r="A1357" t="s">
        <v>27</v>
      </c>
      <c r="B1357" t="s">
        <v>739</v>
      </c>
      <c r="C1357">
        <v>47</v>
      </c>
      <c r="D1357">
        <v>118</v>
      </c>
      <c r="E1357">
        <v>150</v>
      </c>
      <c r="F1357">
        <v>182</v>
      </c>
      <c r="G1357" t="s">
        <v>3761</v>
      </c>
      <c r="H1357">
        <v>24000</v>
      </c>
      <c r="I1357">
        <v>17305211</v>
      </c>
      <c r="J1357" t="s">
        <v>2140</v>
      </c>
      <c r="K1357" t="s">
        <v>80</v>
      </c>
      <c r="L1357" t="s">
        <v>7025</v>
      </c>
      <c r="M1357">
        <v>14066</v>
      </c>
      <c r="N1357">
        <v>24547</v>
      </c>
      <c r="O1357" t="s">
        <v>7026</v>
      </c>
      <c r="P1357">
        <v>0</v>
      </c>
      <c r="Q1357" t="s">
        <v>7027</v>
      </c>
      <c r="R1357" t="s">
        <v>7028</v>
      </c>
      <c r="S1357">
        <v>75</v>
      </c>
      <c r="T1357" t="s">
        <v>36</v>
      </c>
      <c r="U1357" t="s">
        <v>37</v>
      </c>
      <c r="V1357" t="s">
        <v>583</v>
      </c>
      <c r="W1357">
        <v>38000000</v>
      </c>
      <c r="X1357">
        <v>1996</v>
      </c>
      <c r="Y1357">
        <v>210</v>
      </c>
      <c r="Z1357">
        <v>6.1</v>
      </c>
      <c r="AA1357">
        <v>2.35</v>
      </c>
      <c r="AB1357">
        <v>352</v>
      </c>
    </row>
    <row r="1358" spans="1:28" hidden="1" x14ac:dyDescent="0.2">
      <c r="A1358" t="s">
        <v>27</v>
      </c>
      <c r="B1358" t="s">
        <v>4435</v>
      </c>
      <c r="C1358">
        <v>107</v>
      </c>
      <c r="D1358">
        <v>105</v>
      </c>
      <c r="E1358">
        <v>65</v>
      </c>
      <c r="F1358">
        <v>108</v>
      </c>
      <c r="G1358" t="s">
        <v>7029</v>
      </c>
      <c r="H1358">
        <v>628</v>
      </c>
      <c r="I1358">
        <v>16991902</v>
      </c>
      <c r="J1358" t="s">
        <v>6197</v>
      </c>
      <c r="K1358" t="s">
        <v>7030</v>
      </c>
      <c r="L1358" t="s">
        <v>7031</v>
      </c>
      <c r="M1358">
        <v>34592</v>
      </c>
      <c r="N1358">
        <v>1265</v>
      </c>
      <c r="O1358" t="s">
        <v>7032</v>
      </c>
      <c r="P1358">
        <v>0</v>
      </c>
      <c r="Q1358" t="s">
        <v>7033</v>
      </c>
      <c r="R1358" t="s">
        <v>7034</v>
      </c>
      <c r="S1358">
        <v>191</v>
      </c>
      <c r="T1358" t="s">
        <v>36</v>
      </c>
      <c r="U1358" t="s">
        <v>37</v>
      </c>
      <c r="V1358" t="s">
        <v>583</v>
      </c>
      <c r="W1358">
        <v>57000000</v>
      </c>
      <c r="X1358">
        <v>2001</v>
      </c>
      <c r="Y1358">
        <v>316</v>
      </c>
      <c r="Z1358">
        <v>6.2</v>
      </c>
      <c r="AA1358">
        <v>2.35</v>
      </c>
      <c r="AB1358">
        <v>0</v>
      </c>
    </row>
    <row r="1359" spans="1:28" hidden="1" x14ac:dyDescent="0.2">
      <c r="A1359" t="s">
        <v>27</v>
      </c>
      <c r="B1359" t="s">
        <v>7035</v>
      </c>
      <c r="C1359">
        <v>323</v>
      </c>
      <c r="D1359">
        <v>109</v>
      </c>
      <c r="E1359">
        <v>304</v>
      </c>
      <c r="F1359">
        <v>736</v>
      </c>
      <c r="G1359" t="s">
        <v>2361</v>
      </c>
      <c r="H1359">
        <v>940</v>
      </c>
      <c r="I1359">
        <v>47536959</v>
      </c>
      <c r="J1359" t="s">
        <v>3407</v>
      </c>
      <c r="K1359" t="s">
        <v>5448</v>
      </c>
      <c r="L1359" t="s">
        <v>7036</v>
      </c>
      <c r="M1359">
        <v>86955</v>
      </c>
      <c r="N1359">
        <v>3277</v>
      </c>
      <c r="O1359" t="s">
        <v>7037</v>
      </c>
      <c r="P1359">
        <v>0</v>
      </c>
      <c r="Q1359" t="s">
        <v>7038</v>
      </c>
      <c r="R1359" t="s">
        <v>7039</v>
      </c>
      <c r="S1359">
        <v>275</v>
      </c>
      <c r="T1359" t="s">
        <v>36</v>
      </c>
      <c r="U1359" t="s">
        <v>37</v>
      </c>
      <c r="V1359" t="s">
        <v>583</v>
      </c>
      <c r="W1359">
        <v>10000000</v>
      </c>
      <c r="X1359">
        <v>2009</v>
      </c>
      <c r="Y1359">
        <v>906</v>
      </c>
      <c r="Z1359">
        <v>7.3</v>
      </c>
      <c r="AA1359">
        <v>1.85</v>
      </c>
      <c r="AB1359">
        <v>12000</v>
      </c>
    </row>
    <row r="1360" spans="1:28" hidden="1" x14ac:dyDescent="0.2">
      <c r="A1360" t="s">
        <v>27</v>
      </c>
      <c r="B1360" t="s">
        <v>185</v>
      </c>
      <c r="C1360">
        <v>37</v>
      </c>
      <c r="D1360">
        <v>129</v>
      </c>
      <c r="E1360">
        <v>0</v>
      </c>
      <c r="F1360">
        <v>982</v>
      </c>
      <c r="G1360" t="s">
        <v>7040</v>
      </c>
      <c r="H1360">
        <v>12000</v>
      </c>
      <c r="I1360">
        <v>10300000</v>
      </c>
      <c r="J1360" t="s">
        <v>7041</v>
      </c>
      <c r="K1360" t="s">
        <v>299</v>
      </c>
      <c r="L1360" t="s">
        <v>7042</v>
      </c>
      <c r="M1360">
        <v>17859</v>
      </c>
      <c r="N1360">
        <v>16237</v>
      </c>
      <c r="O1360" t="s">
        <v>2640</v>
      </c>
      <c r="P1360">
        <v>4</v>
      </c>
      <c r="Q1360" t="s">
        <v>7043</v>
      </c>
      <c r="R1360" t="s">
        <v>7044</v>
      </c>
      <c r="S1360">
        <v>89</v>
      </c>
      <c r="T1360" t="s">
        <v>36</v>
      </c>
      <c r="U1360" t="s">
        <v>37</v>
      </c>
      <c r="V1360" t="s">
        <v>38</v>
      </c>
      <c r="W1360">
        <v>38000000</v>
      </c>
      <c r="X1360">
        <v>1996</v>
      </c>
      <c r="Y1360">
        <v>1000</v>
      </c>
      <c r="Z1360">
        <v>6.6</v>
      </c>
      <c r="AA1360">
        <v>2.35</v>
      </c>
      <c r="AB1360">
        <v>911</v>
      </c>
    </row>
    <row r="1361" spans="1:28" hidden="1" x14ac:dyDescent="0.2">
      <c r="A1361" t="s">
        <v>27</v>
      </c>
      <c r="B1361" t="s">
        <v>5365</v>
      </c>
      <c r="C1361">
        <v>297</v>
      </c>
      <c r="D1361">
        <v>109</v>
      </c>
      <c r="E1361">
        <v>0</v>
      </c>
      <c r="F1361">
        <v>145</v>
      </c>
      <c r="G1361" t="s">
        <v>7045</v>
      </c>
      <c r="H1361">
        <v>957</v>
      </c>
      <c r="I1361">
        <v>13782838</v>
      </c>
      <c r="J1361" t="s">
        <v>7046</v>
      </c>
      <c r="K1361" t="s">
        <v>6069</v>
      </c>
      <c r="L1361" t="s">
        <v>7047</v>
      </c>
      <c r="M1361">
        <v>258078</v>
      </c>
      <c r="N1361">
        <v>1757</v>
      </c>
      <c r="O1361" t="s">
        <v>7048</v>
      </c>
      <c r="P1361">
        <v>0</v>
      </c>
      <c r="Q1361" t="s">
        <v>7049</v>
      </c>
      <c r="R1361" t="s">
        <v>7050</v>
      </c>
      <c r="S1361">
        <v>911</v>
      </c>
      <c r="T1361" t="s">
        <v>36</v>
      </c>
      <c r="U1361" t="s">
        <v>37</v>
      </c>
      <c r="V1361" t="s">
        <v>583</v>
      </c>
      <c r="W1361">
        <v>15000000</v>
      </c>
      <c r="X1361">
        <v>1982</v>
      </c>
      <c r="Y1361">
        <v>163</v>
      </c>
      <c r="Z1361">
        <v>8.1999999999999993</v>
      </c>
      <c r="AA1361">
        <v>2.35</v>
      </c>
      <c r="AB1361">
        <v>23000</v>
      </c>
    </row>
    <row r="1362" spans="1:28" hidden="1" x14ac:dyDescent="0.2">
      <c r="A1362" t="s">
        <v>27</v>
      </c>
      <c r="B1362" t="s">
        <v>1392</v>
      </c>
      <c r="C1362">
        <v>302</v>
      </c>
      <c r="D1362">
        <v>127</v>
      </c>
      <c r="E1362">
        <v>123</v>
      </c>
      <c r="F1362">
        <v>904</v>
      </c>
      <c r="G1362" t="s">
        <v>7051</v>
      </c>
      <c r="H1362">
        <v>14000</v>
      </c>
      <c r="I1362">
        <v>41997790</v>
      </c>
      <c r="J1362" t="s">
        <v>2811</v>
      </c>
      <c r="K1362" t="s">
        <v>335</v>
      </c>
      <c r="L1362" t="s">
        <v>7052</v>
      </c>
      <c r="M1362">
        <v>125305</v>
      </c>
      <c r="N1362">
        <v>17551</v>
      </c>
      <c r="O1362" t="s">
        <v>3007</v>
      </c>
      <c r="P1362">
        <v>0</v>
      </c>
      <c r="Q1362" t="s">
        <v>7053</v>
      </c>
      <c r="R1362" t="s">
        <v>7054</v>
      </c>
      <c r="S1362">
        <v>343</v>
      </c>
      <c r="T1362" t="s">
        <v>36</v>
      </c>
      <c r="U1362" t="s">
        <v>37</v>
      </c>
      <c r="V1362" t="s">
        <v>583</v>
      </c>
      <c r="W1362">
        <v>38000000</v>
      </c>
      <c r="X1362">
        <v>2013</v>
      </c>
      <c r="Y1362">
        <v>924</v>
      </c>
      <c r="Z1362">
        <v>6.4</v>
      </c>
      <c r="AA1362">
        <v>2.35</v>
      </c>
      <c r="AB1362">
        <v>39000</v>
      </c>
    </row>
    <row r="1363" spans="1:28" hidden="1" x14ac:dyDescent="0.2">
      <c r="A1363" t="s">
        <v>27</v>
      </c>
      <c r="B1363" t="s">
        <v>7055</v>
      </c>
      <c r="C1363">
        <v>38</v>
      </c>
      <c r="D1363">
        <v>118</v>
      </c>
      <c r="E1363">
        <v>11</v>
      </c>
      <c r="F1363">
        <v>12</v>
      </c>
      <c r="G1363" t="s">
        <v>7056</v>
      </c>
      <c r="H1363">
        <v>37</v>
      </c>
      <c r="I1363">
        <v>6482195</v>
      </c>
      <c r="J1363" t="s">
        <v>2213</v>
      </c>
      <c r="K1363" t="s">
        <v>7057</v>
      </c>
      <c r="L1363" t="s">
        <v>7058</v>
      </c>
      <c r="M1363">
        <v>9740</v>
      </c>
      <c r="N1363">
        <v>74</v>
      </c>
      <c r="O1363" t="s">
        <v>7059</v>
      </c>
      <c r="P1363">
        <v>1</v>
      </c>
      <c r="Q1363" t="s">
        <v>7060</v>
      </c>
      <c r="R1363" t="s">
        <v>7061</v>
      </c>
      <c r="S1363">
        <v>81</v>
      </c>
      <c r="T1363" t="s">
        <v>36</v>
      </c>
      <c r="U1363" t="s">
        <v>37</v>
      </c>
      <c r="V1363" t="s">
        <v>583</v>
      </c>
      <c r="W1363">
        <v>37000000</v>
      </c>
      <c r="X1363">
        <v>1997</v>
      </c>
      <c r="Y1363">
        <v>12</v>
      </c>
      <c r="Z1363">
        <v>6.4</v>
      </c>
      <c r="AA1363">
        <v>2.35</v>
      </c>
      <c r="AB1363">
        <v>389</v>
      </c>
    </row>
    <row r="1364" spans="1:28" x14ac:dyDescent="0.2">
      <c r="A1364" t="s">
        <v>27</v>
      </c>
      <c r="B1364" t="s">
        <v>7062</v>
      </c>
      <c r="C1364">
        <v>31</v>
      </c>
      <c r="D1364">
        <v>110</v>
      </c>
      <c r="E1364">
        <v>49</v>
      </c>
      <c r="F1364">
        <v>427</v>
      </c>
      <c r="G1364" t="s">
        <v>7063</v>
      </c>
      <c r="H1364">
        <v>1000</v>
      </c>
      <c r="I1364">
        <v>623374</v>
      </c>
      <c r="J1364" t="s">
        <v>7064</v>
      </c>
      <c r="K1364" t="s">
        <v>2199</v>
      </c>
      <c r="L1364" t="s">
        <v>7065</v>
      </c>
      <c r="M1364">
        <v>4757</v>
      </c>
      <c r="N1364">
        <v>2120</v>
      </c>
      <c r="O1364" t="s">
        <v>7066</v>
      </c>
      <c r="P1364">
        <v>2</v>
      </c>
      <c r="Q1364" t="s">
        <v>7067</v>
      </c>
      <c r="R1364" t="s">
        <v>7068</v>
      </c>
      <c r="S1364">
        <v>67</v>
      </c>
      <c r="T1364" t="s">
        <v>36</v>
      </c>
      <c r="U1364" t="s">
        <v>37</v>
      </c>
      <c r="V1364" t="s">
        <v>38</v>
      </c>
      <c r="W1364">
        <v>38000000</v>
      </c>
      <c r="X1364">
        <v>2001</v>
      </c>
      <c r="Y1364">
        <v>569</v>
      </c>
      <c r="Z1364">
        <v>5.2</v>
      </c>
      <c r="AA1364">
        <v>2.35</v>
      </c>
      <c r="AB1364">
        <v>474</v>
      </c>
    </row>
    <row r="1365" spans="1:28" hidden="1" x14ac:dyDescent="0.2">
      <c r="A1365" t="s">
        <v>27</v>
      </c>
      <c r="B1365" t="s">
        <v>3115</v>
      </c>
      <c r="C1365">
        <v>118</v>
      </c>
      <c r="D1365">
        <v>90</v>
      </c>
      <c r="E1365">
        <v>27</v>
      </c>
      <c r="F1365">
        <v>260</v>
      </c>
      <c r="G1365" t="s">
        <v>1210</v>
      </c>
      <c r="H1365">
        <v>13000</v>
      </c>
      <c r="I1365">
        <v>7871693</v>
      </c>
      <c r="J1365" t="s">
        <v>7069</v>
      </c>
      <c r="K1365" t="s">
        <v>545</v>
      </c>
      <c r="L1365" t="s">
        <v>7070</v>
      </c>
      <c r="M1365">
        <v>52908</v>
      </c>
      <c r="N1365">
        <v>15494</v>
      </c>
      <c r="O1365" t="s">
        <v>7071</v>
      </c>
      <c r="P1365">
        <v>0</v>
      </c>
      <c r="Q1365" t="s">
        <v>7072</v>
      </c>
      <c r="R1365" t="s">
        <v>7073</v>
      </c>
      <c r="S1365">
        <v>102</v>
      </c>
      <c r="T1365" t="s">
        <v>36</v>
      </c>
      <c r="U1365" t="s">
        <v>37</v>
      </c>
      <c r="V1365" t="s">
        <v>93</v>
      </c>
      <c r="W1365">
        <v>55000000</v>
      </c>
      <c r="X1365">
        <v>2008</v>
      </c>
      <c r="Y1365">
        <v>2000</v>
      </c>
      <c r="Z1365">
        <v>6.5</v>
      </c>
      <c r="AA1365">
        <v>2.35</v>
      </c>
      <c r="AB1365">
        <v>0</v>
      </c>
    </row>
    <row r="1366" spans="1:28" hidden="1" x14ac:dyDescent="0.2">
      <c r="A1366" t="s">
        <v>27</v>
      </c>
      <c r="B1366" t="s">
        <v>7074</v>
      </c>
      <c r="C1366">
        <v>546</v>
      </c>
      <c r="D1366">
        <v>144</v>
      </c>
      <c r="E1366">
        <v>0</v>
      </c>
      <c r="F1366">
        <v>15</v>
      </c>
      <c r="G1366" t="s">
        <v>7075</v>
      </c>
      <c r="H1366">
        <v>378</v>
      </c>
      <c r="I1366">
        <v>16377274</v>
      </c>
      <c r="J1366" t="s">
        <v>3407</v>
      </c>
      <c r="K1366" t="s">
        <v>7076</v>
      </c>
      <c r="L1366" t="s">
        <v>7077</v>
      </c>
      <c r="M1366">
        <v>105144</v>
      </c>
      <c r="N1366">
        <v>427</v>
      </c>
      <c r="O1366" t="s">
        <v>7078</v>
      </c>
      <c r="P1366">
        <v>31</v>
      </c>
      <c r="Q1366" t="s">
        <v>7079</v>
      </c>
      <c r="R1366" t="s">
        <v>7080</v>
      </c>
      <c r="S1366">
        <v>405</v>
      </c>
      <c r="T1366" t="s">
        <v>36</v>
      </c>
      <c r="U1366" t="s">
        <v>37</v>
      </c>
      <c r="V1366" t="s">
        <v>583</v>
      </c>
      <c r="W1366">
        <v>32000000</v>
      </c>
      <c r="X1366">
        <v>2012</v>
      </c>
      <c r="Y1366">
        <v>18</v>
      </c>
      <c r="Z1366">
        <v>7.1</v>
      </c>
      <c r="AA1366">
        <v>1.85</v>
      </c>
      <c r="AB1366">
        <v>27000</v>
      </c>
    </row>
    <row r="1367" spans="1:28" hidden="1" x14ac:dyDescent="0.2">
      <c r="A1367" t="s">
        <v>27</v>
      </c>
      <c r="B1367" t="s">
        <v>7081</v>
      </c>
      <c r="C1367">
        <v>21</v>
      </c>
      <c r="D1367">
        <v>97</v>
      </c>
      <c r="E1367">
        <v>2</v>
      </c>
      <c r="F1367">
        <v>217</v>
      </c>
      <c r="G1367" t="s">
        <v>7082</v>
      </c>
      <c r="H1367">
        <v>4000</v>
      </c>
      <c r="J1367" t="s">
        <v>7083</v>
      </c>
      <c r="K1367" t="s">
        <v>1432</v>
      </c>
      <c r="L1367" t="s">
        <v>7084</v>
      </c>
      <c r="M1367">
        <v>6691</v>
      </c>
      <c r="N1367">
        <v>4900</v>
      </c>
      <c r="O1367" t="s">
        <v>7085</v>
      </c>
      <c r="P1367">
        <v>2</v>
      </c>
      <c r="Q1367" t="s">
        <v>7086</v>
      </c>
      <c r="R1367" t="s">
        <v>7087</v>
      </c>
      <c r="S1367">
        <v>28</v>
      </c>
      <c r="T1367" t="s">
        <v>36</v>
      </c>
      <c r="U1367" t="s">
        <v>7088</v>
      </c>
      <c r="V1367" t="s">
        <v>583</v>
      </c>
      <c r="W1367">
        <v>38000000</v>
      </c>
      <c r="X1367">
        <v>2007</v>
      </c>
      <c r="Y1367">
        <v>476</v>
      </c>
      <c r="Z1367">
        <v>4.8</v>
      </c>
      <c r="AA1367">
        <v>1.85</v>
      </c>
      <c r="AB1367">
        <v>366</v>
      </c>
    </row>
    <row r="1368" spans="1:28" hidden="1" x14ac:dyDescent="0.2">
      <c r="A1368" t="s">
        <v>745</v>
      </c>
      <c r="B1368" t="s">
        <v>5162</v>
      </c>
      <c r="C1368">
        <v>86</v>
      </c>
      <c r="D1368">
        <v>130</v>
      </c>
      <c r="E1368">
        <v>39</v>
      </c>
      <c r="F1368">
        <v>534</v>
      </c>
      <c r="G1368" t="s">
        <v>3340</v>
      </c>
      <c r="H1368">
        <v>2000</v>
      </c>
      <c r="I1368">
        <v>9589875</v>
      </c>
      <c r="J1368" t="s">
        <v>1632</v>
      </c>
      <c r="K1368" t="s">
        <v>534</v>
      </c>
      <c r="L1368" t="s">
        <v>7089</v>
      </c>
      <c r="M1368">
        <v>16673</v>
      </c>
      <c r="N1368">
        <v>5162</v>
      </c>
      <c r="O1368" t="s">
        <v>4697</v>
      </c>
      <c r="P1368">
        <v>0</v>
      </c>
      <c r="Q1368" t="s">
        <v>7090</v>
      </c>
      <c r="R1368" t="s">
        <v>7091</v>
      </c>
      <c r="S1368">
        <v>45</v>
      </c>
      <c r="T1368" t="s">
        <v>36</v>
      </c>
      <c r="U1368" t="s">
        <v>37</v>
      </c>
      <c r="V1368" t="s">
        <v>93</v>
      </c>
      <c r="W1368">
        <v>40000000</v>
      </c>
      <c r="X1368">
        <v>2008</v>
      </c>
      <c r="Y1368">
        <v>898</v>
      </c>
      <c r="Z1368">
        <v>7.3</v>
      </c>
      <c r="AA1368">
        <v>2.35</v>
      </c>
      <c r="AB1368">
        <v>0</v>
      </c>
    </row>
    <row r="1369" spans="1:28" hidden="1" x14ac:dyDescent="0.2">
      <c r="A1369" t="s">
        <v>27</v>
      </c>
      <c r="B1369" t="s">
        <v>7092</v>
      </c>
      <c r="C1369">
        <v>194</v>
      </c>
      <c r="D1369">
        <v>112</v>
      </c>
      <c r="E1369">
        <v>5</v>
      </c>
      <c r="F1369">
        <v>724</v>
      </c>
      <c r="G1369" t="s">
        <v>7093</v>
      </c>
      <c r="H1369">
        <v>17000</v>
      </c>
      <c r="I1369">
        <v>34912982</v>
      </c>
      <c r="J1369" t="s">
        <v>225</v>
      </c>
      <c r="K1369" t="s">
        <v>487</v>
      </c>
      <c r="L1369" t="s">
        <v>7094</v>
      </c>
      <c r="M1369">
        <v>55617</v>
      </c>
      <c r="N1369">
        <v>19974</v>
      </c>
      <c r="O1369" t="s">
        <v>7095</v>
      </c>
      <c r="P1369">
        <v>0</v>
      </c>
      <c r="Q1369" t="s">
        <v>7096</v>
      </c>
      <c r="R1369" t="s">
        <v>7097</v>
      </c>
      <c r="S1369">
        <v>266</v>
      </c>
      <c r="T1369" t="s">
        <v>36</v>
      </c>
      <c r="U1369" t="s">
        <v>37</v>
      </c>
      <c r="V1369" t="s">
        <v>38</v>
      </c>
      <c r="W1369">
        <v>38000000</v>
      </c>
      <c r="X1369">
        <v>2016</v>
      </c>
      <c r="Y1369">
        <v>1000</v>
      </c>
      <c r="Z1369">
        <v>5.2</v>
      </c>
      <c r="AA1369">
        <v>2.35</v>
      </c>
      <c r="AB1369">
        <v>14000</v>
      </c>
    </row>
    <row r="1370" spans="1:28" hidden="1" x14ac:dyDescent="0.2">
      <c r="A1370" t="s">
        <v>27</v>
      </c>
      <c r="B1370" t="s">
        <v>7098</v>
      </c>
      <c r="C1370">
        <v>437</v>
      </c>
      <c r="D1370">
        <v>133</v>
      </c>
      <c r="E1370">
        <v>0</v>
      </c>
      <c r="F1370">
        <v>531</v>
      </c>
      <c r="G1370" t="s">
        <v>7099</v>
      </c>
      <c r="H1370">
        <v>13000</v>
      </c>
      <c r="I1370">
        <v>109712885</v>
      </c>
      <c r="J1370" t="s">
        <v>3792</v>
      </c>
      <c r="K1370" t="s">
        <v>1782</v>
      </c>
      <c r="L1370" t="s">
        <v>7100</v>
      </c>
      <c r="M1370">
        <v>146708</v>
      </c>
      <c r="N1370">
        <v>15106</v>
      </c>
      <c r="O1370" t="s">
        <v>3587</v>
      </c>
      <c r="P1370">
        <v>1</v>
      </c>
      <c r="Q1370" t="s">
        <v>7101</v>
      </c>
      <c r="R1370" t="s">
        <v>7102</v>
      </c>
      <c r="S1370">
        <v>362</v>
      </c>
      <c r="T1370" t="s">
        <v>36</v>
      </c>
      <c r="U1370" t="s">
        <v>37</v>
      </c>
      <c r="V1370" t="s">
        <v>38</v>
      </c>
      <c r="W1370">
        <v>35000000</v>
      </c>
      <c r="X1370">
        <v>2015</v>
      </c>
      <c r="Y1370">
        <v>597</v>
      </c>
      <c r="Z1370">
        <v>7.7</v>
      </c>
      <c r="AA1370">
        <v>2.35</v>
      </c>
      <c r="AB1370">
        <v>70000</v>
      </c>
    </row>
    <row r="1371" spans="1:28" hidden="1" x14ac:dyDescent="0.2">
      <c r="A1371" t="s">
        <v>27</v>
      </c>
      <c r="B1371" t="s">
        <v>6000</v>
      </c>
      <c r="C1371">
        <v>378</v>
      </c>
      <c r="D1371">
        <v>150</v>
      </c>
      <c r="E1371">
        <v>0</v>
      </c>
      <c r="F1371">
        <v>206</v>
      </c>
      <c r="G1371" t="s">
        <v>597</v>
      </c>
      <c r="H1371">
        <v>10000</v>
      </c>
      <c r="I1371">
        <v>92173235</v>
      </c>
      <c r="J1371" t="s">
        <v>2123</v>
      </c>
      <c r="K1371" t="s">
        <v>885</v>
      </c>
      <c r="L1371" t="s">
        <v>7103</v>
      </c>
      <c r="M1371">
        <v>280228</v>
      </c>
      <c r="N1371">
        <v>14296</v>
      </c>
      <c r="O1371" t="s">
        <v>7104</v>
      </c>
      <c r="P1371">
        <v>7</v>
      </c>
      <c r="Q1371" t="s">
        <v>7105</v>
      </c>
      <c r="R1371" t="s">
        <v>7106</v>
      </c>
      <c r="S1371">
        <v>420</v>
      </c>
      <c r="T1371" t="s">
        <v>36</v>
      </c>
      <c r="U1371" t="s">
        <v>37</v>
      </c>
      <c r="V1371" t="s">
        <v>583</v>
      </c>
      <c r="W1371">
        <v>37000000</v>
      </c>
      <c r="X1371">
        <v>2010</v>
      </c>
      <c r="Y1371">
        <v>4000</v>
      </c>
      <c r="Z1371">
        <v>7.6</v>
      </c>
      <c r="AA1371">
        <v>2.35</v>
      </c>
      <c r="AB1371">
        <v>29000</v>
      </c>
    </row>
    <row r="1372" spans="1:28" hidden="1" x14ac:dyDescent="0.2">
      <c r="A1372" t="s">
        <v>27</v>
      </c>
      <c r="B1372" t="s">
        <v>7107</v>
      </c>
      <c r="C1372">
        <v>170</v>
      </c>
      <c r="D1372">
        <v>110</v>
      </c>
      <c r="E1372">
        <v>52</v>
      </c>
      <c r="F1372">
        <v>651</v>
      </c>
      <c r="G1372" t="s">
        <v>534</v>
      </c>
      <c r="H1372">
        <v>10000</v>
      </c>
      <c r="I1372">
        <v>41102171</v>
      </c>
      <c r="J1372" t="s">
        <v>1413</v>
      </c>
      <c r="K1372" t="s">
        <v>2454</v>
      </c>
      <c r="L1372" t="s">
        <v>7108</v>
      </c>
      <c r="M1372">
        <v>57266</v>
      </c>
      <c r="N1372">
        <v>13396</v>
      </c>
      <c r="O1372" t="s">
        <v>5041</v>
      </c>
      <c r="P1372">
        <v>12</v>
      </c>
      <c r="Q1372" t="s">
        <v>7109</v>
      </c>
      <c r="R1372" t="s">
        <v>7110</v>
      </c>
      <c r="S1372">
        <v>89</v>
      </c>
      <c r="T1372" t="s">
        <v>36</v>
      </c>
      <c r="U1372" t="s">
        <v>37</v>
      </c>
      <c r="V1372" t="s">
        <v>38</v>
      </c>
      <c r="W1372">
        <v>40000000</v>
      </c>
      <c r="X1372">
        <v>2012</v>
      </c>
      <c r="Y1372">
        <v>2000</v>
      </c>
      <c r="Z1372">
        <v>5.7</v>
      </c>
      <c r="AA1372">
        <v>2.35</v>
      </c>
      <c r="AB1372">
        <v>14000</v>
      </c>
    </row>
    <row r="1373" spans="1:28" hidden="1" x14ac:dyDescent="0.2">
      <c r="A1373" t="s">
        <v>27</v>
      </c>
      <c r="B1373" t="s">
        <v>7111</v>
      </c>
      <c r="C1373">
        <v>341</v>
      </c>
      <c r="D1373">
        <v>96</v>
      </c>
      <c r="E1373">
        <v>1000</v>
      </c>
      <c r="F1373">
        <v>681</v>
      </c>
      <c r="G1373" t="s">
        <v>338</v>
      </c>
      <c r="H1373">
        <v>24000</v>
      </c>
      <c r="I1373">
        <v>60338891</v>
      </c>
      <c r="J1373" t="s">
        <v>2525</v>
      </c>
      <c r="K1373" t="s">
        <v>80</v>
      </c>
      <c r="L1373" t="s">
        <v>7112</v>
      </c>
      <c r="M1373">
        <v>248468</v>
      </c>
      <c r="N1373">
        <v>36093</v>
      </c>
      <c r="O1373" t="s">
        <v>2189</v>
      </c>
      <c r="P1373">
        <v>0</v>
      </c>
      <c r="Q1373" t="s">
        <v>7113</v>
      </c>
      <c r="R1373" t="s">
        <v>7114</v>
      </c>
      <c r="S1373">
        <v>545</v>
      </c>
      <c r="T1373" t="s">
        <v>36</v>
      </c>
      <c r="U1373" t="s">
        <v>37</v>
      </c>
      <c r="V1373" t="s">
        <v>583</v>
      </c>
      <c r="W1373">
        <v>37000000</v>
      </c>
      <c r="X1373">
        <v>2008</v>
      </c>
      <c r="Y1373">
        <v>11000</v>
      </c>
      <c r="Z1373">
        <v>7</v>
      </c>
      <c r="AA1373">
        <v>1.85</v>
      </c>
      <c r="AB1373">
        <v>0</v>
      </c>
    </row>
    <row r="1374" spans="1:28" hidden="1" x14ac:dyDescent="0.2">
      <c r="A1374" t="s">
        <v>27</v>
      </c>
      <c r="B1374" t="s">
        <v>7115</v>
      </c>
      <c r="C1374">
        <v>139</v>
      </c>
      <c r="D1374">
        <v>96</v>
      </c>
      <c r="E1374">
        <v>3</v>
      </c>
      <c r="F1374">
        <v>35</v>
      </c>
      <c r="G1374" t="s">
        <v>7116</v>
      </c>
      <c r="H1374">
        <v>18000</v>
      </c>
      <c r="I1374">
        <v>48006503</v>
      </c>
      <c r="J1374" t="s">
        <v>785</v>
      </c>
      <c r="K1374" t="s">
        <v>639</v>
      </c>
      <c r="L1374" t="s">
        <v>7117</v>
      </c>
      <c r="M1374">
        <v>28109</v>
      </c>
      <c r="N1374">
        <v>18178</v>
      </c>
      <c r="O1374" t="s">
        <v>7118</v>
      </c>
      <c r="P1374">
        <v>3</v>
      </c>
      <c r="Q1374" t="s">
        <v>7119</v>
      </c>
      <c r="R1374" t="s">
        <v>7120</v>
      </c>
      <c r="S1374">
        <v>110</v>
      </c>
      <c r="T1374" t="s">
        <v>36</v>
      </c>
      <c r="U1374" t="s">
        <v>37</v>
      </c>
      <c r="V1374" t="s">
        <v>93</v>
      </c>
      <c r="W1374">
        <v>37000000</v>
      </c>
      <c r="X1374">
        <v>2008</v>
      </c>
      <c r="Y1374">
        <v>82</v>
      </c>
      <c r="Z1374">
        <v>6</v>
      </c>
      <c r="AA1374">
        <v>2.35</v>
      </c>
      <c r="AB1374">
        <v>0</v>
      </c>
    </row>
    <row r="1375" spans="1:28" hidden="1" x14ac:dyDescent="0.2">
      <c r="A1375" t="s">
        <v>27</v>
      </c>
      <c r="B1375" t="s">
        <v>848</v>
      </c>
      <c r="C1375">
        <v>393</v>
      </c>
      <c r="D1375">
        <v>123</v>
      </c>
      <c r="E1375">
        <v>2000</v>
      </c>
      <c r="F1375">
        <v>471</v>
      </c>
      <c r="G1375" t="s">
        <v>298</v>
      </c>
      <c r="H1375">
        <v>26000</v>
      </c>
      <c r="I1375">
        <v>26903709</v>
      </c>
      <c r="J1375" t="s">
        <v>7121</v>
      </c>
      <c r="K1375" t="s">
        <v>96</v>
      </c>
      <c r="L1375" t="s">
        <v>7122</v>
      </c>
      <c r="M1375">
        <v>312629</v>
      </c>
      <c r="N1375">
        <v>37206</v>
      </c>
      <c r="O1375" t="s">
        <v>7123</v>
      </c>
      <c r="P1375">
        <v>0</v>
      </c>
      <c r="Q1375" t="s">
        <v>7124</v>
      </c>
      <c r="R1375" t="s">
        <v>7125</v>
      </c>
      <c r="S1375">
        <v>475</v>
      </c>
      <c r="T1375" t="s">
        <v>36</v>
      </c>
      <c r="U1375" t="s">
        <v>55</v>
      </c>
      <c r="V1375" t="s">
        <v>583</v>
      </c>
      <c r="W1375">
        <v>38000000</v>
      </c>
      <c r="X1375">
        <v>2013</v>
      </c>
      <c r="Y1375">
        <v>10000</v>
      </c>
      <c r="Z1375">
        <v>8.1</v>
      </c>
      <c r="AA1375">
        <v>2.35</v>
      </c>
      <c r="AB1375">
        <v>83000</v>
      </c>
    </row>
    <row r="1376" spans="1:28" hidden="1" x14ac:dyDescent="0.2">
      <c r="A1376" t="s">
        <v>27</v>
      </c>
      <c r="B1376" t="s">
        <v>7074</v>
      </c>
      <c r="C1376">
        <v>224</v>
      </c>
      <c r="D1376">
        <v>188</v>
      </c>
      <c r="E1376">
        <v>0</v>
      </c>
      <c r="F1376">
        <v>272</v>
      </c>
      <c r="G1376" t="s">
        <v>7126</v>
      </c>
      <c r="H1376">
        <v>786</v>
      </c>
      <c r="I1376">
        <v>22450975</v>
      </c>
      <c r="J1376" t="s">
        <v>3407</v>
      </c>
      <c r="K1376" t="s">
        <v>7127</v>
      </c>
      <c r="L1376" t="s">
        <v>7128</v>
      </c>
      <c r="M1376">
        <v>241030</v>
      </c>
      <c r="N1376">
        <v>1906</v>
      </c>
      <c r="O1376" t="s">
        <v>7129</v>
      </c>
      <c r="P1376">
        <v>1</v>
      </c>
      <c r="Q1376" t="s">
        <v>7130</v>
      </c>
      <c r="R1376" t="s">
        <v>7131</v>
      </c>
      <c r="S1376">
        <v>1437</v>
      </c>
      <c r="T1376" t="s">
        <v>36</v>
      </c>
      <c r="U1376" t="s">
        <v>37</v>
      </c>
      <c r="V1376" t="s">
        <v>583</v>
      </c>
      <c r="W1376">
        <v>37000000</v>
      </c>
      <c r="X1376">
        <v>1999</v>
      </c>
      <c r="Y1376">
        <v>625</v>
      </c>
      <c r="Z1376">
        <v>8</v>
      </c>
      <c r="AA1376">
        <v>2.35</v>
      </c>
      <c r="AB1376">
        <v>13000</v>
      </c>
    </row>
    <row r="1377" spans="1:28" hidden="1" x14ac:dyDescent="0.2">
      <c r="A1377" t="s">
        <v>27</v>
      </c>
      <c r="B1377" t="s">
        <v>7132</v>
      </c>
      <c r="C1377">
        <v>203</v>
      </c>
      <c r="D1377">
        <v>107</v>
      </c>
      <c r="E1377">
        <v>0</v>
      </c>
      <c r="F1377">
        <v>574</v>
      </c>
      <c r="G1377" t="s">
        <v>4189</v>
      </c>
      <c r="H1377">
        <v>13000</v>
      </c>
      <c r="I1377">
        <v>44867349</v>
      </c>
      <c r="J1377" t="s">
        <v>1750</v>
      </c>
      <c r="K1377" t="s">
        <v>975</v>
      </c>
      <c r="L1377" t="s">
        <v>7133</v>
      </c>
      <c r="M1377">
        <v>75347</v>
      </c>
      <c r="N1377">
        <v>14483</v>
      </c>
      <c r="O1377" t="s">
        <v>3234</v>
      </c>
      <c r="P1377">
        <v>2</v>
      </c>
      <c r="Q1377" t="s">
        <v>7134</v>
      </c>
      <c r="R1377" t="s">
        <v>7135</v>
      </c>
      <c r="S1377">
        <v>176</v>
      </c>
      <c r="T1377" t="s">
        <v>36</v>
      </c>
      <c r="U1377" t="s">
        <v>37</v>
      </c>
      <c r="V1377" t="s">
        <v>583</v>
      </c>
      <c r="W1377">
        <v>37000000</v>
      </c>
      <c r="X1377">
        <v>2010</v>
      </c>
      <c r="Y1377">
        <v>642</v>
      </c>
      <c r="Z1377">
        <v>5.6</v>
      </c>
      <c r="AA1377">
        <v>2.35</v>
      </c>
      <c r="AB1377">
        <v>0</v>
      </c>
    </row>
    <row r="1378" spans="1:28" hidden="1" x14ac:dyDescent="0.2">
      <c r="A1378" t="s">
        <v>27</v>
      </c>
      <c r="B1378" t="s">
        <v>7136</v>
      </c>
      <c r="C1378">
        <v>148</v>
      </c>
      <c r="D1378">
        <v>110</v>
      </c>
      <c r="E1378">
        <v>11</v>
      </c>
      <c r="F1378">
        <v>591</v>
      </c>
      <c r="G1378" t="s">
        <v>612</v>
      </c>
      <c r="H1378">
        <v>2000</v>
      </c>
      <c r="I1378">
        <v>46813366</v>
      </c>
      <c r="J1378" t="s">
        <v>1679</v>
      </c>
      <c r="K1378" t="s">
        <v>4198</v>
      </c>
      <c r="L1378" t="s">
        <v>7137</v>
      </c>
      <c r="M1378">
        <v>39440</v>
      </c>
      <c r="N1378">
        <v>4882</v>
      </c>
      <c r="O1378" t="s">
        <v>4727</v>
      </c>
      <c r="P1378">
        <v>4</v>
      </c>
      <c r="Q1378" t="s">
        <v>7138</v>
      </c>
      <c r="R1378" t="s">
        <v>7139</v>
      </c>
      <c r="S1378">
        <v>83</v>
      </c>
      <c r="T1378" t="s">
        <v>36</v>
      </c>
      <c r="U1378" t="s">
        <v>37</v>
      </c>
      <c r="V1378" t="s">
        <v>583</v>
      </c>
      <c r="W1378">
        <v>38000000</v>
      </c>
      <c r="X1378">
        <v>2016</v>
      </c>
      <c r="Y1378">
        <v>756</v>
      </c>
      <c r="Z1378">
        <v>6.1</v>
      </c>
      <c r="AA1378">
        <v>2.35</v>
      </c>
      <c r="AB1378">
        <v>15000</v>
      </c>
    </row>
    <row r="1379" spans="1:28" hidden="1" x14ac:dyDescent="0.2">
      <c r="A1379" t="s">
        <v>27</v>
      </c>
      <c r="B1379" t="s">
        <v>7140</v>
      </c>
      <c r="C1379">
        <v>131</v>
      </c>
      <c r="D1379">
        <v>113</v>
      </c>
      <c r="E1379">
        <v>188</v>
      </c>
      <c r="F1379">
        <v>631</v>
      </c>
      <c r="G1379" t="s">
        <v>7141</v>
      </c>
      <c r="H1379">
        <v>11000</v>
      </c>
      <c r="I1379">
        <v>72279690</v>
      </c>
      <c r="J1379" t="s">
        <v>7142</v>
      </c>
      <c r="K1379" t="s">
        <v>464</v>
      </c>
      <c r="L1379" t="s">
        <v>7143</v>
      </c>
      <c r="M1379">
        <v>17948</v>
      </c>
      <c r="N1379">
        <v>14209</v>
      </c>
      <c r="O1379" t="s">
        <v>5353</v>
      </c>
      <c r="P1379">
        <v>5</v>
      </c>
      <c r="Q1379" t="s">
        <v>7144</v>
      </c>
      <c r="R1379" t="s">
        <v>7145</v>
      </c>
      <c r="S1379">
        <v>86</v>
      </c>
      <c r="T1379" t="s">
        <v>36</v>
      </c>
      <c r="U1379" t="s">
        <v>37</v>
      </c>
      <c r="V1379" t="s">
        <v>93</v>
      </c>
      <c r="W1379">
        <v>37000000</v>
      </c>
      <c r="X1379">
        <v>2011</v>
      </c>
      <c r="Y1379">
        <v>680</v>
      </c>
      <c r="Z1379">
        <v>6.9</v>
      </c>
      <c r="AA1379">
        <v>1.85</v>
      </c>
      <c r="AB1379">
        <v>0</v>
      </c>
    </row>
    <row r="1380" spans="1:28" hidden="1" x14ac:dyDescent="0.2">
      <c r="A1380" t="s">
        <v>27</v>
      </c>
      <c r="B1380" t="s">
        <v>6146</v>
      </c>
      <c r="C1380">
        <v>350</v>
      </c>
      <c r="D1380">
        <v>122</v>
      </c>
      <c r="E1380">
        <v>308</v>
      </c>
      <c r="F1380">
        <v>10000</v>
      </c>
      <c r="G1380" t="s">
        <v>1105</v>
      </c>
      <c r="H1380">
        <v>17000</v>
      </c>
      <c r="I1380">
        <v>191449475</v>
      </c>
      <c r="J1380" t="s">
        <v>685</v>
      </c>
      <c r="K1380" t="s">
        <v>555</v>
      </c>
      <c r="L1380" t="s">
        <v>7146</v>
      </c>
      <c r="M1380">
        <v>348007</v>
      </c>
      <c r="N1380">
        <v>44060</v>
      </c>
      <c r="O1380" t="s">
        <v>2454</v>
      </c>
      <c r="P1380">
        <v>1</v>
      </c>
      <c r="Q1380" t="s">
        <v>7147</v>
      </c>
      <c r="R1380" t="s">
        <v>7148</v>
      </c>
      <c r="S1380">
        <v>1535</v>
      </c>
      <c r="T1380" t="s">
        <v>36</v>
      </c>
      <c r="U1380" t="s">
        <v>37</v>
      </c>
      <c r="V1380" t="s">
        <v>38</v>
      </c>
      <c r="W1380">
        <v>37000000</v>
      </c>
      <c r="X1380">
        <v>2008</v>
      </c>
      <c r="Y1380">
        <v>12000</v>
      </c>
      <c r="Z1380">
        <v>5.2</v>
      </c>
      <c r="AA1380">
        <v>2.35</v>
      </c>
      <c r="AB1380">
        <v>19000</v>
      </c>
    </row>
    <row r="1381" spans="1:28" hidden="1" x14ac:dyDescent="0.2">
      <c r="A1381" t="s">
        <v>27</v>
      </c>
      <c r="B1381" t="s">
        <v>6394</v>
      </c>
      <c r="C1381">
        <v>129</v>
      </c>
      <c r="D1381">
        <v>116</v>
      </c>
      <c r="E1381">
        <v>415</v>
      </c>
      <c r="F1381">
        <v>644</v>
      </c>
      <c r="G1381" t="s">
        <v>7149</v>
      </c>
      <c r="H1381">
        <v>18000</v>
      </c>
      <c r="I1381">
        <v>71026631</v>
      </c>
      <c r="J1381" t="s">
        <v>2123</v>
      </c>
      <c r="K1381" t="s">
        <v>1725</v>
      </c>
      <c r="L1381" t="s">
        <v>7150</v>
      </c>
      <c r="M1381">
        <v>98899</v>
      </c>
      <c r="N1381">
        <v>20970</v>
      </c>
      <c r="O1381" t="s">
        <v>2259</v>
      </c>
      <c r="P1381">
        <v>1</v>
      </c>
      <c r="Q1381" t="s">
        <v>7151</v>
      </c>
      <c r="R1381" t="s">
        <v>7152</v>
      </c>
      <c r="S1381">
        <v>394</v>
      </c>
      <c r="T1381" t="s">
        <v>36</v>
      </c>
      <c r="U1381" t="s">
        <v>37</v>
      </c>
      <c r="V1381" t="s">
        <v>38</v>
      </c>
      <c r="W1381">
        <v>36000000</v>
      </c>
      <c r="X1381">
        <v>2002</v>
      </c>
      <c r="Y1381">
        <v>669</v>
      </c>
      <c r="Z1381">
        <v>7</v>
      </c>
      <c r="AA1381">
        <v>1.85</v>
      </c>
      <c r="AB1381">
        <v>0</v>
      </c>
    </row>
    <row r="1382" spans="1:28" hidden="1" x14ac:dyDescent="0.2">
      <c r="A1382" t="s">
        <v>27</v>
      </c>
      <c r="B1382" t="s">
        <v>2654</v>
      </c>
      <c r="C1382">
        <v>40</v>
      </c>
      <c r="D1382">
        <v>93</v>
      </c>
      <c r="E1382">
        <v>10</v>
      </c>
      <c r="F1382">
        <v>405</v>
      </c>
      <c r="G1382" t="s">
        <v>2636</v>
      </c>
      <c r="H1382">
        <v>789</v>
      </c>
      <c r="I1382">
        <v>68208190</v>
      </c>
      <c r="J1382" t="s">
        <v>420</v>
      </c>
      <c r="K1382" t="s">
        <v>4154</v>
      </c>
      <c r="L1382" t="s">
        <v>7153</v>
      </c>
      <c r="M1382">
        <v>60572</v>
      </c>
      <c r="N1382">
        <v>2986</v>
      </c>
      <c r="O1382" t="s">
        <v>7154</v>
      </c>
      <c r="P1382">
        <v>1</v>
      </c>
      <c r="Q1382" t="s">
        <v>7155</v>
      </c>
      <c r="R1382" t="s">
        <v>7156</v>
      </c>
      <c r="S1382">
        <v>144</v>
      </c>
      <c r="T1382" t="s">
        <v>36</v>
      </c>
      <c r="U1382" t="s">
        <v>37</v>
      </c>
      <c r="V1382" t="s">
        <v>38</v>
      </c>
      <c r="W1382">
        <v>65000000</v>
      </c>
      <c r="X1382">
        <v>1999</v>
      </c>
      <c r="Y1382">
        <v>744</v>
      </c>
      <c r="Z1382">
        <v>6.3</v>
      </c>
      <c r="AA1382">
        <v>1.85</v>
      </c>
      <c r="AB1382">
        <v>0</v>
      </c>
    </row>
    <row r="1383" spans="1:28" hidden="1" x14ac:dyDescent="0.2">
      <c r="A1383" t="s">
        <v>27</v>
      </c>
      <c r="B1383" t="s">
        <v>5057</v>
      </c>
      <c r="C1383">
        <v>289</v>
      </c>
      <c r="D1383">
        <v>118</v>
      </c>
      <c r="E1383">
        <v>43</v>
      </c>
      <c r="F1383">
        <v>651</v>
      </c>
      <c r="G1383" t="s">
        <v>7157</v>
      </c>
      <c r="H1383">
        <v>740</v>
      </c>
      <c r="I1383">
        <v>150368971</v>
      </c>
      <c r="J1383" t="s">
        <v>1007</v>
      </c>
      <c r="K1383" t="s">
        <v>7158</v>
      </c>
      <c r="L1383" t="s">
        <v>7159</v>
      </c>
      <c r="M1383">
        <v>316671</v>
      </c>
      <c r="N1383">
        <v>3425</v>
      </c>
      <c r="O1383" t="s">
        <v>5041</v>
      </c>
      <c r="P1383">
        <v>4</v>
      </c>
      <c r="Q1383" t="s">
        <v>7160</v>
      </c>
      <c r="R1383" t="s">
        <v>7161</v>
      </c>
      <c r="S1383">
        <v>301</v>
      </c>
      <c r="T1383" t="s">
        <v>36</v>
      </c>
      <c r="U1383" t="s">
        <v>37</v>
      </c>
      <c r="V1383" t="s">
        <v>583</v>
      </c>
      <c r="W1383">
        <v>37000000</v>
      </c>
      <c r="X1383">
        <v>2013</v>
      </c>
      <c r="Y1383">
        <v>707</v>
      </c>
      <c r="Z1383">
        <v>7</v>
      </c>
      <c r="AA1383">
        <v>2.35</v>
      </c>
      <c r="AB1383">
        <v>35000</v>
      </c>
    </row>
    <row r="1384" spans="1:28" hidden="1" x14ac:dyDescent="0.2">
      <c r="A1384" t="s">
        <v>27</v>
      </c>
      <c r="B1384" t="s">
        <v>7162</v>
      </c>
      <c r="C1384">
        <v>14</v>
      </c>
      <c r="D1384">
        <v>115</v>
      </c>
      <c r="E1384">
        <v>35</v>
      </c>
      <c r="F1384">
        <v>30</v>
      </c>
      <c r="G1384" t="s">
        <v>7162</v>
      </c>
      <c r="H1384">
        <v>463</v>
      </c>
      <c r="J1384" t="s">
        <v>71</v>
      </c>
      <c r="K1384" t="s">
        <v>7163</v>
      </c>
      <c r="L1384" t="s">
        <v>7164</v>
      </c>
      <c r="M1384">
        <v>4387</v>
      </c>
      <c r="N1384">
        <v>599</v>
      </c>
      <c r="O1384" t="s">
        <v>7165</v>
      </c>
      <c r="P1384">
        <v>0</v>
      </c>
      <c r="Q1384" t="s">
        <v>7166</v>
      </c>
      <c r="R1384" t="s">
        <v>7167</v>
      </c>
      <c r="S1384">
        <v>21</v>
      </c>
      <c r="T1384" t="s">
        <v>5639</v>
      </c>
      <c r="U1384" t="s">
        <v>7168</v>
      </c>
      <c r="W1384">
        <v>29500000</v>
      </c>
      <c r="X1384">
        <v>2009</v>
      </c>
      <c r="Y1384">
        <v>35</v>
      </c>
      <c r="Z1384">
        <v>5.3</v>
      </c>
      <c r="AB1384">
        <v>240</v>
      </c>
    </row>
    <row r="1385" spans="1:28" hidden="1" x14ac:dyDescent="0.2">
      <c r="A1385" t="s">
        <v>27</v>
      </c>
      <c r="B1385" t="s">
        <v>644</v>
      </c>
      <c r="C1385">
        <v>72</v>
      </c>
      <c r="D1385">
        <v>93</v>
      </c>
      <c r="E1385">
        <v>84</v>
      </c>
      <c r="F1385">
        <v>263</v>
      </c>
      <c r="G1385" t="s">
        <v>90</v>
      </c>
      <c r="H1385">
        <v>551</v>
      </c>
      <c r="I1385">
        <v>50129186</v>
      </c>
      <c r="J1385" t="s">
        <v>1118</v>
      </c>
      <c r="K1385" t="s">
        <v>3652</v>
      </c>
      <c r="L1385" t="s">
        <v>7169</v>
      </c>
      <c r="M1385">
        <v>38399</v>
      </c>
      <c r="N1385">
        <v>1874</v>
      </c>
      <c r="O1385" t="s">
        <v>4679</v>
      </c>
      <c r="P1385">
        <v>0</v>
      </c>
      <c r="Q1385" t="s">
        <v>7170</v>
      </c>
      <c r="R1385" t="s">
        <v>7171</v>
      </c>
      <c r="S1385">
        <v>218</v>
      </c>
      <c r="T1385" t="s">
        <v>36</v>
      </c>
      <c r="U1385" t="s">
        <v>37</v>
      </c>
      <c r="V1385" t="s">
        <v>583</v>
      </c>
      <c r="W1385">
        <v>36000000</v>
      </c>
      <c r="X1385">
        <v>1997</v>
      </c>
      <c r="Y1385">
        <v>284</v>
      </c>
      <c r="Z1385">
        <v>6.9</v>
      </c>
      <c r="AA1385">
        <v>2.35</v>
      </c>
      <c r="AB1385">
        <v>0</v>
      </c>
    </row>
    <row r="1386" spans="1:28" hidden="1" x14ac:dyDescent="0.2">
      <c r="A1386" t="s">
        <v>27</v>
      </c>
      <c r="B1386" t="s">
        <v>7172</v>
      </c>
      <c r="C1386">
        <v>89</v>
      </c>
      <c r="D1386">
        <v>121</v>
      </c>
      <c r="E1386">
        <v>883</v>
      </c>
      <c r="F1386">
        <v>133</v>
      </c>
      <c r="G1386" t="s">
        <v>7173</v>
      </c>
      <c r="H1386">
        <v>180</v>
      </c>
      <c r="I1386">
        <v>55500000</v>
      </c>
      <c r="J1386" t="s">
        <v>49</v>
      </c>
      <c r="K1386" t="s">
        <v>7174</v>
      </c>
      <c r="L1386" t="s">
        <v>7175</v>
      </c>
      <c r="M1386">
        <v>48636</v>
      </c>
      <c r="N1386">
        <v>762</v>
      </c>
      <c r="O1386" t="s">
        <v>7176</v>
      </c>
      <c r="P1386">
        <v>3</v>
      </c>
      <c r="Q1386" t="s">
        <v>7177</v>
      </c>
      <c r="R1386" t="s">
        <v>7178</v>
      </c>
      <c r="S1386">
        <v>214</v>
      </c>
      <c r="T1386" t="s">
        <v>36</v>
      </c>
      <c r="U1386" t="s">
        <v>55</v>
      </c>
      <c r="V1386" t="s">
        <v>93</v>
      </c>
      <c r="W1386">
        <v>36000000</v>
      </c>
      <c r="X1386">
        <v>1983</v>
      </c>
      <c r="Y1386">
        <v>172</v>
      </c>
      <c r="Z1386">
        <v>6.2</v>
      </c>
      <c r="AA1386">
        <v>2.35</v>
      </c>
      <c r="AB1386">
        <v>0</v>
      </c>
    </row>
    <row r="1387" spans="1:28" hidden="1" x14ac:dyDescent="0.2">
      <c r="A1387" t="s">
        <v>27</v>
      </c>
      <c r="B1387" t="s">
        <v>7179</v>
      </c>
      <c r="C1387">
        <v>265</v>
      </c>
      <c r="D1387">
        <v>101</v>
      </c>
      <c r="E1387">
        <v>38</v>
      </c>
      <c r="F1387">
        <v>318</v>
      </c>
      <c r="G1387" t="s">
        <v>7180</v>
      </c>
      <c r="H1387">
        <v>496</v>
      </c>
      <c r="I1387">
        <v>50213619</v>
      </c>
      <c r="J1387" t="s">
        <v>5480</v>
      </c>
      <c r="K1387" t="s">
        <v>7181</v>
      </c>
      <c r="L1387" t="s">
        <v>7182</v>
      </c>
      <c r="M1387">
        <v>139184</v>
      </c>
      <c r="N1387">
        <v>1272</v>
      </c>
      <c r="O1387" t="s">
        <v>5659</v>
      </c>
      <c r="P1387">
        <v>8</v>
      </c>
      <c r="Q1387" t="s">
        <v>7183</v>
      </c>
      <c r="R1387" t="s">
        <v>7184</v>
      </c>
      <c r="S1387">
        <v>243</v>
      </c>
      <c r="T1387" t="s">
        <v>36</v>
      </c>
      <c r="U1387" t="s">
        <v>37</v>
      </c>
      <c r="V1387" t="s">
        <v>583</v>
      </c>
      <c r="W1387">
        <v>36000000</v>
      </c>
      <c r="X1387">
        <v>2010</v>
      </c>
      <c r="Y1387">
        <v>390</v>
      </c>
      <c r="Z1387">
        <v>6.4</v>
      </c>
      <c r="AA1387">
        <v>1.85</v>
      </c>
      <c r="AB1387">
        <v>12000</v>
      </c>
    </row>
    <row r="1388" spans="1:28" hidden="1" x14ac:dyDescent="0.2">
      <c r="A1388" t="s">
        <v>27</v>
      </c>
      <c r="B1388" t="s">
        <v>7140</v>
      </c>
      <c r="C1388">
        <v>54</v>
      </c>
      <c r="D1388">
        <v>107</v>
      </c>
      <c r="E1388">
        <v>188</v>
      </c>
      <c r="F1388">
        <v>631</v>
      </c>
      <c r="G1388" t="s">
        <v>7185</v>
      </c>
      <c r="H1388">
        <v>11000</v>
      </c>
      <c r="I1388">
        <v>42019483</v>
      </c>
      <c r="J1388" t="s">
        <v>7142</v>
      </c>
      <c r="K1388" t="s">
        <v>464</v>
      </c>
      <c r="L1388" t="s">
        <v>7186</v>
      </c>
      <c r="M1388">
        <v>6069</v>
      </c>
      <c r="N1388">
        <v>13904</v>
      </c>
      <c r="O1388" t="s">
        <v>5353</v>
      </c>
      <c r="P1388">
        <v>0</v>
      </c>
      <c r="Q1388" t="s">
        <v>7187</v>
      </c>
      <c r="R1388" t="s">
        <v>7188</v>
      </c>
      <c r="S1388">
        <v>33</v>
      </c>
      <c r="T1388" t="s">
        <v>36</v>
      </c>
      <c r="U1388" t="s">
        <v>37</v>
      </c>
      <c r="V1388" t="s">
        <v>93</v>
      </c>
      <c r="W1388">
        <v>36000000</v>
      </c>
      <c r="X1388">
        <v>2014</v>
      </c>
      <c r="Y1388">
        <v>641</v>
      </c>
      <c r="Z1388">
        <v>6.4</v>
      </c>
      <c r="AA1388">
        <v>1.85</v>
      </c>
      <c r="AB1388">
        <v>0</v>
      </c>
    </row>
    <row r="1389" spans="1:28" hidden="1" x14ac:dyDescent="0.2">
      <c r="A1389" t="s">
        <v>27</v>
      </c>
      <c r="B1389" t="s">
        <v>4710</v>
      </c>
      <c r="C1389">
        <v>126</v>
      </c>
      <c r="D1389">
        <v>124</v>
      </c>
      <c r="E1389">
        <v>287</v>
      </c>
      <c r="F1389">
        <v>475</v>
      </c>
      <c r="G1389" t="s">
        <v>301</v>
      </c>
      <c r="H1389">
        <v>9000</v>
      </c>
      <c r="I1389">
        <v>23360779</v>
      </c>
      <c r="J1389" t="s">
        <v>7189</v>
      </c>
      <c r="K1389" t="s">
        <v>774</v>
      </c>
      <c r="L1389" t="s">
        <v>7190</v>
      </c>
      <c r="M1389">
        <v>31113</v>
      </c>
      <c r="N1389">
        <v>10838</v>
      </c>
      <c r="O1389" t="s">
        <v>3964</v>
      </c>
      <c r="P1389">
        <v>0</v>
      </c>
      <c r="Q1389" t="s">
        <v>7191</v>
      </c>
      <c r="R1389" t="s">
        <v>7192</v>
      </c>
      <c r="S1389">
        <v>212</v>
      </c>
      <c r="T1389" t="s">
        <v>36</v>
      </c>
      <c r="U1389" t="s">
        <v>37</v>
      </c>
      <c r="V1389" t="s">
        <v>583</v>
      </c>
      <c r="W1389">
        <v>34000000</v>
      </c>
      <c r="X1389">
        <v>2000</v>
      </c>
      <c r="Y1389">
        <v>1000</v>
      </c>
      <c r="Z1389">
        <v>5.7</v>
      </c>
      <c r="AA1389">
        <v>2.35</v>
      </c>
      <c r="AB1389">
        <v>852</v>
      </c>
    </row>
    <row r="1390" spans="1:28" hidden="1" x14ac:dyDescent="0.2">
      <c r="A1390" t="s">
        <v>27</v>
      </c>
      <c r="B1390" t="s">
        <v>3086</v>
      </c>
      <c r="C1390">
        <v>110</v>
      </c>
      <c r="D1390">
        <v>109</v>
      </c>
      <c r="E1390">
        <v>473</v>
      </c>
      <c r="F1390">
        <v>582</v>
      </c>
      <c r="G1390" t="s">
        <v>6999</v>
      </c>
      <c r="H1390">
        <v>14000</v>
      </c>
      <c r="I1390">
        <v>26183197</v>
      </c>
      <c r="J1390" t="s">
        <v>462</v>
      </c>
      <c r="K1390" t="s">
        <v>335</v>
      </c>
      <c r="L1390" t="s">
        <v>7193</v>
      </c>
      <c r="M1390">
        <v>38348</v>
      </c>
      <c r="N1390">
        <v>16611</v>
      </c>
      <c r="O1390" t="s">
        <v>2860</v>
      </c>
      <c r="P1390">
        <v>0</v>
      </c>
      <c r="Q1390" t="s">
        <v>7194</v>
      </c>
      <c r="R1390" t="s">
        <v>7195</v>
      </c>
      <c r="S1390">
        <v>135</v>
      </c>
      <c r="T1390" t="s">
        <v>36</v>
      </c>
      <c r="U1390" t="s">
        <v>37</v>
      </c>
      <c r="V1390" t="s">
        <v>583</v>
      </c>
      <c r="W1390">
        <v>36000000</v>
      </c>
      <c r="X1390">
        <v>2003</v>
      </c>
      <c r="Y1390">
        <v>919</v>
      </c>
      <c r="Z1390">
        <v>6.1</v>
      </c>
      <c r="AA1390">
        <v>2.35</v>
      </c>
      <c r="AB1390">
        <v>0</v>
      </c>
    </row>
    <row r="1391" spans="1:28" hidden="1" x14ac:dyDescent="0.2">
      <c r="A1391" t="s">
        <v>27</v>
      </c>
      <c r="B1391" t="s">
        <v>3345</v>
      </c>
      <c r="C1391">
        <v>138</v>
      </c>
      <c r="D1391">
        <v>105</v>
      </c>
      <c r="E1391">
        <v>488</v>
      </c>
      <c r="F1391">
        <v>13000</v>
      </c>
      <c r="G1391" t="s">
        <v>652</v>
      </c>
      <c r="H1391">
        <v>15000</v>
      </c>
      <c r="I1391">
        <v>20991497</v>
      </c>
      <c r="J1391" t="s">
        <v>1413</v>
      </c>
      <c r="K1391" t="s">
        <v>180</v>
      </c>
      <c r="L1391" t="s">
        <v>7196</v>
      </c>
      <c r="M1391">
        <v>39778</v>
      </c>
      <c r="N1391">
        <v>44037</v>
      </c>
      <c r="O1391" t="s">
        <v>545</v>
      </c>
      <c r="P1391">
        <v>1</v>
      </c>
      <c r="Q1391" t="s">
        <v>7197</v>
      </c>
      <c r="R1391" t="s">
        <v>7198</v>
      </c>
      <c r="S1391">
        <v>172</v>
      </c>
      <c r="T1391" t="s">
        <v>36</v>
      </c>
      <c r="U1391" t="s">
        <v>37</v>
      </c>
      <c r="V1391" t="s">
        <v>38</v>
      </c>
      <c r="W1391">
        <v>37000000</v>
      </c>
      <c r="X1391">
        <v>2015</v>
      </c>
      <c r="Y1391">
        <v>14000</v>
      </c>
      <c r="Z1391">
        <v>5.4</v>
      </c>
      <c r="AA1391">
        <v>1.85</v>
      </c>
      <c r="AB1391">
        <v>11000</v>
      </c>
    </row>
    <row r="1392" spans="1:28" hidden="1" x14ac:dyDescent="0.2">
      <c r="A1392" t="s">
        <v>27</v>
      </c>
      <c r="B1392" t="s">
        <v>3889</v>
      </c>
      <c r="C1392">
        <v>31</v>
      </c>
      <c r="D1392">
        <v>130</v>
      </c>
      <c r="E1392">
        <v>0</v>
      </c>
      <c r="F1392">
        <v>723</v>
      </c>
      <c r="G1392" t="s">
        <v>2664</v>
      </c>
      <c r="H1392">
        <v>2000</v>
      </c>
      <c r="I1392">
        <v>13052741</v>
      </c>
      <c r="J1392" t="s">
        <v>6517</v>
      </c>
      <c r="K1392" t="s">
        <v>5900</v>
      </c>
      <c r="L1392" t="s">
        <v>7199</v>
      </c>
      <c r="M1392">
        <v>8531</v>
      </c>
      <c r="N1392">
        <v>3968</v>
      </c>
      <c r="O1392" t="s">
        <v>2057</v>
      </c>
      <c r="P1392">
        <v>0</v>
      </c>
      <c r="Q1392" t="s">
        <v>7200</v>
      </c>
      <c r="R1392" t="s">
        <v>7201</v>
      </c>
      <c r="S1392">
        <v>57</v>
      </c>
      <c r="T1392" t="s">
        <v>36</v>
      </c>
      <c r="U1392" t="s">
        <v>37</v>
      </c>
      <c r="V1392" t="s">
        <v>38</v>
      </c>
      <c r="W1392">
        <v>36000000</v>
      </c>
      <c r="X1392">
        <v>1996</v>
      </c>
      <c r="Y1392">
        <v>912</v>
      </c>
      <c r="Z1392">
        <v>6.7</v>
      </c>
      <c r="AA1392">
        <v>1.85</v>
      </c>
      <c r="AB1392">
        <v>591</v>
      </c>
    </row>
    <row r="1393" spans="1:28" hidden="1" x14ac:dyDescent="0.2">
      <c r="A1393" t="s">
        <v>27</v>
      </c>
      <c r="B1393" t="s">
        <v>7202</v>
      </c>
      <c r="C1393">
        <v>95</v>
      </c>
      <c r="D1393">
        <v>127</v>
      </c>
      <c r="E1393">
        <v>96</v>
      </c>
      <c r="F1393">
        <v>577</v>
      </c>
      <c r="G1393" t="s">
        <v>7203</v>
      </c>
      <c r="H1393">
        <v>746</v>
      </c>
      <c r="I1393">
        <v>14378353</v>
      </c>
      <c r="J1393" t="s">
        <v>3275</v>
      </c>
      <c r="K1393" t="s">
        <v>964</v>
      </c>
      <c r="L1393" t="s">
        <v>7204</v>
      </c>
      <c r="M1393">
        <v>12375</v>
      </c>
      <c r="N1393">
        <v>2393</v>
      </c>
      <c r="O1393" t="s">
        <v>3709</v>
      </c>
      <c r="P1393">
        <v>1</v>
      </c>
      <c r="Q1393" t="s">
        <v>7205</v>
      </c>
      <c r="R1393" t="s">
        <v>7206</v>
      </c>
      <c r="S1393">
        <v>194</v>
      </c>
      <c r="T1393" t="s">
        <v>36</v>
      </c>
      <c r="U1393" t="s">
        <v>37</v>
      </c>
      <c r="V1393" t="s">
        <v>38</v>
      </c>
      <c r="W1393">
        <v>36000000</v>
      </c>
      <c r="X1393">
        <v>1999</v>
      </c>
      <c r="Y1393">
        <v>602</v>
      </c>
      <c r="Z1393">
        <v>6.8</v>
      </c>
      <c r="AA1393">
        <v>2.35</v>
      </c>
      <c r="AB1393">
        <v>846</v>
      </c>
    </row>
    <row r="1394" spans="1:28" hidden="1" x14ac:dyDescent="0.2">
      <c r="A1394" t="s">
        <v>27</v>
      </c>
      <c r="B1394" t="s">
        <v>3521</v>
      </c>
      <c r="C1394">
        <v>267</v>
      </c>
      <c r="D1394">
        <v>114</v>
      </c>
      <c r="E1394">
        <v>101</v>
      </c>
      <c r="F1394">
        <v>2000</v>
      </c>
      <c r="G1394" t="s">
        <v>7207</v>
      </c>
      <c r="H1394">
        <v>12000</v>
      </c>
      <c r="I1394">
        <v>33037754</v>
      </c>
      <c r="J1394" t="s">
        <v>6130</v>
      </c>
      <c r="K1394" t="s">
        <v>760</v>
      </c>
      <c r="L1394" t="s">
        <v>7208</v>
      </c>
      <c r="M1394">
        <v>75864</v>
      </c>
      <c r="N1394">
        <v>19904</v>
      </c>
      <c r="O1394" t="s">
        <v>1210</v>
      </c>
      <c r="P1394">
        <v>1</v>
      </c>
      <c r="Q1394" t="s">
        <v>7209</v>
      </c>
      <c r="R1394" t="s">
        <v>7210</v>
      </c>
      <c r="S1394">
        <v>197</v>
      </c>
      <c r="T1394" t="s">
        <v>36</v>
      </c>
      <c r="U1394" t="s">
        <v>37</v>
      </c>
      <c r="V1394" t="s">
        <v>38</v>
      </c>
      <c r="W1394">
        <v>37000000</v>
      </c>
      <c r="X1394">
        <v>2011</v>
      </c>
      <c r="Y1394">
        <v>3000</v>
      </c>
      <c r="Z1394">
        <v>6</v>
      </c>
      <c r="AA1394">
        <v>2.35</v>
      </c>
      <c r="AB1394">
        <v>23000</v>
      </c>
    </row>
    <row r="1395" spans="1:28" hidden="1" x14ac:dyDescent="0.2">
      <c r="A1395" t="s">
        <v>27</v>
      </c>
      <c r="B1395" t="s">
        <v>5347</v>
      </c>
      <c r="C1395">
        <v>175</v>
      </c>
      <c r="D1395">
        <v>106</v>
      </c>
      <c r="E1395">
        <v>487</v>
      </c>
      <c r="F1395">
        <v>263</v>
      </c>
      <c r="G1395" t="s">
        <v>4219</v>
      </c>
      <c r="H1395">
        <v>685</v>
      </c>
      <c r="I1395">
        <v>12339633</v>
      </c>
      <c r="J1395" t="s">
        <v>2681</v>
      </c>
      <c r="K1395" t="s">
        <v>7211</v>
      </c>
      <c r="L1395" t="s">
        <v>7212</v>
      </c>
      <c r="M1395">
        <v>220591</v>
      </c>
      <c r="N1395">
        <v>1942</v>
      </c>
      <c r="O1395" t="s">
        <v>7213</v>
      </c>
      <c r="P1395">
        <v>2</v>
      </c>
      <c r="Q1395" t="s">
        <v>7214</v>
      </c>
      <c r="R1395" t="s">
        <v>7215</v>
      </c>
      <c r="S1395">
        <v>641</v>
      </c>
      <c r="T1395" t="s">
        <v>36</v>
      </c>
      <c r="U1395" t="s">
        <v>37</v>
      </c>
      <c r="V1395" t="s">
        <v>38</v>
      </c>
      <c r="W1395">
        <v>36000000</v>
      </c>
      <c r="X1395">
        <v>1997</v>
      </c>
      <c r="Y1395">
        <v>485</v>
      </c>
      <c r="Z1395">
        <v>7.8</v>
      </c>
      <c r="AA1395">
        <v>2.35</v>
      </c>
      <c r="AB1395">
        <v>17000</v>
      </c>
    </row>
    <row r="1396" spans="1:28" hidden="1" x14ac:dyDescent="0.2">
      <c r="A1396" t="s">
        <v>27</v>
      </c>
      <c r="B1396" t="s">
        <v>5312</v>
      </c>
      <c r="C1396">
        <v>63</v>
      </c>
      <c r="D1396">
        <v>95</v>
      </c>
      <c r="E1396">
        <v>31</v>
      </c>
      <c r="F1396">
        <v>450</v>
      </c>
      <c r="G1396" t="s">
        <v>1382</v>
      </c>
      <c r="H1396">
        <v>944</v>
      </c>
      <c r="I1396">
        <v>2954405</v>
      </c>
      <c r="J1396" t="s">
        <v>7216</v>
      </c>
      <c r="K1396" t="s">
        <v>4133</v>
      </c>
      <c r="L1396" t="s">
        <v>7217</v>
      </c>
      <c r="M1396">
        <v>1977</v>
      </c>
      <c r="N1396">
        <v>2928</v>
      </c>
      <c r="O1396" t="s">
        <v>6534</v>
      </c>
      <c r="P1396">
        <v>0</v>
      </c>
      <c r="Q1396" t="s">
        <v>7218</v>
      </c>
      <c r="R1396" t="s">
        <v>7219</v>
      </c>
      <c r="S1396">
        <v>64</v>
      </c>
      <c r="T1396" t="s">
        <v>36</v>
      </c>
      <c r="U1396" t="s">
        <v>37</v>
      </c>
      <c r="V1396" t="s">
        <v>583</v>
      </c>
      <c r="W1396">
        <v>36000000</v>
      </c>
      <c r="X1396">
        <v>2000</v>
      </c>
      <c r="Y1396">
        <v>886</v>
      </c>
      <c r="Z1396">
        <v>5.3</v>
      </c>
      <c r="AA1396">
        <v>1.85</v>
      </c>
      <c r="AB1396">
        <v>133</v>
      </c>
    </row>
    <row r="1397" spans="1:28" hidden="1" x14ac:dyDescent="0.2">
      <c r="A1397" t="s">
        <v>27</v>
      </c>
      <c r="B1397" t="s">
        <v>1451</v>
      </c>
      <c r="C1397">
        <v>85</v>
      </c>
      <c r="D1397">
        <v>81</v>
      </c>
      <c r="E1397">
        <v>16</v>
      </c>
      <c r="F1397">
        <v>387</v>
      </c>
      <c r="G1397" t="s">
        <v>7220</v>
      </c>
      <c r="H1397">
        <v>541</v>
      </c>
      <c r="I1397">
        <v>30105968</v>
      </c>
      <c r="J1397" t="s">
        <v>619</v>
      </c>
      <c r="K1397" t="s">
        <v>5159</v>
      </c>
      <c r="L1397" t="s">
        <v>7221</v>
      </c>
      <c r="M1397">
        <v>8860</v>
      </c>
      <c r="N1397">
        <v>2268</v>
      </c>
      <c r="O1397" t="s">
        <v>7222</v>
      </c>
      <c r="P1397">
        <v>0</v>
      </c>
      <c r="Q1397" t="s">
        <v>7223</v>
      </c>
      <c r="R1397" t="s">
        <v>7224</v>
      </c>
      <c r="S1397">
        <v>45</v>
      </c>
      <c r="T1397" t="s">
        <v>36</v>
      </c>
      <c r="U1397" t="s">
        <v>37</v>
      </c>
      <c r="V1397" t="s">
        <v>275</v>
      </c>
      <c r="W1397">
        <v>37000000</v>
      </c>
      <c r="X1397">
        <v>2008</v>
      </c>
      <c r="Y1397">
        <v>521</v>
      </c>
      <c r="Z1397">
        <v>4.5</v>
      </c>
      <c r="AA1397">
        <v>2.35</v>
      </c>
      <c r="AB1397">
        <v>279</v>
      </c>
    </row>
    <row r="1398" spans="1:28" hidden="1" x14ac:dyDescent="0.2">
      <c r="A1398" t="s">
        <v>27</v>
      </c>
      <c r="B1398" t="s">
        <v>7225</v>
      </c>
      <c r="C1398">
        <v>44</v>
      </c>
      <c r="D1398">
        <v>95</v>
      </c>
      <c r="E1398">
        <v>0</v>
      </c>
      <c r="F1398">
        <v>642</v>
      </c>
      <c r="G1398" t="s">
        <v>4637</v>
      </c>
      <c r="H1398">
        <v>1000</v>
      </c>
      <c r="I1398">
        <v>37788228</v>
      </c>
      <c r="J1398" t="s">
        <v>1669</v>
      </c>
      <c r="K1398" t="s">
        <v>802</v>
      </c>
      <c r="L1398" t="s">
        <v>7226</v>
      </c>
      <c r="M1398">
        <v>15046</v>
      </c>
      <c r="N1398">
        <v>4537</v>
      </c>
      <c r="O1398" t="s">
        <v>4189</v>
      </c>
      <c r="P1398">
        <v>1</v>
      </c>
      <c r="Q1398" t="s">
        <v>7227</v>
      </c>
      <c r="R1398" t="s">
        <v>7228</v>
      </c>
      <c r="S1398">
        <v>80</v>
      </c>
      <c r="T1398" t="s">
        <v>36</v>
      </c>
      <c r="U1398" t="s">
        <v>37</v>
      </c>
      <c r="V1398" t="s">
        <v>38</v>
      </c>
      <c r="W1398">
        <v>35200000</v>
      </c>
      <c r="X1398">
        <v>2003</v>
      </c>
      <c r="Y1398">
        <v>812</v>
      </c>
      <c r="Z1398">
        <v>5.4</v>
      </c>
      <c r="AA1398">
        <v>1.85</v>
      </c>
      <c r="AB1398">
        <v>638</v>
      </c>
    </row>
    <row r="1399" spans="1:28" hidden="1" x14ac:dyDescent="0.2">
      <c r="A1399" t="s">
        <v>27</v>
      </c>
      <c r="B1399" t="s">
        <v>2540</v>
      </c>
      <c r="C1399">
        <v>334</v>
      </c>
      <c r="D1399">
        <v>108</v>
      </c>
      <c r="E1399">
        <v>480</v>
      </c>
      <c r="F1399">
        <v>706</v>
      </c>
      <c r="G1399" t="s">
        <v>4494</v>
      </c>
      <c r="H1399">
        <v>14000</v>
      </c>
      <c r="I1399">
        <v>277313371</v>
      </c>
      <c r="J1399" t="s">
        <v>1669</v>
      </c>
      <c r="K1399" t="s">
        <v>652</v>
      </c>
      <c r="L1399" t="s">
        <v>7229</v>
      </c>
      <c r="M1399">
        <v>583341</v>
      </c>
      <c r="N1399">
        <v>17623</v>
      </c>
      <c r="O1399" t="s">
        <v>5263</v>
      </c>
      <c r="P1399">
        <v>3</v>
      </c>
      <c r="Q1399" t="s">
        <v>7230</v>
      </c>
      <c r="R1399" t="s">
        <v>7231</v>
      </c>
      <c r="S1399">
        <v>626</v>
      </c>
      <c r="T1399" t="s">
        <v>36</v>
      </c>
      <c r="U1399" t="s">
        <v>37</v>
      </c>
      <c r="V1399" t="s">
        <v>583</v>
      </c>
      <c r="W1399">
        <v>35000000</v>
      </c>
      <c r="X1399">
        <v>2009</v>
      </c>
      <c r="Y1399">
        <v>839</v>
      </c>
      <c r="Z1399">
        <v>7.8</v>
      </c>
      <c r="AA1399">
        <v>2.35</v>
      </c>
      <c r="AB1399">
        <v>24000</v>
      </c>
    </row>
    <row r="1400" spans="1:28" hidden="1" x14ac:dyDescent="0.2">
      <c r="A1400" t="s">
        <v>27</v>
      </c>
      <c r="B1400" t="s">
        <v>7232</v>
      </c>
      <c r="C1400">
        <v>78</v>
      </c>
      <c r="D1400">
        <v>105</v>
      </c>
      <c r="E1400">
        <v>25</v>
      </c>
      <c r="F1400">
        <v>51</v>
      </c>
      <c r="G1400" t="s">
        <v>7233</v>
      </c>
      <c r="H1400">
        <v>461</v>
      </c>
      <c r="I1400">
        <v>2126511</v>
      </c>
      <c r="J1400" t="s">
        <v>7234</v>
      </c>
      <c r="K1400" t="s">
        <v>2543</v>
      </c>
      <c r="L1400" t="s">
        <v>7235</v>
      </c>
      <c r="M1400">
        <v>21912</v>
      </c>
      <c r="N1400">
        <v>615</v>
      </c>
      <c r="O1400" t="s">
        <v>7236</v>
      </c>
      <c r="P1400">
        <v>0</v>
      </c>
      <c r="Q1400" t="s">
        <v>7237</v>
      </c>
      <c r="R1400" t="s">
        <v>7238</v>
      </c>
      <c r="S1400">
        <v>45</v>
      </c>
      <c r="T1400" t="s">
        <v>7239</v>
      </c>
      <c r="U1400" t="s">
        <v>3857</v>
      </c>
      <c r="V1400" t="s">
        <v>38</v>
      </c>
      <c r="W1400">
        <v>36000000</v>
      </c>
      <c r="X1400">
        <v>2015</v>
      </c>
      <c r="Y1400">
        <v>79</v>
      </c>
      <c r="Z1400">
        <v>7.2</v>
      </c>
      <c r="AA1400">
        <v>2.35</v>
      </c>
      <c r="AB1400">
        <v>12000</v>
      </c>
    </row>
    <row r="1401" spans="1:28" hidden="1" x14ac:dyDescent="0.2">
      <c r="A1401" t="s">
        <v>27</v>
      </c>
      <c r="B1401" t="s">
        <v>1963</v>
      </c>
      <c r="C1401">
        <v>199</v>
      </c>
      <c r="D1401">
        <v>95</v>
      </c>
      <c r="E1401">
        <v>116</v>
      </c>
      <c r="F1401">
        <v>481</v>
      </c>
      <c r="G1401" t="s">
        <v>1252</v>
      </c>
      <c r="H1401">
        <v>45000</v>
      </c>
      <c r="I1401">
        <v>205399422</v>
      </c>
      <c r="J1401" t="s">
        <v>1372</v>
      </c>
      <c r="K1401" t="s">
        <v>5331</v>
      </c>
      <c r="L1401" t="s">
        <v>7240</v>
      </c>
      <c r="M1401">
        <v>181225</v>
      </c>
      <c r="N1401">
        <v>47203</v>
      </c>
      <c r="O1401" t="s">
        <v>3850</v>
      </c>
      <c r="P1401">
        <v>1</v>
      </c>
      <c r="Q1401" t="s">
        <v>7241</v>
      </c>
      <c r="R1401" t="s">
        <v>7242</v>
      </c>
      <c r="S1401">
        <v>784</v>
      </c>
      <c r="T1401" t="s">
        <v>36</v>
      </c>
      <c r="U1401" t="s">
        <v>37</v>
      </c>
      <c r="V1401" t="s">
        <v>38</v>
      </c>
      <c r="W1401">
        <v>33000000</v>
      </c>
      <c r="X1401">
        <v>1999</v>
      </c>
      <c r="Y1401">
        <v>645</v>
      </c>
      <c r="Z1401">
        <v>6.6</v>
      </c>
      <c r="AA1401">
        <v>2.35</v>
      </c>
      <c r="AB1401">
        <v>0</v>
      </c>
    </row>
    <row r="1402" spans="1:28" hidden="1" x14ac:dyDescent="0.2">
      <c r="A1402" t="s">
        <v>27</v>
      </c>
      <c r="B1402" t="s">
        <v>253</v>
      </c>
      <c r="C1402">
        <v>186</v>
      </c>
      <c r="D1402">
        <v>126</v>
      </c>
      <c r="E1402">
        <v>13000</v>
      </c>
      <c r="F1402">
        <v>488</v>
      </c>
      <c r="G1402" t="s">
        <v>4663</v>
      </c>
      <c r="H1402">
        <v>920</v>
      </c>
      <c r="I1402">
        <v>251188924</v>
      </c>
      <c r="J1402" t="s">
        <v>125</v>
      </c>
      <c r="K1402" t="s">
        <v>1324</v>
      </c>
      <c r="L1402" t="s">
        <v>7243</v>
      </c>
      <c r="M1402">
        <v>269033</v>
      </c>
      <c r="N1402">
        <v>2725</v>
      </c>
      <c r="O1402" t="s">
        <v>7244</v>
      </c>
      <c r="P1402">
        <v>0</v>
      </c>
      <c r="Q1402" t="s">
        <v>7245</v>
      </c>
      <c r="R1402" t="s">
        <v>7246</v>
      </c>
      <c r="S1402">
        <v>817</v>
      </c>
      <c r="T1402" t="s">
        <v>36</v>
      </c>
      <c r="U1402" t="s">
        <v>37</v>
      </c>
      <c r="V1402" t="s">
        <v>38</v>
      </c>
      <c r="W1402">
        <v>35000000</v>
      </c>
      <c r="X1402">
        <v>1989</v>
      </c>
      <c r="Y1402">
        <v>549</v>
      </c>
      <c r="Z1402">
        <v>7.6</v>
      </c>
      <c r="AA1402">
        <v>1.85</v>
      </c>
      <c r="AB1402">
        <v>12000</v>
      </c>
    </row>
    <row r="1403" spans="1:28" hidden="1" x14ac:dyDescent="0.2">
      <c r="A1403" t="s">
        <v>27</v>
      </c>
      <c r="B1403" t="s">
        <v>574</v>
      </c>
      <c r="C1403">
        <v>77</v>
      </c>
      <c r="D1403">
        <v>102</v>
      </c>
      <c r="E1403">
        <v>596</v>
      </c>
      <c r="F1403">
        <v>785</v>
      </c>
      <c r="G1403" t="s">
        <v>1339</v>
      </c>
      <c r="H1403">
        <v>877</v>
      </c>
      <c r="I1403">
        <v>1068392</v>
      </c>
      <c r="J1403" t="s">
        <v>7247</v>
      </c>
      <c r="K1403" t="s">
        <v>1188</v>
      </c>
      <c r="L1403" t="s">
        <v>7248</v>
      </c>
      <c r="M1403">
        <v>3865</v>
      </c>
      <c r="N1403">
        <v>3497</v>
      </c>
      <c r="O1403" t="s">
        <v>7249</v>
      </c>
      <c r="P1403">
        <v>0</v>
      </c>
      <c r="Q1403" t="s">
        <v>7250</v>
      </c>
      <c r="R1403" t="s">
        <v>7251</v>
      </c>
      <c r="S1403">
        <v>53</v>
      </c>
      <c r="T1403" t="s">
        <v>36</v>
      </c>
      <c r="U1403" t="s">
        <v>3569</v>
      </c>
      <c r="V1403" t="s">
        <v>38</v>
      </c>
      <c r="W1403">
        <v>36000000</v>
      </c>
      <c r="X1403">
        <v>2011</v>
      </c>
      <c r="Y1403">
        <v>794</v>
      </c>
      <c r="Z1403">
        <v>5.9</v>
      </c>
      <c r="AA1403">
        <v>2.35</v>
      </c>
      <c r="AB1403">
        <v>2000</v>
      </c>
    </row>
    <row r="1404" spans="1:28" hidden="1" x14ac:dyDescent="0.2">
      <c r="A1404" t="s">
        <v>27</v>
      </c>
      <c r="B1404" t="s">
        <v>1056</v>
      </c>
      <c r="C1404">
        <v>68</v>
      </c>
      <c r="D1404">
        <v>121</v>
      </c>
      <c r="E1404">
        <v>503</v>
      </c>
      <c r="F1404">
        <v>94</v>
      </c>
      <c r="G1404" t="s">
        <v>2770</v>
      </c>
      <c r="H1404">
        <v>808</v>
      </c>
      <c r="I1404">
        <v>144731527</v>
      </c>
      <c r="J1404" t="s">
        <v>332</v>
      </c>
      <c r="K1404" t="s">
        <v>1057</v>
      </c>
      <c r="L1404" t="s">
        <v>7252</v>
      </c>
      <c r="M1404">
        <v>128010</v>
      </c>
      <c r="N1404">
        <v>1446</v>
      </c>
      <c r="O1404" t="s">
        <v>3678</v>
      </c>
      <c r="P1404">
        <v>2</v>
      </c>
      <c r="Q1404" t="s">
        <v>7253</v>
      </c>
      <c r="R1404" t="s">
        <v>7254</v>
      </c>
      <c r="S1404">
        <v>136</v>
      </c>
      <c r="T1404" t="s">
        <v>36</v>
      </c>
      <c r="U1404" t="s">
        <v>37</v>
      </c>
      <c r="V1404" t="s">
        <v>583</v>
      </c>
      <c r="W1404">
        <v>35000000</v>
      </c>
      <c r="X1404">
        <v>1992</v>
      </c>
      <c r="Y1404">
        <v>277</v>
      </c>
      <c r="Z1404">
        <v>6.7</v>
      </c>
      <c r="AA1404">
        <v>2.35</v>
      </c>
      <c r="AB1404">
        <v>0</v>
      </c>
    </row>
    <row r="1405" spans="1:28" hidden="1" x14ac:dyDescent="0.2">
      <c r="A1405" t="s">
        <v>27</v>
      </c>
      <c r="B1405" t="s">
        <v>2052</v>
      </c>
      <c r="C1405">
        <v>261</v>
      </c>
      <c r="D1405">
        <v>129</v>
      </c>
      <c r="E1405">
        <v>102</v>
      </c>
      <c r="F1405">
        <v>624</v>
      </c>
      <c r="G1405" t="s">
        <v>7255</v>
      </c>
      <c r="H1405">
        <v>768</v>
      </c>
      <c r="I1405">
        <v>255950375</v>
      </c>
      <c r="J1405" t="s">
        <v>1632</v>
      </c>
      <c r="K1405" t="s">
        <v>7256</v>
      </c>
      <c r="L1405" t="s">
        <v>7257</v>
      </c>
      <c r="M1405">
        <v>223127</v>
      </c>
      <c r="N1405">
        <v>3389</v>
      </c>
      <c r="O1405" t="s">
        <v>2205</v>
      </c>
      <c r="P1405">
        <v>0</v>
      </c>
      <c r="Q1405" t="s">
        <v>7258</v>
      </c>
      <c r="R1405" t="s">
        <v>7259</v>
      </c>
      <c r="S1405">
        <v>420</v>
      </c>
      <c r="T1405" t="s">
        <v>36</v>
      </c>
      <c r="U1405" t="s">
        <v>37</v>
      </c>
      <c r="V1405" t="s">
        <v>38</v>
      </c>
      <c r="W1405">
        <v>29000000</v>
      </c>
      <c r="X1405">
        <v>2009</v>
      </c>
      <c r="Y1405">
        <v>734</v>
      </c>
      <c r="Z1405">
        <v>7.7</v>
      </c>
      <c r="AA1405">
        <v>1.85</v>
      </c>
      <c r="AB1405">
        <v>38000</v>
      </c>
    </row>
    <row r="1406" spans="1:28" hidden="1" x14ac:dyDescent="0.2">
      <c r="A1406" t="s">
        <v>27</v>
      </c>
      <c r="C1406">
        <v>5</v>
      </c>
      <c r="D1406">
        <v>43</v>
      </c>
      <c r="F1406">
        <v>452</v>
      </c>
      <c r="G1406" t="s">
        <v>7260</v>
      </c>
      <c r="H1406">
        <v>778</v>
      </c>
      <c r="J1406" t="s">
        <v>1750</v>
      </c>
      <c r="K1406" t="s">
        <v>7261</v>
      </c>
      <c r="L1406" t="s">
        <v>7262</v>
      </c>
      <c r="M1406">
        <v>2185</v>
      </c>
      <c r="N1406">
        <v>2255</v>
      </c>
      <c r="O1406" t="s">
        <v>1775</v>
      </c>
      <c r="P1406">
        <v>2</v>
      </c>
      <c r="R1406" t="s">
        <v>7263</v>
      </c>
      <c r="S1406">
        <v>30</v>
      </c>
      <c r="T1406" t="s">
        <v>36</v>
      </c>
      <c r="U1406" t="s">
        <v>37</v>
      </c>
      <c r="V1406" t="s">
        <v>1124</v>
      </c>
      <c r="Y1406">
        <v>618</v>
      </c>
      <c r="Z1406">
        <v>5.8</v>
      </c>
      <c r="AA1406">
        <v>16</v>
      </c>
      <c r="AB1406">
        <v>0</v>
      </c>
    </row>
    <row r="1407" spans="1:28" hidden="1" x14ac:dyDescent="0.2">
      <c r="A1407" t="s">
        <v>27</v>
      </c>
      <c r="B1407" t="s">
        <v>4901</v>
      </c>
      <c r="C1407">
        <v>122</v>
      </c>
      <c r="D1407">
        <v>88</v>
      </c>
      <c r="E1407">
        <v>0</v>
      </c>
      <c r="F1407">
        <v>640</v>
      </c>
      <c r="G1407" t="s">
        <v>3296</v>
      </c>
      <c r="H1407">
        <v>2000</v>
      </c>
      <c r="I1407">
        <v>112692062</v>
      </c>
      <c r="J1407" t="s">
        <v>3034</v>
      </c>
      <c r="K1407" t="s">
        <v>5900</v>
      </c>
      <c r="L1407" t="s">
        <v>7264</v>
      </c>
      <c r="M1407">
        <v>84325</v>
      </c>
      <c r="N1407">
        <v>4499</v>
      </c>
      <c r="O1407" t="s">
        <v>72</v>
      </c>
      <c r="P1407">
        <v>0</v>
      </c>
      <c r="Q1407" t="s">
        <v>7265</v>
      </c>
      <c r="R1407" t="s">
        <v>7266</v>
      </c>
      <c r="S1407">
        <v>205</v>
      </c>
      <c r="T1407" t="s">
        <v>36</v>
      </c>
      <c r="U1407" t="s">
        <v>37</v>
      </c>
      <c r="V1407" t="s">
        <v>93</v>
      </c>
      <c r="W1407">
        <v>35000000</v>
      </c>
      <c r="X1407">
        <v>2001</v>
      </c>
      <c r="Y1407">
        <v>843</v>
      </c>
      <c r="Z1407">
        <v>5.4</v>
      </c>
      <c r="AA1407">
        <v>1.85</v>
      </c>
      <c r="AB1407">
        <v>0</v>
      </c>
    </row>
    <row r="1408" spans="1:28" hidden="1" x14ac:dyDescent="0.2">
      <c r="A1408" t="s">
        <v>27</v>
      </c>
      <c r="B1408" t="s">
        <v>2597</v>
      </c>
      <c r="C1408">
        <v>340</v>
      </c>
      <c r="D1408">
        <v>106</v>
      </c>
      <c r="E1408">
        <v>91</v>
      </c>
      <c r="F1408">
        <v>64</v>
      </c>
      <c r="G1408" t="s">
        <v>6451</v>
      </c>
      <c r="H1408">
        <v>18000</v>
      </c>
      <c r="I1408">
        <v>117528646</v>
      </c>
      <c r="J1408" t="s">
        <v>1007</v>
      </c>
      <c r="K1408" t="s">
        <v>118</v>
      </c>
      <c r="L1408" t="s">
        <v>7267</v>
      </c>
      <c r="M1408">
        <v>353442</v>
      </c>
      <c r="N1408">
        <v>18669</v>
      </c>
      <c r="O1408" t="s">
        <v>7268</v>
      </c>
      <c r="P1408">
        <v>5</v>
      </c>
      <c r="Q1408" t="s">
        <v>7269</v>
      </c>
      <c r="R1408" t="s">
        <v>7270</v>
      </c>
      <c r="S1408">
        <v>387</v>
      </c>
      <c r="T1408" t="s">
        <v>36</v>
      </c>
      <c r="U1408" t="s">
        <v>37</v>
      </c>
      <c r="V1408" t="s">
        <v>583</v>
      </c>
      <c r="W1408">
        <v>35000000</v>
      </c>
      <c r="X1408">
        <v>2011</v>
      </c>
      <c r="Y1408">
        <v>464</v>
      </c>
      <c r="Z1408">
        <v>6.9</v>
      </c>
      <c r="AA1408">
        <v>2.35</v>
      </c>
      <c r="AB1408">
        <v>31000</v>
      </c>
    </row>
    <row r="1409" spans="1:28" x14ac:dyDescent="0.2">
      <c r="A1409" t="s">
        <v>27</v>
      </c>
      <c r="B1409" t="s">
        <v>7111</v>
      </c>
      <c r="C1409">
        <v>493</v>
      </c>
      <c r="D1409">
        <v>110</v>
      </c>
      <c r="E1409">
        <v>1000</v>
      </c>
      <c r="F1409">
        <v>538</v>
      </c>
      <c r="G1409" t="s">
        <v>299</v>
      </c>
      <c r="H1409">
        <v>13000</v>
      </c>
      <c r="I1409">
        <v>171031347</v>
      </c>
      <c r="J1409" t="s">
        <v>6036</v>
      </c>
      <c r="K1409" t="s">
        <v>1155</v>
      </c>
      <c r="L1409" t="s">
        <v>7271</v>
      </c>
      <c r="M1409">
        <v>240962</v>
      </c>
      <c r="N1409">
        <v>25964</v>
      </c>
      <c r="O1409" t="s">
        <v>7272</v>
      </c>
      <c r="P1409">
        <v>0</v>
      </c>
      <c r="Q1409" t="s">
        <v>7273</v>
      </c>
      <c r="R1409" t="s">
        <v>7274</v>
      </c>
      <c r="S1409">
        <v>724</v>
      </c>
      <c r="T1409" t="s">
        <v>36</v>
      </c>
      <c r="U1409" t="s">
        <v>37</v>
      </c>
      <c r="V1409" t="s">
        <v>38</v>
      </c>
      <c r="W1409">
        <v>38000000</v>
      </c>
      <c r="X1409">
        <v>2010</v>
      </c>
      <c r="Y1409">
        <v>12000</v>
      </c>
      <c r="Z1409">
        <v>7.7</v>
      </c>
      <c r="AA1409">
        <v>2.35</v>
      </c>
      <c r="AB1409">
        <v>36000</v>
      </c>
    </row>
    <row r="1410" spans="1:28" hidden="1" x14ac:dyDescent="0.2">
      <c r="A1410" t="s">
        <v>27</v>
      </c>
      <c r="B1410" t="s">
        <v>3928</v>
      </c>
      <c r="C1410">
        <v>208</v>
      </c>
      <c r="D1410">
        <v>109</v>
      </c>
      <c r="E1410">
        <v>64</v>
      </c>
      <c r="F1410">
        <v>505</v>
      </c>
      <c r="G1410" t="s">
        <v>255</v>
      </c>
      <c r="H1410">
        <v>11000</v>
      </c>
      <c r="I1410">
        <v>124732962</v>
      </c>
      <c r="J1410" t="s">
        <v>1413</v>
      </c>
      <c r="K1410" t="s">
        <v>2375</v>
      </c>
      <c r="L1410" t="s">
        <v>7275</v>
      </c>
      <c r="M1410">
        <v>286178</v>
      </c>
      <c r="N1410">
        <v>23923</v>
      </c>
      <c r="O1410" t="s">
        <v>7276</v>
      </c>
      <c r="P1410">
        <v>0</v>
      </c>
      <c r="Q1410" t="s">
        <v>7277</v>
      </c>
      <c r="R1410" t="s">
        <v>7278</v>
      </c>
      <c r="S1410">
        <v>631</v>
      </c>
      <c r="T1410" t="s">
        <v>36</v>
      </c>
      <c r="U1410" t="s">
        <v>37</v>
      </c>
      <c r="V1410" t="s">
        <v>38</v>
      </c>
      <c r="W1410">
        <v>35000000</v>
      </c>
      <c r="X1410">
        <v>2006</v>
      </c>
      <c r="Y1410">
        <v>11000</v>
      </c>
      <c r="Z1410">
        <v>6.8</v>
      </c>
      <c r="AA1410">
        <v>2.35</v>
      </c>
      <c r="AB1410">
        <v>0</v>
      </c>
    </row>
    <row r="1411" spans="1:28" hidden="1" x14ac:dyDescent="0.2">
      <c r="A1411" t="s">
        <v>27</v>
      </c>
      <c r="B1411" t="s">
        <v>7279</v>
      </c>
      <c r="C1411">
        <v>134</v>
      </c>
      <c r="D1411">
        <v>143</v>
      </c>
      <c r="E1411">
        <v>338</v>
      </c>
      <c r="F1411">
        <v>643</v>
      </c>
      <c r="G1411" t="s">
        <v>7280</v>
      </c>
      <c r="H1411">
        <v>12000</v>
      </c>
      <c r="I1411">
        <v>82300000</v>
      </c>
      <c r="J1411" t="s">
        <v>1378</v>
      </c>
      <c r="K1411" t="s">
        <v>1026</v>
      </c>
      <c r="L1411" t="s">
        <v>7281</v>
      </c>
      <c r="M1411">
        <v>63330</v>
      </c>
      <c r="N1411">
        <v>16007</v>
      </c>
      <c r="O1411" t="s">
        <v>7282</v>
      </c>
      <c r="P1411">
        <v>2</v>
      </c>
      <c r="Q1411" t="s">
        <v>7283</v>
      </c>
      <c r="R1411" t="s">
        <v>7284</v>
      </c>
      <c r="S1411">
        <v>405</v>
      </c>
      <c r="T1411" t="s">
        <v>36</v>
      </c>
      <c r="U1411" t="s">
        <v>37</v>
      </c>
      <c r="V1411" t="s">
        <v>93</v>
      </c>
      <c r="W1411">
        <v>35000000</v>
      </c>
      <c r="X1411">
        <v>1979</v>
      </c>
      <c r="Y1411">
        <v>664</v>
      </c>
      <c r="Z1411">
        <v>6.4</v>
      </c>
      <c r="AA1411">
        <v>2.35</v>
      </c>
      <c r="AB1411">
        <v>0</v>
      </c>
    </row>
    <row r="1412" spans="1:28" hidden="1" x14ac:dyDescent="0.2">
      <c r="A1412" t="s">
        <v>27</v>
      </c>
      <c r="B1412" t="s">
        <v>2597</v>
      </c>
      <c r="C1412">
        <v>275</v>
      </c>
      <c r="D1412">
        <v>120</v>
      </c>
      <c r="E1412">
        <v>91</v>
      </c>
      <c r="F1412">
        <v>680</v>
      </c>
      <c r="G1412" t="s">
        <v>2963</v>
      </c>
      <c r="H1412">
        <v>4000</v>
      </c>
      <c r="I1412">
        <v>134455175</v>
      </c>
      <c r="J1412" t="s">
        <v>1007</v>
      </c>
      <c r="K1412" t="s">
        <v>248</v>
      </c>
      <c r="L1412" t="s">
        <v>7285</v>
      </c>
      <c r="M1412">
        <v>97664</v>
      </c>
      <c r="N1412">
        <v>5826</v>
      </c>
      <c r="O1412" t="s">
        <v>1165</v>
      </c>
      <c r="P1412">
        <v>2</v>
      </c>
      <c r="Q1412" t="s">
        <v>7286</v>
      </c>
      <c r="R1412" t="s">
        <v>7287</v>
      </c>
      <c r="S1412">
        <v>232</v>
      </c>
      <c r="T1412" t="s">
        <v>36</v>
      </c>
      <c r="U1412" t="s">
        <v>37</v>
      </c>
      <c r="V1412" t="s">
        <v>583</v>
      </c>
      <c r="W1412">
        <v>35000000</v>
      </c>
      <c r="X1412">
        <v>2013</v>
      </c>
      <c r="Y1412">
        <v>904</v>
      </c>
      <c r="Z1412">
        <v>5.7</v>
      </c>
      <c r="AA1412">
        <v>2.35</v>
      </c>
      <c r="AB1412">
        <v>17000</v>
      </c>
    </row>
    <row r="1413" spans="1:28" hidden="1" x14ac:dyDescent="0.2">
      <c r="A1413" t="s">
        <v>27</v>
      </c>
      <c r="B1413" t="s">
        <v>485</v>
      </c>
      <c r="C1413">
        <v>120</v>
      </c>
      <c r="D1413">
        <v>128</v>
      </c>
      <c r="E1413">
        <v>17000</v>
      </c>
      <c r="F1413">
        <v>387</v>
      </c>
      <c r="G1413" t="s">
        <v>7288</v>
      </c>
      <c r="H1413">
        <v>22000</v>
      </c>
      <c r="I1413">
        <v>79100000</v>
      </c>
      <c r="J1413" t="s">
        <v>1526</v>
      </c>
      <c r="K1413" t="s">
        <v>1744</v>
      </c>
      <c r="L1413" t="s">
        <v>7289</v>
      </c>
      <c r="M1413">
        <v>127503</v>
      </c>
      <c r="N1413">
        <v>24006</v>
      </c>
      <c r="O1413" t="s">
        <v>1517</v>
      </c>
      <c r="P1413">
        <v>0</v>
      </c>
      <c r="Q1413" t="s">
        <v>7290</v>
      </c>
      <c r="R1413" t="s">
        <v>7291</v>
      </c>
      <c r="S1413">
        <v>261</v>
      </c>
      <c r="T1413" t="s">
        <v>36</v>
      </c>
      <c r="U1413" t="s">
        <v>37</v>
      </c>
      <c r="V1413" t="s">
        <v>583</v>
      </c>
      <c r="W1413">
        <v>35000000</v>
      </c>
      <c r="X1413">
        <v>1991</v>
      </c>
      <c r="Y1413">
        <v>1000</v>
      </c>
      <c r="Z1413">
        <v>7.3</v>
      </c>
      <c r="AA1413">
        <v>2.35</v>
      </c>
      <c r="AB1413">
        <v>0</v>
      </c>
    </row>
    <row r="1414" spans="1:28" hidden="1" x14ac:dyDescent="0.2">
      <c r="A1414" t="s">
        <v>27</v>
      </c>
      <c r="B1414" t="s">
        <v>3100</v>
      </c>
      <c r="C1414">
        <v>144</v>
      </c>
      <c r="D1414">
        <v>123</v>
      </c>
      <c r="E1414">
        <v>126</v>
      </c>
      <c r="F1414">
        <v>1000</v>
      </c>
      <c r="G1414" t="s">
        <v>1846</v>
      </c>
      <c r="H1414">
        <v>18000</v>
      </c>
      <c r="I1414">
        <v>81159365</v>
      </c>
      <c r="J1414" t="s">
        <v>2123</v>
      </c>
      <c r="K1414" t="s">
        <v>118</v>
      </c>
      <c r="L1414" t="s">
        <v>7292</v>
      </c>
      <c r="M1414">
        <v>191470</v>
      </c>
      <c r="N1414">
        <v>25661</v>
      </c>
      <c r="O1414" t="s">
        <v>828</v>
      </c>
      <c r="P1414">
        <v>2</v>
      </c>
      <c r="Q1414" t="s">
        <v>7293</v>
      </c>
      <c r="R1414" t="s">
        <v>7294</v>
      </c>
      <c r="S1414">
        <v>278</v>
      </c>
      <c r="T1414" t="s">
        <v>36</v>
      </c>
      <c r="U1414" t="s">
        <v>37</v>
      </c>
      <c r="V1414" t="s">
        <v>38</v>
      </c>
      <c r="W1414">
        <v>35000000</v>
      </c>
      <c r="X1414">
        <v>2008</v>
      </c>
      <c r="Y1414">
        <v>5000</v>
      </c>
      <c r="Z1414">
        <v>6.8</v>
      </c>
      <c r="AA1414">
        <v>2.35</v>
      </c>
      <c r="AB1414">
        <v>0</v>
      </c>
    </row>
    <row r="1415" spans="1:28" hidden="1" x14ac:dyDescent="0.2">
      <c r="A1415" t="s">
        <v>27</v>
      </c>
      <c r="B1415" t="s">
        <v>3216</v>
      </c>
      <c r="C1415">
        <v>332</v>
      </c>
      <c r="D1415">
        <v>129</v>
      </c>
      <c r="E1415">
        <v>0</v>
      </c>
      <c r="F1415">
        <v>213</v>
      </c>
      <c r="G1415" t="s">
        <v>6175</v>
      </c>
      <c r="H1415">
        <v>492</v>
      </c>
      <c r="I1415">
        <v>110008260</v>
      </c>
      <c r="J1415" t="s">
        <v>1679</v>
      </c>
      <c r="K1415" t="s">
        <v>7295</v>
      </c>
      <c r="L1415" t="s">
        <v>7296</v>
      </c>
      <c r="M1415">
        <v>94241</v>
      </c>
      <c r="N1415">
        <v>1450</v>
      </c>
      <c r="O1415" t="s">
        <v>7297</v>
      </c>
      <c r="P1415">
        <v>1</v>
      </c>
      <c r="Q1415" t="s">
        <v>7298</v>
      </c>
      <c r="R1415" t="s">
        <v>7299</v>
      </c>
      <c r="S1415">
        <v>309</v>
      </c>
      <c r="T1415" t="s">
        <v>36</v>
      </c>
      <c r="U1415" t="s">
        <v>675</v>
      </c>
      <c r="V1415" t="s">
        <v>583</v>
      </c>
      <c r="W1415">
        <v>35000000</v>
      </c>
      <c r="X1415">
        <v>2015</v>
      </c>
      <c r="Y1415">
        <v>392</v>
      </c>
      <c r="Z1415">
        <v>6.3</v>
      </c>
      <c r="AA1415">
        <v>2.35</v>
      </c>
      <c r="AB1415">
        <v>25000</v>
      </c>
    </row>
    <row r="1416" spans="1:28" hidden="1" x14ac:dyDescent="0.2">
      <c r="A1416" t="s">
        <v>27</v>
      </c>
      <c r="B1416" t="s">
        <v>7300</v>
      </c>
      <c r="C1416">
        <v>104</v>
      </c>
      <c r="D1416">
        <v>105</v>
      </c>
      <c r="E1416">
        <v>8</v>
      </c>
      <c r="F1416">
        <v>278</v>
      </c>
      <c r="G1416" t="s">
        <v>7301</v>
      </c>
      <c r="H1416">
        <v>1000</v>
      </c>
      <c r="I1416">
        <v>67962333</v>
      </c>
      <c r="J1416" t="s">
        <v>1679</v>
      </c>
      <c r="K1416" t="s">
        <v>802</v>
      </c>
      <c r="L1416" t="s">
        <v>7302</v>
      </c>
      <c r="M1416">
        <v>33887</v>
      </c>
      <c r="N1416">
        <v>2689</v>
      </c>
      <c r="O1416" t="s">
        <v>7303</v>
      </c>
      <c r="P1416">
        <v>2</v>
      </c>
      <c r="Q1416" t="s">
        <v>7304</v>
      </c>
      <c r="R1416" t="s">
        <v>7305</v>
      </c>
      <c r="S1416">
        <v>160</v>
      </c>
      <c r="T1416" t="s">
        <v>36</v>
      </c>
      <c r="U1416" t="s">
        <v>37</v>
      </c>
      <c r="V1416" t="s">
        <v>38</v>
      </c>
      <c r="W1416">
        <v>35000000</v>
      </c>
      <c r="X1416">
        <v>2005</v>
      </c>
      <c r="Y1416">
        <v>358</v>
      </c>
      <c r="Z1416">
        <v>5.9</v>
      </c>
      <c r="AA1416">
        <v>1.85</v>
      </c>
      <c r="AB1416">
        <v>919</v>
      </c>
    </row>
    <row r="1417" spans="1:28" hidden="1" x14ac:dyDescent="0.2">
      <c r="A1417" t="s">
        <v>27</v>
      </c>
      <c r="B1417" t="s">
        <v>2645</v>
      </c>
      <c r="C1417">
        <v>116</v>
      </c>
      <c r="D1417">
        <v>162</v>
      </c>
      <c r="E1417">
        <v>333</v>
      </c>
      <c r="F1417">
        <v>362</v>
      </c>
      <c r="G1417" t="s">
        <v>201</v>
      </c>
      <c r="H1417">
        <v>14000</v>
      </c>
      <c r="I1417">
        <v>78651430</v>
      </c>
      <c r="J1417" t="s">
        <v>5603</v>
      </c>
      <c r="K1417" t="s">
        <v>434</v>
      </c>
      <c r="L1417" t="s">
        <v>7306</v>
      </c>
      <c r="M1417">
        <v>142067</v>
      </c>
      <c r="N1417">
        <v>15912</v>
      </c>
      <c r="O1417" t="s">
        <v>1273</v>
      </c>
      <c r="P1417">
        <v>0</v>
      </c>
      <c r="Q1417" t="s">
        <v>7307</v>
      </c>
      <c r="R1417" t="s">
        <v>7308</v>
      </c>
      <c r="S1417">
        <v>457</v>
      </c>
      <c r="T1417" t="s">
        <v>36</v>
      </c>
      <c r="U1417" t="s">
        <v>37</v>
      </c>
      <c r="V1417" t="s">
        <v>583</v>
      </c>
      <c r="W1417">
        <v>27000000</v>
      </c>
      <c r="X1417">
        <v>1996</v>
      </c>
      <c r="Y1417">
        <v>1000</v>
      </c>
      <c r="Z1417">
        <v>7.4</v>
      </c>
      <c r="AA1417">
        <v>1.85</v>
      </c>
      <c r="AB1417">
        <v>0</v>
      </c>
    </row>
    <row r="1418" spans="1:28" hidden="1" x14ac:dyDescent="0.2">
      <c r="A1418" t="s">
        <v>27</v>
      </c>
      <c r="B1418" t="s">
        <v>4912</v>
      </c>
      <c r="C1418">
        <v>177</v>
      </c>
      <c r="D1418">
        <v>138</v>
      </c>
      <c r="E1418">
        <v>161</v>
      </c>
      <c r="F1418">
        <v>210</v>
      </c>
      <c r="G1418" t="s">
        <v>7309</v>
      </c>
      <c r="H1418">
        <v>18000</v>
      </c>
      <c r="I1418">
        <v>64604977</v>
      </c>
      <c r="J1418" t="s">
        <v>2140</v>
      </c>
      <c r="K1418" t="s">
        <v>118</v>
      </c>
      <c r="L1418" t="s">
        <v>7310</v>
      </c>
      <c r="M1418">
        <v>414219</v>
      </c>
      <c r="N1418">
        <v>19129</v>
      </c>
      <c r="O1418" t="s">
        <v>3761</v>
      </c>
      <c r="P1418">
        <v>2</v>
      </c>
      <c r="Q1418" t="s">
        <v>7311</v>
      </c>
      <c r="R1418" t="s">
        <v>7312</v>
      </c>
      <c r="S1418">
        <v>625</v>
      </c>
      <c r="T1418" t="s">
        <v>36</v>
      </c>
      <c r="U1418" t="s">
        <v>37</v>
      </c>
      <c r="V1418" t="s">
        <v>583</v>
      </c>
      <c r="W1418">
        <v>35000000</v>
      </c>
      <c r="X1418">
        <v>1997</v>
      </c>
      <c r="Y1418">
        <v>398</v>
      </c>
      <c r="Z1418">
        <v>8.3000000000000007</v>
      </c>
      <c r="AA1418">
        <v>2.35</v>
      </c>
      <c r="AB1418">
        <v>11000</v>
      </c>
    </row>
    <row r="1419" spans="1:28" hidden="1" x14ac:dyDescent="0.2">
      <c r="A1419" t="s">
        <v>27</v>
      </c>
      <c r="B1419" t="s">
        <v>595</v>
      </c>
      <c r="C1419">
        <v>127</v>
      </c>
      <c r="D1419">
        <v>100</v>
      </c>
      <c r="E1419">
        <v>31</v>
      </c>
      <c r="F1419">
        <v>591</v>
      </c>
      <c r="G1419" t="s">
        <v>1637</v>
      </c>
      <c r="H1419">
        <v>947</v>
      </c>
      <c r="I1419">
        <v>63939454</v>
      </c>
      <c r="J1419" t="s">
        <v>7313</v>
      </c>
      <c r="K1419" t="s">
        <v>2295</v>
      </c>
      <c r="L1419" t="s">
        <v>7314</v>
      </c>
      <c r="M1419">
        <v>61321</v>
      </c>
      <c r="N1419">
        <v>2968</v>
      </c>
      <c r="O1419" t="s">
        <v>4727</v>
      </c>
      <c r="P1419">
        <v>3</v>
      </c>
      <c r="Q1419" t="s">
        <v>7315</v>
      </c>
      <c r="R1419" t="s">
        <v>7316</v>
      </c>
      <c r="S1419">
        <v>217</v>
      </c>
      <c r="T1419" t="s">
        <v>36</v>
      </c>
      <c r="U1419" t="s">
        <v>37</v>
      </c>
      <c r="V1419" t="s">
        <v>93</v>
      </c>
      <c r="W1419">
        <v>35000000</v>
      </c>
      <c r="X1419">
        <v>2005</v>
      </c>
      <c r="Y1419">
        <v>742</v>
      </c>
      <c r="Z1419">
        <v>6.2</v>
      </c>
      <c r="AA1419">
        <v>2.35</v>
      </c>
      <c r="AB1419">
        <v>0</v>
      </c>
    </row>
    <row r="1420" spans="1:28" hidden="1" x14ac:dyDescent="0.2">
      <c r="A1420" t="s">
        <v>27</v>
      </c>
      <c r="B1420" t="s">
        <v>1952</v>
      </c>
      <c r="C1420">
        <v>83</v>
      </c>
      <c r="D1420">
        <v>90</v>
      </c>
      <c r="E1420">
        <v>0</v>
      </c>
      <c r="F1420">
        <v>945</v>
      </c>
      <c r="G1420" t="s">
        <v>6069</v>
      </c>
      <c r="H1420">
        <v>19000</v>
      </c>
      <c r="I1420">
        <v>63826569</v>
      </c>
      <c r="J1420" t="s">
        <v>1669</v>
      </c>
      <c r="K1420" t="s">
        <v>3102</v>
      </c>
      <c r="L1420" t="s">
        <v>7317</v>
      </c>
      <c r="M1420">
        <v>32416</v>
      </c>
      <c r="N1420">
        <v>23504</v>
      </c>
      <c r="O1420" t="s">
        <v>7318</v>
      </c>
      <c r="P1420">
        <v>0</v>
      </c>
      <c r="Q1420" t="s">
        <v>7319</v>
      </c>
      <c r="R1420" t="s">
        <v>7320</v>
      </c>
      <c r="S1420">
        <v>138</v>
      </c>
      <c r="T1420" t="s">
        <v>36</v>
      </c>
      <c r="U1420" t="s">
        <v>37</v>
      </c>
      <c r="V1420" t="s">
        <v>38</v>
      </c>
      <c r="W1420">
        <v>35000000</v>
      </c>
      <c r="X1420">
        <v>1997</v>
      </c>
      <c r="Y1420">
        <v>957</v>
      </c>
      <c r="Z1420">
        <v>6.3</v>
      </c>
      <c r="AA1420">
        <v>1.85</v>
      </c>
      <c r="AB1420">
        <v>0</v>
      </c>
    </row>
    <row r="1421" spans="1:28" hidden="1" x14ac:dyDescent="0.2">
      <c r="A1421" t="s">
        <v>27</v>
      </c>
      <c r="B1421" t="s">
        <v>1487</v>
      </c>
      <c r="C1421">
        <v>97</v>
      </c>
      <c r="D1421">
        <v>108</v>
      </c>
      <c r="E1421">
        <v>79</v>
      </c>
      <c r="F1421">
        <v>25</v>
      </c>
      <c r="G1421" t="s">
        <v>7321</v>
      </c>
      <c r="H1421">
        <v>900</v>
      </c>
      <c r="I1421">
        <v>60054449</v>
      </c>
      <c r="J1421" t="s">
        <v>2206</v>
      </c>
      <c r="K1421" t="s">
        <v>7322</v>
      </c>
      <c r="L1421" t="s">
        <v>7323</v>
      </c>
      <c r="M1421">
        <v>61018</v>
      </c>
      <c r="N1421">
        <v>1715</v>
      </c>
      <c r="O1421" t="s">
        <v>7324</v>
      </c>
      <c r="P1421">
        <v>0</v>
      </c>
      <c r="Q1421" t="s">
        <v>7325</v>
      </c>
      <c r="R1421" t="s">
        <v>7326</v>
      </c>
      <c r="S1421">
        <v>140</v>
      </c>
      <c r="T1421" t="s">
        <v>36</v>
      </c>
      <c r="U1421" t="s">
        <v>37</v>
      </c>
      <c r="V1421" t="s">
        <v>583</v>
      </c>
      <c r="W1421">
        <v>35000000</v>
      </c>
      <c r="X1421">
        <v>1995</v>
      </c>
      <c r="Y1421">
        <v>759</v>
      </c>
      <c r="Z1421">
        <v>5.8</v>
      </c>
      <c r="AA1421">
        <v>2.35</v>
      </c>
      <c r="AB1421">
        <v>0</v>
      </c>
    </row>
    <row r="1422" spans="1:28" hidden="1" x14ac:dyDescent="0.2">
      <c r="A1422" t="s">
        <v>27</v>
      </c>
      <c r="B1422" t="s">
        <v>6306</v>
      </c>
      <c r="C1422">
        <v>256</v>
      </c>
      <c r="D1422">
        <v>101</v>
      </c>
      <c r="E1422">
        <v>0</v>
      </c>
      <c r="F1422">
        <v>574</v>
      </c>
      <c r="G1422" t="s">
        <v>7327</v>
      </c>
      <c r="H1422">
        <v>40000</v>
      </c>
      <c r="I1422">
        <v>26505000</v>
      </c>
      <c r="J1422" t="s">
        <v>6401</v>
      </c>
      <c r="K1422" t="s">
        <v>42</v>
      </c>
      <c r="L1422" t="s">
        <v>7328</v>
      </c>
      <c r="M1422">
        <v>149285</v>
      </c>
      <c r="N1422">
        <v>42918</v>
      </c>
      <c r="O1422" t="s">
        <v>7329</v>
      </c>
      <c r="P1422">
        <v>1</v>
      </c>
      <c r="Q1422" t="s">
        <v>7330</v>
      </c>
      <c r="R1422" t="s">
        <v>7331</v>
      </c>
      <c r="S1422">
        <v>668</v>
      </c>
      <c r="T1422" t="s">
        <v>36</v>
      </c>
      <c r="U1422" t="s">
        <v>37</v>
      </c>
      <c r="V1422" t="s">
        <v>7332</v>
      </c>
      <c r="W1422">
        <v>1800000</v>
      </c>
      <c r="X1422">
        <v>1984</v>
      </c>
      <c r="Y1422">
        <v>852</v>
      </c>
      <c r="Z1422">
        <v>7.5</v>
      </c>
      <c r="AA1422">
        <v>1.85</v>
      </c>
      <c r="AB1422">
        <v>10000</v>
      </c>
    </row>
    <row r="1423" spans="1:28" hidden="1" x14ac:dyDescent="0.2">
      <c r="A1423" t="s">
        <v>27</v>
      </c>
      <c r="B1423" t="s">
        <v>2446</v>
      </c>
      <c r="C1423">
        <v>225</v>
      </c>
      <c r="D1423">
        <v>109</v>
      </c>
      <c r="E1423">
        <v>763</v>
      </c>
      <c r="F1423">
        <v>311</v>
      </c>
      <c r="G1423" t="s">
        <v>920</v>
      </c>
      <c r="H1423">
        <v>812</v>
      </c>
      <c r="I1423">
        <v>61280963</v>
      </c>
      <c r="J1423" t="s">
        <v>4330</v>
      </c>
      <c r="K1423" t="s">
        <v>4637</v>
      </c>
      <c r="L1423" t="s">
        <v>7333</v>
      </c>
      <c r="M1423">
        <v>79877</v>
      </c>
      <c r="N1423">
        <v>2474</v>
      </c>
      <c r="O1423" t="s">
        <v>6752</v>
      </c>
      <c r="P1423">
        <v>1</v>
      </c>
      <c r="Q1423" t="s">
        <v>7334</v>
      </c>
      <c r="R1423" t="s">
        <v>7335</v>
      </c>
      <c r="S1423">
        <v>677</v>
      </c>
      <c r="T1423" t="s">
        <v>36</v>
      </c>
      <c r="U1423" t="s">
        <v>37</v>
      </c>
      <c r="V1423" t="s">
        <v>583</v>
      </c>
      <c r="W1423">
        <v>33000000</v>
      </c>
      <c r="X1423">
        <v>2000</v>
      </c>
      <c r="Y1423">
        <v>551</v>
      </c>
      <c r="Z1423">
        <v>6.3</v>
      </c>
      <c r="AA1423">
        <v>2.35</v>
      </c>
      <c r="AB1423">
        <v>0</v>
      </c>
    </row>
    <row r="1424" spans="1:28" hidden="1" x14ac:dyDescent="0.2">
      <c r="A1424" t="s">
        <v>27</v>
      </c>
      <c r="B1424" t="s">
        <v>3365</v>
      </c>
      <c r="C1424">
        <v>83</v>
      </c>
      <c r="D1424">
        <v>132</v>
      </c>
      <c r="E1424">
        <v>130</v>
      </c>
      <c r="F1424">
        <v>80</v>
      </c>
      <c r="G1424" t="s">
        <v>7336</v>
      </c>
      <c r="H1424">
        <v>29000</v>
      </c>
      <c r="I1424">
        <v>56876365</v>
      </c>
      <c r="J1424" t="s">
        <v>125</v>
      </c>
      <c r="K1424" t="s">
        <v>213</v>
      </c>
      <c r="L1424" t="s">
        <v>7337</v>
      </c>
      <c r="M1424">
        <v>125219</v>
      </c>
      <c r="N1424">
        <v>29265</v>
      </c>
      <c r="O1424" t="s">
        <v>7338</v>
      </c>
      <c r="P1424">
        <v>1</v>
      </c>
      <c r="Q1424" t="s">
        <v>7339</v>
      </c>
      <c r="R1424" t="s">
        <v>7340</v>
      </c>
      <c r="S1424">
        <v>244</v>
      </c>
      <c r="T1424" t="s">
        <v>36</v>
      </c>
      <c r="U1424" t="s">
        <v>37</v>
      </c>
      <c r="V1424" t="s">
        <v>38</v>
      </c>
      <c r="W1424">
        <v>35000000</v>
      </c>
      <c r="X1424">
        <v>1998</v>
      </c>
      <c r="Y1424">
        <v>130</v>
      </c>
      <c r="Z1424">
        <v>6.4</v>
      </c>
      <c r="AA1424">
        <v>1.85</v>
      </c>
      <c r="AB1424">
        <v>0</v>
      </c>
    </row>
    <row r="1425" spans="1:28" hidden="1" x14ac:dyDescent="0.2">
      <c r="A1425" t="s">
        <v>27</v>
      </c>
      <c r="B1425" t="s">
        <v>3365</v>
      </c>
      <c r="C1425">
        <v>160</v>
      </c>
      <c r="D1425">
        <v>123</v>
      </c>
      <c r="E1425">
        <v>130</v>
      </c>
      <c r="F1425">
        <v>426</v>
      </c>
      <c r="G1425" t="s">
        <v>7341</v>
      </c>
      <c r="H1425">
        <v>826</v>
      </c>
      <c r="I1425">
        <v>59699513</v>
      </c>
      <c r="J1425" t="s">
        <v>7342</v>
      </c>
      <c r="K1425" t="s">
        <v>1317</v>
      </c>
      <c r="L1425" t="s">
        <v>7343</v>
      </c>
      <c r="M1425">
        <v>20827</v>
      </c>
      <c r="N1425">
        <v>2259</v>
      </c>
      <c r="O1425" t="s">
        <v>5086</v>
      </c>
      <c r="P1425">
        <v>0</v>
      </c>
      <c r="Q1425" t="s">
        <v>7344</v>
      </c>
      <c r="R1425" t="s">
        <v>7345</v>
      </c>
      <c r="S1425">
        <v>136</v>
      </c>
      <c r="T1425" t="s">
        <v>36</v>
      </c>
      <c r="U1425" t="s">
        <v>37</v>
      </c>
      <c r="V1425" t="s">
        <v>93</v>
      </c>
      <c r="W1425">
        <v>35000000</v>
      </c>
      <c r="X1425">
        <v>2010</v>
      </c>
      <c r="Y1425">
        <v>638</v>
      </c>
      <c r="Z1425">
        <v>7.2</v>
      </c>
      <c r="AA1425">
        <v>2.35</v>
      </c>
      <c r="AB1425">
        <v>0</v>
      </c>
    </row>
    <row r="1426" spans="1:28" hidden="1" x14ac:dyDescent="0.2">
      <c r="A1426" t="s">
        <v>27</v>
      </c>
      <c r="B1426" t="s">
        <v>7346</v>
      </c>
      <c r="C1426">
        <v>191</v>
      </c>
      <c r="D1426">
        <v>87</v>
      </c>
      <c r="E1426">
        <v>14</v>
      </c>
      <c r="F1426">
        <v>691</v>
      </c>
      <c r="G1426" t="s">
        <v>2475</v>
      </c>
      <c r="H1426">
        <v>11000</v>
      </c>
      <c r="I1426">
        <v>54132596</v>
      </c>
      <c r="J1426" t="s">
        <v>868</v>
      </c>
      <c r="K1426" t="s">
        <v>220</v>
      </c>
      <c r="L1426" t="s">
        <v>7347</v>
      </c>
      <c r="M1426">
        <v>53786</v>
      </c>
      <c r="N1426">
        <v>16571</v>
      </c>
      <c r="O1426" t="s">
        <v>750</v>
      </c>
      <c r="P1426">
        <v>0</v>
      </c>
      <c r="Q1426" t="s">
        <v>7348</v>
      </c>
      <c r="R1426" t="s">
        <v>7349</v>
      </c>
      <c r="S1426">
        <v>211</v>
      </c>
      <c r="T1426" t="s">
        <v>36</v>
      </c>
      <c r="U1426" t="s">
        <v>3857</v>
      </c>
      <c r="V1426" t="s">
        <v>93</v>
      </c>
      <c r="W1426">
        <v>34000000</v>
      </c>
      <c r="X1426">
        <v>2007</v>
      </c>
      <c r="Y1426">
        <v>4000</v>
      </c>
      <c r="Z1426">
        <v>6.3</v>
      </c>
      <c r="AA1426">
        <v>2.35</v>
      </c>
      <c r="AB1426">
        <v>0</v>
      </c>
    </row>
    <row r="1427" spans="1:28" hidden="1" x14ac:dyDescent="0.2">
      <c r="A1427" t="s">
        <v>27</v>
      </c>
      <c r="B1427" t="s">
        <v>7350</v>
      </c>
      <c r="C1427">
        <v>74</v>
      </c>
      <c r="D1427">
        <v>109</v>
      </c>
      <c r="E1427">
        <v>19</v>
      </c>
      <c r="F1427">
        <v>568</v>
      </c>
      <c r="G1427" t="s">
        <v>6770</v>
      </c>
      <c r="H1427">
        <v>1000</v>
      </c>
      <c r="I1427">
        <v>52277485</v>
      </c>
      <c r="J1427" t="s">
        <v>1632</v>
      </c>
      <c r="K1427" t="s">
        <v>1230</v>
      </c>
      <c r="L1427" t="s">
        <v>7351</v>
      </c>
      <c r="M1427">
        <v>32370</v>
      </c>
      <c r="N1427">
        <v>4231</v>
      </c>
      <c r="O1427" t="s">
        <v>6475</v>
      </c>
      <c r="P1427">
        <v>1</v>
      </c>
      <c r="Q1427" t="s">
        <v>7352</v>
      </c>
      <c r="R1427" t="s">
        <v>7353</v>
      </c>
      <c r="S1427">
        <v>196</v>
      </c>
      <c r="T1427" t="s">
        <v>36</v>
      </c>
      <c r="U1427" t="s">
        <v>37</v>
      </c>
      <c r="V1427" t="s">
        <v>93</v>
      </c>
      <c r="W1427">
        <v>35000000</v>
      </c>
      <c r="X1427">
        <v>2003</v>
      </c>
      <c r="Y1427">
        <v>762</v>
      </c>
      <c r="Z1427">
        <v>6.9</v>
      </c>
      <c r="AA1427">
        <v>1.85</v>
      </c>
      <c r="AB1427">
        <v>0</v>
      </c>
    </row>
    <row r="1428" spans="1:28" hidden="1" x14ac:dyDescent="0.2">
      <c r="A1428" t="s">
        <v>27</v>
      </c>
      <c r="B1428" t="s">
        <v>3730</v>
      </c>
      <c r="C1428">
        <v>238</v>
      </c>
      <c r="D1428">
        <v>109</v>
      </c>
      <c r="E1428">
        <v>87</v>
      </c>
      <c r="F1428">
        <v>923</v>
      </c>
      <c r="G1428" t="s">
        <v>721</v>
      </c>
      <c r="H1428">
        <v>15000</v>
      </c>
      <c r="I1428">
        <v>55802754</v>
      </c>
      <c r="J1428" t="s">
        <v>1679</v>
      </c>
      <c r="K1428" t="s">
        <v>288</v>
      </c>
      <c r="L1428" t="s">
        <v>7354</v>
      </c>
      <c r="M1428">
        <v>270228</v>
      </c>
      <c r="N1428">
        <v>20956</v>
      </c>
      <c r="O1428" t="s">
        <v>6096</v>
      </c>
      <c r="P1428">
        <v>2</v>
      </c>
      <c r="Q1428" t="s">
        <v>7355</v>
      </c>
      <c r="R1428" t="s">
        <v>7356</v>
      </c>
      <c r="S1428">
        <v>194</v>
      </c>
      <c r="T1428" t="s">
        <v>36</v>
      </c>
      <c r="U1428" t="s">
        <v>37</v>
      </c>
      <c r="V1428" t="s">
        <v>583</v>
      </c>
      <c r="W1428">
        <v>35000000</v>
      </c>
      <c r="X1428">
        <v>2011</v>
      </c>
      <c r="Y1428">
        <v>3000</v>
      </c>
      <c r="Z1428">
        <v>6.6</v>
      </c>
      <c r="AA1428">
        <v>2.35</v>
      </c>
      <c r="AB1428">
        <v>41000</v>
      </c>
    </row>
    <row r="1429" spans="1:28" hidden="1" x14ac:dyDescent="0.2">
      <c r="A1429" t="s">
        <v>27</v>
      </c>
      <c r="B1429" t="s">
        <v>6415</v>
      </c>
      <c r="C1429">
        <v>177</v>
      </c>
      <c r="D1429">
        <v>92</v>
      </c>
      <c r="E1429">
        <v>89</v>
      </c>
      <c r="F1429">
        <v>190</v>
      </c>
      <c r="G1429" t="s">
        <v>509</v>
      </c>
      <c r="H1429">
        <v>17000</v>
      </c>
      <c r="I1429">
        <v>55291815</v>
      </c>
      <c r="J1429" t="s">
        <v>1669</v>
      </c>
      <c r="K1429" t="s">
        <v>487</v>
      </c>
      <c r="L1429" t="s">
        <v>7357</v>
      </c>
      <c r="M1429">
        <v>28041</v>
      </c>
      <c r="N1429">
        <v>17860</v>
      </c>
      <c r="O1429" t="s">
        <v>7358</v>
      </c>
      <c r="P1429">
        <v>0</v>
      </c>
      <c r="Q1429" t="s">
        <v>7359</v>
      </c>
      <c r="R1429" t="s">
        <v>7360</v>
      </c>
      <c r="S1429">
        <v>111</v>
      </c>
      <c r="T1429" t="s">
        <v>36</v>
      </c>
      <c r="U1429" t="s">
        <v>37</v>
      </c>
      <c r="V1429" t="s">
        <v>583</v>
      </c>
      <c r="W1429">
        <v>35000000</v>
      </c>
      <c r="X1429">
        <v>2016</v>
      </c>
      <c r="Y1429">
        <v>329</v>
      </c>
      <c r="Z1429">
        <v>6</v>
      </c>
      <c r="AA1429">
        <v>2.35</v>
      </c>
      <c r="AB1429">
        <v>0</v>
      </c>
    </row>
    <row r="1430" spans="1:28" hidden="1" x14ac:dyDescent="0.2">
      <c r="A1430" t="s">
        <v>27</v>
      </c>
      <c r="B1430" t="s">
        <v>2052</v>
      </c>
      <c r="C1430">
        <v>405</v>
      </c>
      <c r="D1430">
        <v>125</v>
      </c>
      <c r="E1430">
        <v>102</v>
      </c>
      <c r="F1430">
        <v>825</v>
      </c>
      <c r="G1430" t="s">
        <v>133</v>
      </c>
      <c r="H1430">
        <v>15000</v>
      </c>
      <c r="I1430">
        <v>83299761</v>
      </c>
      <c r="J1430" t="s">
        <v>7361</v>
      </c>
      <c r="K1430" t="s">
        <v>320</v>
      </c>
      <c r="L1430" t="s">
        <v>7362</v>
      </c>
      <c r="M1430">
        <v>117719</v>
      </c>
      <c r="N1430">
        <v>19809</v>
      </c>
      <c r="O1430" t="s">
        <v>294</v>
      </c>
      <c r="P1430">
        <v>2</v>
      </c>
      <c r="Q1430" t="s">
        <v>7363</v>
      </c>
      <c r="R1430" t="s">
        <v>7364</v>
      </c>
      <c r="S1430">
        <v>306</v>
      </c>
      <c r="T1430" t="s">
        <v>36</v>
      </c>
      <c r="U1430" t="s">
        <v>37</v>
      </c>
      <c r="V1430" t="s">
        <v>38</v>
      </c>
      <c r="W1430">
        <v>35000000</v>
      </c>
      <c r="X1430">
        <v>2013</v>
      </c>
      <c r="Y1430">
        <v>2000</v>
      </c>
      <c r="Z1430">
        <v>7.5</v>
      </c>
      <c r="AA1430">
        <v>2.35</v>
      </c>
      <c r="AB1430">
        <v>39000</v>
      </c>
    </row>
    <row r="1431" spans="1:28" hidden="1" x14ac:dyDescent="0.2">
      <c r="A1431" t="s">
        <v>27</v>
      </c>
      <c r="B1431" t="s">
        <v>5074</v>
      </c>
      <c r="C1431">
        <v>61</v>
      </c>
      <c r="D1431">
        <v>202</v>
      </c>
      <c r="E1431">
        <v>0</v>
      </c>
      <c r="F1431">
        <v>318</v>
      </c>
      <c r="G1431" t="s">
        <v>468</v>
      </c>
      <c r="H1431">
        <v>18000</v>
      </c>
      <c r="I1431">
        <v>48169908</v>
      </c>
      <c r="J1431" t="s">
        <v>6111</v>
      </c>
      <c r="K1431" t="s">
        <v>1725</v>
      </c>
      <c r="L1431" t="s">
        <v>7365</v>
      </c>
      <c r="M1431">
        <v>63923</v>
      </c>
      <c r="N1431">
        <v>20143</v>
      </c>
      <c r="O1431" t="s">
        <v>7366</v>
      </c>
      <c r="P1431">
        <v>0</v>
      </c>
      <c r="Q1431" t="s">
        <v>7367</v>
      </c>
      <c r="R1431" t="s">
        <v>7368</v>
      </c>
      <c r="S1431">
        <v>156</v>
      </c>
      <c r="T1431" t="s">
        <v>36</v>
      </c>
      <c r="U1431" t="s">
        <v>37</v>
      </c>
      <c r="V1431" t="s">
        <v>38</v>
      </c>
      <c r="W1431">
        <v>33000000</v>
      </c>
      <c r="X1431">
        <v>1992</v>
      </c>
      <c r="Y1431">
        <v>848</v>
      </c>
      <c r="Z1431">
        <v>7.7</v>
      </c>
      <c r="AA1431">
        <v>1.85</v>
      </c>
      <c r="AB1431">
        <v>0</v>
      </c>
    </row>
    <row r="1432" spans="1:28" hidden="1" x14ac:dyDescent="0.2">
      <c r="A1432" t="s">
        <v>27</v>
      </c>
      <c r="B1432" t="s">
        <v>3216</v>
      </c>
      <c r="C1432">
        <v>285</v>
      </c>
      <c r="D1432">
        <v>134</v>
      </c>
      <c r="E1432">
        <v>0</v>
      </c>
      <c r="F1432">
        <v>120</v>
      </c>
      <c r="G1432" t="s">
        <v>3218</v>
      </c>
      <c r="H1432">
        <v>529</v>
      </c>
      <c r="I1432">
        <v>67523385</v>
      </c>
      <c r="J1432" t="s">
        <v>1669</v>
      </c>
      <c r="K1432" t="s">
        <v>7369</v>
      </c>
      <c r="L1432" t="s">
        <v>7370</v>
      </c>
      <c r="M1432">
        <v>104005</v>
      </c>
      <c r="N1432">
        <v>1050</v>
      </c>
      <c r="O1432" t="s">
        <v>7371</v>
      </c>
      <c r="P1432">
        <v>2</v>
      </c>
      <c r="Q1432" t="s">
        <v>7372</v>
      </c>
      <c r="R1432" t="s">
        <v>7373</v>
      </c>
      <c r="S1432">
        <v>248</v>
      </c>
      <c r="T1432" t="s">
        <v>36</v>
      </c>
      <c r="U1432" t="s">
        <v>37</v>
      </c>
      <c r="V1432" t="s">
        <v>583</v>
      </c>
      <c r="W1432">
        <v>35000000</v>
      </c>
      <c r="X1432">
        <v>2012</v>
      </c>
      <c r="Y1432">
        <v>130</v>
      </c>
      <c r="Z1432">
        <v>6.2</v>
      </c>
      <c r="AA1432">
        <v>2.35</v>
      </c>
      <c r="AB1432">
        <v>18000</v>
      </c>
    </row>
    <row r="1433" spans="1:28" hidden="1" x14ac:dyDescent="0.2">
      <c r="A1433" t="s">
        <v>27</v>
      </c>
      <c r="B1433" t="s">
        <v>2164</v>
      </c>
      <c r="C1433">
        <v>124</v>
      </c>
      <c r="D1433">
        <v>88</v>
      </c>
      <c r="E1433">
        <v>12</v>
      </c>
      <c r="F1433">
        <v>931</v>
      </c>
      <c r="G1433" t="s">
        <v>802</v>
      </c>
      <c r="H1433">
        <v>49000</v>
      </c>
      <c r="I1433">
        <v>49474048</v>
      </c>
      <c r="J1433" t="s">
        <v>3055</v>
      </c>
      <c r="K1433" t="s">
        <v>809</v>
      </c>
      <c r="L1433" t="s">
        <v>7374</v>
      </c>
      <c r="M1433">
        <v>31191</v>
      </c>
      <c r="N1433">
        <v>53370</v>
      </c>
      <c r="O1433" t="s">
        <v>4926</v>
      </c>
      <c r="P1433">
        <v>2</v>
      </c>
      <c r="Q1433" t="s">
        <v>7375</v>
      </c>
      <c r="R1433" t="s">
        <v>7376</v>
      </c>
      <c r="S1433">
        <v>120</v>
      </c>
      <c r="T1433" t="s">
        <v>36</v>
      </c>
      <c r="U1433" t="s">
        <v>37</v>
      </c>
      <c r="V1433" t="s">
        <v>93</v>
      </c>
      <c r="W1433">
        <v>35000000</v>
      </c>
      <c r="X1433">
        <v>2009</v>
      </c>
      <c r="Y1433">
        <v>1000</v>
      </c>
      <c r="Z1433">
        <v>5.4</v>
      </c>
      <c r="AA1433">
        <v>1.85</v>
      </c>
      <c r="AB1433">
        <v>0</v>
      </c>
    </row>
    <row r="1434" spans="1:28" hidden="1" x14ac:dyDescent="0.2">
      <c r="A1434" t="s">
        <v>27</v>
      </c>
      <c r="B1434" t="s">
        <v>7377</v>
      </c>
      <c r="C1434">
        <v>164</v>
      </c>
      <c r="D1434">
        <v>92</v>
      </c>
      <c r="E1434">
        <v>148</v>
      </c>
      <c r="F1434">
        <v>227</v>
      </c>
      <c r="G1434" t="s">
        <v>3809</v>
      </c>
      <c r="H1434">
        <v>978</v>
      </c>
      <c r="I1434">
        <v>45802315</v>
      </c>
      <c r="J1434" t="s">
        <v>260</v>
      </c>
      <c r="K1434" t="s">
        <v>7378</v>
      </c>
      <c r="L1434" t="s">
        <v>7379</v>
      </c>
      <c r="M1434">
        <v>119974</v>
      </c>
      <c r="N1434">
        <v>2184</v>
      </c>
      <c r="O1434" t="s">
        <v>7380</v>
      </c>
      <c r="P1434">
        <v>1</v>
      </c>
      <c r="Q1434" t="s">
        <v>7381</v>
      </c>
      <c r="R1434" t="s">
        <v>7382</v>
      </c>
      <c r="S1434">
        <v>169</v>
      </c>
      <c r="T1434" t="s">
        <v>36</v>
      </c>
      <c r="U1434" t="s">
        <v>37</v>
      </c>
      <c r="V1434" t="s">
        <v>583</v>
      </c>
      <c r="W1434">
        <v>35000000</v>
      </c>
      <c r="X1434">
        <v>2009</v>
      </c>
      <c r="Y1434">
        <v>593</v>
      </c>
      <c r="Z1434">
        <v>6.6</v>
      </c>
      <c r="AA1434">
        <v>2.35</v>
      </c>
      <c r="AB1434">
        <v>0</v>
      </c>
    </row>
    <row r="1435" spans="1:28" hidden="1" x14ac:dyDescent="0.2">
      <c r="A1435" t="s">
        <v>27</v>
      </c>
      <c r="B1435" t="s">
        <v>6295</v>
      </c>
      <c r="C1435">
        <v>120</v>
      </c>
      <c r="D1435">
        <v>91</v>
      </c>
      <c r="E1435">
        <v>42</v>
      </c>
      <c r="F1435">
        <v>766</v>
      </c>
      <c r="G1435" t="s">
        <v>7383</v>
      </c>
      <c r="H1435">
        <v>49000</v>
      </c>
      <c r="I1435">
        <v>43792641</v>
      </c>
      <c r="J1435" t="s">
        <v>1679</v>
      </c>
      <c r="K1435" t="s">
        <v>809</v>
      </c>
      <c r="L1435" t="s">
        <v>7384</v>
      </c>
      <c r="M1435">
        <v>32157</v>
      </c>
      <c r="N1435">
        <v>52566</v>
      </c>
      <c r="O1435" t="s">
        <v>539</v>
      </c>
      <c r="P1435">
        <v>3</v>
      </c>
      <c r="Q1435" t="s">
        <v>7385</v>
      </c>
      <c r="R1435" t="s">
        <v>7386</v>
      </c>
      <c r="S1435">
        <v>119</v>
      </c>
      <c r="T1435" t="s">
        <v>36</v>
      </c>
      <c r="U1435" t="s">
        <v>37</v>
      </c>
      <c r="V1435" t="s">
        <v>38</v>
      </c>
      <c r="W1435">
        <v>35000000</v>
      </c>
      <c r="X1435">
        <v>2007</v>
      </c>
      <c r="Y1435">
        <v>838</v>
      </c>
      <c r="Z1435">
        <v>5.3</v>
      </c>
      <c r="AA1435">
        <v>2.35</v>
      </c>
      <c r="AB1435">
        <v>913</v>
      </c>
    </row>
    <row r="1436" spans="1:28" hidden="1" x14ac:dyDescent="0.2">
      <c r="A1436" t="s">
        <v>27</v>
      </c>
      <c r="B1436" t="s">
        <v>2176</v>
      </c>
      <c r="C1436">
        <v>90</v>
      </c>
      <c r="D1436">
        <v>75</v>
      </c>
      <c r="E1436">
        <v>221</v>
      </c>
      <c r="F1436">
        <v>553</v>
      </c>
      <c r="G1436" t="s">
        <v>1949</v>
      </c>
      <c r="H1436">
        <v>11000</v>
      </c>
      <c r="I1436">
        <v>57651794</v>
      </c>
      <c r="J1436" t="s">
        <v>3896</v>
      </c>
      <c r="K1436" t="s">
        <v>1954</v>
      </c>
      <c r="L1436" t="s">
        <v>7387</v>
      </c>
      <c r="M1436">
        <v>40651</v>
      </c>
      <c r="N1436">
        <v>13125</v>
      </c>
      <c r="O1436" t="s">
        <v>2938</v>
      </c>
      <c r="P1436">
        <v>2</v>
      </c>
      <c r="Q1436" t="s">
        <v>7388</v>
      </c>
      <c r="R1436" t="s">
        <v>7389</v>
      </c>
      <c r="S1436">
        <v>209</v>
      </c>
      <c r="T1436" t="s">
        <v>36</v>
      </c>
      <c r="U1436" t="s">
        <v>37</v>
      </c>
      <c r="V1436" t="s">
        <v>38</v>
      </c>
      <c r="W1436">
        <v>33000000</v>
      </c>
      <c r="X1436">
        <v>2006</v>
      </c>
      <c r="Y1436">
        <v>970</v>
      </c>
      <c r="Z1436">
        <v>5.6</v>
      </c>
      <c r="AA1436">
        <v>1.85</v>
      </c>
      <c r="AB1436">
        <v>0</v>
      </c>
    </row>
    <row r="1437" spans="1:28" hidden="1" x14ac:dyDescent="0.2">
      <c r="A1437" t="s">
        <v>27</v>
      </c>
      <c r="B1437" t="s">
        <v>7390</v>
      </c>
      <c r="C1437">
        <v>120</v>
      </c>
      <c r="D1437">
        <v>98</v>
      </c>
      <c r="E1437">
        <v>30</v>
      </c>
      <c r="F1437">
        <v>664</v>
      </c>
      <c r="G1437" t="s">
        <v>7391</v>
      </c>
      <c r="H1437">
        <v>944</v>
      </c>
      <c r="I1437">
        <v>43894863</v>
      </c>
      <c r="J1437" t="s">
        <v>1679</v>
      </c>
      <c r="K1437" t="s">
        <v>4133</v>
      </c>
      <c r="L1437" t="s">
        <v>7392</v>
      </c>
      <c r="M1437">
        <v>25883</v>
      </c>
      <c r="N1437">
        <v>4879</v>
      </c>
      <c r="O1437" t="s">
        <v>3916</v>
      </c>
      <c r="P1437">
        <v>2</v>
      </c>
      <c r="Q1437" t="s">
        <v>7393</v>
      </c>
      <c r="R1437" t="s">
        <v>7394</v>
      </c>
      <c r="S1437">
        <v>262</v>
      </c>
      <c r="T1437" t="s">
        <v>36</v>
      </c>
      <c r="U1437" t="s">
        <v>37</v>
      </c>
      <c r="V1437" t="s">
        <v>38</v>
      </c>
      <c r="W1437">
        <v>30000000</v>
      </c>
      <c r="X1437">
        <v>2005</v>
      </c>
      <c r="Y1437">
        <v>940</v>
      </c>
      <c r="Z1437">
        <v>5.9</v>
      </c>
      <c r="AA1437">
        <v>2.35</v>
      </c>
      <c r="AB1437">
        <v>0</v>
      </c>
    </row>
    <row r="1438" spans="1:28" hidden="1" x14ac:dyDescent="0.2">
      <c r="A1438" t="s">
        <v>27</v>
      </c>
      <c r="B1438" t="s">
        <v>369</v>
      </c>
      <c r="C1438">
        <v>117</v>
      </c>
      <c r="D1438">
        <v>147</v>
      </c>
      <c r="E1438">
        <v>179</v>
      </c>
      <c r="F1438">
        <v>646</v>
      </c>
      <c r="G1438" t="s">
        <v>2380</v>
      </c>
      <c r="H1438">
        <v>40000</v>
      </c>
      <c r="I1438">
        <v>41954997</v>
      </c>
      <c r="J1438" t="s">
        <v>1724</v>
      </c>
      <c r="K1438" t="s">
        <v>42</v>
      </c>
      <c r="L1438" t="s">
        <v>7395</v>
      </c>
      <c r="M1438">
        <v>225122</v>
      </c>
      <c r="N1438">
        <v>56014</v>
      </c>
      <c r="O1438" t="s">
        <v>2259</v>
      </c>
      <c r="P1438">
        <v>2</v>
      </c>
      <c r="Q1438" t="s">
        <v>7396</v>
      </c>
      <c r="R1438" t="s">
        <v>7397</v>
      </c>
      <c r="S1438">
        <v>234</v>
      </c>
      <c r="T1438" t="s">
        <v>36</v>
      </c>
      <c r="U1438" t="s">
        <v>37</v>
      </c>
      <c r="V1438" t="s">
        <v>583</v>
      </c>
      <c r="W1438">
        <v>35000000</v>
      </c>
      <c r="X1438">
        <v>1997</v>
      </c>
      <c r="Y1438">
        <v>14000</v>
      </c>
      <c r="Z1438">
        <v>7.8</v>
      </c>
      <c r="AA1438">
        <v>2.35</v>
      </c>
      <c r="AB1438">
        <v>0</v>
      </c>
    </row>
    <row r="1439" spans="1:28" hidden="1" x14ac:dyDescent="0.2">
      <c r="A1439" t="s">
        <v>27</v>
      </c>
      <c r="B1439" t="s">
        <v>2329</v>
      </c>
      <c r="C1439">
        <v>226</v>
      </c>
      <c r="D1439">
        <v>100</v>
      </c>
      <c r="E1439">
        <v>545</v>
      </c>
      <c r="F1439">
        <v>766</v>
      </c>
      <c r="G1439" t="s">
        <v>7398</v>
      </c>
      <c r="H1439">
        <v>14000</v>
      </c>
      <c r="I1439">
        <v>39532308</v>
      </c>
      <c r="J1439" t="s">
        <v>4175</v>
      </c>
      <c r="K1439" t="s">
        <v>1970</v>
      </c>
      <c r="L1439" t="s">
        <v>7399</v>
      </c>
      <c r="M1439">
        <v>198701</v>
      </c>
      <c r="N1439">
        <v>17902</v>
      </c>
      <c r="O1439" t="s">
        <v>961</v>
      </c>
      <c r="P1439">
        <v>0</v>
      </c>
      <c r="Q1439" t="s">
        <v>7400</v>
      </c>
      <c r="R1439" t="s">
        <v>7401</v>
      </c>
      <c r="S1439">
        <v>1138</v>
      </c>
      <c r="T1439" t="s">
        <v>36</v>
      </c>
      <c r="U1439" t="s">
        <v>55</v>
      </c>
      <c r="V1439" t="s">
        <v>583</v>
      </c>
      <c r="W1439">
        <v>33000000</v>
      </c>
      <c r="X1439">
        <v>2002</v>
      </c>
      <c r="Y1439">
        <v>2000</v>
      </c>
      <c r="Z1439">
        <v>6.7</v>
      </c>
      <c r="AA1439">
        <v>1.85</v>
      </c>
      <c r="AB1439">
        <v>0</v>
      </c>
    </row>
    <row r="1440" spans="1:28" hidden="1" x14ac:dyDescent="0.2">
      <c r="A1440" t="s">
        <v>27</v>
      </c>
      <c r="B1440" t="s">
        <v>7402</v>
      </c>
      <c r="C1440">
        <v>223</v>
      </c>
      <c r="D1440">
        <v>120</v>
      </c>
      <c r="E1440">
        <v>365</v>
      </c>
      <c r="F1440">
        <v>723</v>
      </c>
      <c r="G1440" t="s">
        <v>7403</v>
      </c>
      <c r="H1440">
        <v>887</v>
      </c>
      <c r="I1440">
        <v>76600000</v>
      </c>
      <c r="J1440" t="s">
        <v>7404</v>
      </c>
      <c r="K1440" t="s">
        <v>7405</v>
      </c>
      <c r="L1440" t="s">
        <v>7406</v>
      </c>
      <c r="M1440">
        <v>105446</v>
      </c>
      <c r="N1440">
        <v>3876</v>
      </c>
      <c r="O1440" t="s">
        <v>2057</v>
      </c>
      <c r="P1440">
        <v>0</v>
      </c>
      <c r="Q1440" t="s">
        <v>7407</v>
      </c>
      <c r="R1440" t="s">
        <v>7408</v>
      </c>
      <c r="S1440">
        <v>321</v>
      </c>
      <c r="T1440" t="s">
        <v>36</v>
      </c>
      <c r="U1440" t="s">
        <v>37</v>
      </c>
      <c r="V1440" t="s">
        <v>93</v>
      </c>
      <c r="W1440">
        <v>10700000</v>
      </c>
      <c r="X1440">
        <v>1982</v>
      </c>
      <c r="Y1440">
        <v>770</v>
      </c>
      <c r="Z1440">
        <v>7.4</v>
      </c>
      <c r="AA1440">
        <v>2.35</v>
      </c>
      <c r="AB1440">
        <v>11000</v>
      </c>
    </row>
    <row r="1441" spans="1:28" hidden="1" x14ac:dyDescent="0.2">
      <c r="A1441" t="s">
        <v>27</v>
      </c>
      <c r="B1441" t="s">
        <v>7111</v>
      </c>
      <c r="C1441">
        <v>193</v>
      </c>
      <c r="D1441">
        <v>104</v>
      </c>
      <c r="E1441">
        <v>1000</v>
      </c>
      <c r="F1441">
        <v>939</v>
      </c>
      <c r="G1441" t="s">
        <v>320</v>
      </c>
      <c r="H1441">
        <v>24000</v>
      </c>
      <c r="I1441">
        <v>39692139</v>
      </c>
      <c r="J1441" t="s">
        <v>5965</v>
      </c>
      <c r="K1441" t="s">
        <v>80</v>
      </c>
      <c r="L1441" t="s">
        <v>7409</v>
      </c>
      <c r="M1441">
        <v>84131</v>
      </c>
      <c r="N1441">
        <v>41701</v>
      </c>
      <c r="O1441" t="s">
        <v>1145</v>
      </c>
      <c r="P1441">
        <v>1</v>
      </c>
      <c r="Q1441" t="s">
        <v>7410</v>
      </c>
      <c r="R1441" t="s">
        <v>7411</v>
      </c>
      <c r="S1441">
        <v>400</v>
      </c>
      <c r="T1441" t="s">
        <v>36</v>
      </c>
      <c r="U1441" t="s">
        <v>37</v>
      </c>
      <c r="V1441" t="s">
        <v>583</v>
      </c>
      <c r="W1441">
        <v>35000000</v>
      </c>
      <c r="X1441">
        <v>2004</v>
      </c>
      <c r="Y1441">
        <v>15000</v>
      </c>
      <c r="Z1441">
        <v>6.2</v>
      </c>
      <c r="AA1441">
        <v>1.85</v>
      </c>
      <c r="AB1441">
        <v>0</v>
      </c>
    </row>
    <row r="1442" spans="1:28" hidden="1" x14ac:dyDescent="0.2">
      <c r="A1442" t="s">
        <v>27</v>
      </c>
      <c r="B1442" t="s">
        <v>2046</v>
      </c>
      <c r="C1442">
        <v>228</v>
      </c>
      <c r="D1442">
        <v>103</v>
      </c>
      <c r="E1442">
        <v>212</v>
      </c>
      <c r="F1442">
        <v>248</v>
      </c>
      <c r="G1442" t="s">
        <v>7412</v>
      </c>
      <c r="H1442">
        <v>15000</v>
      </c>
      <c r="I1442">
        <v>40687294</v>
      </c>
      <c r="J1442" t="s">
        <v>1118</v>
      </c>
      <c r="K1442" t="s">
        <v>288</v>
      </c>
      <c r="L1442" t="s">
        <v>7413</v>
      </c>
      <c r="M1442">
        <v>107772</v>
      </c>
      <c r="N1442">
        <v>16249</v>
      </c>
      <c r="O1442" t="s">
        <v>7414</v>
      </c>
      <c r="P1442">
        <v>1</v>
      </c>
      <c r="Q1442" t="s">
        <v>7415</v>
      </c>
      <c r="R1442" t="s">
        <v>7416</v>
      </c>
      <c r="S1442">
        <v>398</v>
      </c>
      <c r="T1442" t="s">
        <v>36</v>
      </c>
      <c r="U1442" t="s">
        <v>266</v>
      </c>
      <c r="V1442" t="s">
        <v>38</v>
      </c>
      <c r="W1442">
        <v>35000000</v>
      </c>
      <c r="X1442">
        <v>2008</v>
      </c>
      <c r="Y1442">
        <v>552</v>
      </c>
      <c r="Z1442">
        <v>5.4</v>
      </c>
      <c r="AA1442">
        <v>2.35</v>
      </c>
      <c r="AB1442">
        <v>0</v>
      </c>
    </row>
    <row r="1443" spans="1:28" hidden="1" x14ac:dyDescent="0.2">
      <c r="A1443" t="s">
        <v>27</v>
      </c>
      <c r="B1443" t="s">
        <v>5347</v>
      </c>
      <c r="C1443">
        <v>360</v>
      </c>
      <c r="D1443">
        <v>109</v>
      </c>
      <c r="E1443">
        <v>487</v>
      </c>
      <c r="F1443">
        <v>3000</v>
      </c>
      <c r="G1443" t="s">
        <v>298</v>
      </c>
      <c r="H1443">
        <v>20000</v>
      </c>
      <c r="I1443">
        <v>37553932</v>
      </c>
      <c r="J1443" t="s">
        <v>2811</v>
      </c>
      <c r="K1443" t="s">
        <v>4363</v>
      </c>
      <c r="L1443" t="s">
        <v>7417</v>
      </c>
      <c r="M1443">
        <v>304318</v>
      </c>
      <c r="N1443">
        <v>34011</v>
      </c>
      <c r="O1443" t="s">
        <v>721</v>
      </c>
      <c r="P1443">
        <v>2</v>
      </c>
      <c r="Q1443" t="s">
        <v>7418</v>
      </c>
      <c r="R1443" t="s">
        <v>7419</v>
      </c>
      <c r="S1443">
        <v>463</v>
      </c>
      <c r="T1443" t="s">
        <v>36</v>
      </c>
      <c r="U1443" t="s">
        <v>37</v>
      </c>
      <c r="V1443" t="s">
        <v>38</v>
      </c>
      <c r="W1443">
        <v>40000000</v>
      </c>
      <c r="X1443">
        <v>2011</v>
      </c>
      <c r="Y1443">
        <v>10000</v>
      </c>
      <c r="Z1443">
        <v>6.7</v>
      </c>
      <c r="AA1443">
        <v>2.35</v>
      </c>
      <c r="AB1443">
        <v>52000</v>
      </c>
    </row>
    <row r="1444" spans="1:28" hidden="1" x14ac:dyDescent="0.2">
      <c r="A1444" t="s">
        <v>27</v>
      </c>
      <c r="B1444" t="s">
        <v>7420</v>
      </c>
      <c r="C1444">
        <v>148</v>
      </c>
      <c r="D1444">
        <v>104</v>
      </c>
      <c r="E1444">
        <v>16</v>
      </c>
      <c r="F1444">
        <v>584</v>
      </c>
      <c r="G1444" t="s">
        <v>4542</v>
      </c>
      <c r="H1444">
        <v>1000</v>
      </c>
      <c r="I1444">
        <v>37481242</v>
      </c>
      <c r="J1444" t="s">
        <v>1679</v>
      </c>
      <c r="K1444" t="s">
        <v>7421</v>
      </c>
      <c r="L1444" t="s">
        <v>7422</v>
      </c>
      <c r="M1444">
        <v>40654</v>
      </c>
      <c r="N1444">
        <v>3356</v>
      </c>
      <c r="O1444" t="s">
        <v>5814</v>
      </c>
      <c r="P1444">
        <v>0</v>
      </c>
      <c r="Q1444" t="s">
        <v>7423</v>
      </c>
      <c r="R1444" t="s">
        <v>7424</v>
      </c>
      <c r="S1444">
        <v>97</v>
      </c>
      <c r="T1444" t="s">
        <v>36</v>
      </c>
      <c r="U1444" t="s">
        <v>37</v>
      </c>
      <c r="V1444" t="s">
        <v>38</v>
      </c>
      <c r="W1444">
        <v>35000000</v>
      </c>
      <c r="X1444">
        <v>2010</v>
      </c>
      <c r="Y1444">
        <v>700</v>
      </c>
      <c r="Z1444">
        <v>5.3</v>
      </c>
      <c r="AA1444">
        <v>2.35</v>
      </c>
      <c r="AB1444">
        <v>0</v>
      </c>
    </row>
    <row r="1445" spans="1:28" hidden="1" x14ac:dyDescent="0.2">
      <c r="A1445" t="s">
        <v>27</v>
      </c>
      <c r="B1445" t="s">
        <v>7425</v>
      </c>
      <c r="C1445">
        <v>128</v>
      </c>
      <c r="D1445">
        <v>112</v>
      </c>
      <c r="E1445">
        <v>42</v>
      </c>
      <c r="F1445">
        <v>196</v>
      </c>
      <c r="G1445" t="s">
        <v>7426</v>
      </c>
      <c r="H1445">
        <v>969</v>
      </c>
      <c r="I1445">
        <v>39026186</v>
      </c>
      <c r="J1445" t="s">
        <v>1413</v>
      </c>
      <c r="K1445" t="s">
        <v>7427</v>
      </c>
      <c r="L1445" t="s">
        <v>7428</v>
      </c>
      <c r="M1445">
        <v>48019</v>
      </c>
      <c r="N1445">
        <v>2371</v>
      </c>
      <c r="O1445" t="s">
        <v>7429</v>
      </c>
      <c r="P1445">
        <v>4</v>
      </c>
      <c r="Q1445" t="s">
        <v>7430</v>
      </c>
      <c r="R1445" t="s">
        <v>7431</v>
      </c>
      <c r="S1445">
        <v>153</v>
      </c>
      <c r="T1445" t="s">
        <v>36</v>
      </c>
      <c r="U1445" t="s">
        <v>37</v>
      </c>
      <c r="V1445" t="s">
        <v>38</v>
      </c>
      <c r="W1445">
        <v>35000000</v>
      </c>
      <c r="X1445">
        <v>2011</v>
      </c>
      <c r="Y1445">
        <v>826</v>
      </c>
      <c r="Z1445">
        <v>5.9</v>
      </c>
      <c r="AA1445">
        <v>1.85</v>
      </c>
      <c r="AB1445">
        <v>13000</v>
      </c>
    </row>
    <row r="1446" spans="1:28" hidden="1" x14ac:dyDescent="0.2">
      <c r="A1446" t="s">
        <v>27</v>
      </c>
      <c r="C1446">
        <v>3</v>
      </c>
      <c r="D1446">
        <v>60</v>
      </c>
      <c r="F1446">
        <v>628</v>
      </c>
      <c r="G1446" t="s">
        <v>4906</v>
      </c>
      <c r="H1446">
        <v>897</v>
      </c>
      <c r="J1446" t="s">
        <v>212</v>
      </c>
      <c r="K1446" t="s">
        <v>7432</v>
      </c>
      <c r="L1446" t="s">
        <v>7433</v>
      </c>
      <c r="M1446">
        <v>1641</v>
      </c>
      <c r="N1446">
        <v>3438</v>
      </c>
      <c r="O1446" t="s">
        <v>7434</v>
      </c>
      <c r="P1446">
        <v>4</v>
      </c>
      <c r="Q1446" t="s">
        <v>7435</v>
      </c>
      <c r="R1446" t="s">
        <v>7436</v>
      </c>
      <c r="S1446">
        <v>11</v>
      </c>
      <c r="T1446" t="s">
        <v>36</v>
      </c>
      <c r="U1446" t="s">
        <v>37</v>
      </c>
      <c r="Y1446">
        <v>637</v>
      </c>
      <c r="Z1446">
        <v>7</v>
      </c>
      <c r="AB1446">
        <v>265</v>
      </c>
    </row>
    <row r="1447" spans="1:28" hidden="1" x14ac:dyDescent="0.2">
      <c r="A1447" t="s">
        <v>27</v>
      </c>
      <c r="B1447" t="s">
        <v>7437</v>
      </c>
      <c r="C1447">
        <v>46</v>
      </c>
      <c r="D1447">
        <v>95</v>
      </c>
      <c r="E1447">
        <v>19</v>
      </c>
      <c r="F1447">
        <v>447</v>
      </c>
      <c r="G1447" t="s">
        <v>2194</v>
      </c>
      <c r="H1447">
        <v>1000</v>
      </c>
      <c r="I1447">
        <v>33422806</v>
      </c>
      <c r="J1447" t="s">
        <v>5417</v>
      </c>
      <c r="K1447" t="s">
        <v>136</v>
      </c>
      <c r="L1447" t="s">
        <v>7438</v>
      </c>
      <c r="M1447">
        <v>30771</v>
      </c>
      <c r="N1447">
        <v>2643</v>
      </c>
      <c r="O1447" t="s">
        <v>3922</v>
      </c>
      <c r="P1447">
        <v>1</v>
      </c>
      <c r="Q1447" t="s">
        <v>7439</v>
      </c>
      <c r="R1447" t="s">
        <v>7440</v>
      </c>
      <c r="S1447">
        <v>164</v>
      </c>
      <c r="T1447" t="s">
        <v>36</v>
      </c>
      <c r="U1447" t="s">
        <v>37</v>
      </c>
      <c r="V1447" t="s">
        <v>38</v>
      </c>
      <c r="W1447">
        <v>50000000</v>
      </c>
      <c r="X1447">
        <v>2001</v>
      </c>
      <c r="Y1447">
        <v>691</v>
      </c>
      <c r="Z1447">
        <v>4.8</v>
      </c>
      <c r="AA1447">
        <v>2.35</v>
      </c>
      <c r="AB1447">
        <v>0</v>
      </c>
    </row>
    <row r="1448" spans="1:28" hidden="1" x14ac:dyDescent="0.2">
      <c r="A1448" t="s">
        <v>27</v>
      </c>
      <c r="B1448" t="s">
        <v>7441</v>
      </c>
      <c r="C1448">
        <v>40</v>
      </c>
      <c r="D1448">
        <v>102</v>
      </c>
      <c r="E1448">
        <v>23</v>
      </c>
      <c r="F1448">
        <v>57</v>
      </c>
      <c r="G1448" t="s">
        <v>7442</v>
      </c>
      <c r="H1448">
        <v>288</v>
      </c>
      <c r="J1448" t="s">
        <v>7443</v>
      </c>
      <c r="K1448" t="s">
        <v>7444</v>
      </c>
      <c r="L1448" t="s">
        <v>7445</v>
      </c>
      <c r="M1448">
        <v>16323</v>
      </c>
      <c r="N1448">
        <v>677</v>
      </c>
      <c r="O1448" t="s">
        <v>7446</v>
      </c>
      <c r="P1448">
        <v>1</v>
      </c>
      <c r="Q1448" t="s">
        <v>7447</v>
      </c>
      <c r="R1448" t="s">
        <v>7448</v>
      </c>
      <c r="S1448">
        <v>91</v>
      </c>
      <c r="T1448" t="s">
        <v>36</v>
      </c>
      <c r="U1448" t="s">
        <v>37</v>
      </c>
      <c r="V1448" t="s">
        <v>93</v>
      </c>
      <c r="X1448">
        <v>1976</v>
      </c>
      <c r="Y1448">
        <v>257</v>
      </c>
      <c r="Z1448">
        <v>7.3</v>
      </c>
      <c r="AA1448">
        <v>1.85</v>
      </c>
      <c r="AB1448">
        <v>0</v>
      </c>
    </row>
    <row r="1449" spans="1:28" hidden="1" x14ac:dyDescent="0.2">
      <c r="A1449" t="s">
        <v>27</v>
      </c>
      <c r="B1449" t="s">
        <v>7449</v>
      </c>
      <c r="C1449">
        <v>63</v>
      </c>
      <c r="D1449">
        <v>102</v>
      </c>
      <c r="E1449">
        <v>133</v>
      </c>
      <c r="F1449">
        <v>690</v>
      </c>
      <c r="G1449" t="s">
        <v>7450</v>
      </c>
      <c r="H1449">
        <v>2000</v>
      </c>
      <c r="I1449">
        <v>33423521</v>
      </c>
      <c r="J1449" t="s">
        <v>1075</v>
      </c>
      <c r="K1449" t="s">
        <v>1080</v>
      </c>
      <c r="L1449" t="s">
        <v>7451</v>
      </c>
      <c r="M1449">
        <v>53115</v>
      </c>
      <c r="N1449">
        <v>5443</v>
      </c>
      <c r="O1449" t="s">
        <v>4883</v>
      </c>
      <c r="P1449">
        <v>1</v>
      </c>
      <c r="Q1449" t="s">
        <v>7452</v>
      </c>
      <c r="R1449" t="s">
        <v>7453</v>
      </c>
      <c r="S1449">
        <v>282</v>
      </c>
      <c r="T1449" t="s">
        <v>36</v>
      </c>
      <c r="U1449" t="s">
        <v>675</v>
      </c>
      <c r="V1449" t="s">
        <v>38</v>
      </c>
      <c r="W1449">
        <v>35000000</v>
      </c>
      <c r="X1449">
        <v>1994</v>
      </c>
      <c r="Y1449">
        <v>1000</v>
      </c>
      <c r="Z1449">
        <v>3.8</v>
      </c>
      <c r="AA1449">
        <v>2.35</v>
      </c>
      <c r="AB1449">
        <v>0</v>
      </c>
    </row>
    <row r="1450" spans="1:28" hidden="1" x14ac:dyDescent="0.2">
      <c r="A1450" t="s">
        <v>745</v>
      </c>
      <c r="B1450" t="s">
        <v>3815</v>
      </c>
      <c r="C1450">
        <v>193</v>
      </c>
      <c r="D1450">
        <v>150</v>
      </c>
      <c r="E1450">
        <v>2000</v>
      </c>
      <c r="F1450">
        <v>95</v>
      </c>
      <c r="G1450" t="s">
        <v>7454</v>
      </c>
      <c r="H1450">
        <v>396</v>
      </c>
      <c r="I1450">
        <v>32519322</v>
      </c>
      <c r="J1450" t="s">
        <v>7247</v>
      </c>
      <c r="K1450" t="s">
        <v>7455</v>
      </c>
      <c r="L1450" t="s">
        <v>7456</v>
      </c>
      <c r="M1450">
        <v>497946</v>
      </c>
      <c r="N1450">
        <v>1075</v>
      </c>
      <c r="O1450" t="s">
        <v>7457</v>
      </c>
      <c r="P1450">
        <v>0</v>
      </c>
      <c r="Q1450" t="s">
        <v>7458</v>
      </c>
      <c r="R1450" t="s">
        <v>7459</v>
      </c>
      <c r="S1450">
        <v>761</v>
      </c>
      <c r="T1450" t="s">
        <v>36</v>
      </c>
      <c r="U1450" t="s">
        <v>1463</v>
      </c>
      <c r="V1450" t="s">
        <v>583</v>
      </c>
      <c r="W1450">
        <v>35000000</v>
      </c>
      <c r="X1450">
        <v>2002</v>
      </c>
      <c r="Y1450">
        <v>338</v>
      </c>
      <c r="Z1450">
        <v>8.5</v>
      </c>
      <c r="AA1450">
        <v>1.85</v>
      </c>
      <c r="AB1450">
        <v>21000</v>
      </c>
    </row>
    <row r="1451" spans="1:28" hidden="1" x14ac:dyDescent="0.2">
      <c r="A1451" t="s">
        <v>27</v>
      </c>
      <c r="B1451" t="s">
        <v>2650</v>
      </c>
      <c r="C1451">
        <v>208</v>
      </c>
      <c r="D1451">
        <v>122</v>
      </c>
      <c r="E1451">
        <v>117</v>
      </c>
      <c r="F1451">
        <v>140</v>
      </c>
      <c r="G1451" t="s">
        <v>684</v>
      </c>
      <c r="H1451">
        <v>40000</v>
      </c>
      <c r="I1451">
        <v>31598308</v>
      </c>
      <c r="J1451" t="s">
        <v>3028</v>
      </c>
      <c r="K1451" t="s">
        <v>42</v>
      </c>
      <c r="L1451" t="s">
        <v>5799</v>
      </c>
      <c r="M1451">
        <v>124765</v>
      </c>
      <c r="N1451">
        <v>41636</v>
      </c>
      <c r="O1451" t="s">
        <v>5800</v>
      </c>
      <c r="P1451">
        <v>1</v>
      </c>
      <c r="Q1451" t="s">
        <v>5801</v>
      </c>
      <c r="R1451" t="s">
        <v>5802</v>
      </c>
      <c r="S1451">
        <v>541</v>
      </c>
      <c r="T1451" t="s">
        <v>36</v>
      </c>
      <c r="U1451" t="s">
        <v>37</v>
      </c>
      <c r="V1451" t="s">
        <v>583</v>
      </c>
      <c r="W1451">
        <v>35000000</v>
      </c>
      <c r="X1451">
        <v>2001</v>
      </c>
      <c r="Y1451">
        <v>1000</v>
      </c>
      <c r="Z1451">
        <v>6.8</v>
      </c>
      <c r="AA1451">
        <v>2.35</v>
      </c>
      <c r="AB1451">
        <v>0</v>
      </c>
    </row>
    <row r="1452" spans="1:28" hidden="1" x14ac:dyDescent="0.2">
      <c r="A1452" t="s">
        <v>27</v>
      </c>
      <c r="B1452" t="s">
        <v>6146</v>
      </c>
      <c r="C1452">
        <v>122</v>
      </c>
      <c r="D1452">
        <v>101</v>
      </c>
      <c r="E1452">
        <v>308</v>
      </c>
      <c r="F1452">
        <v>206</v>
      </c>
      <c r="G1452" t="s">
        <v>7460</v>
      </c>
      <c r="H1452">
        <v>446</v>
      </c>
      <c r="I1452">
        <v>37617947</v>
      </c>
      <c r="J1452" t="s">
        <v>5849</v>
      </c>
      <c r="K1452" t="s">
        <v>7461</v>
      </c>
      <c r="L1452" t="s">
        <v>7462</v>
      </c>
      <c r="M1452">
        <v>8143</v>
      </c>
      <c r="N1452">
        <v>966</v>
      </c>
      <c r="O1452" t="s">
        <v>7463</v>
      </c>
      <c r="P1452">
        <v>0</v>
      </c>
      <c r="Q1452" t="s">
        <v>7464</v>
      </c>
      <c r="R1452" t="s">
        <v>7465</v>
      </c>
      <c r="S1452">
        <v>203</v>
      </c>
      <c r="T1452" t="s">
        <v>36</v>
      </c>
      <c r="U1452" t="s">
        <v>37</v>
      </c>
      <c r="V1452" t="s">
        <v>93</v>
      </c>
      <c r="W1452">
        <v>30000000</v>
      </c>
      <c r="X1452">
        <v>2006</v>
      </c>
      <c r="Y1452">
        <v>224</v>
      </c>
      <c r="Z1452">
        <v>6.8</v>
      </c>
      <c r="AA1452">
        <v>2.35</v>
      </c>
      <c r="AB1452">
        <v>0</v>
      </c>
    </row>
    <row r="1453" spans="1:28" hidden="1" x14ac:dyDescent="0.2">
      <c r="A1453" t="s">
        <v>27</v>
      </c>
      <c r="B1453" t="s">
        <v>5126</v>
      </c>
      <c r="C1453">
        <v>228</v>
      </c>
      <c r="D1453">
        <v>108</v>
      </c>
      <c r="E1453">
        <v>174</v>
      </c>
      <c r="F1453">
        <v>324</v>
      </c>
      <c r="G1453" t="s">
        <v>7466</v>
      </c>
      <c r="H1453">
        <v>730</v>
      </c>
      <c r="I1453">
        <v>32048809</v>
      </c>
      <c r="J1453" t="s">
        <v>6401</v>
      </c>
      <c r="K1453" t="s">
        <v>5769</v>
      </c>
      <c r="L1453" t="s">
        <v>7467</v>
      </c>
      <c r="M1453">
        <v>94456</v>
      </c>
      <c r="N1453">
        <v>2178</v>
      </c>
      <c r="O1453" t="s">
        <v>7468</v>
      </c>
      <c r="P1453">
        <v>0</v>
      </c>
      <c r="Q1453" t="s">
        <v>7469</v>
      </c>
      <c r="R1453" t="s">
        <v>7470</v>
      </c>
      <c r="S1453">
        <v>576</v>
      </c>
      <c r="T1453" t="s">
        <v>36</v>
      </c>
      <c r="U1453" t="s">
        <v>368</v>
      </c>
      <c r="V1453" t="s">
        <v>583</v>
      </c>
      <c r="W1453">
        <v>30000000</v>
      </c>
      <c r="X1453">
        <v>2005</v>
      </c>
      <c r="Y1453">
        <v>716</v>
      </c>
      <c r="Z1453">
        <v>5.3</v>
      </c>
      <c r="AA1453">
        <v>1.85</v>
      </c>
      <c r="AB1453">
        <v>0</v>
      </c>
    </row>
    <row r="1454" spans="1:28" hidden="1" x14ac:dyDescent="0.2">
      <c r="A1454" t="s">
        <v>27</v>
      </c>
      <c r="B1454" t="s">
        <v>3064</v>
      </c>
      <c r="C1454">
        <v>212</v>
      </c>
      <c r="D1454">
        <v>98</v>
      </c>
      <c r="E1454">
        <v>0</v>
      </c>
      <c r="F1454">
        <v>23</v>
      </c>
      <c r="G1454" t="s">
        <v>1525</v>
      </c>
      <c r="H1454">
        <v>20000</v>
      </c>
      <c r="I1454">
        <v>33987757</v>
      </c>
      <c r="J1454" t="s">
        <v>212</v>
      </c>
      <c r="K1454" t="s">
        <v>839</v>
      </c>
      <c r="L1454" t="s">
        <v>7471</v>
      </c>
      <c r="M1454">
        <v>168314</v>
      </c>
      <c r="N1454">
        <v>28027</v>
      </c>
      <c r="O1454" t="s">
        <v>7472</v>
      </c>
      <c r="P1454">
        <v>2</v>
      </c>
      <c r="Q1454" t="s">
        <v>7473</v>
      </c>
      <c r="R1454" t="s">
        <v>7474</v>
      </c>
      <c r="S1454">
        <v>903</v>
      </c>
      <c r="T1454" t="s">
        <v>36</v>
      </c>
      <c r="U1454" t="s">
        <v>37</v>
      </c>
      <c r="V1454" t="s">
        <v>583</v>
      </c>
      <c r="W1454">
        <v>27000000</v>
      </c>
      <c r="X1454">
        <v>2004</v>
      </c>
      <c r="Y1454">
        <v>8000</v>
      </c>
      <c r="Z1454">
        <v>7.3</v>
      </c>
      <c r="AA1454">
        <v>1.85</v>
      </c>
      <c r="AB1454">
        <v>12000</v>
      </c>
    </row>
    <row r="1455" spans="1:28" hidden="1" x14ac:dyDescent="0.2">
      <c r="A1455" t="s">
        <v>27</v>
      </c>
      <c r="B1455" t="s">
        <v>3692</v>
      </c>
      <c r="C1455">
        <v>392</v>
      </c>
      <c r="D1455">
        <v>137</v>
      </c>
      <c r="E1455">
        <v>16000</v>
      </c>
      <c r="F1455">
        <v>363</v>
      </c>
      <c r="G1455" t="s">
        <v>206</v>
      </c>
      <c r="H1455">
        <v>29000</v>
      </c>
      <c r="I1455">
        <v>37304950</v>
      </c>
      <c r="J1455" t="s">
        <v>1724</v>
      </c>
      <c r="K1455" t="s">
        <v>213</v>
      </c>
      <c r="L1455" t="s">
        <v>7475</v>
      </c>
      <c r="M1455">
        <v>102728</v>
      </c>
      <c r="N1455">
        <v>36258</v>
      </c>
      <c r="O1455" t="s">
        <v>3606</v>
      </c>
      <c r="P1455">
        <v>0</v>
      </c>
      <c r="Q1455" t="s">
        <v>7476</v>
      </c>
      <c r="R1455" t="s">
        <v>7477</v>
      </c>
      <c r="S1455">
        <v>279</v>
      </c>
      <c r="T1455" t="s">
        <v>36</v>
      </c>
      <c r="U1455" t="s">
        <v>37</v>
      </c>
      <c r="V1455" t="s">
        <v>583</v>
      </c>
      <c r="W1455">
        <v>35000000</v>
      </c>
      <c r="X1455">
        <v>2011</v>
      </c>
      <c r="Y1455">
        <v>6000</v>
      </c>
      <c r="Z1455">
        <v>6.6</v>
      </c>
      <c r="AA1455">
        <v>2.35</v>
      </c>
      <c r="AB1455">
        <v>16000</v>
      </c>
    </row>
    <row r="1456" spans="1:28" hidden="1" x14ac:dyDescent="0.2">
      <c r="A1456" t="s">
        <v>27</v>
      </c>
      <c r="B1456" t="s">
        <v>7478</v>
      </c>
      <c r="C1456">
        <v>208</v>
      </c>
      <c r="D1456">
        <v>112</v>
      </c>
      <c r="E1456">
        <v>192</v>
      </c>
      <c r="F1456">
        <v>844</v>
      </c>
      <c r="G1456" t="s">
        <v>2642</v>
      </c>
      <c r="H1456">
        <v>1000</v>
      </c>
      <c r="I1456">
        <v>30691439</v>
      </c>
      <c r="J1456" t="s">
        <v>5101</v>
      </c>
      <c r="K1456" t="s">
        <v>684</v>
      </c>
      <c r="L1456" t="s">
        <v>7479</v>
      </c>
      <c r="M1456">
        <v>86205</v>
      </c>
      <c r="N1456">
        <v>3185</v>
      </c>
      <c r="O1456" t="s">
        <v>953</v>
      </c>
      <c r="P1456">
        <v>0</v>
      </c>
      <c r="Q1456" t="s">
        <v>7480</v>
      </c>
      <c r="R1456" t="s">
        <v>7481</v>
      </c>
      <c r="S1456">
        <v>232</v>
      </c>
      <c r="T1456" t="s">
        <v>36</v>
      </c>
      <c r="U1456" t="s">
        <v>37</v>
      </c>
      <c r="V1456" t="s">
        <v>583</v>
      </c>
      <c r="W1456">
        <v>35000000</v>
      </c>
      <c r="X1456">
        <v>2008</v>
      </c>
      <c r="Y1456">
        <v>915</v>
      </c>
      <c r="Z1456">
        <v>6.2</v>
      </c>
      <c r="AA1456">
        <v>2.35</v>
      </c>
      <c r="AB1456">
        <v>5000</v>
      </c>
    </row>
    <row r="1457" spans="1:28" hidden="1" x14ac:dyDescent="0.2">
      <c r="A1457" t="s">
        <v>27</v>
      </c>
      <c r="B1457" t="s">
        <v>7482</v>
      </c>
      <c r="C1457">
        <v>137</v>
      </c>
      <c r="D1457">
        <v>101</v>
      </c>
      <c r="E1457">
        <v>48</v>
      </c>
      <c r="F1457">
        <v>531</v>
      </c>
      <c r="G1457" t="s">
        <v>3159</v>
      </c>
      <c r="H1457">
        <v>775</v>
      </c>
      <c r="I1457">
        <v>30307804</v>
      </c>
      <c r="J1457" t="s">
        <v>5049</v>
      </c>
      <c r="K1457" t="s">
        <v>7483</v>
      </c>
      <c r="L1457" t="s">
        <v>7484</v>
      </c>
      <c r="M1457">
        <v>43991</v>
      </c>
      <c r="N1457">
        <v>3001</v>
      </c>
      <c r="O1457" t="s">
        <v>740</v>
      </c>
      <c r="P1457">
        <v>2</v>
      </c>
      <c r="Q1457" t="s">
        <v>7485</v>
      </c>
      <c r="R1457" t="s">
        <v>7486</v>
      </c>
      <c r="S1457">
        <v>695</v>
      </c>
      <c r="T1457" t="s">
        <v>36</v>
      </c>
      <c r="U1457" t="s">
        <v>37</v>
      </c>
      <c r="V1457" t="s">
        <v>583</v>
      </c>
      <c r="W1457">
        <v>35000000</v>
      </c>
      <c r="X1457">
        <v>2002</v>
      </c>
      <c r="Y1457">
        <v>541</v>
      </c>
      <c r="Z1457">
        <v>5.2</v>
      </c>
      <c r="AA1457">
        <v>2.35</v>
      </c>
      <c r="AB1457">
        <v>0</v>
      </c>
    </row>
    <row r="1458" spans="1:28" hidden="1" x14ac:dyDescent="0.2">
      <c r="A1458" t="s">
        <v>27</v>
      </c>
      <c r="B1458" t="s">
        <v>2720</v>
      </c>
      <c r="C1458">
        <v>119</v>
      </c>
      <c r="D1458">
        <v>103</v>
      </c>
      <c r="E1458">
        <v>81</v>
      </c>
      <c r="F1458">
        <v>636</v>
      </c>
      <c r="G1458" t="s">
        <v>6141</v>
      </c>
      <c r="H1458">
        <v>2000</v>
      </c>
      <c r="I1458">
        <v>30669413</v>
      </c>
      <c r="J1458" t="s">
        <v>4175</v>
      </c>
      <c r="K1458" t="s">
        <v>1520</v>
      </c>
      <c r="L1458" t="s">
        <v>7487</v>
      </c>
      <c r="M1458">
        <v>105478</v>
      </c>
      <c r="N1458">
        <v>4722</v>
      </c>
      <c r="O1458" t="s">
        <v>7488</v>
      </c>
      <c r="P1458">
        <v>0</v>
      </c>
      <c r="Q1458" t="s">
        <v>7489</v>
      </c>
      <c r="R1458" t="s">
        <v>7490</v>
      </c>
      <c r="S1458">
        <v>291</v>
      </c>
      <c r="T1458" t="s">
        <v>36</v>
      </c>
      <c r="U1458" t="s">
        <v>37</v>
      </c>
      <c r="V1458" t="s">
        <v>583</v>
      </c>
      <c r="W1458">
        <v>35000000</v>
      </c>
      <c r="X1458">
        <v>1990</v>
      </c>
      <c r="Y1458">
        <v>683</v>
      </c>
      <c r="Z1458">
        <v>6.2</v>
      </c>
      <c r="AA1458">
        <v>1.37</v>
      </c>
      <c r="AB1458">
        <v>0</v>
      </c>
    </row>
    <row r="1459" spans="1:28" hidden="1" x14ac:dyDescent="0.2">
      <c r="A1459" t="s">
        <v>27</v>
      </c>
      <c r="B1459" t="s">
        <v>3468</v>
      </c>
      <c r="C1459">
        <v>195</v>
      </c>
      <c r="D1459">
        <v>101</v>
      </c>
      <c r="E1459">
        <v>40</v>
      </c>
      <c r="F1459">
        <v>398</v>
      </c>
      <c r="G1459" t="s">
        <v>7491</v>
      </c>
      <c r="H1459">
        <v>2000</v>
      </c>
      <c r="I1459">
        <v>28687835</v>
      </c>
      <c r="J1459" t="s">
        <v>2123</v>
      </c>
      <c r="K1459" t="s">
        <v>4052</v>
      </c>
      <c r="L1459" t="s">
        <v>7492</v>
      </c>
      <c r="M1459">
        <v>40964</v>
      </c>
      <c r="N1459">
        <v>3612</v>
      </c>
      <c r="O1459" t="s">
        <v>7493</v>
      </c>
      <c r="P1459">
        <v>1</v>
      </c>
      <c r="Q1459" t="s">
        <v>7494</v>
      </c>
      <c r="R1459" t="s">
        <v>7495</v>
      </c>
      <c r="S1459">
        <v>245</v>
      </c>
      <c r="T1459" t="s">
        <v>36</v>
      </c>
      <c r="U1459" t="s">
        <v>37</v>
      </c>
      <c r="V1459" t="s">
        <v>583</v>
      </c>
      <c r="W1459">
        <v>35000000</v>
      </c>
      <c r="X1459">
        <v>2008</v>
      </c>
      <c r="Y1459">
        <v>648</v>
      </c>
      <c r="Z1459">
        <v>6.2</v>
      </c>
      <c r="AA1459">
        <v>2.35</v>
      </c>
      <c r="AB1459">
        <v>0</v>
      </c>
    </row>
    <row r="1460" spans="1:28" hidden="1" x14ac:dyDescent="0.2">
      <c r="A1460" t="s">
        <v>27</v>
      </c>
      <c r="B1460" t="s">
        <v>7496</v>
      </c>
      <c r="C1460">
        <v>95</v>
      </c>
      <c r="D1460">
        <v>112</v>
      </c>
      <c r="E1460">
        <v>37</v>
      </c>
      <c r="F1460">
        <v>480</v>
      </c>
      <c r="G1460" t="s">
        <v>5103</v>
      </c>
      <c r="H1460">
        <v>3000</v>
      </c>
      <c r="I1460">
        <v>26494611</v>
      </c>
      <c r="J1460" t="s">
        <v>7497</v>
      </c>
      <c r="K1460" t="s">
        <v>498</v>
      </c>
      <c r="L1460" t="s">
        <v>7498</v>
      </c>
      <c r="M1460">
        <v>48621</v>
      </c>
      <c r="N1460">
        <v>5709</v>
      </c>
      <c r="O1460" t="s">
        <v>7499</v>
      </c>
      <c r="P1460">
        <v>0</v>
      </c>
      <c r="Q1460" t="s">
        <v>7500</v>
      </c>
      <c r="R1460" t="s">
        <v>7501</v>
      </c>
      <c r="S1460">
        <v>239</v>
      </c>
      <c r="T1460" t="s">
        <v>36</v>
      </c>
      <c r="U1460" t="s">
        <v>37</v>
      </c>
      <c r="V1460" t="s">
        <v>38</v>
      </c>
      <c r="W1460">
        <v>35000000</v>
      </c>
      <c r="X1460">
        <v>1999</v>
      </c>
      <c r="Y1460">
        <v>874</v>
      </c>
      <c r="Z1460">
        <v>6.6</v>
      </c>
      <c r="AA1460">
        <v>2.35</v>
      </c>
      <c r="AB1460">
        <v>0</v>
      </c>
    </row>
    <row r="1461" spans="1:28" hidden="1" x14ac:dyDescent="0.2">
      <c r="A1461" t="s">
        <v>27</v>
      </c>
      <c r="B1461" t="s">
        <v>7502</v>
      </c>
      <c r="C1461">
        <v>100</v>
      </c>
      <c r="D1461">
        <v>111</v>
      </c>
      <c r="E1461">
        <v>24</v>
      </c>
      <c r="F1461">
        <v>455</v>
      </c>
      <c r="G1461" t="s">
        <v>7244</v>
      </c>
      <c r="H1461">
        <v>591</v>
      </c>
      <c r="J1461" t="s">
        <v>71</v>
      </c>
      <c r="K1461" t="s">
        <v>762</v>
      </c>
      <c r="L1461" t="s">
        <v>7503</v>
      </c>
      <c r="M1461">
        <v>38017</v>
      </c>
      <c r="N1461">
        <v>2603</v>
      </c>
      <c r="O1461" t="s">
        <v>7504</v>
      </c>
      <c r="P1461">
        <v>1</v>
      </c>
      <c r="Q1461" t="s">
        <v>7505</v>
      </c>
      <c r="R1461" t="s">
        <v>7506</v>
      </c>
      <c r="S1461">
        <v>247</v>
      </c>
      <c r="T1461" t="s">
        <v>36</v>
      </c>
      <c r="U1461" t="s">
        <v>55</v>
      </c>
      <c r="V1461" t="s">
        <v>93</v>
      </c>
      <c r="W1461">
        <v>20000000</v>
      </c>
      <c r="X1461">
        <v>1980</v>
      </c>
      <c r="Y1461">
        <v>488</v>
      </c>
      <c r="Z1461">
        <v>6.4</v>
      </c>
      <c r="AA1461">
        <v>2.35</v>
      </c>
      <c r="AB1461">
        <v>12000</v>
      </c>
    </row>
    <row r="1462" spans="1:28" hidden="1" x14ac:dyDescent="0.2">
      <c r="A1462" t="s">
        <v>27</v>
      </c>
      <c r="B1462" t="s">
        <v>7132</v>
      </c>
      <c r="C1462">
        <v>164</v>
      </c>
      <c r="D1462">
        <v>102</v>
      </c>
      <c r="E1462">
        <v>0</v>
      </c>
      <c r="F1462">
        <v>769</v>
      </c>
      <c r="G1462" t="s">
        <v>3194</v>
      </c>
      <c r="H1462">
        <v>939</v>
      </c>
      <c r="I1462">
        <v>25266129</v>
      </c>
      <c r="J1462" t="s">
        <v>1413</v>
      </c>
      <c r="K1462" t="s">
        <v>1145</v>
      </c>
      <c r="L1462" t="s">
        <v>7507</v>
      </c>
      <c r="M1462">
        <v>54346</v>
      </c>
      <c r="N1462">
        <v>3592</v>
      </c>
      <c r="O1462" t="s">
        <v>3298</v>
      </c>
      <c r="P1462">
        <v>5</v>
      </c>
      <c r="Q1462" t="s">
        <v>7508</v>
      </c>
      <c r="R1462" t="s">
        <v>7509</v>
      </c>
      <c r="S1462">
        <v>358</v>
      </c>
      <c r="T1462" t="s">
        <v>36</v>
      </c>
      <c r="U1462" t="s">
        <v>37</v>
      </c>
      <c r="V1462" t="s">
        <v>38</v>
      </c>
      <c r="W1462">
        <v>35000000</v>
      </c>
      <c r="X1462">
        <v>2004</v>
      </c>
      <c r="Y1462">
        <v>854</v>
      </c>
      <c r="Z1462">
        <v>6.2</v>
      </c>
      <c r="AA1462">
        <v>2.35</v>
      </c>
      <c r="AB1462">
        <v>0</v>
      </c>
    </row>
    <row r="1463" spans="1:28" hidden="1" x14ac:dyDescent="0.2">
      <c r="A1463" t="s">
        <v>27</v>
      </c>
      <c r="B1463" t="s">
        <v>497</v>
      </c>
      <c r="C1463">
        <v>211</v>
      </c>
      <c r="D1463">
        <v>101</v>
      </c>
      <c r="E1463">
        <v>357</v>
      </c>
      <c r="F1463">
        <v>374</v>
      </c>
      <c r="G1463" t="s">
        <v>1017</v>
      </c>
      <c r="H1463">
        <v>907</v>
      </c>
      <c r="I1463">
        <v>25863915</v>
      </c>
      <c r="J1463" t="s">
        <v>1197</v>
      </c>
      <c r="K1463" t="s">
        <v>7510</v>
      </c>
      <c r="L1463" t="s">
        <v>7511</v>
      </c>
      <c r="M1463">
        <v>28257</v>
      </c>
      <c r="N1463">
        <v>2471</v>
      </c>
      <c r="O1463" t="s">
        <v>7512</v>
      </c>
      <c r="P1463">
        <v>0</v>
      </c>
      <c r="Q1463" t="s">
        <v>7513</v>
      </c>
      <c r="R1463" t="s">
        <v>7514</v>
      </c>
      <c r="S1463">
        <v>151</v>
      </c>
      <c r="T1463" t="s">
        <v>36</v>
      </c>
      <c r="U1463" t="s">
        <v>37</v>
      </c>
      <c r="V1463" t="s">
        <v>38</v>
      </c>
      <c r="W1463">
        <v>35000000</v>
      </c>
      <c r="X1463">
        <v>2012</v>
      </c>
      <c r="Y1463">
        <v>445</v>
      </c>
      <c r="Z1463">
        <v>5.0999999999999996</v>
      </c>
      <c r="AA1463">
        <v>2.35</v>
      </c>
      <c r="AB1463">
        <v>11000</v>
      </c>
    </row>
    <row r="1464" spans="1:28" hidden="1" x14ac:dyDescent="0.2">
      <c r="A1464" t="s">
        <v>27</v>
      </c>
      <c r="B1464" t="s">
        <v>3692</v>
      </c>
      <c r="C1464">
        <v>91</v>
      </c>
      <c r="D1464">
        <v>155</v>
      </c>
      <c r="E1464">
        <v>16000</v>
      </c>
      <c r="F1464">
        <v>229</v>
      </c>
      <c r="G1464" t="s">
        <v>1346</v>
      </c>
      <c r="H1464">
        <v>18000</v>
      </c>
      <c r="I1464">
        <v>25078937</v>
      </c>
      <c r="J1464" t="s">
        <v>2140</v>
      </c>
      <c r="K1464" t="s">
        <v>118</v>
      </c>
      <c r="L1464" t="s">
        <v>7515</v>
      </c>
      <c r="M1464">
        <v>31751</v>
      </c>
      <c r="N1464">
        <v>19689</v>
      </c>
      <c r="O1464" t="s">
        <v>7516</v>
      </c>
      <c r="P1464">
        <v>2</v>
      </c>
      <c r="Q1464" t="s">
        <v>7517</v>
      </c>
      <c r="R1464" t="s">
        <v>7518</v>
      </c>
      <c r="S1464">
        <v>216</v>
      </c>
      <c r="T1464" t="s">
        <v>36</v>
      </c>
      <c r="U1464" t="s">
        <v>37</v>
      </c>
      <c r="V1464" t="s">
        <v>583</v>
      </c>
      <c r="W1464">
        <v>30000000</v>
      </c>
      <c r="X1464">
        <v>1997</v>
      </c>
      <c r="Y1464">
        <v>461</v>
      </c>
      <c r="Z1464">
        <v>6.6</v>
      </c>
      <c r="AA1464">
        <v>1.85</v>
      </c>
      <c r="AB1464">
        <v>0</v>
      </c>
    </row>
    <row r="1465" spans="1:28" hidden="1" x14ac:dyDescent="0.2">
      <c r="A1465" t="s">
        <v>27</v>
      </c>
      <c r="B1465" t="s">
        <v>7519</v>
      </c>
      <c r="C1465">
        <v>44</v>
      </c>
      <c r="D1465">
        <v>93</v>
      </c>
      <c r="E1465">
        <v>8</v>
      </c>
      <c r="F1465">
        <v>558</v>
      </c>
      <c r="G1465" t="s">
        <v>2165</v>
      </c>
      <c r="H1465">
        <v>22000</v>
      </c>
      <c r="J1465" t="s">
        <v>332</v>
      </c>
      <c r="K1465" t="s">
        <v>1744</v>
      </c>
      <c r="L1465" t="s">
        <v>7520</v>
      </c>
      <c r="M1465">
        <v>16193</v>
      </c>
      <c r="N1465">
        <v>24154</v>
      </c>
      <c r="O1465" t="s">
        <v>1228</v>
      </c>
      <c r="P1465">
        <v>1</v>
      </c>
      <c r="Q1465" t="s">
        <v>7521</v>
      </c>
      <c r="R1465" t="s">
        <v>7522</v>
      </c>
      <c r="S1465">
        <v>57</v>
      </c>
      <c r="T1465" t="s">
        <v>36</v>
      </c>
      <c r="U1465" t="s">
        <v>37</v>
      </c>
      <c r="V1465" t="s">
        <v>583</v>
      </c>
      <c r="W1465">
        <v>19000000</v>
      </c>
      <c r="X1465">
        <v>2015</v>
      </c>
      <c r="Y1465">
        <v>1000</v>
      </c>
      <c r="Z1465">
        <v>6.1</v>
      </c>
      <c r="AA1465">
        <v>2.35</v>
      </c>
      <c r="AB1465">
        <v>0</v>
      </c>
    </row>
    <row r="1466" spans="1:28" hidden="1" x14ac:dyDescent="0.2">
      <c r="A1466" t="s">
        <v>27</v>
      </c>
      <c r="B1466" t="s">
        <v>7523</v>
      </c>
      <c r="C1466">
        <v>97</v>
      </c>
      <c r="D1466">
        <v>109</v>
      </c>
      <c r="E1466">
        <v>24</v>
      </c>
      <c r="F1466">
        <v>167</v>
      </c>
      <c r="G1466" t="s">
        <v>7524</v>
      </c>
      <c r="H1466">
        <v>287</v>
      </c>
      <c r="I1466">
        <v>28995450</v>
      </c>
      <c r="J1466" t="s">
        <v>513</v>
      </c>
      <c r="K1466" t="s">
        <v>6046</v>
      </c>
      <c r="L1466" t="s">
        <v>7525</v>
      </c>
      <c r="M1466">
        <v>19230</v>
      </c>
      <c r="N1466">
        <v>855</v>
      </c>
      <c r="O1466" t="s">
        <v>7526</v>
      </c>
      <c r="P1466">
        <v>5</v>
      </c>
      <c r="Q1466" t="s">
        <v>7527</v>
      </c>
      <c r="R1466" t="s">
        <v>7528</v>
      </c>
      <c r="S1466">
        <v>59</v>
      </c>
      <c r="T1466" t="s">
        <v>36</v>
      </c>
      <c r="U1466" t="s">
        <v>55</v>
      </c>
      <c r="V1466" t="s">
        <v>93</v>
      </c>
      <c r="W1466">
        <v>35000000</v>
      </c>
      <c r="X1466">
        <v>2010</v>
      </c>
      <c r="Y1466">
        <v>175</v>
      </c>
      <c r="Z1466">
        <v>6.1</v>
      </c>
      <c r="AA1466">
        <v>2.35</v>
      </c>
      <c r="AB1466">
        <v>0</v>
      </c>
    </row>
    <row r="1467" spans="1:28" hidden="1" x14ac:dyDescent="0.2">
      <c r="A1467" t="s">
        <v>27</v>
      </c>
      <c r="B1467" t="s">
        <v>5467</v>
      </c>
      <c r="C1467">
        <v>32</v>
      </c>
      <c r="D1467">
        <v>140</v>
      </c>
      <c r="E1467">
        <v>0</v>
      </c>
      <c r="F1467">
        <v>210</v>
      </c>
      <c r="G1467" t="s">
        <v>4679</v>
      </c>
      <c r="H1467">
        <v>436</v>
      </c>
      <c r="I1467">
        <v>24276500</v>
      </c>
      <c r="J1467" t="s">
        <v>1724</v>
      </c>
      <c r="K1467" t="s">
        <v>7529</v>
      </c>
      <c r="L1467" t="s">
        <v>7530</v>
      </c>
      <c r="M1467">
        <v>17124</v>
      </c>
      <c r="N1467">
        <v>1394</v>
      </c>
      <c r="O1467" t="s">
        <v>3761</v>
      </c>
      <c r="P1467">
        <v>2</v>
      </c>
      <c r="Q1467" t="s">
        <v>7531</v>
      </c>
      <c r="R1467" t="s">
        <v>7532</v>
      </c>
      <c r="S1467">
        <v>68</v>
      </c>
      <c r="T1467" t="s">
        <v>36</v>
      </c>
      <c r="U1467" t="s">
        <v>37</v>
      </c>
      <c r="V1467" t="s">
        <v>583</v>
      </c>
      <c r="W1467">
        <v>35000000</v>
      </c>
      <c r="X1467">
        <v>1992</v>
      </c>
      <c r="Y1467">
        <v>263</v>
      </c>
      <c r="Z1467">
        <v>6.6</v>
      </c>
      <c r="AA1467">
        <v>2.35</v>
      </c>
      <c r="AB1467">
        <v>949</v>
      </c>
    </row>
    <row r="1468" spans="1:28" hidden="1" x14ac:dyDescent="0.2">
      <c r="A1468" t="s">
        <v>27</v>
      </c>
      <c r="B1468" t="s">
        <v>7533</v>
      </c>
      <c r="C1468">
        <v>270</v>
      </c>
      <c r="D1468">
        <v>108</v>
      </c>
      <c r="E1468">
        <v>251</v>
      </c>
      <c r="F1468">
        <v>296</v>
      </c>
      <c r="G1468" t="s">
        <v>727</v>
      </c>
      <c r="H1468">
        <v>826</v>
      </c>
      <c r="I1468">
        <v>20981633</v>
      </c>
      <c r="J1468" t="s">
        <v>2200</v>
      </c>
      <c r="K1468" t="s">
        <v>3612</v>
      </c>
      <c r="L1468" t="s">
        <v>7534</v>
      </c>
      <c r="M1468">
        <v>78256</v>
      </c>
      <c r="N1468">
        <v>2351</v>
      </c>
      <c r="O1468" t="s">
        <v>7535</v>
      </c>
      <c r="P1468">
        <v>0</v>
      </c>
      <c r="Q1468" t="s">
        <v>7536</v>
      </c>
      <c r="R1468" t="s">
        <v>7537</v>
      </c>
      <c r="S1468">
        <v>492</v>
      </c>
      <c r="T1468" t="s">
        <v>36</v>
      </c>
      <c r="U1468" t="s">
        <v>37</v>
      </c>
      <c r="V1468" t="s">
        <v>38</v>
      </c>
      <c r="W1468">
        <v>30000000</v>
      </c>
      <c r="X1468">
        <v>2008</v>
      </c>
      <c r="Y1468">
        <v>716</v>
      </c>
      <c r="Z1468">
        <v>5.9</v>
      </c>
      <c r="AA1468">
        <v>2.35</v>
      </c>
      <c r="AB1468">
        <v>0</v>
      </c>
    </row>
    <row r="1469" spans="1:28" hidden="1" x14ac:dyDescent="0.2">
      <c r="A1469" t="s">
        <v>27</v>
      </c>
      <c r="B1469" t="s">
        <v>7538</v>
      </c>
      <c r="C1469">
        <v>89</v>
      </c>
      <c r="D1469">
        <v>96</v>
      </c>
      <c r="E1469">
        <v>13</v>
      </c>
      <c r="F1469">
        <v>973</v>
      </c>
      <c r="G1469" t="s">
        <v>811</v>
      </c>
      <c r="H1469">
        <v>11000</v>
      </c>
      <c r="I1469">
        <v>22913677</v>
      </c>
      <c r="J1469" t="s">
        <v>2612</v>
      </c>
      <c r="K1469" t="s">
        <v>255</v>
      </c>
      <c r="L1469" t="s">
        <v>7539</v>
      </c>
      <c r="M1469">
        <v>47800</v>
      </c>
      <c r="N1469">
        <v>17292</v>
      </c>
      <c r="O1469" t="s">
        <v>7540</v>
      </c>
      <c r="P1469">
        <v>1</v>
      </c>
      <c r="Q1469" t="s">
        <v>7541</v>
      </c>
      <c r="R1469" t="s">
        <v>7542</v>
      </c>
      <c r="S1469">
        <v>244</v>
      </c>
      <c r="T1469" t="s">
        <v>36</v>
      </c>
      <c r="U1469" t="s">
        <v>37</v>
      </c>
      <c r="V1469" t="s">
        <v>93</v>
      </c>
      <c r="W1469">
        <v>35000000</v>
      </c>
      <c r="X1469">
        <v>2004</v>
      </c>
      <c r="Y1469">
        <v>1000</v>
      </c>
      <c r="Z1469">
        <v>6.3</v>
      </c>
      <c r="AA1469">
        <v>1.85</v>
      </c>
      <c r="AB1469">
        <v>0</v>
      </c>
    </row>
    <row r="1470" spans="1:28" hidden="1" x14ac:dyDescent="0.2">
      <c r="A1470" t="s">
        <v>27</v>
      </c>
      <c r="B1470" t="s">
        <v>7543</v>
      </c>
      <c r="C1470">
        <v>219</v>
      </c>
      <c r="D1470">
        <v>123</v>
      </c>
      <c r="E1470">
        <v>15</v>
      </c>
      <c r="F1470">
        <v>745</v>
      </c>
      <c r="G1470" t="s">
        <v>357</v>
      </c>
      <c r="H1470">
        <v>10000</v>
      </c>
      <c r="I1470">
        <v>34531832</v>
      </c>
      <c r="J1470" t="s">
        <v>1632</v>
      </c>
      <c r="K1470" t="s">
        <v>164</v>
      </c>
      <c r="L1470" t="s">
        <v>7544</v>
      </c>
      <c r="M1470">
        <v>44788</v>
      </c>
      <c r="N1470">
        <v>13371</v>
      </c>
      <c r="O1470" t="s">
        <v>2966</v>
      </c>
      <c r="P1470">
        <v>0</v>
      </c>
      <c r="Q1470" t="s">
        <v>7545</v>
      </c>
      <c r="R1470" t="s">
        <v>7546</v>
      </c>
      <c r="S1470">
        <v>138</v>
      </c>
      <c r="T1470" t="s">
        <v>36</v>
      </c>
      <c r="U1470" t="s">
        <v>55</v>
      </c>
      <c r="V1470" t="s">
        <v>38</v>
      </c>
      <c r="W1470">
        <v>35000000</v>
      </c>
      <c r="X1470">
        <v>2015</v>
      </c>
      <c r="Y1470">
        <v>979</v>
      </c>
      <c r="Z1470">
        <v>7.1</v>
      </c>
      <c r="AA1470">
        <v>2.35</v>
      </c>
      <c r="AB1470">
        <v>23000</v>
      </c>
    </row>
    <row r="1471" spans="1:28" hidden="1" x14ac:dyDescent="0.2">
      <c r="A1471" t="s">
        <v>27</v>
      </c>
      <c r="B1471" t="s">
        <v>2941</v>
      </c>
      <c r="C1471">
        <v>180</v>
      </c>
      <c r="D1471">
        <v>106</v>
      </c>
      <c r="E1471">
        <v>309</v>
      </c>
      <c r="F1471">
        <v>63</v>
      </c>
      <c r="G1471" t="s">
        <v>7547</v>
      </c>
      <c r="H1471">
        <v>327</v>
      </c>
      <c r="I1471">
        <v>28064226</v>
      </c>
      <c r="J1471" t="s">
        <v>1154</v>
      </c>
      <c r="K1471" t="s">
        <v>7548</v>
      </c>
      <c r="L1471" t="s">
        <v>7549</v>
      </c>
      <c r="M1471">
        <v>65044</v>
      </c>
      <c r="N1471">
        <v>561</v>
      </c>
      <c r="O1471" t="s">
        <v>7550</v>
      </c>
      <c r="P1471">
        <v>1</v>
      </c>
      <c r="Q1471" t="s">
        <v>7551</v>
      </c>
      <c r="R1471" t="s">
        <v>7552</v>
      </c>
      <c r="S1471">
        <v>173</v>
      </c>
      <c r="T1471" t="s">
        <v>36</v>
      </c>
      <c r="U1471" t="s">
        <v>37</v>
      </c>
      <c r="V1471" t="s">
        <v>38</v>
      </c>
      <c r="W1471">
        <v>35000000</v>
      </c>
      <c r="X1471">
        <v>2011</v>
      </c>
      <c r="Y1471">
        <v>73</v>
      </c>
      <c r="Z1471">
        <v>5</v>
      </c>
      <c r="AA1471">
        <v>2.35</v>
      </c>
      <c r="AB1471">
        <v>13000</v>
      </c>
    </row>
    <row r="1472" spans="1:28" hidden="1" x14ac:dyDescent="0.2">
      <c r="A1472" t="s">
        <v>27</v>
      </c>
      <c r="B1472" t="s">
        <v>7553</v>
      </c>
      <c r="C1472">
        <v>93</v>
      </c>
      <c r="D1472">
        <v>76</v>
      </c>
      <c r="E1472">
        <v>2</v>
      </c>
      <c r="F1472">
        <v>72</v>
      </c>
      <c r="G1472" t="s">
        <v>2017</v>
      </c>
      <c r="H1472">
        <v>1000</v>
      </c>
      <c r="I1472">
        <v>19447478</v>
      </c>
      <c r="J1472" t="s">
        <v>7554</v>
      </c>
      <c r="K1472" t="s">
        <v>391</v>
      </c>
      <c r="L1472" t="s">
        <v>7555</v>
      </c>
      <c r="M1472">
        <v>15788</v>
      </c>
      <c r="N1472">
        <v>1908</v>
      </c>
      <c r="O1472" t="s">
        <v>7556</v>
      </c>
      <c r="P1472">
        <v>0</v>
      </c>
      <c r="Q1472" t="s">
        <v>7557</v>
      </c>
      <c r="R1472" t="s">
        <v>7558</v>
      </c>
      <c r="S1472">
        <v>80</v>
      </c>
      <c r="T1472" t="s">
        <v>36</v>
      </c>
      <c r="U1472" t="s">
        <v>55</v>
      </c>
      <c r="V1472" t="s">
        <v>275</v>
      </c>
      <c r="W1472">
        <v>35000000</v>
      </c>
      <c r="X1472">
        <v>2005</v>
      </c>
      <c r="Y1472">
        <v>766</v>
      </c>
      <c r="Z1472">
        <v>5.6</v>
      </c>
      <c r="AA1472">
        <v>1.85</v>
      </c>
      <c r="AB1472">
        <v>538</v>
      </c>
    </row>
    <row r="1473" spans="1:28" hidden="1" x14ac:dyDescent="0.2">
      <c r="A1473" t="s">
        <v>27</v>
      </c>
      <c r="B1473" t="s">
        <v>4912</v>
      </c>
      <c r="C1473">
        <v>173</v>
      </c>
      <c r="D1473">
        <v>107</v>
      </c>
      <c r="E1473">
        <v>161</v>
      </c>
      <c r="F1473">
        <v>549</v>
      </c>
      <c r="G1473" t="s">
        <v>902</v>
      </c>
      <c r="H1473">
        <v>21000</v>
      </c>
      <c r="I1473">
        <v>19389454</v>
      </c>
      <c r="J1473" t="s">
        <v>2525</v>
      </c>
      <c r="K1473" t="s">
        <v>95</v>
      </c>
      <c r="L1473" t="s">
        <v>7559</v>
      </c>
      <c r="M1473">
        <v>54643</v>
      </c>
      <c r="N1473">
        <v>22974</v>
      </c>
      <c r="O1473" t="s">
        <v>7560</v>
      </c>
      <c r="P1473">
        <v>5</v>
      </c>
      <c r="Q1473" t="s">
        <v>7561</v>
      </c>
      <c r="R1473" t="s">
        <v>7562</v>
      </c>
      <c r="S1473">
        <v>335</v>
      </c>
      <c r="T1473" t="s">
        <v>36</v>
      </c>
      <c r="U1473" t="s">
        <v>37</v>
      </c>
      <c r="V1473" t="s">
        <v>583</v>
      </c>
      <c r="W1473">
        <v>55000000</v>
      </c>
      <c r="X1473">
        <v>2000</v>
      </c>
      <c r="Y1473">
        <v>826</v>
      </c>
      <c r="Z1473">
        <v>7.4</v>
      </c>
      <c r="AA1473">
        <v>2.35</v>
      </c>
      <c r="AB1473">
        <v>0</v>
      </c>
    </row>
    <row r="1474" spans="1:28" hidden="1" x14ac:dyDescent="0.2">
      <c r="A1474" t="s">
        <v>27</v>
      </c>
      <c r="B1474" t="s">
        <v>7563</v>
      </c>
      <c r="C1474">
        <v>121</v>
      </c>
      <c r="D1474">
        <v>82</v>
      </c>
      <c r="E1474">
        <v>82</v>
      </c>
      <c r="F1474">
        <v>418</v>
      </c>
      <c r="G1474" t="s">
        <v>4189</v>
      </c>
      <c r="H1474">
        <v>1000</v>
      </c>
      <c r="I1474">
        <v>25871834</v>
      </c>
      <c r="J1474" t="s">
        <v>7564</v>
      </c>
      <c r="K1474" t="s">
        <v>7565</v>
      </c>
      <c r="L1474" t="s">
        <v>7566</v>
      </c>
      <c r="M1474">
        <v>52052</v>
      </c>
      <c r="N1474">
        <v>3266</v>
      </c>
      <c r="O1474" t="s">
        <v>7567</v>
      </c>
      <c r="P1474">
        <v>6</v>
      </c>
      <c r="Q1474" t="s">
        <v>7568</v>
      </c>
      <c r="R1474" t="s">
        <v>7569</v>
      </c>
      <c r="S1474">
        <v>173</v>
      </c>
      <c r="T1474" t="s">
        <v>36</v>
      </c>
      <c r="U1474" t="s">
        <v>37</v>
      </c>
      <c r="V1474" t="s">
        <v>38</v>
      </c>
      <c r="W1474">
        <v>35000000</v>
      </c>
      <c r="X1474">
        <v>2008</v>
      </c>
      <c r="Y1474">
        <v>642</v>
      </c>
      <c r="Z1474">
        <v>4.5</v>
      </c>
      <c r="AA1474">
        <v>1.85</v>
      </c>
      <c r="AB1474">
        <v>0</v>
      </c>
    </row>
    <row r="1475" spans="1:28" hidden="1" x14ac:dyDescent="0.2">
      <c r="A1475" t="s">
        <v>27</v>
      </c>
      <c r="B1475" t="s">
        <v>7570</v>
      </c>
      <c r="C1475">
        <v>298</v>
      </c>
      <c r="D1475">
        <v>109</v>
      </c>
      <c r="E1475">
        <v>90</v>
      </c>
      <c r="F1475">
        <v>344</v>
      </c>
      <c r="G1475" t="s">
        <v>5075</v>
      </c>
      <c r="H1475">
        <v>1000</v>
      </c>
      <c r="I1475">
        <v>19692608</v>
      </c>
      <c r="J1475" t="s">
        <v>2123</v>
      </c>
      <c r="K1475" t="s">
        <v>7571</v>
      </c>
      <c r="L1475" t="s">
        <v>7572</v>
      </c>
      <c r="M1475">
        <v>63548</v>
      </c>
      <c r="N1475">
        <v>2073</v>
      </c>
      <c r="O1475" t="s">
        <v>7573</v>
      </c>
      <c r="P1475">
        <v>3</v>
      </c>
      <c r="Q1475" t="s">
        <v>7574</v>
      </c>
      <c r="R1475" t="s">
        <v>7575</v>
      </c>
      <c r="S1475">
        <v>134</v>
      </c>
      <c r="T1475" t="s">
        <v>36</v>
      </c>
      <c r="U1475" t="s">
        <v>37</v>
      </c>
      <c r="V1475" t="s">
        <v>583</v>
      </c>
      <c r="W1475">
        <v>35000000</v>
      </c>
      <c r="X1475">
        <v>2013</v>
      </c>
      <c r="Y1475">
        <v>412</v>
      </c>
      <c r="Z1475">
        <v>6.2</v>
      </c>
      <c r="AA1475">
        <v>2.35</v>
      </c>
      <c r="AB1475">
        <v>0</v>
      </c>
    </row>
    <row r="1476" spans="1:28" hidden="1" x14ac:dyDescent="0.2">
      <c r="A1476" t="s">
        <v>27</v>
      </c>
      <c r="B1476" t="s">
        <v>6306</v>
      </c>
      <c r="C1476">
        <v>158</v>
      </c>
      <c r="D1476">
        <v>99</v>
      </c>
      <c r="E1476">
        <v>0</v>
      </c>
      <c r="F1476">
        <v>520</v>
      </c>
      <c r="G1476" t="s">
        <v>7576</v>
      </c>
      <c r="H1476">
        <v>1000</v>
      </c>
      <c r="I1476">
        <v>19294901</v>
      </c>
      <c r="J1476" t="s">
        <v>7577</v>
      </c>
      <c r="K1476" t="s">
        <v>7578</v>
      </c>
      <c r="L1476" t="s">
        <v>7579</v>
      </c>
      <c r="M1476">
        <v>26126</v>
      </c>
      <c r="N1476">
        <v>2535</v>
      </c>
      <c r="O1476" t="s">
        <v>5169</v>
      </c>
      <c r="P1476">
        <v>0</v>
      </c>
      <c r="Q1476" t="s">
        <v>7580</v>
      </c>
      <c r="R1476" t="s">
        <v>7581</v>
      </c>
      <c r="S1476">
        <v>325</v>
      </c>
      <c r="T1476" t="s">
        <v>36</v>
      </c>
      <c r="U1476" t="s">
        <v>37</v>
      </c>
      <c r="V1476" t="s">
        <v>38</v>
      </c>
      <c r="W1476">
        <v>35000000</v>
      </c>
      <c r="X1476">
        <v>2005</v>
      </c>
      <c r="Y1476">
        <v>573</v>
      </c>
      <c r="Z1476">
        <v>5</v>
      </c>
      <c r="AA1476">
        <v>2.35</v>
      </c>
      <c r="AB1476">
        <v>0</v>
      </c>
    </row>
    <row r="1477" spans="1:28" hidden="1" x14ac:dyDescent="0.2">
      <c r="A1477" t="s">
        <v>27</v>
      </c>
      <c r="B1477" t="s">
        <v>4399</v>
      </c>
      <c r="C1477">
        <v>248</v>
      </c>
      <c r="D1477">
        <v>91</v>
      </c>
      <c r="E1477">
        <v>192</v>
      </c>
      <c r="F1477">
        <v>346</v>
      </c>
      <c r="G1477" t="s">
        <v>5229</v>
      </c>
      <c r="H1477">
        <v>23000</v>
      </c>
      <c r="I1477">
        <v>20275446</v>
      </c>
      <c r="J1477" t="s">
        <v>332</v>
      </c>
      <c r="K1477" t="s">
        <v>61</v>
      </c>
      <c r="L1477" t="s">
        <v>7582</v>
      </c>
      <c r="M1477">
        <v>95274</v>
      </c>
      <c r="N1477">
        <v>24669</v>
      </c>
      <c r="O1477" t="s">
        <v>914</v>
      </c>
      <c r="P1477">
        <v>0</v>
      </c>
      <c r="Q1477" t="s">
        <v>7583</v>
      </c>
      <c r="R1477" t="s">
        <v>7584</v>
      </c>
      <c r="S1477">
        <v>178</v>
      </c>
      <c r="T1477" t="s">
        <v>36</v>
      </c>
      <c r="U1477" t="s">
        <v>37</v>
      </c>
      <c r="V1477" t="s">
        <v>38</v>
      </c>
      <c r="W1477">
        <v>35000000</v>
      </c>
      <c r="X1477">
        <v>2012</v>
      </c>
      <c r="Y1477">
        <v>1000</v>
      </c>
      <c r="Z1477">
        <v>6.5</v>
      </c>
      <c r="AA1477">
        <v>2.35</v>
      </c>
      <c r="AB1477">
        <v>20000</v>
      </c>
    </row>
    <row r="1478" spans="1:28" hidden="1" x14ac:dyDescent="0.2">
      <c r="A1478" t="s">
        <v>27</v>
      </c>
      <c r="B1478" t="s">
        <v>6242</v>
      </c>
      <c r="C1478">
        <v>155</v>
      </c>
      <c r="D1478">
        <v>87</v>
      </c>
      <c r="E1478">
        <v>98</v>
      </c>
      <c r="F1478">
        <v>253</v>
      </c>
      <c r="G1478" t="s">
        <v>7585</v>
      </c>
      <c r="H1478">
        <v>472</v>
      </c>
      <c r="I1478">
        <v>34507079</v>
      </c>
      <c r="J1478" t="s">
        <v>1750</v>
      </c>
      <c r="K1478" t="s">
        <v>7586</v>
      </c>
      <c r="L1478" t="s">
        <v>7587</v>
      </c>
      <c r="M1478">
        <v>34948</v>
      </c>
      <c r="N1478">
        <v>1679</v>
      </c>
      <c r="O1478" t="s">
        <v>7588</v>
      </c>
      <c r="P1478">
        <v>2</v>
      </c>
      <c r="Q1478" t="s">
        <v>7589</v>
      </c>
      <c r="R1478" t="s">
        <v>7590</v>
      </c>
      <c r="S1478">
        <v>118</v>
      </c>
      <c r="T1478" t="s">
        <v>36</v>
      </c>
      <c r="U1478" t="s">
        <v>37</v>
      </c>
      <c r="V1478" t="s">
        <v>38</v>
      </c>
      <c r="W1478">
        <v>35000000</v>
      </c>
      <c r="X1478">
        <v>2015</v>
      </c>
      <c r="Y1478">
        <v>328</v>
      </c>
      <c r="Z1478">
        <v>5.0999999999999996</v>
      </c>
      <c r="AA1478">
        <v>2.35</v>
      </c>
      <c r="AB1478">
        <v>0</v>
      </c>
    </row>
    <row r="1479" spans="1:28" hidden="1" x14ac:dyDescent="0.2">
      <c r="A1479" t="s">
        <v>27</v>
      </c>
      <c r="B1479" t="s">
        <v>4771</v>
      </c>
      <c r="C1479">
        <v>105</v>
      </c>
      <c r="D1479">
        <v>125</v>
      </c>
      <c r="E1479">
        <v>159</v>
      </c>
      <c r="F1479">
        <v>39</v>
      </c>
      <c r="G1479" t="s">
        <v>7591</v>
      </c>
      <c r="H1479">
        <v>3000</v>
      </c>
      <c r="I1479">
        <v>18306166</v>
      </c>
      <c r="J1479" t="s">
        <v>1219</v>
      </c>
      <c r="K1479" t="s">
        <v>654</v>
      </c>
      <c r="L1479" t="s">
        <v>7592</v>
      </c>
      <c r="M1479">
        <v>28130</v>
      </c>
      <c r="N1479">
        <v>3142</v>
      </c>
      <c r="O1479" t="s">
        <v>7593</v>
      </c>
      <c r="P1479">
        <v>2</v>
      </c>
      <c r="Q1479" t="s">
        <v>7594</v>
      </c>
      <c r="R1479" t="s">
        <v>7595</v>
      </c>
      <c r="S1479">
        <v>215</v>
      </c>
      <c r="T1479" t="s">
        <v>36</v>
      </c>
      <c r="U1479" t="s">
        <v>55</v>
      </c>
      <c r="V1479" t="s">
        <v>38</v>
      </c>
      <c r="W1479">
        <v>35000000</v>
      </c>
      <c r="X1479">
        <v>2002</v>
      </c>
      <c r="Y1479">
        <v>61</v>
      </c>
      <c r="Z1479">
        <v>6.5</v>
      </c>
      <c r="AA1479">
        <v>2.35</v>
      </c>
      <c r="AB1479">
        <v>0</v>
      </c>
    </row>
    <row r="1480" spans="1:28" hidden="1" x14ac:dyDescent="0.2">
      <c r="A1480" t="s">
        <v>27</v>
      </c>
      <c r="B1480" t="s">
        <v>3776</v>
      </c>
      <c r="C1480">
        <v>224</v>
      </c>
      <c r="D1480">
        <v>118</v>
      </c>
      <c r="E1480">
        <v>138</v>
      </c>
      <c r="F1480">
        <v>458</v>
      </c>
      <c r="G1480" t="s">
        <v>377</v>
      </c>
      <c r="H1480">
        <v>26000</v>
      </c>
      <c r="I1480">
        <v>17609982</v>
      </c>
      <c r="J1480" t="s">
        <v>1604</v>
      </c>
      <c r="K1480" t="s">
        <v>333</v>
      </c>
      <c r="L1480" t="s">
        <v>7596</v>
      </c>
      <c r="M1480">
        <v>90046</v>
      </c>
      <c r="N1480">
        <v>28479</v>
      </c>
      <c r="O1480" t="s">
        <v>7597</v>
      </c>
      <c r="P1480">
        <v>0</v>
      </c>
      <c r="Q1480" t="s">
        <v>7598</v>
      </c>
      <c r="R1480" t="s">
        <v>7599</v>
      </c>
      <c r="S1480">
        <v>141</v>
      </c>
      <c r="T1480" t="s">
        <v>36</v>
      </c>
      <c r="U1480" t="s">
        <v>37</v>
      </c>
      <c r="V1480" t="s">
        <v>583</v>
      </c>
      <c r="W1480">
        <v>35000000</v>
      </c>
      <c r="X1480">
        <v>2013</v>
      </c>
      <c r="Y1480">
        <v>968</v>
      </c>
      <c r="Z1480">
        <v>6.2</v>
      </c>
      <c r="AA1480">
        <v>2.35</v>
      </c>
      <c r="AB1480">
        <v>17000</v>
      </c>
    </row>
    <row r="1481" spans="1:28" hidden="1" x14ac:dyDescent="0.2">
      <c r="A1481" t="s">
        <v>27</v>
      </c>
      <c r="B1481" t="s">
        <v>5202</v>
      </c>
      <c r="C1481">
        <v>129</v>
      </c>
      <c r="D1481">
        <v>98</v>
      </c>
      <c r="E1481">
        <v>12</v>
      </c>
      <c r="F1481">
        <v>663</v>
      </c>
      <c r="G1481" t="s">
        <v>248</v>
      </c>
      <c r="H1481">
        <v>4000</v>
      </c>
      <c r="I1481">
        <v>16831505</v>
      </c>
      <c r="J1481" t="s">
        <v>3896</v>
      </c>
      <c r="K1481" t="s">
        <v>82</v>
      </c>
      <c r="L1481" t="s">
        <v>7600</v>
      </c>
      <c r="M1481">
        <v>51842</v>
      </c>
      <c r="N1481">
        <v>9330</v>
      </c>
      <c r="O1481" t="s">
        <v>7601</v>
      </c>
      <c r="P1481">
        <v>1</v>
      </c>
      <c r="Q1481" t="s">
        <v>7602</v>
      </c>
      <c r="R1481" t="s">
        <v>7603</v>
      </c>
      <c r="S1481">
        <v>173</v>
      </c>
      <c r="T1481" t="s">
        <v>36</v>
      </c>
      <c r="U1481" t="s">
        <v>55</v>
      </c>
      <c r="V1481" t="s">
        <v>38</v>
      </c>
      <c r="W1481">
        <v>31000000</v>
      </c>
      <c r="X1481">
        <v>2004</v>
      </c>
      <c r="Y1481">
        <v>4000</v>
      </c>
      <c r="Z1481">
        <v>6.3</v>
      </c>
      <c r="AA1481">
        <v>2.35</v>
      </c>
      <c r="AB1481">
        <v>0</v>
      </c>
    </row>
    <row r="1482" spans="1:28" hidden="1" x14ac:dyDescent="0.2">
      <c r="A1482" t="s">
        <v>27</v>
      </c>
      <c r="B1482" t="s">
        <v>6061</v>
      </c>
      <c r="C1482">
        <v>101</v>
      </c>
      <c r="D1482">
        <v>92</v>
      </c>
      <c r="E1482">
        <v>16</v>
      </c>
      <c r="F1482">
        <v>734</v>
      </c>
      <c r="G1482" t="s">
        <v>7604</v>
      </c>
      <c r="H1482">
        <v>3000</v>
      </c>
      <c r="I1482">
        <v>17596256</v>
      </c>
      <c r="J1482" t="s">
        <v>3055</v>
      </c>
      <c r="K1482" t="s">
        <v>498</v>
      </c>
      <c r="L1482" t="s">
        <v>7605</v>
      </c>
      <c r="M1482">
        <v>12399</v>
      </c>
      <c r="N1482">
        <v>6327</v>
      </c>
      <c r="O1482" t="s">
        <v>7606</v>
      </c>
      <c r="P1482">
        <v>1</v>
      </c>
      <c r="Q1482" t="s">
        <v>7607</v>
      </c>
      <c r="R1482" t="s">
        <v>7608</v>
      </c>
      <c r="S1482">
        <v>84</v>
      </c>
      <c r="T1482" t="s">
        <v>36</v>
      </c>
      <c r="U1482" t="s">
        <v>37</v>
      </c>
      <c r="V1482" t="s">
        <v>93</v>
      </c>
      <c r="W1482">
        <v>35000000</v>
      </c>
      <c r="X1482">
        <v>2010</v>
      </c>
      <c r="Y1482">
        <v>1000</v>
      </c>
      <c r="Z1482">
        <v>3.8</v>
      </c>
      <c r="AA1482">
        <v>1.85</v>
      </c>
      <c r="AB1482">
        <v>0</v>
      </c>
    </row>
    <row r="1483" spans="1:28" hidden="1" x14ac:dyDescent="0.2">
      <c r="A1483" t="s">
        <v>27</v>
      </c>
      <c r="B1483" t="s">
        <v>7609</v>
      </c>
      <c r="C1483">
        <v>145</v>
      </c>
      <c r="D1483">
        <v>93</v>
      </c>
      <c r="E1483">
        <v>0</v>
      </c>
      <c r="F1483">
        <v>174</v>
      </c>
      <c r="G1483" t="s">
        <v>7610</v>
      </c>
      <c r="H1483">
        <v>465</v>
      </c>
      <c r="J1483" t="s">
        <v>4175</v>
      </c>
      <c r="K1483" t="s">
        <v>3689</v>
      </c>
      <c r="L1483" t="s">
        <v>7611</v>
      </c>
      <c r="M1483">
        <v>11482</v>
      </c>
      <c r="N1483">
        <v>1361</v>
      </c>
      <c r="O1483" t="s">
        <v>7612</v>
      </c>
      <c r="P1483">
        <v>1</v>
      </c>
      <c r="Q1483" t="s">
        <v>7613</v>
      </c>
      <c r="R1483" t="s">
        <v>7614</v>
      </c>
      <c r="S1483">
        <v>82</v>
      </c>
      <c r="T1483" t="s">
        <v>36</v>
      </c>
      <c r="U1483" t="s">
        <v>368</v>
      </c>
      <c r="V1483" t="s">
        <v>583</v>
      </c>
      <c r="W1483">
        <v>30000000</v>
      </c>
      <c r="X1483">
        <v>2012</v>
      </c>
      <c r="Y1483">
        <v>351</v>
      </c>
      <c r="Z1483">
        <v>5.2</v>
      </c>
      <c r="AA1483">
        <v>1.85</v>
      </c>
      <c r="AB1483">
        <v>0</v>
      </c>
    </row>
    <row r="1484" spans="1:28" hidden="1" x14ac:dyDescent="0.2">
      <c r="A1484" t="s">
        <v>27</v>
      </c>
      <c r="B1484" t="s">
        <v>7615</v>
      </c>
      <c r="C1484">
        <v>57</v>
      </c>
      <c r="D1484">
        <v>116</v>
      </c>
      <c r="E1484">
        <v>170</v>
      </c>
      <c r="F1484">
        <v>136</v>
      </c>
      <c r="G1484" t="s">
        <v>2234</v>
      </c>
      <c r="H1484">
        <v>14000</v>
      </c>
      <c r="J1484" t="s">
        <v>41</v>
      </c>
      <c r="K1484" t="s">
        <v>226</v>
      </c>
      <c r="L1484" t="s">
        <v>7616</v>
      </c>
      <c r="M1484">
        <v>23351</v>
      </c>
      <c r="N1484">
        <v>14744</v>
      </c>
      <c r="O1484" t="s">
        <v>7617</v>
      </c>
      <c r="P1484">
        <v>1</v>
      </c>
      <c r="Q1484" t="s">
        <v>7618</v>
      </c>
      <c r="R1484" t="s">
        <v>7619</v>
      </c>
      <c r="S1484">
        <v>178</v>
      </c>
      <c r="T1484" t="s">
        <v>36</v>
      </c>
      <c r="U1484" t="s">
        <v>55</v>
      </c>
      <c r="V1484" t="s">
        <v>93</v>
      </c>
      <c r="W1484">
        <v>27000000</v>
      </c>
      <c r="X1484">
        <v>1983</v>
      </c>
      <c r="Y1484">
        <v>192</v>
      </c>
      <c r="Z1484">
        <v>6</v>
      </c>
      <c r="AA1484">
        <v>2.35</v>
      </c>
      <c r="AB1484">
        <v>0</v>
      </c>
    </row>
    <row r="1485" spans="1:28" hidden="1" x14ac:dyDescent="0.2">
      <c r="A1485" t="s">
        <v>27</v>
      </c>
      <c r="B1485" t="s">
        <v>4039</v>
      </c>
      <c r="C1485">
        <v>227</v>
      </c>
      <c r="D1485">
        <v>92</v>
      </c>
      <c r="E1485">
        <v>0</v>
      </c>
      <c r="F1485">
        <v>10000</v>
      </c>
      <c r="G1485" t="s">
        <v>521</v>
      </c>
      <c r="H1485">
        <v>11000</v>
      </c>
      <c r="I1485">
        <v>14998070</v>
      </c>
      <c r="J1485" t="s">
        <v>7620</v>
      </c>
      <c r="K1485" t="s">
        <v>2375</v>
      </c>
      <c r="L1485" t="s">
        <v>7621</v>
      </c>
      <c r="M1485">
        <v>41170</v>
      </c>
      <c r="N1485">
        <v>32875</v>
      </c>
      <c r="O1485" t="s">
        <v>179</v>
      </c>
      <c r="P1485">
        <v>3</v>
      </c>
      <c r="Q1485" t="s">
        <v>7622</v>
      </c>
      <c r="R1485" t="s">
        <v>7623</v>
      </c>
      <c r="S1485">
        <v>298</v>
      </c>
      <c r="T1485" t="s">
        <v>36</v>
      </c>
      <c r="U1485" t="s">
        <v>37</v>
      </c>
      <c r="V1485" t="s">
        <v>583</v>
      </c>
      <c r="W1485">
        <v>35000000</v>
      </c>
      <c r="X1485">
        <v>2007</v>
      </c>
      <c r="Y1485">
        <v>10000</v>
      </c>
      <c r="Z1485">
        <v>6.2</v>
      </c>
      <c r="AA1485">
        <v>2.35</v>
      </c>
      <c r="AB1485">
        <v>0</v>
      </c>
    </row>
    <row r="1486" spans="1:28" hidden="1" x14ac:dyDescent="0.2">
      <c r="A1486" t="s">
        <v>27</v>
      </c>
      <c r="B1486" t="s">
        <v>2275</v>
      </c>
      <c r="C1486">
        <v>13</v>
      </c>
      <c r="D1486">
        <v>115</v>
      </c>
      <c r="E1486">
        <v>468</v>
      </c>
      <c r="F1486">
        <v>150</v>
      </c>
      <c r="G1486" t="s">
        <v>7624</v>
      </c>
      <c r="H1486">
        <v>605</v>
      </c>
      <c r="I1486">
        <v>14587732</v>
      </c>
      <c r="J1486" t="s">
        <v>1908</v>
      </c>
      <c r="K1486" t="s">
        <v>7625</v>
      </c>
      <c r="L1486" t="s">
        <v>7626</v>
      </c>
      <c r="M1486">
        <v>4795</v>
      </c>
      <c r="N1486">
        <v>1290</v>
      </c>
      <c r="O1486" t="s">
        <v>7627</v>
      </c>
      <c r="P1486">
        <v>3</v>
      </c>
      <c r="Q1486" t="s">
        <v>7628</v>
      </c>
      <c r="R1486" t="s">
        <v>7629</v>
      </c>
      <c r="S1486">
        <v>39</v>
      </c>
      <c r="T1486" t="s">
        <v>36</v>
      </c>
      <c r="U1486" t="s">
        <v>37</v>
      </c>
      <c r="V1486" t="s">
        <v>38</v>
      </c>
      <c r="W1486">
        <v>35000000</v>
      </c>
      <c r="X1486">
        <v>1991</v>
      </c>
      <c r="Y1486">
        <v>367</v>
      </c>
      <c r="Z1486">
        <v>5.7</v>
      </c>
      <c r="AA1486">
        <v>2.35</v>
      </c>
      <c r="AB1486">
        <v>452</v>
      </c>
    </row>
    <row r="1487" spans="1:28" hidden="1" x14ac:dyDescent="0.2">
      <c r="A1487" t="s">
        <v>27</v>
      </c>
      <c r="B1487" t="s">
        <v>6571</v>
      </c>
      <c r="C1487">
        <v>171</v>
      </c>
      <c r="D1487">
        <v>120</v>
      </c>
      <c r="E1487">
        <v>52</v>
      </c>
      <c r="F1487">
        <v>134</v>
      </c>
      <c r="G1487" t="s">
        <v>6573</v>
      </c>
      <c r="H1487">
        <v>553</v>
      </c>
      <c r="I1487">
        <v>18317151</v>
      </c>
      <c r="J1487" t="s">
        <v>6417</v>
      </c>
      <c r="K1487" t="s">
        <v>2938</v>
      </c>
      <c r="L1487" t="s">
        <v>7630</v>
      </c>
      <c r="M1487">
        <v>55630</v>
      </c>
      <c r="N1487">
        <v>1082</v>
      </c>
      <c r="O1487" t="s">
        <v>4955</v>
      </c>
      <c r="P1487">
        <v>1</v>
      </c>
      <c r="Q1487" t="s">
        <v>7631</v>
      </c>
      <c r="R1487" t="s">
        <v>7632</v>
      </c>
      <c r="S1487">
        <v>200</v>
      </c>
      <c r="T1487" t="s">
        <v>36</v>
      </c>
      <c r="U1487" t="s">
        <v>37</v>
      </c>
      <c r="V1487" t="s">
        <v>583</v>
      </c>
      <c r="W1487">
        <v>35000000</v>
      </c>
      <c r="X1487">
        <v>2007</v>
      </c>
      <c r="Y1487">
        <v>214</v>
      </c>
      <c r="Z1487">
        <v>6.7</v>
      </c>
      <c r="AA1487">
        <v>2.35</v>
      </c>
      <c r="AB1487">
        <v>0</v>
      </c>
    </row>
    <row r="1488" spans="1:28" hidden="1" x14ac:dyDescent="0.2">
      <c r="A1488" t="s">
        <v>27</v>
      </c>
      <c r="B1488" t="s">
        <v>7633</v>
      </c>
      <c r="C1488">
        <v>119</v>
      </c>
      <c r="D1488">
        <v>111</v>
      </c>
      <c r="E1488">
        <v>529</v>
      </c>
      <c r="F1488">
        <v>505</v>
      </c>
      <c r="G1488" t="s">
        <v>1317</v>
      </c>
      <c r="H1488">
        <v>18000</v>
      </c>
      <c r="I1488">
        <v>11405825</v>
      </c>
      <c r="J1488" t="s">
        <v>3407</v>
      </c>
      <c r="K1488" t="s">
        <v>118</v>
      </c>
      <c r="L1488" t="s">
        <v>7634</v>
      </c>
      <c r="M1488">
        <v>28542</v>
      </c>
      <c r="N1488">
        <v>19805</v>
      </c>
      <c r="O1488" t="s">
        <v>7635</v>
      </c>
      <c r="P1488">
        <v>3</v>
      </c>
      <c r="Q1488" t="s">
        <v>7636</v>
      </c>
      <c r="R1488" t="s">
        <v>7637</v>
      </c>
      <c r="S1488">
        <v>208</v>
      </c>
      <c r="T1488" t="s">
        <v>36</v>
      </c>
      <c r="U1488" t="s">
        <v>37</v>
      </c>
      <c r="V1488" t="s">
        <v>583</v>
      </c>
      <c r="W1488">
        <v>35000000</v>
      </c>
      <c r="X1488">
        <v>2001</v>
      </c>
      <c r="Y1488">
        <v>826</v>
      </c>
      <c r="Z1488">
        <v>6.8</v>
      </c>
      <c r="AA1488">
        <v>2.35</v>
      </c>
      <c r="AB1488">
        <v>0</v>
      </c>
    </row>
    <row r="1489" spans="1:28" x14ac:dyDescent="0.2">
      <c r="A1489" t="s">
        <v>27</v>
      </c>
      <c r="B1489" t="s">
        <v>2654</v>
      </c>
      <c r="C1489">
        <v>44</v>
      </c>
      <c r="D1489">
        <v>94</v>
      </c>
      <c r="E1489">
        <v>10</v>
      </c>
      <c r="F1489">
        <v>141</v>
      </c>
      <c r="G1489" t="s">
        <v>1304</v>
      </c>
      <c r="H1489">
        <v>694</v>
      </c>
      <c r="I1489">
        <v>13264986</v>
      </c>
      <c r="J1489" t="s">
        <v>7638</v>
      </c>
      <c r="K1489" t="s">
        <v>5422</v>
      </c>
      <c r="L1489" t="s">
        <v>7639</v>
      </c>
      <c r="M1489">
        <v>12077</v>
      </c>
      <c r="N1489">
        <v>1668</v>
      </c>
      <c r="O1489" t="s">
        <v>2088</v>
      </c>
      <c r="P1489">
        <v>2</v>
      </c>
      <c r="Q1489" t="s">
        <v>7640</v>
      </c>
      <c r="R1489" t="s">
        <v>7641</v>
      </c>
      <c r="S1489">
        <v>162</v>
      </c>
      <c r="T1489" t="s">
        <v>36</v>
      </c>
      <c r="U1489" t="s">
        <v>37</v>
      </c>
      <c r="V1489" t="s">
        <v>38</v>
      </c>
      <c r="W1489">
        <v>35000000</v>
      </c>
      <c r="X1489">
        <v>2001</v>
      </c>
      <c r="Y1489">
        <v>605</v>
      </c>
      <c r="Z1489">
        <v>6</v>
      </c>
      <c r="AA1489">
        <v>1.85</v>
      </c>
      <c r="AB1489">
        <v>433</v>
      </c>
    </row>
    <row r="1490" spans="1:28" hidden="1" x14ac:dyDescent="0.2">
      <c r="A1490" t="s">
        <v>27</v>
      </c>
      <c r="B1490" t="s">
        <v>7642</v>
      </c>
      <c r="C1490">
        <v>188</v>
      </c>
      <c r="D1490">
        <v>100</v>
      </c>
      <c r="E1490">
        <v>212</v>
      </c>
      <c r="F1490">
        <v>919</v>
      </c>
      <c r="G1490" t="s">
        <v>391</v>
      </c>
      <c r="H1490">
        <v>2000</v>
      </c>
      <c r="I1490">
        <v>10991381</v>
      </c>
      <c r="J1490" t="s">
        <v>6111</v>
      </c>
      <c r="K1490" t="s">
        <v>7643</v>
      </c>
      <c r="L1490" t="s">
        <v>7644</v>
      </c>
      <c r="M1490">
        <v>44931</v>
      </c>
      <c r="N1490">
        <v>5890</v>
      </c>
      <c r="O1490" t="s">
        <v>204</v>
      </c>
      <c r="P1490">
        <v>1</v>
      </c>
      <c r="Q1490" t="s">
        <v>7645</v>
      </c>
      <c r="R1490" t="s">
        <v>7646</v>
      </c>
      <c r="S1490">
        <v>100</v>
      </c>
      <c r="T1490" t="s">
        <v>36</v>
      </c>
      <c r="U1490" t="s">
        <v>55</v>
      </c>
      <c r="V1490" t="s">
        <v>93</v>
      </c>
      <c r="W1490">
        <v>35000000</v>
      </c>
      <c r="X1490">
        <v>2009</v>
      </c>
      <c r="Y1490">
        <v>1000</v>
      </c>
      <c r="Z1490">
        <v>7.3</v>
      </c>
      <c r="AA1490">
        <v>2.35</v>
      </c>
      <c r="AB1490">
        <v>0</v>
      </c>
    </row>
    <row r="1491" spans="1:28" hidden="1" x14ac:dyDescent="0.2">
      <c r="A1491" t="s">
        <v>27</v>
      </c>
      <c r="B1491" t="s">
        <v>1685</v>
      </c>
      <c r="C1491">
        <v>166</v>
      </c>
      <c r="D1491">
        <v>101</v>
      </c>
      <c r="E1491">
        <v>57</v>
      </c>
      <c r="F1491">
        <v>230</v>
      </c>
      <c r="G1491" t="s">
        <v>7647</v>
      </c>
      <c r="H1491">
        <v>1000</v>
      </c>
      <c r="I1491">
        <v>10268846</v>
      </c>
      <c r="J1491" t="s">
        <v>1197</v>
      </c>
      <c r="K1491" t="s">
        <v>2199</v>
      </c>
      <c r="L1491" t="s">
        <v>7648</v>
      </c>
      <c r="M1491">
        <v>31918</v>
      </c>
      <c r="N1491">
        <v>1947</v>
      </c>
      <c r="O1491" t="s">
        <v>7649</v>
      </c>
      <c r="P1491">
        <v>1</v>
      </c>
      <c r="Q1491" t="s">
        <v>7650</v>
      </c>
      <c r="R1491" t="s">
        <v>7651</v>
      </c>
      <c r="S1491">
        <v>142</v>
      </c>
      <c r="T1491" t="s">
        <v>36</v>
      </c>
      <c r="U1491" t="s">
        <v>37</v>
      </c>
      <c r="V1491" t="s">
        <v>583</v>
      </c>
      <c r="W1491">
        <v>35000000</v>
      </c>
      <c r="X1491">
        <v>2009</v>
      </c>
      <c r="Y1491">
        <v>603</v>
      </c>
      <c r="Z1491">
        <v>5.5</v>
      </c>
      <c r="AA1491">
        <v>2.35</v>
      </c>
      <c r="AB1491">
        <v>0</v>
      </c>
    </row>
    <row r="1492" spans="1:28" hidden="1" x14ac:dyDescent="0.2">
      <c r="A1492" t="s">
        <v>27</v>
      </c>
      <c r="B1492" t="s">
        <v>4943</v>
      </c>
      <c r="C1492">
        <v>584</v>
      </c>
      <c r="D1492">
        <v>139</v>
      </c>
      <c r="E1492">
        <v>0</v>
      </c>
      <c r="F1492">
        <v>687</v>
      </c>
      <c r="G1492" t="s">
        <v>458</v>
      </c>
      <c r="H1492">
        <v>11000</v>
      </c>
      <c r="I1492">
        <v>13303319</v>
      </c>
      <c r="J1492" t="s">
        <v>5322</v>
      </c>
      <c r="K1492" t="s">
        <v>338</v>
      </c>
      <c r="L1492" t="s">
        <v>7652</v>
      </c>
      <c r="M1492">
        <v>136367</v>
      </c>
      <c r="N1492">
        <v>13021</v>
      </c>
      <c r="O1492" t="s">
        <v>768</v>
      </c>
      <c r="P1492">
        <v>0</v>
      </c>
      <c r="Q1492" t="s">
        <v>7653</v>
      </c>
      <c r="R1492" t="s">
        <v>7654</v>
      </c>
      <c r="S1492">
        <v>975</v>
      </c>
      <c r="T1492" t="s">
        <v>36</v>
      </c>
      <c r="U1492" t="s">
        <v>37</v>
      </c>
      <c r="V1492" t="s">
        <v>38</v>
      </c>
      <c r="W1492">
        <v>32000000</v>
      </c>
      <c r="X1492">
        <v>2011</v>
      </c>
      <c r="Y1492">
        <v>1000</v>
      </c>
      <c r="Z1492">
        <v>6.7</v>
      </c>
      <c r="AA1492">
        <v>1.85</v>
      </c>
      <c r="AB1492">
        <v>39000</v>
      </c>
    </row>
    <row r="1493" spans="1:28" hidden="1" x14ac:dyDescent="0.2">
      <c r="A1493" t="s">
        <v>27</v>
      </c>
      <c r="B1493" t="s">
        <v>7655</v>
      </c>
      <c r="C1493">
        <v>67</v>
      </c>
      <c r="D1493">
        <v>91</v>
      </c>
      <c r="E1493">
        <v>85</v>
      </c>
      <c r="F1493">
        <v>105</v>
      </c>
      <c r="G1493" t="s">
        <v>7656</v>
      </c>
      <c r="H1493">
        <v>635</v>
      </c>
      <c r="I1493">
        <v>10076136</v>
      </c>
      <c r="J1493" t="s">
        <v>1731</v>
      </c>
      <c r="K1493" t="s">
        <v>7657</v>
      </c>
      <c r="L1493" t="s">
        <v>7658</v>
      </c>
      <c r="M1493">
        <v>11512</v>
      </c>
      <c r="N1493">
        <v>1352</v>
      </c>
      <c r="O1493" t="s">
        <v>7659</v>
      </c>
      <c r="P1493">
        <v>0</v>
      </c>
      <c r="Q1493" t="s">
        <v>7660</v>
      </c>
      <c r="R1493" t="s">
        <v>7661</v>
      </c>
      <c r="S1493">
        <v>141</v>
      </c>
      <c r="T1493" t="s">
        <v>36</v>
      </c>
      <c r="U1493" t="s">
        <v>7662</v>
      </c>
      <c r="V1493" t="s">
        <v>583</v>
      </c>
      <c r="W1493">
        <v>35000000</v>
      </c>
      <c r="X1493">
        <v>1998</v>
      </c>
      <c r="Y1493">
        <v>316</v>
      </c>
      <c r="Z1493">
        <v>4.8</v>
      </c>
      <c r="AA1493">
        <v>2.35</v>
      </c>
      <c r="AB1493">
        <v>471</v>
      </c>
    </row>
    <row r="1494" spans="1:28" hidden="1" x14ac:dyDescent="0.2">
      <c r="A1494" t="s">
        <v>27</v>
      </c>
      <c r="B1494" t="s">
        <v>505</v>
      </c>
      <c r="C1494">
        <v>233</v>
      </c>
      <c r="D1494">
        <v>109</v>
      </c>
      <c r="E1494">
        <v>453</v>
      </c>
      <c r="F1494">
        <v>120</v>
      </c>
      <c r="G1494" t="s">
        <v>4247</v>
      </c>
      <c r="H1494">
        <v>1000</v>
      </c>
      <c r="I1494">
        <v>10499968</v>
      </c>
      <c r="J1494" t="s">
        <v>462</v>
      </c>
      <c r="K1494" t="s">
        <v>342</v>
      </c>
      <c r="L1494" t="s">
        <v>7663</v>
      </c>
      <c r="M1494">
        <v>47498</v>
      </c>
      <c r="N1494">
        <v>1458</v>
      </c>
      <c r="O1494" t="s">
        <v>7664</v>
      </c>
      <c r="P1494">
        <v>3</v>
      </c>
      <c r="Q1494" t="s">
        <v>7665</v>
      </c>
      <c r="R1494" t="s">
        <v>7666</v>
      </c>
      <c r="S1494">
        <v>212</v>
      </c>
      <c r="T1494" t="s">
        <v>36</v>
      </c>
      <c r="U1494" t="s">
        <v>37</v>
      </c>
      <c r="V1494" t="s">
        <v>583</v>
      </c>
      <c r="W1494">
        <v>35000000</v>
      </c>
      <c r="X1494">
        <v>2014</v>
      </c>
      <c r="Y1494">
        <v>206</v>
      </c>
      <c r="Z1494">
        <v>5.7</v>
      </c>
      <c r="AA1494">
        <v>1.85</v>
      </c>
      <c r="AB1494">
        <v>10000</v>
      </c>
    </row>
    <row r="1495" spans="1:28" hidden="1" x14ac:dyDescent="0.2">
      <c r="A1495" t="s">
        <v>27</v>
      </c>
      <c r="B1495" t="s">
        <v>5079</v>
      </c>
      <c r="C1495">
        <v>112</v>
      </c>
      <c r="D1495">
        <v>102</v>
      </c>
      <c r="E1495">
        <v>241</v>
      </c>
      <c r="F1495">
        <v>127</v>
      </c>
      <c r="G1495" t="s">
        <v>188</v>
      </c>
      <c r="H1495">
        <v>13000</v>
      </c>
      <c r="I1495">
        <v>7659747</v>
      </c>
      <c r="J1495" t="s">
        <v>1154</v>
      </c>
      <c r="K1495" t="s">
        <v>461</v>
      </c>
      <c r="L1495" t="s">
        <v>7667</v>
      </c>
      <c r="M1495">
        <v>14962</v>
      </c>
      <c r="N1495">
        <v>14165</v>
      </c>
      <c r="O1495" t="s">
        <v>7668</v>
      </c>
      <c r="P1495">
        <v>1</v>
      </c>
      <c r="Q1495" t="s">
        <v>7669</v>
      </c>
      <c r="R1495" t="s">
        <v>7670</v>
      </c>
      <c r="S1495">
        <v>204</v>
      </c>
      <c r="T1495" t="s">
        <v>36</v>
      </c>
      <c r="U1495" t="s">
        <v>37</v>
      </c>
      <c r="V1495" t="s">
        <v>583</v>
      </c>
      <c r="W1495">
        <v>38000000</v>
      </c>
      <c r="X1495">
        <v>2003</v>
      </c>
      <c r="Y1495">
        <v>891</v>
      </c>
      <c r="Z1495">
        <v>5.0999999999999996</v>
      </c>
      <c r="AA1495">
        <v>1.85</v>
      </c>
      <c r="AB1495">
        <v>704</v>
      </c>
    </row>
    <row r="1496" spans="1:28" hidden="1" x14ac:dyDescent="0.2">
      <c r="A1496" t="s">
        <v>27</v>
      </c>
      <c r="B1496" t="s">
        <v>7671</v>
      </c>
      <c r="C1496">
        <v>151</v>
      </c>
      <c r="D1496">
        <v>103</v>
      </c>
      <c r="E1496">
        <v>189</v>
      </c>
      <c r="F1496">
        <v>766</v>
      </c>
      <c r="G1496" t="s">
        <v>992</v>
      </c>
      <c r="H1496">
        <v>3000</v>
      </c>
      <c r="I1496">
        <v>7948159</v>
      </c>
      <c r="J1496" t="s">
        <v>462</v>
      </c>
      <c r="K1496" t="s">
        <v>5443</v>
      </c>
      <c r="L1496" t="s">
        <v>7672</v>
      </c>
      <c r="M1496">
        <v>48999</v>
      </c>
      <c r="N1496">
        <v>6563</v>
      </c>
      <c r="O1496" t="s">
        <v>961</v>
      </c>
      <c r="P1496">
        <v>1</v>
      </c>
      <c r="Q1496" t="s">
        <v>7673</v>
      </c>
      <c r="R1496" t="s">
        <v>7674</v>
      </c>
      <c r="S1496">
        <v>280</v>
      </c>
      <c r="T1496" t="s">
        <v>36</v>
      </c>
      <c r="U1496" t="s">
        <v>37</v>
      </c>
      <c r="V1496" t="s">
        <v>583</v>
      </c>
      <c r="W1496">
        <v>35000000</v>
      </c>
      <c r="X1496">
        <v>2008</v>
      </c>
      <c r="Y1496">
        <v>967</v>
      </c>
      <c r="Z1496">
        <v>6</v>
      </c>
      <c r="AA1496">
        <v>2.35</v>
      </c>
      <c r="AB1496">
        <v>0</v>
      </c>
    </row>
    <row r="1497" spans="1:28" hidden="1" x14ac:dyDescent="0.2">
      <c r="A1497" t="s">
        <v>27</v>
      </c>
      <c r="B1497" t="s">
        <v>5109</v>
      </c>
      <c r="C1497">
        <v>63</v>
      </c>
      <c r="D1497">
        <v>83</v>
      </c>
      <c r="E1497">
        <v>12</v>
      </c>
      <c r="F1497">
        <v>690</v>
      </c>
      <c r="G1497" t="s">
        <v>902</v>
      </c>
      <c r="H1497">
        <v>2000</v>
      </c>
      <c r="I1497">
        <v>11631245</v>
      </c>
      <c r="J1497" t="s">
        <v>7675</v>
      </c>
      <c r="K1497" t="s">
        <v>4369</v>
      </c>
      <c r="L1497" t="s">
        <v>7676</v>
      </c>
      <c r="M1497">
        <v>15015</v>
      </c>
      <c r="N1497">
        <v>5022</v>
      </c>
      <c r="O1497" t="s">
        <v>6254</v>
      </c>
      <c r="P1497">
        <v>5</v>
      </c>
      <c r="Q1497" t="s">
        <v>7677</v>
      </c>
      <c r="R1497" t="s">
        <v>7678</v>
      </c>
      <c r="S1497">
        <v>113</v>
      </c>
      <c r="T1497" t="s">
        <v>36</v>
      </c>
      <c r="U1497" t="s">
        <v>37</v>
      </c>
      <c r="V1497" t="s">
        <v>93</v>
      </c>
      <c r="W1497">
        <v>35000000</v>
      </c>
      <c r="X1497">
        <v>2006</v>
      </c>
      <c r="Y1497">
        <v>826</v>
      </c>
      <c r="Z1497">
        <v>4.2</v>
      </c>
      <c r="AA1497">
        <v>1.85</v>
      </c>
      <c r="AB1497">
        <v>494</v>
      </c>
    </row>
    <row r="1498" spans="1:28" hidden="1" x14ac:dyDescent="0.2">
      <c r="A1498" t="s">
        <v>27</v>
      </c>
      <c r="B1498" t="s">
        <v>433</v>
      </c>
      <c r="C1498">
        <v>335</v>
      </c>
      <c r="D1498">
        <v>123</v>
      </c>
      <c r="E1498">
        <v>0</v>
      </c>
      <c r="F1498">
        <v>6</v>
      </c>
      <c r="G1498" t="s">
        <v>7679</v>
      </c>
      <c r="H1498">
        <v>23000</v>
      </c>
      <c r="I1498">
        <v>10137502</v>
      </c>
      <c r="J1498" t="s">
        <v>7680</v>
      </c>
      <c r="K1498" t="s">
        <v>61</v>
      </c>
      <c r="L1498" t="s">
        <v>7681</v>
      </c>
      <c r="M1498">
        <v>77394</v>
      </c>
      <c r="N1498">
        <v>23031</v>
      </c>
      <c r="O1498" t="s">
        <v>7682</v>
      </c>
      <c r="P1498">
        <v>0</v>
      </c>
      <c r="Q1498" t="s">
        <v>7683</v>
      </c>
      <c r="R1498" t="s">
        <v>7684</v>
      </c>
      <c r="S1498">
        <v>195</v>
      </c>
      <c r="T1498" t="s">
        <v>36</v>
      </c>
      <c r="U1498" t="s">
        <v>37</v>
      </c>
      <c r="V1498" t="s">
        <v>93</v>
      </c>
      <c r="W1498">
        <v>35000000</v>
      </c>
      <c r="X1498">
        <v>2015</v>
      </c>
      <c r="Y1498">
        <v>22</v>
      </c>
      <c r="Z1498">
        <v>7.4</v>
      </c>
      <c r="AA1498">
        <v>2.35</v>
      </c>
      <c r="AB1498">
        <v>24000</v>
      </c>
    </row>
    <row r="1499" spans="1:28" hidden="1" x14ac:dyDescent="0.2">
      <c r="A1499" t="s">
        <v>27</v>
      </c>
      <c r="B1499" t="s">
        <v>7685</v>
      </c>
      <c r="C1499">
        <v>24</v>
      </c>
      <c r="D1499">
        <v>101</v>
      </c>
      <c r="E1499">
        <v>31</v>
      </c>
      <c r="F1499">
        <v>448</v>
      </c>
      <c r="G1499" t="s">
        <v>7686</v>
      </c>
      <c r="H1499">
        <v>690</v>
      </c>
      <c r="I1499">
        <v>6448817</v>
      </c>
      <c r="J1499" t="s">
        <v>41</v>
      </c>
      <c r="K1499" t="s">
        <v>7687</v>
      </c>
      <c r="L1499" t="s">
        <v>7688</v>
      </c>
      <c r="M1499">
        <v>2189</v>
      </c>
      <c r="N1499">
        <v>1993</v>
      </c>
      <c r="O1499" t="s">
        <v>7689</v>
      </c>
      <c r="P1499">
        <v>0</v>
      </c>
      <c r="Q1499" t="s">
        <v>7690</v>
      </c>
      <c r="R1499" t="s">
        <v>7691</v>
      </c>
      <c r="S1499">
        <v>31</v>
      </c>
      <c r="T1499" t="s">
        <v>36</v>
      </c>
      <c r="U1499" t="s">
        <v>37</v>
      </c>
      <c r="V1499" t="s">
        <v>93</v>
      </c>
      <c r="W1499">
        <v>35000000</v>
      </c>
      <c r="X1499">
        <v>1997</v>
      </c>
      <c r="Y1499">
        <v>457</v>
      </c>
      <c r="Z1499">
        <v>4.5999999999999996</v>
      </c>
      <c r="AA1499">
        <v>2.35</v>
      </c>
      <c r="AB1499">
        <v>0</v>
      </c>
    </row>
    <row r="1500" spans="1:28" hidden="1" x14ac:dyDescent="0.2">
      <c r="A1500" t="s">
        <v>27</v>
      </c>
      <c r="B1500" t="s">
        <v>185</v>
      </c>
      <c r="C1500">
        <v>147</v>
      </c>
      <c r="D1500">
        <v>117</v>
      </c>
      <c r="E1500">
        <v>0</v>
      </c>
      <c r="F1500">
        <v>567</v>
      </c>
      <c r="G1500" t="s">
        <v>239</v>
      </c>
      <c r="H1500">
        <v>883</v>
      </c>
      <c r="I1500">
        <v>7458269</v>
      </c>
      <c r="J1500" t="s">
        <v>1413</v>
      </c>
      <c r="K1500" t="s">
        <v>1511</v>
      </c>
      <c r="L1500" t="s">
        <v>7692</v>
      </c>
      <c r="M1500">
        <v>70698</v>
      </c>
      <c r="N1500">
        <v>3611</v>
      </c>
      <c r="O1500" t="s">
        <v>370</v>
      </c>
      <c r="P1500">
        <v>1</v>
      </c>
      <c r="Q1500" t="s">
        <v>7693</v>
      </c>
      <c r="R1500" t="s">
        <v>7694</v>
      </c>
      <c r="S1500">
        <v>196</v>
      </c>
      <c r="T1500" t="s">
        <v>36</v>
      </c>
      <c r="U1500" t="s">
        <v>37</v>
      </c>
      <c r="V1500" t="s">
        <v>38</v>
      </c>
      <c r="W1500">
        <v>35000000</v>
      </c>
      <c r="X1500">
        <v>2006</v>
      </c>
      <c r="Y1500">
        <v>883</v>
      </c>
      <c r="Z1500">
        <v>6.9</v>
      </c>
      <c r="AA1500">
        <v>2.35</v>
      </c>
      <c r="AB1500">
        <v>9000</v>
      </c>
    </row>
    <row r="1501" spans="1:28" hidden="1" x14ac:dyDescent="0.2">
      <c r="A1501" t="s">
        <v>27</v>
      </c>
      <c r="C1501">
        <v>51</v>
      </c>
      <c r="D1501">
        <v>60</v>
      </c>
      <c r="F1501">
        <v>256</v>
      </c>
      <c r="G1501" t="s">
        <v>3515</v>
      </c>
      <c r="H1501">
        <v>2000</v>
      </c>
      <c r="J1501" t="s">
        <v>2140</v>
      </c>
      <c r="K1501" t="s">
        <v>133</v>
      </c>
      <c r="L1501" t="s">
        <v>7695</v>
      </c>
      <c r="M1501">
        <v>70568</v>
      </c>
      <c r="N1501">
        <v>3823</v>
      </c>
      <c r="O1501" t="s">
        <v>7696</v>
      </c>
      <c r="P1501">
        <v>1</v>
      </c>
      <c r="Q1501" t="s">
        <v>7697</v>
      </c>
      <c r="R1501" t="s">
        <v>7698</v>
      </c>
      <c r="S1501">
        <v>105</v>
      </c>
      <c r="T1501" t="s">
        <v>36</v>
      </c>
      <c r="U1501" t="s">
        <v>55</v>
      </c>
      <c r="V1501" t="s">
        <v>2633</v>
      </c>
      <c r="Y1501">
        <v>729</v>
      </c>
      <c r="Z1501">
        <v>8.6</v>
      </c>
      <c r="AA1501">
        <v>16</v>
      </c>
      <c r="AB1501">
        <v>20000</v>
      </c>
    </row>
    <row r="1502" spans="1:28" hidden="1" x14ac:dyDescent="0.2">
      <c r="A1502" t="s">
        <v>27</v>
      </c>
      <c r="B1502" t="s">
        <v>1056</v>
      </c>
      <c r="C1502">
        <v>10</v>
      </c>
      <c r="D1502">
        <v>114</v>
      </c>
      <c r="E1502">
        <v>503</v>
      </c>
      <c r="F1502">
        <v>697</v>
      </c>
      <c r="G1502" t="s">
        <v>4596</v>
      </c>
      <c r="H1502">
        <v>2000</v>
      </c>
      <c r="I1502">
        <v>4651977</v>
      </c>
      <c r="J1502" t="s">
        <v>3407</v>
      </c>
      <c r="K1502" t="s">
        <v>1520</v>
      </c>
      <c r="L1502" t="s">
        <v>7699</v>
      </c>
      <c r="M1502">
        <v>10410</v>
      </c>
      <c r="N1502">
        <v>4334</v>
      </c>
      <c r="O1502" t="s">
        <v>3196</v>
      </c>
      <c r="P1502">
        <v>3</v>
      </c>
      <c r="Q1502" t="s">
        <v>7700</v>
      </c>
      <c r="R1502" t="s">
        <v>7701</v>
      </c>
      <c r="S1502">
        <v>71</v>
      </c>
      <c r="T1502" t="s">
        <v>36</v>
      </c>
      <c r="U1502" t="s">
        <v>37</v>
      </c>
      <c r="V1502" t="s">
        <v>38</v>
      </c>
      <c r="W1502">
        <v>35000000</v>
      </c>
      <c r="X1502">
        <v>1992</v>
      </c>
      <c r="Y1502">
        <v>864</v>
      </c>
      <c r="Z1502">
        <v>6.9</v>
      </c>
      <c r="AA1502">
        <v>2.35</v>
      </c>
      <c r="AB1502">
        <v>892</v>
      </c>
    </row>
    <row r="1503" spans="1:28" hidden="1" x14ac:dyDescent="0.2">
      <c r="A1503" t="s">
        <v>27</v>
      </c>
      <c r="B1503" t="s">
        <v>3776</v>
      </c>
      <c r="C1503">
        <v>12</v>
      </c>
      <c r="D1503">
        <v>330</v>
      </c>
      <c r="E1503">
        <v>138</v>
      </c>
      <c r="F1503">
        <v>672</v>
      </c>
      <c r="G1503" t="s">
        <v>6689</v>
      </c>
      <c r="H1503">
        <v>848</v>
      </c>
      <c r="I1503">
        <v>4496583</v>
      </c>
      <c r="J1503" t="s">
        <v>1933</v>
      </c>
      <c r="K1503" t="s">
        <v>468</v>
      </c>
      <c r="L1503" t="s">
        <v>7702</v>
      </c>
      <c r="M1503">
        <v>23181</v>
      </c>
      <c r="N1503">
        <v>3227</v>
      </c>
      <c r="O1503" t="s">
        <v>2433</v>
      </c>
      <c r="P1503">
        <v>2</v>
      </c>
      <c r="Q1503" t="s">
        <v>7703</v>
      </c>
      <c r="R1503" t="s">
        <v>7704</v>
      </c>
      <c r="S1503">
        <v>129</v>
      </c>
      <c r="T1503" t="s">
        <v>36</v>
      </c>
      <c r="U1503" t="s">
        <v>37</v>
      </c>
      <c r="V1503" t="s">
        <v>583</v>
      </c>
      <c r="W1503">
        <v>35000000</v>
      </c>
      <c r="X1503">
        <v>1993</v>
      </c>
      <c r="Y1503">
        <v>674</v>
      </c>
      <c r="Z1503">
        <v>8</v>
      </c>
      <c r="AA1503">
        <v>1.66</v>
      </c>
      <c r="AB1503">
        <v>6000</v>
      </c>
    </row>
    <row r="1504" spans="1:28" hidden="1" x14ac:dyDescent="0.2">
      <c r="A1504" t="s">
        <v>27</v>
      </c>
      <c r="B1504" t="s">
        <v>7705</v>
      </c>
      <c r="C1504">
        <v>50</v>
      </c>
      <c r="D1504">
        <v>121</v>
      </c>
      <c r="E1504">
        <v>55</v>
      </c>
      <c r="F1504">
        <v>918</v>
      </c>
      <c r="G1504" t="s">
        <v>136</v>
      </c>
      <c r="H1504">
        <v>1000</v>
      </c>
      <c r="I1504">
        <v>2221994</v>
      </c>
      <c r="J1504" t="s">
        <v>1388</v>
      </c>
      <c r="K1504" t="s">
        <v>391</v>
      </c>
      <c r="L1504" t="s">
        <v>7706</v>
      </c>
      <c r="M1504">
        <v>11747</v>
      </c>
      <c r="N1504">
        <v>3125</v>
      </c>
      <c r="O1504" t="s">
        <v>687</v>
      </c>
      <c r="P1504">
        <v>1</v>
      </c>
      <c r="Q1504" t="s">
        <v>7707</v>
      </c>
      <c r="R1504" t="s">
        <v>7708</v>
      </c>
      <c r="S1504">
        <v>99</v>
      </c>
      <c r="T1504" t="s">
        <v>36</v>
      </c>
      <c r="U1504" t="s">
        <v>7709</v>
      </c>
      <c r="V1504" t="s">
        <v>583</v>
      </c>
      <c r="W1504">
        <v>35000000</v>
      </c>
      <c r="X1504">
        <v>1997</v>
      </c>
      <c r="Y1504">
        <v>1000</v>
      </c>
      <c r="Z1504">
        <v>6.4</v>
      </c>
      <c r="AA1504">
        <v>2.35</v>
      </c>
      <c r="AB1504">
        <v>561</v>
      </c>
    </row>
    <row r="1505" spans="1:28" hidden="1" x14ac:dyDescent="0.2">
      <c r="A1505" t="s">
        <v>27</v>
      </c>
      <c r="B1505" t="s">
        <v>2244</v>
      </c>
      <c r="C1505">
        <v>149</v>
      </c>
      <c r="D1505">
        <v>114</v>
      </c>
      <c r="E1505">
        <v>0</v>
      </c>
      <c r="F1505">
        <v>115</v>
      </c>
      <c r="G1505" t="s">
        <v>3484</v>
      </c>
      <c r="H1505">
        <v>548</v>
      </c>
      <c r="I1505">
        <v>6592103</v>
      </c>
      <c r="J1505" t="s">
        <v>2140</v>
      </c>
      <c r="K1505" t="s">
        <v>3200</v>
      </c>
      <c r="L1505" t="s">
        <v>7710</v>
      </c>
      <c r="M1505">
        <v>28584</v>
      </c>
      <c r="N1505">
        <v>1005</v>
      </c>
      <c r="O1505" t="s">
        <v>7711</v>
      </c>
      <c r="P1505">
        <v>1</v>
      </c>
      <c r="Q1505" t="s">
        <v>7712</v>
      </c>
      <c r="R1505" t="s">
        <v>7713</v>
      </c>
      <c r="S1505">
        <v>232</v>
      </c>
      <c r="T1505" t="s">
        <v>36</v>
      </c>
      <c r="U1505" t="s">
        <v>1463</v>
      </c>
      <c r="V1505" t="s">
        <v>583</v>
      </c>
      <c r="W1505">
        <v>35000000</v>
      </c>
      <c r="X1505">
        <v>2002</v>
      </c>
      <c r="Y1505">
        <v>298</v>
      </c>
      <c r="Z1505">
        <v>6.3</v>
      </c>
      <c r="AA1505">
        <v>1.85</v>
      </c>
      <c r="AB1505">
        <v>675</v>
      </c>
    </row>
    <row r="1506" spans="1:28" hidden="1" x14ac:dyDescent="0.2">
      <c r="A1506" t="s">
        <v>745</v>
      </c>
      <c r="B1506" t="s">
        <v>7714</v>
      </c>
      <c r="C1506">
        <v>24</v>
      </c>
      <c r="D1506">
        <v>156</v>
      </c>
      <c r="E1506">
        <v>278</v>
      </c>
      <c r="F1506">
        <v>249</v>
      </c>
      <c r="G1506" t="s">
        <v>5803</v>
      </c>
      <c r="H1506">
        <v>695</v>
      </c>
      <c r="J1506" t="s">
        <v>3239</v>
      </c>
      <c r="K1506" t="s">
        <v>1693</v>
      </c>
      <c r="L1506" t="s">
        <v>7715</v>
      </c>
      <c r="M1506">
        <v>9852</v>
      </c>
      <c r="N1506">
        <v>1573</v>
      </c>
      <c r="O1506" t="s">
        <v>3131</v>
      </c>
      <c r="P1506">
        <v>0</v>
      </c>
      <c r="Q1506" t="s">
        <v>7716</v>
      </c>
      <c r="R1506" t="s">
        <v>7717</v>
      </c>
      <c r="S1506">
        <v>55</v>
      </c>
      <c r="T1506" t="s">
        <v>36</v>
      </c>
      <c r="U1506" t="s">
        <v>7718</v>
      </c>
      <c r="V1506" t="s">
        <v>93</v>
      </c>
      <c r="W1506">
        <v>35000000</v>
      </c>
      <c r="X1506">
        <v>1980</v>
      </c>
      <c r="Y1506">
        <v>279</v>
      </c>
      <c r="Z1506">
        <v>8.4</v>
      </c>
      <c r="AA1506">
        <v>2.35</v>
      </c>
      <c r="AB1506">
        <v>0</v>
      </c>
    </row>
    <row r="1507" spans="1:28" hidden="1" x14ac:dyDescent="0.2">
      <c r="A1507" t="s">
        <v>27</v>
      </c>
      <c r="B1507" t="s">
        <v>7719</v>
      </c>
      <c r="C1507">
        <v>28</v>
      </c>
      <c r="D1507">
        <v>135</v>
      </c>
      <c r="E1507">
        <v>22</v>
      </c>
      <c r="F1507">
        <v>45</v>
      </c>
      <c r="G1507" t="s">
        <v>6896</v>
      </c>
      <c r="H1507">
        <v>837</v>
      </c>
      <c r="I1507">
        <v>1877179</v>
      </c>
      <c r="J1507" t="s">
        <v>1219</v>
      </c>
      <c r="K1507" t="s">
        <v>5175</v>
      </c>
      <c r="L1507" t="s">
        <v>7720</v>
      </c>
      <c r="M1507">
        <v>4885</v>
      </c>
      <c r="N1507">
        <v>1508</v>
      </c>
      <c r="O1507" t="s">
        <v>7721</v>
      </c>
      <c r="P1507">
        <v>1</v>
      </c>
      <c r="Q1507" t="s">
        <v>7722</v>
      </c>
      <c r="R1507" t="s">
        <v>7723</v>
      </c>
      <c r="S1507">
        <v>25</v>
      </c>
      <c r="T1507" t="s">
        <v>1462</v>
      </c>
      <c r="U1507" t="s">
        <v>1463</v>
      </c>
      <c r="V1507" t="s">
        <v>583</v>
      </c>
      <c r="X1507">
        <v>1995</v>
      </c>
      <c r="Y1507">
        <v>541</v>
      </c>
      <c r="Z1507">
        <v>7.1</v>
      </c>
      <c r="AA1507">
        <v>2.35</v>
      </c>
      <c r="AB1507">
        <v>262</v>
      </c>
    </row>
    <row r="1508" spans="1:28" x14ac:dyDescent="0.2">
      <c r="A1508" t="s">
        <v>27</v>
      </c>
      <c r="B1508" t="s">
        <v>1062</v>
      </c>
      <c r="C1508">
        <v>95</v>
      </c>
      <c r="D1508">
        <v>148</v>
      </c>
      <c r="E1508">
        <v>0</v>
      </c>
      <c r="F1508">
        <v>0</v>
      </c>
      <c r="G1508" t="s">
        <v>7724</v>
      </c>
      <c r="H1508">
        <v>3</v>
      </c>
      <c r="I1508">
        <v>630779</v>
      </c>
      <c r="J1508" t="s">
        <v>7725</v>
      </c>
      <c r="K1508" t="s">
        <v>7726</v>
      </c>
      <c r="L1508" t="s">
        <v>7727</v>
      </c>
      <c r="M1508">
        <v>11101</v>
      </c>
      <c r="N1508">
        <v>5</v>
      </c>
      <c r="O1508" t="s">
        <v>7728</v>
      </c>
      <c r="P1508">
        <v>0</v>
      </c>
      <c r="Q1508" t="s">
        <v>7729</v>
      </c>
      <c r="R1508" t="s">
        <v>7730</v>
      </c>
      <c r="S1508">
        <v>159</v>
      </c>
      <c r="T1508" t="s">
        <v>36</v>
      </c>
      <c r="U1508" t="s">
        <v>37</v>
      </c>
      <c r="V1508" t="s">
        <v>583</v>
      </c>
      <c r="W1508">
        <v>35000000</v>
      </c>
      <c r="X1508">
        <v>1999</v>
      </c>
      <c r="Y1508">
        <v>2</v>
      </c>
      <c r="Z1508">
        <v>6.8</v>
      </c>
      <c r="AA1508">
        <v>2.35</v>
      </c>
      <c r="AB1508">
        <v>633</v>
      </c>
    </row>
    <row r="1509" spans="1:28" hidden="1" x14ac:dyDescent="0.2">
      <c r="A1509" t="s">
        <v>27</v>
      </c>
      <c r="B1509" t="s">
        <v>1131</v>
      </c>
      <c r="C1509">
        <v>288</v>
      </c>
      <c r="D1509">
        <v>148</v>
      </c>
      <c r="E1509">
        <v>0</v>
      </c>
      <c r="F1509">
        <v>7</v>
      </c>
      <c r="G1509" t="s">
        <v>7731</v>
      </c>
      <c r="H1509">
        <v>30</v>
      </c>
      <c r="I1509">
        <v>5100937</v>
      </c>
      <c r="J1509" t="s">
        <v>3407</v>
      </c>
      <c r="K1509" t="s">
        <v>7732</v>
      </c>
      <c r="L1509" t="s">
        <v>7733</v>
      </c>
      <c r="M1509">
        <v>68885</v>
      </c>
      <c r="N1509">
        <v>50</v>
      </c>
      <c r="O1509" t="s">
        <v>7734</v>
      </c>
      <c r="P1509">
        <v>0</v>
      </c>
      <c r="Q1509" t="s">
        <v>7735</v>
      </c>
      <c r="R1509" t="s">
        <v>7736</v>
      </c>
      <c r="S1509">
        <v>127</v>
      </c>
      <c r="T1509" t="s">
        <v>2776</v>
      </c>
      <c r="U1509" t="s">
        <v>2911</v>
      </c>
      <c r="V1509" t="s">
        <v>583</v>
      </c>
      <c r="X1509">
        <v>2010</v>
      </c>
      <c r="Y1509">
        <v>9</v>
      </c>
      <c r="Z1509">
        <v>7.5</v>
      </c>
      <c r="AA1509">
        <v>2.35</v>
      </c>
      <c r="AB1509">
        <v>29000</v>
      </c>
    </row>
    <row r="1510" spans="1:28" hidden="1" x14ac:dyDescent="0.2">
      <c r="A1510" t="s">
        <v>27</v>
      </c>
      <c r="B1510" t="s">
        <v>574</v>
      </c>
      <c r="C1510">
        <v>10</v>
      </c>
      <c r="D1510">
        <v>109</v>
      </c>
      <c r="E1510">
        <v>596</v>
      </c>
      <c r="F1510">
        <v>282</v>
      </c>
      <c r="G1510" t="s">
        <v>575</v>
      </c>
      <c r="H1510">
        <v>621</v>
      </c>
      <c r="J1510" t="s">
        <v>576</v>
      </c>
      <c r="K1510" t="s">
        <v>577</v>
      </c>
      <c r="L1510" t="s">
        <v>578</v>
      </c>
      <c r="M1510">
        <v>2138</v>
      </c>
      <c r="N1510">
        <v>1980</v>
      </c>
      <c r="O1510" t="s">
        <v>579</v>
      </c>
      <c r="P1510">
        <v>3</v>
      </c>
      <c r="Q1510" t="s">
        <v>580</v>
      </c>
      <c r="R1510" t="s">
        <v>581</v>
      </c>
      <c r="S1510">
        <v>15</v>
      </c>
      <c r="T1510" t="s">
        <v>36</v>
      </c>
      <c r="U1510" t="s">
        <v>582</v>
      </c>
      <c r="V1510" t="s">
        <v>583</v>
      </c>
      <c r="X1510">
        <v>2015</v>
      </c>
      <c r="Y1510">
        <v>525</v>
      </c>
      <c r="Z1510">
        <v>4.5</v>
      </c>
      <c r="AB1510">
        <v>677</v>
      </c>
    </row>
    <row r="1511" spans="1:28" x14ac:dyDescent="0.2">
      <c r="A1511" t="s">
        <v>27</v>
      </c>
      <c r="B1511" t="s">
        <v>7737</v>
      </c>
      <c r="C1511">
        <v>58</v>
      </c>
      <c r="D1511">
        <v>93</v>
      </c>
      <c r="E1511">
        <v>18</v>
      </c>
      <c r="F1511">
        <v>324</v>
      </c>
      <c r="G1511" t="s">
        <v>1044</v>
      </c>
      <c r="H1511">
        <v>4000</v>
      </c>
      <c r="J1511" t="s">
        <v>7738</v>
      </c>
      <c r="K1511" t="s">
        <v>491</v>
      </c>
      <c r="L1511" t="s">
        <v>7739</v>
      </c>
      <c r="M1511">
        <v>28848</v>
      </c>
      <c r="N1511">
        <v>5377</v>
      </c>
      <c r="O1511" t="s">
        <v>5535</v>
      </c>
      <c r="P1511">
        <v>2</v>
      </c>
      <c r="Q1511" t="s">
        <v>7740</v>
      </c>
      <c r="R1511" t="s">
        <v>7741</v>
      </c>
      <c r="S1511">
        <v>76</v>
      </c>
      <c r="T1511" t="s">
        <v>36</v>
      </c>
      <c r="U1511" t="s">
        <v>1463</v>
      </c>
      <c r="V1511" t="s">
        <v>38</v>
      </c>
      <c r="W1511">
        <v>32000000</v>
      </c>
      <c r="X1511">
        <v>2006</v>
      </c>
      <c r="Y1511">
        <v>820</v>
      </c>
      <c r="Z1511">
        <v>5.7</v>
      </c>
      <c r="AA1511">
        <v>2.35</v>
      </c>
      <c r="AB1511">
        <v>0</v>
      </c>
    </row>
    <row r="1512" spans="1:28" hidden="1" x14ac:dyDescent="0.2">
      <c r="A1512" t="s">
        <v>27</v>
      </c>
      <c r="B1512" t="s">
        <v>7742</v>
      </c>
      <c r="E1512">
        <v>194</v>
      </c>
      <c r="F1512">
        <v>816</v>
      </c>
      <c r="G1512" t="s">
        <v>3656</v>
      </c>
      <c r="H1512">
        <v>970</v>
      </c>
      <c r="J1512" t="s">
        <v>1933</v>
      </c>
      <c r="K1512" t="s">
        <v>3831</v>
      </c>
      <c r="L1512" t="s">
        <v>7743</v>
      </c>
      <c r="M1512">
        <v>219</v>
      </c>
      <c r="N1512">
        <v>3874</v>
      </c>
      <c r="O1512" t="s">
        <v>7744</v>
      </c>
      <c r="P1512">
        <v>0</v>
      </c>
      <c r="Q1512" t="s">
        <v>7745</v>
      </c>
      <c r="R1512" t="s">
        <v>7746</v>
      </c>
      <c r="T1512" t="s">
        <v>36</v>
      </c>
      <c r="U1512" t="s">
        <v>37</v>
      </c>
      <c r="W1512">
        <v>23000000</v>
      </c>
      <c r="X1512">
        <v>2009</v>
      </c>
      <c r="Y1512">
        <v>856</v>
      </c>
      <c r="Z1512">
        <v>7.2</v>
      </c>
      <c r="AB1512">
        <v>26</v>
      </c>
    </row>
    <row r="1513" spans="1:28" hidden="1" x14ac:dyDescent="0.2">
      <c r="A1513" t="s">
        <v>27</v>
      </c>
      <c r="B1513" t="s">
        <v>4019</v>
      </c>
      <c r="C1513">
        <v>297</v>
      </c>
      <c r="D1513">
        <v>113</v>
      </c>
      <c r="E1513">
        <v>47</v>
      </c>
      <c r="F1513">
        <v>129</v>
      </c>
      <c r="G1513" t="s">
        <v>7747</v>
      </c>
      <c r="H1513">
        <v>988</v>
      </c>
      <c r="I1513">
        <v>102413606</v>
      </c>
      <c r="J1513" t="s">
        <v>1642</v>
      </c>
      <c r="K1513" t="s">
        <v>4020</v>
      </c>
      <c r="L1513" t="s">
        <v>7748</v>
      </c>
      <c r="M1513">
        <v>310903</v>
      </c>
      <c r="N1513">
        <v>1783</v>
      </c>
      <c r="O1513" t="s">
        <v>7749</v>
      </c>
      <c r="P1513">
        <v>0</v>
      </c>
      <c r="Q1513" t="s">
        <v>7750</v>
      </c>
      <c r="R1513" t="s">
        <v>7751</v>
      </c>
      <c r="S1513">
        <v>524</v>
      </c>
      <c r="T1513" t="s">
        <v>36</v>
      </c>
      <c r="U1513" t="s">
        <v>37</v>
      </c>
      <c r="V1513" t="s">
        <v>38</v>
      </c>
      <c r="W1513">
        <v>34000000</v>
      </c>
      <c r="X1513">
        <v>2014</v>
      </c>
      <c r="Y1513">
        <v>149</v>
      </c>
      <c r="Z1513">
        <v>6.8</v>
      </c>
      <c r="AA1513">
        <v>2.35</v>
      </c>
      <c r="AB1513">
        <v>38000</v>
      </c>
    </row>
    <row r="1514" spans="1:28" hidden="1" x14ac:dyDescent="0.2">
      <c r="A1514" t="s">
        <v>27</v>
      </c>
      <c r="B1514" t="s">
        <v>7752</v>
      </c>
      <c r="C1514">
        <v>90</v>
      </c>
      <c r="D1514">
        <v>91</v>
      </c>
      <c r="E1514">
        <v>31</v>
      </c>
      <c r="F1514">
        <v>141</v>
      </c>
      <c r="G1514" t="s">
        <v>7753</v>
      </c>
      <c r="H1514">
        <v>1000</v>
      </c>
      <c r="I1514">
        <v>10214013</v>
      </c>
      <c r="J1514" t="s">
        <v>1669</v>
      </c>
      <c r="K1514" t="s">
        <v>136</v>
      </c>
      <c r="L1514" t="s">
        <v>7754</v>
      </c>
      <c r="M1514">
        <v>23072</v>
      </c>
      <c r="N1514">
        <v>1564</v>
      </c>
      <c r="O1514" t="s">
        <v>7755</v>
      </c>
      <c r="P1514">
        <v>2</v>
      </c>
      <c r="Q1514" t="s">
        <v>7756</v>
      </c>
      <c r="R1514" t="s">
        <v>7757</v>
      </c>
      <c r="S1514">
        <v>89</v>
      </c>
      <c r="T1514" t="s">
        <v>36</v>
      </c>
      <c r="U1514" t="s">
        <v>37</v>
      </c>
      <c r="V1514" t="s">
        <v>583</v>
      </c>
      <c r="W1514">
        <v>35000000</v>
      </c>
      <c r="X1514">
        <v>2015</v>
      </c>
      <c r="Y1514">
        <v>249</v>
      </c>
      <c r="Z1514">
        <v>5.4</v>
      </c>
      <c r="AA1514">
        <v>2.35</v>
      </c>
      <c r="AB1514">
        <v>0</v>
      </c>
    </row>
    <row r="1515" spans="1:28" hidden="1" x14ac:dyDescent="0.2">
      <c r="A1515" t="s">
        <v>27</v>
      </c>
      <c r="B1515" t="s">
        <v>485</v>
      </c>
      <c r="C1515">
        <v>56</v>
      </c>
      <c r="D1515">
        <v>139</v>
      </c>
      <c r="E1515">
        <v>17000</v>
      </c>
      <c r="F1515">
        <v>94</v>
      </c>
      <c r="G1515" t="s">
        <v>6735</v>
      </c>
      <c r="H1515">
        <v>554</v>
      </c>
      <c r="I1515">
        <v>32000000</v>
      </c>
      <c r="J1515" t="s">
        <v>212</v>
      </c>
      <c r="K1515" t="s">
        <v>2291</v>
      </c>
      <c r="L1515" t="s">
        <v>7758</v>
      </c>
      <c r="M1515">
        <v>36267</v>
      </c>
      <c r="N1515">
        <v>1068</v>
      </c>
      <c r="O1515" t="s">
        <v>3678</v>
      </c>
      <c r="P1515">
        <v>3</v>
      </c>
      <c r="Q1515" t="s">
        <v>7759</v>
      </c>
      <c r="R1515" t="s">
        <v>7760</v>
      </c>
      <c r="S1515">
        <v>150</v>
      </c>
      <c r="T1515" t="s">
        <v>36</v>
      </c>
      <c r="U1515" t="s">
        <v>37</v>
      </c>
      <c r="V1515" t="s">
        <v>93</v>
      </c>
      <c r="W1515">
        <v>30000000</v>
      </c>
      <c r="X1515">
        <v>1993</v>
      </c>
      <c r="Y1515">
        <v>382</v>
      </c>
      <c r="Z1515">
        <v>7.2</v>
      </c>
      <c r="AA1515">
        <v>2.35</v>
      </c>
      <c r="AB1515">
        <v>0</v>
      </c>
    </row>
    <row r="1516" spans="1:28" hidden="1" x14ac:dyDescent="0.2">
      <c r="A1516" t="s">
        <v>27</v>
      </c>
      <c r="B1516" t="s">
        <v>1202</v>
      </c>
      <c r="C1516">
        <v>274</v>
      </c>
      <c r="D1516">
        <v>96</v>
      </c>
      <c r="E1516">
        <v>0</v>
      </c>
      <c r="F1516">
        <v>1000</v>
      </c>
      <c r="G1516" t="s">
        <v>7761</v>
      </c>
      <c r="H1516">
        <v>20000</v>
      </c>
      <c r="I1516">
        <v>10139254</v>
      </c>
      <c r="J1516" t="s">
        <v>1847</v>
      </c>
      <c r="K1516" t="s">
        <v>261</v>
      </c>
      <c r="L1516" t="s">
        <v>7762</v>
      </c>
      <c r="M1516">
        <v>190990</v>
      </c>
      <c r="N1516">
        <v>24640</v>
      </c>
      <c r="O1516" t="s">
        <v>1818</v>
      </c>
      <c r="P1516">
        <v>0</v>
      </c>
      <c r="Q1516" t="s">
        <v>7763</v>
      </c>
      <c r="R1516" t="s">
        <v>7764</v>
      </c>
      <c r="S1516">
        <v>915</v>
      </c>
      <c r="T1516" t="s">
        <v>36</v>
      </c>
      <c r="U1516" t="s">
        <v>37</v>
      </c>
      <c r="V1516" t="s">
        <v>38</v>
      </c>
      <c r="W1516">
        <v>35000000</v>
      </c>
      <c r="X1516">
        <v>2006</v>
      </c>
      <c r="Y1516">
        <v>1000</v>
      </c>
      <c r="Z1516">
        <v>7.3</v>
      </c>
      <c r="AA1516">
        <v>1.85</v>
      </c>
      <c r="AB1516">
        <v>23000</v>
      </c>
    </row>
    <row r="1517" spans="1:28" hidden="1" x14ac:dyDescent="0.2">
      <c r="A1517" t="s">
        <v>27</v>
      </c>
      <c r="B1517" t="s">
        <v>7765</v>
      </c>
      <c r="C1517">
        <v>68</v>
      </c>
      <c r="D1517">
        <v>102</v>
      </c>
      <c r="E1517">
        <v>3</v>
      </c>
      <c r="F1517">
        <v>239</v>
      </c>
      <c r="G1517" t="s">
        <v>7766</v>
      </c>
      <c r="H1517">
        <v>372</v>
      </c>
      <c r="I1517">
        <v>11227940</v>
      </c>
      <c r="J1517" t="s">
        <v>7767</v>
      </c>
      <c r="K1517" t="s">
        <v>2764</v>
      </c>
      <c r="L1517" t="s">
        <v>7768</v>
      </c>
      <c r="M1517">
        <v>8367</v>
      </c>
      <c r="N1517">
        <v>1274</v>
      </c>
      <c r="O1517" t="s">
        <v>7769</v>
      </c>
      <c r="P1517">
        <v>0</v>
      </c>
      <c r="Q1517" t="s">
        <v>7770</v>
      </c>
      <c r="R1517" t="s">
        <v>7771</v>
      </c>
      <c r="S1517">
        <v>94</v>
      </c>
      <c r="T1517" t="s">
        <v>36</v>
      </c>
      <c r="U1517" t="s">
        <v>37</v>
      </c>
      <c r="V1517" t="s">
        <v>583</v>
      </c>
      <c r="W1517">
        <v>34000000</v>
      </c>
      <c r="X1517">
        <v>1999</v>
      </c>
      <c r="Y1517">
        <v>248</v>
      </c>
      <c r="Z1517">
        <v>5.2</v>
      </c>
      <c r="AA1517">
        <v>2.35</v>
      </c>
      <c r="AB1517">
        <v>120</v>
      </c>
    </row>
    <row r="1518" spans="1:28" hidden="1" x14ac:dyDescent="0.2">
      <c r="A1518" t="s">
        <v>27</v>
      </c>
      <c r="B1518" t="s">
        <v>1781</v>
      </c>
      <c r="C1518">
        <v>98</v>
      </c>
      <c r="D1518">
        <v>96</v>
      </c>
      <c r="E1518">
        <v>165</v>
      </c>
      <c r="F1518">
        <v>566</v>
      </c>
      <c r="G1518" t="s">
        <v>3420</v>
      </c>
      <c r="H1518">
        <v>12000</v>
      </c>
      <c r="I1518">
        <v>183125</v>
      </c>
      <c r="J1518" t="s">
        <v>462</v>
      </c>
      <c r="K1518" t="s">
        <v>703</v>
      </c>
      <c r="L1518" t="s">
        <v>7772</v>
      </c>
      <c r="M1518">
        <v>36914</v>
      </c>
      <c r="N1518">
        <v>14978</v>
      </c>
      <c r="O1518" t="s">
        <v>7773</v>
      </c>
      <c r="P1518">
        <v>1</v>
      </c>
      <c r="Q1518" t="s">
        <v>7774</v>
      </c>
      <c r="R1518" t="s">
        <v>7775</v>
      </c>
      <c r="S1518">
        <v>86</v>
      </c>
      <c r="T1518" t="s">
        <v>36</v>
      </c>
      <c r="U1518" t="s">
        <v>37</v>
      </c>
      <c r="V1518" t="s">
        <v>583</v>
      </c>
      <c r="W1518">
        <v>35000000</v>
      </c>
      <c r="X1518">
        <v>2012</v>
      </c>
      <c r="Y1518">
        <v>774</v>
      </c>
      <c r="Z1518">
        <v>5.5</v>
      </c>
      <c r="AA1518">
        <v>2.35</v>
      </c>
      <c r="AB1518">
        <v>0</v>
      </c>
    </row>
    <row r="1519" spans="1:28" hidden="1" x14ac:dyDescent="0.2">
      <c r="A1519" t="s">
        <v>27</v>
      </c>
      <c r="B1519" t="s">
        <v>7776</v>
      </c>
      <c r="C1519">
        <v>256</v>
      </c>
      <c r="D1519">
        <v>101</v>
      </c>
      <c r="E1519">
        <v>6000</v>
      </c>
      <c r="F1519">
        <v>2</v>
      </c>
      <c r="G1519" t="s">
        <v>7777</v>
      </c>
      <c r="H1519">
        <v>6</v>
      </c>
      <c r="I1519">
        <v>15081783</v>
      </c>
      <c r="J1519" t="s">
        <v>626</v>
      </c>
      <c r="K1519" t="s">
        <v>7778</v>
      </c>
      <c r="L1519" t="s">
        <v>7779</v>
      </c>
      <c r="M1519">
        <v>85589</v>
      </c>
      <c r="N1519">
        <v>13</v>
      </c>
      <c r="O1519" t="s">
        <v>7780</v>
      </c>
      <c r="P1519">
        <v>0</v>
      </c>
      <c r="Q1519" t="s">
        <v>7781</v>
      </c>
      <c r="R1519" t="s">
        <v>7782</v>
      </c>
      <c r="S1519">
        <v>144</v>
      </c>
      <c r="T1519" t="s">
        <v>674</v>
      </c>
      <c r="U1519" t="s">
        <v>675</v>
      </c>
      <c r="V1519" t="s">
        <v>275</v>
      </c>
      <c r="W1519">
        <v>34000000</v>
      </c>
      <c r="X1519">
        <v>2008</v>
      </c>
      <c r="Y1519">
        <v>3</v>
      </c>
      <c r="Z1519">
        <v>7.7</v>
      </c>
      <c r="AA1519">
        <v>1.85</v>
      </c>
      <c r="AB1519">
        <v>0</v>
      </c>
    </row>
    <row r="1520" spans="1:28" hidden="1" x14ac:dyDescent="0.2">
      <c r="A1520" t="s">
        <v>27</v>
      </c>
      <c r="B1520" t="s">
        <v>7783</v>
      </c>
      <c r="C1520">
        <v>117</v>
      </c>
      <c r="D1520">
        <v>128</v>
      </c>
      <c r="E1520">
        <v>88</v>
      </c>
      <c r="F1520">
        <v>954</v>
      </c>
      <c r="G1520" t="s">
        <v>7784</v>
      </c>
      <c r="H1520">
        <v>989</v>
      </c>
      <c r="I1520">
        <v>37432299</v>
      </c>
      <c r="J1520" t="s">
        <v>212</v>
      </c>
      <c r="K1520" t="s">
        <v>7785</v>
      </c>
      <c r="L1520" t="s">
        <v>7786</v>
      </c>
      <c r="M1520">
        <v>50041</v>
      </c>
      <c r="N1520">
        <v>3386</v>
      </c>
      <c r="O1520" t="s">
        <v>7787</v>
      </c>
      <c r="P1520">
        <v>0</v>
      </c>
      <c r="Q1520" t="s">
        <v>7788</v>
      </c>
      <c r="R1520" t="s">
        <v>7789</v>
      </c>
      <c r="S1520">
        <v>116</v>
      </c>
      <c r="T1520" t="s">
        <v>36</v>
      </c>
      <c r="U1520" t="s">
        <v>37</v>
      </c>
      <c r="V1520" t="s">
        <v>38</v>
      </c>
      <c r="W1520">
        <v>34000000</v>
      </c>
      <c r="X1520">
        <v>2015</v>
      </c>
      <c r="Y1520">
        <v>970</v>
      </c>
      <c r="Z1520">
        <v>7.1</v>
      </c>
      <c r="AA1520">
        <v>2.35</v>
      </c>
      <c r="AB1520">
        <v>23000</v>
      </c>
    </row>
    <row r="1521" spans="1:28" hidden="1" x14ac:dyDescent="0.2">
      <c r="A1521" t="s">
        <v>27</v>
      </c>
      <c r="B1521" t="s">
        <v>7790</v>
      </c>
      <c r="C1521">
        <v>107</v>
      </c>
      <c r="D1521">
        <v>109</v>
      </c>
      <c r="E1521">
        <v>7</v>
      </c>
      <c r="F1521">
        <v>1000</v>
      </c>
      <c r="G1521" t="s">
        <v>774</v>
      </c>
      <c r="H1521">
        <v>40000</v>
      </c>
      <c r="I1521">
        <v>10654581</v>
      </c>
      <c r="J1521" t="s">
        <v>2681</v>
      </c>
      <c r="K1521" t="s">
        <v>42</v>
      </c>
      <c r="L1521" t="s">
        <v>7791</v>
      </c>
      <c r="M1521">
        <v>45497</v>
      </c>
      <c r="N1521">
        <v>52621</v>
      </c>
      <c r="O1521" t="s">
        <v>6002</v>
      </c>
      <c r="P1521">
        <v>0</v>
      </c>
      <c r="Q1521" t="s">
        <v>7792</v>
      </c>
      <c r="R1521" t="s">
        <v>7793</v>
      </c>
      <c r="S1521">
        <v>260</v>
      </c>
      <c r="T1521" t="s">
        <v>36</v>
      </c>
      <c r="U1521" t="s">
        <v>37</v>
      </c>
      <c r="V1521" t="s">
        <v>583</v>
      </c>
      <c r="W1521">
        <v>34000000</v>
      </c>
      <c r="X1521">
        <v>1999</v>
      </c>
      <c r="Y1521">
        <v>9000</v>
      </c>
      <c r="Z1521">
        <v>5.3</v>
      </c>
      <c r="AA1521">
        <v>1.85</v>
      </c>
      <c r="AB1521">
        <v>1000</v>
      </c>
    </row>
    <row r="1522" spans="1:28" hidden="1" x14ac:dyDescent="0.2">
      <c r="A1522" t="s">
        <v>27</v>
      </c>
      <c r="B1522" t="s">
        <v>7794</v>
      </c>
      <c r="C1522">
        <v>52</v>
      </c>
      <c r="D1522">
        <v>114</v>
      </c>
      <c r="E1522">
        <v>46</v>
      </c>
      <c r="F1522">
        <v>292</v>
      </c>
      <c r="G1522" t="s">
        <v>7795</v>
      </c>
      <c r="H1522">
        <v>818</v>
      </c>
      <c r="I1522">
        <v>6543194</v>
      </c>
      <c r="J1522" t="s">
        <v>2306</v>
      </c>
      <c r="K1522" t="s">
        <v>2619</v>
      </c>
      <c r="L1522" t="s">
        <v>7796</v>
      </c>
      <c r="M1522">
        <v>3740</v>
      </c>
      <c r="N1522">
        <v>1778</v>
      </c>
      <c r="O1522" t="s">
        <v>7797</v>
      </c>
      <c r="P1522">
        <v>1</v>
      </c>
      <c r="Q1522" t="s">
        <v>7798</v>
      </c>
      <c r="R1522" t="s">
        <v>7799</v>
      </c>
      <c r="S1522">
        <v>61</v>
      </c>
      <c r="T1522" t="s">
        <v>36</v>
      </c>
      <c r="U1522" t="s">
        <v>37</v>
      </c>
      <c r="V1522" t="s">
        <v>38</v>
      </c>
      <c r="W1522">
        <v>34000000</v>
      </c>
      <c r="X1522">
        <v>2000</v>
      </c>
      <c r="Y1522">
        <v>649</v>
      </c>
      <c r="Z1522">
        <v>5.6</v>
      </c>
      <c r="AA1522">
        <v>2.35</v>
      </c>
      <c r="AB1522">
        <v>314</v>
      </c>
    </row>
    <row r="1523" spans="1:28" hidden="1" x14ac:dyDescent="0.2">
      <c r="A1523" t="s">
        <v>27</v>
      </c>
      <c r="B1523" t="s">
        <v>4626</v>
      </c>
      <c r="C1523">
        <v>135</v>
      </c>
      <c r="D1523">
        <v>105</v>
      </c>
      <c r="E1523">
        <v>125</v>
      </c>
      <c r="F1523">
        <v>2000</v>
      </c>
      <c r="G1523" t="s">
        <v>534</v>
      </c>
      <c r="H1523">
        <v>18000</v>
      </c>
      <c r="I1523">
        <v>13101142</v>
      </c>
      <c r="J1523" t="s">
        <v>3896</v>
      </c>
      <c r="K1523" t="s">
        <v>639</v>
      </c>
      <c r="L1523" t="s">
        <v>7800</v>
      </c>
      <c r="M1523">
        <v>23916</v>
      </c>
      <c r="N1523">
        <v>23122</v>
      </c>
      <c r="O1523" t="s">
        <v>232</v>
      </c>
      <c r="P1523">
        <v>5</v>
      </c>
      <c r="Q1523" t="s">
        <v>7801</v>
      </c>
      <c r="R1523" t="s">
        <v>7802</v>
      </c>
      <c r="S1523">
        <v>50</v>
      </c>
      <c r="T1523" t="s">
        <v>36</v>
      </c>
      <c r="U1523" t="s">
        <v>37</v>
      </c>
      <c r="V1523" t="s">
        <v>38</v>
      </c>
      <c r="W1523">
        <v>35000000</v>
      </c>
      <c r="X1523">
        <v>2012</v>
      </c>
      <c r="Y1523">
        <v>2000</v>
      </c>
      <c r="Z1523">
        <v>5.7</v>
      </c>
      <c r="AA1523">
        <v>2.35</v>
      </c>
      <c r="AB1523">
        <v>0</v>
      </c>
    </row>
    <row r="1524" spans="1:28" hidden="1" x14ac:dyDescent="0.2">
      <c r="A1524" t="s">
        <v>27</v>
      </c>
      <c r="B1524" t="s">
        <v>6665</v>
      </c>
      <c r="C1524">
        <v>211</v>
      </c>
      <c r="D1524">
        <v>141</v>
      </c>
      <c r="E1524">
        <v>56</v>
      </c>
      <c r="F1524">
        <v>38</v>
      </c>
      <c r="G1524" t="s">
        <v>7803</v>
      </c>
      <c r="H1524">
        <v>113</v>
      </c>
      <c r="I1524">
        <v>8324748</v>
      </c>
      <c r="J1524" t="s">
        <v>5938</v>
      </c>
      <c r="K1524" t="s">
        <v>7804</v>
      </c>
      <c r="L1524" t="s">
        <v>7805</v>
      </c>
      <c r="M1524">
        <v>21223</v>
      </c>
      <c r="N1524">
        <v>301</v>
      </c>
      <c r="O1524" t="s">
        <v>7806</v>
      </c>
      <c r="P1524">
        <v>1</v>
      </c>
      <c r="Q1524" t="s">
        <v>7807</v>
      </c>
      <c r="R1524" t="s">
        <v>7808</v>
      </c>
      <c r="S1524">
        <v>108</v>
      </c>
      <c r="T1524" t="s">
        <v>36</v>
      </c>
      <c r="U1524" t="s">
        <v>55</v>
      </c>
      <c r="V1524" t="s">
        <v>38</v>
      </c>
      <c r="W1524">
        <v>35000000</v>
      </c>
      <c r="X1524">
        <v>2013</v>
      </c>
      <c r="Y1524">
        <v>98</v>
      </c>
      <c r="Z1524">
        <v>7.1</v>
      </c>
      <c r="AA1524">
        <v>2.35</v>
      </c>
      <c r="AB1524">
        <v>13000</v>
      </c>
    </row>
    <row r="1525" spans="1:28" hidden="1" x14ac:dyDescent="0.2">
      <c r="A1525" t="s">
        <v>27</v>
      </c>
      <c r="B1525" t="s">
        <v>1678</v>
      </c>
      <c r="C1525">
        <v>57</v>
      </c>
      <c r="D1525">
        <v>195</v>
      </c>
      <c r="E1525">
        <v>631</v>
      </c>
      <c r="F1525">
        <v>521</v>
      </c>
      <c r="G1525" t="s">
        <v>1678</v>
      </c>
      <c r="H1525">
        <v>635</v>
      </c>
      <c r="J1525" t="s">
        <v>6111</v>
      </c>
      <c r="K1525" t="s">
        <v>7657</v>
      </c>
      <c r="L1525" t="s">
        <v>7809</v>
      </c>
      <c r="M1525">
        <v>16255</v>
      </c>
      <c r="N1525">
        <v>2291</v>
      </c>
      <c r="O1525" t="s">
        <v>5377</v>
      </c>
      <c r="P1525">
        <v>0</v>
      </c>
      <c r="Q1525" t="s">
        <v>7810</v>
      </c>
      <c r="R1525" t="s">
        <v>7811</v>
      </c>
      <c r="S1525">
        <v>127</v>
      </c>
      <c r="T1525" t="s">
        <v>36</v>
      </c>
      <c r="U1525" t="s">
        <v>37</v>
      </c>
      <c r="V1525" t="s">
        <v>93</v>
      </c>
      <c r="W1525">
        <v>35000000</v>
      </c>
      <c r="X1525">
        <v>1981</v>
      </c>
      <c r="Y1525">
        <v>631</v>
      </c>
      <c r="Z1525">
        <v>7.5</v>
      </c>
      <c r="AA1525">
        <v>1.85</v>
      </c>
      <c r="AB1525">
        <v>0</v>
      </c>
    </row>
    <row r="1526" spans="1:28" hidden="1" x14ac:dyDescent="0.2">
      <c r="A1526" t="s">
        <v>27</v>
      </c>
      <c r="B1526" t="s">
        <v>3889</v>
      </c>
      <c r="C1526">
        <v>81</v>
      </c>
      <c r="D1526">
        <v>138</v>
      </c>
      <c r="E1526">
        <v>0</v>
      </c>
      <c r="F1526">
        <v>574</v>
      </c>
      <c r="G1526" t="s">
        <v>1373</v>
      </c>
      <c r="H1526">
        <v>10000</v>
      </c>
      <c r="I1526">
        <v>141340178</v>
      </c>
      <c r="J1526" t="s">
        <v>4073</v>
      </c>
      <c r="K1526" t="s">
        <v>521</v>
      </c>
      <c r="L1526" t="s">
        <v>7812</v>
      </c>
      <c r="M1526">
        <v>181879</v>
      </c>
      <c r="N1526">
        <v>14619</v>
      </c>
      <c r="O1526" t="s">
        <v>3234</v>
      </c>
      <c r="P1526">
        <v>0</v>
      </c>
      <c r="Q1526" t="s">
        <v>7813</v>
      </c>
      <c r="R1526" t="s">
        <v>7814</v>
      </c>
      <c r="S1526">
        <v>319</v>
      </c>
      <c r="T1526" t="s">
        <v>36</v>
      </c>
      <c r="U1526" t="s">
        <v>37</v>
      </c>
      <c r="V1526" t="s">
        <v>583</v>
      </c>
      <c r="W1526">
        <v>40000000</v>
      </c>
      <c r="X1526">
        <v>1992</v>
      </c>
      <c r="Y1526">
        <v>2000</v>
      </c>
      <c r="Z1526">
        <v>7.6</v>
      </c>
      <c r="AA1526">
        <v>2.35</v>
      </c>
      <c r="AB1526">
        <v>0</v>
      </c>
    </row>
    <row r="1527" spans="1:28" hidden="1" x14ac:dyDescent="0.2">
      <c r="A1527" t="s">
        <v>27</v>
      </c>
      <c r="B1527" t="s">
        <v>3442</v>
      </c>
      <c r="C1527">
        <v>107</v>
      </c>
      <c r="D1527">
        <v>101</v>
      </c>
      <c r="E1527">
        <v>43</v>
      </c>
      <c r="F1527">
        <v>655</v>
      </c>
      <c r="G1527" t="s">
        <v>5081</v>
      </c>
      <c r="H1527">
        <v>2000</v>
      </c>
      <c r="I1527">
        <v>51758599</v>
      </c>
      <c r="J1527" t="s">
        <v>3552</v>
      </c>
      <c r="K1527" t="s">
        <v>6431</v>
      </c>
      <c r="L1527" t="s">
        <v>7815</v>
      </c>
      <c r="M1527">
        <v>27580</v>
      </c>
      <c r="N1527">
        <v>5942</v>
      </c>
      <c r="O1527" t="s">
        <v>2281</v>
      </c>
      <c r="P1527">
        <v>0</v>
      </c>
      <c r="Q1527" t="s">
        <v>7816</v>
      </c>
      <c r="R1527" t="s">
        <v>7817</v>
      </c>
      <c r="S1527">
        <v>232</v>
      </c>
      <c r="T1527" t="s">
        <v>36</v>
      </c>
      <c r="U1527" t="s">
        <v>37</v>
      </c>
      <c r="V1527" t="s">
        <v>583</v>
      </c>
      <c r="W1527">
        <v>33000000</v>
      </c>
      <c r="X1527">
        <v>2001</v>
      </c>
      <c r="Y1527">
        <v>1000</v>
      </c>
      <c r="Z1527">
        <v>5.5</v>
      </c>
      <c r="AA1527">
        <v>2.35</v>
      </c>
      <c r="AB1527">
        <v>742</v>
      </c>
    </row>
    <row r="1528" spans="1:28" hidden="1" x14ac:dyDescent="0.2">
      <c r="A1528" t="s">
        <v>27</v>
      </c>
      <c r="B1528" t="s">
        <v>1573</v>
      </c>
      <c r="C1528">
        <v>100</v>
      </c>
      <c r="D1528">
        <v>99</v>
      </c>
      <c r="E1528">
        <v>67</v>
      </c>
      <c r="F1528">
        <v>330</v>
      </c>
      <c r="G1528" t="s">
        <v>804</v>
      </c>
      <c r="H1528">
        <v>826</v>
      </c>
      <c r="I1528">
        <v>117559438</v>
      </c>
      <c r="J1528" t="s">
        <v>1750</v>
      </c>
      <c r="K1528" t="s">
        <v>6380</v>
      </c>
      <c r="L1528" t="s">
        <v>7818</v>
      </c>
      <c r="M1528">
        <v>66941</v>
      </c>
      <c r="N1528">
        <v>1790</v>
      </c>
      <c r="O1528" t="s">
        <v>3940</v>
      </c>
      <c r="P1528">
        <v>1</v>
      </c>
      <c r="Q1528" t="s">
        <v>7819</v>
      </c>
      <c r="R1528" t="s">
        <v>7820</v>
      </c>
      <c r="S1528">
        <v>148</v>
      </c>
      <c r="T1528" t="s">
        <v>36</v>
      </c>
      <c r="U1528" t="s">
        <v>37</v>
      </c>
      <c r="V1528" t="s">
        <v>38</v>
      </c>
      <c r="W1528">
        <v>30000000</v>
      </c>
      <c r="X1528">
        <v>2000</v>
      </c>
      <c r="Y1528">
        <v>436</v>
      </c>
      <c r="Z1528">
        <v>5.0999999999999996</v>
      </c>
      <c r="AA1528">
        <v>1.85</v>
      </c>
      <c r="AB1528">
        <v>1000</v>
      </c>
    </row>
    <row r="1529" spans="1:28" hidden="1" x14ac:dyDescent="0.2">
      <c r="A1529" t="s">
        <v>27</v>
      </c>
      <c r="B1529" t="s">
        <v>7821</v>
      </c>
      <c r="C1529">
        <v>60</v>
      </c>
      <c r="D1529">
        <v>85</v>
      </c>
      <c r="E1529">
        <v>0</v>
      </c>
      <c r="F1529">
        <v>11</v>
      </c>
      <c r="G1529" t="s">
        <v>7822</v>
      </c>
      <c r="H1529">
        <v>324</v>
      </c>
      <c r="I1529">
        <v>4091</v>
      </c>
      <c r="J1529" t="s">
        <v>269</v>
      </c>
      <c r="K1529" t="s">
        <v>7823</v>
      </c>
      <c r="L1529" t="s">
        <v>7824</v>
      </c>
      <c r="M1529">
        <v>4265</v>
      </c>
      <c r="N1529">
        <v>369</v>
      </c>
      <c r="O1529" t="s">
        <v>7825</v>
      </c>
      <c r="P1529">
        <v>0</v>
      </c>
      <c r="R1529" t="s">
        <v>7826</v>
      </c>
      <c r="S1529">
        <v>16</v>
      </c>
      <c r="T1529" t="s">
        <v>36</v>
      </c>
      <c r="U1529" t="s">
        <v>582</v>
      </c>
      <c r="W1529">
        <v>34000000</v>
      </c>
      <c r="X1529">
        <v>2013</v>
      </c>
      <c r="Y1529">
        <v>15</v>
      </c>
      <c r="Z1529">
        <v>6.3</v>
      </c>
      <c r="AA1529">
        <v>2.35</v>
      </c>
      <c r="AB1529">
        <v>0</v>
      </c>
    </row>
    <row r="1530" spans="1:28" hidden="1" x14ac:dyDescent="0.2">
      <c r="A1530" t="s">
        <v>27</v>
      </c>
      <c r="B1530" t="s">
        <v>7827</v>
      </c>
      <c r="C1530">
        <v>195</v>
      </c>
      <c r="D1530">
        <v>89</v>
      </c>
      <c r="E1530">
        <v>21</v>
      </c>
      <c r="F1530">
        <v>48</v>
      </c>
      <c r="G1530" t="s">
        <v>7828</v>
      </c>
      <c r="H1530">
        <v>614</v>
      </c>
      <c r="I1530">
        <v>21426805</v>
      </c>
      <c r="J1530" t="s">
        <v>339</v>
      </c>
      <c r="K1530" t="s">
        <v>3564</v>
      </c>
      <c r="L1530" t="s">
        <v>7829</v>
      </c>
      <c r="M1530">
        <v>49312</v>
      </c>
      <c r="N1530">
        <v>843</v>
      </c>
      <c r="O1530" t="s">
        <v>7830</v>
      </c>
      <c r="P1530">
        <v>0</v>
      </c>
      <c r="Q1530" t="s">
        <v>7831</v>
      </c>
      <c r="R1530" t="s">
        <v>7832</v>
      </c>
      <c r="S1530">
        <v>211</v>
      </c>
      <c r="T1530" t="s">
        <v>36</v>
      </c>
      <c r="U1530" t="s">
        <v>37</v>
      </c>
      <c r="V1530" t="s">
        <v>38</v>
      </c>
      <c r="W1530">
        <v>30000000</v>
      </c>
      <c r="X1530">
        <v>2011</v>
      </c>
      <c r="Y1530">
        <v>150</v>
      </c>
      <c r="Z1530">
        <v>4.9000000000000004</v>
      </c>
      <c r="AA1530">
        <v>2.35</v>
      </c>
      <c r="AB1530">
        <v>0</v>
      </c>
    </row>
    <row r="1531" spans="1:28" hidden="1" x14ac:dyDescent="0.2">
      <c r="A1531" t="s">
        <v>27</v>
      </c>
      <c r="B1531" t="s">
        <v>7833</v>
      </c>
      <c r="C1531">
        <v>121</v>
      </c>
      <c r="D1531">
        <v>99</v>
      </c>
      <c r="E1531">
        <v>35</v>
      </c>
      <c r="F1531">
        <v>433</v>
      </c>
      <c r="G1531" t="s">
        <v>7834</v>
      </c>
      <c r="H1531">
        <v>3000</v>
      </c>
      <c r="I1531">
        <v>35057332</v>
      </c>
      <c r="J1531" t="s">
        <v>7835</v>
      </c>
      <c r="K1531" t="s">
        <v>7836</v>
      </c>
      <c r="L1531" t="s">
        <v>7837</v>
      </c>
      <c r="M1531">
        <v>45394</v>
      </c>
      <c r="N1531">
        <v>4863</v>
      </c>
      <c r="O1531" t="s">
        <v>4067</v>
      </c>
      <c r="P1531">
        <v>0</v>
      </c>
      <c r="Q1531" t="s">
        <v>7838</v>
      </c>
      <c r="R1531" t="s">
        <v>7839</v>
      </c>
      <c r="S1531">
        <v>72</v>
      </c>
      <c r="T1531" t="s">
        <v>36</v>
      </c>
      <c r="U1531" t="s">
        <v>37</v>
      </c>
      <c r="V1531" t="s">
        <v>38</v>
      </c>
      <c r="W1531">
        <v>33000000</v>
      </c>
      <c r="X1531">
        <v>2012</v>
      </c>
      <c r="Y1531">
        <v>594</v>
      </c>
      <c r="Z1531">
        <v>6.5</v>
      </c>
      <c r="AA1531">
        <v>2.35</v>
      </c>
      <c r="AB1531">
        <v>19000</v>
      </c>
    </row>
    <row r="1532" spans="1:28" hidden="1" x14ac:dyDescent="0.2">
      <c r="A1532" t="s">
        <v>27</v>
      </c>
      <c r="B1532" t="s">
        <v>5859</v>
      </c>
      <c r="C1532">
        <v>285</v>
      </c>
      <c r="D1532">
        <v>105</v>
      </c>
      <c r="E1532">
        <v>160</v>
      </c>
      <c r="F1532">
        <v>491</v>
      </c>
      <c r="G1532" t="s">
        <v>7220</v>
      </c>
      <c r="H1532">
        <v>852</v>
      </c>
      <c r="I1532">
        <v>34014398</v>
      </c>
      <c r="J1532" t="s">
        <v>7840</v>
      </c>
      <c r="K1532" t="s">
        <v>7327</v>
      </c>
      <c r="L1532" t="s">
        <v>7841</v>
      </c>
      <c r="M1532">
        <v>115649</v>
      </c>
      <c r="N1532">
        <v>2604</v>
      </c>
      <c r="O1532" t="s">
        <v>7842</v>
      </c>
      <c r="P1532">
        <v>0</v>
      </c>
      <c r="Q1532" t="s">
        <v>7843</v>
      </c>
      <c r="R1532" t="s">
        <v>7844</v>
      </c>
      <c r="S1532">
        <v>1033</v>
      </c>
      <c r="T1532" t="s">
        <v>36</v>
      </c>
      <c r="U1532" t="s">
        <v>765</v>
      </c>
      <c r="V1532" t="s">
        <v>583</v>
      </c>
      <c r="W1532">
        <v>33000000</v>
      </c>
      <c r="X1532">
        <v>2006</v>
      </c>
      <c r="Y1532">
        <v>521</v>
      </c>
      <c r="Z1532">
        <v>5.6</v>
      </c>
      <c r="AA1532">
        <v>2.35</v>
      </c>
      <c r="AB1532">
        <v>4000</v>
      </c>
    </row>
    <row r="1533" spans="1:28" hidden="1" x14ac:dyDescent="0.2">
      <c r="A1533" t="s">
        <v>27</v>
      </c>
      <c r="B1533" t="s">
        <v>7845</v>
      </c>
      <c r="C1533">
        <v>103</v>
      </c>
      <c r="D1533">
        <v>97</v>
      </c>
      <c r="E1533">
        <v>10</v>
      </c>
      <c r="F1533">
        <v>178</v>
      </c>
      <c r="G1533" t="s">
        <v>2592</v>
      </c>
      <c r="H1533">
        <v>18000</v>
      </c>
      <c r="I1533">
        <v>28927720</v>
      </c>
      <c r="J1533" t="s">
        <v>4831</v>
      </c>
      <c r="K1533" t="s">
        <v>586</v>
      </c>
      <c r="L1533" t="s">
        <v>7846</v>
      </c>
      <c r="M1533">
        <v>22220</v>
      </c>
      <c r="N1533">
        <v>18688</v>
      </c>
      <c r="O1533" t="s">
        <v>7847</v>
      </c>
      <c r="P1533">
        <v>0</v>
      </c>
      <c r="Q1533" t="s">
        <v>7848</v>
      </c>
      <c r="R1533" t="s">
        <v>7849</v>
      </c>
      <c r="S1533">
        <v>181</v>
      </c>
      <c r="T1533" t="s">
        <v>36</v>
      </c>
      <c r="U1533" t="s">
        <v>37</v>
      </c>
      <c r="V1533" t="s">
        <v>583</v>
      </c>
      <c r="W1533">
        <v>33000000</v>
      </c>
      <c r="X1533">
        <v>2000</v>
      </c>
      <c r="Y1533">
        <v>223</v>
      </c>
      <c r="Z1533">
        <v>5.3</v>
      </c>
      <c r="AA1533">
        <v>1.85</v>
      </c>
      <c r="AB1533">
        <v>463</v>
      </c>
    </row>
    <row r="1534" spans="1:28" hidden="1" x14ac:dyDescent="0.2">
      <c r="A1534" t="s">
        <v>27</v>
      </c>
      <c r="B1534" t="s">
        <v>7850</v>
      </c>
      <c r="C1534">
        <v>192</v>
      </c>
      <c r="D1534">
        <v>140</v>
      </c>
      <c r="E1534">
        <v>36</v>
      </c>
      <c r="F1534">
        <v>336</v>
      </c>
      <c r="G1534" t="s">
        <v>7851</v>
      </c>
      <c r="H1534">
        <v>669</v>
      </c>
      <c r="I1534">
        <v>33682273</v>
      </c>
      <c r="J1534" t="s">
        <v>462</v>
      </c>
      <c r="K1534" t="s">
        <v>7149</v>
      </c>
      <c r="L1534" t="s">
        <v>7852</v>
      </c>
      <c r="M1534">
        <v>124242</v>
      </c>
      <c r="N1534">
        <v>2114</v>
      </c>
      <c r="O1534" t="s">
        <v>7853</v>
      </c>
      <c r="P1534">
        <v>1</v>
      </c>
      <c r="Q1534" t="s">
        <v>7854</v>
      </c>
      <c r="R1534" t="s">
        <v>7855</v>
      </c>
      <c r="S1534">
        <v>622</v>
      </c>
      <c r="T1534" t="s">
        <v>36</v>
      </c>
      <c r="U1534" t="s">
        <v>37</v>
      </c>
      <c r="V1534" t="s">
        <v>583</v>
      </c>
      <c r="W1534">
        <v>33000000</v>
      </c>
      <c r="X1534">
        <v>2004</v>
      </c>
      <c r="Y1534">
        <v>403</v>
      </c>
      <c r="Z1534">
        <v>6.5</v>
      </c>
      <c r="AA1534">
        <v>2.35</v>
      </c>
      <c r="AB1534">
        <v>4000</v>
      </c>
    </row>
    <row r="1535" spans="1:28" hidden="1" x14ac:dyDescent="0.2">
      <c r="A1535" t="s">
        <v>27</v>
      </c>
      <c r="B1535" t="s">
        <v>7856</v>
      </c>
      <c r="C1535">
        <v>90</v>
      </c>
      <c r="D1535">
        <v>118</v>
      </c>
      <c r="E1535">
        <v>41</v>
      </c>
      <c r="F1535">
        <v>577</v>
      </c>
      <c r="G1535" t="s">
        <v>6884</v>
      </c>
      <c r="H1535">
        <v>722</v>
      </c>
      <c r="I1535">
        <v>4280577</v>
      </c>
      <c r="J1535" t="s">
        <v>4913</v>
      </c>
      <c r="K1535" t="s">
        <v>3162</v>
      </c>
      <c r="L1535" t="s">
        <v>7857</v>
      </c>
      <c r="M1535">
        <v>50919</v>
      </c>
      <c r="N1535">
        <v>2859</v>
      </c>
      <c r="O1535" t="s">
        <v>2239</v>
      </c>
      <c r="P1535">
        <v>0</v>
      </c>
      <c r="Q1535" t="s">
        <v>7858</v>
      </c>
      <c r="R1535" t="s">
        <v>7859</v>
      </c>
      <c r="S1535">
        <v>114</v>
      </c>
      <c r="T1535" t="s">
        <v>36</v>
      </c>
      <c r="U1535" t="s">
        <v>37</v>
      </c>
      <c r="V1535" t="s">
        <v>38</v>
      </c>
      <c r="W1535">
        <v>10000000</v>
      </c>
      <c r="X1535">
        <v>2005</v>
      </c>
      <c r="Y1535">
        <v>580</v>
      </c>
      <c r="Z1535">
        <v>6.8</v>
      </c>
      <c r="AA1535">
        <v>2.35</v>
      </c>
      <c r="AB1535">
        <v>0</v>
      </c>
    </row>
    <row r="1536" spans="1:28" hidden="1" x14ac:dyDescent="0.2">
      <c r="A1536" t="s">
        <v>27</v>
      </c>
      <c r="B1536" t="s">
        <v>7860</v>
      </c>
      <c r="C1536">
        <v>258</v>
      </c>
      <c r="D1536">
        <v>94</v>
      </c>
      <c r="E1536">
        <v>132</v>
      </c>
      <c r="F1536">
        <v>317</v>
      </c>
      <c r="G1536" t="s">
        <v>6116</v>
      </c>
      <c r="H1536">
        <v>26000</v>
      </c>
      <c r="I1536">
        <v>17120019</v>
      </c>
      <c r="J1536" t="s">
        <v>332</v>
      </c>
      <c r="K1536" t="s">
        <v>333</v>
      </c>
      <c r="L1536" t="s">
        <v>7861</v>
      </c>
      <c r="M1536">
        <v>83097</v>
      </c>
      <c r="N1536">
        <v>27759</v>
      </c>
      <c r="O1536" t="s">
        <v>7862</v>
      </c>
      <c r="P1536">
        <v>2</v>
      </c>
      <c r="Q1536" t="s">
        <v>7863</v>
      </c>
      <c r="R1536" t="s">
        <v>7864</v>
      </c>
      <c r="S1536">
        <v>134</v>
      </c>
      <c r="T1536" t="s">
        <v>36</v>
      </c>
      <c r="U1536" t="s">
        <v>37</v>
      </c>
      <c r="V1536" t="s">
        <v>583</v>
      </c>
      <c r="W1536">
        <v>30000000</v>
      </c>
      <c r="X1536">
        <v>2012</v>
      </c>
      <c r="Y1536">
        <v>828</v>
      </c>
      <c r="Z1536">
        <v>6.5</v>
      </c>
      <c r="AA1536">
        <v>2.35</v>
      </c>
      <c r="AB1536">
        <v>12000</v>
      </c>
    </row>
    <row r="1537" spans="1:28" hidden="1" x14ac:dyDescent="0.2">
      <c r="A1537" t="s">
        <v>27</v>
      </c>
      <c r="B1537" t="s">
        <v>369</v>
      </c>
      <c r="C1537">
        <v>56</v>
      </c>
      <c r="D1537">
        <v>124</v>
      </c>
      <c r="E1537">
        <v>179</v>
      </c>
      <c r="F1537">
        <v>551</v>
      </c>
      <c r="G1537" t="s">
        <v>4627</v>
      </c>
      <c r="H1537">
        <v>11000</v>
      </c>
      <c r="I1537">
        <v>8406264</v>
      </c>
      <c r="J1537" t="s">
        <v>1413</v>
      </c>
      <c r="K1537" t="s">
        <v>563</v>
      </c>
      <c r="L1537" t="s">
        <v>7865</v>
      </c>
      <c r="M1537">
        <v>24826</v>
      </c>
      <c r="N1537">
        <v>13093</v>
      </c>
      <c r="O1537" t="s">
        <v>920</v>
      </c>
      <c r="P1537">
        <v>3</v>
      </c>
      <c r="Q1537" t="s">
        <v>7866</v>
      </c>
      <c r="R1537" t="s">
        <v>7867</v>
      </c>
      <c r="S1537">
        <v>175</v>
      </c>
      <c r="T1537" t="s">
        <v>36</v>
      </c>
      <c r="U1537" t="s">
        <v>37</v>
      </c>
      <c r="V1537" t="s">
        <v>583</v>
      </c>
      <c r="W1537">
        <v>38000000</v>
      </c>
      <c r="X1537">
        <v>1999</v>
      </c>
      <c r="Y1537">
        <v>617</v>
      </c>
      <c r="Z1537">
        <v>6</v>
      </c>
      <c r="AA1537">
        <v>2.35</v>
      </c>
      <c r="AB1537">
        <v>783</v>
      </c>
    </row>
    <row r="1538" spans="1:28" hidden="1" x14ac:dyDescent="0.2">
      <c r="A1538" t="s">
        <v>27</v>
      </c>
      <c r="B1538" t="s">
        <v>7868</v>
      </c>
      <c r="C1538">
        <v>197</v>
      </c>
      <c r="D1538">
        <v>134</v>
      </c>
      <c r="E1538">
        <v>37</v>
      </c>
      <c r="F1538">
        <v>504</v>
      </c>
      <c r="G1538" t="s">
        <v>1448</v>
      </c>
      <c r="H1538">
        <v>11000</v>
      </c>
      <c r="I1538">
        <v>309125409</v>
      </c>
      <c r="J1538" t="s">
        <v>30</v>
      </c>
      <c r="K1538" t="s">
        <v>389</v>
      </c>
      <c r="L1538" t="s">
        <v>7869</v>
      </c>
      <c r="M1538">
        <v>681857</v>
      </c>
      <c r="N1538">
        <v>13649</v>
      </c>
      <c r="O1538" t="s">
        <v>7870</v>
      </c>
      <c r="P1538">
        <v>0</v>
      </c>
      <c r="Q1538" t="s">
        <v>7871</v>
      </c>
      <c r="R1538" t="s">
        <v>7872</v>
      </c>
      <c r="S1538">
        <v>647</v>
      </c>
      <c r="T1538" t="s">
        <v>36</v>
      </c>
      <c r="U1538" t="s">
        <v>37</v>
      </c>
      <c r="V1538" t="s">
        <v>93</v>
      </c>
      <c r="W1538">
        <v>32500000</v>
      </c>
      <c r="X1538">
        <v>1983</v>
      </c>
      <c r="Y1538">
        <v>1000</v>
      </c>
      <c r="Z1538">
        <v>8.4</v>
      </c>
      <c r="AA1538">
        <v>2.35</v>
      </c>
      <c r="AB1538">
        <v>14000</v>
      </c>
    </row>
    <row r="1539" spans="1:28" hidden="1" x14ac:dyDescent="0.2">
      <c r="A1539" t="s">
        <v>27</v>
      </c>
      <c r="B1539" t="s">
        <v>7873</v>
      </c>
      <c r="C1539">
        <v>254</v>
      </c>
      <c r="D1539">
        <v>113</v>
      </c>
      <c r="E1539">
        <v>197</v>
      </c>
      <c r="F1539">
        <v>43</v>
      </c>
      <c r="G1539" t="s">
        <v>2481</v>
      </c>
      <c r="H1539">
        <v>165</v>
      </c>
      <c r="I1539">
        <v>10955425</v>
      </c>
      <c r="J1539" t="s">
        <v>2811</v>
      </c>
      <c r="K1539" t="s">
        <v>7874</v>
      </c>
      <c r="L1539" t="s">
        <v>7875</v>
      </c>
      <c r="M1539">
        <v>62770</v>
      </c>
      <c r="N1539">
        <v>391</v>
      </c>
      <c r="O1539" t="s">
        <v>6159</v>
      </c>
      <c r="P1539">
        <v>1</v>
      </c>
      <c r="Q1539" t="s">
        <v>7876</v>
      </c>
      <c r="R1539" t="s">
        <v>7877</v>
      </c>
      <c r="S1539">
        <v>396</v>
      </c>
      <c r="T1539" t="s">
        <v>36</v>
      </c>
      <c r="U1539" t="s">
        <v>55</v>
      </c>
      <c r="V1539" t="s">
        <v>583</v>
      </c>
      <c r="W1539">
        <v>30000000</v>
      </c>
      <c r="X1539">
        <v>2008</v>
      </c>
      <c r="Y1539">
        <v>107</v>
      </c>
      <c r="Z1539">
        <v>6</v>
      </c>
      <c r="AA1539">
        <v>2.35</v>
      </c>
      <c r="AB1539">
        <v>0</v>
      </c>
    </row>
    <row r="1540" spans="1:28" hidden="1" x14ac:dyDescent="0.2">
      <c r="A1540" t="s">
        <v>27</v>
      </c>
      <c r="B1540" t="s">
        <v>6618</v>
      </c>
      <c r="C1540">
        <v>299</v>
      </c>
      <c r="D1540">
        <v>124</v>
      </c>
      <c r="E1540">
        <v>335</v>
      </c>
      <c r="F1540">
        <v>50</v>
      </c>
      <c r="G1540" t="s">
        <v>7878</v>
      </c>
      <c r="H1540">
        <v>14000</v>
      </c>
      <c r="I1540">
        <v>34180954</v>
      </c>
      <c r="J1540" t="s">
        <v>212</v>
      </c>
      <c r="K1540" t="s">
        <v>211</v>
      </c>
      <c r="L1540" t="s">
        <v>7879</v>
      </c>
      <c r="M1540">
        <v>189812</v>
      </c>
      <c r="N1540">
        <v>14504</v>
      </c>
      <c r="O1540" t="s">
        <v>7880</v>
      </c>
      <c r="P1540">
        <v>0</v>
      </c>
      <c r="Q1540" t="s">
        <v>7881</v>
      </c>
      <c r="R1540" t="s">
        <v>7882</v>
      </c>
      <c r="S1540">
        <v>370</v>
      </c>
      <c r="T1540" t="s">
        <v>36</v>
      </c>
      <c r="U1540" t="s">
        <v>37</v>
      </c>
      <c r="V1540" t="s">
        <v>583</v>
      </c>
      <c r="W1540">
        <v>32000000</v>
      </c>
      <c r="X1540">
        <v>2008</v>
      </c>
      <c r="Y1540">
        <v>388</v>
      </c>
      <c r="Z1540">
        <v>7.6</v>
      </c>
      <c r="AA1540">
        <v>1.85</v>
      </c>
      <c r="AB1540">
        <v>15000</v>
      </c>
    </row>
    <row r="1541" spans="1:28" hidden="1" x14ac:dyDescent="0.2">
      <c r="A1541" t="s">
        <v>27</v>
      </c>
      <c r="B1541" t="s">
        <v>7883</v>
      </c>
      <c r="C1541">
        <v>163</v>
      </c>
      <c r="D1541">
        <v>98</v>
      </c>
      <c r="E1541">
        <v>136</v>
      </c>
      <c r="F1541">
        <v>833</v>
      </c>
      <c r="G1541" t="s">
        <v>7318</v>
      </c>
      <c r="H1541">
        <v>1000</v>
      </c>
      <c r="I1541">
        <v>17225675</v>
      </c>
      <c r="J1541" t="s">
        <v>1669</v>
      </c>
      <c r="K1541" t="s">
        <v>1375</v>
      </c>
      <c r="L1541" t="s">
        <v>7884</v>
      </c>
      <c r="M1541">
        <v>62198</v>
      </c>
      <c r="N1541">
        <v>4151</v>
      </c>
      <c r="O1541" t="s">
        <v>622</v>
      </c>
      <c r="P1541">
        <v>2</v>
      </c>
      <c r="Q1541" t="s">
        <v>7885</v>
      </c>
      <c r="R1541" t="s">
        <v>7886</v>
      </c>
      <c r="S1541">
        <v>139</v>
      </c>
      <c r="T1541" t="s">
        <v>36</v>
      </c>
      <c r="U1541" t="s">
        <v>37</v>
      </c>
      <c r="V1541" t="s">
        <v>583</v>
      </c>
      <c r="X1541">
        <v>2012</v>
      </c>
      <c r="Y1541">
        <v>945</v>
      </c>
      <c r="Z1541">
        <v>5.6</v>
      </c>
      <c r="AA1541">
        <v>1.85</v>
      </c>
      <c r="AB1541">
        <v>0</v>
      </c>
    </row>
    <row r="1542" spans="1:28" hidden="1" x14ac:dyDescent="0.2">
      <c r="A1542" t="s">
        <v>27</v>
      </c>
      <c r="B1542" t="s">
        <v>248</v>
      </c>
      <c r="C1542">
        <v>152</v>
      </c>
      <c r="D1542">
        <v>97</v>
      </c>
      <c r="E1542">
        <v>4000</v>
      </c>
      <c r="F1542">
        <v>8000</v>
      </c>
      <c r="G1542" t="s">
        <v>1946</v>
      </c>
      <c r="H1542">
        <v>22000</v>
      </c>
      <c r="I1542">
        <v>173381405</v>
      </c>
      <c r="J1542" t="s">
        <v>2612</v>
      </c>
      <c r="K1542" t="s">
        <v>147</v>
      </c>
      <c r="L1542" t="s">
        <v>7887</v>
      </c>
      <c r="M1542">
        <v>147597</v>
      </c>
      <c r="N1542">
        <v>43354</v>
      </c>
      <c r="O1542" t="s">
        <v>1247</v>
      </c>
      <c r="P1542">
        <v>1</v>
      </c>
      <c r="Q1542" t="s">
        <v>7888</v>
      </c>
      <c r="R1542" t="s">
        <v>7889</v>
      </c>
      <c r="S1542">
        <v>395</v>
      </c>
      <c r="T1542" t="s">
        <v>36</v>
      </c>
      <c r="U1542" t="s">
        <v>37</v>
      </c>
      <c r="V1542" t="s">
        <v>93</v>
      </c>
      <c r="W1542">
        <v>33000000</v>
      </c>
      <c r="X1542">
        <v>2003</v>
      </c>
      <c r="Y1542">
        <v>11000</v>
      </c>
      <c r="Z1542">
        <v>6.9</v>
      </c>
      <c r="AA1542">
        <v>1.85</v>
      </c>
      <c r="AB1542">
        <v>21000</v>
      </c>
    </row>
    <row r="1543" spans="1:28" hidden="1" x14ac:dyDescent="0.2">
      <c r="A1543" t="s">
        <v>27</v>
      </c>
      <c r="B1543" t="s">
        <v>701</v>
      </c>
      <c r="C1543">
        <v>53</v>
      </c>
      <c r="D1543">
        <v>123</v>
      </c>
      <c r="E1543">
        <v>226</v>
      </c>
      <c r="F1543">
        <v>796</v>
      </c>
      <c r="G1543" t="s">
        <v>7890</v>
      </c>
      <c r="H1543">
        <v>3000</v>
      </c>
      <c r="I1543">
        <v>104632573</v>
      </c>
      <c r="J1543" t="s">
        <v>6917</v>
      </c>
      <c r="K1543" t="s">
        <v>1687</v>
      </c>
      <c r="L1543" t="s">
        <v>7891</v>
      </c>
      <c r="M1543">
        <v>63839</v>
      </c>
      <c r="N1543">
        <v>5975</v>
      </c>
      <c r="O1543" t="s">
        <v>7892</v>
      </c>
      <c r="P1543">
        <v>1</v>
      </c>
      <c r="Q1543" t="s">
        <v>7893</v>
      </c>
      <c r="R1543" t="s">
        <v>7894</v>
      </c>
      <c r="S1543">
        <v>118</v>
      </c>
      <c r="T1543" t="s">
        <v>36</v>
      </c>
      <c r="U1543" t="s">
        <v>37</v>
      </c>
      <c r="V1543" t="s">
        <v>93</v>
      </c>
      <c r="W1543">
        <v>32000000</v>
      </c>
      <c r="X1543">
        <v>1996</v>
      </c>
      <c r="Y1543">
        <v>941</v>
      </c>
      <c r="Z1543">
        <v>6.4</v>
      </c>
      <c r="AA1543">
        <v>2.35</v>
      </c>
      <c r="AB1543">
        <v>0</v>
      </c>
    </row>
    <row r="1544" spans="1:28" hidden="1" x14ac:dyDescent="0.2">
      <c r="A1544" t="s">
        <v>27</v>
      </c>
      <c r="B1544" t="s">
        <v>4105</v>
      </c>
      <c r="C1544">
        <v>67</v>
      </c>
      <c r="D1544">
        <v>99</v>
      </c>
      <c r="E1544">
        <v>32</v>
      </c>
      <c r="F1544">
        <v>521</v>
      </c>
      <c r="G1544" t="s">
        <v>7280</v>
      </c>
      <c r="H1544">
        <v>773</v>
      </c>
      <c r="I1544">
        <v>81150692</v>
      </c>
      <c r="J1544" t="s">
        <v>7895</v>
      </c>
      <c r="K1544" t="s">
        <v>1439</v>
      </c>
      <c r="L1544" t="s">
        <v>7896</v>
      </c>
      <c r="M1544">
        <v>20219</v>
      </c>
      <c r="N1544">
        <v>2916</v>
      </c>
      <c r="O1544" t="s">
        <v>5377</v>
      </c>
      <c r="P1544">
        <v>1</v>
      </c>
      <c r="Q1544" t="s">
        <v>7897</v>
      </c>
      <c r="R1544" t="s">
        <v>7898</v>
      </c>
      <c r="S1544">
        <v>100</v>
      </c>
      <c r="T1544" t="s">
        <v>36</v>
      </c>
      <c r="U1544" t="s">
        <v>266</v>
      </c>
      <c r="V1544" t="s">
        <v>93</v>
      </c>
      <c r="W1544">
        <v>35000000</v>
      </c>
      <c r="X1544">
        <v>2002</v>
      </c>
      <c r="Y1544">
        <v>664</v>
      </c>
      <c r="Z1544">
        <v>5.0999999999999996</v>
      </c>
      <c r="AA1544">
        <v>1.85</v>
      </c>
      <c r="AB1544">
        <v>0</v>
      </c>
    </row>
    <row r="1545" spans="1:28" hidden="1" x14ac:dyDescent="0.2">
      <c r="A1545" t="s">
        <v>27</v>
      </c>
      <c r="B1545" t="s">
        <v>1056</v>
      </c>
      <c r="C1545">
        <v>88</v>
      </c>
      <c r="D1545">
        <v>101</v>
      </c>
      <c r="E1545">
        <v>503</v>
      </c>
      <c r="F1545">
        <v>1000</v>
      </c>
      <c r="G1545" t="s">
        <v>1230</v>
      </c>
      <c r="H1545">
        <v>13000</v>
      </c>
      <c r="I1545">
        <v>60328558</v>
      </c>
      <c r="J1545" t="s">
        <v>7899</v>
      </c>
      <c r="K1545" t="s">
        <v>545</v>
      </c>
      <c r="L1545" t="s">
        <v>7900</v>
      </c>
      <c r="M1545">
        <v>61396</v>
      </c>
      <c r="N1545">
        <v>18734</v>
      </c>
      <c r="O1545" t="s">
        <v>7288</v>
      </c>
      <c r="P1545">
        <v>1</v>
      </c>
      <c r="Q1545" t="s">
        <v>7901</v>
      </c>
      <c r="R1545" t="s">
        <v>7902</v>
      </c>
      <c r="S1545">
        <v>159</v>
      </c>
      <c r="T1545" t="s">
        <v>36</v>
      </c>
      <c r="U1545" t="s">
        <v>37</v>
      </c>
      <c r="V1545" t="s">
        <v>38</v>
      </c>
      <c r="W1545">
        <v>32000000</v>
      </c>
      <c r="X1545">
        <v>1988</v>
      </c>
      <c r="Y1545">
        <v>1000</v>
      </c>
      <c r="Z1545">
        <v>7</v>
      </c>
      <c r="AA1545">
        <v>1.85</v>
      </c>
      <c r="AB1545">
        <v>11000</v>
      </c>
    </row>
    <row r="1546" spans="1:28" hidden="1" x14ac:dyDescent="0.2">
      <c r="A1546" t="s">
        <v>27</v>
      </c>
      <c r="B1546" t="s">
        <v>7903</v>
      </c>
      <c r="C1546">
        <v>163</v>
      </c>
      <c r="D1546">
        <v>92</v>
      </c>
      <c r="E1546">
        <v>100</v>
      </c>
      <c r="F1546">
        <v>327</v>
      </c>
      <c r="G1546" t="s">
        <v>1610</v>
      </c>
      <c r="H1546">
        <v>678</v>
      </c>
      <c r="I1546">
        <v>80197993</v>
      </c>
      <c r="J1546" t="s">
        <v>7904</v>
      </c>
      <c r="K1546" t="s">
        <v>5199</v>
      </c>
      <c r="L1546" t="s">
        <v>7905</v>
      </c>
      <c r="M1546">
        <v>65551</v>
      </c>
      <c r="N1546">
        <v>1729</v>
      </c>
      <c r="O1546" t="s">
        <v>7906</v>
      </c>
      <c r="P1546">
        <v>1</v>
      </c>
      <c r="Q1546" t="s">
        <v>7907</v>
      </c>
      <c r="R1546" t="s">
        <v>7908</v>
      </c>
      <c r="S1546">
        <v>441</v>
      </c>
      <c r="T1546" t="s">
        <v>36</v>
      </c>
      <c r="U1546" t="s">
        <v>765</v>
      </c>
      <c r="V1546" t="s">
        <v>93</v>
      </c>
      <c r="W1546">
        <v>32000000</v>
      </c>
      <c r="X1546">
        <v>2006</v>
      </c>
      <c r="Y1546">
        <v>635</v>
      </c>
      <c r="Z1546">
        <v>5.7</v>
      </c>
      <c r="AA1546">
        <v>1.85</v>
      </c>
      <c r="AB1546">
        <v>0</v>
      </c>
    </row>
    <row r="1547" spans="1:28" hidden="1" x14ac:dyDescent="0.2">
      <c r="A1547" t="s">
        <v>27</v>
      </c>
      <c r="B1547" t="s">
        <v>967</v>
      </c>
      <c r="C1547">
        <v>371</v>
      </c>
      <c r="D1547">
        <v>131</v>
      </c>
      <c r="E1547">
        <v>176</v>
      </c>
      <c r="F1547">
        <v>460</v>
      </c>
      <c r="G1547" t="s">
        <v>7909</v>
      </c>
      <c r="H1547">
        <v>722</v>
      </c>
      <c r="I1547">
        <v>169076745</v>
      </c>
      <c r="J1547" t="s">
        <v>1679</v>
      </c>
      <c r="K1547" t="s">
        <v>4721</v>
      </c>
      <c r="L1547" t="s">
        <v>7910</v>
      </c>
      <c r="M1547">
        <v>218711</v>
      </c>
      <c r="N1547">
        <v>3229</v>
      </c>
      <c r="O1547" t="s">
        <v>7911</v>
      </c>
      <c r="P1547">
        <v>6</v>
      </c>
      <c r="Q1547" t="s">
        <v>7912</v>
      </c>
      <c r="R1547" t="s">
        <v>7913</v>
      </c>
      <c r="S1547">
        <v>485</v>
      </c>
      <c r="T1547" t="s">
        <v>36</v>
      </c>
      <c r="U1547" t="s">
        <v>37</v>
      </c>
      <c r="V1547" t="s">
        <v>583</v>
      </c>
      <c r="W1547">
        <v>32500000</v>
      </c>
      <c r="X1547">
        <v>2011</v>
      </c>
      <c r="Y1547">
        <v>655</v>
      </c>
      <c r="Z1547">
        <v>6.8</v>
      </c>
      <c r="AA1547">
        <v>2.35</v>
      </c>
      <c r="AB1547">
        <v>27000</v>
      </c>
    </row>
    <row r="1548" spans="1:28" hidden="1" x14ac:dyDescent="0.2">
      <c r="A1548" t="s">
        <v>27</v>
      </c>
      <c r="B1548" t="s">
        <v>6174</v>
      </c>
      <c r="C1548">
        <v>418</v>
      </c>
      <c r="D1548">
        <v>107</v>
      </c>
      <c r="E1548">
        <v>133</v>
      </c>
      <c r="F1548">
        <v>9000</v>
      </c>
      <c r="G1548" t="s">
        <v>78</v>
      </c>
      <c r="H1548">
        <v>17000</v>
      </c>
      <c r="I1548">
        <v>101470202</v>
      </c>
      <c r="J1548" t="s">
        <v>2784</v>
      </c>
      <c r="K1548" t="s">
        <v>442</v>
      </c>
      <c r="L1548" t="s">
        <v>7914</v>
      </c>
      <c r="M1548">
        <v>310540</v>
      </c>
      <c r="N1548">
        <v>38751</v>
      </c>
      <c r="O1548" t="s">
        <v>1203</v>
      </c>
      <c r="P1548">
        <v>6</v>
      </c>
      <c r="Q1548" t="s">
        <v>7915</v>
      </c>
      <c r="R1548" t="s">
        <v>7916</v>
      </c>
      <c r="S1548">
        <v>669</v>
      </c>
      <c r="T1548" t="s">
        <v>36</v>
      </c>
      <c r="U1548" t="s">
        <v>37</v>
      </c>
      <c r="V1548" t="s">
        <v>583</v>
      </c>
      <c r="W1548">
        <v>32000000</v>
      </c>
      <c r="X1548">
        <v>2013</v>
      </c>
      <c r="Y1548">
        <v>11000</v>
      </c>
      <c r="Z1548">
        <v>6.7</v>
      </c>
      <c r="AA1548">
        <v>2.35</v>
      </c>
      <c r="AB1548">
        <v>97000</v>
      </c>
    </row>
    <row r="1549" spans="1:28" hidden="1" x14ac:dyDescent="0.2">
      <c r="A1549" t="s">
        <v>27</v>
      </c>
      <c r="B1549" t="s">
        <v>7917</v>
      </c>
      <c r="C1549">
        <v>131</v>
      </c>
      <c r="D1549">
        <v>103</v>
      </c>
      <c r="E1549">
        <v>9</v>
      </c>
      <c r="F1549">
        <v>573</v>
      </c>
      <c r="G1549" t="s">
        <v>5748</v>
      </c>
      <c r="H1549">
        <v>826</v>
      </c>
      <c r="I1549">
        <v>50041732</v>
      </c>
      <c r="J1549" t="s">
        <v>6401</v>
      </c>
      <c r="K1549" t="s">
        <v>6380</v>
      </c>
      <c r="L1549" t="s">
        <v>7918</v>
      </c>
      <c r="M1549">
        <v>54390</v>
      </c>
      <c r="N1549">
        <v>3004</v>
      </c>
      <c r="O1549" t="s">
        <v>7576</v>
      </c>
      <c r="P1549">
        <v>0</v>
      </c>
      <c r="Q1549" t="s">
        <v>7919</v>
      </c>
      <c r="R1549" t="s">
        <v>7920</v>
      </c>
      <c r="S1549">
        <v>398</v>
      </c>
      <c r="T1549" t="s">
        <v>36</v>
      </c>
      <c r="U1549" t="s">
        <v>37</v>
      </c>
      <c r="V1549" t="s">
        <v>583</v>
      </c>
      <c r="W1549">
        <v>29000000</v>
      </c>
      <c r="X1549">
        <v>1999</v>
      </c>
      <c r="Y1549">
        <v>724</v>
      </c>
      <c r="Z1549">
        <v>6.2</v>
      </c>
      <c r="AA1549">
        <v>2.35</v>
      </c>
      <c r="AB1549">
        <v>0</v>
      </c>
    </row>
    <row r="1550" spans="1:28" hidden="1" x14ac:dyDescent="0.2">
      <c r="A1550" t="s">
        <v>27</v>
      </c>
      <c r="B1550" t="s">
        <v>7783</v>
      </c>
      <c r="C1550">
        <v>98</v>
      </c>
      <c r="D1550">
        <v>129</v>
      </c>
      <c r="E1550">
        <v>88</v>
      </c>
      <c r="F1550">
        <v>975</v>
      </c>
      <c r="G1550" t="s">
        <v>774</v>
      </c>
      <c r="H1550">
        <v>22000</v>
      </c>
      <c r="I1550">
        <v>48814909</v>
      </c>
      <c r="J1550" t="s">
        <v>1542</v>
      </c>
      <c r="K1550" t="s">
        <v>1744</v>
      </c>
      <c r="L1550" t="s">
        <v>7921</v>
      </c>
      <c r="M1550">
        <v>89424</v>
      </c>
      <c r="N1550">
        <v>36069</v>
      </c>
      <c r="O1550" t="s">
        <v>2521</v>
      </c>
      <c r="P1550">
        <v>0</v>
      </c>
      <c r="Q1550" t="s">
        <v>7922</v>
      </c>
      <c r="R1550" t="s">
        <v>7923</v>
      </c>
      <c r="S1550">
        <v>224</v>
      </c>
      <c r="T1550" t="s">
        <v>36</v>
      </c>
      <c r="U1550" t="s">
        <v>37</v>
      </c>
      <c r="V1550" t="s">
        <v>583</v>
      </c>
      <c r="W1550">
        <v>32000000</v>
      </c>
      <c r="X1550">
        <v>2000</v>
      </c>
      <c r="Y1550">
        <v>9000</v>
      </c>
      <c r="Z1550">
        <v>7.2</v>
      </c>
      <c r="AA1550">
        <v>2.35</v>
      </c>
      <c r="AB1550">
        <v>0</v>
      </c>
    </row>
    <row r="1551" spans="1:28" hidden="1" x14ac:dyDescent="0.2">
      <c r="A1551" t="s">
        <v>27</v>
      </c>
      <c r="B1551" t="s">
        <v>7924</v>
      </c>
      <c r="C1551">
        <v>119</v>
      </c>
      <c r="D1551">
        <v>107</v>
      </c>
      <c r="E1551">
        <v>34</v>
      </c>
      <c r="F1551">
        <v>1000</v>
      </c>
      <c r="G1551" t="s">
        <v>1432</v>
      </c>
      <c r="H1551">
        <v>23000</v>
      </c>
      <c r="I1551">
        <v>57744720</v>
      </c>
      <c r="J1551" t="s">
        <v>332</v>
      </c>
      <c r="K1551" t="s">
        <v>331</v>
      </c>
      <c r="L1551" t="s">
        <v>7925</v>
      </c>
      <c r="M1551">
        <v>46961</v>
      </c>
      <c r="N1551">
        <v>31529</v>
      </c>
      <c r="O1551" t="s">
        <v>3712</v>
      </c>
      <c r="P1551">
        <v>5</v>
      </c>
      <c r="Q1551" t="s">
        <v>7926</v>
      </c>
      <c r="R1551" t="s">
        <v>7927</v>
      </c>
      <c r="S1551">
        <v>132</v>
      </c>
      <c r="T1551" t="s">
        <v>36</v>
      </c>
      <c r="U1551" t="s">
        <v>37</v>
      </c>
      <c r="V1551" t="s">
        <v>38</v>
      </c>
      <c r="W1551">
        <v>20000000</v>
      </c>
      <c r="X1551">
        <v>2010</v>
      </c>
      <c r="Y1551">
        <v>4000</v>
      </c>
      <c r="Z1551">
        <v>6.2</v>
      </c>
      <c r="AA1551">
        <v>2.35</v>
      </c>
      <c r="AB1551">
        <v>0</v>
      </c>
    </row>
    <row r="1552" spans="1:28" hidden="1" x14ac:dyDescent="0.2">
      <c r="A1552" t="s">
        <v>27</v>
      </c>
      <c r="B1552" t="s">
        <v>7928</v>
      </c>
      <c r="C1552">
        <v>133</v>
      </c>
      <c r="D1552">
        <v>89</v>
      </c>
      <c r="E1552">
        <v>16</v>
      </c>
      <c r="F1552">
        <v>2000</v>
      </c>
      <c r="G1552" t="s">
        <v>1744</v>
      </c>
      <c r="H1552">
        <v>49000</v>
      </c>
      <c r="I1552">
        <v>21784432</v>
      </c>
      <c r="J1552" t="s">
        <v>1669</v>
      </c>
      <c r="K1552" t="s">
        <v>809</v>
      </c>
      <c r="L1552" t="s">
        <v>7929</v>
      </c>
      <c r="M1552">
        <v>37493</v>
      </c>
      <c r="N1552">
        <v>74181</v>
      </c>
      <c r="O1552" t="s">
        <v>6471</v>
      </c>
      <c r="P1552">
        <v>8</v>
      </c>
      <c r="Q1552" t="s">
        <v>7930</v>
      </c>
      <c r="R1552" t="s">
        <v>7931</v>
      </c>
      <c r="S1552">
        <v>108</v>
      </c>
      <c r="T1552" t="s">
        <v>36</v>
      </c>
      <c r="U1552" t="s">
        <v>37</v>
      </c>
      <c r="V1552" t="s">
        <v>583</v>
      </c>
      <c r="W1552">
        <v>35000000</v>
      </c>
      <c r="X1552">
        <v>2013</v>
      </c>
      <c r="Y1552">
        <v>22000</v>
      </c>
      <c r="Z1552">
        <v>5.6</v>
      </c>
      <c r="AA1552">
        <v>2.35</v>
      </c>
      <c r="AB1552">
        <v>0</v>
      </c>
    </row>
    <row r="1553" spans="1:28" hidden="1" x14ac:dyDescent="0.2">
      <c r="A1553" t="s">
        <v>27</v>
      </c>
      <c r="B1553" t="s">
        <v>4985</v>
      </c>
      <c r="C1553">
        <v>88</v>
      </c>
      <c r="D1553">
        <v>113</v>
      </c>
      <c r="E1553">
        <v>14</v>
      </c>
      <c r="F1553">
        <v>534</v>
      </c>
      <c r="G1553" t="s">
        <v>1212</v>
      </c>
      <c r="H1553">
        <v>918</v>
      </c>
      <c r="I1553">
        <v>37911876</v>
      </c>
      <c r="J1553" t="s">
        <v>1750</v>
      </c>
      <c r="K1553" t="s">
        <v>2136</v>
      </c>
      <c r="L1553" t="s">
        <v>7932</v>
      </c>
      <c r="M1553">
        <v>19671</v>
      </c>
      <c r="N1553">
        <v>3500</v>
      </c>
      <c r="O1553" t="s">
        <v>7933</v>
      </c>
      <c r="P1553">
        <v>2</v>
      </c>
      <c r="Q1553" t="s">
        <v>7934</v>
      </c>
      <c r="R1553" t="s">
        <v>7935</v>
      </c>
      <c r="S1553">
        <v>47</v>
      </c>
      <c r="T1553" t="s">
        <v>36</v>
      </c>
      <c r="U1553" t="s">
        <v>37</v>
      </c>
      <c r="V1553" t="s">
        <v>38</v>
      </c>
      <c r="W1553">
        <v>32000000</v>
      </c>
      <c r="X1553">
        <v>2011</v>
      </c>
      <c r="Y1553">
        <v>845</v>
      </c>
      <c r="Z1553">
        <v>4.4000000000000004</v>
      </c>
      <c r="AA1553">
        <v>2.35</v>
      </c>
      <c r="AB1553">
        <v>0</v>
      </c>
    </row>
    <row r="1554" spans="1:28" hidden="1" x14ac:dyDescent="0.2">
      <c r="A1554" t="s">
        <v>27</v>
      </c>
      <c r="B1554" t="s">
        <v>726</v>
      </c>
      <c r="C1554">
        <v>522</v>
      </c>
      <c r="D1554">
        <v>93</v>
      </c>
      <c r="E1554">
        <v>0</v>
      </c>
      <c r="F1554">
        <v>355</v>
      </c>
      <c r="G1554" t="s">
        <v>7936</v>
      </c>
      <c r="H1554">
        <v>15000</v>
      </c>
      <c r="I1554">
        <v>54696902</v>
      </c>
      <c r="J1554" t="s">
        <v>5030</v>
      </c>
      <c r="K1554" t="s">
        <v>371</v>
      </c>
      <c r="L1554" t="s">
        <v>7937</v>
      </c>
      <c r="M1554">
        <v>379462</v>
      </c>
      <c r="N1554">
        <v>16034</v>
      </c>
      <c r="O1554" t="s">
        <v>7938</v>
      </c>
      <c r="P1554">
        <v>3</v>
      </c>
      <c r="Q1554" t="s">
        <v>7939</v>
      </c>
      <c r="R1554" t="s">
        <v>7940</v>
      </c>
      <c r="S1554">
        <v>571</v>
      </c>
      <c r="T1554" t="s">
        <v>36</v>
      </c>
      <c r="U1554" t="s">
        <v>37</v>
      </c>
      <c r="V1554" t="s">
        <v>38</v>
      </c>
      <c r="W1554">
        <v>32000000</v>
      </c>
      <c r="X1554">
        <v>2011</v>
      </c>
      <c r="Y1554">
        <v>491</v>
      </c>
      <c r="Z1554">
        <v>7.5</v>
      </c>
      <c r="AA1554">
        <v>1.85</v>
      </c>
      <c r="AB1554">
        <v>56000</v>
      </c>
    </row>
    <row r="1555" spans="1:28" hidden="1" x14ac:dyDescent="0.2">
      <c r="A1555" t="s">
        <v>27</v>
      </c>
      <c r="B1555" t="s">
        <v>5085</v>
      </c>
      <c r="C1555">
        <v>43</v>
      </c>
      <c r="D1555">
        <v>120</v>
      </c>
      <c r="E1555">
        <v>155</v>
      </c>
      <c r="F1555">
        <v>240</v>
      </c>
      <c r="G1555" t="s">
        <v>7941</v>
      </c>
      <c r="H1555">
        <v>344</v>
      </c>
      <c r="I1555">
        <v>36733909</v>
      </c>
      <c r="J1555" t="s">
        <v>7680</v>
      </c>
      <c r="K1555" t="s">
        <v>7942</v>
      </c>
      <c r="L1555" t="s">
        <v>7943</v>
      </c>
      <c r="M1555">
        <v>38949</v>
      </c>
      <c r="N1555">
        <v>2054</v>
      </c>
      <c r="O1555" t="s">
        <v>7944</v>
      </c>
      <c r="P1555">
        <v>3</v>
      </c>
      <c r="Q1555" t="s">
        <v>7945</v>
      </c>
      <c r="R1555" t="s">
        <v>7946</v>
      </c>
      <c r="S1555">
        <v>112</v>
      </c>
      <c r="T1555" t="s">
        <v>36</v>
      </c>
      <c r="U1555" t="s">
        <v>37</v>
      </c>
      <c r="V1555" t="s">
        <v>583</v>
      </c>
      <c r="W1555">
        <v>32000000</v>
      </c>
      <c r="X1555">
        <v>1993</v>
      </c>
      <c r="Y1555">
        <v>242</v>
      </c>
      <c r="Z1555">
        <v>7.1</v>
      </c>
      <c r="AA1555">
        <v>1.85</v>
      </c>
      <c r="AB1555">
        <v>0</v>
      </c>
    </row>
    <row r="1556" spans="1:28" hidden="1" x14ac:dyDescent="0.2">
      <c r="A1556" t="s">
        <v>27</v>
      </c>
      <c r="B1556" t="s">
        <v>1322</v>
      </c>
      <c r="C1556">
        <v>224</v>
      </c>
      <c r="D1556">
        <v>98</v>
      </c>
      <c r="E1556">
        <v>541</v>
      </c>
      <c r="F1556">
        <v>897</v>
      </c>
      <c r="G1556" t="s">
        <v>2664</v>
      </c>
      <c r="H1556">
        <v>8000</v>
      </c>
      <c r="I1556">
        <v>35063732</v>
      </c>
      <c r="J1556" t="s">
        <v>850</v>
      </c>
      <c r="K1556" t="s">
        <v>1205</v>
      </c>
      <c r="L1556" t="s">
        <v>7947</v>
      </c>
      <c r="M1556">
        <v>164608</v>
      </c>
      <c r="N1556">
        <v>10938</v>
      </c>
      <c r="O1556" t="s">
        <v>4266</v>
      </c>
      <c r="P1556">
        <v>1</v>
      </c>
      <c r="Q1556" t="s">
        <v>7948</v>
      </c>
      <c r="R1556" t="s">
        <v>7949</v>
      </c>
      <c r="S1556">
        <v>383</v>
      </c>
      <c r="T1556" t="s">
        <v>36</v>
      </c>
      <c r="U1556" t="s">
        <v>37</v>
      </c>
      <c r="V1556" t="s">
        <v>583</v>
      </c>
      <c r="W1556">
        <v>32000000</v>
      </c>
      <c r="X1556">
        <v>2007</v>
      </c>
      <c r="Y1556">
        <v>912</v>
      </c>
      <c r="Z1556">
        <v>6.4</v>
      </c>
      <c r="AA1556">
        <v>2.35</v>
      </c>
      <c r="AB1556">
        <v>10000</v>
      </c>
    </row>
    <row r="1557" spans="1:28" hidden="1" x14ac:dyDescent="0.2">
      <c r="A1557" t="s">
        <v>27</v>
      </c>
      <c r="B1557" t="s">
        <v>4174</v>
      </c>
      <c r="C1557">
        <v>122</v>
      </c>
      <c r="D1557">
        <v>105</v>
      </c>
      <c r="E1557">
        <v>0</v>
      </c>
      <c r="F1557">
        <v>223</v>
      </c>
      <c r="G1557" t="s">
        <v>7950</v>
      </c>
      <c r="H1557">
        <v>716</v>
      </c>
      <c r="I1557">
        <v>99462</v>
      </c>
      <c r="J1557" t="s">
        <v>7951</v>
      </c>
      <c r="K1557" t="s">
        <v>727</v>
      </c>
      <c r="L1557" t="s">
        <v>7952</v>
      </c>
      <c r="M1557">
        <v>11347</v>
      </c>
      <c r="N1557">
        <v>1843</v>
      </c>
      <c r="O1557" t="s">
        <v>7953</v>
      </c>
      <c r="P1557">
        <v>1</v>
      </c>
      <c r="Q1557" t="s">
        <v>7954</v>
      </c>
      <c r="R1557" t="s">
        <v>7955</v>
      </c>
      <c r="S1557">
        <v>28</v>
      </c>
      <c r="T1557" t="s">
        <v>36</v>
      </c>
      <c r="U1557" t="s">
        <v>1463</v>
      </c>
      <c r="V1557" t="s">
        <v>93</v>
      </c>
      <c r="W1557">
        <v>33000000</v>
      </c>
      <c r="X1557">
        <v>2013</v>
      </c>
      <c r="Y1557">
        <v>648</v>
      </c>
      <c r="Z1557">
        <v>7.1</v>
      </c>
      <c r="AA1557">
        <v>2.35</v>
      </c>
      <c r="AB1557">
        <v>5000</v>
      </c>
    </row>
    <row r="1558" spans="1:28" hidden="1" x14ac:dyDescent="0.2">
      <c r="A1558" t="s">
        <v>27</v>
      </c>
      <c r="B1558" t="s">
        <v>387</v>
      </c>
      <c r="C1558">
        <v>56</v>
      </c>
      <c r="D1558">
        <v>142</v>
      </c>
      <c r="E1558">
        <v>14000</v>
      </c>
      <c r="F1558">
        <v>642</v>
      </c>
      <c r="G1558" t="s">
        <v>7956</v>
      </c>
      <c r="H1558">
        <v>16000</v>
      </c>
      <c r="J1558" t="s">
        <v>7957</v>
      </c>
      <c r="K1558" t="s">
        <v>199</v>
      </c>
      <c r="L1558" t="s">
        <v>7958</v>
      </c>
      <c r="M1558">
        <v>25193</v>
      </c>
      <c r="N1558">
        <v>20201</v>
      </c>
      <c r="O1558" t="s">
        <v>4204</v>
      </c>
      <c r="P1558">
        <v>5</v>
      </c>
      <c r="Q1558" t="s">
        <v>7959</v>
      </c>
      <c r="R1558" t="s">
        <v>7960</v>
      </c>
      <c r="S1558">
        <v>217</v>
      </c>
      <c r="T1558" t="s">
        <v>36</v>
      </c>
      <c r="U1558" t="s">
        <v>37</v>
      </c>
      <c r="V1558" t="s">
        <v>93</v>
      </c>
      <c r="W1558">
        <v>35000000</v>
      </c>
      <c r="X1558">
        <v>1979</v>
      </c>
      <c r="Y1558">
        <v>1000</v>
      </c>
      <c r="Z1558">
        <v>5.9</v>
      </c>
      <c r="AA1558">
        <v>2.35</v>
      </c>
      <c r="AB1558">
        <v>2000</v>
      </c>
    </row>
    <row r="1559" spans="1:28" hidden="1" x14ac:dyDescent="0.2">
      <c r="A1559" t="s">
        <v>27</v>
      </c>
      <c r="B1559" t="s">
        <v>6837</v>
      </c>
      <c r="C1559">
        <v>75</v>
      </c>
      <c r="D1559">
        <v>98</v>
      </c>
      <c r="E1559">
        <v>61</v>
      </c>
      <c r="F1559">
        <v>83</v>
      </c>
      <c r="G1559" t="s">
        <v>3350</v>
      </c>
      <c r="H1559">
        <v>649</v>
      </c>
      <c r="I1559">
        <v>32701088</v>
      </c>
      <c r="J1559" t="s">
        <v>7961</v>
      </c>
      <c r="K1559" t="s">
        <v>7962</v>
      </c>
      <c r="L1559" t="s">
        <v>7963</v>
      </c>
      <c r="M1559">
        <v>10018</v>
      </c>
      <c r="N1559">
        <v>1400</v>
      </c>
      <c r="O1559" t="s">
        <v>7964</v>
      </c>
      <c r="P1559">
        <v>1</v>
      </c>
      <c r="Q1559" t="s">
        <v>7965</v>
      </c>
      <c r="R1559" t="s">
        <v>7966</v>
      </c>
      <c r="S1559">
        <v>108</v>
      </c>
      <c r="T1559" t="s">
        <v>36</v>
      </c>
      <c r="U1559" t="s">
        <v>37</v>
      </c>
      <c r="V1559" t="s">
        <v>93</v>
      </c>
      <c r="W1559">
        <v>32000000</v>
      </c>
      <c r="X1559">
        <v>2005</v>
      </c>
      <c r="Y1559">
        <v>579</v>
      </c>
      <c r="Z1559">
        <v>6.9</v>
      </c>
      <c r="AA1559">
        <v>2.35</v>
      </c>
      <c r="AB1559">
        <v>0</v>
      </c>
    </row>
    <row r="1560" spans="1:28" hidden="1" x14ac:dyDescent="0.2">
      <c r="A1560" t="s">
        <v>27</v>
      </c>
      <c r="B1560" t="s">
        <v>5401</v>
      </c>
      <c r="C1560">
        <v>441</v>
      </c>
      <c r="D1560">
        <v>96</v>
      </c>
      <c r="E1560">
        <v>0</v>
      </c>
      <c r="F1560">
        <v>882</v>
      </c>
      <c r="G1560" t="s">
        <v>7967</v>
      </c>
      <c r="H1560">
        <v>10000</v>
      </c>
      <c r="I1560">
        <v>31493782</v>
      </c>
      <c r="J1560" t="s">
        <v>2123</v>
      </c>
      <c r="K1560" t="s">
        <v>2822</v>
      </c>
      <c r="L1560" t="s">
        <v>7968</v>
      </c>
      <c r="M1560">
        <v>186606</v>
      </c>
      <c r="N1560">
        <v>12754</v>
      </c>
      <c r="O1560" t="s">
        <v>186</v>
      </c>
      <c r="P1560">
        <v>1</v>
      </c>
      <c r="Q1560" t="s">
        <v>7969</v>
      </c>
      <c r="R1560" t="s">
        <v>7970</v>
      </c>
      <c r="S1560">
        <v>1125</v>
      </c>
      <c r="T1560" t="s">
        <v>36</v>
      </c>
      <c r="U1560" t="s">
        <v>37</v>
      </c>
      <c r="V1560" t="s">
        <v>583</v>
      </c>
      <c r="W1560">
        <v>32000000</v>
      </c>
      <c r="X1560">
        <v>2005</v>
      </c>
      <c r="Y1560">
        <v>917</v>
      </c>
      <c r="Z1560">
        <v>7.5</v>
      </c>
      <c r="AA1560">
        <v>1.85</v>
      </c>
      <c r="AB1560">
        <v>0</v>
      </c>
    </row>
    <row r="1561" spans="1:28" hidden="1" x14ac:dyDescent="0.2">
      <c r="A1561" t="s">
        <v>27</v>
      </c>
      <c r="B1561" t="s">
        <v>1112</v>
      </c>
      <c r="C1561">
        <v>163</v>
      </c>
      <c r="D1561">
        <v>87</v>
      </c>
      <c r="E1561">
        <v>255</v>
      </c>
      <c r="F1561">
        <v>810</v>
      </c>
      <c r="G1561" t="s">
        <v>684</v>
      </c>
      <c r="H1561">
        <v>26000</v>
      </c>
      <c r="I1561">
        <v>43095600</v>
      </c>
      <c r="J1561" t="s">
        <v>332</v>
      </c>
      <c r="K1561" t="s">
        <v>333</v>
      </c>
      <c r="L1561" t="s">
        <v>7971</v>
      </c>
      <c r="M1561">
        <v>156267</v>
      </c>
      <c r="N1561">
        <v>29050</v>
      </c>
      <c r="O1561" t="s">
        <v>2067</v>
      </c>
      <c r="P1561">
        <v>1</v>
      </c>
      <c r="Q1561" t="s">
        <v>7972</v>
      </c>
      <c r="R1561" t="s">
        <v>7973</v>
      </c>
      <c r="S1561">
        <v>340</v>
      </c>
      <c r="T1561" t="s">
        <v>36</v>
      </c>
      <c r="U1561" t="s">
        <v>1463</v>
      </c>
      <c r="V1561" t="s">
        <v>38</v>
      </c>
      <c r="W1561">
        <v>32000000</v>
      </c>
      <c r="X1561">
        <v>2005</v>
      </c>
      <c r="Y1561">
        <v>1000</v>
      </c>
      <c r="Z1561">
        <v>6.3</v>
      </c>
      <c r="AA1561">
        <v>2.35</v>
      </c>
      <c r="AB1561">
        <v>0</v>
      </c>
    </row>
    <row r="1562" spans="1:28" x14ac:dyDescent="0.2">
      <c r="A1562" t="s">
        <v>745</v>
      </c>
      <c r="B1562" t="s">
        <v>77</v>
      </c>
      <c r="C1562">
        <v>63</v>
      </c>
      <c r="D1562">
        <v>107</v>
      </c>
      <c r="E1562">
        <v>0</v>
      </c>
      <c r="F1562">
        <v>159</v>
      </c>
      <c r="G1562" t="s">
        <v>7974</v>
      </c>
      <c r="H1562">
        <v>29000</v>
      </c>
      <c r="I1562">
        <v>18636537</v>
      </c>
      <c r="J1562" t="s">
        <v>7975</v>
      </c>
      <c r="K1562" t="s">
        <v>213</v>
      </c>
      <c r="L1562" t="s">
        <v>7976</v>
      </c>
      <c r="M1562">
        <v>69197</v>
      </c>
      <c r="N1562">
        <v>29743</v>
      </c>
      <c r="O1562" t="s">
        <v>7977</v>
      </c>
      <c r="P1562">
        <v>0</v>
      </c>
      <c r="Q1562" t="s">
        <v>7978</v>
      </c>
      <c r="R1562" t="s">
        <v>7979</v>
      </c>
      <c r="S1562">
        <v>216</v>
      </c>
      <c r="T1562" t="s">
        <v>36</v>
      </c>
      <c r="U1562" t="s">
        <v>675</v>
      </c>
      <c r="V1562" t="s">
        <v>583</v>
      </c>
      <c r="W1562">
        <v>32000000</v>
      </c>
      <c r="X1562">
        <v>1995</v>
      </c>
      <c r="Y1562">
        <v>165</v>
      </c>
      <c r="Z1562">
        <v>6.4</v>
      </c>
      <c r="AA1562">
        <v>1.85</v>
      </c>
      <c r="AB1562">
        <v>0</v>
      </c>
    </row>
    <row r="1563" spans="1:28" hidden="1" x14ac:dyDescent="0.2">
      <c r="A1563" t="s">
        <v>27</v>
      </c>
      <c r="B1563" t="s">
        <v>5865</v>
      </c>
      <c r="C1563">
        <v>90</v>
      </c>
      <c r="D1563">
        <v>90</v>
      </c>
      <c r="E1563">
        <v>29</v>
      </c>
      <c r="F1563">
        <v>142</v>
      </c>
      <c r="G1563" t="s">
        <v>7980</v>
      </c>
      <c r="H1563">
        <v>638</v>
      </c>
      <c r="I1563">
        <v>17848322</v>
      </c>
      <c r="J1563" t="s">
        <v>1679</v>
      </c>
      <c r="K1563" t="s">
        <v>3221</v>
      </c>
      <c r="L1563" t="s">
        <v>7981</v>
      </c>
      <c r="M1563">
        <v>18771</v>
      </c>
      <c r="N1563">
        <v>961</v>
      </c>
      <c r="O1563" t="s">
        <v>7982</v>
      </c>
      <c r="P1563">
        <v>1</v>
      </c>
      <c r="Q1563" t="s">
        <v>7983</v>
      </c>
      <c r="R1563" t="s">
        <v>7984</v>
      </c>
      <c r="S1563">
        <v>102</v>
      </c>
      <c r="T1563" t="s">
        <v>36</v>
      </c>
      <c r="U1563" t="s">
        <v>7985</v>
      </c>
      <c r="V1563" t="s">
        <v>38</v>
      </c>
      <c r="W1563">
        <v>28000000</v>
      </c>
      <c r="X1563">
        <v>2004</v>
      </c>
      <c r="Y1563">
        <v>160</v>
      </c>
      <c r="Z1563">
        <v>5.9</v>
      </c>
      <c r="AA1563">
        <v>2.35</v>
      </c>
      <c r="AB1563">
        <v>702</v>
      </c>
    </row>
    <row r="1564" spans="1:28" hidden="1" x14ac:dyDescent="0.2">
      <c r="A1564" t="s">
        <v>27</v>
      </c>
      <c r="B1564" t="s">
        <v>485</v>
      </c>
      <c r="C1564">
        <v>163</v>
      </c>
      <c r="D1564">
        <v>121</v>
      </c>
      <c r="E1564">
        <v>17000</v>
      </c>
      <c r="F1564">
        <v>245</v>
      </c>
      <c r="G1564" t="s">
        <v>7986</v>
      </c>
      <c r="H1564">
        <v>12000</v>
      </c>
      <c r="I1564">
        <v>16640210</v>
      </c>
      <c r="J1564" t="s">
        <v>4073</v>
      </c>
      <c r="K1564" t="s">
        <v>703</v>
      </c>
      <c r="L1564" t="s">
        <v>7987</v>
      </c>
      <c r="M1564">
        <v>53028</v>
      </c>
      <c r="N1564">
        <v>13040</v>
      </c>
      <c r="O1564" t="s">
        <v>7988</v>
      </c>
      <c r="P1564">
        <v>0</v>
      </c>
      <c r="Q1564" t="s">
        <v>7989</v>
      </c>
      <c r="R1564" t="s">
        <v>7990</v>
      </c>
      <c r="S1564">
        <v>382</v>
      </c>
      <c r="T1564" t="s">
        <v>36</v>
      </c>
      <c r="U1564" t="s">
        <v>37</v>
      </c>
      <c r="V1564" t="s">
        <v>583</v>
      </c>
      <c r="W1564">
        <v>55000000</v>
      </c>
      <c r="X1564">
        <v>1999</v>
      </c>
      <c r="Y1564">
        <v>368</v>
      </c>
      <c r="Z1564">
        <v>6.8</v>
      </c>
      <c r="AA1564">
        <v>2.35</v>
      </c>
      <c r="AB1564">
        <v>0</v>
      </c>
    </row>
    <row r="1565" spans="1:28" hidden="1" x14ac:dyDescent="0.2">
      <c r="A1565" t="s">
        <v>27</v>
      </c>
      <c r="B1565" t="s">
        <v>7991</v>
      </c>
      <c r="C1565">
        <v>197</v>
      </c>
      <c r="D1565">
        <v>119</v>
      </c>
      <c r="E1565">
        <v>238</v>
      </c>
      <c r="F1565">
        <v>447</v>
      </c>
      <c r="G1565" t="s">
        <v>1727</v>
      </c>
      <c r="H1565">
        <v>1000</v>
      </c>
      <c r="I1565">
        <v>13763130</v>
      </c>
      <c r="J1565" t="s">
        <v>1399</v>
      </c>
      <c r="K1565" t="s">
        <v>779</v>
      </c>
      <c r="L1565" t="s">
        <v>7992</v>
      </c>
      <c r="M1565">
        <v>87768</v>
      </c>
      <c r="N1565">
        <v>2925</v>
      </c>
      <c r="O1565" t="s">
        <v>3057</v>
      </c>
      <c r="P1565">
        <v>0</v>
      </c>
      <c r="Q1565" t="s">
        <v>7993</v>
      </c>
      <c r="R1565" t="s">
        <v>7994</v>
      </c>
      <c r="S1565">
        <v>187</v>
      </c>
      <c r="T1565" t="s">
        <v>36</v>
      </c>
      <c r="U1565" t="s">
        <v>37</v>
      </c>
      <c r="V1565" t="s">
        <v>583</v>
      </c>
      <c r="W1565">
        <v>32000000</v>
      </c>
      <c r="X1565">
        <v>2010</v>
      </c>
      <c r="Y1565">
        <v>561</v>
      </c>
      <c r="Z1565">
        <v>6.3</v>
      </c>
      <c r="AA1565">
        <v>2.35</v>
      </c>
      <c r="AB1565">
        <v>12000</v>
      </c>
    </row>
    <row r="1566" spans="1:28" hidden="1" x14ac:dyDescent="0.2">
      <c r="A1566" t="s">
        <v>27</v>
      </c>
      <c r="B1566" t="s">
        <v>7995</v>
      </c>
      <c r="C1566">
        <v>93</v>
      </c>
      <c r="D1566">
        <v>107</v>
      </c>
      <c r="E1566">
        <v>26</v>
      </c>
      <c r="F1566">
        <v>535</v>
      </c>
      <c r="G1566" t="s">
        <v>7260</v>
      </c>
      <c r="H1566">
        <v>889</v>
      </c>
      <c r="I1566">
        <v>10956379</v>
      </c>
      <c r="J1566" t="s">
        <v>7996</v>
      </c>
      <c r="K1566" t="s">
        <v>4356</v>
      </c>
      <c r="L1566" t="s">
        <v>7997</v>
      </c>
      <c r="M1566">
        <v>21506</v>
      </c>
      <c r="N1566">
        <v>3274</v>
      </c>
      <c r="O1566" t="s">
        <v>4601</v>
      </c>
      <c r="P1566">
        <v>0</v>
      </c>
      <c r="Q1566" t="s">
        <v>7998</v>
      </c>
      <c r="R1566" t="s">
        <v>7999</v>
      </c>
      <c r="S1566">
        <v>364</v>
      </c>
      <c r="T1566" t="s">
        <v>36</v>
      </c>
      <c r="U1566" t="s">
        <v>5692</v>
      </c>
      <c r="V1566" t="s">
        <v>38</v>
      </c>
      <c r="W1566">
        <v>35000000</v>
      </c>
      <c r="X1566">
        <v>2007</v>
      </c>
      <c r="Y1566">
        <v>618</v>
      </c>
      <c r="Z1566">
        <v>3.6</v>
      </c>
      <c r="AA1566">
        <v>2.35</v>
      </c>
      <c r="AB1566">
        <v>0</v>
      </c>
    </row>
    <row r="1567" spans="1:28" hidden="1" x14ac:dyDescent="0.2">
      <c r="A1567" t="s">
        <v>27</v>
      </c>
      <c r="B1567" t="s">
        <v>6995</v>
      </c>
      <c r="C1567">
        <v>15</v>
      </c>
      <c r="D1567">
        <v>110</v>
      </c>
      <c r="E1567">
        <v>278</v>
      </c>
      <c r="F1567">
        <v>179</v>
      </c>
      <c r="G1567" t="s">
        <v>3608</v>
      </c>
      <c r="H1567">
        <v>3000</v>
      </c>
      <c r="I1567">
        <v>4357000</v>
      </c>
      <c r="J1567" t="s">
        <v>513</v>
      </c>
      <c r="K1567" t="s">
        <v>2187</v>
      </c>
      <c r="L1567" t="s">
        <v>8000</v>
      </c>
      <c r="M1567">
        <v>5176</v>
      </c>
      <c r="N1567">
        <v>3864</v>
      </c>
      <c r="O1567" t="s">
        <v>8001</v>
      </c>
      <c r="P1567">
        <v>3</v>
      </c>
      <c r="Q1567" t="s">
        <v>8002</v>
      </c>
      <c r="R1567" t="s">
        <v>8003</v>
      </c>
      <c r="S1567">
        <v>30</v>
      </c>
      <c r="T1567" t="s">
        <v>36</v>
      </c>
      <c r="U1567" t="s">
        <v>37</v>
      </c>
      <c r="V1567" t="s">
        <v>93</v>
      </c>
      <c r="W1567">
        <v>30000000</v>
      </c>
      <c r="X1567">
        <v>1996</v>
      </c>
      <c r="Y1567">
        <v>359</v>
      </c>
      <c r="Z1567">
        <v>5.3</v>
      </c>
      <c r="AA1567">
        <v>1.85</v>
      </c>
      <c r="AB1567">
        <v>350</v>
      </c>
    </row>
    <row r="1568" spans="1:28" hidden="1" x14ac:dyDescent="0.2">
      <c r="A1568" t="s">
        <v>27</v>
      </c>
      <c r="B1568" t="s">
        <v>8004</v>
      </c>
      <c r="C1568">
        <v>260</v>
      </c>
      <c r="D1568">
        <v>100</v>
      </c>
      <c r="E1568">
        <v>35</v>
      </c>
      <c r="F1568">
        <v>7000</v>
      </c>
      <c r="G1568" t="s">
        <v>298</v>
      </c>
      <c r="H1568">
        <v>12000</v>
      </c>
      <c r="I1568">
        <v>22525921</v>
      </c>
      <c r="J1568" t="s">
        <v>1669</v>
      </c>
      <c r="K1568" t="s">
        <v>270</v>
      </c>
      <c r="L1568" t="s">
        <v>8005</v>
      </c>
      <c r="M1568">
        <v>60596</v>
      </c>
      <c r="N1568">
        <v>32094</v>
      </c>
      <c r="O1568" t="s">
        <v>516</v>
      </c>
      <c r="P1568">
        <v>4</v>
      </c>
      <c r="Q1568" t="s">
        <v>8006</v>
      </c>
      <c r="R1568" t="s">
        <v>8007</v>
      </c>
      <c r="S1568">
        <v>158</v>
      </c>
      <c r="T1568" t="s">
        <v>36</v>
      </c>
      <c r="U1568" t="s">
        <v>37</v>
      </c>
      <c r="V1568" t="s">
        <v>38</v>
      </c>
      <c r="W1568">
        <v>30000000</v>
      </c>
      <c r="X1568">
        <v>2013</v>
      </c>
      <c r="Y1568">
        <v>10000</v>
      </c>
      <c r="Z1568">
        <v>5.9</v>
      </c>
      <c r="AA1568">
        <v>2.35</v>
      </c>
      <c r="AB1568">
        <v>13000</v>
      </c>
    </row>
    <row r="1569" spans="1:28" hidden="1" x14ac:dyDescent="0.2">
      <c r="A1569" t="s">
        <v>27</v>
      </c>
      <c r="B1569" t="s">
        <v>1774</v>
      </c>
      <c r="C1569">
        <v>18</v>
      </c>
      <c r="D1569">
        <v>75</v>
      </c>
      <c r="E1569">
        <v>10</v>
      </c>
      <c r="F1569">
        <v>826</v>
      </c>
      <c r="G1569" t="s">
        <v>1984</v>
      </c>
      <c r="H1569">
        <v>3000</v>
      </c>
      <c r="I1569">
        <v>3562749</v>
      </c>
      <c r="J1569" t="s">
        <v>8008</v>
      </c>
      <c r="K1569" t="s">
        <v>8009</v>
      </c>
      <c r="L1569" t="s">
        <v>8010</v>
      </c>
      <c r="M1569">
        <v>5600</v>
      </c>
      <c r="N1569">
        <v>7394</v>
      </c>
      <c r="O1569" t="s">
        <v>2494</v>
      </c>
      <c r="P1569">
        <v>0</v>
      </c>
      <c r="Q1569" t="s">
        <v>8011</v>
      </c>
      <c r="R1569" t="s">
        <v>8012</v>
      </c>
      <c r="S1569">
        <v>49</v>
      </c>
      <c r="T1569" t="s">
        <v>36</v>
      </c>
      <c r="U1569" t="s">
        <v>37</v>
      </c>
      <c r="V1569" t="s">
        <v>275</v>
      </c>
      <c r="W1569">
        <v>32000000</v>
      </c>
      <c r="X1569">
        <v>1997</v>
      </c>
      <c r="Y1569">
        <v>2000</v>
      </c>
      <c r="Z1569">
        <v>6.9</v>
      </c>
      <c r="AA1569">
        <v>1.33</v>
      </c>
      <c r="AB1569">
        <v>643</v>
      </c>
    </row>
    <row r="1570" spans="1:28" hidden="1" x14ac:dyDescent="0.2">
      <c r="A1570" t="s">
        <v>27</v>
      </c>
      <c r="B1570" t="s">
        <v>8013</v>
      </c>
      <c r="C1570">
        <v>70</v>
      </c>
      <c r="D1570">
        <v>132</v>
      </c>
      <c r="E1570">
        <v>0</v>
      </c>
      <c r="F1570">
        <v>876</v>
      </c>
      <c r="G1570" t="s">
        <v>2533</v>
      </c>
      <c r="H1570">
        <v>13000</v>
      </c>
      <c r="I1570">
        <v>2899970</v>
      </c>
      <c r="J1570" t="s">
        <v>3407</v>
      </c>
      <c r="K1570" t="s">
        <v>545</v>
      </c>
      <c r="L1570" t="s">
        <v>8014</v>
      </c>
      <c r="M1570">
        <v>8039</v>
      </c>
      <c r="N1570">
        <v>16878</v>
      </c>
      <c r="O1570" t="s">
        <v>2931</v>
      </c>
      <c r="P1570">
        <v>2</v>
      </c>
      <c r="Q1570" t="s">
        <v>8015</v>
      </c>
      <c r="R1570" t="s">
        <v>8016</v>
      </c>
      <c r="S1570">
        <v>161</v>
      </c>
      <c r="T1570" t="s">
        <v>36</v>
      </c>
      <c r="U1570" t="s">
        <v>37</v>
      </c>
      <c r="V1570" t="s">
        <v>583</v>
      </c>
      <c r="W1570">
        <v>32000000</v>
      </c>
      <c r="X1570">
        <v>1999</v>
      </c>
      <c r="Y1570">
        <v>898</v>
      </c>
      <c r="Z1570">
        <v>6.9</v>
      </c>
      <c r="AA1570">
        <v>2.35</v>
      </c>
      <c r="AB1570">
        <v>625</v>
      </c>
    </row>
    <row r="1571" spans="1:28" hidden="1" x14ac:dyDescent="0.2">
      <c r="A1571" t="s">
        <v>745</v>
      </c>
      <c r="B1571" t="s">
        <v>1524</v>
      </c>
      <c r="C1571">
        <v>183</v>
      </c>
      <c r="D1571">
        <v>105</v>
      </c>
      <c r="E1571">
        <v>0</v>
      </c>
      <c r="F1571">
        <v>308</v>
      </c>
      <c r="G1571" t="s">
        <v>7412</v>
      </c>
      <c r="H1571">
        <v>845</v>
      </c>
      <c r="I1571">
        <v>1304837</v>
      </c>
      <c r="J1571" t="s">
        <v>1922</v>
      </c>
      <c r="K1571" t="s">
        <v>1212</v>
      </c>
      <c r="L1571" t="s">
        <v>8017</v>
      </c>
      <c r="M1571">
        <v>21481</v>
      </c>
      <c r="N1571">
        <v>2355</v>
      </c>
      <c r="O1571" t="s">
        <v>5532</v>
      </c>
      <c r="P1571">
        <v>2</v>
      </c>
      <c r="Q1571" t="s">
        <v>8018</v>
      </c>
      <c r="R1571" t="s">
        <v>8019</v>
      </c>
      <c r="S1571">
        <v>175</v>
      </c>
      <c r="T1571" t="s">
        <v>36</v>
      </c>
      <c r="U1571" t="s">
        <v>37</v>
      </c>
      <c r="V1571" t="s">
        <v>583</v>
      </c>
      <c r="W1571">
        <v>32000000</v>
      </c>
      <c r="X1571">
        <v>2006</v>
      </c>
      <c r="Y1571">
        <v>552</v>
      </c>
      <c r="Z1571">
        <v>6.1</v>
      </c>
      <c r="AA1571">
        <v>1.66</v>
      </c>
      <c r="AB1571">
        <v>559</v>
      </c>
    </row>
    <row r="1572" spans="1:28" hidden="1" x14ac:dyDescent="0.2">
      <c r="A1572" t="s">
        <v>27</v>
      </c>
      <c r="B1572" t="s">
        <v>8020</v>
      </c>
      <c r="C1572">
        <v>12</v>
      </c>
      <c r="D1572">
        <v>93</v>
      </c>
      <c r="E1572">
        <v>0</v>
      </c>
      <c r="F1572">
        <v>239</v>
      </c>
      <c r="G1572" t="s">
        <v>8021</v>
      </c>
      <c r="H1572">
        <v>330</v>
      </c>
      <c r="J1572" t="s">
        <v>8022</v>
      </c>
      <c r="K1572" t="s">
        <v>2043</v>
      </c>
      <c r="L1572" t="s">
        <v>8023</v>
      </c>
      <c r="M1572">
        <v>3088</v>
      </c>
      <c r="N1572">
        <v>1073</v>
      </c>
      <c r="O1572" t="s">
        <v>8024</v>
      </c>
      <c r="P1572">
        <v>4</v>
      </c>
      <c r="Q1572" t="s">
        <v>8025</v>
      </c>
      <c r="R1572" t="s">
        <v>8026</v>
      </c>
      <c r="S1572">
        <v>31</v>
      </c>
      <c r="T1572" t="s">
        <v>36</v>
      </c>
      <c r="U1572" t="s">
        <v>37</v>
      </c>
      <c r="V1572" t="s">
        <v>93</v>
      </c>
      <c r="W1572">
        <v>32000000</v>
      </c>
      <c r="X1572">
        <v>2004</v>
      </c>
      <c r="Y1572">
        <v>239</v>
      </c>
      <c r="Z1572">
        <v>5.7</v>
      </c>
      <c r="AA1572">
        <v>2.35</v>
      </c>
      <c r="AB1572">
        <v>290</v>
      </c>
    </row>
    <row r="1573" spans="1:28" hidden="1" x14ac:dyDescent="0.2">
      <c r="A1573" t="s">
        <v>27</v>
      </c>
      <c r="B1573" t="s">
        <v>4848</v>
      </c>
      <c r="C1573">
        <v>261</v>
      </c>
      <c r="D1573">
        <v>289</v>
      </c>
      <c r="E1573">
        <v>0</v>
      </c>
      <c r="F1573">
        <v>3000</v>
      </c>
      <c r="G1573" t="s">
        <v>117</v>
      </c>
      <c r="H1573">
        <v>11000</v>
      </c>
      <c r="I1573">
        <v>78800000</v>
      </c>
      <c r="J1573" t="s">
        <v>3394</v>
      </c>
      <c r="K1573" t="s">
        <v>389</v>
      </c>
      <c r="L1573" t="s">
        <v>8027</v>
      </c>
      <c r="M1573">
        <v>450676</v>
      </c>
      <c r="N1573">
        <v>25313</v>
      </c>
      <c r="O1573" t="s">
        <v>1687</v>
      </c>
      <c r="P1573">
        <v>1</v>
      </c>
      <c r="Q1573" t="s">
        <v>8028</v>
      </c>
      <c r="R1573" t="s">
        <v>8029</v>
      </c>
      <c r="S1573">
        <v>983</v>
      </c>
      <c r="T1573" t="s">
        <v>36</v>
      </c>
      <c r="U1573" t="s">
        <v>37</v>
      </c>
      <c r="V1573" t="s">
        <v>583</v>
      </c>
      <c r="W1573">
        <v>31500000</v>
      </c>
      <c r="X1573">
        <v>1979</v>
      </c>
      <c r="Y1573">
        <v>10000</v>
      </c>
      <c r="Z1573">
        <v>8.5</v>
      </c>
      <c r="AA1573">
        <v>2.35</v>
      </c>
      <c r="AB1573">
        <v>19000</v>
      </c>
    </row>
    <row r="1574" spans="1:28" hidden="1" x14ac:dyDescent="0.2">
      <c r="A1574" t="s">
        <v>27</v>
      </c>
      <c r="B1574" t="s">
        <v>8030</v>
      </c>
      <c r="C1574">
        <v>167</v>
      </c>
      <c r="D1574">
        <v>102</v>
      </c>
      <c r="E1574">
        <v>8</v>
      </c>
      <c r="F1574">
        <v>472</v>
      </c>
      <c r="G1574" t="s">
        <v>869</v>
      </c>
      <c r="H1574">
        <v>839</v>
      </c>
      <c r="I1574">
        <v>17797316</v>
      </c>
      <c r="J1574" t="s">
        <v>1679</v>
      </c>
      <c r="K1574" t="s">
        <v>4494</v>
      </c>
      <c r="L1574" t="s">
        <v>8031</v>
      </c>
      <c r="M1574">
        <v>50523</v>
      </c>
      <c r="N1574">
        <v>2961</v>
      </c>
      <c r="O1574" t="s">
        <v>7586</v>
      </c>
      <c r="P1574">
        <v>0</v>
      </c>
      <c r="Q1574" t="s">
        <v>8032</v>
      </c>
      <c r="R1574" t="s">
        <v>8033</v>
      </c>
      <c r="S1574">
        <v>113</v>
      </c>
      <c r="T1574" t="s">
        <v>36</v>
      </c>
      <c r="U1574" t="s">
        <v>37</v>
      </c>
      <c r="V1574" t="s">
        <v>583</v>
      </c>
      <c r="W1574">
        <v>32000000</v>
      </c>
      <c r="X1574">
        <v>2010</v>
      </c>
      <c r="Y1574">
        <v>730</v>
      </c>
      <c r="Z1574">
        <v>6.3</v>
      </c>
      <c r="AA1574">
        <v>2.35</v>
      </c>
      <c r="AB1574">
        <v>0</v>
      </c>
    </row>
    <row r="1575" spans="1:28" hidden="1" x14ac:dyDescent="0.2">
      <c r="A1575" t="s">
        <v>27</v>
      </c>
      <c r="B1575" t="s">
        <v>4435</v>
      </c>
      <c r="C1575">
        <v>42</v>
      </c>
      <c r="D1575">
        <v>143</v>
      </c>
      <c r="E1575">
        <v>65</v>
      </c>
      <c r="F1575">
        <v>320</v>
      </c>
      <c r="G1575" t="s">
        <v>5685</v>
      </c>
      <c r="H1575">
        <v>975</v>
      </c>
      <c r="I1575">
        <v>82528097</v>
      </c>
      <c r="J1575" t="s">
        <v>6197</v>
      </c>
      <c r="K1575" t="s">
        <v>3997</v>
      </c>
      <c r="L1575" t="s">
        <v>8034</v>
      </c>
      <c r="M1575">
        <v>30230</v>
      </c>
      <c r="N1575">
        <v>2223</v>
      </c>
      <c r="O1575" t="s">
        <v>8035</v>
      </c>
      <c r="P1575">
        <v>1</v>
      </c>
      <c r="Q1575" t="s">
        <v>8036</v>
      </c>
      <c r="R1575" t="s">
        <v>8037</v>
      </c>
      <c r="S1575">
        <v>154</v>
      </c>
      <c r="T1575" t="s">
        <v>36</v>
      </c>
      <c r="U1575" t="s">
        <v>37</v>
      </c>
      <c r="V1575" t="s">
        <v>93</v>
      </c>
      <c r="W1575">
        <v>6500000</v>
      </c>
      <c r="X1575">
        <v>1995</v>
      </c>
      <c r="Y1575">
        <v>345</v>
      </c>
      <c r="Z1575">
        <v>7.3</v>
      </c>
      <c r="AA1575">
        <v>2.35</v>
      </c>
      <c r="AB1575">
        <v>0</v>
      </c>
    </row>
    <row r="1576" spans="1:28" hidden="1" x14ac:dyDescent="0.2">
      <c r="A1576" t="s">
        <v>27</v>
      </c>
      <c r="B1576" t="s">
        <v>8038</v>
      </c>
      <c r="C1576">
        <v>130</v>
      </c>
      <c r="D1576">
        <v>113</v>
      </c>
      <c r="E1576">
        <v>34</v>
      </c>
      <c r="F1576">
        <v>24</v>
      </c>
      <c r="G1576" t="s">
        <v>1188</v>
      </c>
      <c r="H1576">
        <v>10000</v>
      </c>
      <c r="I1576">
        <v>14268533</v>
      </c>
      <c r="J1576" t="s">
        <v>8039</v>
      </c>
      <c r="K1576" t="s">
        <v>438</v>
      </c>
      <c r="L1576" t="s">
        <v>8040</v>
      </c>
      <c r="M1576">
        <v>17319</v>
      </c>
      <c r="N1576">
        <v>10910</v>
      </c>
      <c r="O1576" t="s">
        <v>8041</v>
      </c>
      <c r="P1576">
        <v>2</v>
      </c>
      <c r="Q1576" t="s">
        <v>8042</v>
      </c>
      <c r="R1576" t="s">
        <v>8043</v>
      </c>
      <c r="S1576">
        <v>100</v>
      </c>
      <c r="T1576" t="s">
        <v>36</v>
      </c>
      <c r="U1576" t="s">
        <v>55</v>
      </c>
      <c r="V1576" t="s">
        <v>583</v>
      </c>
      <c r="W1576">
        <v>31500000</v>
      </c>
      <c r="X1576">
        <v>2016</v>
      </c>
      <c r="Y1576">
        <v>877</v>
      </c>
      <c r="Z1576">
        <v>6.3</v>
      </c>
      <c r="AA1576">
        <v>2.35</v>
      </c>
      <c r="AB1576">
        <v>0</v>
      </c>
    </row>
    <row r="1577" spans="1:28" hidden="1" x14ac:dyDescent="0.2">
      <c r="A1577" t="s">
        <v>27</v>
      </c>
      <c r="B1577" t="s">
        <v>2211</v>
      </c>
      <c r="C1577">
        <v>66</v>
      </c>
      <c r="D1577">
        <v>161</v>
      </c>
      <c r="E1577">
        <v>521</v>
      </c>
      <c r="F1577">
        <v>184</v>
      </c>
      <c r="G1577" t="s">
        <v>1324</v>
      </c>
      <c r="H1577">
        <v>11000</v>
      </c>
      <c r="I1577">
        <v>87100000</v>
      </c>
      <c r="J1577" t="s">
        <v>6324</v>
      </c>
      <c r="K1577" t="s">
        <v>2375</v>
      </c>
      <c r="L1577" t="s">
        <v>8044</v>
      </c>
      <c r="M1577">
        <v>52339</v>
      </c>
      <c r="N1577">
        <v>12518</v>
      </c>
      <c r="O1577" t="s">
        <v>3779</v>
      </c>
      <c r="P1577">
        <v>0</v>
      </c>
      <c r="Q1577" t="s">
        <v>8045</v>
      </c>
      <c r="R1577" t="s">
        <v>8046</v>
      </c>
      <c r="S1577">
        <v>200</v>
      </c>
      <c r="T1577" t="s">
        <v>36</v>
      </c>
      <c r="U1577" t="s">
        <v>37</v>
      </c>
      <c r="V1577" t="s">
        <v>93</v>
      </c>
      <c r="W1577">
        <v>31000000</v>
      </c>
      <c r="X1577">
        <v>1985</v>
      </c>
      <c r="Y1577">
        <v>920</v>
      </c>
      <c r="Z1577">
        <v>7.2</v>
      </c>
      <c r="AA1577">
        <v>1.85</v>
      </c>
      <c r="AB1577">
        <v>0</v>
      </c>
    </row>
    <row r="1578" spans="1:28" hidden="1" x14ac:dyDescent="0.2">
      <c r="A1578" t="s">
        <v>27</v>
      </c>
      <c r="B1578" t="s">
        <v>433</v>
      </c>
      <c r="C1578">
        <v>449</v>
      </c>
      <c r="D1578">
        <v>138</v>
      </c>
      <c r="E1578">
        <v>0</v>
      </c>
      <c r="F1578">
        <v>874</v>
      </c>
      <c r="G1578" t="s">
        <v>350</v>
      </c>
      <c r="H1578">
        <v>18000</v>
      </c>
      <c r="I1578">
        <v>93749203</v>
      </c>
      <c r="J1578" t="s">
        <v>4073</v>
      </c>
      <c r="K1578" t="s">
        <v>1725</v>
      </c>
      <c r="L1578" t="s">
        <v>8047</v>
      </c>
      <c r="M1578">
        <v>264047</v>
      </c>
      <c r="N1578">
        <v>20952</v>
      </c>
      <c r="O1578" t="s">
        <v>6344</v>
      </c>
      <c r="P1578">
        <v>0</v>
      </c>
      <c r="Q1578" t="s">
        <v>8048</v>
      </c>
      <c r="R1578" t="s">
        <v>8049</v>
      </c>
      <c r="S1578">
        <v>491</v>
      </c>
      <c r="T1578" t="s">
        <v>36</v>
      </c>
      <c r="U1578" t="s">
        <v>37</v>
      </c>
      <c r="V1578" t="s">
        <v>583</v>
      </c>
      <c r="W1578">
        <v>31000000</v>
      </c>
      <c r="X1578">
        <v>2012</v>
      </c>
      <c r="Y1578">
        <v>984</v>
      </c>
      <c r="Z1578">
        <v>7.3</v>
      </c>
      <c r="AA1578">
        <v>2.35</v>
      </c>
      <c r="AB1578">
        <v>64000</v>
      </c>
    </row>
    <row r="1579" spans="1:28" hidden="1" x14ac:dyDescent="0.2">
      <c r="A1579" t="s">
        <v>27</v>
      </c>
      <c r="B1579" t="s">
        <v>8050</v>
      </c>
      <c r="C1579">
        <v>121</v>
      </c>
      <c r="D1579">
        <v>126</v>
      </c>
      <c r="E1579">
        <v>43</v>
      </c>
      <c r="F1579">
        <v>177</v>
      </c>
      <c r="G1579" t="s">
        <v>1607</v>
      </c>
      <c r="H1579">
        <v>244</v>
      </c>
      <c r="I1579">
        <v>62700000</v>
      </c>
      <c r="J1579" t="s">
        <v>225</v>
      </c>
      <c r="K1579" t="s">
        <v>1091</v>
      </c>
      <c r="L1579" t="s">
        <v>8051</v>
      </c>
      <c r="M1579">
        <v>69534</v>
      </c>
      <c r="N1579">
        <v>1008</v>
      </c>
      <c r="O1579" t="s">
        <v>4825</v>
      </c>
      <c r="P1579">
        <v>2</v>
      </c>
      <c r="Q1579" t="s">
        <v>8052</v>
      </c>
      <c r="R1579" t="s">
        <v>8053</v>
      </c>
      <c r="S1579">
        <v>294</v>
      </c>
      <c r="T1579" t="s">
        <v>36</v>
      </c>
      <c r="U1579" t="s">
        <v>55</v>
      </c>
      <c r="V1579" t="s">
        <v>93</v>
      </c>
      <c r="W1579">
        <v>34000000</v>
      </c>
      <c r="X1579">
        <v>1979</v>
      </c>
      <c r="Y1579">
        <v>202</v>
      </c>
      <c r="Z1579">
        <v>6.3</v>
      </c>
      <c r="AA1579">
        <v>2.35</v>
      </c>
      <c r="AB1579">
        <v>0</v>
      </c>
    </row>
    <row r="1580" spans="1:28" hidden="1" x14ac:dyDescent="0.2">
      <c r="A1580" t="s">
        <v>27</v>
      </c>
      <c r="B1580" t="s">
        <v>5380</v>
      </c>
      <c r="C1580">
        <v>536</v>
      </c>
      <c r="D1580">
        <v>99</v>
      </c>
      <c r="E1580">
        <v>0</v>
      </c>
      <c r="F1580">
        <v>670</v>
      </c>
      <c r="G1580" t="s">
        <v>136</v>
      </c>
      <c r="H1580">
        <v>13000</v>
      </c>
      <c r="I1580">
        <v>59073773</v>
      </c>
      <c r="J1580" t="s">
        <v>8054</v>
      </c>
      <c r="K1580" t="s">
        <v>545</v>
      </c>
      <c r="L1580" t="s">
        <v>8055</v>
      </c>
      <c r="M1580">
        <v>475518</v>
      </c>
      <c r="N1580">
        <v>15082</v>
      </c>
      <c r="O1580" t="s">
        <v>2406</v>
      </c>
      <c r="P1580">
        <v>0</v>
      </c>
      <c r="Q1580" t="s">
        <v>8056</v>
      </c>
      <c r="R1580" t="s">
        <v>8057</v>
      </c>
      <c r="S1580">
        <v>644</v>
      </c>
      <c r="T1580" t="s">
        <v>36</v>
      </c>
      <c r="U1580" t="s">
        <v>37</v>
      </c>
      <c r="V1580" t="s">
        <v>583</v>
      </c>
      <c r="W1580">
        <v>25000000</v>
      </c>
      <c r="X1580">
        <v>2014</v>
      </c>
      <c r="Y1580">
        <v>1000</v>
      </c>
      <c r="Z1580">
        <v>8.1</v>
      </c>
      <c r="AA1580">
        <v>1.37</v>
      </c>
      <c r="AB1580">
        <v>149000</v>
      </c>
    </row>
    <row r="1581" spans="1:28" hidden="1" x14ac:dyDescent="0.2">
      <c r="A1581" t="s">
        <v>27</v>
      </c>
      <c r="B1581" t="s">
        <v>7202</v>
      </c>
      <c r="C1581">
        <v>135</v>
      </c>
      <c r="D1581">
        <v>101</v>
      </c>
      <c r="E1581">
        <v>96</v>
      </c>
      <c r="F1581">
        <v>442</v>
      </c>
      <c r="G1581" t="s">
        <v>2761</v>
      </c>
      <c r="H1581">
        <v>12000</v>
      </c>
      <c r="I1581">
        <v>24185781</v>
      </c>
      <c r="J1581" t="s">
        <v>8058</v>
      </c>
      <c r="K1581" t="s">
        <v>760</v>
      </c>
      <c r="L1581" t="s">
        <v>8059</v>
      </c>
      <c r="M1581">
        <v>30339</v>
      </c>
      <c r="N1581">
        <v>13811</v>
      </c>
      <c r="O1581" t="s">
        <v>8060</v>
      </c>
      <c r="P1581">
        <v>1</v>
      </c>
      <c r="Q1581" t="s">
        <v>8061</v>
      </c>
      <c r="R1581" t="s">
        <v>8062</v>
      </c>
      <c r="S1581">
        <v>268</v>
      </c>
      <c r="T1581" t="s">
        <v>36</v>
      </c>
      <c r="U1581" t="s">
        <v>37</v>
      </c>
      <c r="V1581" t="s">
        <v>38</v>
      </c>
      <c r="W1581">
        <v>31000000</v>
      </c>
      <c r="X1581">
        <v>2001</v>
      </c>
      <c r="Y1581">
        <v>495</v>
      </c>
      <c r="Z1581">
        <v>6.9</v>
      </c>
      <c r="AA1581">
        <v>2.35</v>
      </c>
      <c r="AB1581">
        <v>0</v>
      </c>
    </row>
    <row r="1582" spans="1:28" hidden="1" x14ac:dyDescent="0.2">
      <c r="A1582" t="s">
        <v>27</v>
      </c>
      <c r="B1582" t="s">
        <v>5085</v>
      </c>
      <c r="C1582">
        <v>74</v>
      </c>
      <c r="D1582">
        <v>103</v>
      </c>
      <c r="E1582">
        <v>155</v>
      </c>
      <c r="F1582">
        <v>125</v>
      </c>
      <c r="G1582" t="s">
        <v>8063</v>
      </c>
      <c r="H1582">
        <v>687</v>
      </c>
      <c r="I1582">
        <v>53133888</v>
      </c>
      <c r="J1582" t="s">
        <v>8064</v>
      </c>
      <c r="K1582" t="s">
        <v>6214</v>
      </c>
      <c r="L1582" t="s">
        <v>8065</v>
      </c>
      <c r="M1582">
        <v>50389</v>
      </c>
      <c r="N1582">
        <v>1440</v>
      </c>
      <c r="O1582" t="s">
        <v>8066</v>
      </c>
      <c r="P1582">
        <v>0</v>
      </c>
      <c r="Q1582" t="s">
        <v>8067</v>
      </c>
      <c r="R1582" t="s">
        <v>8068</v>
      </c>
      <c r="S1582">
        <v>136</v>
      </c>
      <c r="T1582" t="s">
        <v>36</v>
      </c>
      <c r="U1582" t="s">
        <v>37</v>
      </c>
      <c r="V1582" t="s">
        <v>38</v>
      </c>
      <c r="W1582">
        <v>31000000</v>
      </c>
      <c r="X1582">
        <v>1990</v>
      </c>
      <c r="Y1582">
        <v>151</v>
      </c>
      <c r="Z1582">
        <v>6.3</v>
      </c>
      <c r="AA1582">
        <v>1.85</v>
      </c>
      <c r="AB1582">
        <v>0</v>
      </c>
    </row>
    <row r="1583" spans="1:28" hidden="1" x14ac:dyDescent="0.2">
      <c r="A1583" t="s">
        <v>27</v>
      </c>
      <c r="B1583" t="s">
        <v>3468</v>
      </c>
      <c r="C1583">
        <v>168</v>
      </c>
      <c r="D1583">
        <v>118</v>
      </c>
      <c r="E1583">
        <v>40</v>
      </c>
      <c r="F1583">
        <v>617</v>
      </c>
      <c r="G1583" t="s">
        <v>712</v>
      </c>
      <c r="H1583">
        <v>2000</v>
      </c>
      <c r="I1583">
        <v>44983704</v>
      </c>
      <c r="J1583" t="s">
        <v>8069</v>
      </c>
      <c r="K1583" t="s">
        <v>534</v>
      </c>
      <c r="L1583" t="s">
        <v>8070</v>
      </c>
      <c r="M1583">
        <v>81866</v>
      </c>
      <c r="N1583">
        <v>4045</v>
      </c>
      <c r="O1583" t="s">
        <v>1467</v>
      </c>
      <c r="P1583">
        <v>0</v>
      </c>
      <c r="Q1583" t="s">
        <v>8071</v>
      </c>
      <c r="R1583" t="s">
        <v>8072</v>
      </c>
      <c r="S1583">
        <v>510</v>
      </c>
      <c r="T1583" t="s">
        <v>36</v>
      </c>
      <c r="U1583" t="s">
        <v>37</v>
      </c>
      <c r="V1583" t="s">
        <v>38</v>
      </c>
      <c r="W1583">
        <v>31000000</v>
      </c>
      <c r="X1583">
        <v>2000</v>
      </c>
      <c r="Y1583">
        <v>702</v>
      </c>
      <c r="Z1583">
        <v>7.3</v>
      </c>
      <c r="AA1583">
        <v>2.35</v>
      </c>
      <c r="AB1583">
        <v>0</v>
      </c>
    </row>
    <row r="1584" spans="1:28" hidden="1" x14ac:dyDescent="0.2">
      <c r="A1584" t="s">
        <v>27</v>
      </c>
      <c r="B1584" t="s">
        <v>967</v>
      </c>
      <c r="C1584">
        <v>464</v>
      </c>
      <c r="D1584">
        <v>116</v>
      </c>
      <c r="E1584">
        <v>176</v>
      </c>
      <c r="F1584">
        <v>322</v>
      </c>
      <c r="G1584" t="s">
        <v>968</v>
      </c>
      <c r="H1584">
        <v>783</v>
      </c>
      <c r="I1584">
        <v>118099659</v>
      </c>
      <c r="J1584" t="s">
        <v>969</v>
      </c>
      <c r="K1584" t="s">
        <v>970</v>
      </c>
      <c r="L1584" t="s">
        <v>971</v>
      </c>
      <c r="M1584">
        <v>69790</v>
      </c>
      <c r="N1584">
        <v>2097</v>
      </c>
      <c r="O1584" t="s">
        <v>972</v>
      </c>
      <c r="P1584">
        <v>4</v>
      </c>
      <c r="Q1584" t="s">
        <v>973</v>
      </c>
      <c r="R1584" t="s">
        <v>974</v>
      </c>
      <c r="S1584">
        <v>1211</v>
      </c>
      <c r="T1584" t="s">
        <v>36</v>
      </c>
      <c r="U1584" t="s">
        <v>37</v>
      </c>
      <c r="V1584" t="s">
        <v>38</v>
      </c>
      <c r="W1584">
        <v>144000000</v>
      </c>
      <c r="X1584">
        <v>2016</v>
      </c>
      <c r="Y1584">
        <v>370</v>
      </c>
      <c r="Z1584">
        <v>5.5</v>
      </c>
      <c r="AA1584">
        <v>2.35</v>
      </c>
      <c r="AB1584">
        <v>62000</v>
      </c>
    </row>
    <row r="1585" spans="1:28" hidden="1" x14ac:dyDescent="0.2">
      <c r="A1585" t="s">
        <v>27</v>
      </c>
      <c r="B1585" t="s">
        <v>8073</v>
      </c>
      <c r="C1585">
        <v>204</v>
      </c>
      <c r="D1585">
        <v>99</v>
      </c>
      <c r="E1585">
        <v>0</v>
      </c>
      <c r="F1585">
        <v>816</v>
      </c>
      <c r="G1585" t="s">
        <v>4835</v>
      </c>
      <c r="H1585">
        <v>26000</v>
      </c>
      <c r="I1585">
        <v>58879132</v>
      </c>
      <c r="J1585" t="s">
        <v>4217</v>
      </c>
      <c r="K1585" t="s">
        <v>96</v>
      </c>
      <c r="L1585" t="s">
        <v>8074</v>
      </c>
      <c r="M1585">
        <v>66123</v>
      </c>
      <c r="N1585">
        <v>40312</v>
      </c>
      <c r="O1585" t="s">
        <v>7744</v>
      </c>
      <c r="P1585">
        <v>4</v>
      </c>
      <c r="Q1585" t="s">
        <v>8075</v>
      </c>
      <c r="R1585" t="s">
        <v>8076</v>
      </c>
      <c r="S1585">
        <v>219</v>
      </c>
      <c r="T1585" t="s">
        <v>36</v>
      </c>
      <c r="U1585" t="s">
        <v>37</v>
      </c>
      <c r="V1585" t="s">
        <v>583</v>
      </c>
      <c r="W1585">
        <v>31000000</v>
      </c>
      <c r="X1585">
        <v>2015</v>
      </c>
      <c r="Y1585">
        <v>12000</v>
      </c>
      <c r="Z1585">
        <v>6.1</v>
      </c>
      <c r="AA1585">
        <v>2.35</v>
      </c>
      <c r="AB1585">
        <v>28000</v>
      </c>
    </row>
    <row r="1586" spans="1:28" hidden="1" x14ac:dyDescent="0.2">
      <c r="A1586" t="s">
        <v>27</v>
      </c>
      <c r="B1586" t="s">
        <v>161</v>
      </c>
      <c r="C1586">
        <v>96</v>
      </c>
      <c r="D1586">
        <v>105</v>
      </c>
      <c r="E1586">
        <v>188</v>
      </c>
      <c r="F1586">
        <v>482</v>
      </c>
      <c r="G1586" t="s">
        <v>1057</v>
      </c>
      <c r="H1586">
        <v>848</v>
      </c>
      <c r="I1586">
        <v>72077000</v>
      </c>
      <c r="J1586" t="s">
        <v>5965</v>
      </c>
      <c r="K1586" t="s">
        <v>468</v>
      </c>
      <c r="L1586" t="s">
        <v>8077</v>
      </c>
      <c r="M1586">
        <v>62986</v>
      </c>
      <c r="N1586">
        <v>3439</v>
      </c>
      <c r="O1586" t="s">
        <v>5589</v>
      </c>
      <c r="P1586">
        <v>4</v>
      </c>
      <c r="Q1586" t="s">
        <v>8078</v>
      </c>
      <c r="R1586" t="s">
        <v>8079</v>
      </c>
      <c r="S1586">
        <v>150</v>
      </c>
      <c r="T1586" t="s">
        <v>36</v>
      </c>
      <c r="U1586" t="s">
        <v>37</v>
      </c>
      <c r="V1586" t="s">
        <v>583</v>
      </c>
      <c r="W1586">
        <v>30250000</v>
      </c>
      <c r="X1586">
        <v>1995</v>
      </c>
      <c r="Y1586">
        <v>808</v>
      </c>
      <c r="Z1586">
        <v>6.9</v>
      </c>
      <c r="AA1586">
        <v>1.85</v>
      </c>
      <c r="AB1586">
        <v>0</v>
      </c>
    </row>
    <row r="1587" spans="1:28" hidden="1" x14ac:dyDescent="0.2">
      <c r="A1587" t="s">
        <v>745</v>
      </c>
      <c r="B1587" t="s">
        <v>155</v>
      </c>
      <c r="C1587">
        <v>223</v>
      </c>
      <c r="D1587">
        <v>113</v>
      </c>
      <c r="E1587">
        <v>252</v>
      </c>
      <c r="F1587">
        <v>90</v>
      </c>
      <c r="G1587" t="s">
        <v>8080</v>
      </c>
      <c r="H1587">
        <v>539</v>
      </c>
      <c r="I1587">
        <v>170684505</v>
      </c>
      <c r="J1587" t="s">
        <v>8081</v>
      </c>
      <c r="K1587" t="s">
        <v>4159</v>
      </c>
      <c r="L1587" t="s">
        <v>8082</v>
      </c>
      <c r="M1587">
        <v>172080</v>
      </c>
      <c r="N1587">
        <v>813</v>
      </c>
      <c r="O1587" t="s">
        <v>8083</v>
      </c>
      <c r="P1587">
        <v>0</v>
      </c>
      <c r="Q1587" t="s">
        <v>8084</v>
      </c>
      <c r="R1587" t="s">
        <v>8085</v>
      </c>
      <c r="S1587">
        <v>1017</v>
      </c>
      <c r="T1587" t="s">
        <v>36</v>
      </c>
      <c r="U1587" t="s">
        <v>37</v>
      </c>
      <c r="V1587" t="s">
        <v>38</v>
      </c>
      <c r="W1587">
        <v>45000000</v>
      </c>
      <c r="X1587">
        <v>2002</v>
      </c>
      <c r="Y1587">
        <v>151</v>
      </c>
      <c r="Z1587">
        <v>7.2</v>
      </c>
      <c r="AA1587">
        <v>1.85</v>
      </c>
      <c r="AB1587">
        <v>0</v>
      </c>
    </row>
    <row r="1588" spans="1:28" hidden="1" x14ac:dyDescent="0.2">
      <c r="A1588" t="s">
        <v>27</v>
      </c>
      <c r="B1588" t="s">
        <v>2176</v>
      </c>
      <c r="C1588">
        <v>112</v>
      </c>
      <c r="D1588">
        <v>93</v>
      </c>
      <c r="E1588">
        <v>221</v>
      </c>
      <c r="F1588">
        <v>781</v>
      </c>
      <c r="G1588" t="s">
        <v>2178</v>
      </c>
      <c r="H1588">
        <v>12000</v>
      </c>
      <c r="I1588">
        <v>163479795</v>
      </c>
      <c r="J1588" t="s">
        <v>2525</v>
      </c>
      <c r="K1588" t="s">
        <v>270</v>
      </c>
      <c r="L1588" t="s">
        <v>8086</v>
      </c>
      <c r="M1588">
        <v>161858</v>
      </c>
      <c r="N1588">
        <v>26760</v>
      </c>
      <c r="O1588" t="s">
        <v>8087</v>
      </c>
      <c r="P1588">
        <v>0</v>
      </c>
      <c r="Q1588" t="s">
        <v>8088</v>
      </c>
      <c r="R1588" t="s">
        <v>8089</v>
      </c>
      <c r="S1588">
        <v>289</v>
      </c>
      <c r="T1588" t="s">
        <v>36</v>
      </c>
      <c r="U1588" t="s">
        <v>37</v>
      </c>
      <c r="V1588" t="s">
        <v>38</v>
      </c>
      <c r="W1588">
        <v>34200000</v>
      </c>
      <c r="X1588">
        <v>1999</v>
      </c>
      <c r="Y1588">
        <v>11000</v>
      </c>
      <c r="Z1588">
        <v>6.4</v>
      </c>
      <c r="AA1588">
        <v>1.85</v>
      </c>
      <c r="AB1588">
        <v>0</v>
      </c>
    </row>
    <row r="1589" spans="1:28" hidden="1" x14ac:dyDescent="0.2">
      <c r="A1589" t="s">
        <v>27</v>
      </c>
      <c r="B1589" t="s">
        <v>8090</v>
      </c>
      <c r="C1589">
        <v>142</v>
      </c>
      <c r="D1589">
        <v>108</v>
      </c>
      <c r="E1589">
        <v>6</v>
      </c>
      <c r="F1589">
        <v>1000</v>
      </c>
      <c r="G1589" t="s">
        <v>7578</v>
      </c>
      <c r="H1589">
        <v>3000</v>
      </c>
      <c r="I1589">
        <v>145096820</v>
      </c>
      <c r="J1589" t="s">
        <v>1669</v>
      </c>
      <c r="K1589" t="s">
        <v>4597</v>
      </c>
      <c r="L1589" t="s">
        <v>8091</v>
      </c>
      <c r="M1589">
        <v>200260</v>
      </c>
      <c r="N1589">
        <v>7872</v>
      </c>
      <c r="O1589" t="s">
        <v>3748</v>
      </c>
      <c r="P1589">
        <v>0</v>
      </c>
      <c r="Q1589" t="s">
        <v>8092</v>
      </c>
      <c r="R1589" t="s">
        <v>8093</v>
      </c>
      <c r="S1589">
        <v>431</v>
      </c>
      <c r="T1589" t="s">
        <v>36</v>
      </c>
      <c r="U1589" t="s">
        <v>37</v>
      </c>
      <c r="V1589" t="s">
        <v>583</v>
      </c>
      <c r="W1589">
        <v>30000000</v>
      </c>
      <c r="X1589">
        <v>2001</v>
      </c>
      <c r="Y1589">
        <v>1000</v>
      </c>
      <c r="Z1589">
        <v>6.4</v>
      </c>
      <c r="AA1589">
        <v>1.85</v>
      </c>
      <c r="AB1589">
        <v>0</v>
      </c>
    </row>
    <row r="1590" spans="1:28" hidden="1" x14ac:dyDescent="0.2">
      <c r="A1590" t="s">
        <v>27</v>
      </c>
      <c r="B1590" t="s">
        <v>304</v>
      </c>
      <c r="C1590">
        <v>166</v>
      </c>
      <c r="D1590">
        <v>74</v>
      </c>
      <c r="E1590">
        <v>487</v>
      </c>
      <c r="F1590">
        <v>802</v>
      </c>
      <c r="G1590" t="s">
        <v>319</v>
      </c>
      <c r="H1590">
        <v>15000</v>
      </c>
      <c r="I1590">
        <v>191796233</v>
      </c>
      <c r="J1590" t="s">
        <v>269</v>
      </c>
      <c r="K1590" t="s">
        <v>320</v>
      </c>
      <c r="L1590" t="s">
        <v>8094</v>
      </c>
      <c r="M1590">
        <v>623757</v>
      </c>
      <c r="N1590">
        <v>19046</v>
      </c>
      <c r="O1590" t="s">
        <v>2158</v>
      </c>
      <c r="P1590">
        <v>1</v>
      </c>
      <c r="Q1590" t="s">
        <v>8095</v>
      </c>
      <c r="R1590" t="s">
        <v>8096</v>
      </c>
      <c r="S1590">
        <v>391</v>
      </c>
      <c r="T1590" t="s">
        <v>36</v>
      </c>
      <c r="U1590" t="s">
        <v>37</v>
      </c>
      <c r="V1590" t="s">
        <v>275</v>
      </c>
      <c r="W1590">
        <v>30000000</v>
      </c>
      <c r="X1590">
        <v>1995</v>
      </c>
      <c r="Y1590">
        <v>1000</v>
      </c>
      <c r="Z1590">
        <v>8.3000000000000007</v>
      </c>
      <c r="AA1590">
        <v>1.85</v>
      </c>
      <c r="AB1590">
        <v>0</v>
      </c>
    </row>
    <row r="1591" spans="1:28" hidden="1" x14ac:dyDescent="0.2">
      <c r="A1591" t="s">
        <v>27</v>
      </c>
      <c r="B1591" t="s">
        <v>1603</v>
      </c>
      <c r="C1591">
        <v>114</v>
      </c>
      <c r="D1591">
        <v>116</v>
      </c>
      <c r="E1591">
        <v>101</v>
      </c>
      <c r="F1591">
        <v>780</v>
      </c>
      <c r="G1591" t="s">
        <v>2300</v>
      </c>
      <c r="H1591">
        <v>18000</v>
      </c>
      <c r="I1591">
        <v>121248145</v>
      </c>
      <c r="J1591" t="s">
        <v>3334</v>
      </c>
      <c r="K1591" t="s">
        <v>586</v>
      </c>
      <c r="L1591" t="s">
        <v>8097</v>
      </c>
      <c r="M1591">
        <v>260981</v>
      </c>
      <c r="N1591">
        <v>20966</v>
      </c>
      <c r="O1591" t="s">
        <v>1043</v>
      </c>
      <c r="P1591">
        <v>0</v>
      </c>
      <c r="Q1591" t="s">
        <v>8098</v>
      </c>
      <c r="R1591" t="s">
        <v>8099</v>
      </c>
      <c r="S1591">
        <v>373</v>
      </c>
      <c r="T1591" t="s">
        <v>36</v>
      </c>
      <c r="U1591" t="s">
        <v>37</v>
      </c>
      <c r="V1591" t="s">
        <v>583</v>
      </c>
      <c r="W1591">
        <v>25000000</v>
      </c>
      <c r="X1591">
        <v>1994</v>
      </c>
      <c r="Y1591">
        <v>946</v>
      </c>
      <c r="Z1591">
        <v>7.2</v>
      </c>
      <c r="AA1591">
        <v>2.35</v>
      </c>
      <c r="AB1591">
        <v>0</v>
      </c>
    </row>
    <row r="1592" spans="1:28" hidden="1" x14ac:dyDescent="0.2">
      <c r="A1592" t="s">
        <v>27</v>
      </c>
      <c r="B1592" t="s">
        <v>8100</v>
      </c>
      <c r="C1592">
        <v>214</v>
      </c>
      <c r="D1592">
        <v>104</v>
      </c>
      <c r="E1592">
        <v>23</v>
      </c>
      <c r="F1592">
        <v>281</v>
      </c>
      <c r="G1592" t="s">
        <v>8101</v>
      </c>
      <c r="H1592">
        <v>17000</v>
      </c>
      <c r="I1592">
        <v>125014030</v>
      </c>
      <c r="J1592" t="s">
        <v>212</v>
      </c>
      <c r="K1592" t="s">
        <v>442</v>
      </c>
      <c r="L1592" t="s">
        <v>8102</v>
      </c>
      <c r="M1592">
        <v>145852</v>
      </c>
      <c r="N1592">
        <v>18322</v>
      </c>
      <c r="O1592" t="s">
        <v>8103</v>
      </c>
      <c r="P1592">
        <v>0</v>
      </c>
      <c r="Q1592" t="s">
        <v>8104</v>
      </c>
      <c r="R1592" t="s">
        <v>8105</v>
      </c>
      <c r="S1592">
        <v>164</v>
      </c>
      <c r="T1592" t="s">
        <v>36</v>
      </c>
      <c r="U1592" t="s">
        <v>37</v>
      </c>
      <c r="V1592" t="s">
        <v>38</v>
      </c>
      <c r="W1592">
        <v>30000000</v>
      </c>
      <c r="X1592">
        <v>2012</v>
      </c>
      <c r="Y1592">
        <v>359</v>
      </c>
      <c r="Z1592">
        <v>6.8</v>
      </c>
      <c r="AA1592">
        <v>2.35</v>
      </c>
      <c r="AB1592">
        <v>32000</v>
      </c>
    </row>
    <row r="1593" spans="1:28" hidden="1" x14ac:dyDescent="0.2">
      <c r="A1593" t="s">
        <v>27</v>
      </c>
      <c r="B1593" t="s">
        <v>8106</v>
      </c>
      <c r="C1593">
        <v>126</v>
      </c>
      <c r="D1593">
        <v>106</v>
      </c>
      <c r="E1593">
        <v>12</v>
      </c>
      <c r="F1593">
        <v>946</v>
      </c>
      <c r="G1593" t="s">
        <v>498</v>
      </c>
      <c r="H1593">
        <v>11000</v>
      </c>
      <c r="I1593">
        <v>11854694</v>
      </c>
      <c r="J1593" t="s">
        <v>3407</v>
      </c>
      <c r="K1593" t="s">
        <v>389</v>
      </c>
      <c r="L1593" t="s">
        <v>8107</v>
      </c>
      <c r="M1593">
        <v>14281</v>
      </c>
      <c r="N1593">
        <v>17560</v>
      </c>
      <c r="O1593" t="s">
        <v>2300</v>
      </c>
      <c r="P1593">
        <v>2</v>
      </c>
      <c r="Q1593" t="s">
        <v>8108</v>
      </c>
      <c r="R1593" t="s">
        <v>8109</v>
      </c>
      <c r="S1593">
        <v>64</v>
      </c>
      <c r="T1593" t="s">
        <v>36</v>
      </c>
      <c r="U1593" t="s">
        <v>37</v>
      </c>
      <c r="V1593" t="s">
        <v>93</v>
      </c>
      <c r="W1593">
        <v>31000000</v>
      </c>
      <c r="X1593">
        <v>2010</v>
      </c>
      <c r="Y1593">
        <v>3000</v>
      </c>
      <c r="Z1593">
        <v>6.5</v>
      </c>
      <c r="AA1593">
        <v>1.85</v>
      </c>
      <c r="AB1593">
        <v>0</v>
      </c>
    </row>
    <row r="1594" spans="1:28" hidden="1" x14ac:dyDescent="0.2">
      <c r="A1594" t="s">
        <v>27</v>
      </c>
      <c r="B1594" t="s">
        <v>7860</v>
      </c>
      <c r="C1594">
        <v>157</v>
      </c>
      <c r="D1594">
        <v>120</v>
      </c>
      <c r="E1594">
        <v>132</v>
      </c>
      <c r="F1594">
        <v>1000</v>
      </c>
      <c r="G1594" t="s">
        <v>1725</v>
      </c>
      <c r="H1594">
        <v>33000</v>
      </c>
      <c r="I1594">
        <v>115648585</v>
      </c>
      <c r="J1594" t="s">
        <v>1632</v>
      </c>
      <c r="K1594" t="s">
        <v>4211</v>
      </c>
      <c r="L1594" t="s">
        <v>8110</v>
      </c>
      <c r="M1594">
        <v>160776</v>
      </c>
      <c r="N1594">
        <v>54877</v>
      </c>
      <c r="O1594" t="s">
        <v>2082</v>
      </c>
      <c r="P1594">
        <v>1</v>
      </c>
      <c r="Q1594" t="s">
        <v>8111</v>
      </c>
      <c r="R1594" t="s">
        <v>8112</v>
      </c>
      <c r="S1594">
        <v>402</v>
      </c>
      <c r="T1594" t="s">
        <v>36</v>
      </c>
      <c r="U1594" t="s">
        <v>37</v>
      </c>
      <c r="V1594" t="s">
        <v>93</v>
      </c>
      <c r="W1594">
        <v>30000000</v>
      </c>
      <c r="X1594">
        <v>2000</v>
      </c>
      <c r="Y1594">
        <v>18000</v>
      </c>
      <c r="Z1594">
        <v>7.8</v>
      </c>
      <c r="AA1594">
        <v>2.35</v>
      </c>
      <c r="AB1594">
        <v>0</v>
      </c>
    </row>
    <row r="1595" spans="1:28" hidden="1" x14ac:dyDescent="0.2">
      <c r="A1595" t="s">
        <v>27</v>
      </c>
      <c r="B1595" t="s">
        <v>1309</v>
      </c>
      <c r="C1595">
        <v>104</v>
      </c>
      <c r="D1595">
        <v>135</v>
      </c>
      <c r="E1595">
        <v>323</v>
      </c>
      <c r="F1595">
        <v>495</v>
      </c>
      <c r="G1595" t="s">
        <v>1653</v>
      </c>
      <c r="H1595">
        <v>826</v>
      </c>
      <c r="I1595">
        <v>122012643</v>
      </c>
      <c r="J1595" t="s">
        <v>49</v>
      </c>
      <c r="K1595" t="s">
        <v>1317</v>
      </c>
      <c r="L1595" t="s">
        <v>8113</v>
      </c>
      <c r="M1595">
        <v>143696</v>
      </c>
      <c r="N1595">
        <v>2575</v>
      </c>
      <c r="O1595" t="s">
        <v>3693</v>
      </c>
      <c r="P1595">
        <v>1</v>
      </c>
      <c r="Q1595" t="s">
        <v>8114</v>
      </c>
      <c r="R1595" t="s">
        <v>8115</v>
      </c>
      <c r="S1595">
        <v>241</v>
      </c>
      <c r="T1595" t="s">
        <v>36</v>
      </c>
      <c r="U1595" t="s">
        <v>37</v>
      </c>
      <c r="V1595" t="s">
        <v>93</v>
      </c>
      <c r="W1595">
        <v>30000000</v>
      </c>
      <c r="X1595">
        <v>1990</v>
      </c>
      <c r="Y1595">
        <v>692</v>
      </c>
      <c r="Z1595">
        <v>7.6</v>
      </c>
      <c r="AA1595">
        <v>2.35</v>
      </c>
      <c r="AB1595">
        <v>0</v>
      </c>
    </row>
    <row r="1596" spans="1:28" hidden="1" x14ac:dyDescent="0.2">
      <c r="A1596" t="s">
        <v>27</v>
      </c>
      <c r="B1596" t="s">
        <v>7035</v>
      </c>
      <c r="C1596">
        <v>304</v>
      </c>
      <c r="D1596">
        <v>132</v>
      </c>
      <c r="E1596">
        <v>304</v>
      </c>
      <c r="F1596">
        <v>898</v>
      </c>
      <c r="G1596" t="s">
        <v>2036</v>
      </c>
      <c r="H1596">
        <v>15000</v>
      </c>
      <c r="I1596">
        <v>116631310</v>
      </c>
      <c r="J1596" t="s">
        <v>1542</v>
      </c>
      <c r="K1596" t="s">
        <v>5181</v>
      </c>
      <c r="L1596" t="s">
        <v>8116</v>
      </c>
      <c r="M1596">
        <v>87665</v>
      </c>
      <c r="N1596">
        <v>20035</v>
      </c>
      <c r="O1596" t="s">
        <v>2533</v>
      </c>
      <c r="P1596">
        <v>0</v>
      </c>
      <c r="Q1596" t="s">
        <v>8117</v>
      </c>
      <c r="R1596" t="s">
        <v>8118</v>
      </c>
      <c r="S1596">
        <v>323</v>
      </c>
      <c r="T1596" t="s">
        <v>36</v>
      </c>
      <c r="U1596" t="s">
        <v>37</v>
      </c>
      <c r="V1596" t="s">
        <v>38</v>
      </c>
      <c r="W1596">
        <v>30000000</v>
      </c>
      <c r="X1596">
        <v>2013</v>
      </c>
      <c r="Y1596">
        <v>1000</v>
      </c>
      <c r="Z1596">
        <v>7.2</v>
      </c>
      <c r="AA1596">
        <v>1.85</v>
      </c>
      <c r="AB1596">
        <v>41000</v>
      </c>
    </row>
    <row r="1597" spans="1:28" hidden="1" x14ac:dyDescent="0.2">
      <c r="A1597" t="s">
        <v>745</v>
      </c>
      <c r="B1597" t="s">
        <v>5057</v>
      </c>
      <c r="C1597">
        <v>191</v>
      </c>
      <c r="D1597">
        <v>92</v>
      </c>
      <c r="E1597">
        <v>43</v>
      </c>
      <c r="F1597">
        <v>936</v>
      </c>
      <c r="G1597" t="s">
        <v>1145</v>
      </c>
      <c r="H1597">
        <v>989</v>
      </c>
      <c r="I1597">
        <v>114324072</v>
      </c>
      <c r="J1597" t="s">
        <v>3911</v>
      </c>
      <c r="K1597" t="s">
        <v>3228</v>
      </c>
      <c r="L1597" t="s">
        <v>8119</v>
      </c>
      <c r="M1597">
        <v>185338</v>
      </c>
      <c r="N1597">
        <v>4730</v>
      </c>
      <c r="O1597" t="s">
        <v>29</v>
      </c>
      <c r="P1597">
        <v>0</v>
      </c>
      <c r="Q1597" t="s">
        <v>8120</v>
      </c>
      <c r="R1597" t="s">
        <v>8121</v>
      </c>
      <c r="S1597">
        <v>392</v>
      </c>
      <c r="T1597" t="s">
        <v>36</v>
      </c>
      <c r="U1597" t="s">
        <v>37</v>
      </c>
      <c r="V1597" t="s">
        <v>38</v>
      </c>
      <c r="W1597">
        <v>20000000</v>
      </c>
      <c r="X1597">
        <v>2004</v>
      </c>
      <c r="Y1597">
        <v>939</v>
      </c>
      <c r="Z1597">
        <v>6.7</v>
      </c>
      <c r="AA1597">
        <v>2.35</v>
      </c>
      <c r="AB1597">
        <v>0</v>
      </c>
    </row>
    <row r="1598" spans="1:28" hidden="1" x14ac:dyDescent="0.2">
      <c r="A1598" t="s">
        <v>27</v>
      </c>
      <c r="B1598" t="s">
        <v>161</v>
      </c>
      <c r="C1598">
        <v>55</v>
      </c>
      <c r="D1598">
        <v>99</v>
      </c>
      <c r="E1598">
        <v>188</v>
      </c>
      <c r="F1598">
        <v>436</v>
      </c>
      <c r="G1598" t="s">
        <v>7450</v>
      </c>
      <c r="H1598">
        <v>1000</v>
      </c>
      <c r="I1598">
        <v>113502246</v>
      </c>
      <c r="J1598" t="s">
        <v>2784</v>
      </c>
      <c r="K1598" t="s">
        <v>3978</v>
      </c>
      <c r="L1598" t="s">
        <v>8122</v>
      </c>
      <c r="M1598">
        <v>96607</v>
      </c>
      <c r="N1598">
        <v>3696</v>
      </c>
      <c r="O1598" t="s">
        <v>8123</v>
      </c>
      <c r="P1598">
        <v>0</v>
      </c>
      <c r="Q1598" t="s">
        <v>8124</v>
      </c>
      <c r="R1598" t="s">
        <v>8125</v>
      </c>
      <c r="S1598">
        <v>125</v>
      </c>
      <c r="T1598" t="s">
        <v>36</v>
      </c>
      <c r="U1598" t="s">
        <v>37</v>
      </c>
      <c r="V1598" t="s">
        <v>38</v>
      </c>
      <c r="W1598">
        <v>38000000</v>
      </c>
      <c r="X1598">
        <v>1991</v>
      </c>
      <c r="Y1598">
        <v>1000</v>
      </c>
      <c r="Z1598">
        <v>6.8</v>
      </c>
      <c r="AA1598">
        <v>1.85</v>
      </c>
      <c r="AB1598">
        <v>5000</v>
      </c>
    </row>
    <row r="1599" spans="1:28" hidden="1" x14ac:dyDescent="0.2">
      <c r="A1599" t="s">
        <v>27</v>
      </c>
      <c r="B1599" t="s">
        <v>4980</v>
      </c>
      <c r="C1599">
        <v>59</v>
      </c>
      <c r="D1599">
        <v>90</v>
      </c>
      <c r="E1599">
        <v>176</v>
      </c>
      <c r="F1599">
        <v>460</v>
      </c>
      <c r="G1599" t="s">
        <v>1346</v>
      </c>
      <c r="H1599">
        <v>531</v>
      </c>
      <c r="I1599">
        <v>108360000</v>
      </c>
      <c r="J1599" t="s">
        <v>4217</v>
      </c>
      <c r="K1599" t="s">
        <v>740</v>
      </c>
      <c r="L1599" t="s">
        <v>8126</v>
      </c>
      <c r="M1599">
        <v>160321</v>
      </c>
      <c r="N1599">
        <v>2203</v>
      </c>
      <c r="O1599" t="s">
        <v>4126</v>
      </c>
      <c r="P1599">
        <v>0</v>
      </c>
      <c r="Q1599" t="s">
        <v>8127</v>
      </c>
      <c r="R1599" t="s">
        <v>8128</v>
      </c>
      <c r="S1599">
        <v>178</v>
      </c>
      <c r="T1599" t="s">
        <v>36</v>
      </c>
      <c r="U1599" t="s">
        <v>37</v>
      </c>
      <c r="V1599" t="s">
        <v>38</v>
      </c>
      <c r="W1599">
        <v>30000000</v>
      </c>
      <c r="X1599">
        <v>1995</v>
      </c>
      <c r="Y1599">
        <v>461</v>
      </c>
      <c r="Z1599">
        <v>6.3</v>
      </c>
      <c r="AA1599">
        <v>2.35</v>
      </c>
      <c r="AB1599">
        <v>0</v>
      </c>
    </row>
    <row r="1600" spans="1:28" hidden="1" x14ac:dyDescent="0.2">
      <c r="A1600" t="s">
        <v>27</v>
      </c>
      <c r="B1600" t="s">
        <v>3301</v>
      </c>
      <c r="C1600">
        <v>108</v>
      </c>
      <c r="D1600">
        <v>111</v>
      </c>
      <c r="E1600">
        <v>0</v>
      </c>
      <c r="F1600">
        <v>529</v>
      </c>
      <c r="G1600" t="s">
        <v>3303</v>
      </c>
      <c r="H1600">
        <v>11000</v>
      </c>
      <c r="I1600">
        <v>108244774</v>
      </c>
      <c r="J1600" t="s">
        <v>2715</v>
      </c>
      <c r="K1600" t="s">
        <v>255</v>
      </c>
      <c r="L1600" t="s">
        <v>8129</v>
      </c>
      <c r="M1600">
        <v>94049</v>
      </c>
      <c r="N1600">
        <v>13645</v>
      </c>
      <c r="O1600" t="s">
        <v>8130</v>
      </c>
      <c r="P1600">
        <v>2</v>
      </c>
      <c r="Q1600" t="s">
        <v>8131</v>
      </c>
      <c r="R1600" t="s">
        <v>8132</v>
      </c>
      <c r="S1600">
        <v>301</v>
      </c>
      <c r="T1600" t="s">
        <v>36</v>
      </c>
      <c r="U1600" t="s">
        <v>37</v>
      </c>
      <c r="V1600" t="s">
        <v>275</v>
      </c>
      <c r="W1600">
        <v>37000000</v>
      </c>
      <c r="X1600">
        <v>2001</v>
      </c>
      <c r="Y1600">
        <v>995</v>
      </c>
      <c r="Z1600">
        <v>6.2</v>
      </c>
      <c r="AA1600">
        <v>1.85</v>
      </c>
      <c r="AB1600">
        <v>0</v>
      </c>
    </row>
    <row r="1601" spans="1:28" hidden="1" x14ac:dyDescent="0.2">
      <c r="A1601" t="s">
        <v>27</v>
      </c>
      <c r="B1601" t="s">
        <v>7496</v>
      </c>
      <c r="C1601">
        <v>50</v>
      </c>
      <c r="D1601">
        <v>103</v>
      </c>
      <c r="E1601">
        <v>37</v>
      </c>
      <c r="F1601">
        <v>452</v>
      </c>
      <c r="G1601" t="s">
        <v>6716</v>
      </c>
      <c r="H1601">
        <v>944</v>
      </c>
      <c r="I1601">
        <v>105444419</v>
      </c>
      <c r="J1601" t="s">
        <v>1669</v>
      </c>
      <c r="K1601" t="s">
        <v>4133</v>
      </c>
      <c r="L1601" t="s">
        <v>8133</v>
      </c>
      <c r="M1601">
        <v>31817</v>
      </c>
      <c r="N1601">
        <v>3143</v>
      </c>
      <c r="O1601" t="s">
        <v>1826</v>
      </c>
      <c r="P1601">
        <v>3</v>
      </c>
      <c r="Q1601" t="s">
        <v>8134</v>
      </c>
      <c r="R1601" t="s">
        <v>8135</v>
      </c>
      <c r="S1601">
        <v>117</v>
      </c>
      <c r="T1601" t="s">
        <v>36</v>
      </c>
      <c r="U1601" t="s">
        <v>37</v>
      </c>
      <c r="V1601" t="s">
        <v>93</v>
      </c>
      <c r="W1601">
        <v>26000000</v>
      </c>
      <c r="X1601">
        <v>1996</v>
      </c>
      <c r="Y1601">
        <v>893</v>
      </c>
      <c r="Z1601">
        <v>6.2</v>
      </c>
      <c r="AA1601">
        <v>1.85</v>
      </c>
      <c r="AB1601">
        <v>0</v>
      </c>
    </row>
    <row r="1602" spans="1:28" hidden="1" x14ac:dyDescent="0.2">
      <c r="A1602" t="s">
        <v>27</v>
      </c>
      <c r="B1602" t="s">
        <v>683</v>
      </c>
      <c r="C1602">
        <v>216</v>
      </c>
      <c r="D1602">
        <v>127</v>
      </c>
      <c r="E1602">
        <v>21000</v>
      </c>
      <c r="F1602">
        <v>360</v>
      </c>
      <c r="G1602" t="s">
        <v>338</v>
      </c>
      <c r="H1602">
        <v>11000</v>
      </c>
      <c r="I1602">
        <v>100125340</v>
      </c>
      <c r="J1602" t="s">
        <v>2140</v>
      </c>
      <c r="K1602" t="s">
        <v>464</v>
      </c>
      <c r="L1602" t="s">
        <v>8136</v>
      </c>
      <c r="M1602">
        <v>1023511</v>
      </c>
      <c r="N1602">
        <v>22678</v>
      </c>
      <c r="O1602" t="s">
        <v>1499</v>
      </c>
      <c r="P1602">
        <v>0</v>
      </c>
      <c r="Q1602" t="s">
        <v>8137</v>
      </c>
      <c r="R1602" t="s">
        <v>8138</v>
      </c>
      <c r="S1602">
        <v>1080</v>
      </c>
      <c r="T1602" t="s">
        <v>36</v>
      </c>
      <c r="U1602" t="s">
        <v>37</v>
      </c>
      <c r="V1602" t="s">
        <v>583</v>
      </c>
      <c r="W1602">
        <v>33000000</v>
      </c>
      <c r="X1602">
        <v>1995</v>
      </c>
      <c r="Y1602">
        <v>11000</v>
      </c>
      <c r="Z1602">
        <v>8.6</v>
      </c>
      <c r="AA1602">
        <v>2.35</v>
      </c>
      <c r="AB1602">
        <v>39000</v>
      </c>
    </row>
    <row r="1603" spans="1:28" hidden="1" x14ac:dyDescent="0.2">
      <c r="A1603" t="s">
        <v>27</v>
      </c>
      <c r="B1603" t="s">
        <v>1387</v>
      </c>
      <c r="C1603">
        <v>472</v>
      </c>
      <c r="D1603">
        <v>112</v>
      </c>
      <c r="E1603">
        <v>662</v>
      </c>
      <c r="F1603">
        <v>107</v>
      </c>
      <c r="G1603" t="s">
        <v>6184</v>
      </c>
      <c r="H1603">
        <v>2000</v>
      </c>
      <c r="I1603">
        <v>115646235</v>
      </c>
      <c r="J1603" t="s">
        <v>2811</v>
      </c>
      <c r="K1603" t="s">
        <v>561</v>
      </c>
      <c r="L1603" t="s">
        <v>8139</v>
      </c>
      <c r="M1603">
        <v>531737</v>
      </c>
      <c r="N1603">
        <v>2639</v>
      </c>
      <c r="O1603" t="s">
        <v>2481</v>
      </c>
      <c r="P1603">
        <v>0</v>
      </c>
      <c r="Q1603" t="s">
        <v>8140</v>
      </c>
      <c r="R1603" t="s">
        <v>8141</v>
      </c>
      <c r="S1603">
        <v>1262</v>
      </c>
      <c r="T1603" t="s">
        <v>36</v>
      </c>
      <c r="U1603" t="s">
        <v>8142</v>
      </c>
      <c r="V1603" t="s">
        <v>583</v>
      </c>
      <c r="W1603">
        <v>30000000</v>
      </c>
      <c r="X1603">
        <v>2009</v>
      </c>
      <c r="Y1603">
        <v>433</v>
      </c>
      <c r="Z1603">
        <v>8</v>
      </c>
      <c r="AA1603">
        <v>1.85</v>
      </c>
      <c r="AB1603">
        <v>22000</v>
      </c>
    </row>
    <row r="1604" spans="1:28" hidden="1" x14ac:dyDescent="0.2">
      <c r="A1604" t="s">
        <v>27</v>
      </c>
      <c r="B1604" t="s">
        <v>8143</v>
      </c>
      <c r="C1604">
        <v>89</v>
      </c>
      <c r="D1604">
        <v>87</v>
      </c>
      <c r="E1604">
        <v>47</v>
      </c>
      <c r="F1604">
        <v>217</v>
      </c>
      <c r="G1604" t="s">
        <v>1771</v>
      </c>
      <c r="H1604">
        <v>19000</v>
      </c>
      <c r="I1604">
        <v>85416609</v>
      </c>
      <c r="J1604" t="s">
        <v>269</v>
      </c>
      <c r="K1604" t="s">
        <v>98</v>
      </c>
      <c r="L1604" t="s">
        <v>8144</v>
      </c>
      <c r="M1604">
        <v>58906</v>
      </c>
      <c r="N1604">
        <v>20097</v>
      </c>
      <c r="O1604" t="s">
        <v>8145</v>
      </c>
      <c r="P1604">
        <v>0</v>
      </c>
      <c r="Q1604" t="s">
        <v>8146</v>
      </c>
      <c r="R1604" t="s">
        <v>8147</v>
      </c>
      <c r="S1604">
        <v>186</v>
      </c>
      <c r="T1604" t="s">
        <v>36</v>
      </c>
      <c r="U1604" t="s">
        <v>37</v>
      </c>
      <c r="V1604" t="s">
        <v>93</v>
      </c>
      <c r="W1604">
        <v>30000000</v>
      </c>
      <c r="X1604">
        <v>2004</v>
      </c>
      <c r="Y1604">
        <v>542</v>
      </c>
      <c r="Z1604">
        <v>7</v>
      </c>
      <c r="AA1604">
        <v>1.85</v>
      </c>
      <c r="AB1604">
        <v>0</v>
      </c>
    </row>
    <row r="1605" spans="1:28" hidden="1" x14ac:dyDescent="0.2">
      <c r="A1605" t="s">
        <v>27</v>
      </c>
      <c r="B1605" t="s">
        <v>3692</v>
      </c>
      <c r="C1605">
        <v>229</v>
      </c>
      <c r="D1605">
        <v>138</v>
      </c>
      <c r="E1605">
        <v>16000</v>
      </c>
      <c r="F1605">
        <v>262</v>
      </c>
      <c r="G1605" t="s">
        <v>8148</v>
      </c>
      <c r="H1605">
        <v>616</v>
      </c>
      <c r="I1605">
        <v>90135191</v>
      </c>
      <c r="J1605" t="s">
        <v>2140</v>
      </c>
      <c r="K1605" t="s">
        <v>6699</v>
      </c>
      <c r="L1605" t="s">
        <v>8149</v>
      </c>
      <c r="M1605">
        <v>338415</v>
      </c>
      <c r="N1605">
        <v>1942</v>
      </c>
      <c r="O1605" t="s">
        <v>8150</v>
      </c>
      <c r="P1605">
        <v>0</v>
      </c>
      <c r="Q1605" t="s">
        <v>8151</v>
      </c>
      <c r="R1605" t="s">
        <v>8152</v>
      </c>
      <c r="S1605">
        <v>935</v>
      </c>
      <c r="T1605" t="s">
        <v>36</v>
      </c>
      <c r="U1605" t="s">
        <v>37</v>
      </c>
      <c r="V1605" t="s">
        <v>583</v>
      </c>
      <c r="W1605">
        <v>25000000</v>
      </c>
      <c r="X1605">
        <v>2003</v>
      </c>
      <c r="Y1605">
        <v>541</v>
      </c>
      <c r="Z1605">
        <v>8</v>
      </c>
      <c r="AA1605">
        <v>2.35</v>
      </c>
      <c r="AB1605">
        <v>12000</v>
      </c>
    </row>
    <row r="1606" spans="1:28" hidden="1" x14ac:dyDescent="0.2">
      <c r="A1606" t="s">
        <v>27</v>
      </c>
      <c r="B1606" t="s">
        <v>3692</v>
      </c>
      <c r="C1606">
        <v>268</v>
      </c>
      <c r="D1606">
        <v>132</v>
      </c>
      <c r="E1606">
        <v>16000</v>
      </c>
      <c r="F1606">
        <v>567</v>
      </c>
      <c r="G1606" t="s">
        <v>464</v>
      </c>
      <c r="H1606">
        <v>16000</v>
      </c>
      <c r="I1606">
        <v>100422786</v>
      </c>
      <c r="J1606" t="s">
        <v>3792</v>
      </c>
      <c r="K1606" t="s">
        <v>3692</v>
      </c>
      <c r="L1606" t="s">
        <v>8153</v>
      </c>
      <c r="M1606">
        <v>482064</v>
      </c>
      <c r="N1606">
        <v>28830</v>
      </c>
      <c r="O1606" t="s">
        <v>8154</v>
      </c>
      <c r="P1606">
        <v>1</v>
      </c>
      <c r="Q1606" t="s">
        <v>8155</v>
      </c>
      <c r="R1606" t="s">
        <v>8156</v>
      </c>
      <c r="S1606">
        <v>1106</v>
      </c>
      <c r="T1606" t="s">
        <v>36</v>
      </c>
      <c r="U1606" t="s">
        <v>37</v>
      </c>
      <c r="V1606" t="s">
        <v>38</v>
      </c>
      <c r="W1606">
        <v>30000000</v>
      </c>
      <c r="X1606">
        <v>2004</v>
      </c>
      <c r="Y1606">
        <v>11000</v>
      </c>
      <c r="Z1606">
        <v>8.1</v>
      </c>
      <c r="AA1606">
        <v>2.35</v>
      </c>
      <c r="AB1606">
        <v>14000</v>
      </c>
    </row>
    <row r="1607" spans="1:28" hidden="1" x14ac:dyDescent="0.2">
      <c r="A1607" t="s">
        <v>27</v>
      </c>
      <c r="B1607" t="s">
        <v>4216</v>
      </c>
      <c r="C1607">
        <v>145</v>
      </c>
      <c r="D1607">
        <v>103</v>
      </c>
      <c r="E1607">
        <v>11000</v>
      </c>
      <c r="F1607">
        <v>636</v>
      </c>
      <c r="G1607" t="s">
        <v>1651</v>
      </c>
      <c r="H1607">
        <v>22000</v>
      </c>
      <c r="I1607">
        <v>106694016</v>
      </c>
      <c r="J1607" t="s">
        <v>1007</v>
      </c>
      <c r="K1607" t="s">
        <v>1744</v>
      </c>
      <c r="L1607" t="s">
        <v>8157</v>
      </c>
      <c r="M1607">
        <v>123940</v>
      </c>
      <c r="N1607">
        <v>24333</v>
      </c>
      <c r="O1607" t="s">
        <v>1332</v>
      </c>
      <c r="P1607">
        <v>2</v>
      </c>
      <c r="Q1607" t="s">
        <v>8158</v>
      </c>
      <c r="R1607" t="s">
        <v>8159</v>
      </c>
      <c r="S1607">
        <v>337</v>
      </c>
      <c r="T1607" t="s">
        <v>36</v>
      </c>
      <c r="U1607" t="s">
        <v>37</v>
      </c>
      <c r="V1607" t="s">
        <v>583</v>
      </c>
      <c r="W1607">
        <v>30000000</v>
      </c>
      <c r="X1607">
        <v>1999</v>
      </c>
      <c r="Y1607">
        <v>979</v>
      </c>
      <c r="Z1607">
        <v>6.7</v>
      </c>
      <c r="AA1607">
        <v>1.85</v>
      </c>
      <c r="AB1607">
        <v>0</v>
      </c>
    </row>
    <row r="1608" spans="1:28" hidden="1" x14ac:dyDescent="0.2">
      <c r="A1608" t="s">
        <v>27</v>
      </c>
      <c r="B1608" t="s">
        <v>6394</v>
      </c>
      <c r="C1608">
        <v>177</v>
      </c>
      <c r="D1608">
        <v>123</v>
      </c>
      <c r="E1608">
        <v>415</v>
      </c>
      <c r="F1608">
        <v>545</v>
      </c>
      <c r="G1608" t="s">
        <v>7341</v>
      </c>
      <c r="H1608">
        <v>33000</v>
      </c>
      <c r="I1608">
        <v>64286</v>
      </c>
      <c r="J1608" t="s">
        <v>212</v>
      </c>
      <c r="K1608" t="s">
        <v>4211</v>
      </c>
      <c r="L1608" t="s">
        <v>8160</v>
      </c>
      <c r="M1608">
        <v>396396</v>
      </c>
      <c r="N1608">
        <v>34495</v>
      </c>
      <c r="O1608" t="s">
        <v>6489</v>
      </c>
      <c r="P1608">
        <v>0</v>
      </c>
      <c r="Q1608" t="s">
        <v>8161</v>
      </c>
      <c r="R1608" t="s">
        <v>8162</v>
      </c>
      <c r="S1608">
        <v>1111</v>
      </c>
      <c r="T1608" t="s">
        <v>36</v>
      </c>
      <c r="U1608" t="s">
        <v>37</v>
      </c>
      <c r="V1608" t="s">
        <v>38</v>
      </c>
      <c r="W1608">
        <v>29000000</v>
      </c>
      <c r="X1608">
        <v>2004</v>
      </c>
      <c r="Y1608">
        <v>638</v>
      </c>
      <c r="Z1608">
        <v>7.9</v>
      </c>
      <c r="AA1608">
        <v>2.35</v>
      </c>
      <c r="AB1608">
        <v>57000</v>
      </c>
    </row>
    <row r="1609" spans="1:28" hidden="1" x14ac:dyDescent="0.2">
      <c r="A1609" t="s">
        <v>27</v>
      </c>
      <c r="B1609" t="s">
        <v>6242</v>
      </c>
      <c r="C1609">
        <v>175</v>
      </c>
      <c r="D1609">
        <v>111</v>
      </c>
      <c r="E1609">
        <v>98</v>
      </c>
      <c r="F1609">
        <v>71</v>
      </c>
      <c r="G1609" t="s">
        <v>8163</v>
      </c>
      <c r="H1609">
        <v>2000</v>
      </c>
      <c r="I1609">
        <v>76806312</v>
      </c>
      <c r="J1609" t="s">
        <v>1679</v>
      </c>
      <c r="K1609" t="s">
        <v>232</v>
      </c>
      <c r="L1609" t="s">
        <v>8164</v>
      </c>
      <c r="M1609">
        <v>124501</v>
      </c>
      <c r="N1609">
        <v>2978</v>
      </c>
      <c r="O1609" t="s">
        <v>8165</v>
      </c>
      <c r="P1609">
        <v>1</v>
      </c>
      <c r="Q1609" t="s">
        <v>8166</v>
      </c>
      <c r="R1609" t="s">
        <v>8167</v>
      </c>
      <c r="S1609">
        <v>154</v>
      </c>
      <c r="T1609" t="s">
        <v>36</v>
      </c>
      <c r="U1609" t="s">
        <v>37</v>
      </c>
      <c r="V1609" t="s">
        <v>38</v>
      </c>
      <c r="W1609">
        <v>30000000</v>
      </c>
      <c r="X1609">
        <v>2008</v>
      </c>
      <c r="Y1609">
        <v>805</v>
      </c>
      <c r="Z1609">
        <v>6.1</v>
      </c>
      <c r="AA1609">
        <v>2.35</v>
      </c>
      <c r="AB1609">
        <v>0</v>
      </c>
    </row>
    <row r="1610" spans="1:28" hidden="1" x14ac:dyDescent="0.2">
      <c r="A1610" t="s">
        <v>27</v>
      </c>
      <c r="B1610" t="s">
        <v>1677</v>
      </c>
      <c r="C1610">
        <v>131</v>
      </c>
      <c r="D1610">
        <v>102</v>
      </c>
      <c r="E1610">
        <v>23</v>
      </c>
      <c r="F1610">
        <v>635</v>
      </c>
      <c r="G1610" t="s">
        <v>1757</v>
      </c>
      <c r="H1610">
        <v>1000</v>
      </c>
      <c r="I1610">
        <v>79566871</v>
      </c>
      <c r="J1610" t="s">
        <v>8168</v>
      </c>
      <c r="K1610" t="s">
        <v>6968</v>
      </c>
      <c r="L1610" t="s">
        <v>8169</v>
      </c>
      <c r="M1610">
        <v>31760</v>
      </c>
      <c r="N1610">
        <v>4516</v>
      </c>
      <c r="O1610" t="s">
        <v>1610</v>
      </c>
      <c r="P1610">
        <v>2</v>
      </c>
      <c r="Q1610" t="s">
        <v>8170</v>
      </c>
      <c r="R1610" t="s">
        <v>8171</v>
      </c>
      <c r="S1610">
        <v>140</v>
      </c>
      <c r="T1610" t="s">
        <v>36</v>
      </c>
      <c r="U1610" t="s">
        <v>37</v>
      </c>
      <c r="V1610" t="s">
        <v>275</v>
      </c>
      <c r="W1610">
        <v>30000000</v>
      </c>
      <c r="X1610">
        <v>2009</v>
      </c>
      <c r="Y1610">
        <v>1000</v>
      </c>
      <c r="Z1610">
        <v>4.2</v>
      </c>
      <c r="AA1610">
        <v>1.85</v>
      </c>
      <c r="AB1610">
        <v>0</v>
      </c>
    </row>
    <row r="1611" spans="1:28" hidden="1" x14ac:dyDescent="0.2">
      <c r="A1611" t="s">
        <v>27</v>
      </c>
      <c r="B1611" t="s">
        <v>8172</v>
      </c>
      <c r="C1611">
        <v>41</v>
      </c>
      <c r="D1611">
        <v>78</v>
      </c>
      <c r="E1611">
        <v>0</v>
      </c>
      <c r="F1611">
        <v>786</v>
      </c>
      <c r="G1611" t="s">
        <v>8173</v>
      </c>
      <c r="H1611">
        <v>971</v>
      </c>
      <c r="I1611">
        <v>76501438</v>
      </c>
      <c r="J1611" t="s">
        <v>1983</v>
      </c>
      <c r="K1611" t="s">
        <v>2313</v>
      </c>
      <c r="L1611" t="s">
        <v>8174</v>
      </c>
      <c r="M1611">
        <v>8146</v>
      </c>
      <c r="N1611">
        <v>4527</v>
      </c>
      <c r="O1611" t="s">
        <v>6170</v>
      </c>
      <c r="P1611">
        <v>0</v>
      </c>
      <c r="Q1611" t="s">
        <v>8175</v>
      </c>
      <c r="R1611" t="s">
        <v>8176</v>
      </c>
      <c r="S1611">
        <v>49</v>
      </c>
      <c r="T1611" t="s">
        <v>36</v>
      </c>
      <c r="U1611" t="s">
        <v>765</v>
      </c>
      <c r="V1611" t="s">
        <v>275</v>
      </c>
      <c r="W1611">
        <v>30000000</v>
      </c>
      <c r="X1611">
        <v>2000</v>
      </c>
      <c r="Y1611">
        <v>844</v>
      </c>
      <c r="Z1611">
        <v>6.1</v>
      </c>
      <c r="AA1611">
        <v>1.85</v>
      </c>
      <c r="AB1611">
        <v>181</v>
      </c>
    </row>
    <row r="1612" spans="1:28" hidden="1" x14ac:dyDescent="0.2">
      <c r="A1612" t="s">
        <v>27</v>
      </c>
      <c r="B1612" t="s">
        <v>6124</v>
      </c>
      <c r="C1612">
        <v>30</v>
      </c>
      <c r="D1612">
        <v>132</v>
      </c>
      <c r="E1612">
        <v>0</v>
      </c>
      <c r="F1612">
        <v>252</v>
      </c>
      <c r="G1612" t="s">
        <v>1743</v>
      </c>
      <c r="H1612">
        <v>769</v>
      </c>
      <c r="I1612">
        <v>74787599</v>
      </c>
      <c r="J1612" t="s">
        <v>212</v>
      </c>
      <c r="K1612" t="s">
        <v>3298</v>
      </c>
      <c r="L1612" t="s">
        <v>8177</v>
      </c>
      <c r="M1612">
        <v>12549</v>
      </c>
      <c r="N1612">
        <v>1936</v>
      </c>
      <c r="O1612" t="s">
        <v>8178</v>
      </c>
      <c r="P1612">
        <v>1</v>
      </c>
      <c r="Q1612" t="s">
        <v>8179</v>
      </c>
      <c r="R1612" t="s">
        <v>8180</v>
      </c>
      <c r="S1612">
        <v>109</v>
      </c>
      <c r="T1612" t="s">
        <v>36</v>
      </c>
      <c r="U1612" t="s">
        <v>37</v>
      </c>
      <c r="V1612" t="s">
        <v>583</v>
      </c>
      <c r="W1612">
        <v>30000000</v>
      </c>
      <c r="X1612">
        <v>1991</v>
      </c>
      <c r="Y1612">
        <v>713</v>
      </c>
      <c r="Z1612">
        <v>6.6</v>
      </c>
      <c r="AA1612">
        <v>1.85</v>
      </c>
      <c r="AB1612">
        <v>883</v>
      </c>
    </row>
    <row r="1613" spans="1:28" x14ac:dyDescent="0.2">
      <c r="A1613" t="s">
        <v>27</v>
      </c>
      <c r="B1613" t="s">
        <v>1013</v>
      </c>
      <c r="C1613">
        <v>57</v>
      </c>
      <c r="D1613">
        <v>133</v>
      </c>
      <c r="E1613">
        <v>380</v>
      </c>
      <c r="F1613">
        <v>918</v>
      </c>
      <c r="G1613" t="s">
        <v>338</v>
      </c>
      <c r="H1613">
        <v>12000</v>
      </c>
      <c r="I1613">
        <v>66528842</v>
      </c>
      <c r="J1613" t="s">
        <v>7725</v>
      </c>
      <c r="K1613" t="s">
        <v>760</v>
      </c>
      <c r="L1613" t="s">
        <v>8181</v>
      </c>
      <c r="M1613">
        <v>112175</v>
      </c>
      <c r="N1613">
        <v>26388</v>
      </c>
      <c r="O1613" t="s">
        <v>687</v>
      </c>
      <c r="P1613">
        <v>2</v>
      </c>
      <c r="Q1613" t="s">
        <v>8182</v>
      </c>
      <c r="R1613" t="s">
        <v>8183</v>
      </c>
      <c r="S1613">
        <v>329</v>
      </c>
      <c r="T1613" t="s">
        <v>36</v>
      </c>
      <c r="U1613" t="s">
        <v>37</v>
      </c>
      <c r="V1613" t="s">
        <v>583</v>
      </c>
      <c r="W1613">
        <v>30000000</v>
      </c>
      <c r="X1613">
        <v>1994</v>
      </c>
      <c r="Y1613">
        <v>11000</v>
      </c>
      <c r="Z1613">
        <v>7.5</v>
      </c>
      <c r="AA1613">
        <v>1.85</v>
      </c>
      <c r="AB1613">
        <v>11000</v>
      </c>
    </row>
    <row r="1614" spans="1:28" hidden="1" x14ac:dyDescent="0.2">
      <c r="A1614" t="s">
        <v>27</v>
      </c>
      <c r="B1614" t="s">
        <v>8184</v>
      </c>
      <c r="C1614">
        <v>391</v>
      </c>
      <c r="D1614">
        <v>108</v>
      </c>
      <c r="E1614">
        <v>655</v>
      </c>
      <c r="F1614">
        <v>940</v>
      </c>
      <c r="G1614" t="s">
        <v>2454</v>
      </c>
      <c r="H1614">
        <v>24000</v>
      </c>
      <c r="I1614">
        <v>83813460</v>
      </c>
      <c r="J1614" t="s">
        <v>212</v>
      </c>
      <c r="K1614" t="s">
        <v>80</v>
      </c>
      <c r="L1614" t="s">
        <v>8185</v>
      </c>
      <c r="M1614">
        <v>270238</v>
      </c>
      <c r="N1614">
        <v>35209</v>
      </c>
      <c r="O1614" t="s">
        <v>8186</v>
      </c>
      <c r="P1614">
        <v>0</v>
      </c>
      <c r="Q1614" t="s">
        <v>8187</v>
      </c>
      <c r="R1614" t="s">
        <v>8188</v>
      </c>
      <c r="S1614">
        <v>452</v>
      </c>
      <c r="T1614" t="s">
        <v>36</v>
      </c>
      <c r="U1614" t="s">
        <v>37</v>
      </c>
      <c r="V1614" t="s">
        <v>583</v>
      </c>
      <c r="W1614">
        <v>25000000</v>
      </c>
      <c r="X1614">
        <v>2009</v>
      </c>
      <c r="Y1614">
        <v>10000</v>
      </c>
      <c r="Z1614">
        <v>7.4</v>
      </c>
      <c r="AA1614">
        <v>1.85</v>
      </c>
      <c r="AB1614">
        <v>19000</v>
      </c>
    </row>
    <row r="1615" spans="1:28" hidden="1" x14ac:dyDescent="0.2">
      <c r="A1615" t="s">
        <v>27</v>
      </c>
      <c r="B1615" t="s">
        <v>8189</v>
      </c>
      <c r="C1615">
        <v>217</v>
      </c>
      <c r="D1615">
        <v>125</v>
      </c>
      <c r="E1615">
        <v>729</v>
      </c>
      <c r="F1615">
        <v>322</v>
      </c>
      <c r="G1615" t="s">
        <v>8190</v>
      </c>
      <c r="H1615">
        <v>442</v>
      </c>
      <c r="I1615">
        <v>65010106</v>
      </c>
      <c r="J1615" t="s">
        <v>2525</v>
      </c>
      <c r="K1615" t="s">
        <v>8060</v>
      </c>
      <c r="L1615" t="s">
        <v>8191</v>
      </c>
      <c r="M1615">
        <v>107557</v>
      </c>
      <c r="N1615">
        <v>1556</v>
      </c>
      <c r="O1615" t="s">
        <v>8192</v>
      </c>
      <c r="P1615">
        <v>1</v>
      </c>
      <c r="Q1615" t="s">
        <v>8193</v>
      </c>
      <c r="R1615" t="s">
        <v>8194</v>
      </c>
      <c r="S1615">
        <v>612</v>
      </c>
      <c r="T1615" t="s">
        <v>36</v>
      </c>
      <c r="U1615" t="s">
        <v>37</v>
      </c>
      <c r="V1615" t="s">
        <v>583</v>
      </c>
      <c r="W1615">
        <v>30000000</v>
      </c>
      <c r="X1615">
        <v>2002</v>
      </c>
      <c r="Y1615">
        <v>344</v>
      </c>
      <c r="Z1615">
        <v>7.2</v>
      </c>
      <c r="AA1615">
        <v>1.85</v>
      </c>
      <c r="AB1615">
        <v>0</v>
      </c>
    </row>
    <row r="1616" spans="1:28" hidden="1" x14ac:dyDescent="0.2">
      <c r="A1616" t="s">
        <v>27</v>
      </c>
      <c r="B1616" t="s">
        <v>8195</v>
      </c>
      <c r="C1616">
        <v>452</v>
      </c>
      <c r="D1616">
        <v>98</v>
      </c>
      <c r="E1616">
        <v>129</v>
      </c>
      <c r="F1616">
        <v>7</v>
      </c>
      <c r="G1616" t="s">
        <v>8196</v>
      </c>
      <c r="H1616">
        <v>303</v>
      </c>
      <c r="I1616">
        <v>66359959</v>
      </c>
      <c r="J1616" t="s">
        <v>8197</v>
      </c>
      <c r="K1616" t="s">
        <v>8198</v>
      </c>
      <c r="L1616" t="s">
        <v>8199</v>
      </c>
      <c r="M1616">
        <v>184641</v>
      </c>
      <c r="N1616">
        <v>337</v>
      </c>
      <c r="O1616" t="s">
        <v>8200</v>
      </c>
      <c r="P1616">
        <v>0</v>
      </c>
      <c r="Q1616" t="s">
        <v>8201</v>
      </c>
      <c r="R1616" t="s">
        <v>8202</v>
      </c>
      <c r="S1616">
        <v>326</v>
      </c>
      <c r="T1616" t="s">
        <v>36</v>
      </c>
      <c r="U1616" t="s">
        <v>37</v>
      </c>
      <c r="V1616" t="s">
        <v>38</v>
      </c>
      <c r="W1616">
        <v>35000000</v>
      </c>
      <c r="X1616">
        <v>2013</v>
      </c>
      <c r="Y1616">
        <v>18</v>
      </c>
      <c r="Z1616">
        <v>6.9</v>
      </c>
      <c r="AA1616">
        <v>2.35</v>
      </c>
      <c r="AB1616">
        <v>81000</v>
      </c>
    </row>
    <row r="1617" spans="1:28" hidden="1" x14ac:dyDescent="0.2">
      <c r="A1617" t="s">
        <v>27</v>
      </c>
      <c r="B1617" t="s">
        <v>8203</v>
      </c>
      <c r="C1617">
        <v>589</v>
      </c>
      <c r="D1617">
        <v>119</v>
      </c>
      <c r="E1617">
        <v>0</v>
      </c>
      <c r="F1617">
        <v>502</v>
      </c>
      <c r="G1617" t="s">
        <v>975</v>
      </c>
      <c r="H1617">
        <v>23000</v>
      </c>
      <c r="I1617">
        <v>66468315</v>
      </c>
      <c r="J1617" t="s">
        <v>5527</v>
      </c>
      <c r="K1617" t="s">
        <v>61</v>
      </c>
      <c r="L1617" t="s">
        <v>8204</v>
      </c>
      <c r="M1617">
        <v>428916</v>
      </c>
      <c r="N1617">
        <v>37387</v>
      </c>
      <c r="O1617" t="s">
        <v>8205</v>
      </c>
      <c r="P1617">
        <v>0</v>
      </c>
      <c r="Q1617" t="s">
        <v>8206</v>
      </c>
      <c r="R1617" t="s">
        <v>8207</v>
      </c>
      <c r="S1617">
        <v>667</v>
      </c>
      <c r="T1617" t="s">
        <v>36</v>
      </c>
      <c r="U1617" t="s">
        <v>37</v>
      </c>
      <c r="V1617" t="s">
        <v>583</v>
      </c>
      <c r="W1617">
        <v>30000000</v>
      </c>
      <c r="X1617">
        <v>2012</v>
      </c>
      <c r="Y1617">
        <v>13000</v>
      </c>
      <c r="Z1617">
        <v>7.4</v>
      </c>
      <c r="AA1617">
        <v>2.35</v>
      </c>
      <c r="AB1617">
        <v>75000</v>
      </c>
    </row>
    <row r="1618" spans="1:28" hidden="1" x14ac:dyDescent="0.2">
      <c r="A1618" t="s">
        <v>27</v>
      </c>
      <c r="B1618" t="s">
        <v>196</v>
      </c>
      <c r="C1618">
        <v>61</v>
      </c>
      <c r="D1618">
        <v>87</v>
      </c>
      <c r="E1618">
        <v>129</v>
      </c>
      <c r="F1618">
        <v>560</v>
      </c>
      <c r="G1618" t="s">
        <v>188</v>
      </c>
      <c r="H1618">
        <v>979</v>
      </c>
      <c r="I1618">
        <v>64172251</v>
      </c>
      <c r="J1618" t="s">
        <v>2784</v>
      </c>
      <c r="K1618" t="s">
        <v>1651</v>
      </c>
      <c r="L1618" t="s">
        <v>8208</v>
      </c>
      <c r="M1618">
        <v>19079</v>
      </c>
      <c r="N1618">
        <v>2911</v>
      </c>
      <c r="O1618" t="s">
        <v>2249</v>
      </c>
      <c r="P1618">
        <v>1</v>
      </c>
      <c r="Q1618" t="s">
        <v>8209</v>
      </c>
      <c r="R1618" t="s">
        <v>8210</v>
      </c>
      <c r="S1618">
        <v>122</v>
      </c>
      <c r="T1618" t="s">
        <v>36</v>
      </c>
      <c r="U1618" t="s">
        <v>37</v>
      </c>
      <c r="V1618" t="s">
        <v>38</v>
      </c>
      <c r="W1618">
        <v>30000000</v>
      </c>
      <c r="X1618">
        <v>2001</v>
      </c>
      <c r="Y1618">
        <v>891</v>
      </c>
      <c r="Z1618">
        <v>5.4</v>
      </c>
      <c r="AA1618">
        <v>1.85</v>
      </c>
      <c r="AB1618">
        <v>602</v>
      </c>
    </row>
    <row r="1619" spans="1:28" hidden="1" x14ac:dyDescent="0.2">
      <c r="A1619" t="s">
        <v>27</v>
      </c>
      <c r="B1619" t="s">
        <v>8211</v>
      </c>
      <c r="C1619">
        <v>79</v>
      </c>
      <c r="D1619">
        <v>91</v>
      </c>
      <c r="E1619">
        <v>108</v>
      </c>
      <c r="F1619">
        <v>204</v>
      </c>
      <c r="G1619" t="s">
        <v>8212</v>
      </c>
      <c r="H1619">
        <v>405</v>
      </c>
      <c r="I1619">
        <v>66600000</v>
      </c>
      <c r="J1619" t="s">
        <v>3930</v>
      </c>
      <c r="K1619" t="s">
        <v>3989</v>
      </c>
      <c r="L1619" t="s">
        <v>8213</v>
      </c>
      <c r="M1619">
        <v>94435</v>
      </c>
      <c r="N1619">
        <v>1185</v>
      </c>
      <c r="O1619" t="s">
        <v>6477</v>
      </c>
      <c r="P1619">
        <v>0</v>
      </c>
      <c r="Q1619" t="s">
        <v>8214</v>
      </c>
      <c r="R1619" t="s">
        <v>8215</v>
      </c>
      <c r="S1619">
        <v>182</v>
      </c>
      <c r="T1619" t="s">
        <v>36</v>
      </c>
      <c r="U1619" t="s">
        <v>368</v>
      </c>
      <c r="V1619" t="s">
        <v>275</v>
      </c>
      <c r="W1619">
        <v>30000000</v>
      </c>
      <c r="X1619">
        <v>1995</v>
      </c>
      <c r="Y1619">
        <v>368</v>
      </c>
      <c r="Z1619">
        <v>6.8</v>
      </c>
      <c r="AA1619">
        <v>1.85</v>
      </c>
      <c r="AB1619">
        <v>5000</v>
      </c>
    </row>
    <row r="1620" spans="1:28" hidden="1" x14ac:dyDescent="0.2">
      <c r="A1620" t="s">
        <v>27</v>
      </c>
      <c r="B1620" t="s">
        <v>3928</v>
      </c>
      <c r="C1620">
        <v>234</v>
      </c>
      <c r="D1620">
        <v>100</v>
      </c>
      <c r="E1620">
        <v>64</v>
      </c>
      <c r="F1620">
        <v>329</v>
      </c>
      <c r="G1620" t="s">
        <v>516</v>
      </c>
      <c r="H1620">
        <v>11000</v>
      </c>
      <c r="I1620">
        <v>63536011</v>
      </c>
      <c r="J1620" t="s">
        <v>1413</v>
      </c>
      <c r="K1620" t="s">
        <v>2375</v>
      </c>
      <c r="L1620" t="s">
        <v>8216</v>
      </c>
      <c r="M1620">
        <v>34258</v>
      </c>
      <c r="N1620">
        <v>19420</v>
      </c>
      <c r="O1620" t="s">
        <v>8217</v>
      </c>
      <c r="P1620">
        <v>2</v>
      </c>
      <c r="Q1620" t="s">
        <v>8218</v>
      </c>
      <c r="R1620" t="s">
        <v>8219</v>
      </c>
      <c r="S1620">
        <v>178</v>
      </c>
      <c r="T1620" t="s">
        <v>36</v>
      </c>
      <c r="U1620" t="s">
        <v>37</v>
      </c>
      <c r="V1620" t="s">
        <v>38</v>
      </c>
      <c r="W1620">
        <v>30000000</v>
      </c>
      <c r="X1620">
        <v>2012</v>
      </c>
      <c r="Y1620">
        <v>7000</v>
      </c>
      <c r="Z1620">
        <v>6.3</v>
      </c>
      <c r="AA1620">
        <v>2.35</v>
      </c>
      <c r="AB1620">
        <v>0</v>
      </c>
    </row>
    <row r="1621" spans="1:28" hidden="1" x14ac:dyDescent="0.2">
      <c r="A1621" t="s">
        <v>27</v>
      </c>
      <c r="B1621" t="s">
        <v>6415</v>
      </c>
      <c r="C1621">
        <v>253</v>
      </c>
      <c r="D1621">
        <v>118</v>
      </c>
      <c r="E1621">
        <v>89</v>
      </c>
      <c r="F1621">
        <v>344</v>
      </c>
      <c r="G1621" t="s">
        <v>620</v>
      </c>
      <c r="H1621">
        <v>15000</v>
      </c>
      <c r="I1621">
        <v>62877175</v>
      </c>
      <c r="J1621" t="s">
        <v>1413</v>
      </c>
      <c r="K1621" t="s">
        <v>288</v>
      </c>
      <c r="L1621" t="s">
        <v>8220</v>
      </c>
      <c r="M1621">
        <v>217507</v>
      </c>
      <c r="N1621">
        <v>16758</v>
      </c>
      <c r="O1621" t="s">
        <v>8221</v>
      </c>
      <c r="P1621">
        <v>1</v>
      </c>
      <c r="Q1621" t="s">
        <v>8222</v>
      </c>
      <c r="R1621" t="s">
        <v>8223</v>
      </c>
      <c r="S1621">
        <v>325</v>
      </c>
      <c r="T1621" t="s">
        <v>36</v>
      </c>
      <c r="U1621" t="s">
        <v>37</v>
      </c>
      <c r="V1621" t="s">
        <v>583</v>
      </c>
      <c r="W1621">
        <v>30000000</v>
      </c>
      <c r="X1621">
        <v>2008</v>
      </c>
      <c r="Y1621">
        <v>975</v>
      </c>
      <c r="Z1621">
        <v>7.2</v>
      </c>
      <c r="AA1621">
        <v>1.85</v>
      </c>
      <c r="AB1621">
        <v>0</v>
      </c>
    </row>
    <row r="1622" spans="1:28" hidden="1" x14ac:dyDescent="0.2">
      <c r="A1622" t="s">
        <v>27</v>
      </c>
      <c r="C1622">
        <v>51</v>
      </c>
      <c r="D1622">
        <v>44</v>
      </c>
      <c r="F1622">
        <v>690</v>
      </c>
      <c r="G1622" t="s">
        <v>6559</v>
      </c>
      <c r="H1622">
        <v>971</v>
      </c>
      <c r="J1622" t="s">
        <v>3792</v>
      </c>
      <c r="K1622" t="s">
        <v>8224</v>
      </c>
      <c r="L1622" t="s">
        <v>8225</v>
      </c>
      <c r="M1622">
        <v>42746</v>
      </c>
      <c r="N1622">
        <v>3418</v>
      </c>
      <c r="O1622" t="s">
        <v>1406</v>
      </c>
      <c r="P1622">
        <v>1</v>
      </c>
      <c r="Q1622" t="s">
        <v>8226</v>
      </c>
      <c r="R1622" t="s">
        <v>8227</v>
      </c>
      <c r="S1622">
        <v>257</v>
      </c>
      <c r="T1622" t="s">
        <v>36</v>
      </c>
      <c r="U1622" t="s">
        <v>37</v>
      </c>
      <c r="V1622" t="s">
        <v>1124</v>
      </c>
      <c r="Y1622">
        <v>741</v>
      </c>
      <c r="Z1622">
        <v>8.6999999999999993</v>
      </c>
      <c r="AA1622">
        <v>1.78</v>
      </c>
      <c r="AB1622">
        <v>0</v>
      </c>
    </row>
    <row r="1623" spans="1:28" hidden="1" x14ac:dyDescent="0.2">
      <c r="A1623" t="s">
        <v>27</v>
      </c>
      <c r="B1623" t="s">
        <v>2941</v>
      </c>
      <c r="C1623">
        <v>123</v>
      </c>
      <c r="D1623">
        <v>109</v>
      </c>
      <c r="E1623">
        <v>309</v>
      </c>
      <c r="F1623">
        <v>482</v>
      </c>
      <c r="G1623" t="s">
        <v>8228</v>
      </c>
      <c r="H1623">
        <v>1000</v>
      </c>
      <c r="I1623">
        <v>74484168</v>
      </c>
      <c r="J1623" t="s">
        <v>1118</v>
      </c>
      <c r="K1623" t="s">
        <v>3333</v>
      </c>
      <c r="L1623" t="s">
        <v>8229</v>
      </c>
      <c r="M1623">
        <v>109894</v>
      </c>
      <c r="N1623">
        <v>2740</v>
      </c>
      <c r="O1623" t="s">
        <v>8230</v>
      </c>
      <c r="P1623">
        <v>3</v>
      </c>
      <c r="Q1623" t="s">
        <v>8231</v>
      </c>
      <c r="R1623" t="s">
        <v>8232</v>
      </c>
      <c r="S1623">
        <v>340</v>
      </c>
      <c r="T1623" t="s">
        <v>36</v>
      </c>
      <c r="U1623" t="s">
        <v>37</v>
      </c>
      <c r="V1623" t="s">
        <v>583</v>
      </c>
      <c r="W1623">
        <v>45000000</v>
      </c>
      <c r="X1623">
        <v>2005</v>
      </c>
      <c r="Y1623">
        <v>654</v>
      </c>
      <c r="Z1623">
        <v>6.9</v>
      </c>
      <c r="AA1623">
        <v>2.35</v>
      </c>
      <c r="AB1623">
        <v>0</v>
      </c>
    </row>
    <row r="1624" spans="1:28" hidden="1" x14ac:dyDescent="0.2">
      <c r="A1624" t="s">
        <v>27</v>
      </c>
      <c r="B1624" t="s">
        <v>8233</v>
      </c>
      <c r="C1624">
        <v>145</v>
      </c>
      <c r="D1624">
        <v>99</v>
      </c>
      <c r="E1624">
        <v>5</v>
      </c>
      <c r="F1624">
        <v>966</v>
      </c>
      <c r="G1624" t="s">
        <v>477</v>
      </c>
      <c r="H1624">
        <v>2000</v>
      </c>
      <c r="I1624">
        <v>60269340</v>
      </c>
      <c r="J1624" t="s">
        <v>1679</v>
      </c>
      <c r="K1624" t="s">
        <v>4797</v>
      </c>
      <c r="L1624" t="s">
        <v>8234</v>
      </c>
      <c r="M1624">
        <v>34079</v>
      </c>
      <c r="N1624">
        <v>6930</v>
      </c>
      <c r="O1624" t="s">
        <v>3895</v>
      </c>
      <c r="P1624">
        <v>2</v>
      </c>
      <c r="Q1624" t="s">
        <v>8235</v>
      </c>
      <c r="R1624" t="s">
        <v>8236</v>
      </c>
      <c r="S1624">
        <v>97</v>
      </c>
      <c r="T1624" t="s">
        <v>36</v>
      </c>
      <c r="U1624" t="s">
        <v>37</v>
      </c>
      <c r="V1624" t="s">
        <v>38</v>
      </c>
      <c r="W1624">
        <v>30000000</v>
      </c>
      <c r="X1624">
        <v>2008</v>
      </c>
      <c r="Y1624">
        <v>1000</v>
      </c>
      <c r="Z1624">
        <v>6</v>
      </c>
      <c r="AA1624">
        <v>1.85</v>
      </c>
      <c r="AB1624">
        <v>0</v>
      </c>
    </row>
    <row r="1625" spans="1:28" hidden="1" x14ac:dyDescent="0.2">
      <c r="A1625" t="s">
        <v>27</v>
      </c>
      <c r="B1625" t="s">
        <v>8237</v>
      </c>
      <c r="C1625">
        <v>65</v>
      </c>
      <c r="D1625">
        <v>114</v>
      </c>
      <c r="E1625">
        <v>0</v>
      </c>
      <c r="F1625">
        <v>545</v>
      </c>
      <c r="G1625" t="s">
        <v>5353</v>
      </c>
      <c r="H1625">
        <v>970</v>
      </c>
      <c r="I1625">
        <v>60033780</v>
      </c>
      <c r="J1625" t="s">
        <v>212</v>
      </c>
      <c r="K1625" t="s">
        <v>3831</v>
      </c>
      <c r="L1625" t="s">
        <v>8238</v>
      </c>
      <c r="M1625">
        <v>18973</v>
      </c>
      <c r="N1625">
        <v>2860</v>
      </c>
      <c r="O1625" t="s">
        <v>6489</v>
      </c>
      <c r="P1625">
        <v>1</v>
      </c>
      <c r="Q1625" t="s">
        <v>8239</v>
      </c>
      <c r="R1625" t="s">
        <v>8240</v>
      </c>
      <c r="S1625">
        <v>162</v>
      </c>
      <c r="T1625" t="s">
        <v>36</v>
      </c>
      <c r="U1625" t="s">
        <v>37</v>
      </c>
      <c r="V1625" t="s">
        <v>38</v>
      </c>
      <c r="W1625">
        <v>30000000</v>
      </c>
      <c r="X1625">
        <v>1998</v>
      </c>
      <c r="Y1625">
        <v>631</v>
      </c>
      <c r="Z1625">
        <v>5.9</v>
      </c>
      <c r="AA1625">
        <v>1.85</v>
      </c>
      <c r="AB1625">
        <v>0</v>
      </c>
    </row>
    <row r="1626" spans="1:28" hidden="1" x14ac:dyDescent="0.2">
      <c r="A1626" t="s">
        <v>27</v>
      </c>
      <c r="B1626" t="s">
        <v>2559</v>
      </c>
      <c r="C1626">
        <v>152</v>
      </c>
      <c r="D1626">
        <v>89</v>
      </c>
      <c r="E1626">
        <v>56</v>
      </c>
      <c r="F1626">
        <v>545</v>
      </c>
      <c r="G1626" t="s">
        <v>7426</v>
      </c>
      <c r="H1626">
        <v>11000</v>
      </c>
      <c r="I1626">
        <v>58715510</v>
      </c>
      <c r="J1626" t="s">
        <v>1679</v>
      </c>
      <c r="K1626" t="s">
        <v>255</v>
      </c>
      <c r="L1626" t="s">
        <v>8241</v>
      </c>
      <c r="M1626">
        <v>79094</v>
      </c>
      <c r="N1626">
        <v>13794</v>
      </c>
      <c r="O1626" t="s">
        <v>5709</v>
      </c>
      <c r="P1626">
        <v>2</v>
      </c>
      <c r="Q1626" t="s">
        <v>8242</v>
      </c>
      <c r="R1626" t="s">
        <v>8243</v>
      </c>
      <c r="S1626">
        <v>129</v>
      </c>
      <c r="T1626" t="s">
        <v>36</v>
      </c>
      <c r="U1626" t="s">
        <v>37</v>
      </c>
      <c r="V1626" t="s">
        <v>93</v>
      </c>
      <c r="W1626">
        <v>30000000</v>
      </c>
      <c r="X1626">
        <v>2009</v>
      </c>
      <c r="Y1626">
        <v>826</v>
      </c>
      <c r="Z1626">
        <v>5.4</v>
      </c>
      <c r="AA1626">
        <v>1.85</v>
      </c>
      <c r="AB1626">
        <v>0</v>
      </c>
    </row>
    <row r="1627" spans="1:28" hidden="1" x14ac:dyDescent="0.2">
      <c r="A1627" t="s">
        <v>27</v>
      </c>
      <c r="B1627" t="s">
        <v>2783</v>
      </c>
      <c r="C1627">
        <v>94</v>
      </c>
      <c r="D1627">
        <v>95</v>
      </c>
      <c r="E1627">
        <v>65</v>
      </c>
      <c r="F1627">
        <v>246</v>
      </c>
      <c r="G1627" t="s">
        <v>8244</v>
      </c>
      <c r="H1627">
        <v>506</v>
      </c>
      <c r="I1627">
        <v>58156435</v>
      </c>
      <c r="J1627" t="s">
        <v>2474</v>
      </c>
      <c r="K1627" t="s">
        <v>8245</v>
      </c>
      <c r="L1627" t="s">
        <v>8246</v>
      </c>
      <c r="M1627">
        <v>37479</v>
      </c>
      <c r="N1627">
        <v>1266</v>
      </c>
      <c r="O1627" t="s">
        <v>8247</v>
      </c>
      <c r="P1627">
        <v>3</v>
      </c>
      <c r="Q1627" t="s">
        <v>8248</v>
      </c>
      <c r="R1627" t="s">
        <v>8249</v>
      </c>
      <c r="S1627">
        <v>152</v>
      </c>
      <c r="T1627" t="s">
        <v>36</v>
      </c>
      <c r="U1627" t="s">
        <v>37</v>
      </c>
      <c r="V1627" t="s">
        <v>38</v>
      </c>
      <c r="W1627">
        <v>19000000</v>
      </c>
      <c r="X1627">
        <v>2004</v>
      </c>
      <c r="Y1627">
        <v>316</v>
      </c>
      <c r="Z1627">
        <v>5.9</v>
      </c>
      <c r="AA1627">
        <v>2.35</v>
      </c>
      <c r="AB1627">
        <v>0</v>
      </c>
    </row>
    <row r="1628" spans="1:28" hidden="1" x14ac:dyDescent="0.2">
      <c r="A1628" t="s">
        <v>27</v>
      </c>
      <c r="B1628" t="s">
        <v>2559</v>
      </c>
      <c r="C1628">
        <v>119</v>
      </c>
      <c r="D1628">
        <v>98</v>
      </c>
      <c r="E1628">
        <v>56</v>
      </c>
      <c r="F1628">
        <v>533</v>
      </c>
      <c r="G1628" t="s">
        <v>232</v>
      </c>
      <c r="H1628">
        <v>3000</v>
      </c>
      <c r="I1628">
        <v>56044241</v>
      </c>
      <c r="J1628" t="s">
        <v>3630</v>
      </c>
      <c r="K1628" t="s">
        <v>748</v>
      </c>
      <c r="L1628" t="s">
        <v>8250</v>
      </c>
      <c r="M1628">
        <v>122187</v>
      </c>
      <c r="N1628">
        <v>6742</v>
      </c>
      <c r="O1628" t="s">
        <v>8251</v>
      </c>
      <c r="P1628">
        <v>1</v>
      </c>
      <c r="Q1628" t="s">
        <v>8252</v>
      </c>
      <c r="R1628" t="s">
        <v>8253</v>
      </c>
      <c r="S1628">
        <v>339</v>
      </c>
      <c r="T1628" t="s">
        <v>36</v>
      </c>
      <c r="U1628" t="s">
        <v>37</v>
      </c>
      <c r="V1628" t="s">
        <v>38</v>
      </c>
      <c r="W1628">
        <v>37000000</v>
      </c>
      <c r="X1628">
        <v>2004</v>
      </c>
      <c r="Y1628">
        <v>2000</v>
      </c>
      <c r="Z1628">
        <v>6.1</v>
      </c>
      <c r="AA1628">
        <v>1.85</v>
      </c>
      <c r="AB1628">
        <v>0</v>
      </c>
    </row>
    <row r="1629" spans="1:28" hidden="1" x14ac:dyDescent="0.2">
      <c r="A1629" t="s">
        <v>27</v>
      </c>
      <c r="B1629" t="s">
        <v>4001</v>
      </c>
      <c r="C1629">
        <v>487</v>
      </c>
      <c r="D1629">
        <v>94</v>
      </c>
      <c r="E1629">
        <v>11000</v>
      </c>
      <c r="F1629">
        <v>183</v>
      </c>
      <c r="G1629" t="s">
        <v>8254</v>
      </c>
      <c r="H1629">
        <v>617</v>
      </c>
      <c r="I1629">
        <v>56816662</v>
      </c>
      <c r="J1629" t="s">
        <v>3630</v>
      </c>
      <c r="K1629" t="s">
        <v>4627</v>
      </c>
      <c r="L1629" t="s">
        <v>8255</v>
      </c>
      <c r="M1629">
        <v>301149</v>
      </c>
      <c r="N1629">
        <v>1289</v>
      </c>
      <c r="O1629" t="s">
        <v>8256</v>
      </c>
      <c r="P1629">
        <v>1</v>
      </c>
      <c r="Q1629" t="s">
        <v>8257</v>
      </c>
      <c r="R1629" t="s">
        <v>8258</v>
      </c>
      <c r="S1629">
        <v>509</v>
      </c>
      <c r="T1629" t="s">
        <v>36</v>
      </c>
      <c r="U1629" t="s">
        <v>3569</v>
      </c>
      <c r="V1629" t="s">
        <v>38</v>
      </c>
      <c r="W1629">
        <v>17000000</v>
      </c>
      <c r="X1629">
        <v>2011</v>
      </c>
      <c r="Y1629">
        <v>204</v>
      </c>
      <c r="Z1629">
        <v>7.7</v>
      </c>
      <c r="AA1629">
        <v>1.85</v>
      </c>
      <c r="AB1629">
        <v>78000</v>
      </c>
    </row>
    <row r="1630" spans="1:28" hidden="1" x14ac:dyDescent="0.2">
      <c r="A1630" t="s">
        <v>27</v>
      </c>
      <c r="B1630" t="s">
        <v>8259</v>
      </c>
      <c r="C1630">
        <v>121</v>
      </c>
      <c r="D1630">
        <v>85</v>
      </c>
      <c r="E1630">
        <v>7</v>
      </c>
      <c r="F1630">
        <v>691</v>
      </c>
      <c r="G1630" t="s">
        <v>498</v>
      </c>
      <c r="H1630">
        <v>14000</v>
      </c>
      <c r="I1630">
        <v>64238770</v>
      </c>
      <c r="J1630" t="s">
        <v>469</v>
      </c>
      <c r="K1630" t="s">
        <v>226</v>
      </c>
      <c r="L1630" t="s">
        <v>8260</v>
      </c>
      <c r="M1630">
        <v>19547</v>
      </c>
      <c r="N1630">
        <v>18795</v>
      </c>
      <c r="O1630" t="s">
        <v>3413</v>
      </c>
      <c r="P1630">
        <v>0</v>
      </c>
      <c r="Q1630" t="s">
        <v>8261</v>
      </c>
      <c r="R1630" t="s">
        <v>8262</v>
      </c>
      <c r="S1630">
        <v>64</v>
      </c>
      <c r="T1630" t="s">
        <v>36</v>
      </c>
      <c r="U1630" t="s">
        <v>266</v>
      </c>
      <c r="V1630" t="s">
        <v>93</v>
      </c>
      <c r="W1630">
        <v>42000000</v>
      </c>
      <c r="X1630">
        <v>2014</v>
      </c>
      <c r="Y1630">
        <v>3000</v>
      </c>
      <c r="Z1630">
        <v>5.8</v>
      </c>
      <c r="AA1630">
        <v>1.85</v>
      </c>
      <c r="AB1630">
        <v>0</v>
      </c>
    </row>
    <row r="1631" spans="1:28" hidden="1" x14ac:dyDescent="0.2">
      <c r="A1631" t="s">
        <v>27</v>
      </c>
      <c r="B1631" t="s">
        <v>8263</v>
      </c>
      <c r="C1631">
        <v>147</v>
      </c>
      <c r="D1631">
        <v>124</v>
      </c>
      <c r="E1631">
        <v>47</v>
      </c>
      <c r="F1631">
        <v>877</v>
      </c>
      <c r="G1631" t="s">
        <v>2082</v>
      </c>
      <c r="H1631">
        <v>40000</v>
      </c>
      <c r="I1631">
        <v>52937130</v>
      </c>
      <c r="J1631" t="s">
        <v>1724</v>
      </c>
      <c r="K1631" t="s">
        <v>42</v>
      </c>
      <c r="L1631" t="s">
        <v>8264</v>
      </c>
      <c r="M1631">
        <v>198066</v>
      </c>
      <c r="N1631">
        <v>43453</v>
      </c>
      <c r="O1631" t="s">
        <v>1188</v>
      </c>
      <c r="P1631">
        <v>1</v>
      </c>
      <c r="Q1631" t="s">
        <v>8265</v>
      </c>
      <c r="R1631" t="s">
        <v>8266</v>
      </c>
      <c r="S1631">
        <v>426</v>
      </c>
      <c r="T1631" t="s">
        <v>36</v>
      </c>
      <c r="U1631" t="s">
        <v>37</v>
      </c>
      <c r="V1631" t="s">
        <v>583</v>
      </c>
      <c r="W1631">
        <v>30000000</v>
      </c>
      <c r="X1631">
        <v>2001</v>
      </c>
      <c r="Y1631">
        <v>1000</v>
      </c>
      <c r="Z1631">
        <v>7.6</v>
      </c>
      <c r="AA1631">
        <v>2.35</v>
      </c>
      <c r="AB1631">
        <v>13000</v>
      </c>
    </row>
    <row r="1632" spans="1:28" hidden="1" x14ac:dyDescent="0.2">
      <c r="A1632" t="s">
        <v>27</v>
      </c>
      <c r="B1632" t="s">
        <v>7013</v>
      </c>
      <c r="C1632">
        <v>85</v>
      </c>
      <c r="D1632">
        <v>131</v>
      </c>
      <c r="E1632">
        <v>43</v>
      </c>
      <c r="F1632">
        <v>362</v>
      </c>
      <c r="G1632" t="s">
        <v>8267</v>
      </c>
      <c r="H1632">
        <v>18000</v>
      </c>
      <c r="I1632">
        <v>52799004</v>
      </c>
      <c r="J1632" t="s">
        <v>212</v>
      </c>
      <c r="K1632" t="s">
        <v>436</v>
      </c>
      <c r="L1632" t="s">
        <v>8268</v>
      </c>
      <c r="M1632">
        <v>28942</v>
      </c>
      <c r="N1632">
        <v>19815</v>
      </c>
      <c r="O1632" t="s">
        <v>8269</v>
      </c>
      <c r="P1632">
        <v>0</v>
      </c>
      <c r="Q1632" t="s">
        <v>8270</v>
      </c>
      <c r="R1632" t="s">
        <v>8271</v>
      </c>
      <c r="S1632">
        <v>223</v>
      </c>
      <c r="T1632" t="s">
        <v>36</v>
      </c>
      <c r="U1632" t="s">
        <v>37</v>
      </c>
      <c r="V1632" t="s">
        <v>38</v>
      </c>
      <c r="W1632">
        <v>55000000</v>
      </c>
      <c r="X1632">
        <v>1999</v>
      </c>
      <c r="Y1632">
        <v>652</v>
      </c>
      <c r="Z1632">
        <v>6.1</v>
      </c>
      <c r="AA1632">
        <v>2.35</v>
      </c>
      <c r="AB1632">
        <v>0</v>
      </c>
    </row>
    <row r="1633" spans="1:28" hidden="1" x14ac:dyDescent="0.2">
      <c r="A1633" t="s">
        <v>27</v>
      </c>
      <c r="B1633" t="s">
        <v>8272</v>
      </c>
      <c r="C1633">
        <v>98</v>
      </c>
      <c r="D1633">
        <v>107</v>
      </c>
      <c r="E1633">
        <v>0</v>
      </c>
      <c r="F1633">
        <v>643</v>
      </c>
      <c r="G1633" t="s">
        <v>7280</v>
      </c>
      <c r="H1633">
        <v>12000</v>
      </c>
      <c r="I1633">
        <v>55210049</v>
      </c>
      <c r="J1633" t="s">
        <v>225</v>
      </c>
      <c r="K1633" t="s">
        <v>1026</v>
      </c>
      <c r="L1633" t="s">
        <v>8273</v>
      </c>
      <c r="M1633">
        <v>43743</v>
      </c>
      <c r="N1633">
        <v>14710</v>
      </c>
      <c r="O1633" t="s">
        <v>7282</v>
      </c>
      <c r="P1633">
        <v>1</v>
      </c>
      <c r="Q1633" t="s">
        <v>8274</v>
      </c>
      <c r="R1633" t="s">
        <v>8275</v>
      </c>
      <c r="S1633">
        <v>293</v>
      </c>
      <c r="T1633" t="s">
        <v>36</v>
      </c>
      <c r="U1633" t="s">
        <v>37</v>
      </c>
      <c r="V1633" t="s">
        <v>93</v>
      </c>
      <c r="W1633">
        <v>27800000</v>
      </c>
      <c r="X1633">
        <v>1989</v>
      </c>
      <c r="Y1633">
        <v>664</v>
      </c>
      <c r="Z1633">
        <v>5.4</v>
      </c>
      <c r="AA1633">
        <v>2.35</v>
      </c>
      <c r="AB1633">
        <v>0</v>
      </c>
    </row>
    <row r="1634" spans="1:28" hidden="1" x14ac:dyDescent="0.2">
      <c r="A1634" t="s">
        <v>27</v>
      </c>
      <c r="B1634" t="s">
        <v>5909</v>
      </c>
      <c r="C1634">
        <v>39</v>
      </c>
      <c r="D1634">
        <v>99</v>
      </c>
      <c r="E1634">
        <v>13</v>
      </c>
      <c r="F1634">
        <v>837</v>
      </c>
      <c r="G1634" t="s">
        <v>4356</v>
      </c>
      <c r="H1634">
        <v>1000</v>
      </c>
      <c r="I1634">
        <v>51432423</v>
      </c>
      <c r="J1634" t="s">
        <v>8276</v>
      </c>
      <c r="K1634" t="s">
        <v>8277</v>
      </c>
      <c r="L1634" t="s">
        <v>8278</v>
      </c>
      <c r="M1634">
        <v>15074</v>
      </c>
      <c r="N1634">
        <v>3679</v>
      </c>
      <c r="O1634" t="s">
        <v>8279</v>
      </c>
      <c r="P1634">
        <v>7</v>
      </c>
      <c r="Q1634" t="s">
        <v>8280</v>
      </c>
      <c r="R1634" t="s">
        <v>8281</v>
      </c>
      <c r="S1634">
        <v>72</v>
      </c>
      <c r="T1634" t="s">
        <v>36</v>
      </c>
      <c r="U1634" t="s">
        <v>37</v>
      </c>
      <c r="V1634" t="s">
        <v>93</v>
      </c>
      <c r="W1634">
        <v>30000000</v>
      </c>
      <c r="X1634">
        <v>2002</v>
      </c>
      <c r="Y1634">
        <v>889</v>
      </c>
      <c r="Z1634">
        <v>5.0999999999999996</v>
      </c>
      <c r="AA1634">
        <v>1.85</v>
      </c>
      <c r="AB1634">
        <v>1000</v>
      </c>
    </row>
    <row r="1635" spans="1:28" hidden="1" x14ac:dyDescent="0.2">
      <c r="A1635" t="s">
        <v>27</v>
      </c>
      <c r="B1635" t="s">
        <v>2465</v>
      </c>
      <c r="C1635">
        <v>43</v>
      </c>
      <c r="D1635">
        <v>83</v>
      </c>
      <c r="E1635">
        <v>88</v>
      </c>
      <c r="F1635">
        <v>348</v>
      </c>
      <c r="G1635" t="s">
        <v>3984</v>
      </c>
      <c r="H1635">
        <v>3000</v>
      </c>
      <c r="I1635">
        <v>51109400</v>
      </c>
      <c r="J1635" t="s">
        <v>1007</v>
      </c>
      <c r="K1635" t="s">
        <v>8009</v>
      </c>
      <c r="L1635" t="s">
        <v>8282</v>
      </c>
      <c r="M1635">
        <v>76850</v>
      </c>
      <c r="N1635">
        <v>4767</v>
      </c>
      <c r="O1635" t="s">
        <v>8283</v>
      </c>
      <c r="P1635">
        <v>5</v>
      </c>
      <c r="Q1635" t="s">
        <v>8284</v>
      </c>
      <c r="R1635" t="s">
        <v>8285</v>
      </c>
      <c r="S1635">
        <v>85</v>
      </c>
      <c r="T1635" t="s">
        <v>36</v>
      </c>
      <c r="U1635" t="s">
        <v>37</v>
      </c>
      <c r="V1635" t="s">
        <v>38</v>
      </c>
      <c r="W1635">
        <v>30000000</v>
      </c>
      <c r="X1635">
        <v>1994</v>
      </c>
      <c r="Y1635">
        <v>459</v>
      </c>
      <c r="Z1635">
        <v>6.4</v>
      </c>
      <c r="AA1635">
        <v>1.85</v>
      </c>
      <c r="AB1635">
        <v>1000</v>
      </c>
    </row>
    <row r="1636" spans="1:28" hidden="1" x14ac:dyDescent="0.2">
      <c r="A1636" t="s">
        <v>27</v>
      </c>
      <c r="B1636" t="s">
        <v>6140</v>
      </c>
      <c r="C1636">
        <v>108</v>
      </c>
      <c r="D1636">
        <v>131</v>
      </c>
      <c r="E1636">
        <v>46</v>
      </c>
      <c r="F1636">
        <v>433</v>
      </c>
      <c r="G1636" t="s">
        <v>5519</v>
      </c>
      <c r="H1636">
        <v>1000</v>
      </c>
      <c r="I1636">
        <v>50300000</v>
      </c>
      <c r="J1636" t="s">
        <v>49</v>
      </c>
      <c r="K1636" t="s">
        <v>8286</v>
      </c>
      <c r="L1636" t="s">
        <v>8287</v>
      </c>
      <c r="M1636">
        <v>68565</v>
      </c>
      <c r="N1636">
        <v>2943</v>
      </c>
      <c r="O1636" t="s">
        <v>8288</v>
      </c>
      <c r="P1636">
        <v>2</v>
      </c>
      <c r="Q1636" t="s">
        <v>8289</v>
      </c>
      <c r="R1636" t="s">
        <v>8290</v>
      </c>
      <c r="S1636">
        <v>300</v>
      </c>
      <c r="T1636" t="s">
        <v>36</v>
      </c>
      <c r="U1636" t="s">
        <v>55</v>
      </c>
      <c r="V1636" t="s">
        <v>93</v>
      </c>
      <c r="W1636">
        <v>30000000</v>
      </c>
      <c r="X1636">
        <v>1985</v>
      </c>
      <c r="Y1636">
        <v>439</v>
      </c>
      <c r="Z1636">
        <v>6.3</v>
      </c>
      <c r="AA1636">
        <v>2.35</v>
      </c>
      <c r="AB1636">
        <v>0</v>
      </c>
    </row>
    <row r="1637" spans="1:28" hidden="1" x14ac:dyDescent="0.2">
      <c r="A1637" t="s">
        <v>27</v>
      </c>
      <c r="B1637" t="s">
        <v>8291</v>
      </c>
      <c r="C1637">
        <v>209</v>
      </c>
      <c r="D1637">
        <v>85</v>
      </c>
      <c r="E1637">
        <v>9</v>
      </c>
      <c r="F1637">
        <v>100</v>
      </c>
      <c r="G1637" t="s">
        <v>8292</v>
      </c>
      <c r="H1637">
        <v>567</v>
      </c>
      <c r="I1637">
        <v>56068547</v>
      </c>
      <c r="J1637" t="s">
        <v>8293</v>
      </c>
      <c r="K1637" t="s">
        <v>8294</v>
      </c>
      <c r="L1637" t="s">
        <v>8295</v>
      </c>
      <c r="M1637">
        <v>98160</v>
      </c>
      <c r="N1637">
        <v>1145</v>
      </c>
      <c r="O1637" t="s">
        <v>8296</v>
      </c>
      <c r="P1637">
        <v>0</v>
      </c>
      <c r="Q1637" t="s">
        <v>8297</v>
      </c>
      <c r="R1637" t="s">
        <v>8298</v>
      </c>
      <c r="S1637">
        <v>307</v>
      </c>
      <c r="T1637" t="s">
        <v>36</v>
      </c>
      <c r="U1637" t="s">
        <v>55</v>
      </c>
      <c r="V1637" t="s">
        <v>275</v>
      </c>
      <c r="W1637">
        <v>30000000</v>
      </c>
      <c r="X1637">
        <v>2005</v>
      </c>
      <c r="Y1637">
        <v>269</v>
      </c>
      <c r="Z1637">
        <v>7.5</v>
      </c>
      <c r="AA1637">
        <v>1.85</v>
      </c>
      <c r="AB1637">
        <v>0</v>
      </c>
    </row>
    <row r="1638" spans="1:28" hidden="1" x14ac:dyDescent="0.2">
      <c r="A1638" t="s">
        <v>27</v>
      </c>
      <c r="B1638" t="s">
        <v>5460</v>
      </c>
      <c r="C1638">
        <v>131</v>
      </c>
      <c r="D1638">
        <v>126</v>
      </c>
      <c r="E1638">
        <v>98</v>
      </c>
      <c r="F1638">
        <v>37</v>
      </c>
      <c r="G1638" t="s">
        <v>5353</v>
      </c>
      <c r="H1638">
        <v>18000</v>
      </c>
      <c r="I1638">
        <v>53680848</v>
      </c>
      <c r="J1638" t="s">
        <v>212</v>
      </c>
      <c r="K1638" t="s">
        <v>639</v>
      </c>
      <c r="L1638" t="s">
        <v>8299</v>
      </c>
      <c r="M1638">
        <v>167967</v>
      </c>
      <c r="N1638">
        <v>18726</v>
      </c>
      <c r="O1638" t="s">
        <v>8300</v>
      </c>
      <c r="P1638">
        <v>1</v>
      </c>
      <c r="Q1638" t="s">
        <v>8301</v>
      </c>
      <c r="R1638" t="s">
        <v>8302</v>
      </c>
      <c r="S1638">
        <v>243</v>
      </c>
      <c r="T1638" t="s">
        <v>36</v>
      </c>
      <c r="U1638" t="s">
        <v>37</v>
      </c>
      <c r="V1638" t="s">
        <v>38</v>
      </c>
      <c r="W1638">
        <v>30000000</v>
      </c>
      <c r="X1638">
        <v>2007</v>
      </c>
      <c r="Y1638">
        <v>631</v>
      </c>
      <c r="Z1638">
        <v>7.1</v>
      </c>
      <c r="AA1638">
        <v>1.85</v>
      </c>
      <c r="AB1638">
        <v>20000</v>
      </c>
    </row>
    <row r="1639" spans="1:28" hidden="1" x14ac:dyDescent="0.2">
      <c r="A1639" t="s">
        <v>27</v>
      </c>
      <c r="B1639" t="s">
        <v>6692</v>
      </c>
      <c r="C1639">
        <v>73</v>
      </c>
      <c r="D1639">
        <v>102</v>
      </c>
      <c r="E1639">
        <v>7</v>
      </c>
      <c r="F1639">
        <v>521</v>
      </c>
      <c r="G1639" t="s">
        <v>8303</v>
      </c>
      <c r="H1639">
        <v>984</v>
      </c>
      <c r="I1639">
        <v>49186871</v>
      </c>
      <c r="J1639" t="s">
        <v>8304</v>
      </c>
      <c r="K1639" t="s">
        <v>350</v>
      </c>
      <c r="L1639" t="s">
        <v>8305</v>
      </c>
      <c r="M1639">
        <v>12570</v>
      </c>
      <c r="N1639">
        <v>2910</v>
      </c>
      <c r="O1639" t="s">
        <v>5377</v>
      </c>
      <c r="P1639">
        <v>0</v>
      </c>
      <c r="Q1639" t="s">
        <v>8306</v>
      </c>
      <c r="R1639" t="s">
        <v>8307</v>
      </c>
      <c r="S1639">
        <v>86</v>
      </c>
      <c r="T1639" t="s">
        <v>36</v>
      </c>
      <c r="U1639" t="s">
        <v>37</v>
      </c>
      <c r="V1639" t="s">
        <v>93</v>
      </c>
      <c r="X1639">
        <v>2005</v>
      </c>
      <c r="Y1639">
        <v>934</v>
      </c>
      <c r="Z1639">
        <v>5.2</v>
      </c>
      <c r="AA1639">
        <v>1.85</v>
      </c>
      <c r="AB1639">
        <v>771</v>
      </c>
    </row>
    <row r="1640" spans="1:28" hidden="1" x14ac:dyDescent="0.2">
      <c r="A1640" t="s">
        <v>27</v>
      </c>
      <c r="B1640" t="s">
        <v>938</v>
      </c>
      <c r="C1640">
        <v>316</v>
      </c>
      <c r="D1640">
        <v>123</v>
      </c>
      <c r="E1640">
        <v>456</v>
      </c>
      <c r="F1640">
        <v>286</v>
      </c>
      <c r="G1640" t="s">
        <v>8308</v>
      </c>
      <c r="H1640">
        <v>19000</v>
      </c>
      <c r="I1640">
        <v>50921738</v>
      </c>
      <c r="J1640" t="s">
        <v>4815</v>
      </c>
      <c r="K1640" t="s">
        <v>351</v>
      </c>
      <c r="L1640" t="s">
        <v>8309</v>
      </c>
      <c r="M1640">
        <v>192930</v>
      </c>
      <c r="N1640">
        <v>20499</v>
      </c>
      <c r="O1640" t="s">
        <v>8310</v>
      </c>
      <c r="P1640">
        <v>1</v>
      </c>
      <c r="Q1640" t="s">
        <v>8311</v>
      </c>
      <c r="R1640" t="s">
        <v>8312</v>
      </c>
      <c r="S1640">
        <v>581</v>
      </c>
      <c r="T1640" t="s">
        <v>36</v>
      </c>
      <c r="U1640" t="s">
        <v>55</v>
      </c>
      <c r="V1640" t="s">
        <v>583</v>
      </c>
      <c r="W1640">
        <v>30000000</v>
      </c>
      <c r="X1640">
        <v>2007</v>
      </c>
      <c r="Y1640">
        <v>1000</v>
      </c>
      <c r="Z1640">
        <v>7.8</v>
      </c>
      <c r="AA1640">
        <v>1.85</v>
      </c>
      <c r="AB1640">
        <v>12000</v>
      </c>
    </row>
    <row r="1641" spans="1:28" hidden="1" x14ac:dyDescent="0.2">
      <c r="A1641" t="s">
        <v>27</v>
      </c>
      <c r="B1641" t="s">
        <v>2559</v>
      </c>
      <c r="C1641">
        <v>159</v>
      </c>
      <c r="D1641">
        <v>105</v>
      </c>
      <c r="E1641">
        <v>56</v>
      </c>
      <c r="F1641">
        <v>22</v>
      </c>
      <c r="G1641" t="s">
        <v>8313</v>
      </c>
      <c r="H1641">
        <v>898</v>
      </c>
      <c r="I1641">
        <v>53021560</v>
      </c>
      <c r="J1641" t="s">
        <v>1413</v>
      </c>
      <c r="K1641" t="s">
        <v>2533</v>
      </c>
      <c r="L1641" t="s">
        <v>8314</v>
      </c>
      <c r="M1641">
        <v>74630</v>
      </c>
      <c r="N1641">
        <v>1026</v>
      </c>
      <c r="O1641" t="s">
        <v>8315</v>
      </c>
      <c r="P1641">
        <v>1</v>
      </c>
      <c r="Q1641" t="s">
        <v>8316</v>
      </c>
      <c r="R1641" t="s">
        <v>8317</v>
      </c>
      <c r="S1641">
        <v>156</v>
      </c>
      <c r="T1641" t="s">
        <v>36</v>
      </c>
      <c r="U1641" t="s">
        <v>37</v>
      </c>
      <c r="V1641" t="s">
        <v>93</v>
      </c>
      <c r="W1641">
        <v>30000000</v>
      </c>
      <c r="X1641">
        <v>2010</v>
      </c>
      <c r="Y1641">
        <v>60</v>
      </c>
      <c r="Z1641">
        <v>6.5</v>
      </c>
      <c r="AA1641">
        <v>2.35</v>
      </c>
      <c r="AB1641">
        <v>13000</v>
      </c>
    </row>
    <row r="1642" spans="1:28" hidden="1" x14ac:dyDescent="0.2">
      <c r="A1642" t="s">
        <v>27</v>
      </c>
      <c r="B1642" t="s">
        <v>185</v>
      </c>
      <c r="C1642">
        <v>63</v>
      </c>
      <c r="D1642">
        <v>125</v>
      </c>
      <c r="E1642">
        <v>0</v>
      </c>
      <c r="F1642">
        <v>237</v>
      </c>
      <c r="G1642" t="s">
        <v>8318</v>
      </c>
      <c r="H1642">
        <v>939</v>
      </c>
      <c r="I1642">
        <v>45645204</v>
      </c>
      <c r="J1642" t="s">
        <v>332</v>
      </c>
      <c r="K1642" t="s">
        <v>1145</v>
      </c>
      <c r="L1642" t="s">
        <v>8319</v>
      </c>
      <c r="M1642">
        <v>39306</v>
      </c>
      <c r="N1642">
        <v>1748</v>
      </c>
      <c r="O1642" t="s">
        <v>8320</v>
      </c>
      <c r="P1642">
        <v>2</v>
      </c>
      <c r="Q1642" t="s">
        <v>8321</v>
      </c>
      <c r="R1642" t="s">
        <v>8322</v>
      </c>
      <c r="S1642">
        <v>119</v>
      </c>
      <c r="T1642" t="s">
        <v>36</v>
      </c>
      <c r="U1642" t="s">
        <v>37</v>
      </c>
      <c r="V1642" t="s">
        <v>583</v>
      </c>
      <c r="W1642">
        <v>30000000</v>
      </c>
      <c r="X1642">
        <v>1989</v>
      </c>
      <c r="Y1642">
        <v>255</v>
      </c>
      <c r="Z1642">
        <v>6.6</v>
      </c>
      <c r="AA1642">
        <v>2.35</v>
      </c>
      <c r="AB1642">
        <v>0</v>
      </c>
    </row>
    <row r="1643" spans="1:28" hidden="1" x14ac:dyDescent="0.2">
      <c r="A1643" t="s">
        <v>27</v>
      </c>
      <c r="B1643" t="s">
        <v>3492</v>
      </c>
      <c r="C1643">
        <v>162</v>
      </c>
      <c r="D1643">
        <v>92</v>
      </c>
      <c r="E1643">
        <v>101</v>
      </c>
      <c r="F1643">
        <v>760</v>
      </c>
      <c r="G1643" t="s">
        <v>8323</v>
      </c>
      <c r="H1643">
        <v>971</v>
      </c>
      <c r="I1643">
        <v>44328238</v>
      </c>
      <c r="J1643" t="s">
        <v>1669</v>
      </c>
      <c r="K1643" t="s">
        <v>6395</v>
      </c>
      <c r="L1643" t="s">
        <v>8324</v>
      </c>
      <c r="M1643">
        <v>25484</v>
      </c>
      <c r="N1643">
        <v>6137</v>
      </c>
      <c r="O1643" t="s">
        <v>272</v>
      </c>
      <c r="P1643">
        <v>0</v>
      </c>
      <c r="Q1643" t="s">
        <v>8325</v>
      </c>
      <c r="R1643" t="s">
        <v>8326</v>
      </c>
      <c r="S1643">
        <v>189</v>
      </c>
      <c r="T1643" t="s">
        <v>36</v>
      </c>
      <c r="U1643" t="s">
        <v>37</v>
      </c>
      <c r="V1643" t="s">
        <v>93</v>
      </c>
      <c r="X1643">
        <v>2012</v>
      </c>
      <c r="Y1643">
        <v>860</v>
      </c>
      <c r="Z1643">
        <v>5.0999999999999996</v>
      </c>
      <c r="AA1643">
        <v>1.85</v>
      </c>
      <c r="AB1643">
        <v>13000</v>
      </c>
    </row>
    <row r="1644" spans="1:28" hidden="1" x14ac:dyDescent="0.2">
      <c r="A1644" t="s">
        <v>27</v>
      </c>
      <c r="B1644" t="s">
        <v>253</v>
      </c>
      <c r="C1644">
        <v>267</v>
      </c>
      <c r="D1644">
        <v>77</v>
      </c>
      <c r="E1644">
        <v>13000</v>
      </c>
      <c r="F1644">
        <v>973</v>
      </c>
      <c r="G1644" t="s">
        <v>199</v>
      </c>
      <c r="H1644">
        <v>40000</v>
      </c>
      <c r="I1644">
        <v>53337608</v>
      </c>
      <c r="J1644" t="s">
        <v>8327</v>
      </c>
      <c r="K1644" t="s">
        <v>42</v>
      </c>
      <c r="L1644" t="s">
        <v>8328</v>
      </c>
      <c r="M1644">
        <v>188785</v>
      </c>
      <c r="N1644">
        <v>60683</v>
      </c>
      <c r="O1644" t="s">
        <v>7540</v>
      </c>
      <c r="P1644">
        <v>1</v>
      </c>
      <c r="Q1644" t="s">
        <v>8329</v>
      </c>
      <c r="R1644" t="s">
        <v>8330</v>
      </c>
      <c r="S1644">
        <v>467</v>
      </c>
      <c r="T1644" t="s">
        <v>36</v>
      </c>
      <c r="U1644" t="s">
        <v>37</v>
      </c>
      <c r="V1644" t="s">
        <v>93</v>
      </c>
      <c r="W1644">
        <v>40000000</v>
      </c>
      <c r="X1644">
        <v>2005</v>
      </c>
      <c r="Y1644">
        <v>16000</v>
      </c>
      <c r="Z1644">
        <v>7.4</v>
      </c>
      <c r="AA1644">
        <v>1.85</v>
      </c>
      <c r="AB1644">
        <v>0</v>
      </c>
    </row>
    <row r="1645" spans="1:28" hidden="1" x14ac:dyDescent="0.2">
      <c r="A1645" t="s">
        <v>27</v>
      </c>
      <c r="B1645" t="s">
        <v>8331</v>
      </c>
      <c r="C1645">
        <v>95</v>
      </c>
      <c r="D1645">
        <v>118</v>
      </c>
      <c r="E1645">
        <v>0</v>
      </c>
      <c r="F1645">
        <v>543</v>
      </c>
      <c r="G1645" t="s">
        <v>7601</v>
      </c>
      <c r="H1645">
        <v>696</v>
      </c>
      <c r="I1645">
        <v>42643187</v>
      </c>
      <c r="J1645" t="s">
        <v>1632</v>
      </c>
      <c r="K1645" t="s">
        <v>8332</v>
      </c>
      <c r="L1645" t="s">
        <v>8333</v>
      </c>
      <c r="M1645">
        <v>34910</v>
      </c>
      <c r="N1645">
        <v>2577</v>
      </c>
      <c r="O1645" t="s">
        <v>8334</v>
      </c>
      <c r="P1645">
        <v>1</v>
      </c>
      <c r="Q1645" t="s">
        <v>8335</v>
      </c>
      <c r="R1645" t="s">
        <v>8336</v>
      </c>
      <c r="S1645">
        <v>145</v>
      </c>
      <c r="T1645" t="s">
        <v>36</v>
      </c>
      <c r="U1645" t="s">
        <v>37</v>
      </c>
      <c r="V1645" t="s">
        <v>93</v>
      </c>
      <c r="X1645">
        <v>2006</v>
      </c>
      <c r="Y1645">
        <v>663</v>
      </c>
      <c r="Z1645">
        <v>7.2</v>
      </c>
      <c r="AA1645">
        <v>2.35</v>
      </c>
      <c r="AB1645">
        <v>0</v>
      </c>
    </row>
    <row r="1646" spans="1:28" hidden="1" x14ac:dyDescent="0.2">
      <c r="A1646" t="s">
        <v>27</v>
      </c>
      <c r="B1646" t="s">
        <v>5741</v>
      </c>
      <c r="C1646">
        <v>478</v>
      </c>
      <c r="D1646">
        <v>121</v>
      </c>
      <c r="E1646">
        <v>777</v>
      </c>
      <c r="F1646">
        <v>219</v>
      </c>
      <c r="G1646" t="s">
        <v>8337</v>
      </c>
      <c r="H1646">
        <v>455</v>
      </c>
      <c r="I1646">
        <v>46875468</v>
      </c>
      <c r="J1646" t="s">
        <v>1118</v>
      </c>
      <c r="K1646" t="s">
        <v>8338</v>
      </c>
      <c r="L1646" t="s">
        <v>8339</v>
      </c>
      <c r="M1646">
        <v>196217</v>
      </c>
      <c r="N1646">
        <v>1467</v>
      </c>
      <c r="O1646" t="s">
        <v>5990</v>
      </c>
      <c r="P1646">
        <v>2</v>
      </c>
      <c r="Q1646" t="s">
        <v>8340</v>
      </c>
      <c r="R1646" t="s">
        <v>8341</v>
      </c>
      <c r="S1646">
        <v>461</v>
      </c>
      <c r="T1646" t="s">
        <v>36</v>
      </c>
      <c r="U1646" t="s">
        <v>37</v>
      </c>
      <c r="V1646" t="s">
        <v>583</v>
      </c>
      <c r="W1646">
        <v>30000000</v>
      </c>
      <c r="X1646">
        <v>2015</v>
      </c>
      <c r="Y1646">
        <v>221</v>
      </c>
      <c r="Z1646">
        <v>7.6</v>
      </c>
      <c r="AA1646">
        <v>2.39</v>
      </c>
      <c r="AB1646">
        <v>59000</v>
      </c>
    </row>
    <row r="1647" spans="1:28" hidden="1" x14ac:dyDescent="0.2">
      <c r="A1647" t="s">
        <v>27</v>
      </c>
      <c r="B1647" t="s">
        <v>3096</v>
      </c>
      <c r="C1647">
        <v>305</v>
      </c>
      <c r="D1647">
        <v>124</v>
      </c>
      <c r="E1647">
        <v>845</v>
      </c>
      <c r="F1647">
        <v>424</v>
      </c>
      <c r="G1647" t="s">
        <v>3522</v>
      </c>
      <c r="H1647">
        <v>15000</v>
      </c>
      <c r="I1647">
        <v>52418902</v>
      </c>
      <c r="J1647" t="s">
        <v>3792</v>
      </c>
      <c r="K1647" t="s">
        <v>371</v>
      </c>
      <c r="L1647" t="s">
        <v>8342</v>
      </c>
      <c r="M1647">
        <v>147128</v>
      </c>
      <c r="N1647">
        <v>16881</v>
      </c>
      <c r="O1647" t="s">
        <v>8343</v>
      </c>
      <c r="P1647">
        <v>0</v>
      </c>
      <c r="Q1647" t="s">
        <v>8344</v>
      </c>
      <c r="R1647" t="s">
        <v>8345</v>
      </c>
      <c r="S1647">
        <v>277</v>
      </c>
      <c r="T1647" t="s">
        <v>36</v>
      </c>
      <c r="U1647" t="s">
        <v>37</v>
      </c>
      <c r="V1647" t="s">
        <v>583</v>
      </c>
      <c r="W1647">
        <v>30000000</v>
      </c>
      <c r="X1647">
        <v>2015</v>
      </c>
      <c r="Y1647">
        <v>1000</v>
      </c>
      <c r="Z1647">
        <v>7.5</v>
      </c>
      <c r="AA1647">
        <v>2.35</v>
      </c>
      <c r="AB1647">
        <v>44000</v>
      </c>
    </row>
    <row r="1648" spans="1:28" hidden="1" x14ac:dyDescent="0.2">
      <c r="A1648" t="s">
        <v>27</v>
      </c>
      <c r="B1648" t="s">
        <v>77</v>
      </c>
      <c r="C1648">
        <v>397</v>
      </c>
      <c r="D1648">
        <v>99</v>
      </c>
      <c r="E1648">
        <v>0</v>
      </c>
      <c r="F1648">
        <v>828</v>
      </c>
      <c r="G1648" t="s">
        <v>3383</v>
      </c>
      <c r="H1648">
        <v>2000</v>
      </c>
      <c r="I1648">
        <v>42057340</v>
      </c>
      <c r="J1648" t="s">
        <v>5542</v>
      </c>
      <c r="K1648" t="s">
        <v>4270</v>
      </c>
      <c r="L1648" t="s">
        <v>8346</v>
      </c>
      <c r="M1648">
        <v>158354</v>
      </c>
      <c r="N1648">
        <v>5642</v>
      </c>
      <c r="O1648" t="s">
        <v>6116</v>
      </c>
      <c r="P1648">
        <v>0</v>
      </c>
      <c r="Q1648" t="s">
        <v>8347</v>
      </c>
      <c r="R1648" t="s">
        <v>8348</v>
      </c>
      <c r="S1648">
        <v>691</v>
      </c>
      <c r="T1648" t="s">
        <v>36</v>
      </c>
      <c r="U1648" t="s">
        <v>37</v>
      </c>
      <c r="V1648" t="s">
        <v>38</v>
      </c>
      <c r="W1648">
        <v>30000000</v>
      </c>
      <c r="X1648">
        <v>2009</v>
      </c>
      <c r="Y1648">
        <v>1000</v>
      </c>
      <c r="Z1648">
        <v>6.6</v>
      </c>
      <c r="AA1648">
        <v>2.35</v>
      </c>
      <c r="AB1648">
        <v>11000</v>
      </c>
    </row>
    <row r="1649" spans="1:28" hidden="1" x14ac:dyDescent="0.2">
      <c r="A1649" t="s">
        <v>27</v>
      </c>
      <c r="B1649" t="s">
        <v>8349</v>
      </c>
      <c r="C1649">
        <v>214</v>
      </c>
      <c r="D1649">
        <v>112</v>
      </c>
      <c r="E1649">
        <v>43</v>
      </c>
      <c r="F1649">
        <v>1000</v>
      </c>
      <c r="G1649" t="s">
        <v>7643</v>
      </c>
      <c r="H1649">
        <v>11000</v>
      </c>
      <c r="I1649">
        <v>42478175</v>
      </c>
      <c r="J1649" t="s">
        <v>685</v>
      </c>
      <c r="K1649" t="s">
        <v>389</v>
      </c>
      <c r="L1649" t="s">
        <v>8350</v>
      </c>
      <c r="M1649">
        <v>93767</v>
      </c>
      <c r="N1649">
        <v>15327</v>
      </c>
      <c r="O1649" t="s">
        <v>7761</v>
      </c>
      <c r="P1649">
        <v>1</v>
      </c>
      <c r="Q1649" t="s">
        <v>8351</v>
      </c>
      <c r="R1649" t="s">
        <v>8352</v>
      </c>
      <c r="S1649">
        <v>209</v>
      </c>
      <c r="T1649" t="s">
        <v>36</v>
      </c>
      <c r="U1649" t="s">
        <v>37</v>
      </c>
      <c r="V1649" t="s">
        <v>38</v>
      </c>
      <c r="W1649">
        <v>25000000</v>
      </c>
      <c r="X1649">
        <v>2015</v>
      </c>
      <c r="Y1649">
        <v>2000</v>
      </c>
      <c r="Z1649">
        <v>7.2</v>
      </c>
      <c r="AA1649">
        <v>2.35</v>
      </c>
      <c r="AB1649">
        <v>34000</v>
      </c>
    </row>
    <row r="1650" spans="1:28" hidden="1" x14ac:dyDescent="0.2">
      <c r="A1650" t="s">
        <v>27</v>
      </c>
      <c r="B1650" t="s">
        <v>8353</v>
      </c>
      <c r="C1650">
        <v>82</v>
      </c>
      <c r="D1650">
        <v>111</v>
      </c>
      <c r="E1650">
        <v>23</v>
      </c>
      <c r="F1650">
        <v>1000</v>
      </c>
      <c r="G1650" t="s">
        <v>1687</v>
      </c>
      <c r="H1650">
        <v>3000</v>
      </c>
      <c r="I1650">
        <v>41407470</v>
      </c>
      <c r="J1650" t="s">
        <v>3930</v>
      </c>
      <c r="K1650" t="s">
        <v>2187</v>
      </c>
      <c r="L1650" t="s">
        <v>8354</v>
      </c>
      <c r="M1650">
        <v>43378</v>
      </c>
      <c r="N1650">
        <v>9638</v>
      </c>
      <c r="O1650" t="s">
        <v>8355</v>
      </c>
      <c r="P1650">
        <v>1</v>
      </c>
      <c r="Q1650" t="s">
        <v>8356</v>
      </c>
      <c r="R1650" t="s">
        <v>8357</v>
      </c>
      <c r="S1650">
        <v>292</v>
      </c>
      <c r="T1650" t="s">
        <v>36</v>
      </c>
      <c r="U1650" t="s">
        <v>37</v>
      </c>
      <c r="V1650" t="s">
        <v>93</v>
      </c>
      <c r="W1650">
        <v>30000000</v>
      </c>
      <c r="X1650">
        <v>2003</v>
      </c>
      <c r="Y1650">
        <v>3000</v>
      </c>
      <c r="Z1650">
        <v>7.6</v>
      </c>
      <c r="AA1650">
        <v>1.85</v>
      </c>
      <c r="AB1650">
        <v>0</v>
      </c>
    </row>
    <row r="1651" spans="1:28" hidden="1" x14ac:dyDescent="0.2">
      <c r="A1651" t="s">
        <v>27</v>
      </c>
      <c r="B1651" t="s">
        <v>1069</v>
      </c>
      <c r="C1651">
        <v>138</v>
      </c>
      <c r="D1651">
        <v>107</v>
      </c>
      <c r="E1651">
        <v>209</v>
      </c>
      <c r="F1651">
        <v>357</v>
      </c>
      <c r="G1651" t="s">
        <v>7834</v>
      </c>
      <c r="H1651">
        <v>2000</v>
      </c>
      <c r="I1651">
        <v>42385520</v>
      </c>
      <c r="J1651" t="s">
        <v>7835</v>
      </c>
      <c r="K1651" t="s">
        <v>4016</v>
      </c>
      <c r="L1651" t="s">
        <v>8358</v>
      </c>
      <c r="M1651">
        <v>47297</v>
      </c>
      <c r="N1651">
        <v>4059</v>
      </c>
      <c r="O1651" t="s">
        <v>8359</v>
      </c>
      <c r="P1651">
        <v>0</v>
      </c>
      <c r="Q1651" t="s">
        <v>8360</v>
      </c>
      <c r="R1651" t="s">
        <v>8361</v>
      </c>
      <c r="S1651">
        <v>86</v>
      </c>
      <c r="T1651" t="s">
        <v>36</v>
      </c>
      <c r="U1651" t="s">
        <v>37</v>
      </c>
      <c r="V1651" t="s">
        <v>38</v>
      </c>
      <c r="W1651">
        <v>30000000</v>
      </c>
      <c r="X1651">
        <v>2010</v>
      </c>
      <c r="Y1651">
        <v>594</v>
      </c>
      <c r="Z1651">
        <v>6.2</v>
      </c>
      <c r="AA1651">
        <v>1.85</v>
      </c>
      <c r="AB1651">
        <v>16000</v>
      </c>
    </row>
    <row r="1652" spans="1:28" hidden="1" x14ac:dyDescent="0.2">
      <c r="A1652" t="s">
        <v>27</v>
      </c>
      <c r="B1652" t="s">
        <v>5406</v>
      </c>
      <c r="C1652">
        <v>69</v>
      </c>
      <c r="D1652">
        <v>104</v>
      </c>
      <c r="E1652">
        <v>134</v>
      </c>
      <c r="F1652">
        <v>64</v>
      </c>
      <c r="G1652" t="s">
        <v>2761</v>
      </c>
      <c r="H1652">
        <v>585</v>
      </c>
      <c r="I1652">
        <v>40118420</v>
      </c>
      <c r="J1652" t="s">
        <v>4913</v>
      </c>
      <c r="K1652" t="s">
        <v>5225</v>
      </c>
      <c r="L1652" t="s">
        <v>8362</v>
      </c>
      <c r="M1652">
        <v>26066</v>
      </c>
      <c r="N1652">
        <v>1165</v>
      </c>
      <c r="O1652" t="s">
        <v>8363</v>
      </c>
      <c r="P1652">
        <v>3</v>
      </c>
      <c r="Q1652" t="s">
        <v>8364</v>
      </c>
      <c r="R1652" t="s">
        <v>8365</v>
      </c>
      <c r="S1652">
        <v>216</v>
      </c>
      <c r="T1652" t="s">
        <v>36</v>
      </c>
      <c r="U1652" t="s">
        <v>37</v>
      </c>
      <c r="V1652" t="s">
        <v>38</v>
      </c>
      <c r="W1652">
        <v>30000000</v>
      </c>
      <c r="X1652">
        <v>2002</v>
      </c>
      <c r="Y1652">
        <v>495</v>
      </c>
      <c r="Z1652">
        <v>5.6</v>
      </c>
      <c r="AA1652">
        <v>1.85</v>
      </c>
      <c r="AB1652">
        <v>0</v>
      </c>
    </row>
    <row r="1653" spans="1:28" hidden="1" x14ac:dyDescent="0.2">
      <c r="A1653" t="s">
        <v>27</v>
      </c>
      <c r="B1653" t="s">
        <v>123</v>
      </c>
      <c r="C1653">
        <v>253</v>
      </c>
      <c r="D1653">
        <v>113</v>
      </c>
      <c r="E1653">
        <v>395</v>
      </c>
      <c r="F1653">
        <v>77</v>
      </c>
      <c r="G1653" t="s">
        <v>8366</v>
      </c>
      <c r="H1653">
        <v>8000</v>
      </c>
      <c r="I1653">
        <v>40137776</v>
      </c>
      <c r="J1653" t="s">
        <v>2488</v>
      </c>
      <c r="K1653" t="s">
        <v>1247</v>
      </c>
      <c r="L1653" t="s">
        <v>8367</v>
      </c>
      <c r="M1653">
        <v>186977</v>
      </c>
      <c r="N1653">
        <v>8362</v>
      </c>
      <c r="O1653" t="s">
        <v>8368</v>
      </c>
      <c r="P1653">
        <v>1</v>
      </c>
      <c r="Q1653" t="s">
        <v>8369</v>
      </c>
      <c r="R1653" t="s">
        <v>8370</v>
      </c>
      <c r="S1653">
        <v>529</v>
      </c>
      <c r="T1653" t="s">
        <v>36</v>
      </c>
      <c r="U1653" t="s">
        <v>37</v>
      </c>
      <c r="V1653" t="s">
        <v>38</v>
      </c>
      <c r="W1653">
        <v>38000000</v>
      </c>
      <c r="X1653">
        <v>2006</v>
      </c>
      <c r="Y1653">
        <v>189</v>
      </c>
      <c r="Z1653">
        <v>7.6</v>
      </c>
      <c r="AA1653">
        <v>1.85</v>
      </c>
      <c r="AB1653">
        <v>13000</v>
      </c>
    </row>
    <row r="1654" spans="1:28" hidden="1" x14ac:dyDescent="0.2">
      <c r="A1654" t="s">
        <v>27</v>
      </c>
      <c r="B1654" t="s">
        <v>3539</v>
      </c>
      <c r="C1654">
        <v>304</v>
      </c>
      <c r="D1654">
        <v>113</v>
      </c>
      <c r="E1654">
        <v>171</v>
      </c>
      <c r="F1654">
        <v>63</v>
      </c>
      <c r="G1654" t="s">
        <v>8371</v>
      </c>
      <c r="H1654">
        <v>430</v>
      </c>
      <c r="I1654">
        <v>39568996</v>
      </c>
      <c r="J1654" t="s">
        <v>6401</v>
      </c>
      <c r="K1654" t="s">
        <v>2992</v>
      </c>
      <c r="L1654" t="s">
        <v>8372</v>
      </c>
      <c r="M1654">
        <v>138435</v>
      </c>
      <c r="N1654">
        <v>814</v>
      </c>
      <c r="O1654" t="s">
        <v>8373</v>
      </c>
      <c r="P1654">
        <v>0</v>
      </c>
      <c r="Q1654" t="s">
        <v>8374</v>
      </c>
      <c r="R1654" t="s">
        <v>8375</v>
      </c>
      <c r="S1654">
        <v>527</v>
      </c>
      <c r="T1654" t="s">
        <v>36</v>
      </c>
      <c r="U1654" t="s">
        <v>37</v>
      </c>
      <c r="V1654" t="s">
        <v>583</v>
      </c>
      <c r="W1654">
        <v>32000000</v>
      </c>
      <c r="X1654">
        <v>2007</v>
      </c>
      <c r="Y1654">
        <v>72</v>
      </c>
      <c r="Z1654">
        <v>6.6</v>
      </c>
      <c r="AA1654">
        <v>2.35</v>
      </c>
      <c r="AB1654">
        <v>0</v>
      </c>
    </row>
    <row r="1655" spans="1:28" hidden="1" x14ac:dyDescent="0.2">
      <c r="A1655" t="s">
        <v>27</v>
      </c>
      <c r="B1655" t="s">
        <v>8376</v>
      </c>
      <c r="C1655">
        <v>634</v>
      </c>
      <c r="D1655">
        <v>95</v>
      </c>
      <c r="E1655">
        <v>246</v>
      </c>
      <c r="F1655">
        <v>751</v>
      </c>
      <c r="G1655" t="s">
        <v>5570</v>
      </c>
      <c r="H1655">
        <v>26000</v>
      </c>
      <c r="I1655">
        <v>42043633</v>
      </c>
      <c r="J1655" t="s">
        <v>2662</v>
      </c>
      <c r="K1655" t="s">
        <v>96</v>
      </c>
      <c r="L1655" t="s">
        <v>8377</v>
      </c>
      <c r="M1655">
        <v>277172</v>
      </c>
      <c r="N1655">
        <v>29551</v>
      </c>
      <c r="O1655" t="s">
        <v>4091</v>
      </c>
      <c r="P1655">
        <v>0</v>
      </c>
      <c r="Q1655" t="s">
        <v>8378</v>
      </c>
      <c r="R1655" t="s">
        <v>8379</v>
      </c>
      <c r="S1655">
        <v>986</v>
      </c>
      <c r="T1655" t="s">
        <v>36</v>
      </c>
      <c r="U1655" t="s">
        <v>37</v>
      </c>
      <c r="V1655" t="s">
        <v>583</v>
      </c>
      <c r="W1655">
        <v>30000000</v>
      </c>
      <c r="X1655">
        <v>2012</v>
      </c>
      <c r="Y1655">
        <v>821</v>
      </c>
      <c r="Z1655">
        <v>7</v>
      </c>
      <c r="AA1655">
        <v>2.35</v>
      </c>
      <c r="AB1655">
        <v>66000</v>
      </c>
    </row>
    <row r="1656" spans="1:28" hidden="1" x14ac:dyDescent="0.2">
      <c r="A1656" t="s">
        <v>27</v>
      </c>
      <c r="B1656" t="s">
        <v>8380</v>
      </c>
      <c r="C1656">
        <v>111</v>
      </c>
      <c r="D1656">
        <v>86</v>
      </c>
      <c r="E1656">
        <v>82</v>
      </c>
      <c r="F1656">
        <v>362</v>
      </c>
      <c r="G1656" t="s">
        <v>860</v>
      </c>
      <c r="H1656">
        <v>869</v>
      </c>
      <c r="I1656">
        <v>38232624</v>
      </c>
      <c r="J1656" t="s">
        <v>1669</v>
      </c>
      <c r="K1656" t="s">
        <v>2611</v>
      </c>
      <c r="L1656" t="s">
        <v>8381</v>
      </c>
      <c r="M1656">
        <v>88518</v>
      </c>
      <c r="N1656">
        <v>3854</v>
      </c>
      <c r="O1656" t="s">
        <v>8382</v>
      </c>
      <c r="P1656">
        <v>0</v>
      </c>
      <c r="Q1656" t="s">
        <v>8383</v>
      </c>
      <c r="R1656" t="s">
        <v>8384</v>
      </c>
      <c r="S1656">
        <v>409</v>
      </c>
      <c r="T1656" t="s">
        <v>36</v>
      </c>
      <c r="U1656" t="s">
        <v>37</v>
      </c>
      <c r="V1656" t="s">
        <v>38</v>
      </c>
      <c r="W1656">
        <v>30000000</v>
      </c>
      <c r="X1656">
        <v>2008</v>
      </c>
      <c r="Y1656">
        <v>759</v>
      </c>
      <c r="Z1656">
        <v>2.7</v>
      </c>
      <c r="AA1656">
        <v>1.85</v>
      </c>
      <c r="AB1656">
        <v>0</v>
      </c>
    </row>
    <row r="1657" spans="1:28" hidden="1" x14ac:dyDescent="0.2">
      <c r="A1657" t="s">
        <v>27</v>
      </c>
      <c r="B1657" t="s">
        <v>2427</v>
      </c>
      <c r="C1657">
        <v>77</v>
      </c>
      <c r="D1657">
        <v>126</v>
      </c>
      <c r="E1657">
        <v>102</v>
      </c>
      <c r="F1657">
        <v>497</v>
      </c>
      <c r="G1657" t="s">
        <v>8385</v>
      </c>
      <c r="H1657">
        <v>22000</v>
      </c>
      <c r="I1657">
        <v>38413606</v>
      </c>
      <c r="J1657" t="s">
        <v>420</v>
      </c>
      <c r="K1657" t="s">
        <v>1744</v>
      </c>
      <c r="L1657" t="s">
        <v>8386</v>
      </c>
      <c r="M1657">
        <v>54042</v>
      </c>
      <c r="N1657">
        <v>23866</v>
      </c>
      <c r="O1657" t="s">
        <v>3536</v>
      </c>
      <c r="P1657">
        <v>1</v>
      </c>
      <c r="Q1657" t="s">
        <v>8387</v>
      </c>
      <c r="R1657" t="s">
        <v>8388</v>
      </c>
      <c r="S1657">
        <v>215</v>
      </c>
      <c r="T1657" t="s">
        <v>36</v>
      </c>
      <c r="U1657" t="s">
        <v>37</v>
      </c>
      <c r="V1657" t="s">
        <v>583</v>
      </c>
      <c r="W1657">
        <v>30000000</v>
      </c>
      <c r="X1657">
        <v>1988</v>
      </c>
      <c r="Y1657">
        <v>581</v>
      </c>
      <c r="Z1657">
        <v>7.6</v>
      </c>
      <c r="AA1657">
        <v>1.85</v>
      </c>
      <c r="AB1657">
        <v>0</v>
      </c>
    </row>
    <row r="1658" spans="1:28" hidden="1" x14ac:dyDescent="0.2">
      <c r="A1658" t="s">
        <v>27</v>
      </c>
      <c r="B1658" t="s">
        <v>2589</v>
      </c>
      <c r="C1658">
        <v>120</v>
      </c>
      <c r="D1658">
        <v>101</v>
      </c>
      <c r="E1658">
        <v>343</v>
      </c>
      <c r="F1658">
        <v>384</v>
      </c>
      <c r="G1658" t="s">
        <v>8389</v>
      </c>
      <c r="H1658">
        <v>581</v>
      </c>
      <c r="I1658">
        <v>38122105</v>
      </c>
      <c r="J1658" t="s">
        <v>1399</v>
      </c>
      <c r="K1658" t="s">
        <v>8385</v>
      </c>
      <c r="L1658" t="s">
        <v>8390</v>
      </c>
      <c r="M1658">
        <v>112669</v>
      </c>
      <c r="N1658">
        <v>2373</v>
      </c>
      <c r="O1658" t="s">
        <v>8391</v>
      </c>
      <c r="P1658">
        <v>1</v>
      </c>
      <c r="Q1658" t="s">
        <v>8392</v>
      </c>
      <c r="R1658" t="s">
        <v>8393</v>
      </c>
      <c r="S1658">
        <v>226</v>
      </c>
      <c r="T1658" t="s">
        <v>36</v>
      </c>
      <c r="U1658" t="s">
        <v>37</v>
      </c>
      <c r="V1658" t="s">
        <v>583</v>
      </c>
      <c r="W1658">
        <v>27000000</v>
      </c>
      <c r="X1658">
        <v>1987</v>
      </c>
      <c r="Y1658">
        <v>571</v>
      </c>
      <c r="Z1658">
        <v>6.6</v>
      </c>
      <c r="AA1658">
        <v>1.37</v>
      </c>
      <c r="AB1658">
        <v>0</v>
      </c>
    </row>
    <row r="1659" spans="1:28" hidden="1" x14ac:dyDescent="0.2">
      <c r="A1659" t="s">
        <v>27</v>
      </c>
      <c r="B1659" t="s">
        <v>1952</v>
      </c>
      <c r="C1659">
        <v>63</v>
      </c>
      <c r="D1659">
        <v>102</v>
      </c>
      <c r="E1659">
        <v>0</v>
      </c>
      <c r="F1659">
        <v>413</v>
      </c>
      <c r="G1659" t="s">
        <v>3501</v>
      </c>
      <c r="H1659">
        <v>13000</v>
      </c>
      <c r="I1659">
        <v>38747385</v>
      </c>
      <c r="J1659" t="s">
        <v>8394</v>
      </c>
      <c r="K1659" t="s">
        <v>545</v>
      </c>
      <c r="L1659" t="s">
        <v>8395</v>
      </c>
      <c r="M1659">
        <v>49349</v>
      </c>
      <c r="N1659">
        <v>15308</v>
      </c>
      <c r="O1659" t="s">
        <v>8396</v>
      </c>
      <c r="P1659">
        <v>2</v>
      </c>
      <c r="Q1659" t="s">
        <v>8397</v>
      </c>
      <c r="R1659" t="s">
        <v>8398</v>
      </c>
      <c r="S1659">
        <v>165</v>
      </c>
      <c r="T1659" t="s">
        <v>36</v>
      </c>
      <c r="U1659" t="s">
        <v>37</v>
      </c>
      <c r="V1659" t="s">
        <v>38</v>
      </c>
      <c r="W1659">
        <v>25000000</v>
      </c>
      <c r="X1659">
        <v>1986</v>
      </c>
      <c r="Y1659">
        <v>854</v>
      </c>
      <c r="Z1659">
        <v>6.9</v>
      </c>
      <c r="AA1659">
        <v>1.85</v>
      </c>
      <c r="AB1659">
        <v>0</v>
      </c>
    </row>
    <row r="1660" spans="1:28" hidden="1" x14ac:dyDescent="0.2">
      <c r="A1660" t="s">
        <v>27</v>
      </c>
      <c r="B1660" t="s">
        <v>938</v>
      </c>
      <c r="C1660">
        <v>417</v>
      </c>
      <c r="D1660">
        <v>111</v>
      </c>
      <c r="E1660">
        <v>456</v>
      </c>
      <c r="F1660">
        <v>21</v>
      </c>
      <c r="G1660" t="s">
        <v>8399</v>
      </c>
      <c r="H1660">
        <v>157</v>
      </c>
      <c r="I1660">
        <v>40247512</v>
      </c>
      <c r="J1660" t="s">
        <v>921</v>
      </c>
      <c r="K1660" t="s">
        <v>8400</v>
      </c>
      <c r="L1660" t="s">
        <v>8401</v>
      </c>
      <c r="M1660">
        <v>159198</v>
      </c>
      <c r="N1660">
        <v>257</v>
      </c>
      <c r="O1660" t="s">
        <v>8402</v>
      </c>
      <c r="P1660">
        <v>0</v>
      </c>
      <c r="Q1660" t="s">
        <v>8403</v>
      </c>
      <c r="R1660" t="s">
        <v>8404</v>
      </c>
      <c r="S1660">
        <v>438</v>
      </c>
      <c r="T1660" t="s">
        <v>36</v>
      </c>
      <c r="U1660" t="s">
        <v>37</v>
      </c>
      <c r="V1660" t="s">
        <v>38</v>
      </c>
      <c r="W1660">
        <v>30000000</v>
      </c>
      <c r="X1660">
        <v>2011</v>
      </c>
      <c r="Y1660">
        <v>33</v>
      </c>
      <c r="Z1660">
        <v>6.8</v>
      </c>
      <c r="AA1660">
        <v>2.35</v>
      </c>
      <c r="AB1660">
        <v>38000</v>
      </c>
    </row>
    <row r="1661" spans="1:28" hidden="1" x14ac:dyDescent="0.2">
      <c r="A1661" t="s">
        <v>27</v>
      </c>
      <c r="C1661">
        <v>9</v>
      </c>
      <c r="D1661">
        <v>60</v>
      </c>
      <c r="F1661">
        <v>468</v>
      </c>
      <c r="G1661" t="s">
        <v>2316</v>
      </c>
      <c r="H1661">
        <v>971</v>
      </c>
      <c r="J1661" t="s">
        <v>8058</v>
      </c>
      <c r="K1661" t="s">
        <v>8224</v>
      </c>
      <c r="L1661" t="s">
        <v>8405</v>
      </c>
      <c r="M1661">
        <v>3322</v>
      </c>
      <c r="N1661">
        <v>3295</v>
      </c>
      <c r="O1661" t="s">
        <v>427</v>
      </c>
      <c r="P1661">
        <v>4</v>
      </c>
      <c r="Q1661" t="s">
        <v>8406</v>
      </c>
      <c r="R1661" t="s">
        <v>8407</v>
      </c>
      <c r="S1661">
        <v>30</v>
      </c>
      <c r="T1661" t="s">
        <v>36</v>
      </c>
      <c r="U1661" t="s">
        <v>37</v>
      </c>
      <c r="V1661" t="s">
        <v>1566</v>
      </c>
      <c r="Y1661">
        <v>805</v>
      </c>
      <c r="Z1661">
        <v>7.5</v>
      </c>
      <c r="AA1661">
        <v>16</v>
      </c>
      <c r="AB1661">
        <v>0</v>
      </c>
    </row>
    <row r="1662" spans="1:28" hidden="1" x14ac:dyDescent="0.2">
      <c r="A1662" t="s">
        <v>27</v>
      </c>
      <c r="B1662" t="s">
        <v>8408</v>
      </c>
      <c r="C1662">
        <v>59</v>
      </c>
      <c r="D1662">
        <v>95</v>
      </c>
      <c r="E1662">
        <v>40</v>
      </c>
      <c r="F1662">
        <v>342</v>
      </c>
      <c r="G1662" t="s">
        <v>3482</v>
      </c>
      <c r="H1662">
        <v>663</v>
      </c>
      <c r="I1662">
        <v>35927406</v>
      </c>
      <c r="J1662" t="s">
        <v>260</v>
      </c>
      <c r="K1662" t="s">
        <v>4519</v>
      </c>
      <c r="L1662" t="s">
        <v>8409</v>
      </c>
      <c r="M1662">
        <v>36363</v>
      </c>
      <c r="N1662">
        <v>2266</v>
      </c>
      <c r="O1662" t="s">
        <v>5488</v>
      </c>
      <c r="P1662">
        <v>0</v>
      </c>
      <c r="Q1662" t="s">
        <v>8410</v>
      </c>
      <c r="R1662" t="s">
        <v>8411</v>
      </c>
      <c r="S1662">
        <v>256</v>
      </c>
      <c r="T1662" t="s">
        <v>36</v>
      </c>
      <c r="U1662" t="s">
        <v>37</v>
      </c>
      <c r="V1662" t="s">
        <v>38</v>
      </c>
      <c r="W1662">
        <v>30000000</v>
      </c>
      <c r="X1662">
        <v>1997</v>
      </c>
      <c r="Y1662">
        <v>349</v>
      </c>
      <c r="Z1662">
        <v>3.7</v>
      </c>
      <c r="AA1662">
        <v>1.85</v>
      </c>
      <c r="AB1662">
        <v>1000</v>
      </c>
    </row>
    <row r="1663" spans="1:28" hidden="1" x14ac:dyDescent="0.2">
      <c r="A1663" t="s">
        <v>27</v>
      </c>
      <c r="B1663" t="s">
        <v>320</v>
      </c>
      <c r="C1663">
        <v>218</v>
      </c>
      <c r="D1663">
        <v>98</v>
      </c>
      <c r="E1663">
        <v>15000</v>
      </c>
      <c r="F1663">
        <v>392</v>
      </c>
      <c r="G1663" t="s">
        <v>4494</v>
      </c>
      <c r="H1663">
        <v>15000</v>
      </c>
      <c r="I1663">
        <v>35565975</v>
      </c>
      <c r="J1663" t="s">
        <v>1413</v>
      </c>
      <c r="K1663" t="s">
        <v>320</v>
      </c>
      <c r="L1663" t="s">
        <v>8412</v>
      </c>
      <c r="M1663">
        <v>49205</v>
      </c>
      <c r="N1663">
        <v>16827</v>
      </c>
      <c r="O1663" t="s">
        <v>6175</v>
      </c>
      <c r="P1663">
        <v>0</v>
      </c>
      <c r="Q1663" t="s">
        <v>8413</v>
      </c>
      <c r="R1663" t="s">
        <v>8414</v>
      </c>
      <c r="S1663">
        <v>184</v>
      </c>
      <c r="T1663" t="s">
        <v>36</v>
      </c>
      <c r="U1663" t="s">
        <v>37</v>
      </c>
      <c r="V1663" t="s">
        <v>38</v>
      </c>
      <c r="W1663">
        <v>30000000</v>
      </c>
      <c r="X1663">
        <v>2011</v>
      </c>
      <c r="Y1663">
        <v>839</v>
      </c>
      <c r="Z1663">
        <v>6.1</v>
      </c>
      <c r="AA1663">
        <v>2.35</v>
      </c>
      <c r="AB1663">
        <v>0</v>
      </c>
    </row>
    <row r="1664" spans="1:28" hidden="1" x14ac:dyDescent="0.2">
      <c r="A1664" t="s">
        <v>27</v>
      </c>
      <c r="B1664" t="s">
        <v>8415</v>
      </c>
      <c r="C1664">
        <v>359</v>
      </c>
      <c r="D1664">
        <v>100</v>
      </c>
      <c r="E1664">
        <v>108</v>
      </c>
      <c r="F1664">
        <v>534</v>
      </c>
      <c r="G1664" t="s">
        <v>232</v>
      </c>
      <c r="H1664">
        <v>17000</v>
      </c>
      <c r="I1664">
        <v>35266619</v>
      </c>
      <c r="J1664" t="s">
        <v>5049</v>
      </c>
      <c r="K1664" t="s">
        <v>487</v>
      </c>
      <c r="L1664" t="s">
        <v>8416</v>
      </c>
      <c r="M1664">
        <v>108242</v>
      </c>
      <c r="N1664">
        <v>20051</v>
      </c>
      <c r="O1664" t="s">
        <v>7933</v>
      </c>
      <c r="P1664">
        <v>1</v>
      </c>
      <c r="Q1664" t="s">
        <v>8417</v>
      </c>
      <c r="R1664" t="s">
        <v>8418</v>
      </c>
      <c r="S1664">
        <v>371</v>
      </c>
      <c r="T1664" t="s">
        <v>36</v>
      </c>
      <c r="U1664" t="s">
        <v>37</v>
      </c>
      <c r="V1664" t="s">
        <v>583</v>
      </c>
      <c r="W1664">
        <v>30000000</v>
      </c>
      <c r="X1664">
        <v>2013</v>
      </c>
      <c r="Y1664">
        <v>2000</v>
      </c>
      <c r="Z1664">
        <v>5.9</v>
      </c>
      <c r="AA1664">
        <v>2.35</v>
      </c>
      <c r="AB1664">
        <v>39000</v>
      </c>
    </row>
    <row r="1665" spans="1:28" hidden="1" x14ac:dyDescent="0.2">
      <c r="A1665" t="s">
        <v>27</v>
      </c>
      <c r="B1665" t="s">
        <v>8419</v>
      </c>
      <c r="C1665">
        <v>101</v>
      </c>
      <c r="D1665">
        <v>118</v>
      </c>
      <c r="E1665">
        <v>3</v>
      </c>
      <c r="F1665">
        <v>439</v>
      </c>
      <c r="G1665" t="s">
        <v>8420</v>
      </c>
      <c r="H1665">
        <v>1000</v>
      </c>
      <c r="I1665">
        <v>34703228</v>
      </c>
      <c r="J1665" t="s">
        <v>6197</v>
      </c>
      <c r="K1665" t="s">
        <v>1230</v>
      </c>
      <c r="L1665" t="s">
        <v>8421</v>
      </c>
      <c r="M1665">
        <v>21767</v>
      </c>
      <c r="N1665">
        <v>3797</v>
      </c>
      <c r="O1665" t="s">
        <v>8422</v>
      </c>
      <c r="P1665">
        <v>0</v>
      </c>
      <c r="Q1665" t="s">
        <v>8423</v>
      </c>
      <c r="R1665" t="s">
        <v>8424</v>
      </c>
      <c r="S1665">
        <v>127</v>
      </c>
      <c r="T1665" t="s">
        <v>36</v>
      </c>
      <c r="U1665" t="s">
        <v>37</v>
      </c>
      <c r="V1665" t="s">
        <v>38</v>
      </c>
      <c r="W1665">
        <v>30000000</v>
      </c>
      <c r="X1665">
        <v>2006</v>
      </c>
      <c r="Y1665">
        <v>712</v>
      </c>
      <c r="Z1665">
        <v>6.7</v>
      </c>
      <c r="AA1665">
        <v>1.85</v>
      </c>
      <c r="AB1665">
        <v>0</v>
      </c>
    </row>
    <row r="1666" spans="1:28" hidden="1" x14ac:dyDescent="0.2">
      <c r="A1666" t="s">
        <v>27</v>
      </c>
      <c r="C1666">
        <v>52</v>
      </c>
      <c r="D1666">
        <v>28</v>
      </c>
      <c r="F1666">
        <v>576</v>
      </c>
      <c r="G1666" t="s">
        <v>7341</v>
      </c>
      <c r="H1666">
        <v>680</v>
      </c>
      <c r="J1666" t="s">
        <v>2525</v>
      </c>
      <c r="K1666" t="s">
        <v>1835</v>
      </c>
      <c r="L1666" t="s">
        <v>8425</v>
      </c>
      <c r="M1666">
        <v>135643</v>
      </c>
      <c r="N1666">
        <v>2867</v>
      </c>
      <c r="O1666" t="s">
        <v>3054</v>
      </c>
      <c r="P1666">
        <v>2</v>
      </c>
      <c r="Q1666" t="s">
        <v>8426</v>
      </c>
      <c r="R1666" t="s">
        <v>8427</v>
      </c>
      <c r="S1666">
        <v>145</v>
      </c>
      <c r="T1666" t="s">
        <v>36</v>
      </c>
      <c r="U1666" t="s">
        <v>37</v>
      </c>
      <c r="V1666" t="s">
        <v>2633</v>
      </c>
      <c r="Y1666">
        <v>638</v>
      </c>
      <c r="Z1666">
        <v>8.5</v>
      </c>
      <c r="AA1666">
        <v>1.78</v>
      </c>
      <c r="AB1666">
        <v>0</v>
      </c>
    </row>
    <row r="1667" spans="1:28" hidden="1" x14ac:dyDescent="0.2">
      <c r="A1667" t="s">
        <v>27</v>
      </c>
      <c r="B1667" t="s">
        <v>8428</v>
      </c>
      <c r="C1667">
        <v>85</v>
      </c>
      <c r="D1667">
        <v>125</v>
      </c>
      <c r="E1667">
        <v>21</v>
      </c>
      <c r="F1667">
        <v>581</v>
      </c>
      <c r="G1667" t="s">
        <v>8429</v>
      </c>
      <c r="H1667">
        <v>12000</v>
      </c>
      <c r="I1667">
        <v>38432823</v>
      </c>
      <c r="J1667" t="s">
        <v>8430</v>
      </c>
      <c r="K1667" t="s">
        <v>1070</v>
      </c>
      <c r="L1667" t="s">
        <v>8431</v>
      </c>
      <c r="M1667">
        <v>33067</v>
      </c>
      <c r="N1667">
        <v>15811</v>
      </c>
      <c r="O1667" t="s">
        <v>277</v>
      </c>
      <c r="P1667">
        <v>1</v>
      </c>
      <c r="Q1667" t="s">
        <v>8432</v>
      </c>
      <c r="R1667" t="s">
        <v>8433</v>
      </c>
      <c r="S1667">
        <v>134</v>
      </c>
      <c r="T1667" t="s">
        <v>36</v>
      </c>
      <c r="U1667" t="s">
        <v>37</v>
      </c>
      <c r="V1667" t="s">
        <v>38</v>
      </c>
      <c r="W1667">
        <v>30000000</v>
      </c>
      <c r="X1667">
        <v>2006</v>
      </c>
      <c r="Y1667">
        <v>2000</v>
      </c>
      <c r="Z1667">
        <v>6.9</v>
      </c>
      <c r="AA1667">
        <v>2.35</v>
      </c>
      <c r="AB1667">
        <v>0</v>
      </c>
    </row>
    <row r="1668" spans="1:28" hidden="1" x14ac:dyDescent="0.2">
      <c r="A1668" t="s">
        <v>27</v>
      </c>
      <c r="B1668" t="s">
        <v>4589</v>
      </c>
      <c r="C1668">
        <v>64</v>
      </c>
      <c r="D1668">
        <v>94</v>
      </c>
      <c r="E1668">
        <v>39</v>
      </c>
      <c r="F1668">
        <v>506</v>
      </c>
      <c r="G1668" t="s">
        <v>2468</v>
      </c>
      <c r="H1668">
        <v>1000</v>
      </c>
      <c r="I1668">
        <v>32095318</v>
      </c>
      <c r="J1668" t="s">
        <v>1007</v>
      </c>
      <c r="K1668" t="s">
        <v>802</v>
      </c>
      <c r="L1668" t="s">
        <v>8434</v>
      </c>
      <c r="M1668">
        <v>12466</v>
      </c>
      <c r="N1668">
        <v>3664</v>
      </c>
      <c r="O1668" t="s">
        <v>2983</v>
      </c>
      <c r="P1668">
        <v>0</v>
      </c>
      <c r="Q1668" t="s">
        <v>8435</v>
      </c>
      <c r="R1668" t="s">
        <v>8436</v>
      </c>
      <c r="S1668">
        <v>84</v>
      </c>
      <c r="T1668" t="s">
        <v>36</v>
      </c>
      <c r="U1668" t="s">
        <v>37</v>
      </c>
      <c r="V1668" t="s">
        <v>38</v>
      </c>
      <c r="W1668">
        <v>45000000</v>
      </c>
      <c r="X1668">
        <v>2001</v>
      </c>
      <c r="Y1668">
        <v>611</v>
      </c>
      <c r="Z1668">
        <v>5.5</v>
      </c>
      <c r="AA1668">
        <v>1.85</v>
      </c>
      <c r="AB1668">
        <v>304</v>
      </c>
    </row>
    <row r="1669" spans="1:28" hidden="1" x14ac:dyDescent="0.2">
      <c r="A1669" t="s">
        <v>27</v>
      </c>
      <c r="B1669" t="s">
        <v>8437</v>
      </c>
      <c r="C1669">
        <v>263</v>
      </c>
      <c r="D1669">
        <v>79</v>
      </c>
      <c r="E1669">
        <v>30</v>
      </c>
      <c r="F1669">
        <v>265</v>
      </c>
      <c r="G1669" t="s">
        <v>8438</v>
      </c>
      <c r="H1669">
        <v>940</v>
      </c>
      <c r="I1669">
        <v>31743332</v>
      </c>
      <c r="J1669" t="s">
        <v>8439</v>
      </c>
      <c r="K1669" t="s">
        <v>3258</v>
      </c>
      <c r="L1669" t="s">
        <v>8440</v>
      </c>
      <c r="M1669">
        <v>111117</v>
      </c>
      <c r="N1669">
        <v>1594</v>
      </c>
      <c r="O1669" t="s">
        <v>8441</v>
      </c>
      <c r="P1669">
        <v>0</v>
      </c>
      <c r="Q1669" t="s">
        <v>8442</v>
      </c>
      <c r="R1669" t="s">
        <v>8443</v>
      </c>
      <c r="S1669">
        <v>245</v>
      </c>
      <c r="T1669" t="s">
        <v>36</v>
      </c>
      <c r="U1669" t="s">
        <v>37</v>
      </c>
      <c r="V1669" t="s">
        <v>38</v>
      </c>
      <c r="W1669">
        <v>30000000</v>
      </c>
      <c r="X1669">
        <v>2009</v>
      </c>
      <c r="Y1669">
        <v>271</v>
      </c>
      <c r="Z1669">
        <v>7.1</v>
      </c>
      <c r="AA1669">
        <v>1.85</v>
      </c>
      <c r="AB1669">
        <v>13000</v>
      </c>
    </row>
    <row r="1670" spans="1:28" hidden="1" x14ac:dyDescent="0.2">
      <c r="A1670" t="s">
        <v>27</v>
      </c>
      <c r="B1670" t="s">
        <v>1524</v>
      </c>
      <c r="C1670">
        <v>450</v>
      </c>
      <c r="D1670">
        <v>106</v>
      </c>
      <c r="E1670">
        <v>0</v>
      </c>
      <c r="F1670">
        <v>273</v>
      </c>
      <c r="G1670" t="s">
        <v>5194</v>
      </c>
      <c r="H1670">
        <v>17000</v>
      </c>
      <c r="I1670">
        <v>32154410</v>
      </c>
      <c r="J1670" t="s">
        <v>2123</v>
      </c>
      <c r="K1670" t="s">
        <v>442</v>
      </c>
      <c r="L1670" t="s">
        <v>8444</v>
      </c>
      <c r="M1670">
        <v>148327</v>
      </c>
      <c r="N1670">
        <v>18469</v>
      </c>
      <c r="O1670" t="s">
        <v>8445</v>
      </c>
      <c r="P1670">
        <v>0</v>
      </c>
      <c r="Q1670" t="s">
        <v>8446</v>
      </c>
      <c r="R1670" t="s">
        <v>8447</v>
      </c>
      <c r="S1670">
        <v>274</v>
      </c>
      <c r="T1670" t="s">
        <v>36</v>
      </c>
      <c r="U1670" t="s">
        <v>37</v>
      </c>
      <c r="V1670" t="s">
        <v>583</v>
      </c>
      <c r="W1670">
        <v>30000000</v>
      </c>
      <c r="X1670">
        <v>2013</v>
      </c>
      <c r="Y1670">
        <v>681</v>
      </c>
      <c r="Z1670">
        <v>7.1</v>
      </c>
      <c r="AA1670">
        <v>1.85</v>
      </c>
      <c r="AB1670">
        <v>29000</v>
      </c>
    </row>
    <row r="1671" spans="1:28" hidden="1" x14ac:dyDescent="0.2">
      <c r="A1671" t="s">
        <v>27</v>
      </c>
      <c r="B1671" t="s">
        <v>8448</v>
      </c>
      <c r="C1671">
        <v>85</v>
      </c>
      <c r="D1671">
        <v>111</v>
      </c>
      <c r="E1671">
        <v>57</v>
      </c>
      <c r="F1671">
        <v>438</v>
      </c>
      <c r="G1671" t="s">
        <v>4768</v>
      </c>
      <c r="H1671">
        <v>1000</v>
      </c>
      <c r="I1671">
        <v>28165882</v>
      </c>
      <c r="J1671" t="s">
        <v>2715</v>
      </c>
      <c r="K1671" t="s">
        <v>2810</v>
      </c>
      <c r="L1671" t="s">
        <v>8449</v>
      </c>
      <c r="M1671">
        <v>31984</v>
      </c>
      <c r="N1671">
        <v>3239</v>
      </c>
      <c r="O1671" t="s">
        <v>8450</v>
      </c>
      <c r="P1671">
        <v>1</v>
      </c>
      <c r="Q1671" t="s">
        <v>8451</v>
      </c>
      <c r="R1671" t="s">
        <v>8452</v>
      </c>
      <c r="S1671">
        <v>154</v>
      </c>
      <c r="T1671" t="s">
        <v>36</v>
      </c>
      <c r="U1671" t="s">
        <v>37</v>
      </c>
      <c r="V1671" t="s">
        <v>93</v>
      </c>
      <c r="X1671">
        <v>2004</v>
      </c>
      <c r="Y1671">
        <v>530</v>
      </c>
      <c r="Z1671">
        <v>5.9</v>
      </c>
      <c r="AA1671">
        <v>1.85</v>
      </c>
      <c r="AB1671">
        <v>0</v>
      </c>
    </row>
    <row r="1672" spans="1:28" hidden="1" x14ac:dyDescent="0.2">
      <c r="A1672" t="s">
        <v>27</v>
      </c>
      <c r="B1672" t="s">
        <v>8453</v>
      </c>
      <c r="C1672">
        <v>162</v>
      </c>
      <c r="D1672">
        <v>63</v>
      </c>
      <c r="E1672">
        <v>15</v>
      </c>
      <c r="F1672">
        <v>69</v>
      </c>
      <c r="G1672" t="s">
        <v>8454</v>
      </c>
      <c r="H1672">
        <v>759</v>
      </c>
      <c r="I1672">
        <v>26687172</v>
      </c>
      <c r="J1672" t="s">
        <v>1278</v>
      </c>
      <c r="K1672" t="s">
        <v>641</v>
      </c>
      <c r="L1672" t="s">
        <v>8455</v>
      </c>
      <c r="M1672">
        <v>15600</v>
      </c>
      <c r="N1672">
        <v>1002</v>
      </c>
      <c r="O1672" t="s">
        <v>8456</v>
      </c>
      <c r="P1672">
        <v>0</v>
      </c>
      <c r="Q1672" t="s">
        <v>8457</v>
      </c>
      <c r="R1672" t="s">
        <v>8458</v>
      </c>
      <c r="S1672">
        <v>55</v>
      </c>
      <c r="T1672" t="s">
        <v>36</v>
      </c>
      <c r="U1672" t="s">
        <v>37</v>
      </c>
      <c r="V1672" t="s">
        <v>275</v>
      </c>
      <c r="W1672">
        <v>30000000</v>
      </c>
      <c r="X1672">
        <v>2011</v>
      </c>
      <c r="Y1672">
        <v>73</v>
      </c>
      <c r="Z1672">
        <v>7.3</v>
      </c>
      <c r="AA1672">
        <v>1.85</v>
      </c>
      <c r="AB1672">
        <v>0</v>
      </c>
    </row>
    <row r="1673" spans="1:28" hidden="1" x14ac:dyDescent="0.2">
      <c r="A1673" t="s">
        <v>27</v>
      </c>
      <c r="B1673" t="s">
        <v>8459</v>
      </c>
      <c r="C1673">
        <v>85</v>
      </c>
      <c r="D1673">
        <v>85</v>
      </c>
      <c r="E1673">
        <v>14</v>
      </c>
      <c r="F1673">
        <v>244</v>
      </c>
      <c r="G1673" t="s">
        <v>6126</v>
      </c>
      <c r="H1673">
        <v>577</v>
      </c>
      <c r="I1673">
        <v>26096584</v>
      </c>
      <c r="J1673" t="s">
        <v>1669</v>
      </c>
      <c r="K1673" t="s">
        <v>2628</v>
      </c>
      <c r="L1673" t="s">
        <v>8460</v>
      </c>
      <c r="M1673">
        <v>30651</v>
      </c>
      <c r="N1673">
        <v>1653</v>
      </c>
      <c r="O1673" t="s">
        <v>8461</v>
      </c>
      <c r="P1673">
        <v>0</v>
      </c>
      <c r="Q1673" t="s">
        <v>8462</v>
      </c>
      <c r="R1673" t="s">
        <v>8463</v>
      </c>
      <c r="S1673">
        <v>267</v>
      </c>
      <c r="T1673" t="s">
        <v>36</v>
      </c>
      <c r="U1673" t="s">
        <v>37</v>
      </c>
      <c r="V1673" t="s">
        <v>38</v>
      </c>
      <c r="W1673">
        <v>19000000</v>
      </c>
      <c r="X1673">
        <v>2003</v>
      </c>
      <c r="Y1673">
        <v>291</v>
      </c>
      <c r="Z1673">
        <v>3.4</v>
      </c>
      <c r="AA1673">
        <v>1.37</v>
      </c>
      <c r="AB1673">
        <v>1000</v>
      </c>
    </row>
    <row r="1674" spans="1:28" hidden="1" x14ac:dyDescent="0.2">
      <c r="A1674" t="s">
        <v>27</v>
      </c>
      <c r="B1674" t="s">
        <v>1678</v>
      </c>
      <c r="C1674">
        <v>110</v>
      </c>
      <c r="D1674">
        <v>108</v>
      </c>
      <c r="E1674">
        <v>631</v>
      </c>
      <c r="F1674">
        <v>95</v>
      </c>
      <c r="G1674" t="s">
        <v>8464</v>
      </c>
      <c r="H1674">
        <v>631</v>
      </c>
      <c r="I1674">
        <v>26525834</v>
      </c>
      <c r="J1674" t="s">
        <v>1413</v>
      </c>
      <c r="K1674" t="s">
        <v>1678</v>
      </c>
      <c r="L1674" t="s">
        <v>8465</v>
      </c>
      <c r="M1674">
        <v>21998</v>
      </c>
      <c r="N1674">
        <v>1023</v>
      </c>
      <c r="O1674" t="s">
        <v>8466</v>
      </c>
      <c r="P1674">
        <v>1</v>
      </c>
      <c r="Q1674" t="s">
        <v>8467</v>
      </c>
      <c r="R1674" t="s">
        <v>8468</v>
      </c>
      <c r="S1674">
        <v>227</v>
      </c>
      <c r="T1674" t="s">
        <v>36</v>
      </c>
      <c r="U1674" t="s">
        <v>37</v>
      </c>
      <c r="V1674" t="s">
        <v>583</v>
      </c>
      <c r="W1674">
        <v>30000000</v>
      </c>
      <c r="X1674">
        <v>1998</v>
      </c>
      <c r="Y1674">
        <v>199</v>
      </c>
      <c r="Z1674">
        <v>6.8</v>
      </c>
      <c r="AA1674">
        <v>1.85</v>
      </c>
      <c r="AB1674">
        <v>0</v>
      </c>
    </row>
    <row r="1675" spans="1:28" hidden="1" x14ac:dyDescent="0.2">
      <c r="A1675" t="s">
        <v>27</v>
      </c>
      <c r="B1675" t="s">
        <v>3451</v>
      </c>
      <c r="C1675">
        <v>165</v>
      </c>
      <c r="D1675">
        <v>139</v>
      </c>
      <c r="E1675">
        <v>150</v>
      </c>
      <c r="F1675">
        <v>400</v>
      </c>
      <c r="G1675" t="s">
        <v>8469</v>
      </c>
      <c r="H1675">
        <v>521</v>
      </c>
      <c r="I1675">
        <v>30513940</v>
      </c>
      <c r="J1675" t="s">
        <v>4294</v>
      </c>
      <c r="K1675" t="s">
        <v>8470</v>
      </c>
      <c r="L1675" t="s">
        <v>8471</v>
      </c>
      <c r="M1675">
        <v>15843</v>
      </c>
      <c r="N1675">
        <v>2060</v>
      </c>
      <c r="O1675" t="s">
        <v>8472</v>
      </c>
      <c r="P1675">
        <v>0</v>
      </c>
      <c r="Q1675" t="s">
        <v>8473</v>
      </c>
      <c r="R1675" t="s">
        <v>8474</v>
      </c>
      <c r="S1675">
        <v>104</v>
      </c>
      <c r="T1675" t="s">
        <v>36</v>
      </c>
      <c r="U1675" t="s">
        <v>37</v>
      </c>
      <c r="V1675" t="s">
        <v>38</v>
      </c>
      <c r="W1675">
        <v>30000000</v>
      </c>
      <c r="X1675">
        <v>2014</v>
      </c>
      <c r="Y1675">
        <v>491</v>
      </c>
      <c r="Z1675">
        <v>6.9</v>
      </c>
      <c r="AA1675">
        <v>1.85</v>
      </c>
      <c r="AB1675">
        <v>11000</v>
      </c>
    </row>
    <row r="1676" spans="1:28" hidden="1" x14ac:dyDescent="0.2">
      <c r="A1676" t="s">
        <v>27</v>
      </c>
      <c r="B1676" t="s">
        <v>5271</v>
      </c>
      <c r="C1676">
        <v>64</v>
      </c>
      <c r="D1676">
        <v>127</v>
      </c>
      <c r="E1676">
        <v>73</v>
      </c>
      <c r="F1676">
        <v>433</v>
      </c>
      <c r="G1676" t="s">
        <v>186</v>
      </c>
      <c r="H1676">
        <v>11000</v>
      </c>
      <c r="I1676">
        <v>23209440</v>
      </c>
      <c r="J1676" t="s">
        <v>3407</v>
      </c>
      <c r="K1676" t="s">
        <v>2375</v>
      </c>
      <c r="L1676" t="s">
        <v>8475</v>
      </c>
      <c r="M1676">
        <v>9283</v>
      </c>
      <c r="N1676">
        <v>12785</v>
      </c>
      <c r="O1676" t="s">
        <v>930</v>
      </c>
      <c r="P1676">
        <v>3</v>
      </c>
      <c r="Q1676" t="s">
        <v>8476</v>
      </c>
      <c r="R1676" t="s">
        <v>8477</v>
      </c>
      <c r="S1676">
        <v>112</v>
      </c>
      <c r="T1676" t="s">
        <v>36</v>
      </c>
      <c r="U1676" t="s">
        <v>37</v>
      </c>
      <c r="V1676" t="s">
        <v>583</v>
      </c>
      <c r="W1676">
        <v>30000000</v>
      </c>
      <c r="X1676">
        <v>1998</v>
      </c>
      <c r="Y1676">
        <v>882</v>
      </c>
      <c r="Z1676">
        <v>7</v>
      </c>
      <c r="AA1676">
        <v>1.85</v>
      </c>
      <c r="AB1676">
        <v>592</v>
      </c>
    </row>
    <row r="1677" spans="1:28" hidden="1" x14ac:dyDescent="0.2">
      <c r="A1677" t="s">
        <v>27</v>
      </c>
      <c r="B1677" t="s">
        <v>8478</v>
      </c>
      <c r="C1677">
        <v>44</v>
      </c>
      <c r="D1677">
        <v>106</v>
      </c>
      <c r="E1677">
        <v>32</v>
      </c>
      <c r="F1677">
        <v>650</v>
      </c>
      <c r="G1677" t="s">
        <v>5918</v>
      </c>
      <c r="H1677">
        <v>18000</v>
      </c>
      <c r="I1677">
        <v>24048000</v>
      </c>
      <c r="J1677" t="s">
        <v>1399</v>
      </c>
      <c r="K1677" t="s">
        <v>1725</v>
      </c>
      <c r="L1677" t="s">
        <v>8479</v>
      </c>
      <c r="M1677">
        <v>23579</v>
      </c>
      <c r="N1677">
        <v>20772</v>
      </c>
      <c r="O1677" t="s">
        <v>5762</v>
      </c>
      <c r="P1677">
        <v>1</v>
      </c>
      <c r="Q1677" t="s">
        <v>8480</v>
      </c>
      <c r="R1677" t="s">
        <v>8481</v>
      </c>
      <c r="S1677">
        <v>88</v>
      </c>
      <c r="T1677" t="s">
        <v>36</v>
      </c>
      <c r="U1677" t="s">
        <v>37</v>
      </c>
      <c r="V1677" t="s">
        <v>583</v>
      </c>
      <c r="W1677">
        <v>30000000</v>
      </c>
      <c r="X1677">
        <v>1995</v>
      </c>
      <c r="Y1677">
        <v>723</v>
      </c>
      <c r="Z1677">
        <v>5.5</v>
      </c>
      <c r="AA1677">
        <v>2.35</v>
      </c>
      <c r="AB1677">
        <v>0</v>
      </c>
    </row>
    <row r="1678" spans="1:28" hidden="1" x14ac:dyDescent="0.2">
      <c r="A1678" t="s">
        <v>27</v>
      </c>
      <c r="B1678" t="s">
        <v>2696</v>
      </c>
      <c r="C1678">
        <v>147</v>
      </c>
      <c r="D1678">
        <v>95</v>
      </c>
      <c r="E1678">
        <v>425</v>
      </c>
      <c r="F1678">
        <v>560</v>
      </c>
      <c r="G1678" t="s">
        <v>308</v>
      </c>
      <c r="H1678">
        <v>973</v>
      </c>
      <c r="I1678">
        <v>22526144</v>
      </c>
      <c r="J1678" t="s">
        <v>2467</v>
      </c>
      <c r="K1678" t="s">
        <v>475</v>
      </c>
      <c r="L1678" t="s">
        <v>8482</v>
      </c>
      <c r="M1678">
        <v>53884</v>
      </c>
      <c r="N1678">
        <v>2737</v>
      </c>
      <c r="O1678" t="s">
        <v>2249</v>
      </c>
      <c r="P1678">
        <v>1</v>
      </c>
      <c r="Q1678" t="s">
        <v>8483</v>
      </c>
      <c r="R1678" t="s">
        <v>8484</v>
      </c>
      <c r="S1678">
        <v>203</v>
      </c>
      <c r="T1678" t="s">
        <v>36</v>
      </c>
      <c r="U1678" t="s">
        <v>37</v>
      </c>
      <c r="V1678" t="s">
        <v>38</v>
      </c>
      <c r="W1678">
        <v>30000000</v>
      </c>
      <c r="X1678">
        <v>2006</v>
      </c>
      <c r="Y1678">
        <v>776</v>
      </c>
      <c r="Z1678">
        <v>5.0999999999999996</v>
      </c>
      <c r="AA1678">
        <v>2.35</v>
      </c>
      <c r="AB1678">
        <v>1000</v>
      </c>
    </row>
    <row r="1679" spans="1:28" hidden="1" x14ac:dyDescent="0.2">
      <c r="A1679" t="s">
        <v>27</v>
      </c>
      <c r="B1679" t="s">
        <v>2680</v>
      </c>
      <c r="C1679">
        <v>242</v>
      </c>
      <c r="D1679">
        <v>118</v>
      </c>
      <c r="E1679">
        <v>301</v>
      </c>
      <c r="F1679">
        <v>897</v>
      </c>
      <c r="G1679" t="s">
        <v>2727</v>
      </c>
      <c r="H1679">
        <v>2000</v>
      </c>
      <c r="I1679">
        <v>30523568</v>
      </c>
      <c r="J1679" t="s">
        <v>3028</v>
      </c>
      <c r="K1679" t="s">
        <v>4400</v>
      </c>
      <c r="L1679" t="s">
        <v>8485</v>
      </c>
      <c r="M1679">
        <v>54447</v>
      </c>
      <c r="N1679">
        <v>5697</v>
      </c>
      <c r="O1679" t="s">
        <v>875</v>
      </c>
      <c r="P1679">
        <v>0</v>
      </c>
      <c r="Q1679" t="s">
        <v>8486</v>
      </c>
      <c r="R1679" t="s">
        <v>8487</v>
      </c>
      <c r="S1679">
        <v>201</v>
      </c>
      <c r="T1679" t="s">
        <v>36</v>
      </c>
      <c r="U1679" t="s">
        <v>37</v>
      </c>
      <c r="V1679" t="s">
        <v>583</v>
      </c>
      <c r="W1679">
        <v>30000000</v>
      </c>
      <c r="X1679">
        <v>2014</v>
      </c>
      <c r="Y1679">
        <v>1000</v>
      </c>
      <c r="Z1679">
        <v>6.2</v>
      </c>
      <c r="AA1679">
        <v>2.35</v>
      </c>
      <c r="AB1679">
        <v>18000</v>
      </c>
    </row>
    <row r="1680" spans="1:28" hidden="1" x14ac:dyDescent="0.2">
      <c r="A1680" t="s">
        <v>27</v>
      </c>
      <c r="B1680" t="s">
        <v>8488</v>
      </c>
      <c r="C1680">
        <v>244</v>
      </c>
      <c r="D1680">
        <v>108</v>
      </c>
      <c r="E1680">
        <v>24</v>
      </c>
      <c r="F1680">
        <v>653</v>
      </c>
      <c r="G1680" t="s">
        <v>8489</v>
      </c>
      <c r="H1680">
        <v>2000</v>
      </c>
      <c r="I1680">
        <v>23070045</v>
      </c>
      <c r="J1680" t="s">
        <v>1824</v>
      </c>
      <c r="K1680" t="s">
        <v>1350</v>
      </c>
      <c r="L1680" t="s">
        <v>8490</v>
      </c>
      <c r="M1680">
        <v>47003</v>
      </c>
      <c r="N1680">
        <v>3892</v>
      </c>
      <c r="O1680" t="s">
        <v>1046</v>
      </c>
      <c r="P1680">
        <v>0</v>
      </c>
      <c r="Q1680" t="s">
        <v>8491</v>
      </c>
      <c r="R1680" t="s">
        <v>8492</v>
      </c>
      <c r="S1680">
        <v>215</v>
      </c>
      <c r="T1680" t="s">
        <v>36</v>
      </c>
      <c r="U1680" t="s">
        <v>37</v>
      </c>
      <c r="V1680" t="s">
        <v>583</v>
      </c>
      <c r="W1680">
        <v>30000000</v>
      </c>
      <c r="X1680">
        <v>2011</v>
      </c>
      <c r="Y1680">
        <v>942</v>
      </c>
      <c r="Z1680">
        <v>5.9</v>
      </c>
      <c r="AA1680">
        <v>1.85</v>
      </c>
      <c r="AB1680">
        <v>11000</v>
      </c>
    </row>
    <row r="1681" spans="1:28" hidden="1" x14ac:dyDescent="0.2">
      <c r="A1681" t="s">
        <v>27</v>
      </c>
      <c r="B1681" t="s">
        <v>8493</v>
      </c>
      <c r="C1681">
        <v>73</v>
      </c>
      <c r="D1681">
        <v>105</v>
      </c>
      <c r="E1681">
        <v>34</v>
      </c>
      <c r="F1681">
        <v>642</v>
      </c>
      <c r="G1681" t="s">
        <v>2189</v>
      </c>
      <c r="H1681">
        <v>1000</v>
      </c>
      <c r="I1681">
        <v>20422207</v>
      </c>
      <c r="J1681" t="s">
        <v>1413</v>
      </c>
      <c r="K1681" t="s">
        <v>2059</v>
      </c>
      <c r="L1681" t="s">
        <v>8494</v>
      </c>
      <c r="M1681">
        <v>15052</v>
      </c>
      <c r="N1681">
        <v>4369</v>
      </c>
      <c r="O1681" t="s">
        <v>8495</v>
      </c>
      <c r="P1681">
        <v>1</v>
      </c>
      <c r="Q1681" t="s">
        <v>8496</v>
      </c>
      <c r="R1681" t="s">
        <v>8497</v>
      </c>
      <c r="S1681">
        <v>116</v>
      </c>
      <c r="T1681" t="s">
        <v>36</v>
      </c>
      <c r="U1681" t="s">
        <v>37</v>
      </c>
      <c r="V1681" t="s">
        <v>38</v>
      </c>
      <c r="W1681">
        <v>35000000</v>
      </c>
      <c r="X1681">
        <v>2004</v>
      </c>
      <c r="Y1681">
        <v>681</v>
      </c>
      <c r="Z1681">
        <v>5.2</v>
      </c>
      <c r="AA1681">
        <v>2.35</v>
      </c>
      <c r="AB1681">
        <v>484</v>
      </c>
    </row>
    <row r="1682" spans="1:28" hidden="1" x14ac:dyDescent="0.2">
      <c r="A1682" t="s">
        <v>27</v>
      </c>
      <c r="B1682" t="s">
        <v>6415</v>
      </c>
      <c r="C1682">
        <v>232</v>
      </c>
      <c r="D1682">
        <v>131</v>
      </c>
      <c r="E1682">
        <v>89</v>
      </c>
      <c r="F1682">
        <v>372</v>
      </c>
      <c r="G1682" t="s">
        <v>8498</v>
      </c>
      <c r="H1682">
        <v>2000</v>
      </c>
      <c r="I1682">
        <v>28644770</v>
      </c>
      <c r="J1682" t="s">
        <v>1679</v>
      </c>
      <c r="K1682" t="s">
        <v>4198</v>
      </c>
      <c r="L1682" t="s">
        <v>8499</v>
      </c>
      <c r="M1682">
        <v>78974</v>
      </c>
      <c r="N1682">
        <v>3479</v>
      </c>
      <c r="O1682" t="s">
        <v>2764</v>
      </c>
      <c r="P1682">
        <v>2</v>
      </c>
      <c r="Q1682" t="s">
        <v>8500</v>
      </c>
      <c r="R1682" t="s">
        <v>8501</v>
      </c>
      <c r="S1682">
        <v>141</v>
      </c>
      <c r="T1682" t="s">
        <v>36</v>
      </c>
      <c r="U1682" t="s">
        <v>37</v>
      </c>
      <c r="V1682" t="s">
        <v>583</v>
      </c>
      <c r="W1682">
        <v>30000000</v>
      </c>
      <c r="X1682">
        <v>2012</v>
      </c>
      <c r="Y1682">
        <v>401</v>
      </c>
      <c r="Z1682">
        <v>6.2</v>
      </c>
      <c r="AA1682">
        <v>1.85</v>
      </c>
      <c r="AB1682">
        <v>11000</v>
      </c>
    </row>
    <row r="1683" spans="1:28" hidden="1" x14ac:dyDescent="0.2">
      <c r="A1683" t="s">
        <v>27</v>
      </c>
      <c r="B1683" t="s">
        <v>8502</v>
      </c>
      <c r="C1683">
        <v>63</v>
      </c>
      <c r="D1683">
        <v>104</v>
      </c>
      <c r="E1683">
        <v>30</v>
      </c>
      <c r="F1683">
        <v>635</v>
      </c>
      <c r="G1683" t="s">
        <v>1976</v>
      </c>
      <c r="H1683">
        <v>1000</v>
      </c>
      <c r="I1683">
        <v>21800302</v>
      </c>
      <c r="J1683" t="s">
        <v>4477</v>
      </c>
      <c r="K1683" t="s">
        <v>802</v>
      </c>
      <c r="L1683" t="s">
        <v>8503</v>
      </c>
      <c r="M1683">
        <v>12164</v>
      </c>
      <c r="N1683">
        <v>4462</v>
      </c>
      <c r="O1683" t="s">
        <v>7657</v>
      </c>
      <c r="P1683">
        <v>1</v>
      </c>
      <c r="Q1683" t="s">
        <v>8504</v>
      </c>
      <c r="R1683" t="s">
        <v>8505</v>
      </c>
      <c r="S1683">
        <v>63</v>
      </c>
      <c r="T1683" t="s">
        <v>36</v>
      </c>
      <c r="U1683" t="s">
        <v>37</v>
      </c>
      <c r="V1683" t="s">
        <v>38</v>
      </c>
      <c r="W1683">
        <v>30000000</v>
      </c>
      <c r="X1683">
        <v>2004</v>
      </c>
      <c r="Y1683">
        <v>962</v>
      </c>
      <c r="Z1683">
        <v>5.5</v>
      </c>
      <c r="AA1683">
        <v>1.85</v>
      </c>
      <c r="AB1683">
        <v>491</v>
      </c>
    </row>
    <row r="1684" spans="1:28" hidden="1" x14ac:dyDescent="0.2">
      <c r="A1684" t="s">
        <v>27</v>
      </c>
      <c r="B1684" t="s">
        <v>8506</v>
      </c>
      <c r="C1684">
        <v>239</v>
      </c>
      <c r="D1684">
        <v>133</v>
      </c>
      <c r="E1684">
        <v>549</v>
      </c>
      <c r="F1684">
        <v>343</v>
      </c>
      <c r="G1684" t="s">
        <v>8507</v>
      </c>
      <c r="H1684">
        <v>10000</v>
      </c>
      <c r="I1684">
        <v>21129348</v>
      </c>
      <c r="J1684" t="s">
        <v>5272</v>
      </c>
      <c r="K1684" t="s">
        <v>298</v>
      </c>
      <c r="L1684" t="s">
        <v>8508</v>
      </c>
      <c r="M1684">
        <v>146364</v>
      </c>
      <c r="N1684">
        <v>11799</v>
      </c>
      <c r="O1684" t="s">
        <v>8509</v>
      </c>
      <c r="P1684">
        <v>0</v>
      </c>
      <c r="Q1684" t="s">
        <v>8510</v>
      </c>
      <c r="R1684" t="s">
        <v>8511</v>
      </c>
      <c r="S1684">
        <v>237</v>
      </c>
      <c r="T1684" t="s">
        <v>36</v>
      </c>
      <c r="U1684" t="s">
        <v>37</v>
      </c>
      <c r="V1684" t="s">
        <v>38</v>
      </c>
      <c r="W1684">
        <v>35000000</v>
      </c>
      <c r="X1684">
        <v>2010</v>
      </c>
      <c r="Y1684">
        <v>796</v>
      </c>
      <c r="Z1684">
        <v>7.4</v>
      </c>
      <c r="AA1684">
        <v>2.35</v>
      </c>
      <c r="AB1684">
        <v>27000</v>
      </c>
    </row>
    <row r="1685" spans="1:28" hidden="1" x14ac:dyDescent="0.2">
      <c r="A1685" t="s">
        <v>27</v>
      </c>
      <c r="B1685" t="s">
        <v>8512</v>
      </c>
      <c r="C1685">
        <v>158</v>
      </c>
      <c r="D1685">
        <v>94</v>
      </c>
      <c r="E1685">
        <v>110</v>
      </c>
      <c r="F1685">
        <v>277</v>
      </c>
      <c r="G1685" t="s">
        <v>8513</v>
      </c>
      <c r="H1685">
        <v>14000</v>
      </c>
      <c r="I1685">
        <v>18500966</v>
      </c>
      <c r="J1685" t="s">
        <v>2206</v>
      </c>
      <c r="K1685" t="s">
        <v>1970</v>
      </c>
      <c r="L1685" t="s">
        <v>8514</v>
      </c>
      <c r="M1685">
        <v>70341</v>
      </c>
      <c r="N1685">
        <v>15271</v>
      </c>
      <c r="O1685" t="s">
        <v>2770</v>
      </c>
      <c r="P1685">
        <v>1</v>
      </c>
      <c r="Q1685" t="s">
        <v>8515</v>
      </c>
      <c r="R1685" t="s">
        <v>8516</v>
      </c>
      <c r="S1685">
        <v>830</v>
      </c>
      <c r="T1685" t="s">
        <v>36</v>
      </c>
      <c r="U1685" t="s">
        <v>37</v>
      </c>
      <c r="V1685" t="s">
        <v>38</v>
      </c>
      <c r="W1685">
        <v>30000000</v>
      </c>
      <c r="X1685">
        <v>2006</v>
      </c>
      <c r="Y1685">
        <v>829</v>
      </c>
      <c r="Z1685">
        <v>4.4000000000000004</v>
      </c>
      <c r="AA1685">
        <v>1.85</v>
      </c>
      <c r="AB1685">
        <v>0</v>
      </c>
    </row>
    <row r="1686" spans="1:28" hidden="1" x14ac:dyDescent="0.2">
      <c r="A1686" t="s">
        <v>27</v>
      </c>
      <c r="B1686" t="s">
        <v>8517</v>
      </c>
      <c r="C1686">
        <v>152</v>
      </c>
      <c r="D1686">
        <v>109</v>
      </c>
      <c r="E1686">
        <v>25</v>
      </c>
      <c r="F1686">
        <v>431</v>
      </c>
      <c r="G1686" t="s">
        <v>8518</v>
      </c>
      <c r="H1686">
        <v>954</v>
      </c>
      <c r="I1686">
        <v>19976073</v>
      </c>
      <c r="J1686" t="s">
        <v>462</v>
      </c>
      <c r="K1686" t="s">
        <v>793</v>
      </c>
      <c r="L1686" t="s">
        <v>8519</v>
      </c>
      <c r="M1686">
        <v>65979</v>
      </c>
      <c r="N1686">
        <v>3148</v>
      </c>
      <c r="O1686" t="s">
        <v>8520</v>
      </c>
      <c r="P1686">
        <v>1</v>
      </c>
      <c r="Q1686" t="s">
        <v>8521</v>
      </c>
      <c r="R1686" t="s">
        <v>8522</v>
      </c>
      <c r="S1686">
        <v>220</v>
      </c>
      <c r="T1686" t="s">
        <v>36</v>
      </c>
      <c r="U1686" t="s">
        <v>37</v>
      </c>
      <c r="V1686" t="s">
        <v>583</v>
      </c>
      <c r="W1686">
        <v>20000000</v>
      </c>
      <c r="X1686">
        <v>2005</v>
      </c>
      <c r="Y1686">
        <v>739</v>
      </c>
      <c r="Z1686">
        <v>6.3</v>
      </c>
      <c r="AA1686">
        <v>2.35</v>
      </c>
      <c r="AB1686">
        <v>999</v>
      </c>
    </row>
    <row r="1687" spans="1:28" hidden="1" x14ac:dyDescent="0.2">
      <c r="A1687" t="s">
        <v>27</v>
      </c>
      <c r="B1687" t="s">
        <v>3096</v>
      </c>
      <c r="C1687">
        <v>105</v>
      </c>
      <c r="D1687">
        <v>96</v>
      </c>
      <c r="E1687">
        <v>845</v>
      </c>
      <c r="F1687">
        <v>488</v>
      </c>
      <c r="G1687" t="s">
        <v>377</v>
      </c>
      <c r="H1687">
        <v>978</v>
      </c>
      <c r="I1687">
        <v>18967571</v>
      </c>
      <c r="J1687" t="s">
        <v>332</v>
      </c>
      <c r="K1687" t="s">
        <v>6703</v>
      </c>
      <c r="L1687" t="s">
        <v>8523</v>
      </c>
      <c r="M1687">
        <v>23345</v>
      </c>
      <c r="N1687">
        <v>3072</v>
      </c>
      <c r="O1687" t="s">
        <v>4156</v>
      </c>
      <c r="P1687">
        <v>2</v>
      </c>
      <c r="Q1687" t="s">
        <v>8524</v>
      </c>
      <c r="R1687" t="s">
        <v>8525</v>
      </c>
      <c r="S1687">
        <v>167</v>
      </c>
      <c r="T1687" t="s">
        <v>36</v>
      </c>
      <c r="U1687" t="s">
        <v>37</v>
      </c>
      <c r="V1687" t="s">
        <v>583</v>
      </c>
      <c r="W1687">
        <v>30000000</v>
      </c>
      <c r="X1687">
        <v>1998</v>
      </c>
      <c r="Y1687">
        <v>968</v>
      </c>
      <c r="Z1687">
        <v>6.1</v>
      </c>
      <c r="AA1687">
        <v>2.35</v>
      </c>
      <c r="AB1687">
        <v>629</v>
      </c>
    </row>
    <row r="1688" spans="1:28" hidden="1" x14ac:dyDescent="0.2">
      <c r="A1688" t="s">
        <v>27</v>
      </c>
      <c r="B1688" t="s">
        <v>8526</v>
      </c>
      <c r="C1688">
        <v>36</v>
      </c>
      <c r="D1688">
        <v>105</v>
      </c>
      <c r="E1688">
        <v>114</v>
      </c>
      <c r="F1688">
        <v>537</v>
      </c>
      <c r="G1688" t="s">
        <v>8527</v>
      </c>
      <c r="H1688">
        <v>4000</v>
      </c>
      <c r="I1688">
        <v>17100000</v>
      </c>
      <c r="J1688" t="s">
        <v>8528</v>
      </c>
      <c r="K1688" t="s">
        <v>491</v>
      </c>
      <c r="L1688" t="s">
        <v>8529</v>
      </c>
      <c r="M1688">
        <v>7073</v>
      </c>
      <c r="N1688">
        <v>6152</v>
      </c>
      <c r="O1688" t="s">
        <v>977</v>
      </c>
      <c r="P1688">
        <v>1</v>
      </c>
      <c r="Q1688" t="s">
        <v>8530</v>
      </c>
      <c r="R1688" t="s">
        <v>8531</v>
      </c>
      <c r="S1688">
        <v>29</v>
      </c>
      <c r="T1688" t="s">
        <v>36</v>
      </c>
      <c r="U1688" t="s">
        <v>37</v>
      </c>
      <c r="V1688" t="s">
        <v>583</v>
      </c>
      <c r="W1688">
        <v>25000000</v>
      </c>
      <c r="X1688">
        <v>1996</v>
      </c>
      <c r="Y1688">
        <v>561</v>
      </c>
      <c r="Z1688">
        <v>5.3</v>
      </c>
      <c r="AA1688">
        <v>1.85</v>
      </c>
      <c r="AB1688">
        <v>204</v>
      </c>
    </row>
    <row r="1689" spans="1:28" hidden="1" x14ac:dyDescent="0.2">
      <c r="A1689" t="s">
        <v>27</v>
      </c>
      <c r="B1689" t="s">
        <v>8532</v>
      </c>
      <c r="C1689">
        <v>181</v>
      </c>
      <c r="D1689">
        <v>99</v>
      </c>
      <c r="E1689">
        <v>11</v>
      </c>
      <c r="F1689">
        <v>762</v>
      </c>
      <c r="G1689" t="s">
        <v>8533</v>
      </c>
      <c r="H1689">
        <v>19000</v>
      </c>
      <c r="I1689">
        <v>17266505</v>
      </c>
      <c r="J1689" t="s">
        <v>8534</v>
      </c>
      <c r="K1689" t="s">
        <v>98</v>
      </c>
      <c r="L1689" t="s">
        <v>8535</v>
      </c>
      <c r="M1689">
        <v>43764</v>
      </c>
      <c r="N1689">
        <v>22554</v>
      </c>
      <c r="O1689" t="s">
        <v>6770</v>
      </c>
      <c r="P1689">
        <v>1</v>
      </c>
      <c r="Q1689" t="s">
        <v>8536</v>
      </c>
      <c r="R1689" t="s">
        <v>8537</v>
      </c>
      <c r="S1689">
        <v>291</v>
      </c>
      <c r="T1689" t="s">
        <v>36</v>
      </c>
      <c r="U1689" t="s">
        <v>37</v>
      </c>
      <c r="V1689" t="s">
        <v>38</v>
      </c>
      <c r="W1689">
        <v>30000000</v>
      </c>
      <c r="X1689">
        <v>2002</v>
      </c>
      <c r="Y1689">
        <v>953</v>
      </c>
      <c r="Z1689">
        <v>5.4</v>
      </c>
      <c r="AA1689">
        <v>2.35</v>
      </c>
      <c r="AB1689">
        <v>0</v>
      </c>
    </row>
    <row r="1690" spans="1:28" hidden="1" x14ac:dyDescent="0.2">
      <c r="A1690" t="s">
        <v>27</v>
      </c>
      <c r="B1690" t="s">
        <v>1013</v>
      </c>
      <c r="C1690">
        <v>219</v>
      </c>
      <c r="D1690">
        <v>112</v>
      </c>
      <c r="E1690">
        <v>380</v>
      </c>
      <c r="F1690">
        <v>2000</v>
      </c>
      <c r="G1690" t="s">
        <v>255</v>
      </c>
      <c r="H1690">
        <v>15000</v>
      </c>
      <c r="I1690">
        <v>32357532</v>
      </c>
      <c r="J1690" t="s">
        <v>1413</v>
      </c>
      <c r="K1690" t="s">
        <v>371</v>
      </c>
      <c r="L1690" t="s">
        <v>8538</v>
      </c>
      <c r="M1690">
        <v>143368</v>
      </c>
      <c r="N1690">
        <v>31278</v>
      </c>
      <c r="O1690" t="s">
        <v>232</v>
      </c>
      <c r="P1690">
        <v>0</v>
      </c>
      <c r="Q1690" t="s">
        <v>8539</v>
      </c>
      <c r="R1690" t="s">
        <v>8540</v>
      </c>
      <c r="S1690">
        <v>215</v>
      </c>
      <c r="T1690" t="s">
        <v>36</v>
      </c>
      <c r="U1690" t="s">
        <v>37</v>
      </c>
      <c r="V1690" t="s">
        <v>583</v>
      </c>
      <c r="W1690">
        <v>30000000</v>
      </c>
      <c r="X1690">
        <v>2010</v>
      </c>
      <c r="Y1690">
        <v>11000</v>
      </c>
      <c r="Z1690">
        <v>6.7</v>
      </c>
      <c r="AA1690">
        <v>1.85</v>
      </c>
      <c r="AB1690">
        <v>24000</v>
      </c>
    </row>
    <row r="1691" spans="1:28" hidden="1" x14ac:dyDescent="0.2">
      <c r="A1691" t="s">
        <v>27</v>
      </c>
      <c r="B1691" t="s">
        <v>4132</v>
      </c>
      <c r="C1691">
        <v>158</v>
      </c>
      <c r="D1691">
        <v>108</v>
      </c>
      <c r="E1691">
        <v>50</v>
      </c>
      <c r="F1691">
        <v>494</v>
      </c>
      <c r="G1691" t="s">
        <v>3997</v>
      </c>
      <c r="H1691">
        <v>14000</v>
      </c>
      <c r="I1691">
        <v>16930884</v>
      </c>
      <c r="J1691" t="s">
        <v>2140</v>
      </c>
      <c r="K1691" t="s">
        <v>2380</v>
      </c>
      <c r="L1691" t="s">
        <v>8541</v>
      </c>
      <c r="M1691">
        <v>65628</v>
      </c>
      <c r="N1691">
        <v>16722</v>
      </c>
      <c r="O1691" t="s">
        <v>5080</v>
      </c>
      <c r="P1691">
        <v>1</v>
      </c>
      <c r="Q1691" t="s">
        <v>8542</v>
      </c>
      <c r="R1691" t="s">
        <v>8543</v>
      </c>
      <c r="S1691">
        <v>262</v>
      </c>
      <c r="T1691" t="s">
        <v>36</v>
      </c>
      <c r="U1691" t="s">
        <v>37</v>
      </c>
      <c r="V1691" t="s">
        <v>583</v>
      </c>
      <c r="W1691">
        <v>30000000</v>
      </c>
      <c r="X1691">
        <v>2007</v>
      </c>
      <c r="Y1691">
        <v>975</v>
      </c>
      <c r="Z1691">
        <v>5.9</v>
      </c>
      <c r="AA1691">
        <v>2.35</v>
      </c>
      <c r="AB1691">
        <v>0</v>
      </c>
    </row>
    <row r="1692" spans="1:28" hidden="1" x14ac:dyDescent="0.2">
      <c r="A1692" t="s">
        <v>27</v>
      </c>
      <c r="B1692" t="s">
        <v>8544</v>
      </c>
      <c r="C1692">
        <v>155</v>
      </c>
      <c r="D1692">
        <v>126</v>
      </c>
      <c r="E1692">
        <v>51</v>
      </c>
      <c r="F1692">
        <v>874</v>
      </c>
      <c r="G1692" t="s">
        <v>774</v>
      </c>
      <c r="H1692">
        <v>10000</v>
      </c>
      <c r="I1692">
        <v>18324242</v>
      </c>
      <c r="J1692" t="s">
        <v>3407</v>
      </c>
      <c r="K1692" t="s">
        <v>885</v>
      </c>
      <c r="L1692" t="s">
        <v>8545</v>
      </c>
      <c r="M1692">
        <v>32815</v>
      </c>
      <c r="N1692">
        <v>20563</v>
      </c>
      <c r="O1692" t="s">
        <v>5103</v>
      </c>
      <c r="P1692">
        <v>4</v>
      </c>
      <c r="Q1692" t="s">
        <v>8546</v>
      </c>
      <c r="R1692" t="s">
        <v>8547</v>
      </c>
      <c r="S1692">
        <v>214</v>
      </c>
      <c r="T1692" t="s">
        <v>36</v>
      </c>
      <c r="U1692" t="s">
        <v>37</v>
      </c>
      <c r="V1692" t="s">
        <v>583</v>
      </c>
      <c r="W1692">
        <v>35000000</v>
      </c>
      <c r="X1692">
        <v>2005</v>
      </c>
      <c r="Y1692">
        <v>9000</v>
      </c>
      <c r="Z1692">
        <v>7.3</v>
      </c>
      <c r="AA1692">
        <v>2.35</v>
      </c>
      <c r="AB1692">
        <v>0</v>
      </c>
    </row>
    <row r="1693" spans="1:28" hidden="1" x14ac:dyDescent="0.2">
      <c r="A1693" t="s">
        <v>27</v>
      </c>
      <c r="B1693" t="s">
        <v>5223</v>
      </c>
      <c r="C1693">
        <v>74</v>
      </c>
      <c r="D1693">
        <v>98</v>
      </c>
      <c r="E1693">
        <v>41</v>
      </c>
      <c r="F1693">
        <v>900</v>
      </c>
      <c r="G1693" t="s">
        <v>6390</v>
      </c>
      <c r="H1693">
        <v>13000</v>
      </c>
      <c r="I1693">
        <v>16323969</v>
      </c>
      <c r="J1693" t="s">
        <v>5965</v>
      </c>
      <c r="K1693" t="s">
        <v>975</v>
      </c>
      <c r="L1693" t="s">
        <v>8548</v>
      </c>
      <c r="M1693">
        <v>45775</v>
      </c>
      <c r="N1693">
        <v>18085</v>
      </c>
      <c r="O1693" t="s">
        <v>7322</v>
      </c>
      <c r="P1693">
        <v>5</v>
      </c>
      <c r="Q1693" t="s">
        <v>8549</v>
      </c>
      <c r="R1693" t="s">
        <v>8550</v>
      </c>
      <c r="S1693">
        <v>112</v>
      </c>
      <c r="T1693" t="s">
        <v>36</v>
      </c>
      <c r="U1693" t="s">
        <v>37</v>
      </c>
      <c r="V1693" t="s">
        <v>38</v>
      </c>
      <c r="W1693">
        <v>40000000</v>
      </c>
      <c r="X1693">
        <v>2004</v>
      </c>
      <c r="Y1693">
        <v>2000</v>
      </c>
      <c r="Z1693">
        <v>5.5</v>
      </c>
      <c r="AA1693">
        <v>1.85</v>
      </c>
      <c r="AB1693">
        <v>462</v>
      </c>
    </row>
    <row r="1694" spans="1:28" hidden="1" x14ac:dyDescent="0.2">
      <c r="A1694" t="s">
        <v>27</v>
      </c>
      <c r="B1694" t="s">
        <v>8551</v>
      </c>
      <c r="C1694">
        <v>368</v>
      </c>
      <c r="D1694">
        <v>104</v>
      </c>
      <c r="E1694">
        <v>165</v>
      </c>
      <c r="F1694">
        <v>559</v>
      </c>
      <c r="G1694" t="s">
        <v>8552</v>
      </c>
      <c r="H1694">
        <v>900</v>
      </c>
      <c r="I1694">
        <v>16999046</v>
      </c>
      <c r="J1694" t="s">
        <v>780</v>
      </c>
      <c r="K1694" t="s">
        <v>8553</v>
      </c>
      <c r="L1694" t="s">
        <v>8554</v>
      </c>
      <c r="M1694">
        <v>79517</v>
      </c>
      <c r="N1694">
        <v>2222</v>
      </c>
      <c r="O1694" t="s">
        <v>8555</v>
      </c>
      <c r="P1694">
        <v>0</v>
      </c>
      <c r="Q1694" t="s">
        <v>8556</v>
      </c>
      <c r="R1694" t="s">
        <v>8557</v>
      </c>
      <c r="S1694">
        <v>354</v>
      </c>
      <c r="T1694" t="s">
        <v>36</v>
      </c>
      <c r="U1694" t="s">
        <v>266</v>
      </c>
      <c r="V1694" t="s">
        <v>583</v>
      </c>
      <c r="W1694">
        <v>26000000</v>
      </c>
      <c r="X1694">
        <v>2009</v>
      </c>
      <c r="Y1694">
        <v>686</v>
      </c>
      <c r="Z1694">
        <v>5.8</v>
      </c>
      <c r="AA1694">
        <v>1.85</v>
      </c>
      <c r="AB1694">
        <v>12000</v>
      </c>
    </row>
    <row r="1695" spans="1:28" hidden="1" x14ac:dyDescent="0.2">
      <c r="A1695" t="s">
        <v>27</v>
      </c>
      <c r="B1695" t="s">
        <v>8558</v>
      </c>
      <c r="C1695">
        <v>81</v>
      </c>
      <c r="D1695">
        <v>110</v>
      </c>
      <c r="E1695">
        <v>8</v>
      </c>
      <c r="F1695">
        <v>322</v>
      </c>
      <c r="G1695" t="s">
        <v>1653</v>
      </c>
      <c r="H1695">
        <v>1000</v>
      </c>
      <c r="I1695">
        <v>16295774</v>
      </c>
      <c r="J1695" t="s">
        <v>4430</v>
      </c>
      <c r="K1695" t="s">
        <v>3754</v>
      </c>
      <c r="L1695" t="s">
        <v>8559</v>
      </c>
      <c r="M1695">
        <v>33669</v>
      </c>
      <c r="N1695">
        <v>3000</v>
      </c>
      <c r="O1695" t="s">
        <v>8560</v>
      </c>
      <c r="P1695">
        <v>1</v>
      </c>
      <c r="Q1695" t="s">
        <v>8561</v>
      </c>
      <c r="R1695" t="s">
        <v>8562</v>
      </c>
      <c r="S1695">
        <v>269</v>
      </c>
      <c r="T1695" t="s">
        <v>36</v>
      </c>
      <c r="U1695" t="s">
        <v>37</v>
      </c>
      <c r="V1695" t="s">
        <v>93</v>
      </c>
      <c r="W1695">
        <v>35000000</v>
      </c>
      <c r="X1695">
        <v>1986</v>
      </c>
      <c r="Y1695">
        <v>692</v>
      </c>
      <c r="Z1695">
        <v>4.5999999999999996</v>
      </c>
      <c r="AA1695">
        <v>1.85</v>
      </c>
      <c r="AB1695">
        <v>0</v>
      </c>
    </row>
    <row r="1696" spans="1:28" hidden="1" x14ac:dyDescent="0.2">
      <c r="A1696" t="s">
        <v>27</v>
      </c>
      <c r="B1696" t="s">
        <v>8563</v>
      </c>
      <c r="C1696">
        <v>154</v>
      </c>
      <c r="D1696">
        <v>130</v>
      </c>
      <c r="E1696">
        <v>149</v>
      </c>
      <c r="F1696">
        <v>798</v>
      </c>
      <c r="G1696" t="s">
        <v>1183</v>
      </c>
      <c r="H1696">
        <v>1000</v>
      </c>
      <c r="I1696">
        <v>15709385</v>
      </c>
      <c r="J1696" t="s">
        <v>2123</v>
      </c>
      <c r="K1696" t="s">
        <v>1401</v>
      </c>
      <c r="L1696" t="s">
        <v>8564</v>
      </c>
      <c r="M1696">
        <v>53053</v>
      </c>
      <c r="N1696">
        <v>5101</v>
      </c>
      <c r="O1696" t="s">
        <v>1696</v>
      </c>
      <c r="P1696">
        <v>0</v>
      </c>
      <c r="Q1696" t="s">
        <v>8565</v>
      </c>
      <c r="R1696" t="s">
        <v>8566</v>
      </c>
      <c r="S1696">
        <v>132</v>
      </c>
      <c r="T1696" t="s">
        <v>36</v>
      </c>
      <c r="U1696" t="s">
        <v>37</v>
      </c>
      <c r="V1696" t="s">
        <v>583</v>
      </c>
      <c r="W1696">
        <v>30000000</v>
      </c>
      <c r="X1696">
        <v>2008</v>
      </c>
      <c r="Y1696">
        <v>807</v>
      </c>
      <c r="Z1696">
        <v>6.7</v>
      </c>
      <c r="AA1696">
        <v>1.85</v>
      </c>
      <c r="AB1696">
        <v>0</v>
      </c>
    </row>
    <row r="1697" spans="1:28" hidden="1" x14ac:dyDescent="0.2">
      <c r="A1697" t="s">
        <v>27</v>
      </c>
      <c r="B1697" t="s">
        <v>8567</v>
      </c>
      <c r="C1697">
        <v>140</v>
      </c>
      <c r="D1697">
        <v>93</v>
      </c>
      <c r="E1697">
        <v>2</v>
      </c>
      <c r="F1697">
        <v>258</v>
      </c>
      <c r="G1697" t="s">
        <v>2047</v>
      </c>
      <c r="H1697">
        <v>849</v>
      </c>
      <c r="I1697">
        <v>14888028</v>
      </c>
      <c r="J1697" t="s">
        <v>8568</v>
      </c>
      <c r="K1697" t="s">
        <v>8569</v>
      </c>
      <c r="L1697" t="s">
        <v>8570</v>
      </c>
      <c r="M1697">
        <v>28606</v>
      </c>
      <c r="N1697">
        <v>2178</v>
      </c>
      <c r="O1697" t="s">
        <v>5258</v>
      </c>
      <c r="P1697">
        <v>0</v>
      </c>
      <c r="Q1697" t="s">
        <v>8571</v>
      </c>
      <c r="R1697" t="s">
        <v>8572</v>
      </c>
      <c r="S1697">
        <v>262</v>
      </c>
      <c r="T1697" t="s">
        <v>36</v>
      </c>
      <c r="U1697" t="s">
        <v>37</v>
      </c>
      <c r="V1697" t="s">
        <v>38</v>
      </c>
      <c r="W1697">
        <v>30000000</v>
      </c>
      <c r="X1697">
        <v>2005</v>
      </c>
      <c r="Y1697">
        <v>787</v>
      </c>
      <c r="Z1697">
        <v>5.0999999999999996</v>
      </c>
      <c r="AA1697">
        <v>2.35</v>
      </c>
      <c r="AB1697">
        <v>0</v>
      </c>
    </row>
    <row r="1698" spans="1:28" hidden="1" x14ac:dyDescent="0.2">
      <c r="A1698" t="s">
        <v>27</v>
      </c>
      <c r="B1698" t="s">
        <v>3889</v>
      </c>
      <c r="C1698">
        <v>73</v>
      </c>
      <c r="D1698">
        <v>96</v>
      </c>
      <c r="E1698">
        <v>0</v>
      </c>
      <c r="F1698">
        <v>130</v>
      </c>
      <c r="G1698" t="s">
        <v>8573</v>
      </c>
      <c r="H1698">
        <v>372</v>
      </c>
      <c r="I1698">
        <v>14208384</v>
      </c>
      <c r="J1698" t="s">
        <v>1679</v>
      </c>
      <c r="K1698" t="s">
        <v>2764</v>
      </c>
      <c r="L1698" t="s">
        <v>8574</v>
      </c>
      <c r="M1698">
        <v>11520</v>
      </c>
      <c r="N1698">
        <v>977</v>
      </c>
      <c r="O1698" t="s">
        <v>8575</v>
      </c>
      <c r="P1698">
        <v>2</v>
      </c>
      <c r="Q1698" t="s">
        <v>8576</v>
      </c>
      <c r="R1698" t="s">
        <v>8577</v>
      </c>
      <c r="S1698">
        <v>105</v>
      </c>
      <c r="T1698" t="s">
        <v>36</v>
      </c>
      <c r="U1698" t="s">
        <v>37</v>
      </c>
      <c r="V1698" t="s">
        <v>38</v>
      </c>
      <c r="W1698">
        <v>30000000</v>
      </c>
      <c r="X1698">
        <v>2003</v>
      </c>
      <c r="Y1698">
        <v>206</v>
      </c>
      <c r="Z1698">
        <v>5.6</v>
      </c>
      <c r="AA1698">
        <v>1.85</v>
      </c>
      <c r="AB1698">
        <v>625</v>
      </c>
    </row>
    <row r="1699" spans="1:28" hidden="1" x14ac:dyDescent="0.2">
      <c r="A1699" t="s">
        <v>27</v>
      </c>
      <c r="B1699" t="s">
        <v>6044</v>
      </c>
      <c r="C1699">
        <v>98</v>
      </c>
      <c r="D1699">
        <v>114</v>
      </c>
      <c r="E1699">
        <v>118</v>
      </c>
      <c r="F1699">
        <v>40</v>
      </c>
      <c r="G1699" t="s">
        <v>8578</v>
      </c>
      <c r="H1699">
        <v>489</v>
      </c>
      <c r="I1699">
        <v>12831121</v>
      </c>
      <c r="J1699" t="s">
        <v>3275</v>
      </c>
      <c r="K1699" t="s">
        <v>8579</v>
      </c>
      <c r="L1699" t="s">
        <v>8580</v>
      </c>
      <c r="M1699">
        <v>44979</v>
      </c>
      <c r="N1699">
        <v>679</v>
      </c>
      <c r="O1699" t="s">
        <v>8581</v>
      </c>
      <c r="P1699">
        <v>0</v>
      </c>
      <c r="Q1699" t="s">
        <v>8582</v>
      </c>
      <c r="R1699" t="s">
        <v>8583</v>
      </c>
      <c r="S1699">
        <v>298</v>
      </c>
      <c r="T1699" t="s">
        <v>36</v>
      </c>
      <c r="U1699" t="s">
        <v>37</v>
      </c>
      <c r="V1699" t="s">
        <v>38</v>
      </c>
      <c r="W1699">
        <v>30000000</v>
      </c>
      <c r="X1699">
        <v>2004</v>
      </c>
      <c r="Y1699">
        <v>93</v>
      </c>
      <c r="Z1699">
        <v>7</v>
      </c>
      <c r="AA1699">
        <v>2.35</v>
      </c>
      <c r="AB1699">
        <v>0</v>
      </c>
    </row>
    <row r="1700" spans="1:28" hidden="1" x14ac:dyDescent="0.2">
      <c r="A1700" t="s">
        <v>27</v>
      </c>
      <c r="B1700" t="s">
        <v>3583</v>
      </c>
      <c r="C1700">
        <v>358</v>
      </c>
      <c r="D1700">
        <v>106</v>
      </c>
      <c r="E1700">
        <v>44</v>
      </c>
      <c r="F1700">
        <v>133</v>
      </c>
      <c r="G1700" t="s">
        <v>8584</v>
      </c>
      <c r="H1700">
        <v>596</v>
      </c>
      <c r="I1700">
        <v>18298649</v>
      </c>
      <c r="J1700" t="s">
        <v>7577</v>
      </c>
      <c r="K1700" t="s">
        <v>8585</v>
      </c>
      <c r="L1700" t="s">
        <v>8586</v>
      </c>
      <c r="M1700">
        <v>85024</v>
      </c>
      <c r="N1700">
        <v>1393</v>
      </c>
      <c r="O1700" t="s">
        <v>8587</v>
      </c>
      <c r="P1700">
        <v>1</v>
      </c>
      <c r="Q1700" t="s">
        <v>8588</v>
      </c>
      <c r="R1700" t="s">
        <v>8589</v>
      </c>
      <c r="S1700">
        <v>242</v>
      </c>
      <c r="T1700" t="s">
        <v>36</v>
      </c>
      <c r="U1700" t="s">
        <v>37</v>
      </c>
      <c r="V1700" t="s">
        <v>583</v>
      </c>
      <c r="W1700">
        <v>30000000</v>
      </c>
      <c r="X1700">
        <v>2011</v>
      </c>
      <c r="Y1700">
        <v>343</v>
      </c>
      <c r="Z1700">
        <v>6.4</v>
      </c>
      <c r="AA1700">
        <v>1.85</v>
      </c>
      <c r="AB1700">
        <v>23000</v>
      </c>
    </row>
    <row r="1701" spans="1:28" hidden="1" x14ac:dyDescent="0.2">
      <c r="A1701" t="s">
        <v>27</v>
      </c>
      <c r="B1701" t="s">
        <v>4943</v>
      </c>
      <c r="C1701">
        <v>222</v>
      </c>
      <c r="D1701">
        <v>150</v>
      </c>
      <c r="E1701">
        <v>0</v>
      </c>
      <c r="F1701">
        <v>855</v>
      </c>
      <c r="G1701" t="s">
        <v>8590</v>
      </c>
      <c r="H1701">
        <v>23000</v>
      </c>
      <c r="I1701">
        <v>12712093</v>
      </c>
      <c r="J1701" t="s">
        <v>6111</v>
      </c>
      <c r="K1701" t="s">
        <v>57</v>
      </c>
      <c r="L1701" t="s">
        <v>8591</v>
      </c>
      <c r="M1701">
        <v>70771</v>
      </c>
      <c r="N1701">
        <v>27829</v>
      </c>
      <c r="O1701" t="s">
        <v>33</v>
      </c>
      <c r="P1701">
        <v>0</v>
      </c>
      <c r="Q1701" t="s">
        <v>8592</v>
      </c>
      <c r="R1701" t="s">
        <v>8593</v>
      </c>
      <c r="S1701">
        <v>671</v>
      </c>
      <c r="T1701" t="s">
        <v>36</v>
      </c>
      <c r="U1701" t="s">
        <v>37</v>
      </c>
      <c r="V1701" t="s">
        <v>38</v>
      </c>
      <c r="W1701">
        <v>30000000</v>
      </c>
      <c r="X1701">
        <v>2005</v>
      </c>
      <c r="Y1701">
        <v>909</v>
      </c>
      <c r="Z1701">
        <v>6.7</v>
      </c>
      <c r="AA1701">
        <v>2.35</v>
      </c>
      <c r="AB1701">
        <v>0</v>
      </c>
    </row>
    <row r="1702" spans="1:28" hidden="1" x14ac:dyDescent="0.2">
      <c r="A1702" t="s">
        <v>27</v>
      </c>
      <c r="B1702" t="s">
        <v>8594</v>
      </c>
      <c r="C1702">
        <v>85</v>
      </c>
      <c r="D1702">
        <v>100</v>
      </c>
      <c r="E1702">
        <v>38</v>
      </c>
      <c r="F1702">
        <v>362</v>
      </c>
      <c r="G1702" t="s">
        <v>935</v>
      </c>
      <c r="H1702">
        <v>811</v>
      </c>
      <c r="I1702">
        <v>11576087</v>
      </c>
      <c r="J1702" t="s">
        <v>71</v>
      </c>
      <c r="K1702" t="s">
        <v>4061</v>
      </c>
      <c r="L1702" t="s">
        <v>8595</v>
      </c>
      <c r="M1702">
        <v>14747</v>
      </c>
      <c r="N1702">
        <v>2497</v>
      </c>
      <c r="O1702" t="s">
        <v>1273</v>
      </c>
      <c r="P1702">
        <v>3</v>
      </c>
      <c r="Q1702" t="s">
        <v>8596</v>
      </c>
      <c r="R1702" t="s">
        <v>8597</v>
      </c>
      <c r="S1702">
        <v>338</v>
      </c>
      <c r="T1702" t="s">
        <v>36</v>
      </c>
      <c r="U1702" t="s">
        <v>37</v>
      </c>
      <c r="V1702" t="s">
        <v>38</v>
      </c>
      <c r="W1702">
        <v>30000000</v>
      </c>
      <c r="X1702">
        <v>1999</v>
      </c>
      <c r="Y1702">
        <v>586</v>
      </c>
      <c r="Z1702">
        <v>4.0999999999999996</v>
      </c>
      <c r="AA1702">
        <v>2.35</v>
      </c>
      <c r="AB1702">
        <v>858</v>
      </c>
    </row>
    <row r="1703" spans="1:28" hidden="1" x14ac:dyDescent="0.2">
      <c r="A1703" t="s">
        <v>27</v>
      </c>
      <c r="B1703" t="s">
        <v>5048</v>
      </c>
      <c r="C1703">
        <v>62</v>
      </c>
      <c r="D1703">
        <v>100</v>
      </c>
      <c r="E1703">
        <v>277</v>
      </c>
      <c r="F1703">
        <v>210</v>
      </c>
      <c r="G1703" t="s">
        <v>6444</v>
      </c>
      <c r="H1703">
        <v>21000</v>
      </c>
      <c r="I1703">
        <v>11900000</v>
      </c>
      <c r="J1703" t="s">
        <v>1999</v>
      </c>
      <c r="K1703" t="s">
        <v>95</v>
      </c>
      <c r="L1703" t="s">
        <v>8598</v>
      </c>
      <c r="M1703">
        <v>11003</v>
      </c>
      <c r="N1703">
        <v>22006</v>
      </c>
      <c r="O1703" t="s">
        <v>3761</v>
      </c>
      <c r="P1703">
        <v>0</v>
      </c>
      <c r="Q1703" t="s">
        <v>8599</v>
      </c>
      <c r="R1703" t="s">
        <v>8600</v>
      </c>
      <c r="S1703">
        <v>148</v>
      </c>
      <c r="T1703" t="s">
        <v>36</v>
      </c>
      <c r="U1703" t="s">
        <v>37</v>
      </c>
      <c r="V1703" t="s">
        <v>583</v>
      </c>
      <c r="W1703">
        <v>30000000</v>
      </c>
      <c r="X1703">
        <v>1999</v>
      </c>
      <c r="Y1703">
        <v>767</v>
      </c>
      <c r="Z1703">
        <v>5.5</v>
      </c>
      <c r="AA1703">
        <v>1.85</v>
      </c>
      <c r="AB1703">
        <v>654</v>
      </c>
    </row>
    <row r="1704" spans="1:28" hidden="1" x14ac:dyDescent="0.2">
      <c r="A1704" t="s">
        <v>27</v>
      </c>
      <c r="B1704" t="s">
        <v>5493</v>
      </c>
      <c r="C1704">
        <v>130</v>
      </c>
      <c r="D1704">
        <v>100</v>
      </c>
      <c r="E1704">
        <v>70</v>
      </c>
      <c r="F1704">
        <v>99</v>
      </c>
      <c r="G1704" t="s">
        <v>8601</v>
      </c>
      <c r="H1704">
        <v>473</v>
      </c>
      <c r="I1704">
        <v>9353573</v>
      </c>
      <c r="J1704" t="s">
        <v>260</v>
      </c>
      <c r="K1704" t="s">
        <v>6531</v>
      </c>
      <c r="L1704" t="s">
        <v>8602</v>
      </c>
      <c r="M1704">
        <v>56451</v>
      </c>
      <c r="N1704">
        <v>1100</v>
      </c>
      <c r="O1704" t="s">
        <v>3138</v>
      </c>
      <c r="P1704">
        <v>0</v>
      </c>
      <c r="Q1704" t="s">
        <v>8603</v>
      </c>
      <c r="R1704" t="s">
        <v>8604</v>
      </c>
      <c r="S1704">
        <v>524</v>
      </c>
      <c r="T1704" t="s">
        <v>36</v>
      </c>
      <c r="U1704" t="s">
        <v>37</v>
      </c>
      <c r="V1704" t="s">
        <v>93</v>
      </c>
      <c r="W1704">
        <v>45000000</v>
      </c>
      <c r="X1704">
        <v>2009</v>
      </c>
      <c r="Y1704">
        <v>315</v>
      </c>
      <c r="Z1704">
        <v>2.7</v>
      </c>
      <c r="AA1704">
        <v>2.35</v>
      </c>
      <c r="AB1704">
        <v>0</v>
      </c>
    </row>
    <row r="1705" spans="1:28" hidden="1" x14ac:dyDescent="0.2">
      <c r="A1705" t="s">
        <v>27</v>
      </c>
      <c r="B1705" t="s">
        <v>8605</v>
      </c>
      <c r="C1705">
        <v>376</v>
      </c>
      <c r="D1705">
        <v>107</v>
      </c>
      <c r="E1705">
        <v>419</v>
      </c>
      <c r="F1705">
        <v>165</v>
      </c>
      <c r="G1705" t="s">
        <v>8606</v>
      </c>
      <c r="H1705">
        <v>971</v>
      </c>
      <c r="I1705">
        <v>12026670</v>
      </c>
      <c r="J1705" t="s">
        <v>332</v>
      </c>
      <c r="K1705" t="s">
        <v>8224</v>
      </c>
      <c r="L1705" t="s">
        <v>8607</v>
      </c>
      <c r="M1705">
        <v>114241</v>
      </c>
      <c r="N1705">
        <v>1643</v>
      </c>
      <c r="O1705" t="s">
        <v>8608</v>
      </c>
      <c r="P1705">
        <v>2</v>
      </c>
      <c r="Q1705" t="s">
        <v>8609</v>
      </c>
      <c r="R1705" t="s">
        <v>8610</v>
      </c>
      <c r="S1705">
        <v>258</v>
      </c>
      <c r="T1705" t="s">
        <v>36</v>
      </c>
      <c r="U1705" t="s">
        <v>37</v>
      </c>
      <c r="V1705" t="s">
        <v>583</v>
      </c>
      <c r="W1705">
        <v>45000000</v>
      </c>
      <c r="X1705">
        <v>2013</v>
      </c>
      <c r="Y1705">
        <v>236</v>
      </c>
      <c r="Z1705">
        <v>6.4</v>
      </c>
      <c r="AA1705">
        <v>2.35</v>
      </c>
      <c r="AB1705">
        <v>24000</v>
      </c>
    </row>
    <row r="1706" spans="1:28" hidden="1" x14ac:dyDescent="0.2">
      <c r="A1706" t="s">
        <v>27</v>
      </c>
      <c r="B1706" t="s">
        <v>8611</v>
      </c>
      <c r="C1706">
        <v>130</v>
      </c>
      <c r="D1706">
        <v>102</v>
      </c>
      <c r="E1706">
        <v>6</v>
      </c>
      <c r="F1706">
        <v>353</v>
      </c>
      <c r="G1706" t="s">
        <v>8513</v>
      </c>
      <c r="H1706">
        <v>22000</v>
      </c>
      <c r="I1706">
        <v>14334645</v>
      </c>
      <c r="J1706" t="s">
        <v>3169</v>
      </c>
      <c r="K1706" t="s">
        <v>1744</v>
      </c>
      <c r="L1706" t="s">
        <v>8612</v>
      </c>
      <c r="M1706">
        <v>22449</v>
      </c>
      <c r="N1706">
        <v>23352</v>
      </c>
      <c r="O1706" t="s">
        <v>8613</v>
      </c>
      <c r="P1706">
        <v>1</v>
      </c>
      <c r="Q1706" t="s">
        <v>8614</v>
      </c>
      <c r="R1706" t="s">
        <v>8615</v>
      </c>
      <c r="S1706">
        <v>191</v>
      </c>
      <c r="T1706" t="s">
        <v>36</v>
      </c>
      <c r="U1706" t="s">
        <v>37</v>
      </c>
      <c r="V1706" t="s">
        <v>38</v>
      </c>
      <c r="W1706">
        <v>25000000</v>
      </c>
      <c r="X1706">
        <v>2004</v>
      </c>
      <c r="Y1706">
        <v>829</v>
      </c>
      <c r="Z1706">
        <v>4.8</v>
      </c>
      <c r="AA1706">
        <v>2.35</v>
      </c>
      <c r="AB1706">
        <v>387</v>
      </c>
    </row>
    <row r="1707" spans="1:28" hidden="1" x14ac:dyDescent="0.2">
      <c r="A1707" t="s">
        <v>27</v>
      </c>
      <c r="B1707" t="s">
        <v>8616</v>
      </c>
      <c r="C1707">
        <v>65</v>
      </c>
      <c r="D1707">
        <v>101</v>
      </c>
      <c r="E1707">
        <v>3</v>
      </c>
      <c r="F1707">
        <v>120</v>
      </c>
      <c r="G1707" t="s">
        <v>8617</v>
      </c>
      <c r="H1707">
        <v>448</v>
      </c>
      <c r="I1707">
        <v>12189514</v>
      </c>
      <c r="J1707" t="s">
        <v>1679</v>
      </c>
      <c r="K1707" t="s">
        <v>2778</v>
      </c>
      <c r="L1707" t="s">
        <v>8618</v>
      </c>
      <c r="M1707">
        <v>30092</v>
      </c>
      <c r="N1707">
        <v>842</v>
      </c>
      <c r="O1707" t="s">
        <v>8619</v>
      </c>
      <c r="P1707">
        <v>0</v>
      </c>
      <c r="Q1707" t="s">
        <v>8620</v>
      </c>
      <c r="R1707" t="s">
        <v>8621</v>
      </c>
      <c r="S1707">
        <v>129</v>
      </c>
      <c r="T1707" t="s">
        <v>36</v>
      </c>
      <c r="U1707" t="s">
        <v>37</v>
      </c>
      <c r="V1707" t="s">
        <v>38</v>
      </c>
      <c r="W1707">
        <v>23000000</v>
      </c>
      <c r="X1707">
        <v>2004</v>
      </c>
      <c r="Y1707">
        <v>143</v>
      </c>
      <c r="Z1707">
        <v>6.1</v>
      </c>
      <c r="AA1707">
        <v>2.35</v>
      </c>
      <c r="AB1707">
        <v>0</v>
      </c>
    </row>
    <row r="1708" spans="1:28" hidden="1" x14ac:dyDescent="0.2">
      <c r="A1708" t="s">
        <v>27</v>
      </c>
      <c r="B1708" t="s">
        <v>8622</v>
      </c>
      <c r="C1708">
        <v>77</v>
      </c>
      <c r="D1708">
        <v>86</v>
      </c>
      <c r="E1708">
        <v>6</v>
      </c>
      <c r="F1708">
        <v>843</v>
      </c>
      <c r="G1708" t="s">
        <v>8623</v>
      </c>
      <c r="H1708">
        <v>1000</v>
      </c>
      <c r="I1708">
        <v>10134754</v>
      </c>
      <c r="J1708" t="s">
        <v>2964</v>
      </c>
      <c r="K1708" t="s">
        <v>477</v>
      </c>
      <c r="L1708" t="s">
        <v>8624</v>
      </c>
      <c r="M1708">
        <v>9682</v>
      </c>
      <c r="N1708">
        <v>5393</v>
      </c>
      <c r="O1708" t="s">
        <v>3296</v>
      </c>
      <c r="P1708">
        <v>0</v>
      </c>
      <c r="Q1708" t="s">
        <v>8625</v>
      </c>
      <c r="R1708" t="s">
        <v>8626</v>
      </c>
      <c r="S1708">
        <v>38</v>
      </c>
      <c r="T1708" t="s">
        <v>36</v>
      </c>
      <c r="U1708" t="s">
        <v>37</v>
      </c>
      <c r="V1708" t="s">
        <v>93</v>
      </c>
      <c r="W1708">
        <v>30000000</v>
      </c>
      <c r="X1708">
        <v>2011</v>
      </c>
      <c r="Y1708">
        <v>857</v>
      </c>
      <c r="Z1708">
        <v>4.8</v>
      </c>
      <c r="AA1708">
        <v>1.85</v>
      </c>
      <c r="AB1708">
        <v>0</v>
      </c>
    </row>
    <row r="1709" spans="1:28" hidden="1" x14ac:dyDescent="0.2">
      <c r="A1709" t="s">
        <v>27</v>
      </c>
      <c r="B1709" t="s">
        <v>7633</v>
      </c>
      <c r="C1709">
        <v>107</v>
      </c>
      <c r="D1709">
        <v>108</v>
      </c>
      <c r="E1709">
        <v>529</v>
      </c>
      <c r="F1709">
        <v>83</v>
      </c>
      <c r="G1709" t="s">
        <v>4381</v>
      </c>
      <c r="H1709">
        <v>11000</v>
      </c>
      <c r="I1709">
        <v>8535575</v>
      </c>
      <c r="J1709" t="s">
        <v>3407</v>
      </c>
      <c r="K1709" t="s">
        <v>464</v>
      </c>
      <c r="L1709" t="s">
        <v>8627</v>
      </c>
      <c r="M1709">
        <v>24033</v>
      </c>
      <c r="N1709">
        <v>11519</v>
      </c>
      <c r="O1709" t="s">
        <v>8628</v>
      </c>
      <c r="P1709">
        <v>3</v>
      </c>
      <c r="Q1709" t="s">
        <v>8629</v>
      </c>
      <c r="R1709" t="s">
        <v>8630</v>
      </c>
      <c r="S1709">
        <v>152</v>
      </c>
      <c r="T1709" t="s">
        <v>36</v>
      </c>
      <c r="U1709" t="s">
        <v>37</v>
      </c>
      <c r="V1709" t="s">
        <v>38</v>
      </c>
      <c r="W1709">
        <v>30000000</v>
      </c>
      <c r="X1709">
        <v>2005</v>
      </c>
      <c r="Y1709">
        <v>329</v>
      </c>
      <c r="Z1709">
        <v>7</v>
      </c>
      <c r="AA1709">
        <v>2.35</v>
      </c>
      <c r="AB1709">
        <v>0</v>
      </c>
    </row>
    <row r="1710" spans="1:28" hidden="1" x14ac:dyDescent="0.2">
      <c r="A1710" t="s">
        <v>27</v>
      </c>
      <c r="B1710" t="s">
        <v>2789</v>
      </c>
      <c r="C1710">
        <v>292</v>
      </c>
      <c r="D1710">
        <v>123</v>
      </c>
      <c r="E1710">
        <v>0</v>
      </c>
      <c r="F1710">
        <v>645</v>
      </c>
      <c r="G1710" t="s">
        <v>7249</v>
      </c>
      <c r="H1710">
        <v>10000</v>
      </c>
      <c r="I1710">
        <v>7689458</v>
      </c>
      <c r="J1710" t="s">
        <v>8631</v>
      </c>
      <c r="K1710" t="s">
        <v>179</v>
      </c>
      <c r="L1710" t="s">
        <v>8632</v>
      </c>
      <c r="M1710">
        <v>126307</v>
      </c>
      <c r="N1710">
        <v>11769</v>
      </c>
      <c r="O1710" t="s">
        <v>1252</v>
      </c>
      <c r="P1710">
        <v>1</v>
      </c>
      <c r="Q1710" t="s">
        <v>8633</v>
      </c>
      <c r="R1710" t="s">
        <v>8634</v>
      </c>
      <c r="S1710">
        <v>210</v>
      </c>
      <c r="T1710" t="s">
        <v>36</v>
      </c>
      <c r="U1710" t="s">
        <v>55</v>
      </c>
      <c r="V1710" t="s">
        <v>38</v>
      </c>
      <c r="W1710">
        <v>40000000</v>
      </c>
      <c r="X1710">
        <v>2009</v>
      </c>
      <c r="Y1710">
        <v>785</v>
      </c>
      <c r="Z1710">
        <v>6.8</v>
      </c>
      <c r="AA1710">
        <v>1.85</v>
      </c>
      <c r="AB1710">
        <v>19000</v>
      </c>
    </row>
    <row r="1711" spans="1:28" hidden="1" x14ac:dyDescent="0.2">
      <c r="A1711" t="s">
        <v>27</v>
      </c>
      <c r="B1711" t="s">
        <v>8635</v>
      </c>
      <c r="C1711">
        <v>193</v>
      </c>
      <c r="D1711">
        <v>134</v>
      </c>
      <c r="E1711">
        <v>12</v>
      </c>
      <c r="F1711">
        <v>329</v>
      </c>
      <c r="G1711" t="s">
        <v>8636</v>
      </c>
      <c r="H1711">
        <v>891</v>
      </c>
      <c r="I1711">
        <v>7501404</v>
      </c>
      <c r="J1711" t="s">
        <v>2525</v>
      </c>
      <c r="K1711" t="s">
        <v>188</v>
      </c>
      <c r="L1711" t="s">
        <v>8637</v>
      </c>
      <c r="M1711">
        <v>21086</v>
      </c>
      <c r="N1711">
        <v>1873</v>
      </c>
      <c r="O1711" t="s">
        <v>8638</v>
      </c>
      <c r="P1711">
        <v>2</v>
      </c>
      <c r="Q1711" t="s">
        <v>8639</v>
      </c>
      <c r="R1711" t="s">
        <v>8640</v>
      </c>
      <c r="S1711">
        <v>87</v>
      </c>
      <c r="T1711" t="s">
        <v>36</v>
      </c>
      <c r="U1711" t="s">
        <v>266</v>
      </c>
      <c r="V1711" t="s">
        <v>583</v>
      </c>
      <c r="X1711">
        <v>2010</v>
      </c>
      <c r="Y1711">
        <v>460</v>
      </c>
      <c r="Z1711">
        <v>7.3</v>
      </c>
      <c r="AA1711">
        <v>2.35</v>
      </c>
      <c r="AB1711">
        <v>0</v>
      </c>
    </row>
    <row r="1712" spans="1:28" hidden="1" x14ac:dyDescent="0.2">
      <c r="A1712" t="s">
        <v>27</v>
      </c>
      <c r="C1712">
        <v>16</v>
      </c>
      <c r="D1712">
        <v>511</v>
      </c>
      <c r="F1712">
        <v>51</v>
      </c>
      <c r="G1712" t="s">
        <v>8641</v>
      </c>
      <c r="H1712">
        <v>147</v>
      </c>
      <c r="J1712" t="s">
        <v>2123</v>
      </c>
      <c r="K1712" t="s">
        <v>8642</v>
      </c>
      <c r="L1712" t="s">
        <v>8643</v>
      </c>
      <c r="M1712">
        <v>2308</v>
      </c>
      <c r="N1712">
        <v>307</v>
      </c>
      <c r="O1712" t="s">
        <v>8644</v>
      </c>
      <c r="P1712">
        <v>0</v>
      </c>
      <c r="Q1712" t="s">
        <v>8645</v>
      </c>
      <c r="R1712" t="s">
        <v>8646</v>
      </c>
      <c r="S1712">
        <v>19</v>
      </c>
      <c r="T1712" t="s">
        <v>8647</v>
      </c>
      <c r="U1712" t="s">
        <v>8648</v>
      </c>
      <c r="Y1712">
        <v>63</v>
      </c>
      <c r="Z1712">
        <v>8.1999999999999993</v>
      </c>
      <c r="AA1712">
        <v>16</v>
      </c>
      <c r="AB1712">
        <v>0</v>
      </c>
    </row>
    <row r="1713" spans="1:28" hidden="1" x14ac:dyDescent="0.2">
      <c r="A1713" t="s">
        <v>27</v>
      </c>
      <c r="B1713" t="s">
        <v>5681</v>
      </c>
      <c r="C1713">
        <v>184</v>
      </c>
      <c r="D1713">
        <v>88</v>
      </c>
      <c r="E1713">
        <v>65</v>
      </c>
      <c r="F1713">
        <v>681</v>
      </c>
      <c r="G1713" t="s">
        <v>3196</v>
      </c>
      <c r="H1713">
        <v>3000</v>
      </c>
      <c r="I1713">
        <v>19316646</v>
      </c>
      <c r="J1713" t="s">
        <v>1526</v>
      </c>
      <c r="K1713" t="s">
        <v>721</v>
      </c>
      <c r="L1713" t="s">
        <v>8649</v>
      </c>
      <c r="M1713">
        <v>52069</v>
      </c>
      <c r="N1713">
        <v>5706</v>
      </c>
      <c r="O1713" t="s">
        <v>5194</v>
      </c>
      <c r="P1713">
        <v>3</v>
      </c>
      <c r="Q1713" t="s">
        <v>8650</v>
      </c>
      <c r="R1713" t="s">
        <v>8651</v>
      </c>
      <c r="S1713">
        <v>95</v>
      </c>
      <c r="T1713" t="s">
        <v>36</v>
      </c>
      <c r="U1713" t="s">
        <v>37</v>
      </c>
      <c r="V1713" t="s">
        <v>583</v>
      </c>
      <c r="W1713">
        <v>30000000</v>
      </c>
      <c r="X1713">
        <v>2013</v>
      </c>
      <c r="Y1713">
        <v>697</v>
      </c>
      <c r="Z1713">
        <v>5.6</v>
      </c>
      <c r="AA1713">
        <v>2.35</v>
      </c>
      <c r="AB1713">
        <v>0</v>
      </c>
    </row>
    <row r="1714" spans="1:28" hidden="1" x14ac:dyDescent="0.2">
      <c r="A1714" t="s">
        <v>27</v>
      </c>
      <c r="B1714" t="s">
        <v>5865</v>
      </c>
      <c r="C1714">
        <v>123</v>
      </c>
      <c r="D1714">
        <v>109</v>
      </c>
      <c r="E1714">
        <v>29</v>
      </c>
      <c r="F1714">
        <v>91</v>
      </c>
      <c r="G1714" t="s">
        <v>8652</v>
      </c>
      <c r="H1714">
        <v>779</v>
      </c>
      <c r="I1714">
        <v>10965209</v>
      </c>
      <c r="J1714" t="s">
        <v>462</v>
      </c>
      <c r="K1714" t="s">
        <v>268</v>
      </c>
      <c r="L1714" t="s">
        <v>8653</v>
      </c>
      <c r="M1714">
        <v>25558</v>
      </c>
      <c r="N1714">
        <v>1297</v>
      </c>
      <c r="O1714" t="s">
        <v>8654</v>
      </c>
      <c r="P1714">
        <v>2</v>
      </c>
      <c r="Q1714" t="s">
        <v>8655</v>
      </c>
      <c r="R1714" t="s">
        <v>8656</v>
      </c>
      <c r="S1714">
        <v>221</v>
      </c>
      <c r="T1714" t="s">
        <v>36</v>
      </c>
      <c r="U1714" t="s">
        <v>37</v>
      </c>
      <c r="V1714" t="s">
        <v>38</v>
      </c>
      <c r="W1714">
        <v>30000000</v>
      </c>
      <c r="X1714">
        <v>2001</v>
      </c>
      <c r="Y1714">
        <v>240</v>
      </c>
      <c r="Z1714">
        <v>6.1</v>
      </c>
      <c r="AA1714">
        <v>2.35</v>
      </c>
      <c r="AB1714">
        <v>0</v>
      </c>
    </row>
    <row r="1715" spans="1:28" hidden="1" x14ac:dyDescent="0.2">
      <c r="A1715" t="s">
        <v>27</v>
      </c>
      <c r="B1715" t="s">
        <v>1013</v>
      </c>
      <c r="C1715">
        <v>60</v>
      </c>
      <c r="D1715">
        <v>122</v>
      </c>
      <c r="E1715">
        <v>380</v>
      </c>
      <c r="F1715">
        <v>2000</v>
      </c>
      <c r="G1715" t="s">
        <v>464</v>
      </c>
      <c r="H1715">
        <v>18000</v>
      </c>
      <c r="I1715">
        <v>26830000</v>
      </c>
      <c r="J1715" t="s">
        <v>1959</v>
      </c>
      <c r="K1715" t="s">
        <v>1725</v>
      </c>
      <c r="L1715" t="s">
        <v>8657</v>
      </c>
      <c r="M1715">
        <v>101888</v>
      </c>
      <c r="N1715">
        <v>32930</v>
      </c>
      <c r="O1715" t="s">
        <v>900</v>
      </c>
      <c r="P1715">
        <v>3</v>
      </c>
      <c r="Q1715" t="s">
        <v>8658</v>
      </c>
      <c r="R1715" t="s">
        <v>8659</v>
      </c>
      <c r="S1715">
        <v>365</v>
      </c>
      <c r="T1715" t="s">
        <v>36</v>
      </c>
      <c r="U1715" t="s">
        <v>37</v>
      </c>
      <c r="V1715" t="s">
        <v>583</v>
      </c>
      <c r="W1715">
        <v>18000000</v>
      </c>
      <c r="X1715">
        <v>1989</v>
      </c>
      <c r="Y1715">
        <v>11000</v>
      </c>
      <c r="Z1715">
        <v>7.9</v>
      </c>
      <c r="AA1715">
        <v>1.85</v>
      </c>
      <c r="AB1715">
        <v>0</v>
      </c>
    </row>
    <row r="1716" spans="1:28" hidden="1" x14ac:dyDescent="0.2">
      <c r="A1716" t="s">
        <v>27</v>
      </c>
      <c r="B1716" t="s">
        <v>8660</v>
      </c>
      <c r="C1716">
        <v>111</v>
      </c>
      <c r="D1716">
        <v>251</v>
      </c>
      <c r="E1716">
        <v>0</v>
      </c>
      <c r="F1716">
        <v>642</v>
      </c>
      <c r="G1716" t="s">
        <v>1904</v>
      </c>
      <c r="H1716">
        <v>22000</v>
      </c>
      <c r="I1716">
        <v>5300000</v>
      </c>
      <c r="J1716" t="s">
        <v>1933</v>
      </c>
      <c r="K1716" t="s">
        <v>1744</v>
      </c>
      <c r="L1716" t="s">
        <v>8661</v>
      </c>
      <c r="M1716">
        <v>221000</v>
      </c>
      <c r="N1716">
        <v>24719</v>
      </c>
      <c r="O1716" t="s">
        <v>4204</v>
      </c>
      <c r="P1716">
        <v>8</v>
      </c>
      <c r="Q1716" t="s">
        <v>8662</v>
      </c>
      <c r="R1716" t="s">
        <v>8663</v>
      </c>
      <c r="S1716">
        <v>495</v>
      </c>
      <c r="T1716" t="s">
        <v>36</v>
      </c>
      <c r="U1716" t="s">
        <v>7088</v>
      </c>
      <c r="V1716" t="s">
        <v>583</v>
      </c>
      <c r="W1716">
        <v>30000000</v>
      </c>
      <c r="X1716">
        <v>1984</v>
      </c>
      <c r="Y1716">
        <v>683</v>
      </c>
      <c r="Z1716">
        <v>8.4</v>
      </c>
      <c r="AA1716">
        <v>1.85</v>
      </c>
      <c r="AB1716">
        <v>12000</v>
      </c>
    </row>
    <row r="1717" spans="1:28" hidden="1" x14ac:dyDescent="0.2">
      <c r="A1717" t="s">
        <v>27</v>
      </c>
      <c r="B1717" t="s">
        <v>8664</v>
      </c>
      <c r="C1717">
        <v>217</v>
      </c>
      <c r="D1717">
        <v>118</v>
      </c>
      <c r="E1717">
        <v>76</v>
      </c>
      <c r="F1717">
        <v>174</v>
      </c>
      <c r="G1717" t="s">
        <v>6038</v>
      </c>
      <c r="H1717">
        <v>3000</v>
      </c>
      <c r="I1717">
        <v>10880926</v>
      </c>
      <c r="J1717" t="s">
        <v>462</v>
      </c>
      <c r="K1717" t="s">
        <v>728</v>
      </c>
      <c r="L1717" t="s">
        <v>8665</v>
      </c>
      <c r="M1717">
        <v>54147</v>
      </c>
      <c r="N1717">
        <v>4253</v>
      </c>
      <c r="O1717" t="s">
        <v>8666</v>
      </c>
      <c r="P1717">
        <v>2</v>
      </c>
      <c r="Q1717" t="s">
        <v>8667</v>
      </c>
      <c r="R1717" t="s">
        <v>8668</v>
      </c>
      <c r="S1717">
        <v>127</v>
      </c>
      <c r="T1717" t="s">
        <v>36</v>
      </c>
      <c r="U1717" t="s">
        <v>37</v>
      </c>
      <c r="V1717" t="s">
        <v>583</v>
      </c>
      <c r="W1717">
        <v>30000000</v>
      </c>
      <c r="X1717">
        <v>2013</v>
      </c>
      <c r="Y1717">
        <v>678</v>
      </c>
      <c r="Z1717">
        <v>6.5</v>
      </c>
      <c r="AA1717">
        <v>2.35</v>
      </c>
      <c r="AB1717">
        <v>0</v>
      </c>
    </row>
    <row r="1718" spans="1:28" hidden="1" x14ac:dyDescent="0.2">
      <c r="A1718" t="s">
        <v>27</v>
      </c>
      <c r="B1718" t="s">
        <v>8669</v>
      </c>
      <c r="C1718">
        <v>117</v>
      </c>
      <c r="D1718">
        <v>131</v>
      </c>
      <c r="E1718">
        <v>53</v>
      </c>
      <c r="F1718">
        <v>548</v>
      </c>
      <c r="G1718" t="s">
        <v>1208</v>
      </c>
      <c r="H1718">
        <v>14000</v>
      </c>
      <c r="I1718">
        <v>3752725</v>
      </c>
      <c r="J1718" t="s">
        <v>212</v>
      </c>
      <c r="K1718" t="s">
        <v>2380</v>
      </c>
      <c r="L1718" t="s">
        <v>8670</v>
      </c>
      <c r="M1718">
        <v>29715</v>
      </c>
      <c r="N1718">
        <v>16252</v>
      </c>
      <c r="O1718" t="s">
        <v>5792</v>
      </c>
      <c r="P1718">
        <v>3</v>
      </c>
      <c r="Q1718" t="s">
        <v>8671</v>
      </c>
      <c r="R1718" t="s">
        <v>8672</v>
      </c>
      <c r="S1718">
        <v>161</v>
      </c>
      <c r="T1718" t="s">
        <v>36</v>
      </c>
      <c r="U1718" t="s">
        <v>37</v>
      </c>
      <c r="V1718" t="s">
        <v>583</v>
      </c>
      <c r="W1718">
        <v>18000000</v>
      </c>
      <c r="X1718">
        <v>2004</v>
      </c>
      <c r="Y1718">
        <v>871</v>
      </c>
      <c r="Z1718">
        <v>7.1</v>
      </c>
      <c r="AA1718">
        <v>2.35</v>
      </c>
      <c r="AB1718">
        <v>0</v>
      </c>
    </row>
    <row r="1719" spans="1:28" hidden="1" x14ac:dyDescent="0.2">
      <c r="A1719" t="s">
        <v>27</v>
      </c>
      <c r="B1719" t="s">
        <v>5048</v>
      </c>
      <c r="C1719">
        <v>105</v>
      </c>
      <c r="D1719">
        <v>109</v>
      </c>
      <c r="E1719">
        <v>277</v>
      </c>
      <c r="F1719">
        <v>345</v>
      </c>
      <c r="G1719" t="s">
        <v>8673</v>
      </c>
      <c r="H1719">
        <v>2000</v>
      </c>
      <c r="I1719">
        <v>3517797</v>
      </c>
      <c r="J1719" t="s">
        <v>5804</v>
      </c>
      <c r="K1719" t="s">
        <v>8674</v>
      </c>
      <c r="L1719" t="s">
        <v>8675</v>
      </c>
      <c r="M1719">
        <v>9004</v>
      </c>
      <c r="N1719">
        <v>2759</v>
      </c>
      <c r="O1719" t="s">
        <v>2460</v>
      </c>
      <c r="P1719">
        <v>0</v>
      </c>
      <c r="Q1719" t="s">
        <v>8676</v>
      </c>
      <c r="R1719" t="s">
        <v>8677</v>
      </c>
      <c r="S1719">
        <v>103</v>
      </c>
      <c r="T1719" t="s">
        <v>36</v>
      </c>
      <c r="U1719" t="s">
        <v>1463</v>
      </c>
      <c r="V1719" t="s">
        <v>583</v>
      </c>
      <c r="W1719">
        <v>25000000</v>
      </c>
      <c r="X1719">
        <v>2002</v>
      </c>
      <c r="Y1719">
        <v>378</v>
      </c>
      <c r="Z1719">
        <v>6.6</v>
      </c>
      <c r="AA1719">
        <v>1.85</v>
      </c>
      <c r="AB1719">
        <v>287</v>
      </c>
    </row>
    <row r="1720" spans="1:28" hidden="1" x14ac:dyDescent="0.2">
      <c r="A1720" t="s">
        <v>27</v>
      </c>
      <c r="B1720" t="s">
        <v>8678</v>
      </c>
      <c r="C1720">
        <v>41</v>
      </c>
      <c r="D1720">
        <v>80</v>
      </c>
      <c r="E1720">
        <v>9</v>
      </c>
      <c r="F1720">
        <v>826</v>
      </c>
      <c r="G1720" t="s">
        <v>709</v>
      </c>
      <c r="H1720">
        <v>17000</v>
      </c>
      <c r="I1720">
        <v>3101301</v>
      </c>
      <c r="J1720" t="s">
        <v>8679</v>
      </c>
      <c r="K1720" t="s">
        <v>442</v>
      </c>
      <c r="L1720" t="s">
        <v>8680</v>
      </c>
      <c r="M1720">
        <v>3926</v>
      </c>
      <c r="N1720">
        <v>21519</v>
      </c>
      <c r="O1720" t="s">
        <v>7426</v>
      </c>
      <c r="P1720">
        <v>1</v>
      </c>
      <c r="Q1720" t="s">
        <v>8681</v>
      </c>
      <c r="R1720" t="s">
        <v>8682</v>
      </c>
      <c r="S1720">
        <v>38</v>
      </c>
      <c r="T1720" t="s">
        <v>36</v>
      </c>
      <c r="U1720" t="s">
        <v>37</v>
      </c>
      <c r="V1720" t="s">
        <v>38</v>
      </c>
      <c r="X1720">
        <v>2005</v>
      </c>
      <c r="Y1720">
        <v>2000</v>
      </c>
      <c r="Z1720">
        <v>4</v>
      </c>
      <c r="AA1720">
        <v>1.85</v>
      </c>
      <c r="AB1720">
        <v>353</v>
      </c>
    </row>
    <row r="1721" spans="1:28" hidden="1" x14ac:dyDescent="0.2">
      <c r="A1721" t="s">
        <v>27</v>
      </c>
      <c r="B1721" t="s">
        <v>8211</v>
      </c>
      <c r="C1721">
        <v>124</v>
      </c>
      <c r="D1721">
        <v>88</v>
      </c>
      <c r="E1721">
        <v>108</v>
      </c>
      <c r="F1721">
        <v>135</v>
      </c>
      <c r="G1721" t="s">
        <v>8683</v>
      </c>
      <c r="H1721">
        <v>876</v>
      </c>
      <c r="I1721">
        <v>2975649</v>
      </c>
      <c r="J1721" t="s">
        <v>6324</v>
      </c>
      <c r="K1721" t="s">
        <v>2931</v>
      </c>
      <c r="L1721" t="s">
        <v>8684</v>
      </c>
      <c r="M1721">
        <v>23864</v>
      </c>
      <c r="N1721">
        <v>1518</v>
      </c>
      <c r="O1721" t="s">
        <v>8685</v>
      </c>
      <c r="P1721">
        <v>1</v>
      </c>
      <c r="Q1721" t="s">
        <v>8686</v>
      </c>
      <c r="R1721" t="s">
        <v>8687</v>
      </c>
      <c r="S1721">
        <v>142</v>
      </c>
      <c r="T1721" t="s">
        <v>36</v>
      </c>
      <c r="U1721" t="s">
        <v>55</v>
      </c>
      <c r="V1721" t="s">
        <v>93</v>
      </c>
      <c r="W1721">
        <v>30000000</v>
      </c>
      <c r="X1721">
        <v>2006</v>
      </c>
      <c r="Y1721">
        <v>142</v>
      </c>
      <c r="Z1721">
        <v>7</v>
      </c>
      <c r="AA1721">
        <v>2.35</v>
      </c>
      <c r="AB1721">
        <v>0</v>
      </c>
    </row>
    <row r="1722" spans="1:28" hidden="1" x14ac:dyDescent="0.2">
      <c r="A1722" t="s">
        <v>27</v>
      </c>
      <c r="B1722" t="s">
        <v>8688</v>
      </c>
      <c r="C1722">
        <v>90</v>
      </c>
      <c r="D1722">
        <v>103</v>
      </c>
      <c r="E1722">
        <v>45</v>
      </c>
      <c r="F1722">
        <v>107</v>
      </c>
      <c r="G1722" t="s">
        <v>8689</v>
      </c>
      <c r="H1722">
        <v>489</v>
      </c>
      <c r="I1722">
        <v>668171</v>
      </c>
      <c r="J1722" t="s">
        <v>6903</v>
      </c>
      <c r="K1722" t="s">
        <v>6181</v>
      </c>
      <c r="L1722" t="s">
        <v>8690</v>
      </c>
      <c r="M1722">
        <v>8215</v>
      </c>
      <c r="N1722">
        <v>949</v>
      </c>
      <c r="O1722" t="s">
        <v>8691</v>
      </c>
      <c r="P1722">
        <v>0</v>
      </c>
      <c r="Q1722" t="s">
        <v>8692</v>
      </c>
      <c r="R1722" t="s">
        <v>8693</v>
      </c>
      <c r="S1722">
        <v>132</v>
      </c>
      <c r="T1722" t="s">
        <v>1944</v>
      </c>
      <c r="U1722" t="s">
        <v>890</v>
      </c>
      <c r="V1722" t="s">
        <v>38</v>
      </c>
      <c r="W1722">
        <v>60000000</v>
      </c>
      <c r="X1722">
        <v>2005</v>
      </c>
      <c r="Y1722">
        <v>181</v>
      </c>
      <c r="Z1722">
        <v>5.6</v>
      </c>
      <c r="AA1722">
        <v>2.35</v>
      </c>
      <c r="AB1722">
        <v>445</v>
      </c>
    </row>
    <row r="1723" spans="1:28" hidden="1" x14ac:dyDescent="0.2">
      <c r="A1723" t="s">
        <v>27</v>
      </c>
      <c r="B1723" t="s">
        <v>8694</v>
      </c>
      <c r="C1723">
        <v>110</v>
      </c>
      <c r="D1723">
        <v>87</v>
      </c>
      <c r="E1723">
        <v>23</v>
      </c>
      <c r="F1723">
        <v>748</v>
      </c>
      <c r="G1723" t="s">
        <v>8695</v>
      </c>
      <c r="H1723">
        <v>826</v>
      </c>
      <c r="I1723">
        <v>480314</v>
      </c>
      <c r="J1723" t="s">
        <v>125</v>
      </c>
      <c r="K1723" t="s">
        <v>7426</v>
      </c>
      <c r="L1723" t="s">
        <v>8696</v>
      </c>
      <c r="M1723">
        <v>38503</v>
      </c>
      <c r="N1723">
        <v>4473</v>
      </c>
      <c r="O1723" t="s">
        <v>8697</v>
      </c>
      <c r="P1723">
        <v>4</v>
      </c>
      <c r="Q1723" t="s">
        <v>8698</v>
      </c>
      <c r="R1723" t="s">
        <v>8699</v>
      </c>
      <c r="S1723">
        <v>180</v>
      </c>
      <c r="T1723" t="s">
        <v>36</v>
      </c>
      <c r="U1723" t="s">
        <v>37</v>
      </c>
      <c r="V1723" t="s">
        <v>38</v>
      </c>
      <c r="W1723">
        <v>21000000</v>
      </c>
      <c r="X1723">
        <v>2006</v>
      </c>
      <c r="Y1723">
        <v>816</v>
      </c>
      <c r="Z1723">
        <v>4.8</v>
      </c>
      <c r="AA1723">
        <v>2.35</v>
      </c>
      <c r="AB1723">
        <v>0</v>
      </c>
    </row>
    <row r="1724" spans="1:28" x14ac:dyDescent="0.2">
      <c r="A1724" t="s">
        <v>27</v>
      </c>
      <c r="B1724" t="s">
        <v>8700</v>
      </c>
      <c r="C1724">
        <v>273</v>
      </c>
      <c r="D1724">
        <v>160</v>
      </c>
      <c r="E1724">
        <v>181</v>
      </c>
      <c r="F1724">
        <v>820</v>
      </c>
      <c r="G1724" t="s">
        <v>885</v>
      </c>
      <c r="H1724">
        <v>11000</v>
      </c>
      <c r="I1724">
        <v>3904982</v>
      </c>
      <c r="J1724" t="s">
        <v>8701</v>
      </c>
      <c r="K1724" t="s">
        <v>338</v>
      </c>
      <c r="L1724" t="s">
        <v>8702</v>
      </c>
      <c r="M1724">
        <v>136104</v>
      </c>
      <c r="N1724">
        <v>22516</v>
      </c>
      <c r="O1724" t="s">
        <v>1044</v>
      </c>
      <c r="P1724">
        <v>0</v>
      </c>
      <c r="Q1724" t="s">
        <v>8703</v>
      </c>
      <c r="R1724" t="s">
        <v>8704</v>
      </c>
      <c r="S1724">
        <v>415</v>
      </c>
      <c r="T1724" t="s">
        <v>36</v>
      </c>
      <c r="U1724" t="s">
        <v>37</v>
      </c>
      <c r="V1724" t="s">
        <v>583</v>
      </c>
      <c r="W1724">
        <v>30000000</v>
      </c>
      <c r="X1724">
        <v>2007</v>
      </c>
      <c r="Y1724">
        <v>10000</v>
      </c>
      <c r="Z1724">
        <v>7.5</v>
      </c>
      <c r="AA1724">
        <v>2.35</v>
      </c>
      <c r="AB1724">
        <v>0</v>
      </c>
    </row>
    <row r="1725" spans="1:28" hidden="1" x14ac:dyDescent="0.2">
      <c r="A1725" t="s">
        <v>27</v>
      </c>
      <c r="B1725" t="s">
        <v>8705</v>
      </c>
      <c r="C1725">
        <v>63</v>
      </c>
      <c r="D1725">
        <v>121</v>
      </c>
      <c r="E1725">
        <v>0</v>
      </c>
      <c r="F1725">
        <v>187</v>
      </c>
      <c r="G1725" t="s">
        <v>5278</v>
      </c>
      <c r="H1725">
        <v>974</v>
      </c>
      <c r="I1725">
        <v>127437</v>
      </c>
      <c r="J1725" t="s">
        <v>1096</v>
      </c>
      <c r="K1725" t="s">
        <v>284</v>
      </c>
      <c r="L1725" t="s">
        <v>8706</v>
      </c>
      <c r="M1725">
        <v>4670</v>
      </c>
      <c r="N1725">
        <v>1887</v>
      </c>
      <c r="O1725" t="s">
        <v>8707</v>
      </c>
      <c r="P1725">
        <v>0</v>
      </c>
      <c r="Q1725" t="s">
        <v>8708</v>
      </c>
      <c r="R1725" t="s">
        <v>8709</v>
      </c>
      <c r="S1725">
        <v>27</v>
      </c>
      <c r="T1725" t="s">
        <v>1944</v>
      </c>
      <c r="U1725" t="s">
        <v>890</v>
      </c>
      <c r="V1725" t="s">
        <v>583</v>
      </c>
      <c r="W1725">
        <v>18000000</v>
      </c>
      <c r="X1725">
        <v>2011</v>
      </c>
      <c r="Y1725">
        <v>643</v>
      </c>
      <c r="Z1725">
        <v>6</v>
      </c>
      <c r="AA1725">
        <v>2.35</v>
      </c>
      <c r="AB1725">
        <v>0</v>
      </c>
    </row>
    <row r="1726" spans="1:28" hidden="1" x14ac:dyDescent="0.2">
      <c r="A1726" t="s">
        <v>27</v>
      </c>
      <c r="B1726" t="s">
        <v>8710</v>
      </c>
      <c r="C1726">
        <v>56</v>
      </c>
      <c r="D1726">
        <v>91</v>
      </c>
      <c r="E1726">
        <v>2</v>
      </c>
      <c r="F1726">
        <v>55</v>
      </c>
      <c r="G1726" t="s">
        <v>8711</v>
      </c>
      <c r="H1726">
        <v>295</v>
      </c>
      <c r="J1726" t="s">
        <v>3055</v>
      </c>
      <c r="K1726" t="s">
        <v>8712</v>
      </c>
      <c r="L1726" t="s">
        <v>8713</v>
      </c>
      <c r="M1726">
        <v>9214</v>
      </c>
      <c r="N1726">
        <v>545</v>
      </c>
      <c r="O1726" t="s">
        <v>8714</v>
      </c>
      <c r="P1726">
        <v>7</v>
      </c>
      <c r="Q1726" t="s">
        <v>8715</v>
      </c>
      <c r="R1726" t="s">
        <v>8716</v>
      </c>
      <c r="S1726">
        <v>17</v>
      </c>
      <c r="T1726" t="s">
        <v>1462</v>
      </c>
      <c r="U1726" t="s">
        <v>1463</v>
      </c>
      <c r="X1726">
        <v>2009</v>
      </c>
      <c r="Y1726">
        <v>71</v>
      </c>
      <c r="Z1726">
        <v>7.2</v>
      </c>
      <c r="AA1726">
        <v>1.85</v>
      </c>
      <c r="AB1726">
        <v>0</v>
      </c>
    </row>
    <row r="1727" spans="1:28" hidden="1" x14ac:dyDescent="0.2">
      <c r="A1727" t="s">
        <v>27</v>
      </c>
      <c r="B1727" t="s">
        <v>1781</v>
      </c>
      <c r="C1727">
        <v>130</v>
      </c>
      <c r="D1727">
        <v>92</v>
      </c>
      <c r="E1727">
        <v>165</v>
      </c>
      <c r="F1727">
        <v>700</v>
      </c>
      <c r="G1727" t="s">
        <v>2295</v>
      </c>
      <c r="H1727">
        <v>26000</v>
      </c>
      <c r="J1727" t="s">
        <v>462</v>
      </c>
      <c r="K1727" t="s">
        <v>333</v>
      </c>
      <c r="L1727" t="s">
        <v>8717</v>
      </c>
      <c r="M1727">
        <v>36487</v>
      </c>
      <c r="N1727">
        <v>29773</v>
      </c>
      <c r="O1727" t="s">
        <v>1768</v>
      </c>
      <c r="P1727">
        <v>0</v>
      </c>
      <c r="Q1727" t="s">
        <v>8718</v>
      </c>
      <c r="R1727" t="s">
        <v>8719</v>
      </c>
      <c r="S1727">
        <v>114</v>
      </c>
      <c r="T1727" t="s">
        <v>36</v>
      </c>
      <c r="U1727" t="s">
        <v>37</v>
      </c>
      <c r="V1727" t="s">
        <v>583</v>
      </c>
      <c r="W1727">
        <v>30000000</v>
      </c>
      <c r="X1727">
        <v>2015</v>
      </c>
      <c r="Y1727">
        <v>947</v>
      </c>
      <c r="Z1727">
        <v>5.6</v>
      </c>
      <c r="AA1727">
        <v>2.35</v>
      </c>
      <c r="AB1727">
        <v>0</v>
      </c>
    </row>
    <row r="1728" spans="1:28" hidden="1" x14ac:dyDescent="0.2">
      <c r="A1728" t="s">
        <v>27</v>
      </c>
      <c r="B1728" t="s">
        <v>123</v>
      </c>
      <c r="C1728">
        <v>134</v>
      </c>
      <c r="D1728">
        <v>129</v>
      </c>
      <c r="E1728">
        <v>395</v>
      </c>
      <c r="F1728">
        <v>313</v>
      </c>
      <c r="G1728" t="s">
        <v>4683</v>
      </c>
      <c r="H1728">
        <v>18000</v>
      </c>
      <c r="I1728">
        <v>537580</v>
      </c>
      <c r="J1728" t="s">
        <v>8720</v>
      </c>
      <c r="K1728" t="s">
        <v>639</v>
      </c>
      <c r="L1728" t="s">
        <v>8721</v>
      </c>
      <c r="M1728">
        <v>52972</v>
      </c>
      <c r="N1728">
        <v>19620</v>
      </c>
      <c r="O1728" t="s">
        <v>8722</v>
      </c>
      <c r="P1728">
        <v>1</v>
      </c>
      <c r="Q1728" t="s">
        <v>8723</v>
      </c>
      <c r="R1728" t="s">
        <v>8724</v>
      </c>
      <c r="S1728">
        <v>124</v>
      </c>
      <c r="T1728" t="s">
        <v>36</v>
      </c>
      <c r="U1728" t="s">
        <v>37</v>
      </c>
      <c r="V1728" t="s">
        <v>583</v>
      </c>
      <c r="W1728">
        <v>30000000</v>
      </c>
      <c r="X1728">
        <v>2011</v>
      </c>
      <c r="Y1728">
        <v>1000</v>
      </c>
      <c r="Z1728">
        <v>6.8</v>
      </c>
      <c r="AA1728">
        <v>2.35</v>
      </c>
      <c r="AB1728">
        <v>21000</v>
      </c>
    </row>
    <row r="1729" spans="1:28" hidden="1" x14ac:dyDescent="0.2">
      <c r="A1729" t="s">
        <v>27</v>
      </c>
      <c r="B1729" t="s">
        <v>8725</v>
      </c>
      <c r="C1729">
        <v>36</v>
      </c>
      <c r="D1729">
        <v>93</v>
      </c>
      <c r="E1729">
        <v>7</v>
      </c>
      <c r="F1729">
        <v>480</v>
      </c>
      <c r="G1729" t="s">
        <v>2533</v>
      </c>
      <c r="H1729">
        <v>1000</v>
      </c>
      <c r="J1729" t="s">
        <v>2964</v>
      </c>
      <c r="K1729" t="s">
        <v>391</v>
      </c>
      <c r="L1729" t="s">
        <v>8726</v>
      </c>
      <c r="M1729">
        <v>4599</v>
      </c>
      <c r="N1729">
        <v>3095</v>
      </c>
      <c r="O1729" t="s">
        <v>1548</v>
      </c>
      <c r="P1729">
        <v>0</v>
      </c>
      <c r="Q1729" t="s">
        <v>8727</v>
      </c>
      <c r="R1729" t="s">
        <v>8728</v>
      </c>
      <c r="S1729">
        <v>44</v>
      </c>
      <c r="T1729" t="s">
        <v>8729</v>
      </c>
      <c r="U1729" t="s">
        <v>765</v>
      </c>
      <c r="V1729" t="s">
        <v>93</v>
      </c>
      <c r="X1729">
        <v>2010</v>
      </c>
      <c r="Y1729">
        <v>898</v>
      </c>
      <c r="Z1729">
        <v>4.9000000000000004</v>
      </c>
      <c r="AA1729">
        <v>2.39</v>
      </c>
      <c r="AB1729">
        <v>885</v>
      </c>
    </row>
    <row r="1730" spans="1:28" hidden="1" x14ac:dyDescent="0.2">
      <c r="A1730" t="s">
        <v>27</v>
      </c>
      <c r="B1730" t="s">
        <v>7705</v>
      </c>
      <c r="C1730">
        <v>46</v>
      </c>
      <c r="D1730">
        <v>118</v>
      </c>
      <c r="E1730">
        <v>55</v>
      </c>
      <c r="F1730">
        <v>11</v>
      </c>
      <c r="G1730" t="s">
        <v>8730</v>
      </c>
      <c r="H1730">
        <v>113</v>
      </c>
      <c r="J1730" t="s">
        <v>5938</v>
      </c>
      <c r="K1730" t="s">
        <v>7804</v>
      </c>
      <c r="L1730" t="s">
        <v>8731</v>
      </c>
      <c r="M1730">
        <v>10175</v>
      </c>
      <c r="N1730">
        <v>143</v>
      </c>
      <c r="O1730" t="s">
        <v>8732</v>
      </c>
      <c r="P1730">
        <v>1</v>
      </c>
      <c r="Q1730" t="s">
        <v>8733</v>
      </c>
      <c r="R1730" t="s">
        <v>8734</v>
      </c>
      <c r="S1730">
        <v>23</v>
      </c>
      <c r="T1730" t="s">
        <v>36</v>
      </c>
      <c r="U1730" t="s">
        <v>765</v>
      </c>
      <c r="V1730" t="s">
        <v>583</v>
      </c>
      <c r="W1730">
        <v>30000000</v>
      </c>
      <c r="X1730">
        <v>2007</v>
      </c>
      <c r="Y1730">
        <v>11</v>
      </c>
      <c r="Z1730">
        <v>7.1</v>
      </c>
      <c r="AA1730">
        <v>2.35</v>
      </c>
      <c r="AB1730">
        <v>0</v>
      </c>
    </row>
    <row r="1731" spans="1:28" hidden="1" x14ac:dyDescent="0.2">
      <c r="A1731" t="s">
        <v>27</v>
      </c>
      <c r="B1731" t="s">
        <v>8735</v>
      </c>
      <c r="C1731">
        <v>7</v>
      </c>
      <c r="D1731">
        <v>110</v>
      </c>
      <c r="E1731">
        <v>18</v>
      </c>
      <c r="F1731">
        <v>432</v>
      </c>
      <c r="G1731" t="s">
        <v>204</v>
      </c>
      <c r="H1731">
        <v>922</v>
      </c>
      <c r="J1731" t="s">
        <v>2296</v>
      </c>
      <c r="K1731" t="s">
        <v>6155</v>
      </c>
      <c r="L1731" t="s">
        <v>8736</v>
      </c>
      <c r="M1731">
        <v>3279</v>
      </c>
      <c r="N1731">
        <v>2725</v>
      </c>
      <c r="O1731" t="s">
        <v>8737</v>
      </c>
      <c r="P1731">
        <v>4</v>
      </c>
      <c r="Q1731" t="s">
        <v>8738</v>
      </c>
      <c r="R1731" t="s">
        <v>8739</v>
      </c>
      <c r="S1731">
        <v>22</v>
      </c>
      <c r="T1731" t="s">
        <v>36</v>
      </c>
      <c r="U1731" t="s">
        <v>1463</v>
      </c>
      <c r="V1731" t="s">
        <v>4828</v>
      </c>
      <c r="W1731">
        <v>24000000</v>
      </c>
      <c r="X1731">
        <v>2014</v>
      </c>
      <c r="Y1731">
        <v>919</v>
      </c>
      <c r="Z1731">
        <v>2</v>
      </c>
      <c r="AA1731">
        <v>2.35</v>
      </c>
      <c r="AB1731">
        <v>0</v>
      </c>
    </row>
    <row r="1732" spans="1:28" hidden="1" x14ac:dyDescent="0.2">
      <c r="A1732" t="s">
        <v>27</v>
      </c>
      <c r="B1732" t="s">
        <v>8740</v>
      </c>
      <c r="C1732">
        <v>132</v>
      </c>
      <c r="D1732">
        <v>103</v>
      </c>
      <c r="E1732">
        <v>61</v>
      </c>
      <c r="F1732">
        <v>520</v>
      </c>
      <c r="G1732" t="s">
        <v>120</v>
      </c>
      <c r="H1732">
        <v>963</v>
      </c>
      <c r="J1732" t="s">
        <v>6324</v>
      </c>
      <c r="K1732" t="s">
        <v>3110</v>
      </c>
      <c r="L1732" t="s">
        <v>8741</v>
      </c>
      <c r="M1732">
        <v>12410</v>
      </c>
      <c r="N1732">
        <v>2806</v>
      </c>
      <c r="O1732" t="s">
        <v>1993</v>
      </c>
      <c r="P1732">
        <v>3</v>
      </c>
      <c r="Q1732" t="s">
        <v>8742</v>
      </c>
      <c r="R1732" t="s">
        <v>8743</v>
      </c>
      <c r="S1732">
        <v>62</v>
      </c>
      <c r="T1732" t="s">
        <v>36</v>
      </c>
      <c r="U1732" t="s">
        <v>8744</v>
      </c>
      <c r="W1732">
        <v>30000000</v>
      </c>
      <c r="X1732">
        <v>2014</v>
      </c>
      <c r="Y1732">
        <v>903</v>
      </c>
      <c r="Z1732">
        <v>5.7</v>
      </c>
      <c r="AA1732">
        <v>2.35</v>
      </c>
      <c r="AB1732">
        <v>6000</v>
      </c>
    </row>
    <row r="1733" spans="1:28" hidden="1" x14ac:dyDescent="0.2">
      <c r="A1733" t="s">
        <v>27</v>
      </c>
      <c r="B1733" t="s">
        <v>8745</v>
      </c>
      <c r="C1733">
        <v>5</v>
      </c>
      <c r="D1733">
        <v>85</v>
      </c>
      <c r="E1733">
        <v>0</v>
      </c>
      <c r="F1733">
        <v>21</v>
      </c>
      <c r="G1733" t="s">
        <v>7162</v>
      </c>
      <c r="H1733">
        <v>114</v>
      </c>
      <c r="J1733" t="s">
        <v>8746</v>
      </c>
      <c r="K1733" t="s">
        <v>8747</v>
      </c>
      <c r="L1733" t="s">
        <v>8748</v>
      </c>
      <c r="M1733">
        <v>393</v>
      </c>
      <c r="N1733">
        <v>229</v>
      </c>
      <c r="O1733" t="s">
        <v>8749</v>
      </c>
      <c r="P1733">
        <v>1</v>
      </c>
      <c r="Q1733" t="s">
        <v>8750</v>
      </c>
      <c r="R1733" t="s">
        <v>8751</v>
      </c>
      <c r="S1733">
        <v>7</v>
      </c>
      <c r="T1733" t="s">
        <v>5639</v>
      </c>
      <c r="U1733" t="s">
        <v>7168</v>
      </c>
      <c r="W1733">
        <v>30000000</v>
      </c>
      <c r="X1733">
        <v>2015</v>
      </c>
      <c r="Y1733">
        <v>35</v>
      </c>
      <c r="Z1733">
        <v>4.0999999999999996</v>
      </c>
      <c r="AB1733">
        <v>161</v>
      </c>
    </row>
    <row r="1734" spans="1:28" hidden="1" x14ac:dyDescent="0.2">
      <c r="A1734" t="s">
        <v>27</v>
      </c>
      <c r="B1734" t="s">
        <v>8752</v>
      </c>
      <c r="C1734">
        <v>56</v>
      </c>
      <c r="D1734">
        <v>110</v>
      </c>
      <c r="E1734">
        <v>59</v>
      </c>
      <c r="F1734">
        <v>24</v>
      </c>
      <c r="G1734" t="s">
        <v>1339</v>
      </c>
      <c r="H1734">
        <v>1000</v>
      </c>
      <c r="J1734" t="s">
        <v>2140</v>
      </c>
      <c r="K1734" t="s">
        <v>388</v>
      </c>
      <c r="L1734" t="s">
        <v>8753</v>
      </c>
      <c r="M1734">
        <v>14618</v>
      </c>
      <c r="N1734">
        <v>1831</v>
      </c>
      <c r="O1734" t="s">
        <v>8754</v>
      </c>
      <c r="P1734">
        <v>0</v>
      </c>
      <c r="Q1734" t="s">
        <v>8755</v>
      </c>
      <c r="R1734" t="s">
        <v>8756</v>
      </c>
      <c r="S1734">
        <v>108</v>
      </c>
      <c r="T1734" t="s">
        <v>36</v>
      </c>
      <c r="U1734" t="s">
        <v>7088</v>
      </c>
      <c r="V1734" t="s">
        <v>583</v>
      </c>
      <c r="W1734">
        <v>30000000</v>
      </c>
      <c r="X1734">
        <v>2002</v>
      </c>
      <c r="Y1734">
        <v>794</v>
      </c>
      <c r="Z1734">
        <v>6.7</v>
      </c>
      <c r="AA1734">
        <v>1.85</v>
      </c>
      <c r="AB1734">
        <v>447</v>
      </c>
    </row>
    <row r="1735" spans="1:28" hidden="1" x14ac:dyDescent="0.2">
      <c r="A1735" t="s">
        <v>27</v>
      </c>
      <c r="B1735" t="s">
        <v>8757</v>
      </c>
      <c r="C1735">
        <v>65</v>
      </c>
      <c r="D1735">
        <v>89</v>
      </c>
      <c r="E1735">
        <v>5</v>
      </c>
      <c r="F1735">
        <v>365</v>
      </c>
      <c r="G1735" t="s">
        <v>491</v>
      </c>
      <c r="H1735">
        <v>11000</v>
      </c>
      <c r="J1735" t="s">
        <v>8758</v>
      </c>
      <c r="K1735" t="s">
        <v>78</v>
      </c>
      <c r="L1735" t="s">
        <v>8759</v>
      </c>
      <c r="M1735">
        <v>3302</v>
      </c>
      <c r="N1735">
        <v>15795</v>
      </c>
      <c r="O1735" t="s">
        <v>6177</v>
      </c>
      <c r="P1735">
        <v>0</v>
      </c>
      <c r="Q1735" t="s">
        <v>8760</v>
      </c>
      <c r="R1735" t="s">
        <v>8761</v>
      </c>
      <c r="S1735">
        <v>14</v>
      </c>
      <c r="T1735" t="s">
        <v>36</v>
      </c>
      <c r="U1735" t="s">
        <v>37</v>
      </c>
      <c r="V1735" t="s">
        <v>583</v>
      </c>
      <c r="W1735">
        <v>19000000</v>
      </c>
      <c r="X1735">
        <v>2016</v>
      </c>
      <c r="Y1735">
        <v>4000</v>
      </c>
      <c r="Z1735">
        <v>7.5</v>
      </c>
      <c r="AA1735">
        <v>1.85</v>
      </c>
      <c r="AB1735">
        <v>13000</v>
      </c>
    </row>
    <row r="1736" spans="1:28" hidden="1" x14ac:dyDescent="0.2">
      <c r="A1736" t="s">
        <v>27</v>
      </c>
      <c r="B1736" t="s">
        <v>8762</v>
      </c>
      <c r="C1736">
        <v>221</v>
      </c>
      <c r="D1736">
        <v>115</v>
      </c>
      <c r="E1736">
        <v>0</v>
      </c>
      <c r="F1736">
        <v>751</v>
      </c>
      <c r="G1736" t="s">
        <v>8763</v>
      </c>
      <c r="H1736">
        <v>10000</v>
      </c>
      <c r="I1736">
        <v>183436380</v>
      </c>
      <c r="J1736" t="s">
        <v>6417</v>
      </c>
      <c r="K1736" t="s">
        <v>2454</v>
      </c>
      <c r="L1736" t="s">
        <v>8764</v>
      </c>
      <c r="M1736">
        <v>97697</v>
      </c>
      <c r="N1736">
        <v>13159</v>
      </c>
      <c r="O1736" t="s">
        <v>8765</v>
      </c>
      <c r="P1736">
        <v>8</v>
      </c>
      <c r="Q1736" t="s">
        <v>8766</v>
      </c>
      <c r="R1736" t="s">
        <v>8767</v>
      </c>
      <c r="S1736">
        <v>185</v>
      </c>
      <c r="T1736" t="s">
        <v>36</v>
      </c>
      <c r="U1736" t="s">
        <v>37</v>
      </c>
      <c r="V1736" t="s">
        <v>38</v>
      </c>
      <c r="W1736">
        <v>29000000</v>
      </c>
      <c r="X1736">
        <v>2015</v>
      </c>
      <c r="Y1736">
        <v>1000</v>
      </c>
      <c r="Z1736">
        <v>6.5</v>
      </c>
      <c r="AA1736">
        <v>1.85</v>
      </c>
      <c r="AB1736">
        <v>40000</v>
      </c>
    </row>
    <row r="1737" spans="1:28" hidden="1" x14ac:dyDescent="0.2">
      <c r="A1737" t="s">
        <v>27</v>
      </c>
      <c r="B1737" t="s">
        <v>1419</v>
      </c>
      <c r="C1737">
        <v>291</v>
      </c>
      <c r="D1737">
        <v>153</v>
      </c>
      <c r="E1737">
        <v>446</v>
      </c>
      <c r="F1737">
        <v>154</v>
      </c>
      <c r="G1737" t="s">
        <v>8768</v>
      </c>
      <c r="H1737">
        <v>523</v>
      </c>
      <c r="I1737">
        <v>119518352</v>
      </c>
      <c r="J1737" t="s">
        <v>8769</v>
      </c>
      <c r="K1737" t="s">
        <v>1170</v>
      </c>
      <c r="L1737" t="s">
        <v>8770</v>
      </c>
      <c r="M1737">
        <v>188637</v>
      </c>
      <c r="N1737">
        <v>1383</v>
      </c>
      <c r="O1737" t="s">
        <v>8771</v>
      </c>
      <c r="P1737">
        <v>0</v>
      </c>
      <c r="Q1737" t="s">
        <v>8772</v>
      </c>
      <c r="R1737" t="s">
        <v>8773</v>
      </c>
      <c r="S1737">
        <v>815</v>
      </c>
      <c r="T1737" t="s">
        <v>36</v>
      </c>
      <c r="U1737" t="s">
        <v>37</v>
      </c>
      <c r="V1737" t="s">
        <v>38</v>
      </c>
      <c r="W1737">
        <v>28000000</v>
      </c>
      <c r="X1737">
        <v>2005</v>
      </c>
      <c r="Y1737">
        <v>405</v>
      </c>
      <c r="Z1737">
        <v>7.9</v>
      </c>
      <c r="AA1737">
        <v>2.39</v>
      </c>
      <c r="AB1737">
        <v>11000</v>
      </c>
    </row>
    <row r="1738" spans="1:28" hidden="1" x14ac:dyDescent="0.2">
      <c r="A1738" t="s">
        <v>27</v>
      </c>
      <c r="C1738">
        <v>13</v>
      </c>
      <c r="D1738">
        <v>42</v>
      </c>
      <c r="F1738">
        <v>442</v>
      </c>
      <c r="G1738" t="s">
        <v>8774</v>
      </c>
      <c r="H1738">
        <v>757</v>
      </c>
      <c r="J1738" t="s">
        <v>8775</v>
      </c>
      <c r="K1738" t="s">
        <v>8776</v>
      </c>
      <c r="L1738" t="s">
        <v>8777</v>
      </c>
      <c r="M1738">
        <v>20839</v>
      </c>
      <c r="N1738">
        <v>3309</v>
      </c>
      <c r="O1738" t="s">
        <v>2404</v>
      </c>
      <c r="P1738">
        <v>0</v>
      </c>
      <c r="Q1738" t="s">
        <v>8778</v>
      </c>
      <c r="R1738" t="s">
        <v>8779</v>
      </c>
      <c r="S1738">
        <v>56</v>
      </c>
      <c r="T1738" t="s">
        <v>36</v>
      </c>
      <c r="U1738" t="s">
        <v>37</v>
      </c>
      <c r="V1738" t="s">
        <v>1124</v>
      </c>
      <c r="Y1738">
        <v>641</v>
      </c>
      <c r="Z1738">
        <v>7.6</v>
      </c>
      <c r="AA1738">
        <v>16</v>
      </c>
      <c r="AB1738">
        <v>12000</v>
      </c>
    </row>
    <row r="1739" spans="1:28" hidden="1" x14ac:dyDescent="0.2">
      <c r="A1739" t="s">
        <v>27</v>
      </c>
      <c r="B1739" t="s">
        <v>8780</v>
      </c>
      <c r="C1739">
        <v>148</v>
      </c>
      <c r="D1739">
        <v>128</v>
      </c>
      <c r="E1739">
        <v>0</v>
      </c>
      <c r="F1739">
        <v>754</v>
      </c>
      <c r="G1739" t="s">
        <v>4953</v>
      </c>
      <c r="H1739">
        <v>955</v>
      </c>
      <c r="I1739">
        <v>37036404</v>
      </c>
      <c r="J1739" t="s">
        <v>1413</v>
      </c>
      <c r="K1739" t="s">
        <v>3629</v>
      </c>
      <c r="L1739" t="s">
        <v>8781</v>
      </c>
      <c r="M1739">
        <v>44816</v>
      </c>
      <c r="N1739">
        <v>5404</v>
      </c>
      <c r="O1739" t="s">
        <v>4003</v>
      </c>
      <c r="P1739">
        <v>3</v>
      </c>
      <c r="Q1739" t="s">
        <v>8782</v>
      </c>
      <c r="R1739" t="s">
        <v>8783</v>
      </c>
      <c r="S1739">
        <v>259</v>
      </c>
      <c r="T1739" t="s">
        <v>36</v>
      </c>
      <c r="U1739" t="s">
        <v>37</v>
      </c>
      <c r="V1739" t="s">
        <v>38</v>
      </c>
      <c r="W1739">
        <v>30000000</v>
      </c>
      <c r="X1739">
        <v>2000</v>
      </c>
      <c r="Y1739">
        <v>869</v>
      </c>
      <c r="Z1739">
        <v>6.4</v>
      </c>
      <c r="AA1739">
        <v>1.85</v>
      </c>
      <c r="AB1739">
        <v>0</v>
      </c>
    </row>
    <row r="1740" spans="1:28" hidden="1" x14ac:dyDescent="0.2">
      <c r="A1740" t="s">
        <v>27</v>
      </c>
      <c r="B1740" t="s">
        <v>5109</v>
      </c>
      <c r="C1740">
        <v>42</v>
      </c>
      <c r="D1740">
        <v>89</v>
      </c>
      <c r="E1740">
        <v>12</v>
      </c>
      <c r="F1740">
        <v>373</v>
      </c>
      <c r="G1740" t="s">
        <v>8784</v>
      </c>
      <c r="H1740">
        <v>1000</v>
      </c>
      <c r="I1740">
        <v>22359293</v>
      </c>
      <c r="J1740" t="s">
        <v>785</v>
      </c>
      <c r="K1740" t="s">
        <v>391</v>
      </c>
      <c r="L1740" t="s">
        <v>8785</v>
      </c>
      <c r="M1740">
        <v>16222</v>
      </c>
      <c r="N1740">
        <v>2056</v>
      </c>
      <c r="O1740" t="s">
        <v>8786</v>
      </c>
      <c r="P1740">
        <v>0</v>
      </c>
      <c r="Q1740" t="s">
        <v>8787</v>
      </c>
      <c r="R1740" t="s">
        <v>8788</v>
      </c>
      <c r="S1740">
        <v>39</v>
      </c>
      <c r="T1740" t="s">
        <v>36</v>
      </c>
      <c r="U1740" t="s">
        <v>55</v>
      </c>
      <c r="V1740" t="s">
        <v>93</v>
      </c>
      <c r="W1740">
        <v>29000000</v>
      </c>
      <c r="X1740">
        <v>1997</v>
      </c>
      <c r="Y1740">
        <v>409</v>
      </c>
      <c r="Z1740">
        <v>5.8</v>
      </c>
      <c r="AA1740">
        <v>1.85</v>
      </c>
      <c r="AB1740">
        <v>0</v>
      </c>
    </row>
    <row r="1741" spans="1:28" hidden="1" x14ac:dyDescent="0.2">
      <c r="A1741" t="s">
        <v>27</v>
      </c>
      <c r="B1741" t="s">
        <v>848</v>
      </c>
      <c r="C1741">
        <v>302</v>
      </c>
      <c r="D1741">
        <v>122</v>
      </c>
      <c r="E1741">
        <v>2000</v>
      </c>
      <c r="F1741">
        <v>1000</v>
      </c>
      <c r="G1741" t="s">
        <v>1330</v>
      </c>
      <c r="H1741">
        <v>2000</v>
      </c>
      <c r="I1741">
        <v>18593156</v>
      </c>
      <c r="J1741" t="s">
        <v>3407</v>
      </c>
      <c r="K1741" t="s">
        <v>1210</v>
      </c>
      <c r="L1741" t="s">
        <v>8789</v>
      </c>
      <c r="M1741">
        <v>88682</v>
      </c>
      <c r="N1741">
        <v>6161</v>
      </c>
      <c r="O1741" t="s">
        <v>428</v>
      </c>
      <c r="P1741">
        <v>1</v>
      </c>
      <c r="Q1741" t="s">
        <v>8790</v>
      </c>
      <c r="R1741" t="s">
        <v>8791</v>
      </c>
      <c r="S1741">
        <v>241</v>
      </c>
      <c r="T1741" t="s">
        <v>36</v>
      </c>
      <c r="U1741" t="s">
        <v>37</v>
      </c>
      <c r="V1741" t="s">
        <v>583</v>
      </c>
      <c r="W1741">
        <v>35000000</v>
      </c>
      <c r="X1741">
        <v>2008</v>
      </c>
      <c r="Y1741">
        <v>1000</v>
      </c>
      <c r="Z1741">
        <v>7.7</v>
      </c>
      <c r="AA1741">
        <v>2.35</v>
      </c>
      <c r="AB1741">
        <v>0</v>
      </c>
    </row>
    <row r="1742" spans="1:28" hidden="1" x14ac:dyDescent="0.2">
      <c r="A1742" t="s">
        <v>27</v>
      </c>
      <c r="B1742" t="s">
        <v>3399</v>
      </c>
      <c r="C1742">
        <v>181</v>
      </c>
      <c r="D1742">
        <v>113</v>
      </c>
      <c r="E1742">
        <v>0</v>
      </c>
      <c r="F1742">
        <v>89</v>
      </c>
      <c r="G1742" t="s">
        <v>8792</v>
      </c>
      <c r="H1742">
        <v>504</v>
      </c>
      <c r="J1742" t="s">
        <v>8793</v>
      </c>
      <c r="K1742" t="s">
        <v>8794</v>
      </c>
      <c r="L1742" t="s">
        <v>8795</v>
      </c>
      <c r="M1742">
        <v>71596</v>
      </c>
      <c r="N1742">
        <v>810</v>
      </c>
      <c r="O1742" t="s">
        <v>8796</v>
      </c>
      <c r="P1742">
        <v>0</v>
      </c>
      <c r="Q1742" t="s">
        <v>8797</v>
      </c>
      <c r="R1742" t="s">
        <v>8798</v>
      </c>
      <c r="S1742">
        <v>276</v>
      </c>
      <c r="T1742" t="s">
        <v>36</v>
      </c>
      <c r="U1742" t="s">
        <v>37</v>
      </c>
      <c r="V1742" t="s">
        <v>583</v>
      </c>
      <c r="W1742">
        <v>29000000</v>
      </c>
      <c r="X1742">
        <v>2002</v>
      </c>
      <c r="Y1742">
        <v>147</v>
      </c>
      <c r="Z1742">
        <v>7.1</v>
      </c>
      <c r="AA1742">
        <v>2.35</v>
      </c>
      <c r="AB1742">
        <v>3000</v>
      </c>
    </row>
    <row r="1743" spans="1:28" hidden="1" x14ac:dyDescent="0.2">
      <c r="A1743" t="s">
        <v>27</v>
      </c>
      <c r="B1743" t="s">
        <v>6100</v>
      </c>
      <c r="C1743">
        <v>64</v>
      </c>
      <c r="D1743">
        <v>99</v>
      </c>
      <c r="E1743">
        <v>71</v>
      </c>
      <c r="F1743">
        <v>584</v>
      </c>
      <c r="G1743" t="s">
        <v>3022</v>
      </c>
      <c r="H1743">
        <v>2000</v>
      </c>
      <c r="I1743">
        <v>16930185</v>
      </c>
      <c r="J1743" t="s">
        <v>1679</v>
      </c>
      <c r="K1743" t="s">
        <v>6390</v>
      </c>
      <c r="L1743" t="s">
        <v>8799</v>
      </c>
      <c r="M1743">
        <v>14315</v>
      </c>
      <c r="N1743">
        <v>4169</v>
      </c>
      <c r="O1743" t="s">
        <v>3553</v>
      </c>
      <c r="P1743">
        <v>2</v>
      </c>
      <c r="Q1743" t="s">
        <v>8800</v>
      </c>
      <c r="R1743" t="s">
        <v>8801</v>
      </c>
      <c r="S1743">
        <v>101</v>
      </c>
      <c r="T1743" t="s">
        <v>36</v>
      </c>
      <c r="U1743" t="s">
        <v>765</v>
      </c>
      <c r="V1743" t="s">
        <v>38</v>
      </c>
      <c r="W1743">
        <v>29000000</v>
      </c>
      <c r="X1743">
        <v>2002</v>
      </c>
      <c r="Y1743">
        <v>719</v>
      </c>
      <c r="Z1743">
        <v>5.3</v>
      </c>
      <c r="AA1743">
        <v>1.85</v>
      </c>
      <c r="AB1743">
        <v>201</v>
      </c>
    </row>
    <row r="1744" spans="1:28" hidden="1" x14ac:dyDescent="0.2">
      <c r="A1744" t="s">
        <v>27</v>
      </c>
      <c r="B1744" t="s">
        <v>4307</v>
      </c>
      <c r="C1744">
        <v>154</v>
      </c>
      <c r="D1744">
        <v>99</v>
      </c>
      <c r="E1744">
        <v>265</v>
      </c>
      <c r="F1744">
        <v>265</v>
      </c>
      <c r="G1744" t="s">
        <v>268</v>
      </c>
      <c r="H1744">
        <v>22000</v>
      </c>
      <c r="I1744">
        <v>63034755</v>
      </c>
      <c r="J1744" t="s">
        <v>1669</v>
      </c>
      <c r="K1744" t="s">
        <v>147</v>
      </c>
      <c r="L1744" t="s">
        <v>8802</v>
      </c>
      <c r="M1744">
        <v>16984</v>
      </c>
      <c r="N1744">
        <v>23562</v>
      </c>
      <c r="O1744" t="s">
        <v>4307</v>
      </c>
      <c r="P1744">
        <v>1</v>
      </c>
      <c r="Q1744" t="s">
        <v>8803</v>
      </c>
      <c r="R1744" t="s">
        <v>8804</v>
      </c>
      <c r="S1744">
        <v>96</v>
      </c>
      <c r="T1744" t="s">
        <v>36</v>
      </c>
      <c r="U1744" t="s">
        <v>37</v>
      </c>
      <c r="V1744" t="s">
        <v>583</v>
      </c>
      <c r="W1744">
        <v>29000000</v>
      </c>
      <c r="X1744">
        <v>2016</v>
      </c>
      <c r="Y1744">
        <v>779</v>
      </c>
      <c r="Z1744">
        <v>5.3</v>
      </c>
      <c r="AA1744">
        <v>1.85</v>
      </c>
      <c r="AB1744">
        <v>0</v>
      </c>
    </row>
    <row r="1745" spans="1:28" hidden="1" x14ac:dyDescent="0.2">
      <c r="A1745" t="s">
        <v>27</v>
      </c>
      <c r="B1745" t="s">
        <v>8805</v>
      </c>
      <c r="C1745">
        <v>17</v>
      </c>
      <c r="D1745">
        <v>147</v>
      </c>
      <c r="E1745">
        <v>0</v>
      </c>
      <c r="F1745">
        <v>400</v>
      </c>
      <c r="G1745" t="s">
        <v>3601</v>
      </c>
      <c r="H1745">
        <v>18000</v>
      </c>
      <c r="I1745">
        <v>5899797</v>
      </c>
      <c r="J1745" t="s">
        <v>5938</v>
      </c>
      <c r="K1745" t="s">
        <v>1725</v>
      </c>
      <c r="L1745" t="s">
        <v>8806</v>
      </c>
      <c r="M1745">
        <v>9913</v>
      </c>
      <c r="N1745">
        <v>18855</v>
      </c>
      <c r="O1745" t="s">
        <v>1125</v>
      </c>
      <c r="P1745">
        <v>0</v>
      </c>
      <c r="Q1745" t="s">
        <v>8807</v>
      </c>
      <c r="R1745" t="s">
        <v>8808</v>
      </c>
      <c r="S1745">
        <v>51</v>
      </c>
      <c r="T1745" t="s">
        <v>36</v>
      </c>
      <c r="U1745" t="s">
        <v>55</v>
      </c>
      <c r="V1745" t="s">
        <v>93</v>
      </c>
      <c r="W1745">
        <v>29000000</v>
      </c>
      <c r="X1745">
        <v>1987</v>
      </c>
      <c r="Y1745">
        <v>427</v>
      </c>
      <c r="Z1745">
        <v>7.5</v>
      </c>
      <c r="AA1745">
        <v>2.35</v>
      </c>
      <c r="AB1745">
        <v>0</v>
      </c>
    </row>
    <row r="1746" spans="1:28" hidden="1" x14ac:dyDescent="0.2">
      <c r="A1746" t="s">
        <v>745</v>
      </c>
      <c r="B1746" t="s">
        <v>3637</v>
      </c>
      <c r="C1746">
        <v>65</v>
      </c>
      <c r="D1746">
        <v>112</v>
      </c>
      <c r="E1746">
        <v>759</v>
      </c>
      <c r="F1746">
        <v>933</v>
      </c>
      <c r="G1746" t="s">
        <v>1230</v>
      </c>
      <c r="H1746">
        <v>11000</v>
      </c>
      <c r="I1746">
        <v>4554569</v>
      </c>
      <c r="J1746" t="s">
        <v>2525</v>
      </c>
      <c r="K1746" t="s">
        <v>1946</v>
      </c>
      <c r="L1746" t="s">
        <v>8809</v>
      </c>
      <c r="M1746">
        <v>8134</v>
      </c>
      <c r="N1746">
        <v>17873</v>
      </c>
      <c r="O1746" t="s">
        <v>2980</v>
      </c>
      <c r="P1746">
        <v>4</v>
      </c>
      <c r="Q1746" t="s">
        <v>8810</v>
      </c>
      <c r="R1746" t="s">
        <v>8811</v>
      </c>
      <c r="S1746">
        <v>123</v>
      </c>
      <c r="T1746" t="s">
        <v>36</v>
      </c>
      <c r="U1746" t="s">
        <v>37</v>
      </c>
      <c r="V1746" t="s">
        <v>583</v>
      </c>
      <c r="W1746">
        <v>28000000</v>
      </c>
      <c r="X1746">
        <v>1999</v>
      </c>
      <c r="Y1746">
        <v>1000</v>
      </c>
      <c r="Z1746">
        <v>6.9</v>
      </c>
      <c r="AA1746">
        <v>2.35</v>
      </c>
      <c r="AB1746">
        <v>209</v>
      </c>
    </row>
    <row r="1747" spans="1:28" hidden="1" x14ac:dyDescent="0.2">
      <c r="A1747" t="s">
        <v>27</v>
      </c>
      <c r="B1747" t="s">
        <v>8812</v>
      </c>
      <c r="C1747">
        <v>148</v>
      </c>
      <c r="D1747">
        <v>88</v>
      </c>
      <c r="E1747">
        <v>64</v>
      </c>
      <c r="F1747">
        <v>363</v>
      </c>
      <c r="G1747" t="s">
        <v>1622</v>
      </c>
      <c r="H1747">
        <v>1000</v>
      </c>
      <c r="I1747">
        <v>17016190</v>
      </c>
      <c r="J1747" t="s">
        <v>8064</v>
      </c>
      <c r="K1747" t="s">
        <v>684</v>
      </c>
      <c r="L1747" t="s">
        <v>8813</v>
      </c>
      <c r="M1747">
        <v>28632</v>
      </c>
      <c r="N1747">
        <v>2567</v>
      </c>
      <c r="O1747" t="s">
        <v>8814</v>
      </c>
      <c r="P1747">
        <v>0</v>
      </c>
      <c r="Q1747" t="s">
        <v>8815</v>
      </c>
      <c r="R1747" t="s">
        <v>8816</v>
      </c>
      <c r="S1747">
        <v>214</v>
      </c>
      <c r="T1747" t="s">
        <v>36</v>
      </c>
      <c r="U1747" t="s">
        <v>8817</v>
      </c>
      <c r="V1747" t="s">
        <v>583</v>
      </c>
      <c r="W1747">
        <v>12000000</v>
      </c>
      <c r="X1747">
        <v>2004</v>
      </c>
      <c r="Y1747">
        <v>857</v>
      </c>
      <c r="Z1747">
        <v>4.9000000000000004</v>
      </c>
      <c r="AA1747">
        <v>1.85</v>
      </c>
      <c r="AB1747">
        <v>0</v>
      </c>
    </row>
    <row r="1748" spans="1:28" hidden="1" x14ac:dyDescent="0.2">
      <c r="A1748" t="s">
        <v>27</v>
      </c>
      <c r="B1748" t="s">
        <v>8818</v>
      </c>
      <c r="C1748">
        <v>161</v>
      </c>
      <c r="D1748">
        <v>94</v>
      </c>
      <c r="E1748">
        <v>11</v>
      </c>
      <c r="F1748">
        <v>566</v>
      </c>
      <c r="G1748" t="s">
        <v>8819</v>
      </c>
      <c r="H1748">
        <v>1000</v>
      </c>
      <c r="I1748">
        <v>6301131</v>
      </c>
      <c r="J1748" t="s">
        <v>2200</v>
      </c>
      <c r="K1748" t="s">
        <v>2617</v>
      </c>
      <c r="L1748" t="s">
        <v>8820</v>
      </c>
      <c r="M1748">
        <v>92850</v>
      </c>
      <c r="N1748">
        <v>5085</v>
      </c>
      <c r="O1748" t="s">
        <v>8821</v>
      </c>
      <c r="P1748">
        <v>0</v>
      </c>
      <c r="Q1748" t="s">
        <v>8822</v>
      </c>
      <c r="R1748" t="s">
        <v>8823</v>
      </c>
      <c r="S1748">
        <v>263</v>
      </c>
      <c r="T1748" t="s">
        <v>36</v>
      </c>
      <c r="U1748" t="s">
        <v>37</v>
      </c>
      <c r="V1748" t="s">
        <v>583</v>
      </c>
      <c r="W1748">
        <v>29000000</v>
      </c>
      <c r="X1748">
        <v>2005</v>
      </c>
      <c r="Y1748">
        <v>948</v>
      </c>
      <c r="Z1748">
        <v>7.1</v>
      </c>
      <c r="AA1748">
        <v>2.35</v>
      </c>
      <c r="AB1748">
        <v>0</v>
      </c>
    </row>
    <row r="1749" spans="1:28" hidden="1" x14ac:dyDescent="0.2">
      <c r="A1749" t="s">
        <v>27</v>
      </c>
      <c r="B1749" t="s">
        <v>1656</v>
      </c>
      <c r="C1749">
        <v>124</v>
      </c>
      <c r="D1749">
        <v>90</v>
      </c>
      <c r="E1749">
        <v>63</v>
      </c>
      <c r="F1749">
        <v>631</v>
      </c>
      <c r="G1749" t="s">
        <v>1984</v>
      </c>
      <c r="H1749">
        <v>49000</v>
      </c>
      <c r="I1749">
        <v>217350219</v>
      </c>
      <c r="J1749" t="s">
        <v>87</v>
      </c>
      <c r="K1749" t="s">
        <v>809</v>
      </c>
      <c r="L1749" t="s">
        <v>8824</v>
      </c>
      <c r="M1749">
        <v>260939</v>
      </c>
      <c r="N1749">
        <v>52970</v>
      </c>
      <c r="O1749" t="s">
        <v>8825</v>
      </c>
      <c r="P1749">
        <v>0</v>
      </c>
      <c r="Q1749" t="s">
        <v>8826</v>
      </c>
      <c r="R1749" t="s">
        <v>8827</v>
      </c>
      <c r="S1749">
        <v>244</v>
      </c>
      <c r="T1749" t="s">
        <v>36</v>
      </c>
      <c r="U1749" t="s">
        <v>37</v>
      </c>
      <c r="V1749" t="s">
        <v>275</v>
      </c>
      <c r="W1749">
        <v>28000000</v>
      </c>
      <c r="X1749">
        <v>1992</v>
      </c>
      <c r="Y1749">
        <v>2000</v>
      </c>
      <c r="Z1749">
        <v>8</v>
      </c>
      <c r="AA1749">
        <v>1.33</v>
      </c>
      <c r="AB1749">
        <v>0</v>
      </c>
    </row>
    <row r="1750" spans="1:28" hidden="1" x14ac:dyDescent="0.2">
      <c r="A1750" t="s">
        <v>27</v>
      </c>
      <c r="B1750" t="s">
        <v>3086</v>
      </c>
      <c r="C1750">
        <v>349</v>
      </c>
      <c r="D1750">
        <v>167</v>
      </c>
      <c r="E1750">
        <v>473</v>
      </c>
      <c r="F1750">
        <v>303</v>
      </c>
      <c r="G1750" t="s">
        <v>8828</v>
      </c>
      <c r="H1750">
        <v>559</v>
      </c>
      <c r="I1750">
        <v>161029270</v>
      </c>
      <c r="J1750" t="s">
        <v>8829</v>
      </c>
      <c r="K1750" t="s">
        <v>2145</v>
      </c>
      <c r="L1750" t="s">
        <v>8830</v>
      </c>
      <c r="M1750">
        <v>119928</v>
      </c>
      <c r="N1750">
        <v>2702</v>
      </c>
      <c r="O1750" t="s">
        <v>8831</v>
      </c>
      <c r="P1750">
        <v>0</v>
      </c>
      <c r="Q1750" t="s">
        <v>8832</v>
      </c>
      <c r="R1750" t="s">
        <v>8833</v>
      </c>
      <c r="S1750">
        <v>331</v>
      </c>
      <c r="T1750" t="s">
        <v>36</v>
      </c>
      <c r="U1750" t="s">
        <v>37</v>
      </c>
      <c r="V1750" t="s">
        <v>583</v>
      </c>
      <c r="W1750">
        <v>28000000</v>
      </c>
      <c r="X1750">
        <v>2015</v>
      </c>
      <c r="Y1750">
        <v>427</v>
      </c>
      <c r="Z1750">
        <v>7.9</v>
      </c>
      <c r="AA1750">
        <v>2.35</v>
      </c>
      <c r="AB1750">
        <v>76000</v>
      </c>
    </row>
    <row r="1751" spans="1:28" hidden="1" x14ac:dyDescent="0.2">
      <c r="A1751" t="s">
        <v>27</v>
      </c>
      <c r="B1751" t="s">
        <v>387</v>
      </c>
      <c r="C1751">
        <v>148</v>
      </c>
      <c r="D1751">
        <v>118</v>
      </c>
      <c r="E1751">
        <v>14000</v>
      </c>
      <c r="F1751">
        <v>237</v>
      </c>
      <c r="G1751" t="s">
        <v>8834</v>
      </c>
      <c r="H1751">
        <v>11000</v>
      </c>
      <c r="I1751">
        <v>179870271</v>
      </c>
      <c r="J1751" t="s">
        <v>125</v>
      </c>
      <c r="K1751" t="s">
        <v>389</v>
      </c>
      <c r="L1751" t="s">
        <v>8835</v>
      </c>
      <c r="M1751">
        <v>329969</v>
      </c>
      <c r="N1751">
        <v>11898</v>
      </c>
      <c r="O1751" t="s">
        <v>8320</v>
      </c>
      <c r="P1751">
        <v>2</v>
      </c>
      <c r="Q1751" t="s">
        <v>8836</v>
      </c>
      <c r="R1751" t="s">
        <v>8837</v>
      </c>
      <c r="S1751">
        <v>524</v>
      </c>
      <c r="T1751" t="s">
        <v>36</v>
      </c>
      <c r="U1751" t="s">
        <v>37</v>
      </c>
      <c r="V1751" t="s">
        <v>93</v>
      </c>
      <c r="W1751">
        <v>28000000</v>
      </c>
      <c r="X1751">
        <v>1984</v>
      </c>
      <c r="Y1751">
        <v>429</v>
      </c>
      <c r="Z1751">
        <v>7.6</v>
      </c>
      <c r="AA1751">
        <v>2.35</v>
      </c>
      <c r="AB1751">
        <v>0</v>
      </c>
    </row>
    <row r="1752" spans="1:28" hidden="1" x14ac:dyDescent="0.2">
      <c r="A1752" t="s">
        <v>27</v>
      </c>
      <c r="B1752" t="s">
        <v>8838</v>
      </c>
      <c r="C1752">
        <v>45</v>
      </c>
      <c r="D1752">
        <v>83</v>
      </c>
      <c r="E1752">
        <v>5</v>
      </c>
      <c r="F1752">
        <v>368</v>
      </c>
      <c r="G1752" t="s">
        <v>2161</v>
      </c>
      <c r="H1752">
        <v>971</v>
      </c>
      <c r="I1752">
        <v>100491683</v>
      </c>
      <c r="J1752" t="s">
        <v>8839</v>
      </c>
      <c r="K1752" t="s">
        <v>2313</v>
      </c>
      <c r="L1752" t="s">
        <v>8840</v>
      </c>
      <c r="M1752">
        <v>14005</v>
      </c>
      <c r="N1752">
        <v>3438</v>
      </c>
      <c r="O1752" t="s">
        <v>8212</v>
      </c>
      <c r="P1752">
        <v>0</v>
      </c>
      <c r="Q1752" t="s">
        <v>8841</v>
      </c>
      <c r="R1752" t="s">
        <v>8842</v>
      </c>
      <c r="S1752">
        <v>67</v>
      </c>
      <c r="T1752" t="s">
        <v>36</v>
      </c>
      <c r="U1752" t="s">
        <v>37</v>
      </c>
      <c r="V1752" t="s">
        <v>275</v>
      </c>
      <c r="W1752">
        <v>24000000</v>
      </c>
      <c r="X1752">
        <v>1998</v>
      </c>
      <c r="Y1752">
        <v>503</v>
      </c>
      <c r="Z1752">
        <v>5.9</v>
      </c>
      <c r="AA1752">
        <v>1.85</v>
      </c>
      <c r="AB1752">
        <v>418</v>
      </c>
    </row>
    <row r="1753" spans="1:28" hidden="1" x14ac:dyDescent="0.2">
      <c r="A1753" t="s">
        <v>27</v>
      </c>
      <c r="B1753" t="s">
        <v>960</v>
      </c>
      <c r="C1753">
        <v>133</v>
      </c>
      <c r="D1753">
        <v>104</v>
      </c>
      <c r="E1753">
        <v>93</v>
      </c>
      <c r="F1753">
        <v>878</v>
      </c>
      <c r="G1753" t="s">
        <v>4052</v>
      </c>
      <c r="H1753">
        <v>11000</v>
      </c>
      <c r="I1753">
        <v>74058698</v>
      </c>
      <c r="J1753" t="s">
        <v>2123</v>
      </c>
      <c r="K1753" t="s">
        <v>464</v>
      </c>
      <c r="L1753" t="s">
        <v>8843</v>
      </c>
      <c r="M1753">
        <v>59232</v>
      </c>
      <c r="N1753">
        <v>17109</v>
      </c>
      <c r="O1753" t="s">
        <v>2634</v>
      </c>
      <c r="P1753">
        <v>0</v>
      </c>
      <c r="Q1753" t="s">
        <v>8844</v>
      </c>
      <c r="R1753" t="s">
        <v>8845</v>
      </c>
      <c r="S1753">
        <v>317</v>
      </c>
      <c r="T1753" t="s">
        <v>36</v>
      </c>
      <c r="U1753" t="s">
        <v>37</v>
      </c>
      <c r="V1753" t="s">
        <v>583</v>
      </c>
      <c r="W1753">
        <v>60000000</v>
      </c>
      <c r="X1753">
        <v>2001</v>
      </c>
      <c r="Y1753">
        <v>2000</v>
      </c>
      <c r="Z1753">
        <v>6.3</v>
      </c>
      <c r="AA1753">
        <v>2.35</v>
      </c>
      <c r="AB1753">
        <v>0</v>
      </c>
    </row>
    <row r="1754" spans="1:28" hidden="1" x14ac:dyDescent="0.2">
      <c r="A1754" t="s">
        <v>27</v>
      </c>
      <c r="B1754" t="s">
        <v>5645</v>
      </c>
      <c r="C1754">
        <v>87</v>
      </c>
      <c r="D1754">
        <v>110</v>
      </c>
      <c r="E1754">
        <v>350</v>
      </c>
      <c r="F1754">
        <v>83</v>
      </c>
      <c r="G1754" t="s">
        <v>8256</v>
      </c>
      <c r="H1754">
        <v>11000</v>
      </c>
      <c r="J1754" t="s">
        <v>8846</v>
      </c>
      <c r="K1754" t="s">
        <v>2375</v>
      </c>
      <c r="L1754" t="s">
        <v>8847</v>
      </c>
      <c r="M1754">
        <v>2167</v>
      </c>
      <c r="N1754">
        <v>11534</v>
      </c>
      <c r="O1754" t="s">
        <v>8848</v>
      </c>
      <c r="P1754">
        <v>3</v>
      </c>
      <c r="Q1754" t="s">
        <v>8849</v>
      </c>
      <c r="R1754" t="s">
        <v>8850</v>
      </c>
      <c r="S1754">
        <v>32</v>
      </c>
      <c r="T1754" t="s">
        <v>36</v>
      </c>
      <c r="U1754" t="s">
        <v>55</v>
      </c>
      <c r="V1754" t="s">
        <v>38</v>
      </c>
      <c r="W1754">
        <v>29000000</v>
      </c>
      <c r="X1754">
        <v>2016</v>
      </c>
      <c r="Y1754">
        <v>183</v>
      </c>
      <c r="Z1754">
        <v>7.1</v>
      </c>
      <c r="AA1754">
        <v>2.35</v>
      </c>
      <c r="AB1754">
        <v>0</v>
      </c>
    </row>
    <row r="1755" spans="1:28" hidden="1" x14ac:dyDescent="0.2">
      <c r="A1755" t="s">
        <v>27</v>
      </c>
      <c r="B1755" t="s">
        <v>4901</v>
      </c>
      <c r="C1755">
        <v>178</v>
      </c>
      <c r="D1755">
        <v>102</v>
      </c>
      <c r="E1755">
        <v>0</v>
      </c>
      <c r="F1755">
        <v>876</v>
      </c>
      <c r="G1755" t="s">
        <v>491</v>
      </c>
      <c r="H1755">
        <v>40000</v>
      </c>
      <c r="I1755">
        <v>55845943</v>
      </c>
      <c r="J1755" t="s">
        <v>332</v>
      </c>
      <c r="K1755" t="s">
        <v>42</v>
      </c>
      <c r="L1755" t="s">
        <v>8851</v>
      </c>
      <c r="M1755">
        <v>130094</v>
      </c>
      <c r="N1755">
        <v>46186</v>
      </c>
      <c r="O1755" t="s">
        <v>8852</v>
      </c>
      <c r="P1755">
        <v>1</v>
      </c>
      <c r="Q1755" t="s">
        <v>8853</v>
      </c>
      <c r="R1755" t="s">
        <v>8854</v>
      </c>
      <c r="S1755">
        <v>471</v>
      </c>
      <c r="T1755" t="s">
        <v>36</v>
      </c>
      <c r="U1755" t="s">
        <v>37</v>
      </c>
      <c r="V1755" t="s">
        <v>583</v>
      </c>
      <c r="W1755">
        <v>29000000</v>
      </c>
      <c r="X1755">
        <v>2003</v>
      </c>
      <c r="Y1755">
        <v>4000</v>
      </c>
      <c r="Z1755">
        <v>6.4</v>
      </c>
      <c r="AA1755">
        <v>1.78</v>
      </c>
      <c r="AB1755">
        <v>0</v>
      </c>
    </row>
    <row r="1756" spans="1:28" hidden="1" x14ac:dyDescent="0.2">
      <c r="A1756" t="s">
        <v>27</v>
      </c>
      <c r="B1756" t="s">
        <v>1309</v>
      </c>
      <c r="C1756">
        <v>233</v>
      </c>
      <c r="D1756">
        <v>131</v>
      </c>
      <c r="E1756">
        <v>323</v>
      </c>
      <c r="F1756">
        <v>541</v>
      </c>
      <c r="G1756" t="s">
        <v>975</v>
      </c>
      <c r="H1756">
        <v>25000</v>
      </c>
      <c r="I1756">
        <v>81350242</v>
      </c>
      <c r="J1756" t="s">
        <v>58</v>
      </c>
      <c r="K1756" t="s">
        <v>104</v>
      </c>
      <c r="L1756" t="s">
        <v>8855</v>
      </c>
      <c r="M1756">
        <v>592582</v>
      </c>
      <c r="N1756">
        <v>40585</v>
      </c>
      <c r="O1756" t="s">
        <v>8856</v>
      </c>
      <c r="P1756">
        <v>0</v>
      </c>
      <c r="Q1756" t="s">
        <v>8857</v>
      </c>
      <c r="R1756" t="s">
        <v>8858</v>
      </c>
      <c r="S1756">
        <v>722</v>
      </c>
      <c r="T1756" t="s">
        <v>36</v>
      </c>
      <c r="U1756" t="s">
        <v>37</v>
      </c>
      <c r="V1756" t="s">
        <v>583</v>
      </c>
      <c r="W1756">
        <v>28000000</v>
      </c>
      <c r="X1756">
        <v>1988</v>
      </c>
      <c r="Y1756">
        <v>13000</v>
      </c>
      <c r="Z1756">
        <v>8.1999999999999993</v>
      </c>
      <c r="AA1756">
        <v>2.35</v>
      </c>
      <c r="AB1756">
        <v>25000</v>
      </c>
    </row>
    <row r="1757" spans="1:28" hidden="1" x14ac:dyDescent="0.2">
      <c r="A1757" t="s">
        <v>27</v>
      </c>
      <c r="B1757" t="s">
        <v>7883</v>
      </c>
      <c r="C1757">
        <v>173</v>
      </c>
      <c r="D1757">
        <v>101</v>
      </c>
      <c r="E1757">
        <v>136</v>
      </c>
      <c r="F1757">
        <v>526</v>
      </c>
      <c r="G1757" t="s">
        <v>4451</v>
      </c>
      <c r="H1757">
        <v>833</v>
      </c>
      <c r="I1757">
        <v>67266300</v>
      </c>
      <c r="J1757" t="s">
        <v>1669</v>
      </c>
      <c r="K1757" t="s">
        <v>622</v>
      </c>
      <c r="L1757" t="s">
        <v>8859</v>
      </c>
      <c r="M1757">
        <v>195255</v>
      </c>
      <c r="N1757">
        <v>3400</v>
      </c>
      <c r="O1757" t="s">
        <v>1875</v>
      </c>
      <c r="P1757">
        <v>1</v>
      </c>
      <c r="Q1757" t="s">
        <v>8860</v>
      </c>
      <c r="R1757" t="s">
        <v>8861</v>
      </c>
      <c r="S1757">
        <v>170</v>
      </c>
      <c r="T1757" t="s">
        <v>36</v>
      </c>
      <c r="U1757" t="s">
        <v>765</v>
      </c>
      <c r="V1757" t="s">
        <v>583</v>
      </c>
      <c r="W1757">
        <v>28000000</v>
      </c>
      <c r="X1757">
        <v>2008</v>
      </c>
      <c r="Y1757">
        <v>543</v>
      </c>
      <c r="Z1757">
        <v>6.9</v>
      </c>
      <c r="AA1757">
        <v>1.85</v>
      </c>
      <c r="AB1757">
        <v>0</v>
      </c>
    </row>
    <row r="1758" spans="1:28" hidden="1" x14ac:dyDescent="0.2">
      <c r="A1758" t="s">
        <v>27</v>
      </c>
      <c r="B1758" t="s">
        <v>1749</v>
      </c>
      <c r="C1758">
        <v>426</v>
      </c>
      <c r="D1758">
        <v>130</v>
      </c>
      <c r="E1758">
        <v>285</v>
      </c>
      <c r="F1758">
        <v>767</v>
      </c>
      <c r="G1758" t="s">
        <v>57</v>
      </c>
      <c r="H1758">
        <v>33000</v>
      </c>
      <c r="I1758">
        <v>70235322</v>
      </c>
      <c r="J1758" t="s">
        <v>3065</v>
      </c>
      <c r="K1758" t="s">
        <v>4211</v>
      </c>
      <c r="L1758" t="s">
        <v>8862</v>
      </c>
      <c r="M1758">
        <v>182983</v>
      </c>
      <c r="N1758">
        <v>57308</v>
      </c>
      <c r="O1758" t="s">
        <v>8863</v>
      </c>
      <c r="P1758">
        <v>4</v>
      </c>
      <c r="Q1758" t="s">
        <v>8864</v>
      </c>
      <c r="R1758" t="s">
        <v>8865</v>
      </c>
      <c r="S1758">
        <v>374</v>
      </c>
      <c r="T1758" t="s">
        <v>36</v>
      </c>
      <c r="U1758" t="s">
        <v>37</v>
      </c>
      <c r="V1758" t="s">
        <v>583</v>
      </c>
      <c r="W1758">
        <v>28000000</v>
      </c>
      <c r="X1758">
        <v>2015</v>
      </c>
      <c r="Y1758">
        <v>23000</v>
      </c>
      <c r="Z1758">
        <v>7.8</v>
      </c>
      <c r="AA1758">
        <v>2.35</v>
      </c>
      <c r="AB1758">
        <v>99000</v>
      </c>
    </row>
    <row r="1759" spans="1:28" hidden="1" x14ac:dyDescent="0.2">
      <c r="A1759" t="s">
        <v>27</v>
      </c>
      <c r="B1759" t="s">
        <v>1062</v>
      </c>
      <c r="C1759">
        <v>210</v>
      </c>
      <c r="D1759">
        <v>120</v>
      </c>
      <c r="E1759">
        <v>0</v>
      </c>
      <c r="F1759">
        <v>210</v>
      </c>
      <c r="G1759" t="s">
        <v>2147</v>
      </c>
      <c r="H1759">
        <v>579</v>
      </c>
      <c r="I1759">
        <v>7443007</v>
      </c>
      <c r="J1759" t="s">
        <v>5508</v>
      </c>
      <c r="K1759" t="s">
        <v>2422</v>
      </c>
      <c r="L1759" t="s">
        <v>8866</v>
      </c>
      <c r="M1759">
        <v>24663</v>
      </c>
      <c r="N1759">
        <v>1500</v>
      </c>
      <c r="O1759" t="s">
        <v>8867</v>
      </c>
      <c r="P1759">
        <v>12</v>
      </c>
      <c r="Q1759" t="s">
        <v>8868</v>
      </c>
      <c r="R1759" t="s">
        <v>8869</v>
      </c>
      <c r="S1759">
        <v>71</v>
      </c>
      <c r="T1759" t="s">
        <v>36</v>
      </c>
      <c r="U1759" t="s">
        <v>37</v>
      </c>
      <c r="V1759" t="s">
        <v>583</v>
      </c>
      <c r="W1759">
        <v>30000000</v>
      </c>
      <c r="X1759">
        <v>2009</v>
      </c>
      <c r="Y1759">
        <v>489</v>
      </c>
      <c r="Z1759">
        <v>6.7</v>
      </c>
      <c r="AA1759">
        <v>1.85</v>
      </c>
      <c r="AB1759">
        <v>0</v>
      </c>
    </row>
    <row r="1760" spans="1:28" hidden="1" x14ac:dyDescent="0.2">
      <c r="A1760" t="s">
        <v>27</v>
      </c>
      <c r="B1760" t="s">
        <v>8563</v>
      </c>
      <c r="C1760">
        <v>129</v>
      </c>
      <c r="D1760">
        <v>135</v>
      </c>
      <c r="E1760">
        <v>149</v>
      </c>
      <c r="F1760">
        <v>250</v>
      </c>
      <c r="G1760" t="s">
        <v>1467</v>
      </c>
      <c r="H1760">
        <v>639</v>
      </c>
      <c r="I1760">
        <v>64371181</v>
      </c>
      <c r="J1760" t="s">
        <v>4222</v>
      </c>
      <c r="K1760" t="s">
        <v>8870</v>
      </c>
      <c r="L1760" t="s">
        <v>8871</v>
      </c>
      <c r="M1760">
        <v>36636</v>
      </c>
      <c r="N1760">
        <v>1845</v>
      </c>
      <c r="O1760" t="s">
        <v>8872</v>
      </c>
      <c r="P1760">
        <v>0</v>
      </c>
      <c r="Q1760" t="s">
        <v>8873</v>
      </c>
      <c r="R1760" t="s">
        <v>8874</v>
      </c>
      <c r="S1760">
        <v>289</v>
      </c>
      <c r="T1760" t="s">
        <v>36</v>
      </c>
      <c r="U1760" t="s">
        <v>37</v>
      </c>
      <c r="V1760" t="s">
        <v>93</v>
      </c>
      <c r="W1760">
        <v>28000000</v>
      </c>
      <c r="X1760">
        <v>2004</v>
      </c>
      <c r="Y1760">
        <v>617</v>
      </c>
      <c r="Z1760">
        <v>7.5</v>
      </c>
      <c r="AA1760">
        <v>2.4</v>
      </c>
      <c r="AB1760">
        <v>0</v>
      </c>
    </row>
    <row r="1761" spans="1:28" hidden="1" x14ac:dyDescent="0.2">
      <c r="A1761" t="s">
        <v>27</v>
      </c>
      <c r="B1761" t="s">
        <v>109</v>
      </c>
      <c r="C1761">
        <v>287</v>
      </c>
      <c r="D1761">
        <v>110</v>
      </c>
      <c r="E1761">
        <v>0</v>
      </c>
      <c r="F1761">
        <v>1000</v>
      </c>
      <c r="G1761" t="s">
        <v>4369</v>
      </c>
      <c r="H1761">
        <v>3000</v>
      </c>
      <c r="I1761">
        <v>58885635</v>
      </c>
      <c r="J1761" t="s">
        <v>4902</v>
      </c>
      <c r="K1761" t="s">
        <v>946</v>
      </c>
      <c r="L1761" t="s">
        <v>8875</v>
      </c>
      <c r="M1761">
        <v>194422</v>
      </c>
      <c r="N1761">
        <v>10438</v>
      </c>
      <c r="O1761" t="s">
        <v>1538</v>
      </c>
      <c r="P1761">
        <v>0</v>
      </c>
      <c r="Q1761" t="s">
        <v>8876</v>
      </c>
      <c r="R1761" t="s">
        <v>8877</v>
      </c>
      <c r="S1761">
        <v>1057</v>
      </c>
      <c r="T1761" t="s">
        <v>36</v>
      </c>
      <c r="U1761" t="s">
        <v>37</v>
      </c>
      <c r="V1761" t="s">
        <v>583</v>
      </c>
      <c r="W1761">
        <v>26000000</v>
      </c>
      <c r="X1761">
        <v>2004</v>
      </c>
      <c r="Y1761">
        <v>2000</v>
      </c>
      <c r="Z1761">
        <v>7.4</v>
      </c>
      <c r="AA1761">
        <v>2.35</v>
      </c>
      <c r="AB1761">
        <v>7000</v>
      </c>
    </row>
    <row r="1762" spans="1:28" hidden="1" x14ac:dyDescent="0.2">
      <c r="A1762" t="s">
        <v>27</v>
      </c>
      <c r="B1762" t="s">
        <v>2610</v>
      </c>
      <c r="C1762">
        <v>108</v>
      </c>
      <c r="D1762">
        <v>103</v>
      </c>
      <c r="E1762">
        <v>163</v>
      </c>
      <c r="F1762">
        <v>968</v>
      </c>
      <c r="G1762" t="s">
        <v>232</v>
      </c>
      <c r="H1762">
        <v>11000</v>
      </c>
      <c r="I1762">
        <v>60400856</v>
      </c>
      <c r="J1762" t="s">
        <v>1679</v>
      </c>
      <c r="K1762" t="s">
        <v>658</v>
      </c>
      <c r="L1762" t="s">
        <v>8878</v>
      </c>
      <c r="M1762">
        <v>61317</v>
      </c>
      <c r="N1762">
        <v>17533</v>
      </c>
      <c r="O1762" t="s">
        <v>8879</v>
      </c>
      <c r="P1762">
        <v>2</v>
      </c>
      <c r="Q1762" t="s">
        <v>8880</v>
      </c>
      <c r="R1762" t="s">
        <v>8881</v>
      </c>
      <c r="S1762">
        <v>229</v>
      </c>
      <c r="T1762" t="s">
        <v>36</v>
      </c>
      <c r="U1762" t="s">
        <v>765</v>
      </c>
      <c r="V1762" t="s">
        <v>38</v>
      </c>
      <c r="W1762">
        <v>35000000</v>
      </c>
      <c r="X1762">
        <v>2001</v>
      </c>
      <c r="Y1762">
        <v>2000</v>
      </c>
      <c r="Z1762">
        <v>5.2</v>
      </c>
      <c r="AA1762">
        <v>2.35</v>
      </c>
      <c r="AB1762">
        <v>0</v>
      </c>
    </row>
    <row r="1763" spans="1:28" hidden="1" x14ac:dyDescent="0.2">
      <c r="A1763" t="s">
        <v>27</v>
      </c>
      <c r="B1763" t="s">
        <v>8882</v>
      </c>
      <c r="C1763">
        <v>62</v>
      </c>
      <c r="D1763">
        <v>115</v>
      </c>
      <c r="E1763">
        <v>21</v>
      </c>
      <c r="F1763">
        <v>47</v>
      </c>
      <c r="G1763" t="s">
        <v>8883</v>
      </c>
      <c r="H1763">
        <v>173</v>
      </c>
      <c r="J1763" t="s">
        <v>8884</v>
      </c>
      <c r="K1763" t="s">
        <v>8885</v>
      </c>
      <c r="L1763" t="s">
        <v>8886</v>
      </c>
      <c r="M1763">
        <v>8227</v>
      </c>
      <c r="N1763">
        <v>386</v>
      </c>
      <c r="O1763" t="s">
        <v>8887</v>
      </c>
      <c r="P1763">
        <v>0</v>
      </c>
      <c r="Q1763" t="s">
        <v>8888</v>
      </c>
      <c r="R1763" t="s">
        <v>8889</v>
      </c>
      <c r="S1763">
        <v>28</v>
      </c>
      <c r="T1763" t="s">
        <v>674</v>
      </c>
      <c r="U1763" t="s">
        <v>675</v>
      </c>
      <c r="V1763" t="s">
        <v>4828</v>
      </c>
      <c r="W1763">
        <v>30000000</v>
      </c>
      <c r="X1763">
        <v>2013</v>
      </c>
      <c r="Y1763">
        <v>59</v>
      </c>
      <c r="Z1763">
        <v>6.5</v>
      </c>
      <c r="AA1763">
        <v>2.35</v>
      </c>
      <c r="AB1763">
        <v>0</v>
      </c>
    </row>
    <row r="1764" spans="1:28" hidden="1" x14ac:dyDescent="0.2">
      <c r="A1764" t="s">
        <v>27</v>
      </c>
      <c r="B1764" t="s">
        <v>5380</v>
      </c>
      <c r="C1764">
        <v>220</v>
      </c>
      <c r="D1764">
        <v>110</v>
      </c>
      <c r="E1764">
        <v>0</v>
      </c>
      <c r="F1764">
        <v>327</v>
      </c>
      <c r="G1764" t="s">
        <v>3978</v>
      </c>
      <c r="H1764">
        <v>13000</v>
      </c>
      <c r="I1764">
        <v>52353636</v>
      </c>
      <c r="J1764" t="s">
        <v>2525</v>
      </c>
      <c r="K1764" t="s">
        <v>545</v>
      </c>
      <c r="L1764" t="s">
        <v>8890</v>
      </c>
      <c r="M1764">
        <v>209133</v>
      </c>
      <c r="N1764">
        <v>14609</v>
      </c>
      <c r="O1764" t="s">
        <v>4743</v>
      </c>
      <c r="P1764">
        <v>1</v>
      </c>
      <c r="Q1764" t="s">
        <v>8891</v>
      </c>
      <c r="R1764" t="s">
        <v>8892</v>
      </c>
      <c r="S1764">
        <v>962</v>
      </c>
      <c r="T1764" t="s">
        <v>36</v>
      </c>
      <c r="U1764" t="s">
        <v>37</v>
      </c>
      <c r="V1764" t="s">
        <v>583</v>
      </c>
      <c r="W1764">
        <v>21000000</v>
      </c>
      <c r="X1764">
        <v>2001</v>
      </c>
      <c r="Y1764">
        <v>1000</v>
      </c>
      <c r="Z1764">
        <v>7.6</v>
      </c>
      <c r="AA1764">
        <v>2.35</v>
      </c>
      <c r="AB1764">
        <v>0</v>
      </c>
    </row>
    <row r="1765" spans="1:28" hidden="1" x14ac:dyDescent="0.2">
      <c r="A1765" t="s">
        <v>27</v>
      </c>
      <c r="B1765" t="s">
        <v>1419</v>
      </c>
      <c r="C1765">
        <v>136</v>
      </c>
      <c r="D1765">
        <v>91</v>
      </c>
      <c r="E1765">
        <v>446</v>
      </c>
      <c r="F1765">
        <v>660</v>
      </c>
      <c r="G1765" t="s">
        <v>8893</v>
      </c>
      <c r="H1765">
        <v>1000</v>
      </c>
      <c r="I1765">
        <v>51475962</v>
      </c>
      <c r="J1765" t="s">
        <v>850</v>
      </c>
      <c r="K1765" t="s">
        <v>6002</v>
      </c>
      <c r="L1765" t="s">
        <v>8894</v>
      </c>
      <c r="M1765">
        <v>177828</v>
      </c>
      <c r="N1765">
        <v>3969</v>
      </c>
      <c r="O1765" t="s">
        <v>1840</v>
      </c>
      <c r="P1765">
        <v>0</v>
      </c>
      <c r="Q1765" t="s">
        <v>8895</v>
      </c>
      <c r="R1765" t="s">
        <v>8896</v>
      </c>
      <c r="S1765">
        <v>714</v>
      </c>
      <c r="T1765" t="s">
        <v>36</v>
      </c>
      <c r="U1765" t="s">
        <v>37</v>
      </c>
      <c r="V1765" t="s">
        <v>583</v>
      </c>
      <c r="W1765">
        <v>30000000</v>
      </c>
      <c r="X1765">
        <v>2003</v>
      </c>
      <c r="Y1765">
        <v>872</v>
      </c>
      <c r="Z1765">
        <v>7.3</v>
      </c>
      <c r="AA1765">
        <v>2.35</v>
      </c>
      <c r="AB1765">
        <v>11000</v>
      </c>
    </row>
    <row r="1766" spans="1:28" hidden="1" x14ac:dyDescent="0.2">
      <c r="A1766" t="s">
        <v>27</v>
      </c>
      <c r="B1766" t="s">
        <v>701</v>
      </c>
      <c r="C1766">
        <v>222</v>
      </c>
      <c r="D1766">
        <v>105</v>
      </c>
      <c r="E1766">
        <v>226</v>
      </c>
      <c r="F1766">
        <v>966</v>
      </c>
      <c r="G1766" t="s">
        <v>464</v>
      </c>
      <c r="H1766">
        <v>22000</v>
      </c>
      <c r="I1766">
        <v>63910583</v>
      </c>
      <c r="J1766" t="s">
        <v>1679</v>
      </c>
      <c r="K1766" t="s">
        <v>1744</v>
      </c>
      <c r="L1766" t="s">
        <v>8897</v>
      </c>
      <c r="M1766">
        <v>106755</v>
      </c>
      <c r="N1766">
        <v>35694</v>
      </c>
      <c r="O1766" t="s">
        <v>3895</v>
      </c>
      <c r="P1766">
        <v>2</v>
      </c>
      <c r="Q1766" t="s">
        <v>8898</v>
      </c>
      <c r="R1766" t="s">
        <v>8899</v>
      </c>
      <c r="S1766">
        <v>173</v>
      </c>
      <c r="T1766" t="s">
        <v>36</v>
      </c>
      <c r="U1766" t="s">
        <v>37</v>
      </c>
      <c r="V1766" t="s">
        <v>38</v>
      </c>
      <c r="W1766">
        <v>28000000</v>
      </c>
      <c r="X1766">
        <v>2013</v>
      </c>
      <c r="Y1766">
        <v>11000</v>
      </c>
      <c r="Z1766">
        <v>6.6</v>
      </c>
      <c r="AA1766">
        <v>2.35</v>
      </c>
      <c r="AB1766">
        <v>27000</v>
      </c>
    </row>
    <row r="1767" spans="1:28" hidden="1" x14ac:dyDescent="0.2">
      <c r="A1767" t="s">
        <v>27</v>
      </c>
      <c r="B1767" t="s">
        <v>6140</v>
      </c>
      <c r="C1767">
        <v>112</v>
      </c>
      <c r="D1767">
        <v>127</v>
      </c>
      <c r="E1767">
        <v>46</v>
      </c>
      <c r="F1767">
        <v>244</v>
      </c>
      <c r="G1767" t="s">
        <v>8900</v>
      </c>
      <c r="H1767">
        <v>844</v>
      </c>
      <c r="I1767">
        <v>62300000</v>
      </c>
      <c r="J1767" t="s">
        <v>49</v>
      </c>
      <c r="K1767" t="s">
        <v>953</v>
      </c>
      <c r="L1767" t="s">
        <v>8901</v>
      </c>
      <c r="M1767">
        <v>72085</v>
      </c>
      <c r="N1767">
        <v>2118</v>
      </c>
      <c r="O1767" t="s">
        <v>1091</v>
      </c>
      <c r="P1767">
        <v>1</v>
      </c>
      <c r="Q1767" t="s">
        <v>8902</v>
      </c>
      <c r="R1767" t="s">
        <v>8903</v>
      </c>
      <c r="S1767">
        <v>263</v>
      </c>
      <c r="T1767" t="s">
        <v>36</v>
      </c>
      <c r="U1767" t="s">
        <v>55</v>
      </c>
      <c r="V1767" t="s">
        <v>93</v>
      </c>
      <c r="W1767">
        <v>28000000</v>
      </c>
      <c r="X1767">
        <v>1981</v>
      </c>
      <c r="Y1767">
        <v>402</v>
      </c>
      <c r="Z1767">
        <v>6.8</v>
      </c>
      <c r="AA1767">
        <v>2.35</v>
      </c>
      <c r="AB1767">
        <v>2000</v>
      </c>
    </row>
    <row r="1768" spans="1:28" hidden="1" x14ac:dyDescent="0.2">
      <c r="A1768" t="s">
        <v>27</v>
      </c>
      <c r="B1768" t="s">
        <v>1677</v>
      </c>
      <c r="C1768">
        <v>122</v>
      </c>
      <c r="D1768">
        <v>82</v>
      </c>
      <c r="E1768">
        <v>23</v>
      </c>
      <c r="F1768">
        <v>6</v>
      </c>
      <c r="G1768" t="s">
        <v>8904</v>
      </c>
      <c r="H1768">
        <v>11</v>
      </c>
      <c r="I1768">
        <v>49968653</v>
      </c>
      <c r="J1768" t="s">
        <v>1679</v>
      </c>
      <c r="K1768" t="s">
        <v>8905</v>
      </c>
      <c r="L1768" t="s">
        <v>8906</v>
      </c>
      <c r="M1768">
        <v>85423</v>
      </c>
      <c r="N1768">
        <v>37</v>
      </c>
      <c r="O1768" t="s">
        <v>8907</v>
      </c>
      <c r="P1768">
        <v>0</v>
      </c>
      <c r="Q1768" t="s">
        <v>8908</v>
      </c>
      <c r="R1768" t="s">
        <v>8909</v>
      </c>
      <c r="S1768">
        <v>374</v>
      </c>
      <c r="T1768" t="s">
        <v>36</v>
      </c>
      <c r="U1768" t="s">
        <v>37</v>
      </c>
      <c r="V1768" t="s">
        <v>38</v>
      </c>
      <c r="W1768">
        <v>28000000</v>
      </c>
      <c r="X1768">
        <v>2001</v>
      </c>
      <c r="Y1768">
        <v>9</v>
      </c>
      <c r="Z1768">
        <v>6.9</v>
      </c>
      <c r="AA1768">
        <v>1.85</v>
      </c>
      <c r="AB1768">
        <v>12000</v>
      </c>
    </row>
    <row r="1769" spans="1:28" hidden="1" x14ac:dyDescent="0.2">
      <c r="A1769" t="s">
        <v>27</v>
      </c>
      <c r="B1769" t="s">
        <v>1817</v>
      </c>
      <c r="C1769">
        <v>62</v>
      </c>
      <c r="D1769">
        <v>99</v>
      </c>
      <c r="E1769">
        <v>0</v>
      </c>
      <c r="F1769">
        <v>186</v>
      </c>
      <c r="G1769" t="s">
        <v>2281</v>
      </c>
      <c r="H1769">
        <v>664</v>
      </c>
      <c r="I1769">
        <v>44450000</v>
      </c>
      <c r="J1769" t="s">
        <v>1399</v>
      </c>
      <c r="K1769" t="s">
        <v>8910</v>
      </c>
      <c r="L1769" t="s">
        <v>8911</v>
      </c>
      <c r="M1769">
        <v>44394</v>
      </c>
      <c r="N1769">
        <v>2010</v>
      </c>
      <c r="O1769" t="s">
        <v>8912</v>
      </c>
      <c r="P1769">
        <v>1</v>
      </c>
      <c r="Q1769" t="s">
        <v>8913</v>
      </c>
      <c r="R1769" t="s">
        <v>8914</v>
      </c>
      <c r="S1769">
        <v>115</v>
      </c>
      <c r="T1769" t="s">
        <v>36</v>
      </c>
      <c r="U1769" t="s">
        <v>266</v>
      </c>
      <c r="V1769" t="s">
        <v>583</v>
      </c>
      <c r="W1769">
        <v>27000000</v>
      </c>
      <c r="X1769">
        <v>1994</v>
      </c>
      <c r="Y1769">
        <v>655</v>
      </c>
      <c r="Z1769">
        <v>5.8</v>
      </c>
      <c r="AA1769">
        <v>2.35</v>
      </c>
      <c r="AB1769">
        <v>0</v>
      </c>
    </row>
    <row r="1770" spans="1:28" hidden="1" x14ac:dyDescent="0.2">
      <c r="A1770" t="s">
        <v>27</v>
      </c>
      <c r="B1770" t="s">
        <v>2110</v>
      </c>
      <c r="C1770">
        <v>135</v>
      </c>
      <c r="D1770">
        <v>90</v>
      </c>
      <c r="E1770">
        <v>0</v>
      </c>
      <c r="F1770">
        <v>8000</v>
      </c>
      <c r="G1770" t="s">
        <v>224</v>
      </c>
      <c r="H1770">
        <v>14000</v>
      </c>
      <c r="I1770">
        <v>45162741</v>
      </c>
      <c r="J1770" t="s">
        <v>1669</v>
      </c>
      <c r="K1770" t="s">
        <v>1970</v>
      </c>
      <c r="L1770" t="s">
        <v>8915</v>
      </c>
      <c r="M1770">
        <v>201084</v>
      </c>
      <c r="N1770">
        <v>34565</v>
      </c>
      <c r="O1770" t="s">
        <v>1247</v>
      </c>
      <c r="P1770">
        <v>0</v>
      </c>
      <c r="Q1770" t="s">
        <v>8916</v>
      </c>
      <c r="R1770" t="s">
        <v>8917</v>
      </c>
      <c r="S1770">
        <v>523</v>
      </c>
      <c r="T1770" t="s">
        <v>36</v>
      </c>
      <c r="U1770" t="s">
        <v>765</v>
      </c>
      <c r="V1770" t="s">
        <v>38</v>
      </c>
      <c r="W1770">
        <v>28000000</v>
      </c>
      <c r="X1770">
        <v>2001</v>
      </c>
      <c r="Y1770">
        <v>10000</v>
      </c>
      <c r="Z1770">
        <v>6.6</v>
      </c>
      <c r="AA1770">
        <v>2.35</v>
      </c>
      <c r="AB1770">
        <v>0</v>
      </c>
    </row>
    <row r="1771" spans="1:28" hidden="1" x14ac:dyDescent="0.2">
      <c r="A1771" t="s">
        <v>27</v>
      </c>
      <c r="B1771" t="s">
        <v>7633</v>
      </c>
      <c r="C1771">
        <v>184</v>
      </c>
      <c r="D1771">
        <v>115</v>
      </c>
      <c r="E1771">
        <v>529</v>
      </c>
      <c r="F1771">
        <v>325</v>
      </c>
      <c r="G1771" t="s">
        <v>8918</v>
      </c>
      <c r="H1771">
        <v>576</v>
      </c>
      <c r="I1771">
        <v>71346930</v>
      </c>
      <c r="J1771" t="s">
        <v>8919</v>
      </c>
      <c r="K1771" t="s">
        <v>8920</v>
      </c>
      <c r="L1771" t="s">
        <v>8921</v>
      </c>
      <c r="M1771">
        <v>78008</v>
      </c>
      <c r="N1771">
        <v>1554</v>
      </c>
      <c r="O1771" t="s">
        <v>8922</v>
      </c>
      <c r="P1771">
        <v>0</v>
      </c>
      <c r="Q1771" t="s">
        <v>8923</v>
      </c>
      <c r="R1771" t="s">
        <v>8924</v>
      </c>
      <c r="S1771">
        <v>160</v>
      </c>
      <c r="T1771" t="s">
        <v>36</v>
      </c>
      <c r="U1771" t="s">
        <v>37</v>
      </c>
      <c r="V1771" t="s">
        <v>38</v>
      </c>
      <c r="W1771">
        <v>28000000</v>
      </c>
      <c r="X1771">
        <v>2013</v>
      </c>
      <c r="Y1771">
        <v>447</v>
      </c>
      <c r="Z1771">
        <v>6.7</v>
      </c>
      <c r="AA1771">
        <v>2.35</v>
      </c>
      <c r="AB1771">
        <v>23000</v>
      </c>
    </row>
    <row r="1772" spans="1:28" hidden="1" x14ac:dyDescent="0.2">
      <c r="A1772" t="s">
        <v>27</v>
      </c>
      <c r="B1772" t="s">
        <v>4064</v>
      </c>
      <c r="C1772">
        <v>36</v>
      </c>
      <c r="D1772">
        <v>96</v>
      </c>
      <c r="E1772">
        <v>197</v>
      </c>
      <c r="F1772">
        <v>115</v>
      </c>
      <c r="G1772" t="s">
        <v>8925</v>
      </c>
      <c r="H1772">
        <v>580</v>
      </c>
      <c r="I1772">
        <v>39514713</v>
      </c>
      <c r="J1772" t="s">
        <v>513</v>
      </c>
      <c r="K1772" t="s">
        <v>3726</v>
      </c>
      <c r="L1772" t="s">
        <v>8926</v>
      </c>
      <c r="M1772">
        <v>60494</v>
      </c>
      <c r="N1772">
        <v>1275</v>
      </c>
      <c r="O1772" t="s">
        <v>8927</v>
      </c>
      <c r="P1772">
        <v>0</v>
      </c>
      <c r="Q1772" t="s">
        <v>8928</v>
      </c>
      <c r="R1772" t="s">
        <v>8929</v>
      </c>
      <c r="S1772">
        <v>132</v>
      </c>
      <c r="T1772" t="s">
        <v>36</v>
      </c>
      <c r="U1772" t="s">
        <v>37</v>
      </c>
      <c r="V1772" t="s">
        <v>93</v>
      </c>
      <c r="W1772">
        <v>28000000</v>
      </c>
      <c r="X1772">
        <v>1993</v>
      </c>
      <c r="Y1772">
        <v>336</v>
      </c>
      <c r="Z1772">
        <v>6.7</v>
      </c>
      <c r="AA1772">
        <v>1.85</v>
      </c>
      <c r="AB1772">
        <v>16000</v>
      </c>
    </row>
    <row r="1773" spans="1:28" hidden="1" x14ac:dyDescent="0.2">
      <c r="A1773" t="s">
        <v>27</v>
      </c>
      <c r="B1773" t="s">
        <v>7202</v>
      </c>
      <c r="C1773">
        <v>171</v>
      </c>
      <c r="D1773">
        <v>104</v>
      </c>
      <c r="E1773">
        <v>96</v>
      </c>
      <c r="F1773">
        <v>559</v>
      </c>
      <c r="G1773" t="s">
        <v>8930</v>
      </c>
      <c r="H1773">
        <v>943</v>
      </c>
      <c r="I1773">
        <v>43097652</v>
      </c>
      <c r="J1773" t="s">
        <v>1413</v>
      </c>
      <c r="K1773" t="s">
        <v>845</v>
      </c>
      <c r="L1773" t="s">
        <v>8931</v>
      </c>
      <c r="M1773">
        <v>59068</v>
      </c>
      <c r="N1773">
        <v>3497</v>
      </c>
      <c r="O1773" t="s">
        <v>3353</v>
      </c>
      <c r="P1773">
        <v>2</v>
      </c>
      <c r="Q1773" t="s">
        <v>8932</v>
      </c>
      <c r="R1773" t="s">
        <v>8933</v>
      </c>
      <c r="S1773">
        <v>128</v>
      </c>
      <c r="T1773" t="s">
        <v>36</v>
      </c>
      <c r="U1773" t="s">
        <v>37</v>
      </c>
      <c r="V1773" t="s">
        <v>93</v>
      </c>
      <c r="W1773">
        <v>28000000</v>
      </c>
      <c r="X1773">
        <v>2007</v>
      </c>
      <c r="Y1773">
        <v>763</v>
      </c>
      <c r="Z1773">
        <v>6.3</v>
      </c>
      <c r="AA1773">
        <v>2.35</v>
      </c>
      <c r="AB1773">
        <v>0</v>
      </c>
    </row>
    <row r="1774" spans="1:28" hidden="1" x14ac:dyDescent="0.2">
      <c r="A1774" t="s">
        <v>27</v>
      </c>
      <c r="B1774" t="s">
        <v>690</v>
      </c>
      <c r="C1774">
        <v>447</v>
      </c>
      <c r="D1774">
        <v>117</v>
      </c>
      <c r="E1774">
        <v>905</v>
      </c>
      <c r="F1774">
        <v>385</v>
      </c>
      <c r="G1774" t="s">
        <v>8934</v>
      </c>
      <c r="H1774">
        <v>553</v>
      </c>
      <c r="I1774">
        <v>48043505</v>
      </c>
      <c r="J1774" t="s">
        <v>2134</v>
      </c>
      <c r="K1774" t="s">
        <v>8935</v>
      </c>
      <c r="L1774" t="s">
        <v>8936</v>
      </c>
      <c r="M1774">
        <v>435864</v>
      </c>
      <c r="N1774">
        <v>2357</v>
      </c>
      <c r="O1774" t="s">
        <v>1739</v>
      </c>
      <c r="P1774">
        <v>1</v>
      </c>
      <c r="Q1774" t="s">
        <v>8937</v>
      </c>
      <c r="R1774" t="s">
        <v>8938</v>
      </c>
      <c r="S1774">
        <v>801</v>
      </c>
      <c r="T1774" t="s">
        <v>36</v>
      </c>
      <c r="U1774" t="s">
        <v>55</v>
      </c>
      <c r="V1774" t="s">
        <v>583</v>
      </c>
      <c r="W1774">
        <v>30000000</v>
      </c>
      <c r="X1774">
        <v>2010</v>
      </c>
      <c r="Y1774">
        <v>488</v>
      </c>
      <c r="Z1774">
        <v>7.7</v>
      </c>
      <c r="AA1774">
        <v>2.35</v>
      </c>
      <c r="AB1774">
        <v>36000</v>
      </c>
    </row>
    <row r="1775" spans="1:28" hidden="1" x14ac:dyDescent="0.2">
      <c r="A1775" t="s">
        <v>27</v>
      </c>
      <c r="B1775" t="s">
        <v>4210</v>
      </c>
      <c r="C1775">
        <v>220</v>
      </c>
      <c r="D1775">
        <v>83</v>
      </c>
      <c r="E1775">
        <v>181</v>
      </c>
      <c r="F1775">
        <v>459</v>
      </c>
      <c r="G1775" t="s">
        <v>8939</v>
      </c>
      <c r="H1775">
        <v>731</v>
      </c>
      <c r="I1775">
        <v>37053924</v>
      </c>
      <c r="J1775" t="s">
        <v>1750</v>
      </c>
      <c r="K1775" t="s">
        <v>4142</v>
      </c>
      <c r="L1775" t="s">
        <v>8940</v>
      </c>
      <c r="M1775">
        <v>77935</v>
      </c>
      <c r="N1775">
        <v>1987</v>
      </c>
      <c r="O1775" t="s">
        <v>3984</v>
      </c>
      <c r="P1775">
        <v>3</v>
      </c>
      <c r="Q1775" t="s">
        <v>8941</v>
      </c>
      <c r="R1775" t="s">
        <v>8942</v>
      </c>
      <c r="S1775">
        <v>122</v>
      </c>
      <c r="T1775" t="s">
        <v>36</v>
      </c>
      <c r="U1775" t="s">
        <v>765</v>
      </c>
      <c r="V1775" t="s">
        <v>583</v>
      </c>
      <c r="W1775">
        <v>28000000</v>
      </c>
      <c r="X1775">
        <v>2011</v>
      </c>
      <c r="Y1775">
        <v>579</v>
      </c>
      <c r="Z1775">
        <v>6.1</v>
      </c>
      <c r="AA1775">
        <v>2.35</v>
      </c>
      <c r="AB1775">
        <v>0</v>
      </c>
    </row>
    <row r="1776" spans="1:28" hidden="1" x14ac:dyDescent="0.2">
      <c r="A1776" t="s">
        <v>27</v>
      </c>
      <c r="B1776" t="s">
        <v>5484</v>
      </c>
      <c r="C1776">
        <v>122</v>
      </c>
      <c r="D1776">
        <v>99</v>
      </c>
      <c r="E1776">
        <v>71</v>
      </c>
      <c r="F1776">
        <v>1000</v>
      </c>
      <c r="G1776" t="s">
        <v>5054</v>
      </c>
      <c r="H1776">
        <v>18000</v>
      </c>
      <c r="I1776">
        <v>33000377</v>
      </c>
      <c r="J1776" t="s">
        <v>8943</v>
      </c>
      <c r="K1776" t="s">
        <v>639</v>
      </c>
      <c r="L1776" t="s">
        <v>8944</v>
      </c>
      <c r="M1776">
        <v>27378</v>
      </c>
      <c r="N1776">
        <v>23344</v>
      </c>
      <c r="O1776" t="s">
        <v>8945</v>
      </c>
      <c r="P1776">
        <v>0</v>
      </c>
      <c r="Q1776" t="s">
        <v>8946</v>
      </c>
      <c r="R1776" t="s">
        <v>8947</v>
      </c>
      <c r="S1776">
        <v>365</v>
      </c>
      <c r="T1776" t="s">
        <v>36</v>
      </c>
      <c r="U1776" t="s">
        <v>37</v>
      </c>
      <c r="V1776" t="s">
        <v>583</v>
      </c>
      <c r="W1776">
        <v>28000000</v>
      </c>
      <c r="X1776">
        <v>2000</v>
      </c>
      <c r="Y1776">
        <v>1000</v>
      </c>
      <c r="Z1776">
        <v>4.9000000000000004</v>
      </c>
      <c r="AA1776">
        <v>2.35</v>
      </c>
      <c r="AB1776">
        <v>0</v>
      </c>
    </row>
    <row r="1777" spans="1:28" hidden="1" x14ac:dyDescent="0.2">
      <c r="A1777" t="s">
        <v>27</v>
      </c>
      <c r="B1777" t="s">
        <v>8948</v>
      </c>
      <c r="C1777">
        <v>119</v>
      </c>
      <c r="D1777">
        <v>81</v>
      </c>
      <c r="E1777">
        <v>44</v>
      </c>
      <c r="F1777">
        <v>3000</v>
      </c>
      <c r="G1777" t="s">
        <v>516</v>
      </c>
      <c r="H1777">
        <v>35000</v>
      </c>
      <c r="I1777">
        <v>66950483</v>
      </c>
      <c r="J1777" t="s">
        <v>3055</v>
      </c>
      <c r="K1777" t="s">
        <v>2167</v>
      </c>
      <c r="L1777" t="s">
        <v>8949</v>
      </c>
      <c r="M1777">
        <v>29738</v>
      </c>
      <c r="N1777">
        <v>47677</v>
      </c>
      <c r="O1777" t="s">
        <v>748</v>
      </c>
      <c r="P1777">
        <v>6</v>
      </c>
      <c r="Q1777" t="s">
        <v>8950</v>
      </c>
      <c r="R1777" t="s">
        <v>8951</v>
      </c>
      <c r="S1777">
        <v>85</v>
      </c>
      <c r="T1777" t="s">
        <v>36</v>
      </c>
      <c r="U1777" t="s">
        <v>37</v>
      </c>
      <c r="V1777" t="s">
        <v>93</v>
      </c>
      <c r="W1777">
        <v>28000000</v>
      </c>
      <c r="X1777">
        <v>2014</v>
      </c>
      <c r="Y1777">
        <v>7000</v>
      </c>
      <c r="Z1777">
        <v>6.2</v>
      </c>
      <c r="AA1777">
        <v>2.39</v>
      </c>
      <c r="AB1777">
        <v>12000</v>
      </c>
    </row>
    <row r="1778" spans="1:28" hidden="1" x14ac:dyDescent="0.2">
      <c r="A1778" t="s">
        <v>27</v>
      </c>
      <c r="B1778" t="s">
        <v>938</v>
      </c>
      <c r="C1778">
        <v>177</v>
      </c>
      <c r="D1778">
        <v>135</v>
      </c>
      <c r="E1778">
        <v>456</v>
      </c>
      <c r="F1778">
        <v>241</v>
      </c>
      <c r="G1778" t="s">
        <v>8310</v>
      </c>
      <c r="H1778">
        <v>422</v>
      </c>
      <c r="I1778">
        <v>38372662</v>
      </c>
      <c r="J1778" t="s">
        <v>212</v>
      </c>
      <c r="K1778" t="s">
        <v>8952</v>
      </c>
      <c r="L1778" t="s">
        <v>8953</v>
      </c>
      <c r="M1778">
        <v>193455</v>
      </c>
      <c r="N1778">
        <v>1083</v>
      </c>
      <c r="O1778" t="s">
        <v>8954</v>
      </c>
      <c r="P1778">
        <v>2</v>
      </c>
      <c r="Q1778" t="s">
        <v>8955</v>
      </c>
      <c r="R1778" t="s">
        <v>8956</v>
      </c>
      <c r="S1778">
        <v>1058</v>
      </c>
      <c r="T1778" t="s">
        <v>36</v>
      </c>
      <c r="U1778" t="s">
        <v>1463</v>
      </c>
      <c r="V1778" t="s">
        <v>93</v>
      </c>
      <c r="W1778">
        <v>28000000</v>
      </c>
      <c r="X1778">
        <v>2005</v>
      </c>
      <c r="Y1778">
        <v>286</v>
      </c>
      <c r="Z1778">
        <v>7.8</v>
      </c>
      <c r="AA1778">
        <v>2.35</v>
      </c>
      <c r="AB1778">
        <v>17000</v>
      </c>
    </row>
    <row r="1779" spans="1:28" hidden="1" x14ac:dyDescent="0.2">
      <c r="A1779" t="s">
        <v>27</v>
      </c>
      <c r="B1779" t="s">
        <v>185</v>
      </c>
      <c r="C1779">
        <v>302</v>
      </c>
      <c r="D1779">
        <v>117</v>
      </c>
      <c r="E1779">
        <v>0</v>
      </c>
      <c r="F1779">
        <v>521</v>
      </c>
      <c r="G1779" t="s">
        <v>8957</v>
      </c>
      <c r="H1779">
        <v>11000</v>
      </c>
      <c r="I1779">
        <v>27000000</v>
      </c>
      <c r="J1779" t="s">
        <v>2952</v>
      </c>
      <c r="K1779" t="s">
        <v>389</v>
      </c>
      <c r="L1779" t="s">
        <v>8958</v>
      </c>
      <c r="M1779">
        <v>461609</v>
      </c>
      <c r="N1779">
        <v>13877</v>
      </c>
      <c r="O1779" t="s">
        <v>5377</v>
      </c>
      <c r="P1779">
        <v>2</v>
      </c>
      <c r="Q1779" t="s">
        <v>8959</v>
      </c>
      <c r="R1779" t="s">
        <v>8960</v>
      </c>
      <c r="S1779">
        <v>1168</v>
      </c>
      <c r="T1779" t="s">
        <v>36</v>
      </c>
      <c r="U1779" t="s">
        <v>37</v>
      </c>
      <c r="V1779" t="s">
        <v>583</v>
      </c>
      <c r="W1779">
        <v>28000000</v>
      </c>
      <c r="X1779">
        <v>1982</v>
      </c>
      <c r="Y1779">
        <v>759</v>
      </c>
      <c r="Z1779">
        <v>8.1999999999999993</v>
      </c>
      <c r="AA1779">
        <v>2.35</v>
      </c>
      <c r="AB1779">
        <v>34000</v>
      </c>
    </row>
    <row r="1780" spans="1:28" hidden="1" x14ac:dyDescent="0.2">
      <c r="A1780" t="s">
        <v>27</v>
      </c>
      <c r="B1780" t="s">
        <v>3514</v>
      </c>
      <c r="C1780">
        <v>44</v>
      </c>
      <c r="D1780">
        <v>139</v>
      </c>
      <c r="E1780">
        <v>105</v>
      </c>
      <c r="F1780">
        <v>902</v>
      </c>
      <c r="G1780" t="s">
        <v>684</v>
      </c>
      <c r="H1780">
        <v>14000</v>
      </c>
      <c r="I1780">
        <v>31600000</v>
      </c>
      <c r="J1780" t="s">
        <v>8961</v>
      </c>
      <c r="K1780" t="s">
        <v>226</v>
      </c>
      <c r="L1780" t="s">
        <v>8962</v>
      </c>
      <c r="M1780">
        <v>34427</v>
      </c>
      <c r="N1780">
        <v>16125</v>
      </c>
      <c r="O1780" t="s">
        <v>5779</v>
      </c>
      <c r="P1780">
        <v>1</v>
      </c>
      <c r="Q1780" t="s">
        <v>8963</v>
      </c>
      <c r="R1780" t="s">
        <v>8964</v>
      </c>
      <c r="S1780">
        <v>126</v>
      </c>
      <c r="T1780" t="s">
        <v>36</v>
      </c>
      <c r="U1780" t="s">
        <v>37</v>
      </c>
      <c r="V1780" t="s">
        <v>583</v>
      </c>
      <c r="W1780">
        <v>28000000</v>
      </c>
      <c r="X1780">
        <v>1995</v>
      </c>
      <c r="Y1780">
        <v>1000</v>
      </c>
      <c r="Z1780">
        <v>6.9</v>
      </c>
      <c r="AA1780">
        <v>2.35</v>
      </c>
      <c r="AB1780">
        <v>0</v>
      </c>
    </row>
    <row r="1781" spans="1:28" hidden="1" x14ac:dyDescent="0.2">
      <c r="A1781" t="s">
        <v>27</v>
      </c>
      <c r="B1781" t="s">
        <v>325</v>
      </c>
      <c r="C1781">
        <v>211</v>
      </c>
      <c r="D1781">
        <v>123</v>
      </c>
      <c r="E1781">
        <v>368</v>
      </c>
      <c r="F1781">
        <v>114</v>
      </c>
      <c r="G1781" t="s">
        <v>8965</v>
      </c>
      <c r="H1781">
        <v>933</v>
      </c>
      <c r="I1781">
        <v>30688364</v>
      </c>
      <c r="J1781" t="s">
        <v>921</v>
      </c>
      <c r="K1781" t="s">
        <v>1690</v>
      </c>
      <c r="L1781" t="s">
        <v>8966</v>
      </c>
      <c r="M1781">
        <v>69355</v>
      </c>
      <c r="N1781">
        <v>1286</v>
      </c>
      <c r="O1781" t="s">
        <v>8967</v>
      </c>
      <c r="P1781">
        <v>0</v>
      </c>
      <c r="Q1781" t="s">
        <v>8968</v>
      </c>
      <c r="R1781" t="s">
        <v>8969</v>
      </c>
      <c r="S1781">
        <v>211</v>
      </c>
      <c r="T1781" t="s">
        <v>36</v>
      </c>
      <c r="U1781" t="s">
        <v>37</v>
      </c>
      <c r="V1781" t="s">
        <v>38</v>
      </c>
      <c r="W1781">
        <v>28000000</v>
      </c>
      <c r="X1781">
        <v>2014</v>
      </c>
      <c r="Y1781">
        <v>194</v>
      </c>
      <c r="Z1781">
        <v>6.2</v>
      </c>
      <c r="AA1781">
        <v>2.35</v>
      </c>
      <c r="AB1781">
        <v>10000</v>
      </c>
    </row>
    <row r="1782" spans="1:28" hidden="1" x14ac:dyDescent="0.2">
      <c r="A1782" t="s">
        <v>27</v>
      </c>
      <c r="B1782" t="s">
        <v>8970</v>
      </c>
      <c r="C1782">
        <v>222</v>
      </c>
      <c r="D1782">
        <v>117</v>
      </c>
      <c r="E1782">
        <v>115</v>
      </c>
      <c r="F1782">
        <v>97</v>
      </c>
      <c r="G1782" t="s">
        <v>8971</v>
      </c>
      <c r="H1782">
        <v>3000</v>
      </c>
      <c r="I1782">
        <v>28563179</v>
      </c>
      <c r="J1782" t="s">
        <v>2123</v>
      </c>
      <c r="K1782" t="s">
        <v>1687</v>
      </c>
      <c r="L1782" t="s">
        <v>8972</v>
      </c>
      <c r="M1782">
        <v>72693</v>
      </c>
      <c r="N1782">
        <v>3681</v>
      </c>
      <c r="O1782" t="s">
        <v>8973</v>
      </c>
      <c r="P1782">
        <v>4</v>
      </c>
      <c r="Q1782" t="s">
        <v>8974</v>
      </c>
      <c r="R1782" t="s">
        <v>8975</v>
      </c>
      <c r="S1782">
        <v>199</v>
      </c>
      <c r="T1782" t="s">
        <v>36</v>
      </c>
      <c r="U1782" t="s">
        <v>37</v>
      </c>
      <c r="V1782" t="s">
        <v>583</v>
      </c>
      <c r="W1782">
        <v>21000000</v>
      </c>
      <c r="X1782">
        <v>2007</v>
      </c>
      <c r="Y1782">
        <v>327</v>
      </c>
      <c r="Z1782">
        <v>6.9</v>
      </c>
      <c r="AA1782">
        <v>1.85</v>
      </c>
      <c r="AB1782">
        <v>0</v>
      </c>
    </row>
    <row r="1783" spans="1:28" hidden="1" x14ac:dyDescent="0.2">
      <c r="A1783" t="s">
        <v>27</v>
      </c>
      <c r="B1783" t="s">
        <v>8976</v>
      </c>
      <c r="C1783">
        <v>100</v>
      </c>
      <c r="D1783">
        <v>97</v>
      </c>
      <c r="E1783">
        <v>710</v>
      </c>
      <c r="F1783">
        <v>258</v>
      </c>
      <c r="G1783" t="s">
        <v>8977</v>
      </c>
      <c r="H1783">
        <v>497</v>
      </c>
      <c r="I1783">
        <v>16779636</v>
      </c>
      <c r="J1783" t="s">
        <v>4382</v>
      </c>
      <c r="K1783" t="s">
        <v>3536</v>
      </c>
      <c r="L1783" t="s">
        <v>8978</v>
      </c>
      <c r="M1783">
        <v>9338</v>
      </c>
      <c r="N1783">
        <v>1805</v>
      </c>
      <c r="O1783" t="s">
        <v>8979</v>
      </c>
      <c r="P1783">
        <v>2</v>
      </c>
      <c r="Q1783" t="s">
        <v>8980</v>
      </c>
      <c r="R1783" t="s">
        <v>8981</v>
      </c>
      <c r="S1783">
        <v>167</v>
      </c>
      <c r="T1783" t="s">
        <v>36</v>
      </c>
      <c r="U1783" t="s">
        <v>37</v>
      </c>
      <c r="V1783" t="s">
        <v>583</v>
      </c>
      <c r="W1783">
        <v>28000000</v>
      </c>
      <c r="X1783">
        <v>2000</v>
      </c>
      <c r="Y1783">
        <v>347</v>
      </c>
      <c r="Z1783">
        <v>4.8</v>
      </c>
      <c r="AA1783">
        <v>2.35</v>
      </c>
      <c r="AB1783">
        <v>209</v>
      </c>
    </row>
    <row r="1784" spans="1:28" hidden="1" x14ac:dyDescent="0.2">
      <c r="A1784" t="s">
        <v>27</v>
      </c>
      <c r="B1784" t="s">
        <v>2886</v>
      </c>
      <c r="C1784">
        <v>100</v>
      </c>
      <c r="D1784">
        <v>81</v>
      </c>
      <c r="E1784">
        <v>63</v>
      </c>
      <c r="G1784" t="s">
        <v>8982</v>
      </c>
      <c r="H1784">
        <v>63</v>
      </c>
      <c r="I1784">
        <v>10762178</v>
      </c>
      <c r="J1784" t="s">
        <v>66</v>
      </c>
      <c r="K1784" t="s">
        <v>2886</v>
      </c>
      <c r="L1784" t="s">
        <v>8983</v>
      </c>
      <c r="M1784">
        <v>10369</v>
      </c>
      <c r="N1784">
        <v>66</v>
      </c>
      <c r="P1784">
        <v>0</v>
      </c>
      <c r="Q1784" t="s">
        <v>8984</v>
      </c>
      <c r="R1784" t="s">
        <v>8985</v>
      </c>
      <c r="S1784">
        <v>153</v>
      </c>
      <c r="T1784" t="s">
        <v>36</v>
      </c>
      <c r="U1784" t="s">
        <v>1463</v>
      </c>
      <c r="V1784" t="s">
        <v>275</v>
      </c>
      <c r="W1784">
        <v>160000000</v>
      </c>
      <c r="X1784">
        <v>2001</v>
      </c>
      <c r="Y1784">
        <v>3</v>
      </c>
      <c r="Z1784">
        <v>8</v>
      </c>
      <c r="AA1784">
        <v>1.85</v>
      </c>
      <c r="AB1784">
        <v>1000</v>
      </c>
    </row>
    <row r="1785" spans="1:28" hidden="1" x14ac:dyDescent="0.2">
      <c r="A1785" t="s">
        <v>27</v>
      </c>
      <c r="B1785" t="s">
        <v>4237</v>
      </c>
      <c r="C1785">
        <v>98</v>
      </c>
      <c r="D1785">
        <v>103</v>
      </c>
      <c r="E1785">
        <v>80</v>
      </c>
      <c r="F1785">
        <v>585</v>
      </c>
      <c r="G1785" t="s">
        <v>4692</v>
      </c>
      <c r="H1785">
        <v>806</v>
      </c>
      <c r="I1785">
        <v>17324744</v>
      </c>
      <c r="J1785" t="s">
        <v>3630</v>
      </c>
      <c r="K1785" t="s">
        <v>8986</v>
      </c>
      <c r="L1785" t="s">
        <v>8987</v>
      </c>
      <c r="M1785">
        <v>44103</v>
      </c>
      <c r="N1785">
        <v>3211</v>
      </c>
      <c r="O1785" t="s">
        <v>5225</v>
      </c>
      <c r="P1785">
        <v>3</v>
      </c>
      <c r="Q1785" t="s">
        <v>8988</v>
      </c>
      <c r="R1785" t="s">
        <v>8989</v>
      </c>
      <c r="S1785">
        <v>149</v>
      </c>
      <c r="T1785" t="s">
        <v>36</v>
      </c>
      <c r="U1785" t="s">
        <v>37</v>
      </c>
      <c r="V1785" t="s">
        <v>38</v>
      </c>
      <c r="W1785">
        <v>28000000</v>
      </c>
      <c r="X1785">
        <v>2006</v>
      </c>
      <c r="Y1785">
        <v>591</v>
      </c>
      <c r="Z1785">
        <v>5.3</v>
      </c>
      <c r="AA1785">
        <v>1.85</v>
      </c>
      <c r="AB1785">
        <v>0</v>
      </c>
    </row>
    <row r="1786" spans="1:28" hidden="1" x14ac:dyDescent="0.2">
      <c r="A1786" t="s">
        <v>27</v>
      </c>
      <c r="B1786" t="s">
        <v>1963</v>
      </c>
      <c r="C1786">
        <v>74</v>
      </c>
      <c r="D1786">
        <v>119</v>
      </c>
      <c r="E1786">
        <v>116</v>
      </c>
      <c r="F1786">
        <v>385</v>
      </c>
      <c r="G1786" t="s">
        <v>8990</v>
      </c>
      <c r="H1786">
        <v>738</v>
      </c>
      <c r="I1786">
        <v>8888143</v>
      </c>
      <c r="J1786" t="s">
        <v>6281</v>
      </c>
      <c r="K1786" t="s">
        <v>190</v>
      </c>
      <c r="L1786" t="s">
        <v>8991</v>
      </c>
      <c r="M1786">
        <v>22250</v>
      </c>
      <c r="N1786">
        <v>2171</v>
      </c>
      <c r="O1786" t="s">
        <v>8992</v>
      </c>
      <c r="P1786">
        <v>0</v>
      </c>
      <c r="Q1786" t="s">
        <v>8993</v>
      </c>
      <c r="R1786" t="s">
        <v>8994</v>
      </c>
      <c r="S1786">
        <v>123</v>
      </c>
      <c r="T1786" t="s">
        <v>36</v>
      </c>
      <c r="U1786" t="s">
        <v>266</v>
      </c>
      <c r="V1786" t="s">
        <v>583</v>
      </c>
      <c r="W1786">
        <v>28000000</v>
      </c>
      <c r="X1786">
        <v>1999</v>
      </c>
      <c r="Y1786">
        <v>428</v>
      </c>
      <c r="Z1786">
        <v>6.7</v>
      </c>
      <c r="AA1786">
        <v>2.35</v>
      </c>
      <c r="AB1786">
        <v>913</v>
      </c>
    </row>
    <row r="1787" spans="1:28" hidden="1" x14ac:dyDescent="0.2">
      <c r="A1787" t="s">
        <v>27</v>
      </c>
      <c r="B1787" t="s">
        <v>4105</v>
      </c>
      <c r="C1787">
        <v>97</v>
      </c>
      <c r="D1787">
        <v>94</v>
      </c>
      <c r="E1787">
        <v>32</v>
      </c>
      <c r="F1787">
        <v>453</v>
      </c>
      <c r="G1787" t="s">
        <v>2091</v>
      </c>
      <c r="H1787">
        <v>1000</v>
      </c>
      <c r="I1787">
        <v>24268828</v>
      </c>
      <c r="J1787" t="s">
        <v>8995</v>
      </c>
      <c r="K1787" t="s">
        <v>4683</v>
      </c>
      <c r="L1787" t="s">
        <v>8996</v>
      </c>
      <c r="M1787">
        <v>29971</v>
      </c>
      <c r="N1787">
        <v>3436</v>
      </c>
      <c r="O1787" t="s">
        <v>8997</v>
      </c>
      <c r="P1787">
        <v>4</v>
      </c>
      <c r="Q1787" t="s">
        <v>8998</v>
      </c>
      <c r="R1787" t="s">
        <v>8999</v>
      </c>
      <c r="S1787">
        <v>71</v>
      </c>
      <c r="T1787" t="s">
        <v>36</v>
      </c>
      <c r="U1787" t="s">
        <v>37</v>
      </c>
      <c r="V1787" t="s">
        <v>93</v>
      </c>
      <c r="W1787">
        <v>28000000</v>
      </c>
      <c r="X1787">
        <v>2010</v>
      </c>
      <c r="Y1787">
        <v>626</v>
      </c>
      <c r="Z1787">
        <v>5.4</v>
      </c>
      <c r="AA1787">
        <v>1.85</v>
      </c>
      <c r="AB1787">
        <v>0</v>
      </c>
    </row>
    <row r="1788" spans="1:28" hidden="1" x14ac:dyDescent="0.2">
      <c r="A1788" t="s">
        <v>27</v>
      </c>
      <c r="B1788" t="s">
        <v>7441</v>
      </c>
      <c r="C1788">
        <v>21</v>
      </c>
      <c r="D1788">
        <v>89</v>
      </c>
      <c r="E1788">
        <v>23</v>
      </c>
      <c r="F1788">
        <v>899</v>
      </c>
      <c r="G1788" t="s">
        <v>9000</v>
      </c>
      <c r="H1788">
        <v>1000</v>
      </c>
      <c r="I1788">
        <v>8119205</v>
      </c>
      <c r="J1788" t="s">
        <v>513</v>
      </c>
      <c r="K1788" t="s">
        <v>9001</v>
      </c>
      <c r="L1788" t="s">
        <v>9002</v>
      </c>
      <c r="M1788">
        <v>4288</v>
      </c>
      <c r="N1788">
        <v>5535</v>
      </c>
      <c r="O1788" t="s">
        <v>3929</v>
      </c>
      <c r="P1788">
        <v>3</v>
      </c>
      <c r="Q1788" t="s">
        <v>9003</v>
      </c>
      <c r="R1788" t="s">
        <v>9004</v>
      </c>
      <c r="S1788">
        <v>21</v>
      </c>
      <c r="T1788" t="s">
        <v>36</v>
      </c>
      <c r="U1788" t="s">
        <v>37</v>
      </c>
      <c r="V1788" t="s">
        <v>93</v>
      </c>
      <c r="W1788">
        <v>28000000</v>
      </c>
      <c r="X1788">
        <v>1997</v>
      </c>
      <c r="Y1788">
        <v>937</v>
      </c>
      <c r="Z1788">
        <v>5.4</v>
      </c>
      <c r="AA1788">
        <v>1.85</v>
      </c>
      <c r="AB1788">
        <v>517</v>
      </c>
    </row>
    <row r="1789" spans="1:28" hidden="1" x14ac:dyDescent="0.2">
      <c r="A1789" t="s">
        <v>27</v>
      </c>
      <c r="B1789" t="s">
        <v>5365</v>
      </c>
      <c r="C1789">
        <v>156</v>
      </c>
      <c r="D1789">
        <v>98</v>
      </c>
      <c r="E1789">
        <v>0</v>
      </c>
      <c r="F1789">
        <v>900</v>
      </c>
      <c r="G1789" t="s">
        <v>6002</v>
      </c>
      <c r="H1789">
        <v>26000</v>
      </c>
      <c r="I1789">
        <v>8434601</v>
      </c>
      <c r="J1789" t="s">
        <v>4175</v>
      </c>
      <c r="K1789" t="s">
        <v>333</v>
      </c>
      <c r="L1789" t="s">
        <v>9005</v>
      </c>
      <c r="M1789">
        <v>43006</v>
      </c>
      <c r="N1789">
        <v>28867</v>
      </c>
      <c r="O1789" t="s">
        <v>7322</v>
      </c>
      <c r="P1789">
        <v>5</v>
      </c>
      <c r="Q1789" t="s">
        <v>9006</v>
      </c>
      <c r="R1789" t="s">
        <v>9007</v>
      </c>
      <c r="S1789">
        <v>460</v>
      </c>
      <c r="T1789" t="s">
        <v>36</v>
      </c>
      <c r="U1789" t="s">
        <v>37</v>
      </c>
      <c r="V1789" t="s">
        <v>583</v>
      </c>
      <c r="W1789">
        <v>28000000</v>
      </c>
      <c r="X1789">
        <v>2001</v>
      </c>
      <c r="Y1789">
        <v>1000</v>
      </c>
      <c r="Z1789">
        <v>4.9000000000000004</v>
      </c>
      <c r="AA1789">
        <v>2.35</v>
      </c>
      <c r="AB1789">
        <v>0</v>
      </c>
    </row>
    <row r="1790" spans="1:28" hidden="1" x14ac:dyDescent="0.2">
      <c r="A1790" t="s">
        <v>27</v>
      </c>
      <c r="B1790" t="s">
        <v>5416</v>
      </c>
      <c r="C1790">
        <v>125</v>
      </c>
      <c r="D1790">
        <v>107</v>
      </c>
      <c r="E1790">
        <v>234</v>
      </c>
      <c r="F1790">
        <v>660</v>
      </c>
      <c r="G1790" t="s">
        <v>2377</v>
      </c>
      <c r="H1790">
        <v>1000</v>
      </c>
      <c r="I1790">
        <v>6998324</v>
      </c>
      <c r="J1790" t="s">
        <v>2525</v>
      </c>
      <c r="K1790" t="s">
        <v>9008</v>
      </c>
      <c r="L1790" t="s">
        <v>9009</v>
      </c>
      <c r="M1790">
        <v>11476</v>
      </c>
      <c r="N1790">
        <v>3944</v>
      </c>
      <c r="O1790" t="s">
        <v>5128</v>
      </c>
      <c r="P1790">
        <v>2</v>
      </c>
      <c r="Q1790" t="s">
        <v>9010</v>
      </c>
      <c r="R1790" t="s">
        <v>9011</v>
      </c>
      <c r="S1790">
        <v>50</v>
      </c>
      <c r="T1790" t="s">
        <v>36</v>
      </c>
      <c r="U1790" t="s">
        <v>37</v>
      </c>
      <c r="V1790" t="s">
        <v>583</v>
      </c>
      <c r="W1790">
        <v>28000000</v>
      </c>
      <c r="X1790">
        <v>2015</v>
      </c>
      <c r="Y1790">
        <v>962</v>
      </c>
      <c r="Z1790">
        <v>6.1</v>
      </c>
      <c r="AA1790">
        <v>1.85</v>
      </c>
      <c r="AB1790">
        <v>0</v>
      </c>
    </row>
    <row r="1791" spans="1:28" hidden="1" x14ac:dyDescent="0.2">
      <c r="A1791" t="s">
        <v>27</v>
      </c>
      <c r="B1791" t="s">
        <v>6072</v>
      </c>
      <c r="C1791">
        <v>225</v>
      </c>
      <c r="D1791">
        <v>108</v>
      </c>
      <c r="E1791">
        <v>23</v>
      </c>
      <c r="F1791">
        <v>845</v>
      </c>
      <c r="G1791" t="s">
        <v>9012</v>
      </c>
      <c r="H1791">
        <v>2000</v>
      </c>
      <c r="I1791">
        <v>10907291</v>
      </c>
      <c r="J1791" t="s">
        <v>9013</v>
      </c>
      <c r="K1791" t="s">
        <v>736</v>
      </c>
      <c r="L1791" t="s">
        <v>9014</v>
      </c>
      <c r="M1791">
        <v>23775</v>
      </c>
      <c r="N1791">
        <v>4710</v>
      </c>
      <c r="O1791" t="s">
        <v>565</v>
      </c>
      <c r="P1791">
        <v>0</v>
      </c>
      <c r="Q1791" t="s">
        <v>9015</v>
      </c>
      <c r="R1791" t="s">
        <v>9016</v>
      </c>
      <c r="S1791">
        <v>134</v>
      </c>
      <c r="T1791" t="s">
        <v>36</v>
      </c>
      <c r="U1791" t="s">
        <v>37</v>
      </c>
      <c r="V1791" t="s">
        <v>38</v>
      </c>
      <c r="W1791">
        <v>28000000</v>
      </c>
      <c r="X1791">
        <v>2016</v>
      </c>
      <c r="Y1791">
        <v>860</v>
      </c>
      <c r="Z1791">
        <v>5.8</v>
      </c>
      <c r="AA1791">
        <v>2.35</v>
      </c>
      <c r="AB1791">
        <v>73000</v>
      </c>
    </row>
    <row r="1792" spans="1:28" hidden="1" x14ac:dyDescent="0.2">
      <c r="A1792" t="s">
        <v>27</v>
      </c>
      <c r="B1792" t="s">
        <v>485</v>
      </c>
      <c r="C1792">
        <v>85</v>
      </c>
      <c r="D1792">
        <v>134</v>
      </c>
      <c r="E1792">
        <v>17000</v>
      </c>
      <c r="F1792">
        <v>0</v>
      </c>
      <c r="G1792" t="s">
        <v>9017</v>
      </c>
      <c r="H1792">
        <v>2</v>
      </c>
      <c r="I1792">
        <v>5532301</v>
      </c>
      <c r="J1792" t="s">
        <v>3239</v>
      </c>
      <c r="K1792" t="s">
        <v>9018</v>
      </c>
      <c r="L1792" t="s">
        <v>9019</v>
      </c>
      <c r="M1792">
        <v>21606</v>
      </c>
      <c r="N1792">
        <v>4</v>
      </c>
      <c r="O1792" t="s">
        <v>9020</v>
      </c>
      <c r="P1792">
        <v>0</v>
      </c>
      <c r="Q1792" t="s">
        <v>9021</v>
      </c>
      <c r="R1792" t="s">
        <v>9022</v>
      </c>
      <c r="S1792">
        <v>117</v>
      </c>
      <c r="T1792" t="s">
        <v>36</v>
      </c>
      <c r="U1792" t="s">
        <v>37</v>
      </c>
      <c r="V1792" t="s">
        <v>38</v>
      </c>
      <c r="W1792">
        <v>28000000</v>
      </c>
      <c r="X1792">
        <v>1997</v>
      </c>
      <c r="Y1792">
        <v>2</v>
      </c>
      <c r="Z1792">
        <v>7</v>
      </c>
      <c r="AA1792">
        <v>2.35</v>
      </c>
      <c r="AB1792">
        <v>0</v>
      </c>
    </row>
    <row r="1793" spans="1:28" hidden="1" x14ac:dyDescent="0.2">
      <c r="A1793" t="s">
        <v>27</v>
      </c>
      <c r="B1793" t="s">
        <v>9023</v>
      </c>
      <c r="C1793">
        <v>135</v>
      </c>
      <c r="D1793">
        <v>110</v>
      </c>
      <c r="E1793">
        <v>53</v>
      </c>
      <c r="F1793">
        <v>87</v>
      </c>
      <c r="G1793" t="s">
        <v>9024</v>
      </c>
      <c r="H1793">
        <v>480</v>
      </c>
      <c r="I1793">
        <v>2775593</v>
      </c>
      <c r="J1793" t="s">
        <v>1413</v>
      </c>
      <c r="K1793" t="s">
        <v>1548</v>
      </c>
      <c r="L1793" t="s">
        <v>9025</v>
      </c>
      <c r="M1793">
        <v>61269</v>
      </c>
      <c r="N1793">
        <v>858</v>
      </c>
      <c r="O1793" t="s">
        <v>9026</v>
      </c>
      <c r="P1793">
        <v>4</v>
      </c>
      <c r="Q1793" t="s">
        <v>9027</v>
      </c>
      <c r="R1793" t="s">
        <v>9028</v>
      </c>
      <c r="S1793">
        <v>98</v>
      </c>
      <c r="T1793" t="s">
        <v>36</v>
      </c>
      <c r="U1793" t="s">
        <v>55</v>
      </c>
      <c r="V1793" t="s">
        <v>583</v>
      </c>
      <c r="W1793">
        <v>27000000</v>
      </c>
      <c r="X1793">
        <v>2008</v>
      </c>
      <c r="Y1793">
        <v>261</v>
      </c>
      <c r="Z1793">
        <v>6.5</v>
      </c>
      <c r="AA1793">
        <v>1.85</v>
      </c>
      <c r="AB1793">
        <v>0</v>
      </c>
    </row>
    <row r="1794" spans="1:28" hidden="1" x14ac:dyDescent="0.2">
      <c r="A1794" t="s">
        <v>27</v>
      </c>
      <c r="B1794" t="s">
        <v>9029</v>
      </c>
      <c r="C1794">
        <v>350</v>
      </c>
      <c r="D1794">
        <v>103</v>
      </c>
      <c r="E1794">
        <v>65</v>
      </c>
      <c r="F1794">
        <v>405</v>
      </c>
      <c r="G1794" t="s">
        <v>9030</v>
      </c>
      <c r="H1794">
        <v>17000</v>
      </c>
      <c r="I1794">
        <v>28751715</v>
      </c>
      <c r="J1794" t="s">
        <v>1750</v>
      </c>
      <c r="K1794" t="s">
        <v>487</v>
      </c>
      <c r="L1794" t="s">
        <v>9031</v>
      </c>
      <c r="M1794">
        <v>202967</v>
      </c>
      <c r="N1794">
        <v>19168</v>
      </c>
      <c r="O1794" t="s">
        <v>6074</v>
      </c>
      <c r="P1794">
        <v>0</v>
      </c>
      <c r="Q1794" t="s">
        <v>9032</v>
      </c>
      <c r="R1794" t="s">
        <v>9033</v>
      </c>
      <c r="S1794">
        <v>378</v>
      </c>
      <c r="T1794" t="s">
        <v>36</v>
      </c>
      <c r="U1794" t="s">
        <v>37</v>
      </c>
      <c r="V1794" t="s">
        <v>583</v>
      </c>
      <c r="W1794">
        <v>28000000</v>
      </c>
      <c r="X1794">
        <v>2013</v>
      </c>
      <c r="Y1794">
        <v>927</v>
      </c>
      <c r="Z1794">
        <v>6.6</v>
      </c>
      <c r="AA1794">
        <v>2.35</v>
      </c>
      <c r="AB1794">
        <v>36000</v>
      </c>
    </row>
    <row r="1795" spans="1:28" hidden="1" x14ac:dyDescent="0.2">
      <c r="A1795" t="s">
        <v>27</v>
      </c>
      <c r="B1795" t="s">
        <v>9034</v>
      </c>
      <c r="C1795">
        <v>31</v>
      </c>
      <c r="D1795">
        <v>145</v>
      </c>
      <c r="E1795">
        <v>13</v>
      </c>
      <c r="F1795">
        <v>278</v>
      </c>
      <c r="G1795" t="s">
        <v>9035</v>
      </c>
      <c r="H1795">
        <v>10000</v>
      </c>
      <c r="J1795" t="s">
        <v>9036</v>
      </c>
      <c r="K1795" t="s">
        <v>2822</v>
      </c>
      <c r="L1795" t="s">
        <v>9037</v>
      </c>
      <c r="M1795">
        <v>10266</v>
      </c>
      <c r="N1795">
        <v>11669</v>
      </c>
      <c r="O1795" t="s">
        <v>9038</v>
      </c>
      <c r="P1795">
        <v>1</v>
      </c>
      <c r="Q1795" t="s">
        <v>9039</v>
      </c>
      <c r="R1795" t="s">
        <v>9040</v>
      </c>
      <c r="S1795">
        <v>84</v>
      </c>
      <c r="T1795" t="s">
        <v>2776</v>
      </c>
      <c r="U1795" t="s">
        <v>3569</v>
      </c>
      <c r="W1795">
        <v>24000000</v>
      </c>
      <c r="X1795">
        <v>2006</v>
      </c>
      <c r="Y1795">
        <v>1000</v>
      </c>
      <c r="Z1795">
        <v>6.1</v>
      </c>
      <c r="AA1795">
        <v>1.85</v>
      </c>
      <c r="AB1795">
        <v>0</v>
      </c>
    </row>
    <row r="1796" spans="1:28" hidden="1" x14ac:dyDescent="0.2">
      <c r="A1796" t="s">
        <v>27</v>
      </c>
      <c r="B1796" t="s">
        <v>9041</v>
      </c>
      <c r="C1796">
        <v>177</v>
      </c>
      <c r="D1796">
        <v>100</v>
      </c>
      <c r="E1796">
        <v>11</v>
      </c>
      <c r="F1796">
        <v>561</v>
      </c>
      <c r="G1796" t="s">
        <v>2151</v>
      </c>
      <c r="H1796">
        <v>23000</v>
      </c>
      <c r="I1796">
        <v>20285518</v>
      </c>
      <c r="J1796" t="s">
        <v>462</v>
      </c>
      <c r="K1796" t="s">
        <v>331</v>
      </c>
      <c r="L1796" t="s">
        <v>9042</v>
      </c>
      <c r="M1796">
        <v>32103</v>
      </c>
      <c r="N1796">
        <v>25387</v>
      </c>
      <c r="O1796" t="s">
        <v>1727</v>
      </c>
      <c r="P1796">
        <v>2</v>
      </c>
      <c r="Q1796" t="s">
        <v>9043</v>
      </c>
      <c r="R1796" t="s">
        <v>9044</v>
      </c>
      <c r="S1796">
        <v>112</v>
      </c>
      <c r="T1796" t="s">
        <v>36</v>
      </c>
      <c r="U1796" t="s">
        <v>1463</v>
      </c>
      <c r="V1796" t="s">
        <v>38</v>
      </c>
      <c r="W1796">
        <v>28000000</v>
      </c>
      <c r="X1796">
        <v>2014</v>
      </c>
      <c r="Y1796">
        <v>727</v>
      </c>
      <c r="Z1796">
        <v>5.7</v>
      </c>
      <c r="AA1796">
        <v>2.35</v>
      </c>
      <c r="AB1796">
        <v>0</v>
      </c>
    </row>
    <row r="1797" spans="1:28" hidden="1" x14ac:dyDescent="0.2">
      <c r="A1797" t="s">
        <v>27</v>
      </c>
      <c r="B1797" t="s">
        <v>6140</v>
      </c>
      <c r="C1797">
        <v>106</v>
      </c>
      <c r="D1797">
        <v>131</v>
      </c>
      <c r="E1797">
        <v>46</v>
      </c>
      <c r="F1797">
        <v>293</v>
      </c>
      <c r="G1797" t="s">
        <v>9045</v>
      </c>
      <c r="H1797">
        <v>594</v>
      </c>
      <c r="I1797">
        <v>67900000</v>
      </c>
      <c r="J1797" t="s">
        <v>49</v>
      </c>
      <c r="K1797" t="s">
        <v>9046</v>
      </c>
      <c r="L1797" t="s">
        <v>9047</v>
      </c>
      <c r="M1797">
        <v>74374</v>
      </c>
      <c r="N1797">
        <v>1898</v>
      </c>
      <c r="O1797" t="s">
        <v>9048</v>
      </c>
      <c r="P1797">
        <v>0</v>
      </c>
      <c r="Q1797" t="s">
        <v>9049</v>
      </c>
      <c r="R1797" t="s">
        <v>9050</v>
      </c>
      <c r="S1797">
        <v>225</v>
      </c>
      <c r="T1797" t="s">
        <v>36</v>
      </c>
      <c r="U1797" t="s">
        <v>55</v>
      </c>
      <c r="V1797" t="s">
        <v>93</v>
      </c>
      <c r="W1797">
        <v>27500000</v>
      </c>
      <c r="X1797">
        <v>1983</v>
      </c>
      <c r="Y1797">
        <v>303</v>
      </c>
      <c r="Z1797">
        <v>6.6</v>
      </c>
      <c r="AA1797">
        <v>2.35</v>
      </c>
      <c r="AB1797">
        <v>0</v>
      </c>
    </row>
    <row r="1798" spans="1:28" hidden="1" x14ac:dyDescent="0.2">
      <c r="A1798" t="s">
        <v>27</v>
      </c>
      <c r="B1798" t="s">
        <v>3216</v>
      </c>
      <c r="C1798">
        <v>251</v>
      </c>
      <c r="D1798">
        <v>133</v>
      </c>
      <c r="E1798">
        <v>0</v>
      </c>
      <c r="F1798">
        <v>529</v>
      </c>
      <c r="G1798" t="s">
        <v>9051</v>
      </c>
      <c r="H1798">
        <v>11000</v>
      </c>
      <c r="I1798">
        <v>148734225</v>
      </c>
      <c r="J1798" t="s">
        <v>1679</v>
      </c>
      <c r="K1798" t="s">
        <v>4216</v>
      </c>
      <c r="L1798" t="s">
        <v>9052</v>
      </c>
      <c r="M1798">
        <v>298590</v>
      </c>
      <c r="N1798">
        <v>12874</v>
      </c>
      <c r="O1798" t="s">
        <v>7369</v>
      </c>
      <c r="P1798">
        <v>2</v>
      </c>
      <c r="Q1798" t="s">
        <v>9053</v>
      </c>
      <c r="R1798" t="s">
        <v>9054</v>
      </c>
      <c r="S1798">
        <v>559</v>
      </c>
      <c r="T1798" t="s">
        <v>36</v>
      </c>
      <c r="U1798" t="s">
        <v>37</v>
      </c>
      <c r="V1798" t="s">
        <v>583</v>
      </c>
      <c r="W1798">
        <v>30000000</v>
      </c>
      <c r="X1798">
        <v>2007</v>
      </c>
      <c r="Y1798">
        <v>985</v>
      </c>
      <c r="Z1798">
        <v>7</v>
      </c>
      <c r="AA1798">
        <v>1.85</v>
      </c>
      <c r="AB1798">
        <v>0</v>
      </c>
    </row>
    <row r="1799" spans="1:28" hidden="1" x14ac:dyDescent="0.2">
      <c r="A1799" t="s">
        <v>27</v>
      </c>
      <c r="B1799" t="s">
        <v>6394</v>
      </c>
      <c r="C1799">
        <v>148</v>
      </c>
      <c r="D1799">
        <v>109</v>
      </c>
      <c r="E1799">
        <v>415</v>
      </c>
      <c r="F1799">
        <v>228</v>
      </c>
      <c r="G1799" t="s">
        <v>9055</v>
      </c>
      <c r="H1799">
        <v>673</v>
      </c>
      <c r="I1799">
        <v>49185998</v>
      </c>
      <c r="J1799" t="s">
        <v>3407</v>
      </c>
      <c r="K1799" t="s">
        <v>1605</v>
      </c>
      <c r="L1799" t="s">
        <v>9056</v>
      </c>
      <c r="M1799">
        <v>74476</v>
      </c>
      <c r="N1799">
        <v>1775</v>
      </c>
      <c r="O1799" t="s">
        <v>9057</v>
      </c>
      <c r="P1799">
        <v>2</v>
      </c>
      <c r="Q1799" t="s">
        <v>9058</v>
      </c>
      <c r="R1799" t="s">
        <v>9059</v>
      </c>
      <c r="S1799">
        <v>184</v>
      </c>
      <c r="T1799" t="s">
        <v>36</v>
      </c>
      <c r="U1799" t="s">
        <v>37</v>
      </c>
      <c r="V1799" t="s">
        <v>38</v>
      </c>
      <c r="W1799">
        <v>30000000</v>
      </c>
      <c r="X1799">
        <v>2009</v>
      </c>
      <c r="Y1799">
        <v>489</v>
      </c>
      <c r="Z1799">
        <v>7.4</v>
      </c>
      <c r="AA1799">
        <v>2.35</v>
      </c>
      <c r="AB1799">
        <v>15000</v>
      </c>
    </row>
    <row r="1800" spans="1:28" hidden="1" x14ac:dyDescent="0.2">
      <c r="A1800" t="s">
        <v>27</v>
      </c>
      <c r="B1800" t="s">
        <v>6798</v>
      </c>
      <c r="C1800">
        <v>76</v>
      </c>
      <c r="D1800">
        <v>114</v>
      </c>
      <c r="E1800">
        <v>92</v>
      </c>
      <c r="F1800">
        <v>436</v>
      </c>
      <c r="G1800" t="s">
        <v>5263</v>
      </c>
      <c r="H1800">
        <v>940</v>
      </c>
      <c r="I1800">
        <v>42168445</v>
      </c>
      <c r="J1800" t="s">
        <v>1413</v>
      </c>
      <c r="K1800" t="s">
        <v>5448</v>
      </c>
      <c r="L1800" t="s">
        <v>9060</v>
      </c>
      <c r="M1800">
        <v>10791</v>
      </c>
      <c r="N1800">
        <v>3565</v>
      </c>
      <c r="O1800" t="s">
        <v>804</v>
      </c>
      <c r="P1800">
        <v>3</v>
      </c>
      <c r="Q1800" t="s">
        <v>9061</v>
      </c>
      <c r="R1800" t="s">
        <v>9062</v>
      </c>
      <c r="S1800">
        <v>39</v>
      </c>
      <c r="T1800" t="s">
        <v>36</v>
      </c>
      <c r="U1800" t="s">
        <v>37</v>
      </c>
      <c r="V1800" t="s">
        <v>38</v>
      </c>
      <c r="W1800">
        <v>35000000</v>
      </c>
      <c r="X1800">
        <v>2008</v>
      </c>
      <c r="Y1800">
        <v>706</v>
      </c>
      <c r="Z1800">
        <v>5.3</v>
      </c>
      <c r="AA1800">
        <v>1.85</v>
      </c>
      <c r="AB1800">
        <v>464</v>
      </c>
    </row>
    <row r="1801" spans="1:28" hidden="1" x14ac:dyDescent="0.2">
      <c r="A1801" t="s">
        <v>27</v>
      </c>
      <c r="B1801" t="s">
        <v>9063</v>
      </c>
      <c r="C1801">
        <v>52</v>
      </c>
      <c r="D1801">
        <v>164</v>
      </c>
      <c r="E1801">
        <v>767</v>
      </c>
      <c r="F1801">
        <v>162</v>
      </c>
      <c r="G1801" t="s">
        <v>7953</v>
      </c>
      <c r="H1801">
        <v>358</v>
      </c>
      <c r="I1801">
        <v>26400000</v>
      </c>
      <c r="J1801" t="s">
        <v>2155</v>
      </c>
      <c r="K1801" t="s">
        <v>9064</v>
      </c>
      <c r="L1801" t="s">
        <v>9065</v>
      </c>
      <c r="M1801">
        <v>12980</v>
      </c>
      <c r="N1801">
        <v>1334</v>
      </c>
      <c r="O1801" t="s">
        <v>895</v>
      </c>
      <c r="P1801">
        <v>0</v>
      </c>
      <c r="Q1801" t="s">
        <v>9066</v>
      </c>
      <c r="R1801" t="s">
        <v>9067</v>
      </c>
      <c r="S1801">
        <v>89</v>
      </c>
      <c r="T1801" t="s">
        <v>36</v>
      </c>
      <c r="U1801" t="s">
        <v>55</v>
      </c>
      <c r="V1801" t="s">
        <v>93</v>
      </c>
      <c r="W1801">
        <v>16000000</v>
      </c>
      <c r="X1801">
        <v>1984</v>
      </c>
      <c r="Y1801">
        <v>223</v>
      </c>
      <c r="Z1801">
        <v>7.4</v>
      </c>
      <c r="AA1801">
        <v>1.85</v>
      </c>
      <c r="AB1801">
        <v>845</v>
      </c>
    </row>
    <row r="1802" spans="1:28" hidden="1" x14ac:dyDescent="0.2">
      <c r="A1802" t="s">
        <v>27</v>
      </c>
      <c r="B1802" t="s">
        <v>9068</v>
      </c>
      <c r="C1802">
        <v>220</v>
      </c>
      <c r="D1802">
        <v>92</v>
      </c>
      <c r="E1802">
        <v>14</v>
      </c>
      <c r="F1802">
        <v>78</v>
      </c>
      <c r="G1802" t="s">
        <v>9069</v>
      </c>
      <c r="H1802">
        <v>386</v>
      </c>
      <c r="I1802">
        <v>17508670</v>
      </c>
      <c r="J1802" t="s">
        <v>5272</v>
      </c>
      <c r="K1802" t="s">
        <v>9070</v>
      </c>
      <c r="L1802" t="s">
        <v>9071</v>
      </c>
      <c r="M1802">
        <v>64625</v>
      </c>
      <c r="N1802">
        <v>646</v>
      </c>
      <c r="O1802" t="s">
        <v>9072</v>
      </c>
      <c r="P1802">
        <v>0</v>
      </c>
      <c r="Q1802" t="s">
        <v>9073</v>
      </c>
      <c r="R1802" t="s">
        <v>9074</v>
      </c>
      <c r="S1802">
        <v>281</v>
      </c>
      <c r="T1802" t="s">
        <v>36</v>
      </c>
      <c r="U1802" t="s">
        <v>55</v>
      </c>
      <c r="V1802" t="s">
        <v>583</v>
      </c>
      <c r="W1802">
        <v>15000000</v>
      </c>
      <c r="X1802">
        <v>2006</v>
      </c>
      <c r="Y1802">
        <v>99</v>
      </c>
      <c r="Z1802">
        <v>7.4</v>
      </c>
      <c r="AA1802">
        <v>1.85</v>
      </c>
      <c r="AB1802">
        <v>0</v>
      </c>
    </row>
    <row r="1803" spans="1:28" hidden="1" x14ac:dyDescent="0.2">
      <c r="A1803" t="s">
        <v>27</v>
      </c>
      <c r="B1803" t="s">
        <v>814</v>
      </c>
      <c r="C1803">
        <v>131</v>
      </c>
      <c r="D1803">
        <v>122</v>
      </c>
      <c r="E1803">
        <v>151</v>
      </c>
      <c r="F1803">
        <v>11000</v>
      </c>
      <c r="G1803" t="s">
        <v>371</v>
      </c>
      <c r="H1803">
        <v>24000</v>
      </c>
      <c r="I1803">
        <v>9664316</v>
      </c>
      <c r="J1803" t="s">
        <v>4073</v>
      </c>
      <c r="K1803" t="s">
        <v>80</v>
      </c>
      <c r="L1803" t="s">
        <v>9075</v>
      </c>
      <c r="M1803">
        <v>47203</v>
      </c>
      <c r="N1803">
        <v>50950</v>
      </c>
      <c r="O1803" t="s">
        <v>2375</v>
      </c>
      <c r="P1803">
        <v>2</v>
      </c>
      <c r="Q1803" t="s">
        <v>9076</v>
      </c>
      <c r="R1803" t="s">
        <v>9077</v>
      </c>
      <c r="S1803">
        <v>197</v>
      </c>
      <c r="T1803" t="s">
        <v>36</v>
      </c>
      <c r="U1803" t="s">
        <v>37</v>
      </c>
      <c r="V1803" t="s">
        <v>583</v>
      </c>
      <c r="W1803">
        <v>27500000</v>
      </c>
      <c r="X1803">
        <v>2007</v>
      </c>
      <c r="Y1803">
        <v>15000</v>
      </c>
      <c r="Z1803">
        <v>6.8</v>
      </c>
      <c r="AA1803">
        <v>2.35</v>
      </c>
      <c r="AB1803">
        <v>0</v>
      </c>
    </row>
    <row r="1804" spans="1:28" hidden="1" x14ac:dyDescent="0.2">
      <c r="A1804" t="s">
        <v>27</v>
      </c>
      <c r="C1804">
        <v>7</v>
      </c>
      <c r="D1804">
        <v>42</v>
      </c>
      <c r="F1804">
        <v>535</v>
      </c>
      <c r="G1804" t="s">
        <v>1343</v>
      </c>
      <c r="H1804">
        <v>766</v>
      </c>
      <c r="J1804" t="s">
        <v>9078</v>
      </c>
      <c r="K1804" t="s">
        <v>961</v>
      </c>
      <c r="L1804" t="s">
        <v>9079</v>
      </c>
      <c r="M1804">
        <v>38177</v>
      </c>
      <c r="N1804">
        <v>2707</v>
      </c>
      <c r="O1804" t="s">
        <v>9080</v>
      </c>
      <c r="P1804">
        <v>2</v>
      </c>
      <c r="Q1804" t="s">
        <v>9081</v>
      </c>
      <c r="R1804" t="s">
        <v>9082</v>
      </c>
      <c r="S1804">
        <v>131</v>
      </c>
      <c r="T1804" t="s">
        <v>36</v>
      </c>
      <c r="U1804" t="s">
        <v>37</v>
      </c>
      <c r="V1804" t="s">
        <v>1124</v>
      </c>
      <c r="Y1804">
        <v>638</v>
      </c>
      <c r="Z1804">
        <v>7.9</v>
      </c>
      <c r="AA1804">
        <v>16</v>
      </c>
      <c r="AB1804">
        <v>11000</v>
      </c>
    </row>
    <row r="1805" spans="1:28" hidden="1" x14ac:dyDescent="0.2">
      <c r="A1805" t="s">
        <v>27</v>
      </c>
      <c r="B1805" t="s">
        <v>9083</v>
      </c>
      <c r="C1805">
        <v>112</v>
      </c>
      <c r="D1805">
        <v>110</v>
      </c>
      <c r="E1805">
        <v>120</v>
      </c>
      <c r="F1805">
        <v>664</v>
      </c>
      <c r="G1805" t="s">
        <v>4470</v>
      </c>
      <c r="H1805">
        <v>12000</v>
      </c>
      <c r="I1805">
        <v>74888996</v>
      </c>
      <c r="J1805" t="s">
        <v>225</v>
      </c>
      <c r="K1805" t="s">
        <v>1026</v>
      </c>
      <c r="L1805" t="s">
        <v>9084</v>
      </c>
      <c r="M1805">
        <v>55513</v>
      </c>
      <c r="N1805">
        <v>16230</v>
      </c>
      <c r="O1805" t="s">
        <v>7280</v>
      </c>
      <c r="P1805">
        <v>0</v>
      </c>
      <c r="Q1805" t="s">
        <v>9085</v>
      </c>
      <c r="R1805" t="s">
        <v>9086</v>
      </c>
      <c r="S1805">
        <v>188</v>
      </c>
      <c r="T1805" t="s">
        <v>36</v>
      </c>
      <c r="U1805" t="s">
        <v>37</v>
      </c>
      <c r="V1805" t="s">
        <v>93</v>
      </c>
      <c r="W1805">
        <v>30000000</v>
      </c>
      <c r="X1805">
        <v>1991</v>
      </c>
      <c r="Y1805">
        <v>1000</v>
      </c>
      <c r="Z1805">
        <v>7.2</v>
      </c>
      <c r="AA1805">
        <v>2.35</v>
      </c>
      <c r="AB1805">
        <v>0</v>
      </c>
    </row>
    <row r="1806" spans="1:28" hidden="1" x14ac:dyDescent="0.2">
      <c r="A1806" t="s">
        <v>27</v>
      </c>
      <c r="B1806" t="s">
        <v>9087</v>
      </c>
      <c r="C1806">
        <v>93</v>
      </c>
      <c r="D1806">
        <v>116</v>
      </c>
      <c r="E1806">
        <v>144</v>
      </c>
      <c r="F1806">
        <v>477</v>
      </c>
      <c r="G1806" t="s">
        <v>8230</v>
      </c>
      <c r="H1806">
        <v>1000</v>
      </c>
      <c r="I1806">
        <v>69586544</v>
      </c>
      <c r="J1806" t="s">
        <v>3407</v>
      </c>
      <c r="K1806" t="s">
        <v>7761</v>
      </c>
      <c r="L1806" t="s">
        <v>9088</v>
      </c>
      <c r="M1806">
        <v>15352</v>
      </c>
      <c r="N1806">
        <v>3845</v>
      </c>
      <c r="O1806" t="s">
        <v>9089</v>
      </c>
      <c r="P1806">
        <v>4</v>
      </c>
      <c r="Q1806" t="s">
        <v>9090</v>
      </c>
      <c r="R1806" t="s">
        <v>9091</v>
      </c>
      <c r="S1806">
        <v>199</v>
      </c>
      <c r="T1806" t="s">
        <v>36</v>
      </c>
      <c r="U1806" t="s">
        <v>37</v>
      </c>
      <c r="V1806" t="s">
        <v>38</v>
      </c>
      <c r="W1806">
        <v>27000000</v>
      </c>
      <c r="X1806">
        <v>2002</v>
      </c>
      <c r="Y1806">
        <v>482</v>
      </c>
      <c r="Z1806">
        <v>6</v>
      </c>
      <c r="AA1806">
        <v>2.35</v>
      </c>
      <c r="AB1806">
        <v>0</v>
      </c>
    </row>
    <row r="1807" spans="1:28" hidden="1" x14ac:dyDescent="0.2">
      <c r="A1807" t="s">
        <v>27</v>
      </c>
      <c r="B1807" t="s">
        <v>248</v>
      </c>
      <c r="C1807">
        <v>370</v>
      </c>
      <c r="D1807">
        <v>106</v>
      </c>
      <c r="E1807">
        <v>4000</v>
      </c>
      <c r="F1807">
        <v>591</v>
      </c>
      <c r="G1807" t="s">
        <v>545</v>
      </c>
      <c r="H1807">
        <v>19000</v>
      </c>
      <c r="I1807">
        <v>362645141</v>
      </c>
      <c r="J1807" t="s">
        <v>546</v>
      </c>
      <c r="K1807" t="s">
        <v>98</v>
      </c>
      <c r="L1807" t="s">
        <v>547</v>
      </c>
      <c r="M1807">
        <v>106221</v>
      </c>
      <c r="N1807">
        <v>32921</v>
      </c>
      <c r="O1807" t="s">
        <v>548</v>
      </c>
      <c r="P1807">
        <v>0</v>
      </c>
      <c r="Q1807" t="s">
        <v>549</v>
      </c>
      <c r="R1807" t="s">
        <v>550</v>
      </c>
      <c r="S1807">
        <v>398</v>
      </c>
      <c r="T1807" t="s">
        <v>36</v>
      </c>
      <c r="U1807" t="s">
        <v>55</v>
      </c>
      <c r="V1807" t="s">
        <v>93</v>
      </c>
      <c r="W1807">
        <v>175000000</v>
      </c>
      <c r="X1807">
        <v>2016</v>
      </c>
      <c r="Y1807">
        <v>13000</v>
      </c>
      <c r="Z1807">
        <v>7.8</v>
      </c>
      <c r="AA1807">
        <v>1.85</v>
      </c>
      <c r="AB1807">
        <v>65000</v>
      </c>
    </row>
    <row r="1808" spans="1:28" hidden="1" x14ac:dyDescent="0.2">
      <c r="A1808" t="s">
        <v>27</v>
      </c>
      <c r="B1808" t="s">
        <v>5162</v>
      </c>
      <c r="C1808">
        <v>83</v>
      </c>
      <c r="D1808">
        <v>115</v>
      </c>
      <c r="E1808">
        <v>39</v>
      </c>
      <c r="F1808">
        <v>685</v>
      </c>
      <c r="G1808" t="s">
        <v>1014</v>
      </c>
      <c r="H1808">
        <v>11000</v>
      </c>
      <c r="I1808">
        <v>60491560</v>
      </c>
      <c r="J1808" t="s">
        <v>2140</v>
      </c>
      <c r="K1808" t="s">
        <v>464</v>
      </c>
      <c r="L1808" t="s">
        <v>9092</v>
      </c>
      <c r="M1808">
        <v>50653</v>
      </c>
      <c r="N1808">
        <v>14322</v>
      </c>
      <c r="O1808" t="s">
        <v>9093</v>
      </c>
      <c r="P1808">
        <v>1</v>
      </c>
      <c r="Q1808" t="s">
        <v>9094</v>
      </c>
      <c r="R1808" t="s">
        <v>9095</v>
      </c>
      <c r="S1808">
        <v>143</v>
      </c>
      <c r="T1808" t="s">
        <v>36</v>
      </c>
      <c r="U1808" t="s">
        <v>37</v>
      </c>
      <c r="V1808" t="s">
        <v>583</v>
      </c>
      <c r="W1808">
        <v>27000000</v>
      </c>
      <c r="X1808">
        <v>1997</v>
      </c>
      <c r="Y1808">
        <v>956</v>
      </c>
      <c r="Z1808">
        <v>6.6</v>
      </c>
      <c r="AA1808">
        <v>2.35</v>
      </c>
      <c r="AB1808">
        <v>0</v>
      </c>
    </row>
    <row r="1809" spans="1:28" hidden="1" x14ac:dyDescent="0.2">
      <c r="A1809" t="s">
        <v>27</v>
      </c>
      <c r="B1809" t="s">
        <v>5243</v>
      </c>
      <c r="C1809">
        <v>125</v>
      </c>
      <c r="D1809">
        <v>148</v>
      </c>
      <c r="E1809">
        <v>644</v>
      </c>
      <c r="F1809">
        <v>326</v>
      </c>
      <c r="G1809" t="s">
        <v>9096</v>
      </c>
      <c r="H1809">
        <v>1000</v>
      </c>
      <c r="I1809">
        <v>54200000</v>
      </c>
      <c r="J1809" t="s">
        <v>9097</v>
      </c>
      <c r="K1809" t="s">
        <v>7956</v>
      </c>
      <c r="L1809" t="s">
        <v>9098</v>
      </c>
      <c r="M1809">
        <v>142448</v>
      </c>
      <c r="N1809">
        <v>2566</v>
      </c>
      <c r="O1809" t="s">
        <v>9099</v>
      </c>
      <c r="P1809">
        <v>1</v>
      </c>
      <c r="Q1809" t="s">
        <v>9100</v>
      </c>
      <c r="R1809" t="s">
        <v>9101</v>
      </c>
      <c r="S1809">
        <v>319</v>
      </c>
      <c r="T1809" t="s">
        <v>36</v>
      </c>
      <c r="U1809" t="s">
        <v>37</v>
      </c>
      <c r="V1809" t="s">
        <v>583</v>
      </c>
      <c r="W1809">
        <v>27000000</v>
      </c>
      <c r="X1809">
        <v>1980</v>
      </c>
      <c r="Y1809">
        <v>809</v>
      </c>
      <c r="Z1809">
        <v>7.9</v>
      </c>
      <c r="AA1809">
        <v>1.85</v>
      </c>
      <c r="AB1809">
        <v>14000</v>
      </c>
    </row>
    <row r="1810" spans="1:28" hidden="1" x14ac:dyDescent="0.2">
      <c r="A1810" t="s">
        <v>27</v>
      </c>
      <c r="B1810" t="s">
        <v>9102</v>
      </c>
      <c r="C1810">
        <v>73</v>
      </c>
      <c r="D1810">
        <v>119</v>
      </c>
      <c r="E1810">
        <v>43</v>
      </c>
      <c r="F1810">
        <v>523</v>
      </c>
      <c r="G1810" t="s">
        <v>1743</v>
      </c>
      <c r="H1810">
        <v>953</v>
      </c>
      <c r="I1810">
        <v>44087387</v>
      </c>
      <c r="J1810" t="s">
        <v>9103</v>
      </c>
      <c r="K1810" t="s">
        <v>638</v>
      </c>
      <c r="L1810" t="s">
        <v>9104</v>
      </c>
      <c r="M1810">
        <v>22304</v>
      </c>
      <c r="N1810">
        <v>3525</v>
      </c>
      <c r="O1810" t="s">
        <v>9105</v>
      </c>
      <c r="P1810">
        <v>4</v>
      </c>
      <c r="Q1810" t="s">
        <v>9106</v>
      </c>
      <c r="R1810" t="s">
        <v>9107</v>
      </c>
      <c r="S1810">
        <v>33</v>
      </c>
      <c r="T1810" t="s">
        <v>36</v>
      </c>
      <c r="U1810" t="s">
        <v>37</v>
      </c>
      <c r="V1810" t="s">
        <v>38</v>
      </c>
      <c r="X1810">
        <v>2008</v>
      </c>
      <c r="Y1810">
        <v>713</v>
      </c>
      <c r="Z1810">
        <v>6.2</v>
      </c>
      <c r="AA1810">
        <v>1.85</v>
      </c>
      <c r="AB1810">
        <v>894</v>
      </c>
    </row>
    <row r="1811" spans="1:28" hidden="1" x14ac:dyDescent="0.2">
      <c r="A1811" t="s">
        <v>27</v>
      </c>
      <c r="B1811" t="s">
        <v>3403</v>
      </c>
      <c r="C1811">
        <v>98</v>
      </c>
      <c r="D1811">
        <v>118</v>
      </c>
      <c r="E1811">
        <v>650</v>
      </c>
      <c r="F1811">
        <v>715</v>
      </c>
      <c r="G1811" t="s">
        <v>9108</v>
      </c>
      <c r="H1811">
        <v>1000</v>
      </c>
      <c r="I1811">
        <v>30920167</v>
      </c>
      <c r="J1811" t="s">
        <v>6417</v>
      </c>
      <c r="K1811" t="s">
        <v>9109</v>
      </c>
      <c r="L1811" t="s">
        <v>9110</v>
      </c>
      <c r="M1811">
        <v>6476</v>
      </c>
      <c r="N1811">
        <v>3389</v>
      </c>
      <c r="O1811" t="s">
        <v>6642</v>
      </c>
      <c r="P1811">
        <v>4</v>
      </c>
      <c r="Q1811" t="s">
        <v>9111</v>
      </c>
      <c r="R1811" t="s">
        <v>9112</v>
      </c>
      <c r="S1811">
        <v>71</v>
      </c>
      <c r="T1811" t="s">
        <v>36</v>
      </c>
      <c r="U1811" t="s">
        <v>37</v>
      </c>
      <c r="V1811" t="s">
        <v>38</v>
      </c>
      <c r="W1811">
        <v>25000000</v>
      </c>
      <c r="X1811">
        <v>2012</v>
      </c>
      <c r="Y1811">
        <v>773</v>
      </c>
      <c r="Z1811">
        <v>5.7</v>
      </c>
      <c r="AA1811">
        <v>2.35</v>
      </c>
      <c r="AB1811">
        <v>0</v>
      </c>
    </row>
    <row r="1812" spans="1:28" hidden="1" x14ac:dyDescent="0.2">
      <c r="A1812" t="s">
        <v>27</v>
      </c>
      <c r="B1812" t="s">
        <v>196</v>
      </c>
      <c r="C1812">
        <v>158</v>
      </c>
      <c r="D1812">
        <v>101</v>
      </c>
      <c r="E1812">
        <v>129</v>
      </c>
      <c r="F1812">
        <v>3</v>
      </c>
      <c r="G1812" t="s">
        <v>9113</v>
      </c>
      <c r="H1812">
        <v>66</v>
      </c>
      <c r="I1812">
        <v>40566655</v>
      </c>
      <c r="J1812" t="s">
        <v>1413</v>
      </c>
      <c r="K1812" t="s">
        <v>9114</v>
      </c>
      <c r="L1812" t="s">
        <v>9115</v>
      </c>
      <c r="M1812">
        <v>144021</v>
      </c>
      <c r="N1812">
        <v>74</v>
      </c>
      <c r="O1812" t="s">
        <v>9116</v>
      </c>
      <c r="P1812">
        <v>0</v>
      </c>
      <c r="Q1812" t="s">
        <v>9117</v>
      </c>
      <c r="R1812" t="s">
        <v>9118</v>
      </c>
      <c r="S1812">
        <v>391</v>
      </c>
      <c r="T1812" t="s">
        <v>36</v>
      </c>
      <c r="U1812" t="s">
        <v>55</v>
      </c>
      <c r="V1812" t="s">
        <v>38</v>
      </c>
      <c r="W1812">
        <v>30000000</v>
      </c>
      <c r="X1812">
        <v>2002</v>
      </c>
      <c r="Y1812">
        <v>5</v>
      </c>
      <c r="Z1812">
        <v>7.1</v>
      </c>
      <c r="AA1812">
        <v>2.35</v>
      </c>
      <c r="AB1812">
        <v>0</v>
      </c>
    </row>
    <row r="1813" spans="1:28" hidden="1" x14ac:dyDescent="0.2">
      <c r="A1813" t="s">
        <v>27</v>
      </c>
      <c r="B1813" t="s">
        <v>7062</v>
      </c>
      <c r="C1813">
        <v>152</v>
      </c>
      <c r="D1813">
        <v>82</v>
      </c>
      <c r="E1813">
        <v>49</v>
      </c>
      <c r="F1813">
        <v>429</v>
      </c>
      <c r="G1813" t="s">
        <v>3175</v>
      </c>
      <c r="H1813">
        <v>1000</v>
      </c>
      <c r="I1813">
        <v>31768374</v>
      </c>
      <c r="J1813" t="s">
        <v>8534</v>
      </c>
      <c r="K1813" t="s">
        <v>428</v>
      </c>
      <c r="L1813" t="s">
        <v>9119</v>
      </c>
      <c r="M1813">
        <v>42761</v>
      </c>
      <c r="N1813">
        <v>3313</v>
      </c>
      <c r="O1813" t="s">
        <v>9120</v>
      </c>
      <c r="P1813">
        <v>0</v>
      </c>
      <c r="Q1813" t="s">
        <v>9121</v>
      </c>
      <c r="R1813" t="s">
        <v>9122</v>
      </c>
      <c r="S1813">
        <v>366</v>
      </c>
      <c r="T1813" t="s">
        <v>36</v>
      </c>
      <c r="U1813" t="s">
        <v>37</v>
      </c>
      <c r="V1813" t="s">
        <v>583</v>
      </c>
      <c r="W1813">
        <v>27000000</v>
      </c>
      <c r="X1813">
        <v>1999</v>
      </c>
      <c r="Y1813">
        <v>888</v>
      </c>
      <c r="Z1813">
        <v>5.6</v>
      </c>
      <c r="AA1813">
        <v>2.35</v>
      </c>
      <c r="AB1813">
        <v>2000</v>
      </c>
    </row>
    <row r="1814" spans="1:28" hidden="1" x14ac:dyDescent="0.2">
      <c r="A1814" t="s">
        <v>27</v>
      </c>
      <c r="B1814" t="s">
        <v>6044</v>
      </c>
      <c r="C1814">
        <v>202</v>
      </c>
      <c r="D1814">
        <v>110</v>
      </c>
      <c r="E1814">
        <v>118</v>
      </c>
      <c r="F1814">
        <v>1000</v>
      </c>
      <c r="G1814" t="s">
        <v>464</v>
      </c>
      <c r="H1814">
        <v>13000</v>
      </c>
      <c r="I1814">
        <v>22494487</v>
      </c>
      <c r="J1814" t="s">
        <v>2140</v>
      </c>
      <c r="K1814" t="s">
        <v>975</v>
      </c>
      <c r="L1814" t="s">
        <v>9123</v>
      </c>
      <c r="M1814">
        <v>262153</v>
      </c>
      <c r="N1814">
        <v>26451</v>
      </c>
      <c r="O1814" t="s">
        <v>2727</v>
      </c>
      <c r="P1814">
        <v>3</v>
      </c>
      <c r="Q1814" t="s">
        <v>9124</v>
      </c>
      <c r="R1814" t="s">
        <v>9125</v>
      </c>
      <c r="S1814">
        <v>507</v>
      </c>
      <c r="T1814" t="s">
        <v>36</v>
      </c>
      <c r="U1814" t="s">
        <v>765</v>
      </c>
      <c r="V1814" t="s">
        <v>583</v>
      </c>
      <c r="W1814">
        <v>27000000</v>
      </c>
      <c r="X1814">
        <v>2006</v>
      </c>
      <c r="Y1814">
        <v>11000</v>
      </c>
      <c r="Z1814">
        <v>7.8</v>
      </c>
      <c r="AA1814">
        <v>2.35</v>
      </c>
      <c r="AB1814">
        <v>10000</v>
      </c>
    </row>
    <row r="1815" spans="1:28" hidden="1" x14ac:dyDescent="0.2">
      <c r="A1815" t="s">
        <v>27</v>
      </c>
      <c r="B1815" t="s">
        <v>9126</v>
      </c>
      <c r="C1815">
        <v>80</v>
      </c>
      <c r="D1815">
        <v>193</v>
      </c>
      <c r="E1815">
        <v>133</v>
      </c>
      <c r="F1815">
        <v>820</v>
      </c>
      <c r="G1815" t="s">
        <v>1317</v>
      </c>
      <c r="H1815">
        <v>2000</v>
      </c>
      <c r="I1815">
        <v>21500000</v>
      </c>
      <c r="J1815" t="s">
        <v>2155</v>
      </c>
      <c r="K1815" t="s">
        <v>534</v>
      </c>
      <c r="L1815" t="s">
        <v>9127</v>
      </c>
      <c r="M1815">
        <v>45271</v>
      </c>
      <c r="N1815">
        <v>6341</v>
      </c>
      <c r="O1815" t="s">
        <v>1044</v>
      </c>
      <c r="P1815">
        <v>0</v>
      </c>
      <c r="Q1815" t="s">
        <v>9128</v>
      </c>
      <c r="R1815" t="s">
        <v>9129</v>
      </c>
      <c r="S1815">
        <v>170</v>
      </c>
      <c r="T1815" t="s">
        <v>36</v>
      </c>
      <c r="U1815" t="s">
        <v>37</v>
      </c>
      <c r="V1815" t="s">
        <v>93</v>
      </c>
      <c r="W1815">
        <v>27000000</v>
      </c>
      <c r="X1815">
        <v>1983</v>
      </c>
      <c r="Y1815">
        <v>826</v>
      </c>
      <c r="Z1815">
        <v>7.9</v>
      </c>
      <c r="AA1815">
        <v>1.85</v>
      </c>
      <c r="AB1815">
        <v>0</v>
      </c>
    </row>
    <row r="1816" spans="1:28" hidden="1" x14ac:dyDescent="0.2">
      <c r="A1816" t="s">
        <v>27</v>
      </c>
      <c r="B1816" t="s">
        <v>426</v>
      </c>
      <c r="C1816">
        <v>288</v>
      </c>
      <c r="D1816">
        <v>130</v>
      </c>
      <c r="E1816">
        <v>776</v>
      </c>
      <c r="F1816">
        <v>358</v>
      </c>
      <c r="G1816" t="s">
        <v>2142</v>
      </c>
      <c r="H1816">
        <v>898</v>
      </c>
      <c r="I1816">
        <v>4463292</v>
      </c>
      <c r="J1816" t="s">
        <v>2817</v>
      </c>
      <c r="K1816" t="s">
        <v>2533</v>
      </c>
      <c r="L1816" t="s">
        <v>9130</v>
      </c>
      <c r="M1816">
        <v>34488</v>
      </c>
      <c r="N1816">
        <v>2452</v>
      </c>
      <c r="O1816" t="s">
        <v>1128</v>
      </c>
      <c r="P1816">
        <v>3</v>
      </c>
      <c r="Q1816" t="s">
        <v>9131</v>
      </c>
      <c r="R1816" t="s">
        <v>9132</v>
      </c>
      <c r="S1816">
        <v>136</v>
      </c>
      <c r="T1816" t="s">
        <v>36</v>
      </c>
      <c r="U1816" t="s">
        <v>55</v>
      </c>
      <c r="V1816" t="s">
        <v>38</v>
      </c>
      <c r="W1816">
        <v>30000000</v>
      </c>
      <c r="X1816">
        <v>2011</v>
      </c>
      <c r="Y1816">
        <v>584</v>
      </c>
      <c r="Z1816">
        <v>6.9</v>
      </c>
      <c r="AA1816">
        <v>2.35</v>
      </c>
      <c r="AB1816">
        <v>15000</v>
      </c>
    </row>
    <row r="1817" spans="1:28" hidden="1" x14ac:dyDescent="0.2">
      <c r="A1817" t="s">
        <v>27</v>
      </c>
      <c r="B1817" t="s">
        <v>708</v>
      </c>
      <c r="C1817">
        <v>99</v>
      </c>
      <c r="D1817">
        <v>94</v>
      </c>
      <c r="E1817">
        <v>249</v>
      </c>
      <c r="F1817">
        <v>271</v>
      </c>
      <c r="G1817" t="s">
        <v>9133</v>
      </c>
      <c r="H1817">
        <v>523</v>
      </c>
      <c r="J1817" t="s">
        <v>546</v>
      </c>
      <c r="K1817" t="s">
        <v>3739</v>
      </c>
      <c r="L1817" t="s">
        <v>9134</v>
      </c>
      <c r="M1817">
        <v>99557</v>
      </c>
      <c r="N1817">
        <v>1560</v>
      </c>
      <c r="O1817" t="s">
        <v>8438</v>
      </c>
      <c r="P1817">
        <v>1</v>
      </c>
      <c r="Q1817" t="s">
        <v>9135</v>
      </c>
      <c r="R1817" t="s">
        <v>9136</v>
      </c>
      <c r="S1817">
        <v>284</v>
      </c>
      <c r="T1817" t="s">
        <v>36</v>
      </c>
      <c r="U1817" t="s">
        <v>9137</v>
      </c>
      <c r="V1817" t="s">
        <v>93</v>
      </c>
      <c r="W1817">
        <v>27000000</v>
      </c>
      <c r="X1817">
        <v>1984</v>
      </c>
      <c r="Y1817">
        <v>312</v>
      </c>
      <c r="Z1817">
        <v>7.4</v>
      </c>
      <c r="AA1817">
        <v>2.35</v>
      </c>
      <c r="AB1817">
        <v>21000</v>
      </c>
    </row>
    <row r="1818" spans="1:28" hidden="1" x14ac:dyDescent="0.2">
      <c r="A1818" t="s">
        <v>27</v>
      </c>
      <c r="B1818" t="s">
        <v>1037</v>
      </c>
      <c r="C1818">
        <v>222</v>
      </c>
      <c r="D1818">
        <v>111</v>
      </c>
      <c r="E1818">
        <v>295</v>
      </c>
      <c r="F1818">
        <v>531</v>
      </c>
      <c r="G1818" t="s">
        <v>186</v>
      </c>
      <c r="H1818">
        <v>3000</v>
      </c>
      <c r="I1818">
        <v>14337579</v>
      </c>
      <c r="J1818" t="s">
        <v>9138</v>
      </c>
      <c r="K1818" t="s">
        <v>1814</v>
      </c>
      <c r="L1818" t="s">
        <v>9139</v>
      </c>
      <c r="M1818">
        <v>156929</v>
      </c>
      <c r="N1818">
        <v>4696</v>
      </c>
      <c r="O1818" t="s">
        <v>740</v>
      </c>
      <c r="P1818">
        <v>1</v>
      </c>
      <c r="Q1818" t="s">
        <v>9140</v>
      </c>
      <c r="R1818" t="s">
        <v>9141</v>
      </c>
      <c r="S1818">
        <v>624</v>
      </c>
      <c r="T1818" t="s">
        <v>36</v>
      </c>
      <c r="U1818" t="s">
        <v>368</v>
      </c>
      <c r="V1818" t="s">
        <v>583</v>
      </c>
      <c r="W1818">
        <v>27000000</v>
      </c>
      <c r="X1818">
        <v>1998</v>
      </c>
      <c r="Y1818">
        <v>882</v>
      </c>
      <c r="Z1818">
        <v>7.7</v>
      </c>
      <c r="AA1818">
        <v>2.35</v>
      </c>
      <c r="AB1818">
        <v>14000</v>
      </c>
    </row>
    <row r="1819" spans="1:28" hidden="1" x14ac:dyDescent="0.2">
      <c r="A1819" t="s">
        <v>27</v>
      </c>
      <c r="B1819" t="s">
        <v>9142</v>
      </c>
      <c r="C1819">
        <v>194</v>
      </c>
      <c r="D1819">
        <v>110</v>
      </c>
      <c r="E1819">
        <v>10</v>
      </c>
      <c r="F1819">
        <v>844</v>
      </c>
      <c r="G1819" t="s">
        <v>592</v>
      </c>
      <c r="H1819">
        <v>3000</v>
      </c>
      <c r="I1819">
        <v>13823741</v>
      </c>
      <c r="J1819" t="s">
        <v>6111</v>
      </c>
      <c r="K1819" t="s">
        <v>728</v>
      </c>
      <c r="L1819" t="s">
        <v>9143</v>
      </c>
      <c r="M1819">
        <v>61777</v>
      </c>
      <c r="N1819">
        <v>6420</v>
      </c>
      <c r="O1819" t="s">
        <v>3516</v>
      </c>
      <c r="P1819">
        <v>3</v>
      </c>
      <c r="Q1819" t="s">
        <v>9144</v>
      </c>
      <c r="R1819" t="s">
        <v>9145</v>
      </c>
      <c r="S1819">
        <v>140</v>
      </c>
      <c r="T1819" t="s">
        <v>36</v>
      </c>
      <c r="U1819" t="s">
        <v>55</v>
      </c>
      <c r="V1819" t="s">
        <v>38</v>
      </c>
      <c r="W1819">
        <v>13500000</v>
      </c>
      <c r="X1819">
        <v>2008</v>
      </c>
      <c r="Y1819">
        <v>2000</v>
      </c>
      <c r="Z1819">
        <v>6.9</v>
      </c>
      <c r="AA1819">
        <v>2.35</v>
      </c>
      <c r="AB1819">
        <v>0</v>
      </c>
    </row>
    <row r="1820" spans="1:28" hidden="1" x14ac:dyDescent="0.2">
      <c r="A1820" t="s">
        <v>745</v>
      </c>
      <c r="C1820">
        <v>15</v>
      </c>
      <c r="D1820">
        <v>30</v>
      </c>
      <c r="F1820">
        <v>94</v>
      </c>
      <c r="G1820" t="s">
        <v>9146</v>
      </c>
      <c r="H1820">
        <v>491</v>
      </c>
      <c r="J1820" t="s">
        <v>3055</v>
      </c>
      <c r="K1820" t="s">
        <v>9147</v>
      </c>
      <c r="L1820" t="s">
        <v>9148</v>
      </c>
      <c r="M1820">
        <v>3446</v>
      </c>
      <c r="N1820">
        <v>812</v>
      </c>
      <c r="O1820" t="s">
        <v>9149</v>
      </c>
      <c r="P1820">
        <v>4</v>
      </c>
      <c r="Q1820" t="s">
        <v>9150</v>
      </c>
      <c r="R1820" t="s">
        <v>9151</v>
      </c>
      <c r="S1820">
        <v>31</v>
      </c>
      <c r="T1820" t="s">
        <v>36</v>
      </c>
      <c r="U1820" t="s">
        <v>37</v>
      </c>
      <c r="Y1820">
        <v>154</v>
      </c>
      <c r="Z1820">
        <v>8.6999999999999993</v>
      </c>
      <c r="AA1820">
        <v>1.33</v>
      </c>
      <c r="AB1820">
        <v>459</v>
      </c>
    </row>
    <row r="1821" spans="1:28" hidden="1" x14ac:dyDescent="0.2">
      <c r="A1821" t="s">
        <v>27</v>
      </c>
      <c r="B1821" t="s">
        <v>9152</v>
      </c>
      <c r="C1821">
        <v>56</v>
      </c>
      <c r="D1821">
        <v>109</v>
      </c>
      <c r="E1821">
        <v>181</v>
      </c>
      <c r="F1821">
        <v>137</v>
      </c>
      <c r="G1821" t="s">
        <v>9153</v>
      </c>
      <c r="H1821">
        <v>303</v>
      </c>
      <c r="J1821" t="s">
        <v>9154</v>
      </c>
      <c r="K1821" t="s">
        <v>9155</v>
      </c>
      <c r="L1821" t="s">
        <v>9156</v>
      </c>
      <c r="M1821">
        <v>19568</v>
      </c>
      <c r="N1821">
        <v>960</v>
      </c>
      <c r="O1821" t="s">
        <v>9157</v>
      </c>
      <c r="P1821">
        <v>0</v>
      </c>
      <c r="Q1821" t="s">
        <v>9158</v>
      </c>
      <c r="R1821" t="s">
        <v>9159</v>
      </c>
      <c r="S1821">
        <v>208</v>
      </c>
      <c r="T1821" t="s">
        <v>36</v>
      </c>
      <c r="U1821" t="s">
        <v>55</v>
      </c>
      <c r="V1821" t="s">
        <v>93</v>
      </c>
      <c r="W1821">
        <v>25000000</v>
      </c>
      <c r="X1821">
        <v>1985</v>
      </c>
      <c r="Y1821">
        <v>146</v>
      </c>
      <c r="Z1821">
        <v>6.7</v>
      </c>
      <c r="AA1821">
        <v>1.85</v>
      </c>
      <c r="AB1821">
        <v>0</v>
      </c>
    </row>
    <row r="1822" spans="1:28" x14ac:dyDescent="0.2">
      <c r="A1822" t="s">
        <v>27</v>
      </c>
      <c r="B1822" t="s">
        <v>9160</v>
      </c>
      <c r="C1822">
        <v>63</v>
      </c>
      <c r="D1822">
        <v>123</v>
      </c>
      <c r="E1822">
        <v>0</v>
      </c>
      <c r="F1822">
        <v>324</v>
      </c>
      <c r="G1822" t="s">
        <v>9161</v>
      </c>
      <c r="H1822">
        <v>11000</v>
      </c>
      <c r="I1822">
        <v>10297897</v>
      </c>
      <c r="J1822" t="s">
        <v>9162</v>
      </c>
      <c r="K1822" t="s">
        <v>658</v>
      </c>
      <c r="L1822" t="s">
        <v>9163</v>
      </c>
      <c r="M1822">
        <v>8309</v>
      </c>
      <c r="N1822">
        <v>11969</v>
      </c>
      <c r="O1822" t="s">
        <v>5535</v>
      </c>
      <c r="P1822">
        <v>4</v>
      </c>
      <c r="Q1822" t="s">
        <v>9164</v>
      </c>
      <c r="R1822" t="s">
        <v>9165</v>
      </c>
      <c r="S1822">
        <v>39</v>
      </c>
      <c r="T1822" t="s">
        <v>36</v>
      </c>
      <c r="U1822" t="s">
        <v>37</v>
      </c>
      <c r="V1822" t="s">
        <v>38</v>
      </c>
      <c r="W1822">
        <v>27000000</v>
      </c>
      <c r="X1822">
        <v>1998</v>
      </c>
      <c r="Y1822">
        <v>597</v>
      </c>
      <c r="Z1822">
        <v>6</v>
      </c>
      <c r="AA1822">
        <v>2.35</v>
      </c>
      <c r="AB1822">
        <v>315</v>
      </c>
    </row>
    <row r="1823" spans="1:28" hidden="1" x14ac:dyDescent="0.2">
      <c r="A1823" t="s">
        <v>27</v>
      </c>
      <c r="B1823" t="s">
        <v>6811</v>
      </c>
      <c r="C1823">
        <v>167</v>
      </c>
      <c r="D1823">
        <v>109</v>
      </c>
      <c r="E1823">
        <v>22</v>
      </c>
      <c r="F1823">
        <v>355</v>
      </c>
      <c r="G1823" t="s">
        <v>727</v>
      </c>
      <c r="H1823">
        <v>14000</v>
      </c>
      <c r="I1823">
        <v>13248477</v>
      </c>
      <c r="J1823" t="s">
        <v>3028</v>
      </c>
      <c r="K1823" t="s">
        <v>652</v>
      </c>
      <c r="L1823" t="s">
        <v>9166</v>
      </c>
      <c r="M1823">
        <v>60555</v>
      </c>
      <c r="N1823">
        <v>15790</v>
      </c>
      <c r="O1823" t="s">
        <v>9167</v>
      </c>
      <c r="P1823">
        <v>1</v>
      </c>
      <c r="Q1823" t="s">
        <v>9168</v>
      </c>
      <c r="R1823" t="s">
        <v>9169</v>
      </c>
      <c r="S1823">
        <v>174</v>
      </c>
      <c r="T1823" t="s">
        <v>36</v>
      </c>
      <c r="U1823" t="s">
        <v>37</v>
      </c>
      <c r="V1823" t="s">
        <v>583</v>
      </c>
      <c r="W1823">
        <v>27000000</v>
      </c>
      <c r="X1823">
        <v>2009</v>
      </c>
      <c r="Y1823">
        <v>716</v>
      </c>
      <c r="Z1823">
        <v>6.2</v>
      </c>
      <c r="AA1823">
        <v>2.35</v>
      </c>
      <c r="AB1823">
        <v>0</v>
      </c>
    </row>
    <row r="1824" spans="1:28" hidden="1" x14ac:dyDescent="0.2">
      <c r="A1824" t="s">
        <v>27</v>
      </c>
      <c r="B1824" t="s">
        <v>9170</v>
      </c>
      <c r="C1824">
        <v>101</v>
      </c>
      <c r="D1824">
        <v>99</v>
      </c>
      <c r="E1824">
        <v>54</v>
      </c>
      <c r="F1824">
        <v>398</v>
      </c>
      <c r="G1824" t="s">
        <v>2147</v>
      </c>
      <c r="H1824">
        <v>748</v>
      </c>
      <c r="I1824">
        <v>8712564</v>
      </c>
      <c r="J1824" t="s">
        <v>2140</v>
      </c>
      <c r="K1824" t="s">
        <v>141</v>
      </c>
      <c r="L1824" t="s">
        <v>9171</v>
      </c>
      <c r="M1824">
        <v>16555</v>
      </c>
      <c r="N1824">
        <v>1721</v>
      </c>
      <c r="O1824" t="s">
        <v>9172</v>
      </c>
      <c r="P1824">
        <v>0</v>
      </c>
      <c r="Q1824" t="s">
        <v>9173</v>
      </c>
      <c r="R1824" t="s">
        <v>9174</v>
      </c>
      <c r="S1824">
        <v>139</v>
      </c>
      <c r="T1824" t="s">
        <v>36</v>
      </c>
      <c r="U1824" t="s">
        <v>37</v>
      </c>
      <c r="V1824" t="s">
        <v>583</v>
      </c>
      <c r="W1824">
        <v>27000000</v>
      </c>
      <c r="X1824">
        <v>2004</v>
      </c>
      <c r="Y1824">
        <v>489</v>
      </c>
      <c r="Z1824">
        <v>5.9</v>
      </c>
      <c r="AA1824">
        <v>1.33</v>
      </c>
      <c r="AB1824">
        <v>817</v>
      </c>
    </row>
    <row r="1825" spans="1:28" hidden="1" x14ac:dyDescent="0.2">
      <c r="A1825" t="s">
        <v>27</v>
      </c>
      <c r="B1825" t="s">
        <v>9175</v>
      </c>
      <c r="C1825">
        <v>118</v>
      </c>
      <c r="D1825">
        <v>106</v>
      </c>
      <c r="E1825">
        <v>43</v>
      </c>
      <c r="F1825">
        <v>460</v>
      </c>
      <c r="G1825" t="s">
        <v>2983</v>
      </c>
      <c r="H1825">
        <v>1000</v>
      </c>
      <c r="I1825">
        <v>7486906</v>
      </c>
      <c r="J1825" t="s">
        <v>3930</v>
      </c>
      <c r="K1825" t="s">
        <v>428</v>
      </c>
      <c r="L1825" t="s">
        <v>9176</v>
      </c>
      <c r="M1825">
        <v>17436</v>
      </c>
      <c r="N1825">
        <v>2495</v>
      </c>
      <c r="O1825" t="s">
        <v>4126</v>
      </c>
      <c r="P1825">
        <v>0</v>
      </c>
      <c r="Q1825" t="s">
        <v>9177</v>
      </c>
      <c r="R1825" t="s">
        <v>9178</v>
      </c>
      <c r="S1825">
        <v>71</v>
      </c>
      <c r="T1825" t="s">
        <v>36</v>
      </c>
      <c r="U1825" t="s">
        <v>37</v>
      </c>
      <c r="V1825" t="s">
        <v>93</v>
      </c>
      <c r="W1825">
        <v>27000000</v>
      </c>
      <c r="X1825">
        <v>2007</v>
      </c>
      <c r="Y1825">
        <v>506</v>
      </c>
      <c r="Z1825">
        <v>6.8</v>
      </c>
      <c r="AA1825">
        <v>1.85</v>
      </c>
      <c r="AB1825">
        <v>0</v>
      </c>
    </row>
    <row r="1826" spans="1:28" hidden="1" x14ac:dyDescent="0.2">
      <c r="A1826" t="s">
        <v>27</v>
      </c>
      <c r="B1826" t="s">
        <v>4901</v>
      </c>
      <c r="C1826">
        <v>76</v>
      </c>
      <c r="D1826">
        <v>89</v>
      </c>
      <c r="E1826">
        <v>0</v>
      </c>
      <c r="F1826">
        <v>640</v>
      </c>
      <c r="G1826" t="s">
        <v>5838</v>
      </c>
      <c r="H1826">
        <v>2000</v>
      </c>
      <c r="I1826">
        <v>38536376</v>
      </c>
      <c r="J1826" t="s">
        <v>3034</v>
      </c>
      <c r="K1826" t="s">
        <v>5900</v>
      </c>
      <c r="L1826" t="s">
        <v>9179</v>
      </c>
      <c r="M1826">
        <v>15866</v>
      </c>
      <c r="N1826">
        <v>4311</v>
      </c>
      <c r="O1826" t="s">
        <v>72</v>
      </c>
      <c r="P1826">
        <v>5</v>
      </c>
      <c r="Q1826" t="s">
        <v>9180</v>
      </c>
      <c r="R1826" t="s">
        <v>9181</v>
      </c>
      <c r="S1826">
        <v>83</v>
      </c>
      <c r="T1826" t="s">
        <v>36</v>
      </c>
      <c r="U1826" t="s">
        <v>37</v>
      </c>
      <c r="V1826" t="s">
        <v>93</v>
      </c>
      <c r="W1826">
        <v>27000000</v>
      </c>
      <c r="X1826">
        <v>2011</v>
      </c>
      <c r="Y1826">
        <v>734</v>
      </c>
      <c r="Z1826">
        <v>3.6</v>
      </c>
      <c r="AA1826">
        <v>1.85</v>
      </c>
      <c r="AB1826">
        <v>0</v>
      </c>
    </row>
    <row r="1827" spans="1:28" hidden="1" x14ac:dyDescent="0.2">
      <c r="A1827" t="s">
        <v>27</v>
      </c>
      <c r="B1827" t="s">
        <v>9182</v>
      </c>
      <c r="C1827">
        <v>268</v>
      </c>
      <c r="D1827">
        <v>98</v>
      </c>
      <c r="E1827">
        <v>0</v>
      </c>
      <c r="F1827">
        <v>638</v>
      </c>
      <c r="G1827" t="s">
        <v>3685</v>
      </c>
      <c r="H1827">
        <v>8000</v>
      </c>
      <c r="I1827">
        <v>41008532</v>
      </c>
      <c r="J1827" t="s">
        <v>2123</v>
      </c>
      <c r="K1827" t="s">
        <v>1525</v>
      </c>
      <c r="L1827" t="s">
        <v>9183</v>
      </c>
      <c r="M1827">
        <v>19611</v>
      </c>
      <c r="N1827">
        <v>10894</v>
      </c>
      <c r="O1827" t="s">
        <v>603</v>
      </c>
      <c r="P1827">
        <v>1</v>
      </c>
      <c r="Q1827" t="s">
        <v>9184</v>
      </c>
      <c r="R1827" t="s">
        <v>9185</v>
      </c>
      <c r="S1827">
        <v>103</v>
      </c>
      <c r="T1827" t="s">
        <v>36</v>
      </c>
      <c r="U1827" t="s">
        <v>37</v>
      </c>
      <c r="V1827" t="s">
        <v>583</v>
      </c>
      <c r="W1827">
        <v>27000000</v>
      </c>
      <c r="X1827">
        <v>2016</v>
      </c>
      <c r="Y1827">
        <v>698</v>
      </c>
      <c r="Z1827">
        <v>6.7</v>
      </c>
      <c r="AA1827">
        <v>2.35</v>
      </c>
      <c r="AB1827">
        <v>0</v>
      </c>
    </row>
    <row r="1828" spans="1:28" hidden="1" x14ac:dyDescent="0.2">
      <c r="A1828" t="s">
        <v>27</v>
      </c>
      <c r="B1828" t="s">
        <v>7685</v>
      </c>
      <c r="C1828">
        <v>95</v>
      </c>
      <c r="D1828">
        <v>93</v>
      </c>
      <c r="E1828">
        <v>31</v>
      </c>
      <c r="F1828">
        <v>57</v>
      </c>
      <c r="G1828" t="s">
        <v>9186</v>
      </c>
      <c r="H1828">
        <v>783</v>
      </c>
      <c r="I1828">
        <v>5204007</v>
      </c>
      <c r="J1828" t="s">
        <v>420</v>
      </c>
      <c r="K1828" t="s">
        <v>3786</v>
      </c>
      <c r="L1828" t="s">
        <v>9187</v>
      </c>
      <c r="M1828">
        <v>42876</v>
      </c>
      <c r="N1828">
        <v>1044</v>
      </c>
      <c r="O1828" t="s">
        <v>9188</v>
      </c>
      <c r="P1828">
        <v>2</v>
      </c>
      <c r="Q1828" t="s">
        <v>9189</v>
      </c>
      <c r="R1828" t="s">
        <v>9190</v>
      </c>
      <c r="S1828">
        <v>167</v>
      </c>
      <c r="T1828" t="s">
        <v>36</v>
      </c>
      <c r="U1828" t="s">
        <v>55</v>
      </c>
      <c r="V1828" t="s">
        <v>583</v>
      </c>
      <c r="W1828">
        <v>28000000</v>
      </c>
      <c r="X1828">
        <v>2001</v>
      </c>
      <c r="Y1828">
        <v>132</v>
      </c>
      <c r="Z1828">
        <v>6.3</v>
      </c>
      <c r="AA1828">
        <v>2.35</v>
      </c>
      <c r="AB1828">
        <v>0</v>
      </c>
    </row>
    <row r="1829" spans="1:28" hidden="1" x14ac:dyDescent="0.2">
      <c r="A1829" t="s">
        <v>27</v>
      </c>
      <c r="B1829" t="s">
        <v>1322</v>
      </c>
      <c r="C1829">
        <v>78</v>
      </c>
      <c r="D1829">
        <v>112</v>
      </c>
      <c r="E1829">
        <v>541</v>
      </c>
      <c r="F1829">
        <v>638</v>
      </c>
      <c r="G1829" t="s">
        <v>695</v>
      </c>
      <c r="H1829">
        <v>22000</v>
      </c>
      <c r="I1829">
        <v>4485485</v>
      </c>
      <c r="J1829" t="s">
        <v>9191</v>
      </c>
      <c r="K1829" t="s">
        <v>1744</v>
      </c>
      <c r="L1829" t="s">
        <v>9192</v>
      </c>
      <c r="M1829">
        <v>14612</v>
      </c>
      <c r="N1829">
        <v>46022</v>
      </c>
      <c r="O1829" t="s">
        <v>603</v>
      </c>
      <c r="P1829">
        <v>1</v>
      </c>
      <c r="Q1829" t="s">
        <v>9193</v>
      </c>
      <c r="R1829" t="s">
        <v>9194</v>
      </c>
      <c r="S1829">
        <v>105</v>
      </c>
      <c r="T1829" t="s">
        <v>36</v>
      </c>
      <c r="U1829" t="s">
        <v>37</v>
      </c>
      <c r="V1829" t="s">
        <v>583</v>
      </c>
      <c r="W1829">
        <v>15000000</v>
      </c>
      <c r="X1829">
        <v>1999</v>
      </c>
      <c r="Y1829">
        <v>22000</v>
      </c>
      <c r="Z1829">
        <v>6.4</v>
      </c>
      <c r="AA1829">
        <v>1.85</v>
      </c>
      <c r="AB1829">
        <v>0</v>
      </c>
    </row>
    <row r="1830" spans="1:28" hidden="1" x14ac:dyDescent="0.2">
      <c r="A1830" t="s">
        <v>27</v>
      </c>
      <c r="B1830" t="s">
        <v>2064</v>
      </c>
      <c r="C1830">
        <v>127</v>
      </c>
      <c r="D1830">
        <v>101</v>
      </c>
      <c r="E1830">
        <v>212</v>
      </c>
      <c r="F1830">
        <v>749</v>
      </c>
      <c r="G1830" t="s">
        <v>377</v>
      </c>
      <c r="H1830">
        <v>1000</v>
      </c>
      <c r="I1830">
        <v>4476235</v>
      </c>
      <c r="J1830" t="s">
        <v>4831</v>
      </c>
      <c r="K1830" t="s">
        <v>2117</v>
      </c>
      <c r="L1830" t="s">
        <v>9195</v>
      </c>
      <c r="M1830">
        <v>49405</v>
      </c>
      <c r="N1830">
        <v>4186</v>
      </c>
      <c r="O1830" t="s">
        <v>9196</v>
      </c>
      <c r="P1830">
        <v>0</v>
      </c>
      <c r="Q1830" t="s">
        <v>9197</v>
      </c>
      <c r="R1830" t="s">
        <v>9198</v>
      </c>
      <c r="S1830">
        <v>226</v>
      </c>
      <c r="T1830" t="s">
        <v>36</v>
      </c>
      <c r="U1830" t="s">
        <v>37</v>
      </c>
      <c r="V1830" t="s">
        <v>583</v>
      </c>
      <c r="W1830">
        <v>27000000</v>
      </c>
      <c r="X1830">
        <v>2004</v>
      </c>
      <c r="Y1830">
        <v>968</v>
      </c>
      <c r="Z1830">
        <v>6.4</v>
      </c>
      <c r="AA1830">
        <v>2.35</v>
      </c>
      <c r="AB1830">
        <v>2000</v>
      </c>
    </row>
    <row r="1831" spans="1:28" hidden="1" x14ac:dyDescent="0.2">
      <c r="A1831" t="s">
        <v>27</v>
      </c>
      <c r="B1831" t="s">
        <v>3120</v>
      </c>
      <c r="C1831">
        <v>137</v>
      </c>
      <c r="D1831">
        <v>104</v>
      </c>
      <c r="E1831">
        <v>272</v>
      </c>
      <c r="F1831">
        <v>17000</v>
      </c>
      <c r="G1831" t="s">
        <v>436</v>
      </c>
      <c r="H1831">
        <v>22000</v>
      </c>
      <c r="I1831">
        <v>1089365</v>
      </c>
      <c r="J1831" t="s">
        <v>2525</v>
      </c>
      <c r="K1831" t="s">
        <v>1744</v>
      </c>
      <c r="L1831" t="s">
        <v>9199</v>
      </c>
      <c r="M1831">
        <v>23767</v>
      </c>
      <c r="N1831">
        <v>71973</v>
      </c>
      <c r="O1831" t="s">
        <v>555</v>
      </c>
      <c r="P1831">
        <v>1</v>
      </c>
      <c r="Q1831" t="s">
        <v>9200</v>
      </c>
      <c r="R1831" t="s">
        <v>9201</v>
      </c>
      <c r="S1831">
        <v>111</v>
      </c>
      <c r="T1831" t="s">
        <v>36</v>
      </c>
      <c r="U1831" t="s">
        <v>37</v>
      </c>
      <c r="V1831" t="s">
        <v>583</v>
      </c>
      <c r="W1831">
        <v>25000000</v>
      </c>
      <c r="X1831">
        <v>2008</v>
      </c>
      <c r="Y1831">
        <v>18000</v>
      </c>
      <c r="Z1831">
        <v>5.7</v>
      </c>
      <c r="AA1831">
        <v>2.35</v>
      </c>
      <c r="AB1831">
        <v>845</v>
      </c>
    </row>
    <row r="1832" spans="1:28" hidden="1" x14ac:dyDescent="0.2">
      <c r="A1832" t="s">
        <v>745</v>
      </c>
      <c r="B1832" t="s">
        <v>6995</v>
      </c>
      <c r="C1832">
        <v>54</v>
      </c>
      <c r="D1832">
        <v>120</v>
      </c>
      <c r="E1832">
        <v>278</v>
      </c>
      <c r="F1832">
        <v>387</v>
      </c>
      <c r="G1832" t="s">
        <v>961</v>
      </c>
      <c r="H1832">
        <v>844</v>
      </c>
      <c r="I1832">
        <v>763044</v>
      </c>
      <c r="J1832" t="s">
        <v>4073</v>
      </c>
      <c r="K1832" t="s">
        <v>3516</v>
      </c>
      <c r="L1832" t="s">
        <v>9202</v>
      </c>
      <c r="M1832">
        <v>4257</v>
      </c>
      <c r="N1832">
        <v>3286</v>
      </c>
      <c r="O1832" t="s">
        <v>9203</v>
      </c>
      <c r="P1832">
        <v>4</v>
      </c>
      <c r="Q1832" t="s">
        <v>9204</v>
      </c>
      <c r="R1832" t="s">
        <v>9205</v>
      </c>
      <c r="S1832">
        <v>52</v>
      </c>
      <c r="T1832" t="s">
        <v>36</v>
      </c>
      <c r="U1832" t="s">
        <v>266</v>
      </c>
      <c r="V1832" t="s">
        <v>583</v>
      </c>
      <c r="W1832">
        <v>23000000</v>
      </c>
      <c r="X1832">
        <v>2003</v>
      </c>
      <c r="Y1832">
        <v>766</v>
      </c>
      <c r="Z1832">
        <v>6.2</v>
      </c>
      <c r="AA1832">
        <v>1.85</v>
      </c>
      <c r="AB1832">
        <v>188</v>
      </c>
    </row>
    <row r="1833" spans="1:28" hidden="1" x14ac:dyDescent="0.2">
      <c r="A1833" t="s">
        <v>27</v>
      </c>
      <c r="B1833" t="s">
        <v>855</v>
      </c>
      <c r="C1833">
        <v>38</v>
      </c>
      <c r="D1833">
        <v>135</v>
      </c>
      <c r="E1833">
        <v>0</v>
      </c>
      <c r="F1833">
        <v>3</v>
      </c>
      <c r="G1833" t="s">
        <v>9206</v>
      </c>
      <c r="H1833">
        <v>5</v>
      </c>
      <c r="J1833" t="s">
        <v>2848</v>
      </c>
      <c r="K1833" t="s">
        <v>9207</v>
      </c>
      <c r="L1833" t="s">
        <v>9208</v>
      </c>
      <c r="M1833">
        <v>926</v>
      </c>
      <c r="N1833">
        <v>24</v>
      </c>
      <c r="O1833" t="s">
        <v>9209</v>
      </c>
      <c r="P1833">
        <v>1</v>
      </c>
      <c r="Q1833" t="s">
        <v>9210</v>
      </c>
      <c r="R1833" t="s">
        <v>9211</v>
      </c>
      <c r="S1833">
        <v>19</v>
      </c>
      <c r="T1833" t="s">
        <v>36</v>
      </c>
      <c r="U1833" t="s">
        <v>1463</v>
      </c>
      <c r="W1833">
        <v>27000000</v>
      </c>
      <c r="X1833">
        <v>2006</v>
      </c>
      <c r="Y1833">
        <v>4</v>
      </c>
      <c r="Z1833">
        <v>6.6</v>
      </c>
      <c r="AA1833">
        <v>2.35</v>
      </c>
      <c r="AB1833">
        <v>359</v>
      </c>
    </row>
    <row r="1834" spans="1:28" hidden="1" x14ac:dyDescent="0.2">
      <c r="A1834" t="s">
        <v>27</v>
      </c>
      <c r="B1834" t="s">
        <v>3231</v>
      </c>
      <c r="C1834">
        <v>167</v>
      </c>
      <c r="D1834">
        <v>91</v>
      </c>
      <c r="E1834">
        <v>41</v>
      </c>
      <c r="F1834">
        <v>328</v>
      </c>
      <c r="G1834" t="s">
        <v>4144</v>
      </c>
      <c r="H1834">
        <v>567</v>
      </c>
      <c r="I1834">
        <v>20819129</v>
      </c>
      <c r="J1834" t="s">
        <v>1750</v>
      </c>
      <c r="K1834" t="s">
        <v>1711</v>
      </c>
      <c r="L1834" t="s">
        <v>9212</v>
      </c>
      <c r="M1834">
        <v>84209</v>
      </c>
      <c r="N1834">
        <v>2954</v>
      </c>
      <c r="O1834" t="s">
        <v>3017</v>
      </c>
      <c r="P1834">
        <v>1</v>
      </c>
      <c r="Q1834" t="s">
        <v>9213</v>
      </c>
      <c r="R1834" t="s">
        <v>9214</v>
      </c>
      <c r="S1834">
        <v>201</v>
      </c>
      <c r="T1834" t="s">
        <v>36</v>
      </c>
      <c r="U1834" t="s">
        <v>37</v>
      </c>
      <c r="V1834" t="s">
        <v>93</v>
      </c>
      <c r="W1834">
        <v>26000000</v>
      </c>
      <c r="X1834">
        <v>2009</v>
      </c>
      <c r="Y1834">
        <v>402</v>
      </c>
      <c r="Z1834">
        <v>5.2</v>
      </c>
      <c r="AA1834">
        <v>1.85</v>
      </c>
      <c r="AB1834">
        <v>0</v>
      </c>
    </row>
    <row r="1835" spans="1:28" hidden="1" x14ac:dyDescent="0.2">
      <c r="A1835" t="s">
        <v>27</v>
      </c>
      <c r="B1835" t="s">
        <v>2040</v>
      </c>
      <c r="C1835">
        <v>129</v>
      </c>
      <c r="D1835">
        <v>97</v>
      </c>
      <c r="E1835">
        <v>70</v>
      </c>
      <c r="F1835">
        <v>512</v>
      </c>
      <c r="G1835" t="s">
        <v>9215</v>
      </c>
      <c r="H1835">
        <v>2000</v>
      </c>
      <c r="I1835">
        <v>110222438</v>
      </c>
      <c r="J1835" t="s">
        <v>9216</v>
      </c>
      <c r="K1835" t="s">
        <v>1732</v>
      </c>
      <c r="L1835" t="s">
        <v>9217</v>
      </c>
      <c r="M1835">
        <v>96693</v>
      </c>
      <c r="N1835">
        <v>3984</v>
      </c>
      <c r="O1835" t="s">
        <v>4461</v>
      </c>
      <c r="P1835">
        <v>2</v>
      </c>
      <c r="Q1835" t="s">
        <v>9218</v>
      </c>
      <c r="R1835" t="s">
        <v>9219</v>
      </c>
      <c r="S1835">
        <v>271</v>
      </c>
      <c r="T1835" t="s">
        <v>36</v>
      </c>
      <c r="U1835" t="s">
        <v>37</v>
      </c>
      <c r="V1835" t="s">
        <v>93</v>
      </c>
      <c r="W1835">
        <v>26000000</v>
      </c>
      <c r="X1835">
        <v>2003</v>
      </c>
      <c r="Y1835">
        <v>528</v>
      </c>
      <c r="Z1835">
        <v>6.1</v>
      </c>
      <c r="AA1835">
        <v>1.85</v>
      </c>
      <c r="AB1835">
        <v>0</v>
      </c>
    </row>
    <row r="1836" spans="1:28" hidden="1" x14ac:dyDescent="0.2">
      <c r="A1836" t="s">
        <v>27</v>
      </c>
      <c r="B1836" t="s">
        <v>3216</v>
      </c>
      <c r="C1836">
        <v>217</v>
      </c>
      <c r="D1836">
        <v>133</v>
      </c>
      <c r="E1836">
        <v>0</v>
      </c>
      <c r="F1836">
        <v>218</v>
      </c>
      <c r="G1836" t="s">
        <v>3895</v>
      </c>
      <c r="H1836">
        <v>7000</v>
      </c>
      <c r="I1836">
        <v>109243478</v>
      </c>
      <c r="J1836" t="s">
        <v>1679</v>
      </c>
      <c r="K1836" t="s">
        <v>516</v>
      </c>
      <c r="L1836" t="s">
        <v>9220</v>
      </c>
      <c r="M1836">
        <v>313797</v>
      </c>
      <c r="N1836">
        <v>8341</v>
      </c>
      <c r="O1836" t="s">
        <v>9221</v>
      </c>
      <c r="P1836">
        <v>1</v>
      </c>
      <c r="Q1836" t="s">
        <v>9222</v>
      </c>
      <c r="R1836" t="s">
        <v>9223</v>
      </c>
      <c r="S1836">
        <v>546</v>
      </c>
      <c r="T1836" t="s">
        <v>36</v>
      </c>
      <c r="U1836" t="s">
        <v>37</v>
      </c>
      <c r="V1836" t="s">
        <v>583</v>
      </c>
      <c r="W1836">
        <v>26000000</v>
      </c>
      <c r="X1836">
        <v>2005</v>
      </c>
      <c r="Y1836">
        <v>966</v>
      </c>
      <c r="Z1836">
        <v>7.1</v>
      </c>
      <c r="AA1836">
        <v>1.85</v>
      </c>
      <c r="AB1836">
        <v>0</v>
      </c>
    </row>
    <row r="1837" spans="1:28" hidden="1" x14ac:dyDescent="0.2">
      <c r="A1837" t="s">
        <v>27</v>
      </c>
      <c r="B1837" t="s">
        <v>4535</v>
      </c>
      <c r="C1837">
        <v>134</v>
      </c>
      <c r="D1837">
        <v>123</v>
      </c>
      <c r="E1837">
        <v>108</v>
      </c>
      <c r="F1837">
        <v>239</v>
      </c>
      <c r="G1837" t="s">
        <v>9224</v>
      </c>
      <c r="H1837">
        <v>1000</v>
      </c>
      <c r="I1837">
        <v>100241322</v>
      </c>
      <c r="J1837" t="s">
        <v>1413</v>
      </c>
      <c r="K1837" t="s">
        <v>136</v>
      </c>
      <c r="L1837" t="s">
        <v>9225</v>
      </c>
      <c r="M1837">
        <v>175524</v>
      </c>
      <c r="N1837">
        <v>1690</v>
      </c>
      <c r="O1837" t="s">
        <v>8024</v>
      </c>
      <c r="P1837">
        <v>0</v>
      </c>
      <c r="Q1837" t="s">
        <v>9226</v>
      </c>
      <c r="R1837" t="s">
        <v>9227</v>
      </c>
      <c r="S1837">
        <v>752</v>
      </c>
      <c r="T1837" t="s">
        <v>36</v>
      </c>
      <c r="U1837" t="s">
        <v>37</v>
      </c>
      <c r="V1837" t="s">
        <v>583</v>
      </c>
      <c r="W1837">
        <v>25000000</v>
      </c>
      <c r="X1837">
        <v>1998</v>
      </c>
      <c r="Y1837">
        <v>264</v>
      </c>
      <c r="Z1837">
        <v>7.2</v>
      </c>
      <c r="AA1837">
        <v>2.35</v>
      </c>
      <c r="AB1837">
        <v>0</v>
      </c>
    </row>
    <row r="1838" spans="1:28" hidden="1" x14ac:dyDescent="0.2">
      <c r="A1838" t="s">
        <v>27</v>
      </c>
      <c r="B1838" t="s">
        <v>9228</v>
      </c>
      <c r="C1838">
        <v>253</v>
      </c>
      <c r="D1838">
        <v>114</v>
      </c>
      <c r="E1838">
        <v>71</v>
      </c>
      <c r="F1838">
        <v>313</v>
      </c>
      <c r="G1838" t="s">
        <v>9229</v>
      </c>
      <c r="H1838">
        <v>14000</v>
      </c>
      <c r="I1838">
        <v>25977365</v>
      </c>
      <c r="J1838" t="s">
        <v>2140</v>
      </c>
      <c r="K1838" t="s">
        <v>226</v>
      </c>
      <c r="L1838" t="s">
        <v>9230</v>
      </c>
      <c r="M1838">
        <v>87950</v>
      </c>
      <c r="N1838">
        <v>15428</v>
      </c>
      <c r="O1838" t="s">
        <v>9231</v>
      </c>
      <c r="P1838">
        <v>0</v>
      </c>
      <c r="Q1838" t="s">
        <v>9232</v>
      </c>
      <c r="R1838" t="s">
        <v>9233</v>
      </c>
      <c r="S1838">
        <v>207</v>
      </c>
      <c r="T1838" t="s">
        <v>36</v>
      </c>
      <c r="U1838" t="s">
        <v>37</v>
      </c>
      <c r="V1838" t="s">
        <v>583</v>
      </c>
      <c r="W1838">
        <v>28000000</v>
      </c>
      <c r="X1838">
        <v>2014</v>
      </c>
      <c r="Y1838">
        <v>439</v>
      </c>
      <c r="Z1838">
        <v>6.5</v>
      </c>
      <c r="AA1838">
        <v>2.35</v>
      </c>
      <c r="AB1838">
        <v>15000</v>
      </c>
    </row>
    <row r="1839" spans="1:28" hidden="1" x14ac:dyDescent="0.2">
      <c r="A1839" t="s">
        <v>27</v>
      </c>
      <c r="B1839" t="s">
        <v>2696</v>
      </c>
      <c r="C1839">
        <v>46</v>
      </c>
      <c r="D1839">
        <v>111</v>
      </c>
      <c r="E1839">
        <v>425</v>
      </c>
      <c r="F1839">
        <v>344</v>
      </c>
      <c r="G1839" t="s">
        <v>4281</v>
      </c>
      <c r="H1839">
        <v>743</v>
      </c>
      <c r="I1839">
        <v>91457688</v>
      </c>
      <c r="J1839" t="s">
        <v>1750</v>
      </c>
      <c r="K1839" t="s">
        <v>2836</v>
      </c>
      <c r="L1839" t="s">
        <v>9234</v>
      </c>
      <c r="M1839">
        <v>107801</v>
      </c>
      <c r="N1839">
        <v>2403</v>
      </c>
      <c r="O1839" t="s">
        <v>4274</v>
      </c>
      <c r="P1839">
        <v>4</v>
      </c>
      <c r="Q1839" t="s">
        <v>9235</v>
      </c>
      <c r="R1839" t="s">
        <v>9236</v>
      </c>
      <c r="S1839">
        <v>109</v>
      </c>
      <c r="T1839" t="s">
        <v>36</v>
      </c>
      <c r="U1839" t="s">
        <v>37</v>
      </c>
      <c r="V1839" t="s">
        <v>38</v>
      </c>
      <c r="W1839">
        <v>26000000</v>
      </c>
      <c r="X1839">
        <v>1990</v>
      </c>
      <c r="Y1839">
        <v>394</v>
      </c>
      <c r="Z1839">
        <v>6</v>
      </c>
      <c r="AA1839">
        <v>1.85</v>
      </c>
      <c r="AB1839">
        <v>0</v>
      </c>
    </row>
    <row r="1840" spans="1:28" hidden="1" x14ac:dyDescent="0.2">
      <c r="A1840" t="s">
        <v>27</v>
      </c>
      <c r="B1840" t="s">
        <v>5416</v>
      </c>
      <c r="C1840">
        <v>232</v>
      </c>
      <c r="D1840">
        <v>117</v>
      </c>
      <c r="E1840">
        <v>234</v>
      </c>
      <c r="F1840">
        <v>919</v>
      </c>
      <c r="G1840" t="s">
        <v>3228</v>
      </c>
      <c r="H1840">
        <v>11000</v>
      </c>
      <c r="I1840">
        <v>87341380</v>
      </c>
      <c r="J1840" t="s">
        <v>1750</v>
      </c>
      <c r="K1840" t="s">
        <v>78</v>
      </c>
      <c r="L1840" t="s">
        <v>9237</v>
      </c>
      <c r="M1840">
        <v>255257</v>
      </c>
      <c r="N1840">
        <v>15590</v>
      </c>
      <c r="O1840" t="s">
        <v>1982</v>
      </c>
      <c r="P1840">
        <v>3</v>
      </c>
      <c r="Q1840" t="s">
        <v>9238</v>
      </c>
      <c r="R1840" t="s">
        <v>9239</v>
      </c>
      <c r="S1840">
        <v>374</v>
      </c>
      <c r="T1840" t="s">
        <v>36</v>
      </c>
      <c r="U1840" t="s">
        <v>37</v>
      </c>
      <c r="V1840" t="s">
        <v>583</v>
      </c>
      <c r="W1840">
        <v>27000000</v>
      </c>
      <c r="X1840">
        <v>2008</v>
      </c>
      <c r="Y1840">
        <v>989</v>
      </c>
      <c r="Z1840">
        <v>7</v>
      </c>
      <c r="AA1840">
        <v>2.35</v>
      </c>
      <c r="AB1840">
        <v>0</v>
      </c>
    </row>
    <row r="1841" spans="1:28" hidden="1" x14ac:dyDescent="0.2">
      <c r="A1841" t="s">
        <v>27</v>
      </c>
      <c r="B1841" t="s">
        <v>3134</v>
      </c>
      <c r="C1841">
        <v>92</v>
      </c>
      <c r="D1841">
        <v>121</v>
      </c>
      <c r="E1841">
        <v>72</v>
      </c>
      <c r="F1841">
        <v>343</v>
      </c>
      <c r="G1841" t="s">
        <v>1339</v>
      </c>
      <c r="H1841">
        <v>1000</v>
      </c>
      <c r="I1841">
        <v>65703412</v>
      </c>
      <c r="J1841" t="s">
        <v>1413</v>
      </c>
      <c r="K1841" t="s">
        <v>3978</v>
      </c>
      <c r="L1841" t="s">
        <v>9240</v>
      </c>
      <c r="M1841">
        <v>57958</v>
      </c>
      <c r="N1841">
        <v>2747</v>
      </c>
      <c r="O1841" t="s">
        <v>9241</v>
      </c>
      <c r="P1841">
        <v>1</v>
      </c>
      <c r="Q1841" t="s">
        <v>9242</v>
      </c>
      <c r="R1841" t="s">
        <v>9243</v>
      </c>
      <c r="S1841">
        <v>345</v>
      </c>
      <c r="T1841" t="s">
        <v>36</v>
      </c>
      <c r="U1841" t="s">
        <v>37</v>
      </c>
      <c r="V1841" t="s">
        <v>38</v>
      </c>
      <c r="W1841">
        <v>26000000</v>
      </c>
      <c r="X1841">
        <v>1998</v>
      </c>
      <c r="Y1841">
        <v>794</v>
      </c>
      <c r="Z1841">
        <v>7</v>
      </c>
      <c r="AA1841">
        <v>2.35</v>
      </c>
      <c r="AB1841">
        <v>0</v>
      </c>
    </row>
    <row r="1842" spans="1:28" x14ac:dyDescent="0.2">
      <c r="A1842" t="s">
        <v>27</v>
      </c>
      <c r="B1842" t="s">
        <v>2857</v>
      </c>
      <c r="C1842">
        <v>153</v>
      </c>
      <c r="D1842">
        <v>139</v>
      </c>
      <c r="E1842">
        <v>0</v>
      </c>
      <c r="F1842">
        <v>648</v>
      </c>
      <c r="G1842" t="s">
        <v>2030</v>
      </c>
      <c r="H1842">
        <v>3000</v>
      </c>
      <c r="I1842">
        <v>58328680</v>
      </c>
      <c r="J1842" t="s">
        <v>4040</v>
      </c>
      <c r="K1842" t="s">
        <v>1687</v>
      </c>
      <c r="L1842" t="s">
        <v>9244</v>
      </c>
      <c r="M1842">
        <v>54096</v>
      </c>
      <c r="N1842">
        <v>5458</v>
      </c>
      <c r="O1842" t="s">
        <v>7950</v>
      </c>
      <c r="P1842">
        <v>0</v>
      </c>
      <c r="Q1842" t="s">
        <v>9245</v>
      </c>
      <c r="R1842" t="s">
        <v>9246</v>
      </c>
      <c r="S1842">
        <v>494</v>
      </c>
      <c r="T1842" t="s">
        <v>36</v>
      </c>
      <c r="U1842" t="s">
        <v>37</v>
      </c>
      <c r="V1842" t="s">
        <v>583</v>
      </c>
      <c r="W1842">
        <v>22000000</v>
      </c>
      <c r="X1842">
        <v>2003</v>
      </c>
      <c r="Y1842">
        <v>693</v>
      </c>
      <c r="Z1842">
        <v>7.5</v>
      </c>
      <c r="AA1842">
        <v>2.35</v>
      </c>
      <c r="AB1842">
        <v>0</v>
      </c>
    </row>
    <row r="1843" spans="1:28" hidden="1" x14ac:dyDescent="0.2">
      <c r="A1843" t="s">
        <v>27</v>
      </c>
      <c r="B1843" t="s">
        <v>1322</v>
      </c>
      <c r="C1843">
        <v>49</v>
      </c>
      <c r="D1843">
        <v>115</v>
      </c>
      <c r="E1843">
        <v>541</v>
      </c>
      <c r="F1843">
        <v>442</v>
      </c>
      <c r="G1843" t="s">
        <v>428</v>
      </c>
      <c r="H1843">
        <v>8000</v>
      </c>
      <c r="I1843">
        <v>61490000</v>
      </c>
      <c r="J1843" t="s">
        <v>3169</v>
      </c>
      <c r="K1843" t="s">
        <v>1525</v>
      </c>
      <c r="L1843" t="s">
        <v>9247</v>
      </c>
      <c r="M1843">
        <v>62037</v>
      </c>
      <c r="N1843">
        <v>10493</v>
      </c>
      <c r="O1843" t="s">
        <v>8060</v>
      </c>
      <c r="P1843">
        <v>5</v>
      </c>
      <c r="Q1843" t="s">
        <v>9248</v>
      </c>
      <c r="R1843" t="s">
        <v>9249</v>
      </c>
      <c r="S1843">
        <v>148</v>
      </c>
      <c r="T1843" t="s">
        <v>36</v>
      </c>
      <c r="U1843" t="s">
        <v>37</v>
      </c>
      <c r="V1843" t="s">
        <v>583</v>
      </c>
      <c r="W1843">
        <v>26000000</v>
      </c>
      <c r="X1843">
        <v>1990</v>
      </c>
      <c r="Y1843">
        <v>1000</v>
      </c>
      <c r="Z1843">
        <v>6.6</v>
      </c>
      <c r="AA1843">
        <v>2.35</v>
      </c>
      <c r="AB1843">
        <v>0</v>
      </c>
    </row>
    <row r="1844" spans="1:28" hidden="1" x14ac:dyDescent="0.2">
      <c r="A1844" t="s">
        <v>27</v>
      </c>
      <c r="C1844">
        <v>79</v>
      </c>
      <c r="D1844">
        <v>22</v>
      </c>
      <c r="F1844">
        <v>424</v>
      </c>
      <c r="G1844" t="s">
        <v>9250</v>
      </c>
      <c r="H1844">
        <v>813</v>
      </c>
      <c r="J1844" t="s">
        <v>1669</v>
      </c>
      <c r="K1844" t="s">
        <v>9251</v>
      </c>
      <c r="L1844" t="s">
        <v>9252</v>
      </c>
      <c r="M1844">
        <v>133415</v>
      </c>
      <c r="N1844">
        <v>1784</v>
      </c>
      <c r="O1844" t="s">
        <v>9253</v>
      </c>
      <c r="P1844">
        <v>5</v>
      </c>
      <c r="Q1844" t="s">
        <v>9254</v>
      </c>
      <c r="R1844" t="s">
        <v>9255</v>
      </c>
      <c r="S1844">
        <v>151</v>
      </c>
      <c r="T1844" t="s">
        <v>36</v>
      </c>
      <c r="U1844" t="s">
        <v>37</v>
      </c>
      <c r="V1844" t="s">
        <v>2633</v>
      </c>
      <c r="Y1844">
        <v>547</v>
      </c>
      <c r="Z1844">
        <v>8.8000000000000007</v>
      </c>
      <c r="AA1844">
        <v>1.33</v>
      </c>
      <c r="AB1844">
        <v>0</v>
      </c>
    </row>
    <row r="1845" spans="1:28" hidden="1" x14ac:dyDescent="0.2">
      <c r="A1845" t="s">
        <v>745</v>
      </c>
      <c r="B1845" t="s">
        <v>8805</v>
      </c>
      <c r="C1845">
        <v>56</v>
      </c>
      <c r="D1845">
        <v>175</v>
      </c>
      <c r="E1845">
        <v>0</v>
      </c>
      <c r="F1845">
        <v>14</v>
      </c>
      <c r="G1845" t="s">
        <v>9256</v>
      </c>
      <c r="H1845">
        <v>385</v>
      </c>
      <c r="I1845">
        <v>50800000</v>
      </c>
      <c r="J1845" t="s">
        <v>1959</v>
      </c>
      <c r="K1845" t="s">
        <v>9257</v>
      </c>
      <c r="L1845" t="s">
        <v>9258</v>
      </c>
      <c r="M1845">
        <v>40277</v>
      </c>
      <c r="N1845">
        <v>669</v>
      </c>
      <c r="O1845" t="s">
        <v>9259</v>
      </c>
      <c r="P1845">
        <v>14</v>
      </c>
      <c r="Q1845" t="s">
        <v>9260</v>
      </c>
      <c r="R1845" t="s">
        <v>9261</v>
      </c>
      <c r="S1845">
        <v>210</v>
      </c>
      <c r="T1845" t="s">
        <v>36</v>
      </c>
      <c r="U1845" t="s">
        <v>37</v>
      </c>
      <c r="V1845" t="s">
        <v>93</v>
      </c>
      <c r="W1845">
        <v>26000000</v>
      </c>
      <c r="X1845">
        <v>1977</v>
      </c>
      <c r="Y1845">
        <v>232</v>
      </c>
      <c r="Z1845">
        <v>7.4</v>
      </c>
      <c r="AA1845">
        <v>2.35</v>
      </c>
      <c r="AB1845">
        <v>0</v>
      </c>
    </row>
    <row r="1846" spans="1:28" hidden="1" x14ac:dyDescent="0.2">
      <c r="A1846" t="s">
        <v>27</v>
      </c>
      <c r="B1846" t="s">
        <v>6306</v>
      </c>
      <c r="C1846">
        <v>224</v>
      </c>
      <c r="D1846">
        <v>85</v>
      </c>
      <c r="E1846">
        <v>0</v>
      </c>
      <c r="F1846">
        <v>178</v>
      </c>
      <c r="G1846" t="s">
        <v>9262</v>
      </c>
      <c r="H1846">
        <v>332</v>
      </c>
      <c r="I1846">
        <v>57859105</v>
      </c>
      <c r="J1846" t="s">
        <v>850</v>
      </c>
      <c r="K1846" t="s">
        <v>9263</v>
      </c>
      <c r="L1846" t="s">
        <v>9264</v>
      </c>
      <c r="M1846">
        <v>94108</v>
      </c>
      <c r="N1846">
        <v>1090</v>
      </c>
      <c r="O1846" t="s">
        <v>9265</v>
      </c>
      <c r="P1846">
        <v>0</v>
      </c>
      <c r="Q1846" t="s">
        <v>9266</v>
      </c>
      <c r="R1846" t="s">
        <v>9267</v>
      </c>
      <c r="S1846">
        <v>673</v>
      </c>
      <c r="T1846" t="s">
        <v>36</v>
      </c>
      <c r="U1846" t="s">
        <v>37</v>
      </c>
      <c r="V1846" t="s">
        <v>38</v>
      </c>
      <c r="W1846">
        <v>26000000</v>
      </c>
      <c r="X1846">
        <v>2005</v>
      </c>
      <c r="Y1846">
        <v>285</v>
      </c>
      <c r="Z1846">
        <v>6.5</v>
      </c>
      <c r="AA1846">
        <v>2.35</v>
      </c>
      <c r="AB1846">
        <v>0</v>
      </c>
    </row>
    <row r="1847" spans="1:28" hidden="1" x14ac:dyDescent="0.2">
      <c r="A1847" t="s">
        <v>27</v>
      </c>
      <c r="B1847" t="s">
        <v>5859</v>
      </c>
      <c r="C1847">
        <v>175</v>
      </c>
      <c r="D1847">
        <v>90</v>
      </c>
      <c r="E1847">
        <v>160</v>
      </c>
      <c r="F1847">
        <v>392</v>
      </c>
      <c r="G1847" t="s">
        <v>9268</v>
      </c>
      <c r="H1847">
        <v>748</v>
      </c>
      <c r="I1847">
        <v>46455802</v>
      </c>
      <c r="J1847" t="s">
        <v>5542</v>
      </c>
      <c r="K1847" t="s">
        <v>8697</v>
      </c>
      <c r="L1847" t="s">
        <v>9269</v>
      </c>
      <c r="M1847">
        <v>120786</v>
      </c>
      <c r="N1847">
        <v>3172</v>
      </c>
      <c r="O1847" t="s">
        <v>9270</v>
      </c>
      <c r="P1847">
        <v>0</v>
      </c>
      <c r="Q1847" t="s">
        <v>9271</v>
      </c>
      <c r="R1847" t="s">
        <v>9272</v>
      </c>
      <c r="S1847">
        <v>472</v>
      </c>
      <c r="T1847" t="s">
        <v>36</v>
      </c>
      <c r="U1847" t="s">
        <v>37</v>
      </c>
      <c r="V1847" t="s">
        <v>583</v>
      </c>
      <c r="W1847">
        <v>26000000</v>
      </c>
      <c r="X1847">
        <v>2003</v>
      </c>
      <c r="Y1847">
        <v>439</v>
      </c>
      <c r="Z1847">
        <v>6.2</v>
      </c>
      <c r="AA1847">
        <v>1.85</v>
      </c>
      <c r="AB1847">
        <v>0</v>
      </c>
    </row>
    <row r="1848" spans="1:28" hidden="1" x14ac:dyDescent="0.2">
      <c r="A1848" t="s">
        <v>27</v>
      </c>
      <c r="B1848" t="s">
        <v>4258</v>
      </c>
      <c r="C1848">
        <v>197</v>
      </c>
      <c r="D1848">
        <v>107</v>
      </c>
      <c r="E1848">
        <v>0</v>
      </c>
      <c r="F1848">
        <v>577</v>
      </c>
      <c r="G1848" t="s">
        <v>1500</v>
      </c>
      <c r="H1848">
        <v>1000</v>
      </c>
      <c r="I1848">
        <v>45506619</v>
      </c>
      <c r="J1848" t="s">
        <v>9273</v>
      </c>
      <c r="K1848" t="s">
        <v>2059</v>
      </c>
      <c r="L1848" t="s">
        <v>9274</v>
      </c>
      <c r="M1848">
        <v>225102</v>
      </c>
      <c r="N1848">
        <v>3066</v>
      </c>
      <c r="O1848" t="s">
        <v>3709</v>
      </c>
      <c r="P1848">
        <v>3</v>
      </c>
      <c r="Q1848" t="s">
        <v>9275</v>
      </c>
      <c r="R1848" t="s">
        <v>9276</v>
      </c>
      <c r="S1848">
        <v>862</v>
      </c>
      <c r="T1848" t="s">
        <v>36</v>
      </c>
      <c r="U1848" t="s">
        <v>55</v>
      </c>
      <c r="V1848" t="s">
        <v>38</v>
      </c>
      <c r="W1848">
        <v>26000000</v>
      </c>
      <c r="X1848">
        <v>2000</v>
      </c>
      <c r="Y1848">
        <v>596</v>
      </c>
      <c r="Z1848">
        <v>7.8</v>
      </c>
      <c r="AA1848">
        <v>2.35</v>
      </c>
      <c r="AB1848">
        <v>16000</v>
      </c>
    </row>
    <row r="1849" spans="1:28" hidden="1" x14ac:dyDescent="0.2">
      <c r="A1849" t="s">
        <v>27</v>
      </c>
      <c r="B1849" t="s">
        <v>4315</v>
      </c>
      <c r="C1849">
        <v>226</v>
      </c>
      <c r="D1849">
        <v>100</v>
      </c>
      <c r="E1849">
        <v>124</v>
      </c>
      <c r="F1849">
        <v>534</v>
      </c>
      <c r="G1849" t="s">
        <v>9277</v>
      </c>
      <c r="H1849">
        <v>2000</v>
      </c>
      <c r="I1849">
        <v>40168080</v>
      </c>
      <c r="J1849" t="s">
        <v>3456</v>
      </c>
      <c r="K1849" t="s">
        <v>534</v>
      </c>
      <c r="L1849" t="s">
        <v>9278</v>
      </c>
      <c r="M1849">
        <v>80870</v>
      </c>
      <c r="N1849">
        <v>3889</v>
      </c>
      <c r="O1849" t="s">
        <v>4697</v>
      </c>
      <c r="P1849">
        <v>0</v>
      </c>
      <c r="Q1849" t="s">
        <v>9279</v>
      </c>
      <c r="R1849" t="s">
        <v>9280</v>
      </c>
      <c r="S1849">
        <v>315</v>
      </c>
      <c r="T1849" t="s">
        <v>36</v>
      </c>
      <c r="U1849" t="s">
        <v>37</v>
      </c>
      <c r="V1849" t="s">
        <v>583</v>
      </c>
      <c r="W1849">
        <v>26000000</v>
      </c>
      <c r="X1849">
        <v>2010</v>
      </c>
      <c r="Y1849">
        <v>850</v>
      </c>
      <c r="Z1849">
        <v>5.2</v>
      </c>
      <c r="AA1849">
        <v>2.35</v>
      </c>
      <c r="AB1849">
        <v>0</v>
      </c>
    </row>
    <row r="1850" spans="1:28" hidden="1" x14ac:dyDescent="0.2">
      <c r="A1850" t="s">
        <v>27</v>
      </c>
      <c r="B1850" t="s">
        <v>276</v>
      </c>
      <c r="C1850">
        <v>335</v>
      </c>
      <c r="D1850">
        <v>129</v>
      </c>
      <c r="E1850">
        <v>0</v>
      </c>
      <c r="F1850">
        <v>385</v>
      </c>
      <c r="G1850" t="s">
        <v>9281</v>
      </c>
      <c r="H1850">
        <v>12000</v>
      </c>
      <c r="I1850">
        <v>49874933</v>
      </c>
      <c r="J1850" t="s">
        <v>9191</v>
      </c>
      <c r="K1850" t="s">
        <v>1070</v>
      </c>
      <c r="L1850" t="s">
        <v>9282</v>
      </c>
      <c r="M1850">
        <v>161168</v>
      </c>
      <c r="N1850">
        <v>13573</v>
      </c>
      <c r="O1850" t="s">
        <v>1739</v>
      </c>
      <c r="P1850">
        <v>4</v>
      </c>
      <c r="Q1850" t="s">
        <v>9283</v>
      </c>
      <c r="R1850" t="s">
        <v>9284</v>
      </c>
      <c r="S1850">
        <v>287</v>
      </c>
      <c r="T1850" t="s">
        <v>36</v>
      </c>
      <c r="U1850" t="s">
        <v>37</v>
      </c>
      <c r="V1850" t="s">
        <v>583</v>
      </c>
      <c r="W1850">
        <v>26000000</v>
      </c>
      <c r="X1850">
        <v>2013</v>
      </c>
      <c r="Y1850">
        <v>412</v>
      </c>
      <c r="Z1850">
        <v>6.5</v>
      </c>
      <c r="AA1850">
        <v>2.35</v>
      </c>
      <c r="AB1850">
        <v>43000</v>
      </c>
    </row>
    <row r="1851" spans="1:28" hidden="1" x14ac:dyDescent="0.2">
      <c r="A1851" t="s">
        <v>27</v>
      </c>
      <c r="B1851" t="s">
        <v>1742</v>
      </c>
      <c r="C1851">
        <v>157</v>
      </c>
      <c r="D1851">
        <v>109</v>
      </c>
      <c r="E1851">
        <v>80</v>
      </c>
      <c r="F1851">
        <v>2000</v>
      </c>
      <c r="G1851" t="s">
        <v>946</v>
      </c>
      <c r="H1851">
        <v>19000</v>
      </c>
      <c r="I1851">
        <v>45489752</v>
      </c>
      <c r="J1851" t="s">
        <v>1413</v>
      </c>
      <c r="K1851" t="s">
        <v>98</v>
      </c>
      <c r="L1851" t="s">
        <v>9285</v>
      </c>
      <c r="M1851">
        <v>48973</v>
      </c>
      <c r="N1851">
        <v>28493</v>
      </c>
      <c r="O1851" t="s">
        <v>534</v>
      </c>
      <c r="P1851">
        <v>2</v>
      </c>
      <c r="Q1851" t="s">
        <v>9286</v>
      </c>
      <c r="R1851" t="s">
        <v>9287</v>
      </c>
      <c r="S1851">
        <v>214</v>
      </c>
      <c r="T1851" t="s">
        <v>36</v>
      </c>
      <c r="U1851" t="s">
        <v>37</v>
      </c>
      <c r="V1851" t="s">
        <v>38</v>
      </c>
      <c r="W1851">
        <v>26000000</v>
      </c>
      <c r="X1851">
        <v>2004</v>
      </c>
      <c r="Y1851">
        <v>3000</v>
      </c>
      <c r="Z1851">
        <v>6.5</v>
      </c>
      <c r="AA1851">
        <v>1.85</v>
      </c>
      <c r="AB1851">
        <v>736</v>
      </c>
    </row>
    <row r="1852" spans="1:28" hidden="1" x14ac:dyDescent="0.2">
      <c r="A1852" t="s">
        <v>27</v>
      </c>
      <c r="B1852" t="s">
        <v>3374</v>
      </c>
      <c r="C1852">
        <v>69</v>
      </c>
      <c r="D1852">
        <v>94</v>
      </c>
      <c r="E1852">
        <v>906</v>
      </c>
      <c r="F1852">
        <v>528</v>
      </c>
      <c r="G1852" t="s">
        <v>9288</v>
      </c>
      <c r="H1852">
        <v>2000</v>
      </c>
      <c r="I1852">
        <v>36985501</v>
      </c>
      <c r="J1852" t="s">
        <v>9289</v>
      </c>
      <c r="K1852" t="s">
        <v>3005</v>
      </c>
      <c r="L1852" t="s">
        <v>9290</v>
      </c>
      <c r="M1852">
        <v>11212</v>
      </c>
      <c r="N1852">
        <v>3917</v>
      </c>
      <c r="O1852" t="s">
        <v>9291</v>
      </c>
      <c r="P1852">
        <v>0</v>
      </c>
      <c r="Q1852" t="s">
        <v>9292</v>
      </c>
      <c r="R1852" t="s">
        <v>9293</v>
      </c>
      <c r="S1852">
        <v>94</v>
      </c>
      <c r="T1852" t="s">
        <v>36</v>
      </c>
      <c r="U1852" t="s">
        <v>37</v>
      </c>
      <c r="V1852" t="s">
        <v>93</v>
      </c>
      <c r="W1852">
        <v>26000000</v>
      </c>
      <c r="X1852">
        <v>2002</v>
      </c>
      <c r="Y1852">
        <v>587</v>
      </c>
      <c r="Z1852">
        <v>5.2</v>
      </c>
      <c r="AA1852">
        <v>1.85</v>
      </c>
      <c r="AB1852">
        <v>874</v>
      </c>
    </row>
    <row r="1853" spans="1:28" x14ac:dyDescent="0.2">
      <c r="A1853" t="s">
        <v>27</v>
      </c>
      <c r="B1853" t="s">
        <v>3637</v>
      </c>
      <c r="C1853">
        <v>46</v>
      </c>
      <c r="D1853">
        <v>133</v>
      </c>
      <c r="E1853">
        <v>759</v>
      </c>
      <c r="F1853">
        <v>67</v>
      </c>
      <c r="G1853" t="s">
        <v>9294</v>
      </c>
      <c r="H1853">
        <v>826</v>
      </c>
      <c r="I1853">
        <v>33200000</v>
      </c>
      <c r="J1853" t="s">
        <v>9295</v>
      </c>
      <c r="K1853" t="s">
        <v>1317</v>
      </c>
      <c r="L1853" t="s">
        <v>9296</v>
      </c>
      <c r="M1853">
        <v>28247</v>
      </c>
      <c r="N1853">
        <v>1154</v>
      </c>
      <c r="O1853" t="s">
        <v>9297</v>
      </c>
      <c r="P1853">
        <v>4</v>
      </c>
      <c r="Q1853" t="s">
        <v>9298</v>
      </c>
      <c r="R1853" t="s">
        <v>9299</v>
      </c>
      <c r="S1853">
        <v>149</v>
      </c>
      <c r="T1853" t="s">
        <v>36</v>
      </c>
      <c r="U1853" t="s">
        <v>37</v>
      </c>
      <c r="V1853" t="s">
        <v>38</v>
      </c>
      <c r="W1853">
        <v>26000000</v>
      </c>
      <c r="X1853">
        <v>1985</v>
      </c>
      <c r="Y1853">
        <v>130</v>
      </c>
      <c r="Z1853">
        <v>7.2</v>
      </c>
      <c r="AA1853">
        <v>2.35</v>
      </c>
      <c r="AB1853">
        <v>0</v>
      </c>
    </row>
    <row r="1854" spans="1:28" hidden="1" x14ac:dyDescent="0.2">
      <c r="A1854" t="s">
        <v>27</v>
      </c>
      <c r="B1854" t="s">
        <v>5421</v>
      </c>
      <c r="C1854">
        <v>217</v>
      </c>
      <c r="D1854">
        <v>105</v>
      </c>
      <c r="E1854">
        <v>260</v>
      </c>
      <c r="F1854">
        <v>3000</v>
      </c>
      <c r="G1854" t="s">
        <v>371</v>
      </c>
      <c r="H1854">
        <v>20000</v>
      </c>
      <c r="I1854">
        <v>28501651</v>
      </c>
      <c r="J1854" t="s">
        <v>4073</v>
      </c>
      <c r="K1854" t="s">
        <v>839</v>
      </c>
      <c r="L1854" t="s">
        <v>9300</v>
      </c>
      <c r="M1854">
        <v>88035</v>
      </c>
      <c r="N1854">
        <v>42473</v>
      </c>
      <c r="O1854" t="s">
        <v>2622</v>
      </c>
      <c r="P1854">
        <v>0</v>
      </c>
      <c r="Q1854" t="s">
        <v>9301</v>
      </c>
      <c r="R1854" t="s">
        <v>9302</v>
      </c>
      <c r="S1854">
        <v>201</v>
      </c>
      <c r="T1854" t="s">
        <v>36</v>
      </c>
      <c r="U1854" t="s">
        <v>37</v>
      </c>
      <c r="V1854" t="s">
        <v>583</v>
      </c>
      <c r="W1854">
        <v>26000000</v>
      </c>
      <c r="X1854">
        <v>2009</v>
      </c>
      <c r="Y1854">
        <v>15000</v>
      </c>
      <c r="Z1854">
        <v>7.1</v>
      </c>
      <c r="AA1854">
        <v>2.35</v>
      </c>
      <c r="AB1854">
        <v>10000</v>
      </c>
    </row>
    <row r="1855" spans="1:28" hidden="1" x14ac:dyDescent="0.2">
      <c r="A1855" t="s">
        <v>27</v>
      </c>
      <c r="B1855" t="s">
        <v>9303</v>
      </c>
      <c r="C1855">
        <v>55</v>
      </c>
      <c r="D1855">
        <v>100</v>
      </c>
      <c r="E1855">
        <v>8</v>
      </c>
      <c r="F1855">
        <v>588</v>
      </c>
      <c r="G1855" t="s">
        <v>8303</v>
      </c>
      <c r="H1855">
        <v>1000</v>
      </c>
      <c r="I1855">
        <v>23222861</v>
      </c>
      <c r="J1855" t="s">
        <v>9304</v>
      </c>
      <c r="K1855" t="s">
        <v>6006</v>
      </c>
      <c r="L1855" t="s">
        <v>9305</v>
      </c>
      <c r="M1855">
        <v>11092</v>
      </c>
      <c r="N1855">
        <v>3742</v>
      </c>
      <c r="O1855" t="s">
        <v>787</v>
      </c>
      <c r="P1855">
        <v>4</v>
      </c>
      <c r="Q1855" t="s">
        <v>9306</v>
      </c>
      <c r="R1855" t="s">
        <v>9307</v>
      </c>
      <c r="S1855">
        <v>44</v>
      </c>
      <c r="T1855" t="s">
        <v>36</v>
      </c>
      <c r="U1855" t="s">
        <v>37</v>
      </c>
      <c r="V1855" t="s">
        <v>93</v>
      </c>
      <c r="W1855">
        <v>26000000</v>
      </c>
      <c r="X1855">
        <v>2004</v>
      </c>
      <c r="Y1855">
        <v>934</v>
      </c>
      <c r="Z1855">
        <v>4.5</v>
      </c>
      <c r="AA1855">
        <v>2.35</v>
      </c>
      <c r="AB1855">
        <v>167</v>
      </c>
    </row>
    <row r="1856" spans="1:28" hidden="1" x14ac:dyDescent="0.2">
      <c r="A1856" t="s">
        <v>27</v>
      </c>
      <c r="B1856" t="s">
        <v>3301</v>
      </c>
      <c r="C1856">
        <v>200</v>
      </c>
      <c r="D1856">
        <v>113</v>
      </c>
      <c r="E1856">
        <v>0</v>
      </c>
      <c r="F1856">
        <v>307</v>
      </c>
      <c r="G1856" t="s">
        <v>327</v>
      </c>
      <c r="H1856">
        <v>22000</v>
      </c>
      <c r="I1856">
        <v>54540525</v>
      </c>
      <c r="J1856" t="s">
        <v>1679</v>
      </c>
      <c r="K1856" t="s">
        <v>1744</v>
      </c>
      <c r="L1856" t="s">
        <v>9308</v>
      </c>
      <c r="M1856">
        <v>66579</v>
      </c>
      <c r="N1856">
        <v>23456</v>
      </c>
      <c r="O1856" t="s">
        <v>9309</v>
      </c>
      <c r="P1856">
        <v>15</v>
      </c>
      <c r="Q1856" t="s">
        <v>9310</v>
      </c>
      <c r="R1856" t="s">
        <v>9311</v>
      </c>
      <c r="S1856">
        <v>134</v>
      </c>
      <c r="T1856" t="s">
        <v>36</v>
      </c>
      <c r="U1856" t="s">
        <v>37</v>
      </c>
      <c r="V1856" t="s">
        <v>38</v>
      </c>
      <c r="W1856">
        <v>56000000</v>
      </c>
      <c r="X1856">
        <v>2011</v>
      </c>
      <c r="Y1856">
        <v>988</v>
      </c>
      <c r="Z1856">
        <v>5.7</v>
      </c>
      <c r="AA1856">
        <v>1.85</v>
      </c>
      <c r="AB1856">
        <v>20000</v>
      </c>
    </row>
    <row r="1857" spans="1:28" hidden="1" x14ac:dyDescent="0.2">
      <c r="A1857" t="s">
        <v>27</v>
      </c>
      <c r="B1857" t="s">
        <v>9312</v>
      </c>
      <c r="C1857">
        <v>93</v>
      </c>
      <c r="D1857">
        <v>118</v>
      </c>
      <c r="E1857">
        <v>49</v>
      </c>
      <c r="F1857">
        <v>155</v>
      </c>
      <c r="G1857" t="s">
        <v>9313</v>
      </c>
      <c r="H1857">
        <v>11000</v>
      </c>
      <c r="I1857">
        <v>16252765</v>
      </c>
      <c r="J1857" t="s">
        <v>3275</v>
      </c>
      <c r="K1857" t="s">
        <v>563</v>
      </c>
      <c r="L1857" t="s">
        <v>9314</v>
      </c>
      <c r="M1857">
        <v>44913</v>
      </c>
      <c r="N1857">
        <v>11662</v>
      </c>
      <c r="O1857" t="s">
        <v>9315</v>
      </c>
      <c r="P1857">
        <v>1</v>
      </c>
      <c r="Q1857" t="s">
        <v>9316</v>
      </c>
      <c r="R1857" t="s">
        <v>9317</v>
      </c>
      <c r="S1857">
        <v>181</v>
      </c>
      <c r="T1857" t="s">
        <v>36</v>
      </c>
      <c r="U1857" t="s">
        <v>1463</v>
      </c>
      <c r="V1857" t="s">
        <v>583</v>
      </c>
      <c r="W1857">
        <v>42000000</v>
      </c>
      <c r="X1857">
        <v>2001</v>
      </c>
      <c r="Y1857">
        <v>216</v>
      </c>
      <c r="Z1857">
        <v>6</v>
      </c>
      <c r="AA1857">
        <v>2.35</v>
      </c>
      <c r="AB1857">
        <v>3000</v>
      </c>
    </row>
    <row r="1858" spans="1:28" hidden="1" x14ac:dyDescent="0.2">
      <c r="A1858" t="s">
        <v>27</v>
      </c>
      <c r="B1858" t="s">
        <v>5137</v>
      </c>
      <c r="C1858">
        <v>265</v>
      </c>
      <c r="D1858">
        <v>110</v>
      </c>
      <c r="E1858">
        <v>160</v>
      </c>
      <c r="F1858">
        <v>427</v>
      </c>
      <c r="G1858" t="s">
        <v>1236</v>
      </c>
      <c r="H1858">
        <v>771</v>
      </c>
      <c r="I1858">
        <v>16005978</v>
      </c>
      <c r="J1858" t="s">
        <v>2213</v>
      </c>
      <c r="K1858" t="s">
        <v>9318</v>
      </c>
      <c r="L1858" t="s">
        <v>9319</v>
      </c>
      <c r="M1858">
        <v>72886</v>
      </c>
      <c r="N1858">
        <v>2356</v>
      </c>
      <c r="O1858" t="s">
        <v>3601</v>
      </c>
      <c r="P1858">
        <v>1</v>
      </c>
      <c r="Q1858" t="s">
        <v>9320</v>
      </c>
      <c r="R1858" t="s">
        <v>9321</v>
      </c>
      <c r="S1858">
        <v>190</v>
      </c>
      <c r="T1858" t="s">
        <v>36</v>
      </c>
      <c r="U1858" t="s">
        <v>37</v>
      </c>
      <c r="V1858" t="s">
        <v>583</v>
      </c>
      <c r="W1858">
        <v>26000000</v>
      </c>
      <c r="X1858">
        <v>2012</v>
      </c>
      <c r="Y1858">
        <v>570</v>
      </c>
      <c r="Z1858">
        <v>6.4</v>
      </c>
      <c r="AA1858">
        <v>2.35</v>
      </c>
      <c r="AB1858">
        <v>35000</v>
      </c>
    </row>
    <row r="1859" spans="1:28" hidden="1" x14ac:dyDescent="0.2">
      <c r="A1859" t="s">
        <v>27</v>
      </c>
      <c r="B1859" t="s">
        <v>4237</v>
      </c>
      <c r="C1859">
        <v>82</v>
      </c>
      <c r="D1859">
        <v>110</v>
      </c>
      <c r="E1859">
        <v>80</v>
      </c>
      <c r="F1859">
        <v>509</v>
      </c>
      <c r="G1859" t="s">
        <v>3010</v>
      </c>
      <c r="H1859">
        <v>826</v>
      </c>
      <c r="I1859">
        <v>14469428</v>
      </c>
      <c r="J1859" t="s">
        <v>1679</v>
      </c>
      <c r="K1859" t="s">
        <v>902</v>
      </c>
      <c r="L1859" t="s">
        <v>9322</v>
      </c>
      <c r="M1859">
        <v>10667</v>
      </c>
      <c r="N1859">
        <v>2466</v>
      </c>
      <c r="O1859" t="s">
        <v>3759</v>
      </c>
      <c r="P1859">
        <v>2</v>
      </c>
      <c r="Q1859" t="s">
        <v>9323</v>
      </c>
      <c r="R1859" t="s">
        <v>9324</v>
      </c>
      <c r="S1859">
        <v>95</v>
      </c>
      <c r="T1859" t="s">
        <v>36</v>
      </c>
      <c r="U1859" t="s">
        <v>37</v>
      </c>
      <c r="V1859" t="s">
        <v>38</v>
      </c>
      <c r="W1859">
        <v>26000000</v>
      </c>
      <c r="X1859">
        <v>2004</v>
      </c>
      <c r="Y1859">
        <v>590</v>
      </c>
      <c r="Z1859">
        <v>5.2</v>
      </c>
      <c r="AA1859">
        <v>1.85</v>
      </c>
      <c r="AB1859">
        <v>260</v>
      </c>
    </row>
    <row r="1860" spans="1:28" hidden="1" x14ac:dyDescent="0.2">
      <c r="A1860" t="s">
        <v>27</v>
      </c>
      <c r="B1860" t="s">
        <v>9325</v>
      </c>
      <c r="C1860">
        <v>32</v>
      </c>
      <c r="D1860">
        <v>99</v>
      </c>
      <c r="E1860">
        <v>5</v>
      </c>
      <c r="F1860">
        <v>535</v>
      </c>
      <c r="G1860" t="s">
        <v>750</v>
      </c>
      <c r="H1860">
        <v>1000</v>
      </c>
      <c r="I1860">
        <v>13829734</v>
      </c>
      <c r="J1860" t="s">
        <v>9326</v>
      </c>
      <c r="K1860" t="s">
        <v>4532</v>
      </c>
      <c r="L1860" t="s">
        <v>9327</v>
      </c>
      <c r="M1860">
        <v>16194</v>
      </c>
      <c r="N1860">
        <v>2960</v>
      </c>
      <c r="O1860" t="s">
        <v>9328</v>
      </c>
      <c r="P1860">
        <v>0</v>
      </c>
      <c r="Q1860" t="s">
        <v>9329</v>
      </c>
      <c r="R1860" t="s">
        <v>9330</v>
      </c>
      <c r="S1860">
        <v>79</v>
      </c>
      <c r="T1860" t="s">
        <v>36</v>
      </c>
      <c r="U1860" t="s">
        <v>266</v>
      </c>
      <c r="V1860" t="s">
        <v>38</v>
      </c>
      <c r="W1860">
        <v>26000000</v>
      </c>
      <c r="X1860">
        <v>1994</v>
      </c>
      <c r="Y1860">
        <v>691</v>
      </c>
      <c r="Z1860">
        <v>4.3</v>
      </c>
      <c r="AA1860">
        <v>2.35</v>
      </c>
      <c r="AB1860">
        <v>319</v>
      </c>
    </row>
    <row r="1861" spans="1:28" hidden="1" x14ac:dyDescent="0.2">
      <c r="A1861" t="s">
        <v>27</v>
      </c>
      <c r="B1861" t="s">
        <v>9331</v>
      </c>
      <c r="C1861">
        <v>42</v>
      </c>
      <c r="D1861">
        <v>101</v>
      </c>
      <c r="E1861">
        <v>30</v>
      </c>
      <c r="F1861">
        <v>223</v>
      </c>
      <c r="G1861" t="s">
        <v>3194</v>
      </c>
      <c r="H1861">
        <v>1000</v>
      </c>
      <c r="I1861">
        <v>1075288</v>
      </c>
      <c r="J1861" t="s">
        <v>2123</v>
      </c>
      <c r="K1861" t="s">
        <v>2805</v>
      </c>
      <c r="L1861" t="s">
        <v>9332</v>
      </c>
      <c r="M1861">
        <v>7772</v>
      </c>
      <c r="N1861">
        <v>2228</v>
      </c>
      <c r="O1861" t="s">
        <v>7953</v>
      </c>
      <c r="P1861">
        <v>3</v>
      </c>
      <c r="Q1861" t="s">
        <v>9333</v>
      </c>
      <c r="R1861" t="s">
        <v>9334</v>
      </c>
      <c r="S1861">
        <v>55</v>
      </c>
      <c r="T1861" t="s">
        <v>36</v>
      </c>
      <c r="U1861" t="s">
        <v>37</v>
      </c>
      <c r="V1861" t="s">
        <v>583</v>
      </c>
      <c r="W1861">
        <v>22000000</v>
      </c>
      <c r="X1861">
        <v>1996</v>
      </c>
      <c r="Y1861">
        <v>854</v>
      </c>
      <c r="Z1861">
        <v>6.1</v>
      </c>
      <c r="AA1861">
        <v>1.85</v>
      </c>
      <c r="AB1861">
        <v>145</v>
      </c>
    </row>
    <row r="1862" spans="1:28" hidden="1" x14ac:dyDescent="0.2">
      <c r="A1862" t="s">
        <v>27</v>
      </c>
      <c r="B1862" t="s">
        <v>9335</v>
      </c>
      <c r="C1862">
        <v>22</v>
      </c>
      <c r="D1862">
        <v>100</v>
      </c>
      <c r="E1862">
        <v>2</v>
      </c>
      <c r="F1862">
        <v>512</v>
      </c>
      <c r="G1862" t="s">
        <v>603</v>
      </c>
      <c r="H1862">
        <v>642</v>
      </c>
      <c r="J1862" t="s">
        <v>7404</v>
      </c>
      <c r="K1862" t="s">
        <v>9336</v>
      </c>
      <c r="L1862" t="s">
        <v>9337</v>
      </c>
      <c r="M1862">
        <v>8118</v>
      </c>
      <c r="N1862">
        <v>2170</v>
      </c>
      <c r="O1862" t="s">
        <v>9338</v>
      </c>
      <c r="P1862">
        <v>2</v>
      </c>
      <c r="Q1862" t="s">
        <v>9339</v>
      </c>
      <c r="R1862" t="s">
        <v>9340</v>
      </c>
      <c r="S1862">
        <v>69</v>
      </c>
      <c r="T1862" t="s">
        <v>36</v>
      </c>
      <c r="U1862" t="s">
        <v>37</v>
      </c>
      <c r="V1862" t="s">
        <v>583</v>
      </c>
      <c r="W1862">
        <v>26000000</v>
      </c>
      <c r="X1862">
        <v>1997</v>
      </c>
      <c r="Y1862">
        <v>638</v>
      </c>
      <c r="Z1862">
        <v>6.3</v>
      </c>
      <c r="AA1862">
        <v>1.85</v>
      </c>
      <c r="AB1862">
        <v>0</v>
      </c>
    </row>
    <row r="1863" spans="1:28" hidden="1" x14ac:dyDescent="0.2">
      <c r="A1863" t="s">
        <v>27</v>
      </c>
      <c r="B1863" t="s">
        <v>4001</v>
      </c>
      <c r="C1863">
        <v>116</v>
      </c>
      <c r="D1863">
        <v>103</v>
      </c>
      <c r="E1863">
        <v>11000</v>
      </c>
      <c r="F1863">
        <v>277</v>
      </c>
      <c r="G1863" t="s">
        <v>6716</v>
      </c>
      <c r="H1863">
        <v>11000</v>
      </c>
      <c r="I1863">
        <v>7496522</v>
      </c>
      <c r="J1863" t="s">
        <v>9341</v>
      </c>
      <c r="K1863" t="s">
        <v>4001</v>
      </c>
      <c r="L1863" t="s">
        <v>9342</v>
      </c>
      <c r="M1863">
        <v>31798</v>
      </c>
      <c r="N1863">
        <v>12534</v>
      </c>
      <c r="O1863" t="s">
        <v>3387</v>
      </c>
      <c r="P1863">
        <v>0</v>
      </c>
      <c r="Q1863" t="s">
        <v>9343</v>
      </c>
      <c r="R1863" t="s">
        <v>9344</v>
      </c>
      <c r="S1863">
        <v>178</v>
      </c>
      <c r="T1863" t="s">
        <v>36</v>
      </c>
      <c r="U1863" t="s">
        <v>37</v>
      </c>
      <c r="V1863" t="s">
        <v>38</v>
      </c>
      <c r="W1863">
        <v>26000000</v>
      </c>
      <c r="X1863">
        <v>2001</v>
      </c>
      <c r="Y1863">
        <v>893</v>
      </c>
      <c r="Z1863">
        <v>6.8</v>
      </c>
      <c r="AA1863">
        <v>1.37</v>
      </c>
      <c r="AB1863">
        <v>826</v>
      </c>
    </row>
    <row r="1864" spans="1:28" hidden="1" x14ac:dyDescent="0.2">
      <c r="A1864" t="s">
        <v>27</v>
      </c>
      <c r="B1864" t="s">
        <v>4164</v>
      </c>
      <c r="C1864">
        <v>56</v>
      </c>
      <c r="D1864">
        <v>100</v>
      </c>
      <c r="E1864">
        <v>737</v>
      </c>
      <c r="F1864">
        <v>816</v>
      </c>
      <c r="G1864" t="s">
        <v>9345</v>
      </c>
      <c r="H1864">
        <v>15000</v>
      </c>
      <c r="J1864" t="s">
        <v>1679</v>
      </c>
      <c r="K1864" t="s">
        <v>371</v>
      </c>
      <c r="L1864" t="s">
        <v>9346</v>
      </c>
      <c r="M1864">
        <v>5006</v>
      </c>
      <c r="N1864">
        <v>19068</v>
      </c>
      <c r="O1864" t="s">
        <v>7744</v>
      </c>
      <c r="P1864">
        <v>5</v>
      </c>
      <c r="Q1864" t="s">
        <v>9347</v>
      </c>
      <c r="R1864" t="s">
        <v>9348</v>
      </c>
      <c r="S1864">
        <v>28</v>
      </c>
      <c r="T1864" t="s">
        <v>36</v>
      </c>
      <c r="U1864" t="s">
        <v>37</v>
      </c>
      <c r="V1864" t="s">
        <v>38</v>
      </c>
      <c r="W1864">
        <v>26000000</v>
      </c>
      <c r="X1864">
        <v>2015</v>
      </c>
      <c r="Y1864">
        <v>980</v>
      </c>
      <c r="Z1864">
        <v>4</v>
      </c>
      <c r="AA1864">
        <v>1.85</v>
      </c>
      <c r="AB1864">
        <v>0</v>
      </c>
    </row>
    <row r="1865" spans="1:28" hidden="1" x14ac:dyDescent="0.2">
      <c r="A1865" t="s">
        <v>27</v>
      </c>
      <c r="B1865" t="s">
        <v>9349</v>
      </c>
      <c r="C1865">
        <v>23</v>
      </c>
      <c r="D1865">
        <v>95</v>
      </c>
      <c r="E1865">
        <v>0</v>
      </c>
      <c r="F1865">
        <v>26</v>
      </c>
      <c r="G1865" t="s">
        <v>9350</v>
      </c>
      <c r="H1865">
        <v>442</v>
      </c>
      <c r="I1865">
        <v>20047715</v>
      </c>
      <c r="J1865" t="s">
        <v>9351</v>
      </c>
      <c r="K1865" t="s">
        <v>9352</v>
      </c>
      <c r="L1865" t="s">
        <v>9353</v>
      </c>
      <c r="M1865">
        <v>8008</v>
      </c>
      <c r="N1865">
        <v>616</v>
      </c>
      <c r="O1865" t="s">
        <v>9354</v>
      </c>
      <c r="P1865">
        <v>1</v>
      </c>
      <c r="Q1865" t="s">
        <v>9355</v>
      </c>
      <c r="R1865" t="s">
        <v>9356</v>
      </c>
      <c r="S1865">
        <v>26</v>
      </c>
      <c r="T1865" t="s">
        <v>36</v>
      </c>
      <c r="U1865" t="s">
        <v>37</v>
      </c>
      <c r="V1865" t="s">
        <v>93</v>
      </c>
      <c r="W1865">
        <v>25530000</v>
      </c>
      <c r="X1865">
        <v>1996</v>
      </c>
      <c r="Y1865">
        <v>95</v>
      </c>
      <c r="Z1865">
        <v>5.2</v>
      </c>
      <c r="AA1865">
        <v>2.35</v>
      </c>
      <c r="AB1865">
        <v>504</v>
      </c>
    </row>
    <row r="1866" spans="1:28" hidden="1" x14ac:dyDescent="0.2">
      <c r="A1866" t="s">
        <v>27</v>
      </c>
      <c r="B1866" t="s">
        <v>2446</v>
      </c>
      <c r="C1866">
        <v>178</v>
      </c>
      <c r="D1866">
        <v>117</v>
      </c>
      <c r="E1866">
        <v>763</v>
      </c>
      <c r="F1866">
        <v>523</v>
      </c>
      <c r="G1866" t="s">
        <v>8334</v>
      </c>
      <c r="H1866">
        <v>16000</v>
      </c>
      <c r="I1866">
        <v>12276810</v>
      </c>
      <c r="J1866" t="s">
        <v>1642</v>
      </c>
      <c r="K1866" t="s">
        <v>313</v>
      </c>
      <c r="L1866" t="s">
        <v>9357</v>
      </c>
      <c r="M1866">
        <v>57674</v>
      </c>
      <c r="N1866">
        <v>17847</v>
      </c>
      <c r="O1866" t="s">
        <v>1170</v>
      </c>
      <c r="P1866">
        <v>0</v>
      </c>
      <c r="Q1866" t="s">
        <v>9358</v>
      </c>
      <c r="R1866" t="s">
        <v>9359</v>
      </c>
      <c r="S1866">
        <v>126</v>
      </c>
      <c r="T1866" t="s">
        <v>36</v>
      </c>
      <c r="U1866" t="s">
        <v>37</v>
      </c>
      <c r="V1866" t="s">
        <v>38</v>
      </c>
      <c r="W1866">
        <v>26000000</v>
      </c>
      <c r="X1866">
        <v>2015</v>
      </c>
      <c r="Y1866">
        <v>543</v>
      </c>
      <c r="Z1866">
        <v>6.5</v>
      </c>
      <c r="AA1866">
        <v>2.35</v>
      </c>
      <c r="AB1866">
        <v>11000</v>
      </c>
    </row>
    <row r="1867" spans="1:28" hidden="1" x14ac:dyDescent="0.2">
      <c r="A1867" t="s">
        <v>27</v>
      </c>
      <c r="B1867" t="s">
        <v>9360</v>
      </c>
      <c r="C1867">
        <v>226</v>
      </c>
      <c r="D1867">
        <v>129</v>
      </c>
      <c r="E1867">
        <v>353</v>
      </c>
      <c r="F1867">
        <v>151</v>
      </c>
      <c r="G1867" t="s">
        <v>2992</v>
      </c>
      <c r="H1867">
        <v>883</v>
      </c>
      <c r="I1867">
        <v>33565375</v>
      </c>
      <c r="J1867" t="s">
        <v>3275</v>
      </c>
      <c r="K1867" t="s">
        <v>1511</v>
      </c>
      <c r="L1867" t="s">
        <v>9361</v>
      </c>
      <c r="M1867">
        <v>111351</v>
      </c>
      <c r="N1867">
        <v>1565</v>
      </c>
      <c r="O1867" t="s">
        <v>9362</v>
      </c>
      <c r="P1867">
        <v>0</v>
      </c>
      <c r="Q1867" t="s">
        <v>9363</v>
      </c>
      <c r="R1867" t="s">
        <v>9364</v>
      </c>
      <c r="S1867">
        <v>568</v>
      </c>
      <c r="T1867" t="s">
        <v>36</v>
      </c>
      <c r="U1867" t="s">
        <v>55</v>
      </c>
      <c r="V1867" t="s">
        <v>583</v>
      </c>
      <c r="W1867">
        <v>15000000</v>
      </c>
      <c r="X1867">
        <v>2005</v>
      </c>
      <c r="Y1867">
        <v>430</v>
      </c>
      <c r="Z1867">
        <v>7.5</v>
      </c>
      <c r="AA1867">
        <v>1.85</v>
      </c>
      <c r="AB1867">
        <v>0</v>
      </c>
    </row>
    <row r="1868" spans="1:28" hidden="1" x14ac:dyDescent="0.2">
      <c r="A1868" t="s">
        <v>27</v>
      </c>
      <c r="B1868" t="s">
        <v>3237</v>
      </c>
      <c r="C1868">
        <v>406</v>
      </c>
      <c r="D1868">
        <v>120</v>
      </c>
      <c r="E1868">
        <v>0</v>
      </c>
      <c r="F1868">
        <v>113</v>
      </c>
      <c r="G1868" t="s">
        <v>9365</v>
      </c>
      <c r="H1868">
        <v>260</v>
      </c>
      <c r="I1868">
        <v>499263</v>
      </c>
      <c r="J1868" t="s">
        <v>3407</v>
      </c>
      <c r="K1868" t="s">
        <v>9366</v>
      </c>
      <c r="L1868" t="s">
        <v>9367</v>
      </c>
      <c r="M1868">
        <v>179235</v>
      </c>
      <c r="N1868">
        <v>705</v>
      </c>
      <c r="O1868" t="s">
        <v>9368</v>
      </c>
      <c r="P1868">
        <v>0</v>
      </c>
      <c r="Q1868" t="s">
        <v>9369</v>
      </c>
      <c r="R1868" t="s">
        <v>9370</v>
      </c>
      <c r="S1868">
        <v>2814</v>
      </c>
      <c r="T1868" t="s">
        <v>9371</v>
      </c>
      <c r="U1868" t="s">
        <v>37</v>
      </c>
      <c r="V1868" t="s">
        <v>583</v>
      </c>
      <c r="W1868">
        <v>30000000</v>
      </c>
      <c r="X1868">
        <v>2004</v>
      </c>
      <c r="Y1868">
        <v>252</v>
      </c>
      <c r="Z1868">
        <v>7.1</v>
      </c>
      <c r="AA1868">
        <v>2.35</v>
      </c>
      <c r="AB1868">
        <v>13000</v>
      </c>
    </row>
    <row r="1869" spans="1:28" hidden="1" x14ac:dyDescent="0.2">
      <c r="A1869" t="s">
        <v>27</v>
      </c>
      <c r="B1869" t="s">
        <v>1250</v>
      </c>
      <c r="C1869">
        <v>57</v>
      </c>
      <c r="D1869">
        <v>125</v>
      </c>
      <c r="E1869">
        <v>0</v>
      </c>
      <c r="F1869">
        <v>711</v>
      </c>
      <c r="G1869" t="s">
        <v>9001</v>
      </c>
      <c r="H1869">
        <v>49000</v>
      </c>
      <c r="I1869">
        <v>219200000</v>
      </c>
      <c r="J1869" t="s">
        <v>9103</v>
      </c>
      <c r="K1869" t="s">
        <v>809</v>
      </c>
      <c r="L1869" t="s">
        <v>9372</v>
      </c>
      <c r="M1869">
        <v>181380</v>
      </c>
      <c r="N1869">
        <v>52201</v>
      </c>
      <c r="O1869" t="s">
        <v>9373</v>
      </c>
      <c r="P1869">
        <v>5</v>
      </c>
      <c r="Q1869" t="s">
        <v>9374</v>
      </c>
      <c r="R1869" t="s">
        <v>9375</v>
      </c>
      <c r="S1869">
        <v>223</v>
      </c>
      <c r="T1869" t="s">
        <v>36</v>
      </c>
      <c r="U1869" t="s">
        <v>37</v>
      </c>
      <c r="V1869" t="s">
        <v>38</v>
      </c>
      <c r="W1869">
        <v>25000000</v>
      </c>
      <c r="X1869">
        <v>1993</v>
      </c>
      <c r="Y1869">
        <v>1000</v>
      </c>
      <c r="Z1869">
        <v>6.9</v>
      </c>
      <c r="AA1869">
        <v>2.35</v>
      </c>
      <c r="AB1869">
        <v>0</v>
      </c>
    </row>
    <row r="1870" spans="1:28" hidden="1" x14ac:dyDescent="0.2">
      <c r="A1870" t="s">
        <v>27</v>
      </c>
      <c r="B1870" t="s">
        <v>3120</v>
      </c>
      <c r="C1870">
        <v>100</v>
      </c>
      <c r="D1870">
        <v>133</v>
      </c>
      <c r="E1870">
        <v>272</v>
      </c>
      <c r="F1870">
        <v>628</v>
      </c>
      <c r="G1870" t="s">
        <v>5366</v>
      </c>
      <c r="H1870">
        <v>10000</v>
      </c>
      <c r="I1870">
        <v>172825435</v>
      </c>
      <c r="J1870" t="s">
        <v>3407</v>
      </c>
      <c r="K1870" t="s">
        <v>521</v>
      </c>
      <c r="L1870" t="s">
        <v>9376</v>
      </c>
      <c r="M1870">
        <v>383784</v>
      </c>
      <c r="N1870">
        <v>12285</v>
      </c>
      <c r="O1870" t="s">
        <v>7030</v>
      </c>
      <c r="P1870">
        <v>3</v>
      </c>
      <c r="Q1870" t="s">
        <v>9377</v>
      </c>
      <c r="R1870" t="s">
        <v>9378</v>
      </c>
      <c r="S1870">
        <v>331</v>
      </c>
      <c r="T1870" t="s">
        <v>36</v>
      </c>
      <c r="U1870" t="s">
        <v>37</v>
      </c>
      <c r="V1870" t="s">
        <v>583</v>
      </c>
      <c r="W1870">
        <v>25000000</v>
      </c>
      <c r="X1870">
        <v>1988</v>
      </c>
      <c r="Y1870">
        <v>898</v>
      </c>
      <c r="Z1870">
        <v>8</v>
      </c>
      <c r="AA1870">
        <v>1.85</v>
      </c>
      <c r="AB1870">
        <v>12000</v>
      </c>
    </row>
    <row r="1871" spans="1:28" hidden="1" x14ac:dyDescent="0.2">
      <c r="A1871" t="s">
        <v>27</v>
      </c>
      <c r="B1871" t="s">
        <v>3692</v>
      </c>
      <c r="C1871">
        <v>366</v>
      </c>
      <c r="D1871">
        <v>116</v>
      </c>
      <c r="E1871">
        <v>16000</v>
      </c>
      <c r="F1871">
        <v>198</v>
      </c>
      <c r="G1871" t="s">
        <v>9379</v>
      </c>
      <c r="H1871">
        <v>16000</v>
      </c>
      <c r="I1871">
        <v>148085755</v>
      </c>
      <c r="J1871" t="s">
        <v>3407</v>
      </c>
      <c r="K1871" t="s">
        <v>3692</v>
      </c>
      <c r="L1871" t="s">
        <v>9380</v>
      </c>
      <c r="M1871">
        <v>561773</v>
      </c>
      <c r="N1871">
        <v>17347</v>
      </c>
      <c r="O1871" t="s">
        <v>9381</v>
      </c>
      <c r="P1871">
        <v>0</v>
      </c>
      <c r="Q1871" t="s">
        <v>9382</v>
      </c>
      <c r="R1871" t="s">
        <v>9383</v>
      </c>
      <c r="S1871">
        <v>871</v>
      </c>
      <c r="T1871" t="s">
        <v>36</v>
      </c>
      <c r="U1871" t="s">
        <v>37</v>
      </c>
      <c r="V1871" t="s">
        <v>583</v>
      </c>
      <c r="W1871">
        <v>33000000</v>
      </c>
      <c r="X1871">
        <v>2008</v>
      </c>
      <c r="Y1871">
        <v>601</v>
      </c>
      <c r="Z1871">
        <v>8.1999999999999993</v>
      </c>
      <c r="AA1871">
        <v>2.35</v>
      </c>
      <c r="AB1871">
        <v>28000</v>
      </c>
    </row>
    <row r="1872" spans="1:28" hidden="1" x14ac:dyDescent="0.2">
      <c r="A1872" t="s">
        <v>27</v>
      </c>
      <c r="B1872" t="s">
        <v>758</v>
      </c>
      <c r="C1872">
        <v>242</v>
      </c>
      <c r="D1872">
        <v>129</v>
      </c>
      <c r="E1872">
        <v>0</v>
      </c>
      <c r="F1872">
        <v>655</v>
      </c>
      <c r="G1872" t="s">
        <v>1317</v>
      </c>
      <c r="H1872">
        <v>2000</v>
      </c>
      <c r="I1872">
        <v>25517500</v>
      </c>
      <c r="J1872" t="s">
        <v>5938</v>
      </c>
      <c r="K1872" t="s">
        <v>1210</v>
      </c>
      <c r="L1872" t="s">
        <v>9384</v>
      </c>
      <c r="M1872">
        <v>40941</v>
      </c>
      <c r="N1872">
        <v>4264</v>
      </c>
      <c r="O1872" t="s">
        <v>2281</v>
      </c>
      <c r="P1872">
        <v>1</v>
      </c>
      <c r="Q1872" t="s">
        <v>9385</v>
      </c>
      <c r="R1872" t="s">
        <v>9386</v>
      </c>
      <c r="S1872">
        <v>320</v>
      </c>
      <c r="T1872" t="s">
        <v>36</v>
      </c>
      <c r="U1872" t="s">
        <v>37</v>
      </c>
      <c r="V1872" t="s">
        <v>38</v>
      </c>
      <c r="W1872">
        <v>25100000</v>
      </c>
      <c r="X1872">
        <v>2008</v>
      </c>
      <c r="Y1872">
        <v>826</v>
      </c>
      <c r="Z1872">
        <v>6.4</v>
      </c>
      <c r="AA1872">
        <v>2.35</v>
      </c>
      <c r="AB1872">
        <v>0</v>
      </c>
    </row>
    <row r="1873" spans="1:28" hidden="1" x14ac:dyDescent="0.2">
      <c r="A1873" t="s">
        <v>27</v>
      </c>
      <c r="B1873" t="s">
        <v>4963</v>
      </c>
      <c r="C1873">
        <v>309</v>
      </c>
      <c r="D1873">
        <v>93</v>
      </c>
      <c r="E1873">
        <v>180</v>
      </c>
      <c r="F1873">
        <v>485</v>
      </c>
      <c r="G1873" t="s">
        <v>8695</v>
      </c>
      <c r="H1873">
        <v>14000</v>
      </c>
      <c r="I1873">
        <v>145000989</v>
      </c>
      <c r="J1873" t="s">
        <v>58</v>
      </c>
      <c r="K1873" t="s">
        <v>226</v>
      </c>
      <c r="L1873" t="s">
        <v>9387</v>
      </c>
      <c r="M1873">
        <v>483756</v>
      </c>
      <c r="N1873">
        <v>16461</v>
      </c>
      <c r="O1873" t="s">
        <v>4219</v>
      </c>
      <c r="P1873">
        <v>0</v>
      </c>
      <c r="Q1873" t="s">
        <v>9388</v>
      </c>
      <c r="R1873" t="s">
        <v>9389</v>
      </c>
      <c r="S1873">
        <v>974</v>
      </c>
      <c r="T1873" t="s">
        <v>36</v>
      </c>
      <c r="U1873" t="s">
        <v>1463</v>
      </c>
      <c r="V1873" t="s">
        <v>38</v>
      </c>
      <c r="W1873">
        <v>25000000</v>
      </c>
      <c r="X1873">
        <v>2008</v>
      </c>
      <c r="Y1873">
        <v>816</v>
      </c>
      <c r="Z1873">
        <v>7.9</v>
      </c>
      <c r="AA1873">
        <v>2.35</v>
      </c>
      <c r="AB1873">
        <v>29000</v>
      </c>
    </row>
    <row r="1874" spans="1:28" hidden="1" x14ac:dyDescent="0.2">
      <c r="A1874" t="s">
        <v>27</v>
      </c>
      <c r="B1874" t="s">
        <v>9390</v>
      </c>
      <c r="C1874">
        <v>85</v>
      </c>
      <c r="D1874">
        <v>118</v>
      </c>
      <c r="E1874">
        <v>97</v>
      </c>
      <c r="F1874">
        <v>437</v>
      </c>
      <c r="G1874" t="s">
        <v>3739</v>
      </c>
      <c r="H1874">
        <v>775</v>
      </c>
      <c r="I1874">
        <v>26761283</v>
      </c>
      <c r="J1874" t="s">
        <v>212</v>
      </c>
      <c r="K1874" t="s">
        <v>9391</v>
      </c>
      <c r="L1874" t="s">
        <v>9392</v>
      </c>
      <c r="M1874">
        <v>43084</v>
      </c>
      <c r="N1874">
        <v>3197</v>
      </c>
      <c r="O1874" t="s">
        <v>6086</v>
      </c>
      <c r="P1874">
        <v>0</v>
      </c>
      <c r="Q1874" t="s">
        <v>9393</v>
      </c>
      <c r="R1874" t="s">
        <v>9394</v>
      </c>
      <c r="S1874">
        <v>99</v>
      </c>
      <c r="T1874" t="s">
        <v>36</v>
      </c>
      <c r="U1874" t="s">
        <v>37</v>
      </c>
      <c r="V1874" t="s">
        <v>38</v>
      </c>
      <c r="W1874">
        <v>26000000</v>
      </c>
      <c r="X1874">
        <v>2014</v>
      </c>
      <c r="Y1874">
        <v>523</v>
      </c>
      <c r="Z1874">
        <v>6.7</v>
      </c>
      <c r="AA1874">
        <v>2.35</v>
      </c>
      <c r="AB1874">
        <v>19000</v>
      </c>
    </row>
    <row r="1875" spans="1:28" hidden="1" x14ac:dyDescent="0.2">
      <c r="A1875" t="s">
        <v>27</v>
      </c>
      <c r="B1875" t="s">
        <v>2258</v>
      </c>
      <c r="C1875">
        <v>48</v>
      </c>
      <c r="D1875">
        <v>129</v>
      </c>
      <c r="E1875">
        <v>81</v>
      </c>
      <c r="F1875">
        <v>164</v>
      </c>
      <c r="G1875" t="s">
        <v>3194</v>
      </c>
      <c r="H1875">
        <v>970</v>
      </c>
      <c r="I1875">
        <v>121945720</v>
      </c>
      <c r="J1875" t="s">
        <v>9395</v>
      </c>
      <c r="K1875" t="s">
        <v>3831</v>
      </c>
      <c r="L1875" t="s">
        <v>9396</v>
      </c>
      <c r="M1875">
        <v>89972</v>
      </c>
      <c r="N1875">
        <v>2551</v>
      </c>
      <c r="O1875" t="s">
        <v>9397</v>
      </c>
      <c r="P1875">
        <v>0</v>
      </c>
      <c r="Q1875" t="s">
        <v>9398</v>
      </c>
      <c r="R1875" t="s">
        <v>9399</v>
      </c>
      <c r="S1875">
        <v>126</v>
      </c>
      <c r="T1875" t="s">
        <v>36</v>
      </c>
      <c r="U1875" t="s">
        <v>37</v>
      </c>
      <c r="V1875" t="s">
        <v>583</v>
      </c>
      <c r="W1875">
        <v>25000000</v>
      </c>
      <c r="X1875">
        <v>1992</v>
      </c>
      <c r="Y1875">
        <v>854</v>
      </c>
      <c r="Z1875">
        <v>6.1</v>
      </c>
      <c r="AA1875">
        <v>1.85</v>
      </c>
      <c r="AB1875">
        <v>0</v>
      </c>
    </row>
    <row r="1876" spans="1:28" hidden="1" x14ac:dyDescent="0.2">
      <c r="A1876" t="s">
        <v>745</v>
      </c>
      <c r="B1876" t="s">
        <v>387</v>
      </c>
      <c r="C1876">
        <v>174</v>
      </c>
      <c r="D1876">
        <v>185</v>
      </c>
      <c r="E1876">
        <v>14000</v>
      </c>
      <c r="F1876">
        <v>212</v>
      </c>
      <c r="G1876" t="s">
        <v>9400</v>
      </c>
      <c r="H1876">
        <v>14000</v>
      </c>
      <c r="I1876">
        <v>96067179</v>
      </c>
      <c r="J1876" t="s">
        <v>5938</v>
      </c>
      <c r="K1876" t="s">
        <v>226</v>
      </c>
      <c r="L1876" t="s">
        <v>9401</v>
      </c>
      <c r="M1876">
        <v>865020</v>
      </c>
      <c r="N1876">
        <v>15233</v>
      </c>
      <c r="O1876" t="s">
        <v>9402</v>
      </c>
      <c r="P1876">
        <v>0</v>
      </c>
      <c r="Q1876" t="s">
        <v>9403</v>
      </c>
      <c r="R1876" t="s">
        <v>9404</v>
      </c>
      <c r="S1876">
        <v>1273</v>
      </c>
      <c r="T1876" t="s">
        <v>36</v>
      </c>
      <c r="U1876" t="s">
        <v>37</v>
      </c>
      <c r="V1876" t="s">
        <v>583</v>
      </c>
      <c r="W1876">
        <v>22000000</v>
      </c>
      <c r="X1876">
        <v>1993</v>
      </c>
      <c r="Y1876">
        <v>795</v>
      </c>
      <c r="Z1876">
        <v>8.9</v>
      </c>
      <c r="AA1876">
        <v>1.85</v>
      </c>
      <c r="AB1876">
        <v>41000</v>
      </c>
    </row>
    <row r="1877" spans="1:28" hidden="1" x14ac:dyDescent="0.2">
      <c r="A1877" t="s">
        <v>27</v>
      </c>
      <c r="B1877" t="s">
        <v>3451</v>
      </c>
      <c r="C1877">
        <v>373</v>
      </c>
      <c r="D1877">
        <v>146</v>
      </c>
      <c r="E1877">
        <v>150</v>
      </c>
      <c r="F1877">
        <v>2000</v>
      </c>
      <c r="G1877" t="s">
        <v>233</v>
      </c>
      <c r="H1877">
        <v>15000</v>
      </c>
      <c r="I1877">
        <v>169705587</v>
      </c>
      <c r="J1877" t="s">
        <v>3407</v>
      </c>
      <c r="K1877" t="s">
        <v>180</v>
      </c>
      <c r="L1877" t="s">
        <v>9405</v>
      </c>
      <c r="M1877">
        <v>318955</v>
      </c>
      <c r="N1877">
        <v>23227</v>
      </c>
      <c r="O1877" t="s">
        <v>709</v>
      </c>
      <c r="P1877">
        <v>2</v>
      </c>
      <c r="Q1877" t="s">
        <v>9406</v>
      </c>
      <c r="R1877" t="s">
        <v>9407</v>
      </c>
      <c r="S1877">
        <v>460</v>
      </c>
      <c r="T1877" t="s">
        <v>36</v>
      </c>
      <c r="U1877" t="s">
        <v>37</v>
      </c>
      <c r="V1877" t="s">
        <v>38</v>
      </c>
      <c r="W1877">
        <v>25000000</v>
      </c>
      <c r="X1877">
        <v>2011</v>
      </c>
      <c r="Y1877">
        <v>3000</v>
      </c>
      <c r="Z1877">
        <v>8.1</v>
      </c>
      <c r="AA1877">
        <v>1.85</v>
      </c>
      <c r="AB1877">
        <v>75000</v>
      </c>
    </row>
    <row r="1878" spans="1:28" hidden="1" x14ac:dyDescent="0.2">
      <c r="A1878" t="s">
        <v>27</v>
      </c>
      <c r="B1878" t="s">
        <v>1102</v>
      </c>
      <c r="C1878">
        <v>224</v>
      </c>
      <c r="D1878">
        <v>128</v>
      </c>
      <c r="E1878">
        <v>386</v>
      </c>
      <c r="F1878">
        <v>203</v>
      </c>
      <c r="G1878" t="s">
        <v>340</v>
      </c>
      <c r="H1878">
        <v>19000</v>
      </c>
      <c r="I1878">
        <v>3254172</v>
      </c>
      <c r="J1878" t="s">
        <v>3579</v>
      </c>
      <c r="K1878" t="s">
        <v>351</v>
      </c>
      <c r="L1878" t="s">
        <v>9408</v>
      </c>
      <c r="M1878">
        <v>29282</v>
      </c>
      <c r="N1878">
        <v>36337</v>
      </c>
      <c r="O1878" t="s">
        <v>9409</v>
      </c>
      <c r="P1878">
        <v>1</v>
      </c>
      <c r="Q1878" t="s">
        <v>9410</v>
      </c>
      <c r="R1878" t="s">
        <v>9411</v>
      </c>
      <c r="S1878">
        <v>105</v>
      </c>
      <c r="T1878" t="s">
        <v>36</v>
      </c>
      <c r="U1878" t="s">
        <v>37</v>
      </c>
      <c r="V1878" t="s">
        <v>583</v>
      </c>
      <c r="W1878">
        <v>28000000</v>
      </c>
      <c r="X1878">
        <v>2013</v>
      </c>
      <c r="Y1878">
        <v>17000</v>
      </c>
      <c r="Z1878">
        <v>6.2</v>
      </c>
      <c r="AA1878">
        <v>2.35</v>
      </c>
      <c r="AB1878">
        <v>11000</v>
      </c>
    </row>
    <row r="1879" spans="1:28" hidden="1" x14ac:dyDescent="0.2">
      <c r="A1879" t="s">
        <v>27</v>
      </c>
      <c r="B1879" t="s">
        <v>1573</v>
      </c>
      <c r="C1879">
        <v>94</v>
      </c>
      <c r="D1879">
        <v>93</v>
      </c>
      <c r="E1879">
        <v>67</v>
      </c>
      <c r="F1879">
        <v>596</v>
      </c>
      <c r="G1879" t="s">
        <v>2473</v>
      </c>
      <c r="H1879">
        <v>4000</v>
      </c>
      <c r="I1879">
        <v>84185387</v>
      </c>
      <c r="J1879" t="s">
        <v>9412</v>
      </c>
      <c r="K1879" t="s">
        <v>2475</v>
      </c>
      <c r="L1879" t="s">
        <v>9413</v>
      </c>
      <c r="M1879">
        <v>33180</v>
      </c>
      <c r="N1879">
        <v>7800</v>
      </c>
      <c r="O1879" t="s">
        <v>1500</v>
      </c>
      <c r="P1879">
        <v>0</v>
      </c>
      <c r="Q1879" t="s">
        <v>9414</v>
      </c>
      <c r="R1879" t="s">
        <v>9415</v>
      </c>
      <c r="S1879">
        <v>149</v>
      </c>
      <c r="T1879" t="s">
        <v>36</v>
      </c>
      <c r="U1879" t="s">
        <v>37</v>
      </c>
      <c r="V1879" t="s">
        <v>93</v>
      </c>
      <c r="W1879">
        <v>80000000</v>
      </c>
      <c r="X1879">
        <v>2004</v>
      </c>
      <c r="Y1879">
        <v>2000</v>
      </c>
      <c r="Z1879">
        <v>4.9000000000000004</v>
      </c>
      <c r="AA1879">
        <v>1.85</v>
      </c>
      <c r="AB1879">
        <v>567</v>
      </c>
    </row>
    <row r="1880" spans="1:28" hidden="1" x14ac:dyDescent="0.2">
      <c r="A1880" t="s">
        <v>27</v>
      </c>
      <c r="B1880" t="s">
        <v>9416</v>
      </c>
      <c r="C1880">
        <v>25</v>
      </c>
      <c r="D1880">
        <v>107</v>
      </c>
      <c r="E1880">
        <v>0</v>
      </c>
      <c r="F1880">
        <v>48</v>
      </c>
      <c r="G1880" t="s">
        <v>9417</v>
      </c>
      <c r="H1880">
        <v>1000</v>
      </c>
      <c r="J1880" t="s">
        <v>9418</v>
      </c>
      <c r="K1880" t="s">
        <v>684</v>
      </c>
      <c r="L1880" t="s">
        <v>9419</v>
      </c>
      <c r="M1880">
        <v>3170</v>
      </c>
      <c r="N1880">
        <v>1166</v>
      </c>
      <c r="O1880" t="s">
        <v>9420</v>
      </c>
      <c r="P1880">
        <v>1</v>
      </c>
      <c r="Q1880" t="s">
        <v>9421</v>
      </c>
      <c r="R1880" t="s">
        <v>9422</v>
      </c>
      <c r="S1880">
        <v>18</v>
      </c>
      <c r="T1880" t="s">
        <v>5639</v>
      </c>
      <c r="U1880" t="s">
        <v>7168</v>
      </c>
      <c r="W1880">
        <v>26000000</v>
      </c>
      <c r="X1880">
        <v>2014</v>
      </c>
      <c r="Y1880">
        <v>65</v>
      </c>
      <c r="Z1880">
        <v>5.4</v>
      </c>
      <c r="AA1880">
        <v>1.85</v>
      </c>
      <c r="AB1880">
        <v>0</v>
      </c>
    </row>
    <row r="1881" spans="1:28" hidden="1" x14ac:dyDescent="0.2">
      <c r="A1881" t="s">
        <v>27</v>
      </c>
      <c r="B1881" t="s">
        <v>7685</v>
      </c>
      <c r="C1881">
        <v>273</v>
      </c>
      <c r="D1881">
        <v>97</v>
      </c>
      <c r="E1881">
        <v>31</v>
      </c>
      <c r="F1881">
        <v>662</v>
      </c>
      <c r="G1881" t="s">
        <v>9423</v>
      </c>
      <c r="H1881">
        <v>918</v>
      </c>
      <c r="I1881">
        <v>82163317</v>
      </c>
      <c r="J1881" t="s">
        <v>4902</v>
      </c>
      <c r="K1881" t="s">
        <v>9424</v>
      </c>
      <c r="L1881" t="s">
        <v>9425</v>
      </c>
      <c r="M1881">
        <v>89101</v>
      </c>
      <c r="N1881">
        <v>4692</v>
      </c>
      <c r="O1881" t="s">
        <v>754</v>
      </c>
      <c r="P1881">
        <v>0</v>
      </c>
      <c r="Q1881" t="s">
        <v>9426</v>
      </c>
      <c r="R1881" t="s">
        <v>9427</v>
      </c>
      <c r="S1881">
        <v>885</v>
      </c>
      <c r="T1881" t="s">
        <v>36</v>
      </c>
      <c r="U1881" t="s">
        <v>37</v>
      </c>
      <c r="V1881" t="s">
        <v>583</v>
      </c>
      <c r="W1881">
        <v>30000000</v>
      </c>
      <c r="X1881">
        <v>2003</v>
      </c>
      <c r="Y1881">
        <v>782</v>
      </c>
      <c r="Z1881">
        <v>5.8</v>
      </c>
      <c r="AA1881">
        <v>2.35</v>
      </c>
      <c r="AB1881">
        <v>3000</v>
      </c>
    </row>
    <row r="1882" spans="1:28" hidden="1" x14ac:dyDescent="0.2">
      <c r="A1882" t="s">
        <v>27</v>
      </c>
      <c r="B1882" t="s">
        <v>9428</v>
      </c>
      <c r="C1882">
        <v>78</v>
      </c>
      <c r="D1882">
        <v>101</v>
      </c>
      <c r="E1882">
        <v>187</v>
      </c>
      <c r="F1882">
        <v>127</v>
      </c>
      <c r="G1882" t="s">
        <v>9429</v>
      </c>
      <c r="H1882">
        <v>554</v>
      </c>
      <c r="J1882" t="s">
        <v>3407</v>
      </c>
      <c r="K1882" t="s">
        <v>939</v>
      </c>
      <c r="L1882" t="s">
        <v>9430</v>
      </c>
      <c r="M1882">
        <v>2863</v>
      </c>
      <c r="N1882">
        <v>1041</v>
      </c>
      <c r="O1882" t="s">
        <v>9431</v>
      </c>
      <c r="P1882">
        <v>2</v>
      </c>
      <c r="R1882" t="s">
        <v>9432</v>
      </c>
      <c r="S1882">
        <v>25</v>
      </c>
      <c r="T1882" t="s">
        <v>36</v>
      </c>
      <c r="U1882" t="s">
        <v>55</v>
      </c>
      <c r="V1882" t="s">
        <v>4828</v>
      </c>
      <c r="X1882">
        <v>2014</v>
      </c>
      <c r="Y1882">
        <v>213</v>
      </c>
      <c r="Z1882">
        <v>4.7</v>
      </c>
      <c r="AA1882">
        <v>2.35</v>
      </c>
      <c r="AB1882">
        <v>488</v>
      </c>
    </row>
    <row r="1883" spans="1:28" hidden="1" x14ac:dyDescent="0.2">
      <c r="A1883" t="s">
        <v>27</v>
      </c>
      <c r="B1883" t="s">
        <v>5871</v>
      </c>
      <c r="C1883">
        <v>66</v>
      </c>
      <c r="D1883">
        <v>82</v>
      </c>
      <c r="E1883">
        <v>8</v>
      </c>
      <c r="F1883">
        <v>179</v>
      </c>
      <c r="G1883" t="s">
        <v>4981</v>
      </c>
      <c r="H1883">
        <v>770</v>
      </c>
      <c r="I1883">
        <v>80920948</v>
      </c>
      <c r="J1883" t="s">
        <v>476</v>
      </c>
      <c r="K1883" t="s">
        <v>956</v>
      </c>
      <c r="L1883" t="s">
        <v>9433</v>
      </c>
      <c r="M1883">
        <v>23943</v>
      </c>
      <c r="N1883">
        <v>2251</v>
      </c>
      <c r="O1883" t="s">
        <v>8001</v>
      </c>
      <c r="P1883">
        <v>0</v>
      </c>
      <c r="Q1883" t="s">
        <v>9434</v>
      </c>
      <c r="R1883" t="s">
        <v>9435</v>
      </c>
      <c r="S1883">
        <v>118</v>
      </c>
      <c r="T1883" t="s">
        <v>36</v>
      </c>
      <c r="U1883" t="s">
        <v>37</v>
      </c>
      <c r="V1883" t="s">
        <v>275</v>
      </c>
      <c r="W1883">
        <v>30000000</v>
      </c>
      <c r="X1883">
        <v>2001</v>
      </c>
      <c r="Y1883">
        <v>677</v>
      </c>
      <c r="Z1883">
        <v>6</v>
      </c>
      <c r="AA1883">
        <v>1.85</v>
      </c>
      <c r="AB1883">
        <v>425</v>
      </c>
    </row>
    <row r="1884" spans="1:28" hidden="1" x14ac:dyDescent="0.2">
      <c r="A1884" t="s">
        <v>27</v>
      </c>
      <c r="B1884" t="s">
        <v>568</v>
      </c>
      <c r="C1884">
        <v>459</v>
      </c>
      <c r="D1884">
        <v>85</v>
      </c>
      <c r="E1884">
        <v>198</v>
      </c>
      <c r="F1884">
        <v>387</v>
      </c>
      <c r="G1884" t="s">
        <v>9436</v>
      </c>
      <c r="H1884">
        <v>2000</v>
      </c>
      <c r="I1884">
        <v>80034302</v>
      </c>
      <c r="J1884" t="s">
        <v>3444</v>
      </c>
      <c r="K1884" t="s">
        <v>709</v>
      </c>
      <c r="L1884" t="s">
        <v>9437</v>
      </c>
      <c r="M1884">
        <v>296787</v>
      </c>
      <c r="N1884">
        <v>3958</v>
      </c>
      <c r="O1884" t="s">
        <v>9438</v>
      </c>
      <c r="P1884">
        <v>0</v>
      </c>
      <c r="Q1884" t="s">
        <v>9439</v>
      </c>
      <c r="R1884" t="s">
        <v>9440</v>
      </c>
      <c r="S1884">
        <v>2192</v>
      </c>
      <c r="T1884" t="s">
        <v>36</v>
      </c>
      <c r="U1884" t="s">
        <v>37</v>
      </c>
      <c r="V1884" t="s">
        <v>38</v>
      </c>
      <c r="W1884">
        <v>25000000</v>
      </c>
      <c r="X1884">
        <v>2008</v>
      </c>
      <c r="Y1884">
        <v>1000</v>
      </c>
      <c r="Z1884">
        <v>7</v>
      </c>
      <c r="AA1884">
        <v>1.85</v>
      </c>
      <c r="AB1884">
        <v>0</v>
      </c>
    </row>
    <row r="1885" spans="1:28" hidden="1" x14ac:dyDescent="0.2">
      <c r="A1885" t="s">
        <v>27</v>
      </c>
      <c r="B1885" t="s">
        <v>9441</v>
      </c>
      <c r="C1885">
        <v>68</v>
      </c>
      <c r="D1885">
        <v>88</v>
      </c>
      <c r="E1885">
        <v>34</v>
      </c>
      <c r="F1885">
        <v>445</v>
      </c>
      <c r="G1885" t="s">
        <v>9442</v>
      </c>
      <c r="H1885">
        <v>642</v>
      </c>
      <c r="I1885">
        <v>78656813</v>
      </c>
      <c r="J1885" t="s">
        <v>3034</v>
      </c>
      <c r="K1885" t="s">
        <v>9443</v>
      </c>
      <c r="L1885" t="s">
        <v>9444</v>
      </c>
      <c r="M1885">
        <v>42765</v>
      </c>
      <c r="N1885">
        <v>2501</v>
      </c>
      <c r="O1885" t="s">
        <v>9445</v>
      </c>
      <c r="P1885">
        <v>0</v>
      </c>
      <c r="Q1885" t="s">
        <v>9446</v>
      </c>
      <c r="R1885" t="s">
        <v>9447</v>
      </c>
      <c r="S1885">
        <v>93</v>
      </c>
      <c r="T1885" t="s">
        <v>36</v>
      </c>
      <c r="U1885" t="s">
        <v>37</v>
      </c>
      <c r="V1885" t="s">
        <v>93</v>
      </c>
      <c r="W1885">
        <v>25000000</v>
      </c>
      <c r="X1885">
        <v>1991</v>
      </c>
      <c r="Y1885">
        <v>533</v>
      </c>
      <c r="Z1885">
        <v>6</v>
      </c>
      <c r="AA1885">
        <v>1.85</v>
      </c>
      <c r="AB1885">
        <v>0</v>
      </c>
    </row>
    <row r="1886" spans="1:28" hidden="1" x14ac:dyDescent="0.2">
      <c r="A1886" t="s">
        <v>27</v>
      </c>
      <c r="B1886" t="s">
        <v>2244</v>
      </c>
      <c r="C1886">
        <v>123</v>
      </c>
      <c r="D1886">
        <v>119</v>
      </c>
      <c r="E1886">
        <v>0</v>
      </c>
      <c r="F1886">
        <v>188</v>
      </c>
      <c r="G1886" t="s">
        <v>9448</v>
      </c>
      <c r="H1886">
        <v>22000</v>
      </c>
      <c r="I1886">
        <v>76270454</v>
      </c>
      <c r="J1886" t="s">
        <v>2123</v>
      </c>
      <c r="K1886" t="s">
        <v>1744</v>
      </c>
      <c r="L1886" t="s">
        <v>9449</v>
      </c>
      <c r="M1886">
        <v>219008</v>
      </c>
      <c r="N1886">
        <v>22767</v>
      </c>
      <c r="O1886" t="s">
        <v>7140</v>
      </c>
      <c r="P1886">
        <v>1</v>
      </c>
      <c r="Q1886" t="s">
        <v>9450</v>
      </c>
      <c r="R1886" t="s">
        <v>9451</v>
      </c>
      <c r="S1886">
        <v>418</v>
      </c>
      <c r="T1886" t="s">
        <v>36</v>
      </c>
      <c r="U1886" t="s">
        <v>37</v>
      </c>
      <c r="V1886" t="s">
        <v>583</v>
      </c>
      <c r="W1886">
        <v>25000000</v>
      </c>
      <c r="X1886">
        <v>1987</v>
      </c>
      <c r="Y1886">
        <v>371</v>
      </c>
      <c r="Z1886">
        <v>7.9</v>
      </c>
      <c r="AA1886">
        <v>2.35</v>
      </c>
      <c r="AB1886">
        <v>0</v>
      </c>
    </row>
    <row r="1887" spans="1:28" hidden="1" x14ac:dyDescent="0.2">
      <c r="A1887" t="s">
        <v>27</v>
      </c>
      <c r="B1887" t="s">
        <v>7111</v>
      </c>
      <c r="C1887">
        <v>488</v>
      </c>
      <c r="D1887">
        <v>122</v>
      </c>
      <c r="E1887">
        <v>1000</v>
      </c>
      <c r="F1887">
        <v>883</v>
      </c>
      <c r="G1887" t="s">
        <v>1145</v>
      </c>
      <c r="H1887">
        <v>2000</v>
      </c>
      <c r="I1887">
        <v>74273505</v>
      </c>
      <c r="J1887" t="s">
        <v>2123</v>
      </c>
      <c r="K1887" t="s">
        <v>401</v>
      </c>
      <c r="L1887" t="s">
        <v>9452</v>
      </c>
      <c r="M1887">
        <v>612060</v>
      </c>
      <c r="N1887">
        <v>4738</v>
      </c>
      <c r="O1887" t="s">
        <v>4543</v>
      </c>
      <c r="P1887">
        <v>0</v>
      </c>
      <c r="Q1887" t="s">
        <v>9453</v>
      </c>
      <c r="R1887" t="s">
        <v>9454</v>
      </c>
      <c r="S1887">
        <v>1518</v>
      </c>
      <c r="T1887" t="s">
        <v>36</v>
      </c>
      <c r="U1887" t="s">
        <v>37</v>
      </c>
      <c r="V1887" t="s">
        <v>583</v>
      </c>
      <c r="W1887">
        <v>25000000</v>
      </c>
      <c r="X1887">
        <v>2007</v>
      </c>
      <c r="Y1887">
        <v>939</v>
      </c>
      <c r="Z1887">
        <v>8.1</v>
      </c>
      <c r="AA1887">
        <v>2.35</v>
      </c>
      <c r="AB1887">
        <v>21000</v>
      </c>
    </row>
    <row r="1888" spans="1:28" hidden="1" x14ac:dyDescent="0.2">
      <c r="A1888" t="s">
        <v>27</v>
      </c>
      <c r="B1888" t="s">
        <v>1349</v>
      </c>
      <c r="C1888">
        <v>146</v>
      </c>
      <c r="D1888">
        <v>99</v>
      </c>
      <c r="E1888">
        <v>167</v>
      </c>
      <c r="F1888">
        <v>460</v>
      </c>
      <c r="G1888" t="s">
        <v>8470</v>
      </c>
      <c r="H1888">
        <v>655</v>
      </c>
      <c r="I1888">
        <v>134141530</v>
      </c>
      <c r="J1888" t="s">
        <v>5708</v>
      </c>
      <c r="K1888" t="s">
        <v>2281</v>
      </c>
      <c r="L1888" t="s">
        <v>9455</v>
      </c>
      <c r="M1888">
        <v>75903</v>
      </c>
      <c r="N1888">
        <v>2394</v>
      </c>
      <c r="O1888" t="s">
        <v>9456</v>
      </c>
      <c r="P1888">
        <v>1</v>
      </c>
      <c r="Q1888" t="s">
        <v>9457</v>
      </c>
      <c r="R1888" t="s">
        <v>9458</v>
      </c>
      <c r="S1888">
        <v>109</v>
      </c>
      <c r="T1888" t="s">
        <v>36</v>
      </c>
      <c r="U1888" t="s">
        <v>37</v>
      </c>
      <c r="V1888" t="s">
        <v>38</v>
      </c>
      <c r="W1888">
        <v>25000000</v>
      </c>
      <c r="X1888">
        <v>2014</v>
      </c>
      <c r="Y1888">
        <v>521</v>
      </c>
      <c r="Z1888">
        <v>6.2</v>
      </c>
      <c r="AA1888">
        <v>2.35</v>
      </c>
      <c r="AB1888">
        <v>0</v>
      </c>
    </row>
    <row r="1889" spans="1:28" hidden="1" x14ac:dyDescent="0.2">
      <c r="A1889" t="s">
        <v>27</v>
      </c>
      <c r="B1889" t="s">
        <v>9459</v>
      </c>
      <c r="C1889">
        <v>168</v>
      </c>
      <c r="D1889">
        <v>97</v>
      </c>
      <c r="E1889">
        <v>11</v>
      </c>
      <c r="F1889">
        <v>887</v>
      </c>
      <c r="G1889" t="s">
        <v>391</v>
      </c>
      <c r="H1889">
        <v>14000</v>
      </c>
      <c r="I1889">
        <v>71500556</v>
      </c>
      <c r="J1889" t="s">
        <v>1413</v>
      </c>
      <c r="K1889" t="s">
        <v>434</v>
      </c>
      <c r="L1889" t="s">
        <v>9460</v>
      </c>
      <c r="M1889">
        <v>171568</v>
      </c>
      <c r="N1889">
        <v>16999</v>
      </c>
      <c r="O1889" t="s">
        <v>2289</v>
      </c>
      <c r="P1889">
        <v>3</v>
      </c>
      <c r="Q1889" t="s">
        <v>9461</v>
      </c>
      <c r="R1889" t="s">
        <v>9462</v>
      </c>
      <c r="S1889">
        <v>571</v>
      </c>
      <c r="T1889" t="s">
        <v>36</v>
      </c>
      <c r="U1889" t="s">
        <v>55</v>
      </c>
      <c r="V1889" t="s">
        <v>583</v>
      </c>
      <c r="W1889">
        <v>26000000</v>
      </c>
      <c r="X1889">
        <v>2001</v>
      </c>
      <c r="Y1889">
        <v>1000</v>
      </c>
      <c r="Z1889">
        <v>6.7</v>
      </c>
      <c r="AA1889">
        <v>2.35</v>
      </c>
      <c r="AB1889">
        <v>0</v>
      </c>
    </row>
    <row r="1890" spans="1:28" hidden="1" x14ac:dyDescent="0.2">
      <c r="A1890" t="s">
        <v>27</v>
      </c>
      <c r="B1890" t="s">
        <v>7633</v>
      </c>
      <c r="C1890">
        <v>152</v>
      </c>
      <c r="D1890">
        <v>121</v>
      </c>
      <c r="E1890">
        <v>529</v>
      </c>
      <c r="F1890">
        <v>163</v>
      </c>
      <c r="G1890" t="s">
        <v>9463</v>
      </c>
      <c r="H1890">
        <v>541</v>
      </c>
      <c r="I1890">
        <v>71309760</v>
      </c>
      <c r="J1890" t="s">
        <v>212</v>
      </c>
      <c r="K1890" t="s">
        <v>3159</v>
      </c>
      <c r="L1890" t="s">
        <v>9464</v>
      </c>
      <c r="M1890">
        <v>150308</v>
      </c>
      <c r="N1890">
        <v>1323</v>
      </c>
      <c r="O1890" t="s">
        <v>9465</v>
      </c>
      <c r="P1890">
        <v>1</v>
      </c>
      <c r="Q1890" t="s">
        <v>9466</v>
      </c>
      <c r="R1890" t="s">
        <v>9467</v>
      </c>
      <c r="S1890">
        <v>498</v>
      </c>
      <c r="T1890" t="s">
        <v>36</v>
      </c>
      <c r="U1890" t="s">
        <v>55</v>
      </c>
      <c r="V1890" t="s">
        <v>38</v>
      </c>
      <c r="W1890">
        <v>25000000</v>
      </c>
      <c r="X1890">
        <v>2000</v>
      </c>
      <c r="Y1890">
        <v>399</v>
      </c>
      <c r="Z1890">
        <v>7.3</v>
      </c>
      <c r="AA1890">
        <v>1.85</v>
      </c>
      <c r="AB1890">
        <v>18000</v>
      </c>
    </row>
    <row r="1891" spans="1:28" hidden="1" x14ac:dyDescent="0.2">
      <c r="A1891" t="s">
        <v>27</v>
      </c>
      <c r="B1891" t="s">
        <v>9468</v>
      </c>
      <c r="C1891">
        <v>133</v>
      </c>
      <c r="D1891">
        <v>95</v>
      </c>
      <c r="E1891">
        <v>0</v>
      </c>
      <c r="F1891">
        <v>643</v>
      </c>
      <c r="G1891" t="s">
        <v>2281</v>
      </c>
      <c r="H1891">
        <v>934</v>
      </c>
      <c r="I1891">
        <v>89808372</v>
      </c>
      <c r="J1891" t="s">
        <v>1669</v>
      </c>
      <c r="K1891" t="s">
        <v>5204</v>
      </c>
      <c r="L1891" t="s">
        <v>9469</v>
      </c>
      <c r="M1891">
        <v>46417</v>
      </c>
      <c r="N1891">
        <v>3500</v>
      </c>
      <c r="O1891" t="s">
        <v>9470</v>
      </c>
      <c r="P1891">
        <v>2</v>
      </c>
      <c r="Q1891" t="s">
        <v>9471</v>
      </c>
      <c r="R1891" t="s">
        <v>9472</v>
      </c>
      <c r="S1891">
        <v>297</v>
      </c>
      <c r="T1891" t="s">
        <v>36</v>
      </c>
      <c r="U1891" t="s">
        <v>37</v>
      </c>
      <c r="V1891" t="s">
        <v>38</v>
      </c>
      <c r="W1891">
        <v>45000000</v>
      </c>
      <c r="X1891">
        <v>2003</v>
      </c>
      <c r="Y1891">
        <v>655</v>
      </c>
      <c r="Z1891">
        <v>4.5999999999999996</v>
      </c>
      <c r="AA1891">
        <v>1.85</v>
      </c>
      <c r="AB1891">
        <v>660</v>
      </c>
    </row>
    <row r="1892" spans="1:28" hidden="1" x14ac:dyDescent="0.2">
      <c r="A1892" t="s">
        <v>27</v>
      </c>
      <c r="B1892" t="s">
        <v>5131</v>
      </c>
      <c r="C1892">
        <v>139</v>
      </c>
      <c r="D1892">
        <v>105</v>
      </c>
      <c r="E1892">
        <v>99</v>
      </c>
      <c r="F1892">
        <v>433</v>
      </c>
      <c r="G1892" t="s">
        <v>9473</v>
      </c>
      <c r="H1892">
        <v>3000</v>
      </c>
      <c r="I1892">
        <v>77264926</v>
      </c>
      <c r="J1892" t="s">
        <v>3055</v>
      </c>
      <c r="K1892" t="s">
        <v>2622</v>
      </c>
      <c r="L1892" t="s">
        <v>9474</v>
      </c>
      <c r="M1892">
        <v>21176</v>
      </c>
      <c r="N1892">
        <v>5740</v>
      </c>
      <c r="O1892" t="s">
        <v>930</v>
      </c>
      <c r="P1892">
        <v>5</v>
      </c>
      <c r="Q1892" t="s">
        <v>9475</v>
      </c>
      <c r="R1892" t="s">
        <v>9476</v>
      </c>
      <c r="S1892">
        <v>107</v>
      </c>
      <c r="T1892" t="s">
        <v>36</v>
      </c>
      <c r="U1892" t="s">
        <v>37</v>
      </c>
      <c r="V1892" t="s">
        <v>93</v>
      </c>
      <c r="W1892">
        <v>25000000</v>
      </c>
      <c r="X1892">
        <v>2012</v>
      </c>
      <c r="Y1892">
        <v>448</v>
      </c>
      <c r="Z1892">
        <v>6.1</v>
      </c>
      <c r="AA1892">
        <v>1.85</v>
      </c>
      <c r="AB1892">
        <v>0</v>
      </c>
    </row>
    <row r="1893" spans="1:28" hidden="1" x14ac:dyDescent="0.2">
      <c r="A1893" t="s">
        <v>27</v>
      </c>
      <c r="B1893" t="s">
        <v>2696</v>
      </c>
      <c r="C1893">
        <v>245</v>
      </c>
      <c r="D1893">
        <v>108</v>
      </c>
      <c r="E1893">
        <v>425</v>
      </c>
      <c r="F1893">
        <v>766</v>
      </c>
      <c r="G1893" t="s">
        <v>9477</v>
      </c>
      <c r="H1893">
        <v>20000</v>
      </c>
      <c r="I1893">
        <v>70625986</v>
      </c>
      <c r="J1893" t="s">
        <v>1679</v>
      </c>
      <c r="K1893" t="s">
        <v>839</v>
      </c>
      <c r="L1893" t="s">
        <v>9478</v>
      </c>
      <c r="M1893">
        <v>168717</v>
      </c>
      <c r="N1893">
        <v>22739</v>
      </c>
      <c r="O1893" t="s">
        <v>539</v>
      </c>
      <c r="P1893">
        <v>1</v>
      </c>
      <c r="Q1893" t="s">
        <v>9479</v>
      </c>
      <c r="R1893" t="s">
        <v>9480</v>
      </c>
      <c r="S1893">
        <v>178</v>
      </c>
      <c r="T1893" t="s">
        <v>36</v>
      </c>
      <c r="U1893" t="s">
        <v>37</v>
      </c>
      <c r="V1893" t="s">
        <v>583</v>
      </c>
      <c r="W1893">
        <v>25000000</v>
      </c>
      <c r="X1893">
        <v>2011</v>
      </c>
      <c r="Y1893">
        <v>962</v>
      </c>
      <c r="Z1893">
        <v>6.2</v>
      </c>
      <c r="AA1893">
        <v>2.35</v>
      </c>
      <c r="AB1893">
        <v>24000</v>
      </c>
    </row>
    <row r="1894" spans="1:28" x14ac:dyDescent="0.2">
      <c r="A1894" t="s">
        <v>27</v>
      </c>
      <c r="B1894" t="s">
        <v>5983</v>
      </c>
      <c r="C1894">
        <v>84</v>
      </c>
      <c r="D1894">
        <v>134</v>
      </c>
      <c r="E1894">
        <v>170</v>
      </c>
      <c r="F1894">
        <v>472</v>
      </c>
      <c r="G1894" t="s">
        <v>9481</v>
      </c>
      <c r="H1894">
        <v>2000</v>
      </c>
      <c r="I1894">
        <v>56505065</v>
      </c>
      <c r="J1894" t="s">
        <v>9482</v>
      </c>
      <c r="K1894" t="s">
        <v>3005</v>
      </c>
      <c r="L1894" t="s">
        <v>9483</v>
      </c>
      <c r="M1894">
        <v>95241</v>
      </c>
      <c r="N1894">
        <v>4453</v>
      </c>
      <c r="O1894" t="s">
        <v>6358</v>
      </c>
      <c r="P1894">
        <v>0</v>
      </c>
      <c r="Q1894" t="s">
        <v>9484</v>
      </c>
      <c r="R1894" t="s">
        <v>9485</v>
      </c>
      <c r="S1894">
        <v>439</v>
      </c>
      <c r="T1894" t="s">
        <v>36</v>
      </c>
      <c r="U1894" t="s">
        <v>37</v>
      </c>
      <c r="V1894" t="s">
        <v>583</v>
      </c>
      <c r="W1894">
        <v>25000000</v>
      </c>
      <c r="X1894">
        <v>1993</v>
      </c>
      <c r="Y1894">
        <v>722</v>
      </c>
      <c r="Z1894">
        <v>7.8</v>
      </c>
      <c r="AA1894">
        <v>2.35</v>
      </c>
      <c r="AB1894">
        <v>11000</v>
      </c>
    </row>
    <row r="1895" spans="1:28" hidden="1" x14ac:dyDescent="0.2">
      <c r="A1895" t="s">
        <v>27</v>
      </c>
      <c r="B1895" t="s">
        <v>3442</v>
      </c>
      <c r="C1895">
        <v>70</v>
      </c>
      <c r="D1895">
        <v>115</v>
      </c>
      <c r="E1895">
        <v>43</v>
      </c>
      <c r="F1895">
        <v>775</v>
      </c>
      <c r="G1895" t="s">
        <v>468</v>
      </c>
      <c r="H1895">
        <v>5000</v>
      </c>
      <c r="I1895">
        <v>55973336</v>
      </c>
      <c r="J1895" t="s">
        <v>332</v>
      </c>
      <c r="K1895" t="s">
        <v>500</v>
      </c>
      <c r="L1895" t="s">
        <v>9486</v>
      </c>
      <c r="M1895">
        <v>57040</v>
      </c>
      <c r="N1895">
        <v>9082</v>
      </c>
      <c r="O1895" t="s">
        <v>7483</v>
      </c>
      <c r="P1895">
        <v>1</v>
      </c>
      <c r="Q1895" t="s">
        <v>9487</v>
      </c>
      <c r="R1895" t="s">
        <v>9488</v>
      </c>
      <c r="S1895">
        <v>365</v>
      </c>
      <c r="T1895" t="s">
        <v>36</v>
      </c>
      <c r="U1895" t="s">
        <v>37</v>
      </c>
      <c r="V1895" t="s">
        <v>583</v>
      </c>
      <c r="W1895">
        <v>25000000</v>
      </c>
      <c r="X1895">
        <v>2000</v>
      </c>
      <c r="Y1895">
        <v>848</v>
      </c>
      <c r="Z1895">
        <v>6.1</v>
      </c>
      <c r="AA1895">
        <v>2.35</v>
      </c>
      <c r="AB1895">
        <v>0</v>
      </c>
    </row>
    <row r="1896" spans="1:28" hidden="1" x14ac:dyDescent="0.2">
      <c r="A1896" t="s">
        <v>27</v>
      </c>
      <c r="B1896" t="s">
        <v>1056</v>
      </c>
      <c r="C1896">
        <v>154</v>
      </c>
      <c r="D1896">
        <v>107</v>
      </c>
      <c r="E1896">
        <v>503</v>
      </c>
      <c r="F1896">
        <v>108</v>
      </c>
      <c r="G1896" t="s">
        <v>9489</v>
      </c>
      <c r="H1896">
        <v>264</v>
      </c>
      <c r="J1896" t="s">
        <v>9490</v>
      </c>
      <c r="K1896" t="s">
        <v>9491</v>
      </c>
      <c r="L1896" t="s">
        <v>9492</v>
      </c>
      <c r="M1896">
        <v>80958</v>
      </c>
      <c r="N1896">
        <v>673</v>
      </c>
      <c r="O1896" t="s">
        <v>9493</v>
      </c>
      <c r="P1896">
        <v>2</v>
      </c>
      <c r="Q1896" t="s">
        <v>9494</v>
      </c>
      <c r="R1896" t="s">
        <v>9495</v>
      </c>
      <c r="S1896">
        <v>310</v>
      </c>
      <c r="T1896" t="s">
        <v>36</v>
      </c>
      <c r="U1896" t="s">
        <v>55</v>
      </c>
      <c r="V1896" t="s">
        <v>583</v>
      </c>
      <c r="W1896">
        <v>2800000</v>
      </c>
      <c r="X1896">
        <v>1976</v>
      </c>
      <c r="Y1896">
        <v>139</v>
      </c>
      <c r="Z1896">
        <v>7.6</v>
      </c>
      <c r="AA1896">
        <v>2.35</v>
      </c>
      <c r="AB1896">
        <v>7000</v>
      </c>
    </row>
    <row r="1897" spans="1:28" hidden="1" x14ac:dyDescent="0.2">
      <c r="A1897" t="s">
        <v>27</v>
      </c>
      <c r="B1897" t="s">
        <v>5493</v>
      </c>
      <c r="C1897">
        <v>216</v>
      </c>
      <c r="D1897">
        <v>86</v>
      </c>
      <c r="E1897">
        <v>70</v>
      </c>
      <c r="F1897">
        <v>318</v>
      </c>
      <c r="G1897" t="s">
        <v>9496</v>
      </c>
      <c r="H1897">
        <v>440</v>
      </c>
      <c r="I1897">
        <v>54098051</v>
      </c>
      <c r="J1897" t="s">
        <v>6401</v>
      </c>
      <c r="K1897" t="s">
        <v>9497</v>
      </c>
      <c r="L1897" t="s">
        <v>9498</v>
      </c>
      <c r="M1897">
        <v>102861</v>
      </c>
      <c r="N1897">
        <v>2420</v>
      </c>
      <c r="O1897" t="s">
        <v>5659</v>
      </c>
      <c r="P1897">
        <v>0</v>
      </c>
      <c r="Q1897" t="s">
        <v>9499</v>
      </c>
      <c r="R1897" t="s">
        <v>9500</v>
      </c>
      <c r="S1897">
        <v>571</v>
      </c>
      <c r="T1897" t="s">
        <v>36</v>
      </c>
      <c r="U1897" t="s">
        <v>765</v>
      </c>
      <c r="V1897" t="s">
        <v>583</v>
      </c>
      <c r="W1897">
        <v>25000000</v>
      </c>
      <c r="X1897">
        <v>2006</v>
      </c>
      <c r="Y1897">
        <v>346</v>
      </c>
      <c r="Z1897">
        <v>5.8</v>
      </c>
      <c r="AA1897">
        <v>2.35</v>
      </c>
      <c r="AB1897">
        <v>0</v>
      </c>
    </row>
    <row r="1898" spans="1:28" hidden="1" x14ac:dyDescent="0.2">
      <c r="A1898" t="s">
        <v>27</v>
      </c>
      <c r="B1898" t="s">
        <v>7202</v>
      </c>
      <c r="C1898">
        <v>170</v>
      </c>
      <c r="D1898">
        <v>101</v>
      </c>
      <c r="E1898">
        <v>96</v>
      </c>
      <c r="F1898">
        <v>204</v>
      </c>
      <c r="G1898" t="s">
        <v>9501</v>
      </c>
      <c r="H1898">
        <v>713</v>
      </c>
      <c r="I1898">
        <v>60443237</v>
      </c>
      <c r="J1898" t="s">
        <v>212</v>
      </c>
      <c r="K1898" t="s">
        <v>1743</v>
      </c>
      <c r="L1898" t="s">
        <v>9502</v>
      </c>
      <c r="M1898">
        <v>76882</v>
      </c>
      <c r="N1898">
        <v>1852</v>
      </c>
      <c r="O1898" t="s">
        <v>9503</v>
      </c>
      <c r="P1898">
        <v>0</v>
      </c>
      <c r="Q1898" t="s">
        <v>9504</v>
      </c>
      <c r="R1898" t="s">
        <v>9505</v>
      </c>
      <c r="S1898">
        <v>106</v>
      </c>
      <c r="T1898" t="s">
        <v>36</v>
      </c>
      <c r="U1898" t="s">
        <v>37</v>
      </c>
      <c r="V1898" t="s">
        <v>38</v>
      </c>
      <c r="W1898">
        <v>25000000</v>
      </c>
      <c r="X1898">
        <v>2012</v>
      </c>
      <c r="Y1898">
        <v>220</v>
      </c>
      <c r="Z1898">
        <v>6.5</v>
      </c>
      <c r="AA1898">
        <v>2.35</v>
      </c>
      <c r="AB1898">
        <v>29000</v>
      </c>
    </row>
    <row r="1899" spans="1:28" hidden="1" x14ac:dyDescent="0.2">
      <c r="A1899" t="s">
        <v>27</v>
      </c>
      <c r="B1899" t="s">
        <v>9506</v>
      </c>
      <c r="C1899">
        <v>181</v>
      </c>
      <c r="D1899">
        <v>96</v>
      </c>
      <c r="E1899">
        <v>47</v>
      </c>
      <c r="F1899">
        <v>3000</v>
      </c>
      <c r="G1899" t="s">
        <v>1946</v>
      </c>
      <c r="H1899">
        <v>14000</v>
      </c>
      <c r="I1899">
        <v>82234139</v>
      </c>
      <c r="J1899" t="s">
        <v>546</v>
      </c>
      <c r="K1899" t="s">
        <v>698</v>
      </c>
      <c r="L1899" t="s">
        <v>9507</v>
      </c>
      <c r="M1899">
        <v>110390</v>
      </c>
      <c r="N1899">
        <v>28071</v>
      </c>
      <c r="O1899" t="s">
        <v>2622</v>
      </c>
      <c r="P1899">
        <v>3</v>
      </c>
      <c r="Q1899" t="s">
        <v>9508</v>
      </c>
      <c r="R1899" t="s">
        <v>9509</v>
      </c>
      <c r="S1899">
        <v>522</v>
      </c>
      <c r="T1899" t="s">
        <v>36</v>
      </c>
      <c r="U1899" t="s">
        <v>37</v>
      </c>
      <c r="V1899" t="s">
        <v>93</v>
      </c>
      <c r="W1899">
        <v>17000000</v>
      </c>
      <c r="X1899">
        <v>2007</v>
      </c>
      <c r="Y1899">
        <v>11000</v>
      </c>
      <c r="Z1899">
        <v>7.2</v>
      </c>
      <c r="AA1899">
        <v>1.85</v>
      </c>
      <c r="AB1899">
        <v>6000</v>
      </c>
    </row>
    <row r="1900" spans="1:28" hidden="1" x14ac:dyDescent="0.2">
      <c r="A1900" t="s">
        <v>27</v>
      </c>
      <c r="B1900" t="s">
        <v>123</v>
      </c>
      <c r="C1900">
        <v>226</v>
      </c>
      <c r="D1900">
        <v>101</v>
      </c>
      <c r="E1900">
        <v>395</v>
      </c>
      <c r="F1900">
        <v>2000</v>
      </c>
      <c r="G1900" t="s">
        <v>211</v>
      </c>
      <c r="H1900">
        <v>40000</v>
      </c>
      <c r="I1900">
        <v>51676606</v>
      </c>
      <c r="J1900" t="s">
        <v>9510</v>
      </c>
      <c r="K1900" t="s">
        <v>42</v>
      </c>
      <c r="L1900" t="s">
        <v>9511</v>
      </c>
      <c r="M1900">
        <v>174591</v>
      </c>
      <c r="N1900">
        <v>58823</v>
      </c>
      <c r="O1900" t="s">
        <v>401</v>
      </c>
      <c r="P1900">
        <v>1</v>
      </c>
      <c r="Q1900" t="s">
        <v>9512</v>
      </c>
      <c r="R1900" t="s">
        <v>9513</v>
      </c>
      <c r="S1900">
        <v>632</v>
      </c>
      <c r="T1900" t="s">
        <v>36</v>
      </c>
      <c r="U1900" t="s">
        <v>37</v>
      </c>
      <c r="V1900" t="s">
        <v>93</v>
      </c>
      <c r="W1900">
        <v>25000000</v>
      </c>
      <c r="X1900">
        <v>2004</v>
      </c>
      <c r="Y1900">
        <v>14000</v>
      </c>
      <c r="Z1900">
        <v>7.8</v>
      </c>
      <c r="AA1900">
        <v>2.35</v>
      </c>
      <c r="AB1900">
        <v>0</v>
      </c>
    </row>
    <row r="1901" spans="1:28" hidden="1" x14ac:dyDescent="0.2">
      <c r="A1901" t="s">
        <v>27</v>
      </c>
      <c r="B1901" t="s">
        <v>9514</v>
      </c>
      <c r="C1901">
        <v>24</v>
      </c>
      <c r="D1901">
        <v>100</v>
      </c>
      <c r="E1901">
        <v>0</v>
      </c>
      <c r="F1901">
        <v>400</v>
      </c>
      <c r="G1901" t="s">
        <v>8470</v>
      </c>
      <c r="H1901">
        <v>975</v>
      </c>
      <c r="I1901">
        <v>52528330</v>
      </c>
      <c r="J1901" t="s">
        <v>2525</v>
      </c>
      <c r="K1901" t="s">
        <v>3997</v>
      </c>
      <c r="L1901" t="s">
        <v>9515</v>
      </c>
      <c r="M1901">
        <v>4265</v>
      </c>
      <c r="N1901">
        <v>3202</v>
      </c>
      <c r="O1901" t="s">
        <v>9516</v>
      </c>
      <c r="P1901">
        <v>0</v>
      </c>
      <c r="Q1901" t="s">
        <v>9517</v>
      </c>
      <c r="R1901" t="s">
        <v>9518</v>
      </c>
      <c r="S1901">
        <v>27</v>
      </c>
      <c r="T1901" t="s">
        <v>36</v>
      </c>
      <c r="U1901" t="s">
        <v>37</v>
      </c>
      <c r="V1901" t="s">
        <v>38</v>
      </c>
      <c r="W1901">
        <v>25000000</v>
      </c>
      <c r="X1901">
        <v>2013</v>
      </c>
      <c r="Y1901">
        <v>521</v>
      </c>
      <c r="Z1901">
        <v>4.7</v>
      </c>
      <c r="AA1901">
        <v>1.85</v>
      </c>
      <c r="AB1901">
        <v>0</v>
      </c>
    </row>
    <row r="1902" spans="1:28" hidden="1" x14ac:dyDescent="0.2">
      <c r="A1902" t="s">
        <v>27</v>
      </c>
      <c r="B1902" t="s">
        <v>9519</v>
      </c>
      <c r="C1902">
        <v>408</v>
      </c>
      <c r="D1902">
        <v>117</v>
      </c>
      <c r="E1902">
        <v>248</v>
      </c>
      <c r="F1902">
        <v>726</v>
      </c>
      <c r="G1902" t="s">
        <v>1696</v>
      </c>
      <c r="H1902">
        <v>14000</v>
      </c>
      <c r="I1902">
        <v>51533608</v>
      </c>
      <c r="J1902" t="s">
        <v>710</v>
      </c>
      <c r="K1902" t="s">
        <v>226</v>
      </c>
      <c r="L1902" t="s">
        <v>9520</v>
      </c>
      <c r="M1902">
        <v>203111</v>
      </c>
      <c r="N1902">
        <v>16606</v>
      </c>
      <c r="O1902" t="s">
        <v>5192</v>
      </c>
      <c r="P1902">
        <v>1</v>
      </c>
      <c r="Q1902" t="s">
        <v>9521</v>
      </c>
      <c r="R1902" t="s">
        <v>9522</v>
      </c>
      <c r="S1902">
        <v>755</v>
      </c>
      <c r="T1902" t="s">
        <v>36</v>
      </c>
      <c r="U1902" t="s">
        <v>37</v>
      </c>
      <c r="V1902" t="s">
        <v>583</v>
      </c>
      <c r="W1902">
        <v>25000000</v>
      </c>
      <c r="X1902">
        <v>2011</v>
      </c>
      <c r="Y1902">
        <v>798</v>
      </c>
      <c r="Z1902">
        <v>6.8</v>
      </c>
      <c r="AA1902">
        <v>2.35</v>
      </c>
      <c r="AB1902">
        <v>32000</v>
      </c>
    </row>
    <row r="1903" spans="1:28" hidden="1" x14ac:dyDescent="0.2">
      <c r="A1903" t="s">
        <v>27</v>
      </c>
      <c r="B1903" t="s">
        <v>9523</v>
      </c>
      <c r="C1903">
        <v>180</v>
      </c>
      <c r="D1903">
        <v>101</v>
      </c>
      <c r="E1903">
        <v>21</v>
      </c>
      <c r="F1903">
        <v>317</v>
      </c>
      <c r="G1903" t="s">
        <v>4637</v>
      </c>
      <c r="H1903">
        <v>22000</v>
      </c>
      <c r="I1903">
        <v>51097664</v>
      </c>
      <c r="J1903" t="s">
        <v>6130</v>
      </c>
      <c r="K1903" t="s">
        <v>1744</v>
      </c>
      <c r="L1903" t="s">
        <v>9524</v>
      </c>
      <c r="M1903">
        <v>70205</v>
      </c>
      <c r="N1903">
        <v>23328</v>
      </c>
      <c r="O1903" t="s">
        <v>7862</v>
      </c>
      <c r="P1903">
        <v>0</v>
      </c>
      <c r="Q1903" t="s">
        <v>9525</v>
      </c>
      <c r="R1903" t="s">
        <v>9526</v>
      </c>
      <c r="S1903">
        <v>450</v>
      </c>
      <c r="T1903" t="s">
        <v>36</v>
      </c>
      <c r="U1903" t="s">
        <v>37</v>
      </c>
      <c r="V1903" t="s">
        <v>583</v>
      </c>
      <c r="W1903">
        <v>30000000</v>
      </c>
      <c r="X1903">
        <v>2005</v>
      </c>
      <c r="Y1903">
        <v>812</v>
      </c>
      <c r="Z1903">
        <v>5.9</v>
      </c>
      <c r="AA1903">
        <v>2.35</v>
      </c>
      <c r="AB1903">
        <v>0</v>
      </c>
    </row>
    <row r="1904" spans="1:28" hidden="1" x14ac:dyDescent="0.2">
      <c r="A1904" t="s">
        <v>27</v>
      </c>
      <c r="B1904" t="s">
        <v>1749</v>
      </c>
      <c r="C1904">
        <v>181</v>
      </c>
      <c r="D1904">
        <v>98</v>
      </c>
      <c r="E1904">
        <v>285</v>
      </c>
      <c r="F1904">
        <v>7000</v>
      </c>
      <c r="G1904" t="s">
        <v>1247</v>
      </c>
      <c r="H1904">
        <v>640000</v>
      </c>
      <c r="I1904">
        <v>84136909</v>
      </c>
      <c r="J1904" t="s">
        <v>1669</v>
      </c>
      <c r="K1904" t="s">
        <v>9527</v>
      </c>
      <c r="L1904" t="s">
        <v>9528</v>
      </c>
      <c r="M1904">
        <v>267921</v>
      </c>
      <c r="N1904">
        <v>656730</v>
      </c>
      <c r="O1904" t="s">
        <v>516</v>
      </c>
      <c r="P1904">
        <v>5</v>
      </c>
      <c r="Q1904" t="s">
        <v>9529</v>
      </c>
      <c r="R1904" t="s">
        <v>9530</v>
      </c>
      <c r="S1904">
        <v>577</v>
      </c>
      <c r="T1904" t="s">
        <v>36</v>
      </c>
      <c r="U1904" t="s">
        <v>37</v>
      </c>
      <c r="V1904" t="s">
        <v>38</v>
      </c>
      <c r="W1904">
        <v>26000000</v>
      </c>
      <c r="X1904">
        <v>2004</v>
      </c>
      <c r="Y1904">
        <v>8000</v>
      </c>
      <c r="Z1904">
        <v>7.2</v>
      </c>
      <c r="AA1904">
        <v>1.85</v>
      </c>
      <c r="AB1904">
        <v>0</v>
      </c>
    </row>
    <row r="1905" spans="1:28" hidden="1" x14ac:dyDescent="0.2">
      <c r="A1905" t="s">
        <v>27</v>
      </c>
      <c r="B1905" t="s">
        <v>485</v>
      </c>
      <c r="C1905">
        <v>192</v>
      </c>
      <c r="D1905">
        <v>146</v>
      </c>
      <c r="E1905">
        <v>17000</v>
      </c>
      <c r="F1905">
        <v>635</v>
      </c>
      <c r="G1905" t="s">
        <v>3194</v>
      </c>
      <c r="H1905">
        <v>22000</v>
      </c>
      <c r="I1905">
        <v>46836394</v>
      </c>
      <c r="J1905" t="s">
        <v>1724</v>
      </c>
      <c r="K1905" t="s">
        <v>1744</v>
      </c>
      <c r="L1905" t="s">
        <v>9531</v>
      </c>
      <c r="M1905">
        <v>728685</v>
      </c>
      <c r="N1905">
        <v>24783</v>
      </c>
      <c r="O1905" t="s">
        <v>7657</v>
      </c>
      <c r="P1905">
        <v>3</v>
      </c>
      <c r="Q1905" t="s">
        <v>9532</v>
      </c>
      <c r="R1905" t="s">
        <v>9533</v>
      </c>
      <c r="S1905">
        <v>989</v>
      </c>
      <c r="T1905" t="s">
        <v>36</v>
      </c>
      <c r="U1905" t="s">
        <v>37</v>
      </c>
      <c r="V1905" t="s">
        <v>583</v>
      </c>
      <c r="W1905">
        <v>25000000</v>
      </c>
      <c r="X1905">
        <v>1990</v>
      </c>
      <c r="Y1905">
        <v>854</v>
      </c>
      <c r="Z1905">
        <v>8.6999999999999993</v>
      </c>
      <c r="AA1905">
        <v>1.85</v>
      </c>
      <c r="AB1905">
        <v>25000</v>
      </c>
    </row>
    <row r="1906" spans="1:28" hidden="1" x14ac:dyDescent="0.2">
      <c r="A1906" t="s">
        <v>27</v>
      </c>
      <c r="B1906" t="s">
        <v>4368</v>
      </c>
      <c r="C1906">
        <v>79</v>
      </c>
      <c r="D1906">
        <v>102</v>
      </c>
      <c r="E1906">
        <v>91</v>
      </c>
      <c r="F1906">
        <v>434</v>
      </c>
      <c r="G1906" t="s">
        <v>8303</v>
      </c>
      <c r="H1906">
        <v>1000</v>
      </c>
      <c r="I1906">
        <v>47285499</v>
      </c>
      <c r="J1906" t="s">
        <v>9534</v>
      </c>
      <c r="K1906" t="s">
        <v>6006</v>
      </c>
      <c r="L1906" t="s">
        <v>9535</v>
      </c>
      <c r="M1906">
        <v>26755</v>
      </c>
      <c r="N1906">
        <v>3037</v>
      </c>
      <c r="O1906" t="s">
        <v>9536</v>
      </c>
      <c r="P1906">
        <v>3</v>
      </c>
      <c r="Q1906" t="s">
        <v>9537</v>
      </c>
      <c r="R1906" t="s">
        <v>9538</v>
      </c>
      <c r="S1906">
        <v>104</v>
      </c>
      <c r="T1906" t="s">
        <v>36</v>
      </c>
      <c r="U1906" t="s">
        <v>37</v>
      </c>
      <c r="V1906" t="s">
        <v>93</v>
      </c>
      <c r="W1906">
        <v>26000000</v>
      </c>
      <c r="X1906">
        <v>2003</v>
      </c>
      <c r="Y1906">
        <v>934</v>
      </c>
      <c r="Z1906">
        <v>5</v>
      </c>
      <c r="AA1906">
        <v>2.35</v>
      </c>
      <c r="AB1906">
        <v>542</v>
      </c>
    </row>
    <row r="1907" spans="1:28" hidden="1" x14ac:dyDescent="0.2">
      <c r="A1907" t="s">
        <v>27</v>
      </c>
      <c r="B1907" t="s">
        <v>7107</v>
      </c>
      <c r="C1907">
        <v>128</v>
      </c>
      <c r="D1907">
        <v>97</v>
      </c>
      <c r="E1907">
        <v>52</v>
      </c>
      <c r="F1907">
        <v>579</v>
      </c>
      <c r="G1907" t="s">
        <v>401</v>
      </c>
      <c r="H1907">
        <v>14000</v>
      </c>
      <c r="I1907">
        <v>47124400</v>
      </c>
      <c r="J1907" t="s">
        <v>513</v>
      </c>
      <c r="K1907" t="s">
        <v>434</v>
      </c>
      <c r="L1907" t="s">
        <v>9539</v>
      </c>
      <c r="M1907">
        <v>49676</v>
      </c>
      <c r="N1907">
        <v>17278</v>
      </c>
      <c r="O1907" t="s">
        <v>2422</v>
      </c>
      <c r="P1907">
        <v>0</v>
      </c>
      <c r="Q1907" t="s">
        <v>9540</v>
      </c>
      <c r="R1907" t="s">
        <v>9541</v>
      </c>
      <c r="S1907">
        <v>181</v>
      </c>
      <c r="T1907" t="s">
        <v>36</v>
      </c>
      <c r="U1907" t="s">
        <v>37</v>
      </c>
      <c r="V1907" t="s">
        <v>93</v>
      </c>
      <c r="W1907">
        <v>25000000</v>
      </c>
      <c r="X1907">
        <v>2005</v>
      </c>
      <c r="Y1907">
        <v>2000</v>
      </c>
      <c r="Z1907">
        <v>6.6</v>
      </c>
      <c r="AA1907">
        <v>2.35</v>
      </c>
      <c r="AB1907">
        <v>0</v>
      </c>
    </row>
    <row r="1908" spans="1:28" hidden="1" x14ac:dyDescent="0.2">
      <c r="A1908" t="s">
        <v>27</v>
      </c>
      <c r="B1908" t="s">
        <v>2244</v>
      </c>
      <c r="C1908">
        <v>147</v>
      </c>
      <c r="D1908">
        <v>142</v>
      </c>
      <c r="E1908">
        <v>0</v>
      </c>
      <c r="F1908">
        <v>638</v>
      </c>
      <c r="G1908" t="s">
        <v>2406</v>
      </c>
      <c r="H1908">
        <v>14000</v>
      </c>
      <c r="I1908">
        <v>44700000</v>
      </c>
      <c r="J1908" t="s">
        <v>1933</v>
      </c>
      <c r="K1908" t="s">
        <v>2380</v>
      </c>
      <c r="L1908" t="s">
        <v>9542</v>
      </c>
      <c r="M1908">
        <v>537442</v>
      </c>
      <c r="N1908">
        <v>16464</v>
      </c>
      <c r="O1908" t="s">
        <v>1343</v>
      </c>
      <c r="P1908">
        <v>0</v>
      </c>
      <c r="Q1908" t="s">
        <v>9543</v>
      </c>
      <c r="R1908" t="s">
        <v>9544</v>
      </c>
      <c r="S1908">
        <v>851</v>
      </c>
      <c r="T1908" t="s">
        <v>36</v>
      </c>
      <c r="U1908" t="s">
        <v>37</v>
      </c>
      <c r="V1908" t="s">
        <v>583</v>
      </c>
      <c r="W1908">
        <v>25000000</v>
      </c>
      <c r="X1908">
        <v>1983</v>
      </c>
      <c r="Y1908">
        <v>670</v>
      </c>
      <c r="Z1908">
        <v>8.3000000000000007</v>
      </c>
      <c r="AA1908">
        <v>2.35</v>
      </c>
      <c r="AB1908">
        <v>19000</v>
      </c>
    </row>
    <row r="1909" spans="1:28" hidden="1" x14ac:dyDescent="0.2">
      <c r="A1909" t="s">
        <v>27</v>
      </c>
      <c r="B1909" t="s">
        <v>4980</v>
      </c>
      <c r="C1909">
        <v>49</v>
      </c>
      <c r="D1909">
        <v>98</v>
      </c>
      <c r="E1909">
        <v>176</v>
      </c>
      <c r="F1909">
        <v>468</v>
      </c>
      <c r="G1909" t="s">
        <v>2786</v>
      </c>
      <c r="H1909">
        <v>742</v>
      </c>
      <c r="I1909">
        <v>44455658</v>
      </c>
      <c r="J1909" t="s">
        <v>1372</v>
      </c>
      <c r="K1909" t="s">
        <v>1637</v>
      </c>
      <c r="L1909" t="s">
        <v>9545</v>
      </c>
      <c r="M1909">
        <v>36253</v>
      </c>
      <c r="N1909">
        <v>2457</v>
      </c>
      <c r="O1909" t="s">
        <v>9546</v>
      </c>
      <c r="P1909">
        <v>2</v>
      </c>
      <c r="Q1909" t="s">
        <v>9547</v>
      </c>
      <c r="R1909" t="s">
        <v>9548</v>
      </c>
      <c r="S1909">
        <v>92</v>
      </c>
      <c r="T1909" t="s">
        <v>36</v>
      </c>
      <c r="U1909" t="s">
        <v>37</v>
      </c>
      <c r="V1909" t="s">
        <v>583</v>
      </c>
      <c r="W1909">
        <v>25000000</v>
      </c>
      <c r="X1909">
        <v>1997</v>
      </c>
      <c r="Y1909">
        <v>658</v>
      </c>
      <c r="Z1909">
        <v>6.7</v>
      </c>
      <c r="AA1909">
        <v>1.85</v>
      </c>
      <c r="AB1909">
        <v>0</v>
      </c>
    </row>
    <row r="1910" spans="1:28" hidden="1" x14ac:dyDescent="0.2">
      <c r="A1910" t="s">
        <v>27</v>
      </c>
      <c r="B1910" t="s">
        <v>9549</v>
      </c>
      <c r="C1910">
        <v>75</v>
      </c>
      <c r="D1910">
        <v>219</v>
      </c>
      <c r="E1910">
        <v>973</v>
      </c>
      <c r="F1910">
        <v>400</v>
      </c>
      <c r="G1910" t="s">
        <v>5278</v>
      </c>
      <c r="H1910">
        <v>1000</v>
      </c>
      <c r="I1910">
        <v>43984230</v>
      </c>
      <c r="J1910" t="s">
        <v>5938</v>
      </c>
      <c r="K1910" t="s">
        <v>585</v>
      </c>
      <c r="L1910" t="s">
        <v>9550</v>
      </c>
      <c r="M1910">
        <v>70274</v>
      </c>
      <c r="N1910">
        <v>2451</v>
      </c>
      <c r="O1910" t="s">
        <v>3430</v>
      </c>
      <c r="P1910">
        <v>0</v>
      </c>
      <c r="Q1910" t="s">
        <v>9551</v>
      </c>
      <c r="R1910" t="s">
        <v>9552</v>
      </c>
      <c r="S1910">
        <v>133</v>
      </c>
      <c r="T1910" t="s">
        <v>36</v>
      </c>
      <c r="U1910" t="s">
        <v>890</v>
      </c>
      <c r="V1910" t="s">
        <v>38</v>
      </c>
      <c r="W1910">
        <v>23000000</v>
      </c>
      <c r="X1910">
        <v>1987</v>
      </c>
      <c r="Y1910">
        <v>643</v>
      </c>
      <c r="Z1910">
        <v>7.8</v>
      </c>
      <c r="AA1910">
        <v>2.35</v>
      </c>
      <c r="AB1910">
        <v>0</v>
      </c>
    </row>
    <row r="1911" spans="1:28" hidden="1" x14ac:dyDescent="0.2">
      <c r="A1911" t="s">
        <v>27</v>
      </c>
      <c r="B1911" t="s">
        <v>3834</v>
      </c>
      <c r="C1911">
        <v>270</v>
      </c>
      <c r="D1911">
        <v>109</v>
      </c>
      <c r="E1911">
        <v>175</v>
      </c>
      <c r="F1911">
        <v>733</v>
      </c>
      <c r="G1911" t="s">
        <v>9553</v>
      </c>
      <c r="H1911">
        <v>24000</v>
      </c>
      <c r="I1911">
        <v>66489425</v>
      </c>
      <c r="J1911" t="s">
        <v>462</v>
      </c>
      <c r="K1911" t="s">
        <v>80</v>
      </c>
      <c r="L1911" t="s">
        <v>9554</v>
      </c>
      <c r="M1911">
        <v>101977</v>
      </c>
      <c r="N1911">
        <v>26625</v>
      </c>
      <c r="O1911" t="s">
        <v>1134</v>
      </c>
      <c r="P1911">
        <v>3</v>
      </c>
      <c r="Q1911" t="s">
        <v>9555</v>
      </c>
      <c r="R1911" t="s">
        <v>9556</v>
      </c>
      <c r="S1911">
        <v>161</v>
      </c>
      <c r="T1911" t="s">
        <v>36</v>
      </c>
      <c r="U1911" t="s">
        <v>37</v>
      </c>
      <c r="V1911" t="s">
        <v>583</v>
      </c>
      <c r="W1911">
        <v>25000000</v>
      </c>
      <c r="X1911">
        <v>2012</v>
      </c>
      <c r="Y1911">
        <v>736</v>
      </c>
      <c r="Z1911">
        <v>6.5</v>
      </c>
      <c r="AA1911">
        <v>2.35</v>
      </c>
      <c r="AB1911">
        <v>0</v>
      </c>
    </row>
    <row r="1912" spans="1:28" hidden="1" x14ac:dyDescent="0.2">
      <c r="A1912" t="s">
        <v>27</v>
      </c>
      <c r="B1912" t="s">
        <v>258</v>
      </c>
      <c r="C1912">
        <v>29</v>
      </c>
      <c r="D1912">
        <v>97</v>
      </c>
      <c r="E1912">
        <v>420</v>
      </c>
      <c r="F1912">
        <v>585</v>
      </c>
      <c r="G1912" t="s">
        <v>7657</v>
      </c>
      <c r="H1912">
        <v>695</v>
      </c>
      <c r="I1912">
        <v>41067398</v>
      </c>
      <c r="J1912" t="s">
        <v>420</v>
      </c>
      <c r="K1912" t="s">
        <v>2844</v>
      </c>
      <c r="L1912" t="s">
        <v>9557</v>
      </c>
      <c r="M1912">
        <v>22748</v>
      </c>
      <c r="N1912">
        <v>2530</v>
      </c>
      <c r="O1912" t="s">
        <v>5225</v>
      </c>
      <c r="P1912">
        <v>2</v>
      </c>
      <c r="Q1912" t="s">
        <v>9558</v>
      </c>
      <c r="R1912" t="s">
        <v>9559</v>
      </c>
      <c r="S1912">
        <v>41</v>
      </c>
      <c r="T1912" t="s">
        <v>36</v>
      </c>
      <c r="U1912" t="s">
        <v>37</v>
      </c>
      <c r="V1912" t="s">
        <v>583</v>
      </c>
      <c r="W1912">
        <v>25000000</v>
      </c>
      <c r="X1912">
        <v>1997</v>
      </c>
      <c r="Y1912">
        <v>635</v>
      </c>
      <c r="Z1912">
        <v>6.1</v>
      </c>
      <c r="AA1912">
        <v>2.35</v>
      </c>
      <c r="AB1912">
        <v>666</v>
      </c>
    </row>
    <row r="1913" spans="1:28" hidden="1" x14ac:dyDescent="0.2">
      <c r="A1913" t="s">
        <v>27</v>
      </c>
      <c r="B1913" t="s">
        <v>7074</v>
      </c>
      <c r="C1913">
        <v>398</v>
      </c>
      <c r="D1913">
        <v>158</v>
      </c>
      <c r="E1913">
        <v>0</v>
      </c>
      <c r="F1913">
        <v>104</v>
      </c>
      <c r="G1913" t="s">
        <v>9560</v>
      </c>
      <c r="H1913">
        <v>272</v>
      </c>
      <c r="I1913">
        <v>40218903</v>
      </c>
      <c r="J1913" t="s">
        <v>3407</v>
      </c>
      <c r="K1913" t="s">
        <v>7129</v>
      </c>
      <c r="L1913" t="s">
        <v>9561</v>
      </c>
      <c r="M1913">
        <v>372990</v>
      </c>
      <c r="N1913">
        <v>533</v>
      </c>
      <c r="O1913" t="s">
        <v>9562</v>
      </c>
      <c r="P1913">
        <v>0</v>
      </c>
      <c r="Q1913" t="s">
        <v>9563</v>
      </c>
      <c r="R1913" t="s">
        <v>9564</v>
      </c>
      <c r="S1913">
        <v>1107</v>
      </c>
      <c r="T1913" t="s">
        <v>36</v>
      </c>
      <c r="U1913" t="s">
        <v>37</v>
      </c>
      <c r="V1913" t="s">
        <v>583</v>
      </c>
      <c r="W1913">
        <v>25000000</v>
      </c>
      <c r="X1913">
        <v>2007</v>
      </c>
      <c r="Y1913">
        <v>111</v>
      </c>
      <c r="Z1913">
        <v>8.1</v>
      </c>
      <c r="AA1913">
        <v>2.35</v>
      </c>
      <c r="AB1913">
        <v>16000</v>
      </c>
    </row>
    <row r="1914" spans="1:28" hidden="1" x14ac:dyDescent="0.2">
      <c r="A1914" t="s">
        <v>27</v>
      </c>
      <c r="B1914" t="s">
        <v>9565</v>
      </c>
      <c r="C1914">
        <v>38</v>
      </c>
      <c r="D1914">
        <v>85</v>
      </c>
      <c r="E1914">
        <v>0</v>
      </c>
      <c r="F1914">
        <v>503</v>
      </c>
      <c r="G1914" t="s">
        <v>9566</v>
      </c>
      <c r="H1914">
        <v>1000</v>
      </c>
      <c r="I1914">
        <v>39880476</v>
      </c>
      <c r="J1914" t="s">
        <v>269</v>
      </c>
      <c r="K1914" t="s">
        <v>1230</v>
      </c>
      <c r="L1914" t="s">
        <v>9567</v>
      </c>
      <c r="M1914">
        <v>12218</v>
      </c>
      <c r="N1914">
        <v>2908</v>
      </c>
      <c r="O1914" t="s">
        <v>2161</v>
      </c>
      <c r="P1914">
        <v>0</v>
      </c>
      <c r="Q1914" t="s">
        <v>9568</v>
      </c>
      <c r="R1914" t="s">
        <v>9569</v>
      </c>
      <c r="S1914">
        <v>33</v>
      </c>
      <c r="T1914" t="s">
        <v>36</v>
      </c>
      <c r="U1914" t="s">
        <v>37</v>
      </c>
      <c r="V1914" t="s">
        <v>93</v>
      </c>
      <c r="W1914">
        <v>25000000</v>
      </c>
      <c r="X1914">
        <v>2002</v>
      </c>
      <c r="Y1914">
        <v>535</v>
      </c>
      <c r="Z1914">
        <v>5.2</v>
      </c>
      <c r="AA1914">
        <v>2.35</v>
      </c>
      <c r="AB1914">
        <v>187</v>
      </c>
    </row>
    <row r="1915" spans="1:28" hidden="1" x14ac:dyDescent="0.2">
      <c r="A1915" t="s">
        <v>27</v>
      </c>
      <c r="B1915" t="s">
        <v>9570</v>
      </c>
      <c r="C1915">
        <v>45</v>
      </c>
      <c r="D1915">
        <v>80</v>
      </c>
      <c r="E1915">
        <v>0</v>
      </c>
      <c r="F1915">
        <v>362</v>
      </c>
      <c r="G1915" t="s">
        <v>2161</v>
      </c>
      <c r="H1915">
        <v>971</v>
      </c>
      <c r="I1915">
        <v>39399750</v>
      </c>
      <c r="J1915" t="s">
        <v>827</v>
      </c>
      <c r="K1915" t="s">
        <v>2313</v>
      </c>
      <c r="L1915" t="s">
        <v>9571</v>
      </c>
      <c r="M1915">
        <v>5674</v>
      </c>
      <c r="N1915">
        <v>3017</v>
      </c>
      <c r="O1915" t="s">
        <v>9572</v>
      </c>
      <c r="P1915">
        <v>0</v>
      </c>
      <c r="Q1915" t="s">
        <v>9573</v>
      </c>
      <c r="R1915" t="s">
        <v>9574</v>
      </c>
      <c r="S1915">
        <v>35</v>
      </c>
      <c r="T1915" t="s">
        <v>36</v>
      </c>
      <c r="U1915" t="s">
        <v>37</v>
      </c>
      <c r="V1915" t="s">
        <v>93</v>
      </c>
      <c r="W1915">
        <v>25000000</v>
      </c>
      <c r="X1915">
        <v>2003</v>
      </c>
      <c r="Y1915">
        <v>503</v>
      </c>
      <c r="Z1915">
        <v>5.6</v>
      </c>
      <c r="AA1915">
        <v>2.35</v>
      </c>
      <c r="AB1915">
        <v>329</v>
      </c>
    </row>
    <row r="1916" spans="1:28" hidden="1" x14ac:dyDescent="0.2">
      <c r="A1916" t="s">
        <v>27</v>
      </c>
      <c r="B1916" t="s">
        <v>6798</v>
      </c>
      <c r="C1916">
        <v>81</v>
      </c>
      <c r="D1916">
        <v>86</v>
      </c>
      <c r="E1916">
        <v>92</v>
      </c>
      <c r="F1916">
        <v>466</v>
      </c>
      <c r="G1916" t="s">
        <v>9575</v>
      </c>
      <c r="H1916">
        <v>744</v>
      </c>
      <c r="I1916">
        <v>38230435</v>
      </c>
      <c r="J1916" t="s">
        <v>2134</v>
      </c>
      <c r="K1916" t="s">
        <v>2636</v>
      </c>
      <c r="L1916" t="s">
        <v>9576</v>
      </c>
      <c r="M1916">
        <v>29661</v>
      </c>
      <c r="N1916">
        <v>3001</v>
      </c>
      <c r="O1916" t="s">
        <v>1644</v>
      </c>
      <c r="P1916">
        <v>3</v>
      </c>
      <c r="Q1916" t="s">
        <v>9577</v>
      </c>
      <c r="R1916" t="s">
        <v>9578</v>
      </c>
      <c r="S1916">
        <v>179</v>
      </c>
      <c r="T1916" t="s">
        <v>36</v>
      </c>
      <c r="U1916" t="s">
        <v>37</v>
      </c>
      <c r="V1916" t="s">
        <v>38</v>
      </c>
      <c r="W1916">
        <v>25000000</v>
      </c>
      <c r="X1916">
        <v>2002</v>
      </c>
      <c r="Y1916">
        <v>489</v>
      </c>
      <c r="Z1916">
        <v>5.8</v>
      </c>
      <c r="AA1916">
        <v>1.85</v>
      </c>
      <c r="AB1916">
        <v>0</v>
      </c>
    </row>
    <row r="1917" spans="1:28" hidden="1" x14ac:dyDescent="0.2">
      <c r="A1917" t="s">
        <v>27</v>
      </c>
      <c r="B1917" t="s">
        <v>6295</v>
      </c>
      <c r="C1917">
        <v>88</v>
      </c>
      <c r="D1917">
        <v>119</v>
      </c>
      <c r="E1917">
        <v>42</v>
      </c>
      <c r="F1917">
        <v>917</v>
      </c>
      <c r="G1917" t="s">
        <v>638</v>
      </c>
      <c r="H1917">
        <v>2000</v>
      </c>
      <c r="I1917">
        <v>39008741</v>
      </c>
      <c r="J1917" t="s">
        <v>9103</v>
      </c>
      <c r="K1917" t="s">
        <v>709</v>
      </c>
      <c r="L1917" t="s">
        <v>9579</v>
      </c>
      <c r="M1917">
        <v>44838</v>
      </c>
      <c r="N1917">
        <v>6862</v>
      </c>
      <c r="O1917" t="s">
        <v>7967</v>
      </c>
      <c r="P1917">
        <v>0</v>
      </c>
      <c r="Q1917" t="s">
        <v>9580</v>
      </c>
      <c r="R1917" t="s">
        <v>9581</v>
      </c>
      <c r="S1917">
        <v>223</v>
      </c>
      <c r="T1917" t="s">
        <v>36</v>
      </c>
      <c r="U1917" t="s">
        <v>37</v>
      </c>
      <c r="V1917" t="s">
        <v>93</v>
      </c>
      <c r="W1917">
        <v>25000000</v>
      </c>
      <c r="X1917">
        <v>2005</v>
      </c>
      <c r="Y1917">
        <v>953</v>
      </c>
      <c r="Z1917">
        <v>6.6</v>
      </c>
      <c r="AA1917">
        <v>2.35</v>
      </c>
      <c r="AB1917">
        <v>0</v>
      </c>
    </row>
    <row r="1918" spans="1:28" hidden="1" x14ac:dyDescent="0.2">
      <c r="A1918" t="s">
        <v>27</v>
      </c>
      <c r="B1918" t="s">
        <v>9582</v>
      </c>
      <c r="C1918">
        <v>116</v>
      </c>
      <c r="D1918">
        <v>98</v>
      </c>
      <c r="E1918">
        <v>20</v>
      </c>
      <c r="F1918">
        <v>872</v>
      </c>
      <c r="G1918" t="s">
        <v>3175</v>
      </c>
      <c r="H1918">
        <v>5000</v>
      </c>
      <c r="I1918">
        <v>36833473</v>
      </c>
      <c r="J1918" t="s">
        <v>462</v>
      </c>
      <c r="K1918" t="s">
        <v>500</v>
      </c>
      <c r="L1918" t="s">
        <v>9583</v>
      </c>
      <c r="M1918">
        <v>53126</v>
      </c>
      <c r="N1918">
        <v>7945</v>
      </c>
      <c r="O1918" t="s">
        <v>2970</v>
      </c>
      <c r="P1918">
        <v>1</v>
      </c>
      <c r="Q1918" t="s">
        <v>9584</v>
      </c>
      <c r="R1918" t="s">
        <v>9585</v>
      </c>
      <c r="S1918">
        <v>254</v>
      </c>
      <c r="T1918" t="s">
        <v>36</v>
      </c>
      <c r="U1918" t="s">
        <v>1463</v>
      </c>
      <c r="V1918" t="s">
        <v>583</v>
      </c>
      <c r="W1918">
        <v>25000000</v>
      </c>
      <c r="X1918">
        <v>2001</v>
      </c>
      <c r="Y1918">
        <v>888</v>
      </c>
      <c r="Z1918">
        <v>6.6</v>
      </c>
      <c r="AA1918">
        <v>2.35</v>
      </c>
      <c r="AB1918">
        <v>0</v>
      </c>
    </row>
    <row r="1919" spans="1:28" hidden="1" x14ac:dyDescent="0.2">
      <c r="A1919" t="s">
        <v>27</v>
      </c>
      <c r="B1919" t="s">
        <v>9586</v>
      </c>
      <c r="C1919">
        <v>129</v>
      </c>
      <c r="D1919">
        <v>97</v>
      </c>
      <c r="E1919">
        <v>29</v>
      </c>
      <c r="F1919">
        <v>816</v>
      </c>
      <c r="G1919" t="s">
        <v>9587</v>
      </c>
      <c r="H1919">
        <v>15000</v>
      </c>
      <c r="I1919">
        <v>48237389</v>
      </c>
      <c r="J1919" t="s">
        <v>1679</v>
      </c>
      <c r="K1919" t="s">
        <v>180</v>
      </c>
      <c r="L1919" t="s">
        <v>9588</v>
      </c>
      <c r="M1919">
        <v>63969</v>
      </c>
      <c r="N1919">
        <v>18789</v>
      </c>
      <c r="O1919" t="s">
        <v>7744</v>
      </c>
      <c r="P1919">
        <v>1</v>
      </c>
      <c r="Q1919" t="s">
        <v>9589</v>
      </c>
      <c r="R1919" t="s">
        <v>9590</v>
      </c>
      <c r="S1919">
        <v>126</v>
      </c>
      <c r="T1919" t="s">
        <v>36</v>
      </c>
      <c r="U1919" t="s">
        <v>37</v>
      </c>
      <c r="V1919" t="s">
        <v>38</v>
      </c>
      <c r="W1919">
        <v>25000000</v>
      </c>
      <c r="X1919">
        <v>2008</v>
      </c>
      <c r="Y1919">
        <v>852</v>
      </c>
      <c r="Z1919">
        <v>5.5</v>
      </c>
      <c r="AA1919">
        <v>2.35</v>
      </c>
      <c r="AB1919">
        <v>0</v>
      </c>
    </row>
    <row r="1920" spans="1:28" hidden="1" x14ac:dyDescent="0.2">
      <c r="A1920" t="s">
        <v>27</v>
      </c>
      <c r="B1920" t="s">
        <v>9591</v>
      </c>
      <c r="C1920">
        <v>72</v>
      </c>
      <c r="D1920">
        <v>105</v>
      </c>
      <c r="E1920">
        <v>23</v>
      </c>
      <c r="F1920">
        <v>485</v>
      </c>
      <c r="G1920" t="s">
        <v>9592</v>
      </c>
      <c r="H1920">
        <v>1000</v>
      </c>
      <c r="I1920">
        <v>36310118</v>
      </c>
      <c r="J1920" t="s">
        <v>1669</v>
      </c>
      <c r="K1920" t="s">
        <v>1230</v>
      </c>
      <c r="L1920" t="s">
        <v>9593</v>
      </c>
      <c r="M1920">
        <v>13194</v>
      </c>
      <c r="N1920">
        <v>3535</v>
      </c>
      <c r="O1920" t="s">
        <v>9594</v>
      </c>
      <c r="P1920">
        <v>1</v>
      </c>
      <c r="Q1920" t="s">
        <v>9595</v>
      </c>
      <c r="R1920" t="s">
        <v>9596</v>
      </c>
      <c r="S1920">
        <v>59</v>
      </c>
      <c r="T1920" t="s">
        <v>36</v>
      </c>
      <c r="U1920" t="s">
        <v>37</v>
      </c>
      <c r="V1920" t="s">
        <v>38</v>
      </c>
      <c r="X1920">
        <v>2005</v>
      </c>
      <c r="Y1920">
        <v>619</v>
      </c>
      <c r="Z1920">
        <v>5.5</v>
      </c>
      <c r="AA1920">
        <v>2.35</v>
      </c>
      <c r="AB1920">
        <v>671</v>
      </c>
    </row>
    <row r="1921" spans="1:28" hidden="1" x14ac:dyDescent="0.2">
      <c r="A1921" t="s">
        <v>27</v>
      </c>
      <c r="B1921" t="s">
        <v>3583</v>
      </c>
      <c r="C1921">
        <v>151</v>
      </c>
      <c r="D1921">
        <v>124</v>
      </c>
      <c r="E1921">
        <v>44</v>
      </c>
      <c r="F1921">
        <v>367</v>
      </c>
      <c r="G1921" t="s">
        <v>1355</v>
      </c>
      <c r="H1921">
        <v>4000</v>
      </c>
      <c r="I1921">
        <v>36447959</v>
      </c>
      <c r="J1921" t="s">
        <v>1632</v>
      </c>
      <c r="K1921" t="s">
        <v>597</v>
      </c>
      <c r="L1921" t="s">
        <v>9597</v>
      </c>
      <c r="M1921">
        <v>35833</v>
      </c>
      <c r="N1921">
        <v>6393</v>
      </c>
      <c r="O1921" t="s">
        <v>9598</v>
      </c>
      <c r="P1921">
        <v>0</v>
      </c>
      <c r="Q1921" t="s">
        <v>9599</v>
      </c>
      <c r="R1921" t="s">
        <v>9600</v>
      </c>
      <c r="S1921">
        <v>96</v>
      </c>
      <c r="T1921" t="s">
        <v>36</v>
      </c>
      <c r="U1921" t="s">
        <v>37</v>
      </c>
      <c r="V1921" t="s">
        <v>93</v>
      </c>
      <c r="W1921">
        <v>25000000</v>
      </c>
      <c r="X1921">
        <v>2014</v>
      </c>
      <c r="Y1921">
        <v>774</v>
      </c>
      <c r="Z1921">
        <v>7</v>
      </c>
      <c r="AA1921">
        <v>2.39</v>
      </c>
      <c r="AB1921">
        <v>10000</v>
      </c>
    </row>
    <row r="1922" spans="1:28" hidden="1" x14ac:dyDescent="0.2">
      <c r="A1922" t="s">
        <v>745</v>
      </c>
      <c r="B1922" t="s">
        <v>1196</v>
      </c>
      <c r="C1922">
        <v>198</v>
      </c>
      <c r="D1922">
        <v>97</v>
      </c>
      <c r="E1922">
        <v>176</v>
      </c>
      <c r="F1922">
        <v>10000</v>
      </c>
      <c r="G1922" t="s">
        <v>2375</v>
      </c>
      <c r="H1922">
        <v>12000</v>
      </c>
      <c r="I1922">
        <v>45089048</v>
      </c>
      <c r="J1922" t="s">
        <v>5497</v>
      </c>
      <c r="K1922" t="s">
        <v>299</v>
      </c>
      <c r="L1922" t="s">
        <v>9601</v>
      </c>
      <c r="M1922">
        <v>86251</v>
      </c>
      <c r="N1922">
        <v>36064</v>
      </c>
      <c r="O1922" t="s">
        <v>224</v>
      </c>
      <c r="P1922">
        <v>3</v>
      </c>
      <c r="Q1922" t="s">
        <v>9602</v>
      </c>
      <c r="R1922" t="s">
        <v>9603</v>
      </c>
      <c r="S1922">
        <v>260</v>
      </c>
      <c r="T1922" t="s">
        <v>36</v>
      </c>
      <c r="U1922" t="s">
        <v>8142</v>
      </c>
      <c r="V1922" t="s">
        <v>38</v>
      </c>
      <c r="W1922">
        <v>25000000</v>
      </c>
      <c r="X1922">
        <v>2014</v>
      </c>
      <c r="Y1922">
        <v>11000</v>
      </c>
      <c r="Z1922">
        <v>6.5</v>
      </c>
      <c r="AA1922">
        <v>2.35</v>
      </c>
      <c r="AB1922">
        <v>58000</v>
      </c>
    </row>
    <row r="1923" spans="1:28" hidden="1" x14ac:dyDescent="0.2">
      <c r="A1923" t="s">
        <v>27</v>
      </c>
      <c r="B1923" t="s">
        <v>6765</v>
      </c>
      <c r="C1923">
        <v>66</v>
      </c>
      <c r="D1923">
        <v>105</v>
      </c>
      <c r="E1923">
        <v>29</v>
      </c>
      <c r="F1923">
        <v>742</v>
      </c>
      <c r="G1923" t="s">
        <v>9604</v>
      </c>
      <c r="H1923">
        <v>14000</v>
      </c>
      <c r="I1923">
        <v>35990505</v>
      </c>
      <c r="J1923" t="s">
        <v>9103</v>
      </c>
      <c r="K1923" t="s">
        <v>434</v>
      </c>
      <c r="L1923" t="s">
        <v>9605</v>
      </c>
      <c r="M1923">
        <v>48095</v>
      </c>
      <c r="N1923">
        <v>16400</v>
      </c>
      <c r="O1923" t="s">
        <v>1637</v>
      </c>
      <c r="P1923">
        <v>1</v>
      </c>
      <c r="Q1923" t="s">
        <v>9606</v>
      </c>
      <c r="R1923" t="s">
        <v>9607</v>
      </c>
      <c r="S1923">
        <v>194</v>
      </c>
      <c r="T1923" t="s">
        <v>36</v>
      </c>
      <c r="U1923" t="s">
        <v>37</v>
      </c>
      <c r="V1923" t="s">
        <v>93</v>
      </c>
      <c r="W1923">
        <v>20000000</v>
      </c>
      <c r="X1923">
        <v>2003</v>
      </c>
      <c r="Y1923">
        <v>1000</v>
      </c>
      <c r="Z1923">
        <v>5.8</v>
      </c>
      <c r="AA1923">
        <v>2.35</v>
      </c>
      <c r="AB1923">
        <v>0</v>
      </c>
    </row>
    <row r="1924" spans="1:28" hidden="1" x14ac:dyDescent="0.2">
      <c r="A1924" t="s">
        <v>27</v>
      </c>
      <c r="B1924" t="s">
        <v>9608</v>
      </c>
      <c r="C1924">
        <v>167</v>
      </c>
      <c r="D1924">
        <v>104</v>
      </c>
      <c r="E1924">
        <v>108</v>
      </c>
      <c r="F1924">
        <v>177</v>
      </c>
      <c r="G1924" t="s">
        <v>9609</v>
      </c>
      <c r="H1924">
        <v>296</v>
      </c>
      <c r="I1924">
        <v>35143332</v>
      </c>
      <c r="J1924" t="s">
        <v>6401</v>
      </c>
      <c r="K1924" t="s">
        <v>7535</v>
      </c>
      <c r="L1924" t="s">
        <v>9610</v>
      </c>
      <c r="M1924">
        <v>45102</v>
      </c>
      <c r="N1924">
        <v>1340</v>
      </c>
      <c r="O1924" t="s">
        <v>9611</v>
      </c>
      <c r="P1924">
        <v>0</v>
      </c>
      <c r="Q1924" t="s">
        <v>9612</v>
      </c>
      <c r="R1924" t="s">
        <v>9613</v>
      </c>
      <c r="S1924">
        <v>316</v>
      </c>
      <c r="T1924" t="s">
        <v>36</v>
      </c>
      <c r="U1924" t="s">
        <v>37</v>
      </c>
      <c r="V1924" t="s">
        <v>583</v>
      </c>
      <c r="W1924">
        <v>17000000</v>
      </c>
      <c r="X1924">
        <v>2003</v>
      </c>
      <c r="Y1924">
        <v>270</v>
      </c>
      <c r="Z1924">
        <v>5.6</v>
      </c>
      <c r="AA1924">
        <v>2.35</v>
      </c>
      <c r="AB1924">
        <v>0</v>
      </c>
    </row>
    <row r="1925" spans="1:28" hidden="1" x14ac:dyDescent="0.2">
      <c r="A1925" t="s">
        <v>27</v>
      </c>
      <c r="B1925" t="s">
        <v>9614</v>
      </c>
      <c r="C1925">
        <v>127</v>
      </c>
      <c r="D1925">
        <v>101</v>
      </c>
      <c r="E1925">
        <v>7</v>
      </c>
      <c r="F1925">
        <v>440</v>
      </c>
      <c r="G1925" t="s">
        <v>927</v>
      </c>
      <c r="H1925">
        <v>1000</v>
      </c>
      <c r="I1925">
        <v>35000629</v>
      </c>
      <c r="J1925" t="s">
        <v>1679</v>
      </c>
      <c r="K1925" t="s">
        <v>6709</v>
      </c>
      <c r="L1925" t="s">
        <v>9615</v>
      </c>
      <c r="M1925">
        <v>74622</v>
      </c>
      <c r="N1925">
        <v>2822</v>
      </c>
      <c r="O1925" t="s">
        <v>9497</v>
      </c>
      <c r="P1925">
        <v>1</v>
      </c>
      <c r="Q1925" t="s">
        <v>9616</v>
      </c>
      <c r="R1925" t="s">
        <v>9617</v>
      </c>
      <c r="S1925">
        <v>150</v>
      </c>
      <c r="T1925" t="s">
        <v>36</v>
      </c>
      <c r="U1925" t="s">
        <v>37</v>
      </c>
      <c r="V1925" t="s">
        <v>583</v>
      </c>
      <c r="W1925">
        <v>25000000</v>
      </c>
      <c r="X1925">
        <v>2007</v>
      </c>
      <c r="Y1925">
        <v>562</v>
      </c>
      <c r="Z1925">
        <v>5.6</v>
      </c>
      <c r="AA1925">
        <v>1.85</v>
      </c>
      <c r="AB1925">
        <v>0</v>
      </c>
    </row>
    <row r="1926" spans="1:28" hidden="1" x14ac:dyDescent="0.2">
      <c r="A1926" t="s">
        <v>27</v>
      </c>
      <c r="B1926" t="s">
        <v>3442</v>
      </c>
      <c r="C1926">
        <v>109</v>
      </c>
      <c r="D1926">
        <v>101</v>
      </c>
      <c r="E1926">
        <v>43</v>
      </c>
      <c r="F1926">
        <v>432</v>
      </c>
      <c r="G1926" t="s">
        <v>1734</v>
      </c>
      <c r="H1926">
        <v>5000</v>
      </c>
      <c r="I1926">
        <v>34604054</v>
      </c>
      <c r="J1926" t="s">
        <v>462</v>
      </c>
      <c r="K1926" t="s">
        <v>500</v>
      </c>
      <c r="L1926" t="s">
        <v>9618</v>
      </c>
      <c r="M1926">
        <v>34942</v>
      </c>
      <c r="N1926">
        <v>6867</v>
      </c>
      <c r="O1926" t="s">
        <v>9619</v>
      </c>
      <c r="P1926">
        <v>2</v>
      </c>
      <c r="Q1926" t="s">
        <v>9620</v>
      </c>
      <c r="R1926" t="s">
        <v>9621</v>
      </c>
      <c r="S1926">
        <v>185</v>
      </c>
      <c r="T1926" t="s">
        <v>36</v>
      </c>
      <c r="U1926" t="s">
        <v>37</v>
      </c>
      <c r="V1926" t="s">
        <v>583</v>
      </c>
      <c r="W1926">
        <v>30000000</v>
      </c>
      <c r="X1926">
        <v>2003</v>
      </c>
      <c r="Y1926">
        <v>618</v>
      </c>
      <c r="Z1926">
        <v>5.8</v>
      </c>
      <c r="AA1926">
        <v>2.35</v>
      </c>
      <c r="AB1926">
        <v>1000</v>
      </c>
    </row>
    <row r="1927" spans="1:28" hidden="1" x14ac:dyDescent="0.2">
      <c r="A1927" t="s">
        <v>27</v>
      </c>
      <c r="B1927" t="s">
        <v>6618</v>
      </c>
      <c r="C1927">
        <v>174</v>
      </c>
      <c r="D1927">
        <v>114</v>
      </c>
      <c r="E1927">
        <v>335</v>
      </c>
      <c r="F1927">
        <v>530</v>
      </c>
      <c r="G1927" t="s">
        <v>2239</v>
      </c>
      <c r="H1927">
        <v>11000</v>
      </c>
      <c r="I1927">
        <v>41597830</v>
      </c>
      <c r="J1927" t="s">
        <v>212</v>
      </c>
      <c r="K1927" t="s">
        <v>2375</v>
      </c>
      <c r="L1927" t="s">
        <v>9622</v>
      </c>
      <c r="M1927">
        <v>102123</v>
      </c>
      <c r="N1927">
        <v>12624</v>
      </c>
      <c r="O1927" t="s">
        <v>4768</v>
      </c>
      <c r="P1927">
        <v>3</v>
      </c>
      <c r="Q1927" t="s">
        <v>9623</v>
      </c>
      <c r="R1927" t="s">
        <v>9624</v>
      </c>
      <c r="S1927">
        <v>660</v>
      </c>
      <c r="T1927" t="s">
        <v>36</v>
      </c>
      <c r="U1927" t="s">
        <v>37</v>
      </c>
      <c r="V1927" t="s">
        <v>38</v>
      </c>
      <c r="W1927">
        <v>25000000</v>
      </c>
      <c r="X1927">
        <v>2002</v>
      </c>
      <c r="Y1927">
        <v>577</v>
      </c>
      <c r="Z1927">
        <v>7.6</v>
      </c>
      <c r="AA1927">
        <v>1.85</v>
      </c>
      <c r="AB1927">
        <v>0</v>
      </c>
    </row>
    <row r="1928" spans="1:28" hidden="1" x14ac:dyDescent="0.2">
      <c r="A1928" t="s">
        <v>27</v>
      </c>
      <c r="B1928" t="s">
        <v>5131</v>
      </c>
      <c r="C1928">
        <v>91</v>
      </c>
      <c r="D1928">
        <v>105</v>
      </c>
      <c r="E1928">
        <v>99</v>
      </c>
      <c r="F1928">
        <v>960</v>
      </c>
      <c r="G1928" t="s">
        <v>9625</v>
      </c>
      <c r="H1928">
        <v>17000</v>
      </c>
      <c r="I1928">
        <v>33687630</v>
      </c>
      <c r="J1928" t="s">
        <v>1679</v>
      </c>
      <c r="K1928" t="s">
        <v>442</v>
      </c>
      <c r="L1928" t="s">
        <v>9626</v>
      </c>
      <c r="M1928">
        <v>116762</v>
      </c>
      <c r="N1928">
        <v>20109</v>
      </c>
      <c r="O1928" t="s">
        <v>9627</v>
      </c>
      <c r="P1928">
        <v>0</v>
      </c>
      <c r="Q1928" t="s">
        <v>9628</v>
      </c>
      <c r="R1928" t="s">
        <v>9629</v>
      </c>
      <c r="S1928">
        <v>261</v>
      </c>
      <c r="T1928" t="s">
        <v>36</v>
      </c>
      <c r="U1928" t="s">
        <v>37</v>
      </c>
      <c r="V1928" t="s">
        <v>38</v>
      </c>
      <c r="W1928">
        <v>20000000</v>
      </c>
      <c r="X1928">
        <v>2006</v>
      </c>
      <c r="Y1928">
        <v>1000</v>
      </c>
      <c r="Z1928">
        <v>6.4</v>
      </c>
      <c r="AA1928">
        <v>1.85</v>
      </c>
      <c r="AB1928">
        <v>0</v>
      </c>
    </row>
    <row r="1929" spans="1:28" hidden="1" x14ac:dyDescent="0.2">
      <c r="A1929" t="s">
        <v>27</v>
      </c>
      <c r="B1929" t="s">
        <v>9630</v>
      </c>
      <c r="C1929">
        <v>151</v>
      </c>
      <c r="D1929">
        <v>90</v>
      </c>
      <c r="E1929">
        <v>68</v>
      </c>
      <c r="F1929">
        <v>100</v>
      </c>
      <c r="G1929" t="s">
        <v>9631</v>
      </c>
      <c r="H1929">
        <v>328</v>
      </c>
      <c r="I1929">
        <v>32553210</v>
      </c>
      <c r="J1929" t="s">
        <v>3055</v>
      </c>
      <c r="K1929" t="s">
        <v>9632</v>
      </c>
      <c r="L1929" t="s">
        <v>9633</v>
      </c>
      <c r="M1929">
        <v>88714</v>
      </c>
      <c r="N1929">
        <v>794</v>
      </c>
      <c r="O1929" t="s">
        <v>9634</v>
      </c>
      <c r="P1929">
        <v>0</v>
      </c>
      <c r="Q1929" t="s">
        <v>9635</v>
      </c>
      <c r="R1929" t="s">
        <v>9636</v>
      </c>
      <c r="S1929">
        <v>235</v>
      </c>
      <c r="T1929" t="s">
        <v>36</v>
      </c>
      <c r="U1929" t="s">
        <v>55</v>
      </c>
      <c r="V1929" t="s">
        <v>93</v>
      </c>
      <c r="W1929">
        <v>25000000</v>
      </c>
      <c r="X1929">
        <v>2007</v>
      </c>
      <c r="Y1929">
        <v>132</v>
      </c>
      <c r="Z1929">
        <v>6.3</v>
      </c>
      <c r="AA1929">
        <v>1.85</v>
      </c>
      <c r="AB1929">
        <v>0</v>
      </c>
    </row>
    <row r="1930" spans="1:28" hidden="1" x14ac:dyDescent="0.2">
      <c r="A1930" t="s">
        <v>27</v>
      </c>
      <c r="B1930" t="s">
        <v>9637</v>
      </c>
      <c r="C1930">
        <v>94</v>
      </c>
      <c r="D1930">
        <v>97</v>
      </c>
      <c r="E1930">
        <v>27</v>
      </c>
      <c r="F1930">
        <v>522</v>
      </c>
      <c r="G1930" t="s">
        <v>9638</v>
      </c>
      <c r="H1930">
        <v>601</v>
      </c>
      <c r="I1930">
        <v>31526393</v>
      </c>
      <c r="J1930" t="s">
        <v>5780</v>
      </c>
      <c r="K1930" t="s">
        <v>9639</v>
      </c>
      <c r="L1930" t="s">
        <v>9640</v>
      </c>
      <c r="M1930">
        <v>22243</v>
      </c>
      <c r="N1930">
        <v>2730</v>
      </c>
      <c r="O1930" t="s">
        <v>9641</v>
      </c>
      <c r="P1930">
        <v>0</v>
      </c>
      <c r="Q1930" t="s">
        <v>9642</v>
      </c>
      <c r="R1930" t="s">
        <v>9643</v>
      </c>
      <c r="S1930">
        <v>144</v>
      </c>
      <c r="T1930" t="s">
        <v>36</v>
      </c>
      <c r="U1930" t="s">
        <v>37</v>
      </c>
      <c r="V1930" t="s">
        <v>38</v>
      </c>
      <c r="W1930">
        <v>25000000</v>
      </c>
      <c r="X1930">
        <v>2004</v>
      </c>
      <c r="Y1930">
        <v>543</v>
      </c>
      <c r="Z1930">
        <v>4.5999999999999996</v>
      </c>
      <c r="AA1930">
        <v>2.35</v>
      </c>
      <c r="AB1930">
        <v>686</v>
      </c>
    </row>
    <row r="1931" spans="1:28" hidden="1" x14ac:dyDescent="0.2">
      <c r="A1931" t="s">
        <v>27</v>
      </c>
      <c r="B1931" t="s">
        <v>9644</v>
      </c>
      <c r="C1931">
        <v>91</v>
      </c>
      <c r="D1931">
        <v>144</v>
      </c>
      <c r="E1931">
        <v>0</v>
      </c>
      <c r="F1931">
        <v>745</v>
      </c>
      <c r="G1931" t="s">
        <v>2661</v>
      </c>
      <c r="H1931">
        <v>15000</v>
      </c>
      <c r="I1931">
        <v>41229</v>
      </c>
      <c r="J1931" t="s">
        <v>2123</v>
      </c>
      <c r="K1931" t="s">
        <v>288</v>
      </c>
      <c r="L1931" t="s">
        <v>9645</v>
      </c>
      <c r="M1931">
        <v>14612</v>
      </c>
      <c r="N1931">
        <v>18442</v>
      </c>
      <c r="O1931" t="s">
        <v>1049</v>
      </c>
      <c r="P1931">
        <v>6</v>
      </c>
      <c r="Q1931" t="s">
        <v>9646</v>
      </c>
      <c r="R1931" t="s">
        <v>9647</v>
      </c>
      <c r="S1931">
        <v>41</v>
      </c>
      <c r="T1931" t="s">
        <v>36</v>
      </c>
      <c r="U1931" t="s">
        <v>1463</v>
      </c>
      <c r="V1931" t="s">
        <v>583</v>
      </c>
      <c r="W1931">
        <v>25500000</v>
      </c>
      <c r="X1931">
        <v>2013</v>
      </c>
      <c r="Y1931">
        <v>960</v>
      </c>
      <c r="Z1931">
        <v>6.5</v>
      </c>
      <c r="AA1931">
        <v>2.35</v>
      </c>
      <c r="AB1931">
        <v>0</v>
      </c>
    </row>
    <row r="1932" spans="1:28" hidden="1" x14ac:dyDescent="0.2">
      <c r="A1932" t="s">
        <v>27</v>
      </c>
      <c r="B1932" t="s">
        <v>9648</v>
      </c>
      <c r="C1932">
        <v>148</v>
      </c>
      <c r="D1932">
        <v>114</v>
      </c>
      <c r="E1932">
        <v>59</v>
      </c>
      <c r="F1932">
        <v>403</v>
      </c>
      <c r="G1932" t="s">
        <v>9649</v>
      </c>
      <c r="H1932">
        <v>49000</v>
      </c>
      <c r="I1932">
        <v>31655091</v>
      </c>
      <c r="J1932" t="s">
        <v>6197</v>
      </c>
      <c r="K1932" t="s">
        <v>809</v>
      </c>
      <c r="L1932" t="s">
        <v>9650</v>
      </c>
      <c r="M1932">
        <v>87331</v>
      </c>
      <c r="N1932">
        <v>50927</v>
      </c>
      <c r="O1932" t="s">
        <v>3717</v>
      </c>
      <c r="P1932">
        <v>0</v>
      </c>
      <c r="Q1932" t="s">
        <v>9651</v>
      </c>
      <c r="R1932" t="s">
        <v>9652</v>
      </c>
      <c r="S1932">
        <v>364</v>
      </c>
      <c r="T1932" t="s">
        <v>36</v>
      </c>
      <c r="U1932" t="s">
        <v>37</v>
      </c>
      <c r="V1932" t="s">
        <v>93</v>
      </c>
      <c r="W1932">
        <v>30000000</v>
      </c>
      <c r="X1932">
        <v>2007</v>
      </c>
      <c r="Y1932">
        <v>702</v>
      </c>
      <c r="Z1932">
        <v>7.5</v>
      </c>
      <c r="AA1932">
        <v>2.35</v>
      </c>
      <c r="AB1932">
        <v>18000</v>
      </c>
    </row>
    <row r="1933" spans="1:28" hidden="1" x14ac:dyDescent="0.2">
      <c r="A1933" t="s">
        <v>27</v>
      </c>
      <c r="B1933" t="s">
        <v>4771</v>
      </c>
      <c r="C1933">
        <v>141</v>
      </c>
      <c r="D1933">
        <v>124</v>
      </c>
      <c r="E1933">
        <v>159</v>
      </c>
      <c r="F1933">
        <v>240</v>
      </c>
      <c r="G1933" t="s">
        <v>3131</v>
      </c>
      <c r="H1933">
        <v>288</v>
      </c>
      <c r="I1933">
        <v>30012990</v>
      </c>
      <c r="J1933" t="s">
        <v>5938</v>
      </c>
      <c r="K1933" t="s">
        <v>9653</v>
      </c>
      <c r="L1933" t="s">
        <v>9654</v>
      </c>
      <c r="M1933">
        <v>75973</v>
      </c>
      <c r="N1933">
        <v>1006</v>
      </c>
      <c r="O1933" t="s">
        <v>9655</v>
      </c>
      <c r="P1933">
        <v>1</v>
      </c>
      <c r="Q1933" t="s">
        <v>9656</v>
      </c>
      <c r="R1933" t="s">
        <v>9657</v>
      </c>
      <c r="S1933">
        <v>409</v>
      </c>
      <c r="T1933" t="s">
        <v>36</v>
      </c>
      <c r="U1933" t="s">
        <v>55</v>
      </c>
      <c r="V1933" t="s">
        <v>583</v>
      </c>
      <c r="W1933">
        <v>25000000</v>
      </c>
      <c r="X1933">
        <v>1998</v>
      </c>
      <c r="Y1933">
        <v>249</v>
      </c>
      <c r="Z1933">
        <v>7.5</v>
      </c>
      <c r="AA1933">
        <v>1.85</v>
      </c>
      <c r="AB1933">
        <v>0</v>
      </c>
    </row>
    <row r="1934" spans="1:28" hidden="1" x14ac:dyDescent="0.2">
      <c r="A1934" t="s">
        <v>27</v>
      </c>
      <c r="B1934" t="s">
        <v>7685</v>
      </c>
      <c r="C1934">
        <v>114</v>
      </c>
      <c r="D1934">
        <v>89</v>
      </c>
      <c r="E1934">
        <v>31</v>
      </c>
      <c r="F1934">
        <v>71</v>
      </c>
      <c r="G1934" t="s">
        <v>9658</v>
      </c>
      <c r="H1934">
        <v>285</v>
      </c>
      <c r="I1934">
        <v>32368960</v>
      </c>
      <c r="J1934" t="s">
        <v>9659</v>
      </c>
      <c r="K1934" t="s">
        <v>9660</v>
      </c>
      <c r="L1934" t="s">
        <v>9661</v>
      </c>
      <c r="M1934">
        <v>39768</v>
      </c>
      <c r="N1934">
        <v>667</v>
      </c>
      <c r="O1934" t="s">
        <v>9662</v>
      </c>
      <c r="P1934">
        <v>0</v>
      </c>
      <c r="Q1934" t="s">
        <v>9663</v>
      </c>
      <c r="R1934" t="s">
        <v>9664</v>
      </c>
      <c r="S1934">
        <v>292</v>
      </c>
      <c r="T1934" t="s">
        <v>36</v>
      </c>
      <c r="U1934" t="s">
        <v>266</v>
      </c>
      <c r="V1934" t="s">
        <v>583</v>
      </c>
      <c r="W1934">
        <v>25000000</v>
      </c>
      <c r="X1934">
        <v>1998</v>
      </c>
      <c r="Y1934">
        <v>81</v>
      </c>
      <c r="Z1934">
        <v>5.3</v>
      </c>
      <c r="AA1934">
        <v>1.85</v>
      </c>
      <c r="AB1934">
        <v>0</v>
      </c>
    </row>
    <row r="1935" spans="1:28" hidden="1" x14ac:dyDescent="0.2">
      <c r="A1935" t="s">
        <v>27</v>
      </c>
      <c r="B1935" t="s">
        <v>9665</v>
      </c>
      <c r="C1935">
        <v>79</v>
      </c>
      <c r="D1935">
        <v>160</v>
      </c>
      <c r="E1935">
        <v>130</v>
      </c>
      <c r="F1935">
        <v>288</v>
      </c>
      <c r="G1935" t="s">
        <v>9666</v>
      </c>
      <c r="H1935">
        <v>469</v>
      </c>
      <c r="I1935">
        <v>14500000</v>
      </c>
      <c r="J1935" t="s">
        <v>1015</v>
      </c>
      <c r="K1935" t="s">
        <v>9667</v>
      </c>
      <c r="L1935" t="s">
        <v>9668</v>
      </c>
      <c r="M1935">
        <v>25019</v>
      </c>
      <c r="N1935">
        <v>1548</v>
      </c>
      <c r="O1935" t="s">
        <v>9669</v>
      </c>
      <c r="P1935">
        <v>0</v>
      </c>
      <c r="Q1935" t="s">
        <v>9670</v>
      </c>
      <c r="R1935" t="s">
        <v>9671</v>
      </c>
      <c r="S1935">
        <v>159</v>
      </c>
      <c r="T1935" t="s">
        <v>36</v>
      </c>
      <c r="U1935" t="s">
        <v>675</v>
      </c>
      <c r="V1935" t="s">
        <v>275</v>
      </c>
      <c r="W1935">
        <v>25000000</v>
      </c>
      <c r="X1935">
        <v>1970</v>
      </c>
      <c r="Y1935">
        <v>377</v>
      </c>
      <c r="Z1935">
        <v>7.5</v>
      </c>
      <c r="AA1935">
        <v>2.35</v>
      </c>
      <c r="AB1935">
        <v>0</v>
      </c>
    </row>
    <row r="1936" spans="1:28" hidden="1" x14ac:dyDescent="0.2">
      <c r="A1936" t="s">
        <v>27</v>
      </c>
      <c r="B1936" t="s">
        <v>9672</v>
      </c>
      <c r="C1936">
        <v>33</v>
      </c>
      <c r="D1936">
        <v>93</v>
      </c>
      <c r="E1936">
        <v>14</v>
      </c>
      <c r="F1936">
        <v>199</v>
      </c>
      <c r="G1936" t="s">
        <v>9673</v>
      </c>
      <c r="H1936">
        <v>1000</v>
      </c>
      <c r="I1936">
        <v>29247405</v>
      </c>
      <c r="J1936" t="s">
        <v>9674</v>
      </c>
      <c r="K1936" t="s">
        <v>684</v>
      </c>
      <c r="L1936" t="s">
        <v>9675</v>
      </c>
      <c r="M1936">
        <v>28377</v>
      </c>
      <c r="N1936">
        <v>2176</v>
      </c>
      <c r="O1936" t="s">
        <v>9676</v>
      </c>
      <c r="P1936">
        <v>1</v>
      </c>
      <c r="Q1936" t="s">
        <v>9677</v>
      </c>
      <c r="R1936" t="s">
        <v>9678</v>
      </c>
      <c r="S1936">
        <v>261</v>
      </c>
      <c r="T1936" t="s">
        <v>36</v>
      </c>
      <c r="U1936" t="s">
        <v>55</v>
      </c>
      <c r="V1936" t="s">
        <v>93</v>
      </c>
      <c r="W1936">
        <v>25000000</v>
      </c>
      <c r="X1936">
        <v>1997</v>
      </c>
      <c r="Y1936">
        <v>401</v>
      </c>
      <c r="Z1936">
        <v>3.3</v>
      </c>
      <c r="AA1936">
        <v>1.85</v>
      </c>
      <c r="AB1936">
        <v>0</v>
      </c>
    </row>
    <row r="1937" spans="1:28" hidden="1" x14ac:dyDescent="0.2">
      <c r="A1937" t="s">
        <v>27</v>
      </c>
      <c r="B1937" t="s">
        <v>5416</v>
      </c>
      <c r="C1937">
        <v>146</v>
      </c>
      <c r="D1937">
        <v>87</v>
      </c>
      <c r="E1937">
        <v>234</v>
      </c>
      <c r="F1937">
        <v>370</v>
      </c>
      <c r="G1937" t="s">
        <v>9679</v>
      </c>
      <c r="H1937">
        <v>904</v>
      </c>
      <c r="I1937">
        <v>30538669</v>
      </c>
      <c r="J1937" t="s">
        <v>1669</v>
      </c>
      <c r="K1937" t="s">
        <v>9680</v>
      </c>
      <c r="L1937" t="s">
        <v>9681</v>
      </c>
      <c r="M1937">
        <v>60202</v>
      </c>
      <c r="N1937">
        <v>3850</v>
      </c>
      <c r="O1937" t="s">
        <v>9682</v>
      </c>
      <c r="P1937">
        <v>3</v>
      </c>
      <c r="Q1937" t="s">
        <v>9683</v>
      </c>
      <c r="R1937" t="s">
        <v>9684</v>
      </c>
      <c r="S1937">
        <v>114</v>
      </c>
      <c r="T1937" t="s">
        <v>36</v>
      </c>
      <c r="U1937" t="s">
        <v>37</v>
      </c>
      <c r="V1937" t="s">
        <v>583</v>
      </c>
      <c r="X1937">
        <v>2011</v>
      </c>
      <c r="Y1937">
        <v>555</v>
      </c>
      <c r="Z1937">
        <v>5.7</v>
      </c>
      <c r="AA1937">
        <v>1.85</v>
      </c>
      <c r="AB1937">
        <v>0</v>
      </c>
    </row>
    <row r="1938" spans="1:28" hidden="1" x14ac:dyDescent="0.2">
      <c r="A1938" t="s">
        <v>27</v>
      </c>
      <c r="B1938" t="s">
        <v>9685</v>
      </c>
      <c r="C1938">
        <v>83</v>
      </c>
      <c r="D1938">
        <v>88</v>
      </c>
      <c r="E1938">
        <v>82</v>
      </c>
      <c r="F1938">
        <v>571</v>
      </c>
      <c r="G1938" t="s">
        <v>9686</v>
      </c>
      <c r="H1938">
        <v>756</v>
      </c>
      <c r="I1938">
        <v>25615792</v>
      </c>
      <c r="J1938" t="s">
        <v>9687</v>
      </c>
      <c r="K1938" t="s">
        <v>612</v>
      </c>
      <c r="L1938" t="s">
        <v>9688</v>
      </c>
      <c r="M1938">
        <v>10161</v>
      </c>
      <c r="N1938">
        <v>4378</v>
      </c>
      <c r="O1938" t="s">
        <v>2470</v>
      </c>
      <c r="P1938">
        <v>0</v>
      </c>
      <c r="Q1938" t="s">
        <v>9689</v>
      </c>
      <c r="R1938" t="s">
        <v>9690</v>
      </c>
      <c r="S1938">
        <v>50</v>
      </c>
      <c r="T1938" t="s">
        <v>36</v>
      </c>
      <c r="U1938" t="s">
        <v>37</v>
      </c>
      <c r="V1938" t="s">
        <v>38</v>
      </c>
      <c r="W1938">
        <v>25000000</v>
      </c>
      <c r="X1938">
        <v>2009</v>
      </c>
      <c r="Y1938">
        <v>713</v>
      </c>
      <c r="Z1938">
        <v>3.5</v>
      </c>
      <c r="AA1938">
        <v>1.85</v>
      </c>
      <c r="AB1938">
        <v>657</v>
      </c>
    </row>
    <row r="1939" spans="1:28" hidden="1" x14ac:dyDescent="0.2">
      <c r="A1939" t="s">
        <v>27</v>
      </c>
      <c r="B1939" t="s">
        <v>3257</v>
      </c>
      <c r="C1939">
        <v>199</v>
      </c>
      <c r="D1939">
        <v>142</v>
      </c>
      <c r="E1939">
        <v>0</v>
      </c>
      <c r="F1939">
        <v>461</v>
      </c>
      <c r="G1939" t="s">
        <v>3260</v>
      </c>
      <c r="H1939">
        <v>11000</v>
      </c>
      <c r="I1939">
        <v>28341469</v>
      </c>
      <c r="J1939" t="s">
        <v>1933</v>
      </c>
      <c r="K1939" t="s">
        <v>464</v>
      </c>
      <c r="L1939" t="s">
        <v>9691</v>
      </c>
      <c r="M1939">
        <v>1689764</v>
      </c>
      <c r="N1939">
        <v>13495</v>
      </c>
      <c r="O1939" t="s">
        <v>1346</v>
      </c>
      <c r="P1939">
        <v>0</v>
      </c>
      <c r="Q1939" t="s">
        <v>9692</v>
      </c>
      <c r="R1939" t="s">
        <v>9693</v>
      </c>
      <c r="S1939">
        <v>4144</v>
      </c>
      <c r="T1939" t="s">
        <v>36</v>
      </c>
      <c r="U1939" t="s">
        <v>37</v>
      </c>
      <c r="V1939" t="s">
        <v>583</v>
      </c>
      <c r="W1939">
        <v>25000000</v>
      </c>
      <c r="X1939">
        <v>1994</v>
      </c>
      <c r="Y1939">
        <v>745</v>
      </c>
      <c r="Z1939">
        <v>9.3000000000000007</v>
      </c>
      <c r="AA1939">
        <v>1.85</v>
      </c>
      <c r="AB1939">
        <v>108000</v>
      </c>
    </row>
    <row r="1940" spans="1:28" hidden="1" x14ac:dyDescent="0.2">
      <c r="A1940" t="s">
        <v>27</v>
      </c>
      <c r="B1940" t="s">
        <v>5928</v>
      </c>
      <c r="C1940">
        <v>71</v>
      </c>
      <c r="D1940">
        <v>92</v>
      </c>
      <c r="E1940">
        <v>23</v>
      </c>
      <c r="F1940">
        <v>162</v>
      </c>
      <c r="G1940" t="s">
        <v>9352</v>
      </c>
      <c r="H1940">
        <v>460</v>
      </c>
      <c r="I1940">
        <v>25590119</v>
      </c>
      <c r="J1940" t="s">
        <v>9694</v>
      </c>
      <c r="K1940" t="s">
        <v>9695</v>
      </c>
      <c r="L1940" t="s">
        <v>9696</v>
      </c>
      <c r="M1940">
        <v>19699</v>
      </c>
      <c r="N1940">
        <v>1315</v>
      </c>
      <c r="O1940" t="s">
        <v>9697</v>
      </c>
      <c r="P1940">
        <v>0</v>
      </c>
      <c r="Q1940" t="s">
        <v>9698</v>
      </c>
      <c r="R1940" t="s">
        <v>9699</v>
      </c>
      <c r="S1940">
        <v>119</v>
      </c>
      <c r="T1940" t="s">
        <v>36</v>
      </c>
      <c r="U1940" t="s">
        <v>368</v>
      </c>
      <c r="V1940" t="s">
        <v>93</v>
      </c>
      <c r="W1940">
        <v>21150000</v>
      </c>
      <c r="X1940">
        <v>2001</v>
      </c>
      <c r="Y1940">
        <v>442</v>
      </c>
      <c r="Z1940">
        <v>4.8</v>
      </c>
      <c r="AA1940">
        <v>1.85</v>
      </c>
      <c r="AB1940">
        <v>387</v>
      </c>
    </row>
    <row r="1941" spans="1:28" hidden="1" x14ac:dyDescent="0.2">
      <c r="A1941" t="s">
        <v>27</v>
      </c>
      <c r="B1941" t="s">
        <v>3492</v>
      </c>
      <c r="C1941">
        <v>62</v>
      </c>
      <c r="D1941">
        <v>117</v>
      </c>
      <c r="E1941">
        <v>101</v>
      </c>
      <c r="F1941">
        <v>743</v>
      </c>
      <c r="G1941" t="s">
        <v>7327</v>
      </c>
      <c r="H1941">
        <v>13000</v>
      </c>
      <c r="I1941">
        <v>24944213</v>
      </c>
      <c r="J1941" t="s">
        <v>3911</v>
      </c>
      <c r="K1941" t="s">
        <v>545</v>
      </c>
      <c r="L1941" t="s">
        <v>9700</v>
      </c>
      <c r="M1941">
        <v>63459</v>
      </c>
      <c r="N1941">
        <v>16937</v>
      </c>
      <c r="O1941" t="s">
        <v>2836</v>
      </c>
      <c r="P1941">
        <v>2</v>
      </c>
      <c r="Q1941" t="s">
        <v>9701</v>
      </c>
      <c r="R1941" t="s">
        <v>9702</v>
      </c>
      <c r="S1941">
        <v>185</v>
      </c>
      <c r="T1941" t="s">
        <v>36</v>
      </c>
      <c r="U1941" t="s">
        <v>37</v>
      </c>
      <c r="V1941" t="s">
        <v>38</v>
      </c>
      <c r="W1941">
        <v>27000000</v>
      </c>
      <c r="X1941">
        <v>1996</v>
      </c>
      <c r="Y1941">
        <v>852</v>
      </c>
      <c r="Z1941">
        <v>6.9</v>
      </c>
      <c r="AA1941">
        <v>2.35</v>
      </c>
      <c r="AB1941">
        <v>3000</v>
      </c>
    </row>
    <row r="1942" spans="1:28" hidden="1" x14ac:dyDescent="0.2">
      <c r="A1942" t="s">
        <v>27</v>
      </c>
      <c r="B1942" t="s">
        <v>2035</v>
      </c>
      <c r="C1942">
        <v>175</v>
      </c>
      <c r="D1942">
        <v>111</v>
      </c>
      <c r="E1942">
        <v>81</v>
      </c>
      <c r="F1942">
        <v>81</v>
      </c>
      <c r="G1942" t="s">
        <v>9703</v>
      </c>
      <c r="H1942">
        <v>3000</v>
      </c>
      <c r="I1942">
        <v>33631221</v>
      </c>
      <c r="J1942" t="s">
        <v>2123</v>
      </c>
      <c r="K1942" t="s">
        <v>8009</v>
      </c>
      <c r="L1942" t="s">
        <v>9704</v>
      </c>
      <c r="M1942">
        <v>48559</v>
      </c>
      <c r="N1942">
        <v>3784</v>
      </c>
      <c r="O1942" t="s">
        <v>9705</v>
      </c>
      <c r="P1942">
        <v>1</v>
      </c>
      <c r="Q1942" t="s">
        <v>9706</v>
      </c>
      <c r="R1942" t="s">
        <v>9707</v>
      </c>
      <c r="S1942">
        <v>145</v>
      </c>
      <c r="T1942" t="s">
        <v>36</v>
      </c>
      <c r="U1942" t="s">
        <v>37</v>
      </c>
      <c r="V1942" t="s">
        <v>583</v>
      </c>
      <c r="W1942">
        <v>25000000</v>
      </c>
      <c r="X1942">
        <v>2014</v>
      </c>
      <c r="Y1942">
        <v>571</v>
      </c>
      <c r="Z1942">
        <v>6</v>
      </c>
      <c r="AA1942">
        <v>2.35</v>
      </c>
      <c r="AB1942">
        <v>0</v>
      </c>
    </row>
    <row r="1943" spans="1:28" hidden="1" x14ac:dyDescent="0.2">
      <c r="A1943" t="s">
        <v>27</v>
      </c>
      <c r="B1943" t="s">
        <v>9708</v>
      </c>
      <c r="C1943">
        <v>322</v>
      </c>
      <c r="D1943">
        <v>121</v>
      </c>
      <c r="E1943">
        <v>53</v>
      </c>
      <c r="F1943">
        <v>8000</v>
      </c>
      <c r="G1943" t="s">
        <v>2375</v>
      </c>
      <c r="H1943">
        <v>19000</v>
      </c>
      <c r="I1943">
        <v>37738400</v>
      </c>
      <c r="J1943" t="s">
        <v>3407</v>
      </c>
      <c r="K1943" t="s">
        <v>351</v>
      </c>
      <c r="L1943" t="s">
        <v>9709</v>
      </c>
      <c r="M1943">
        <v>67797</v>
      </c>
      <c r="N1943">
        <v>39690</v>
      </c>
      <c r="O1943" t="s">
        <v>1525</v>
      </c>
      <c r="P1943">
        <v>3</v>
      </c>
      <c r="Q1943" t="s">
        <v>9710</v>
      </c>
      <c r="R1943" t="s">
        <v>9711</v>
      </c>
      <c r="S1943">
        <v>285</v>
      </c>
      <c r="T1943" t="s">
        <v>36</v>
      </c>
      <c r="U1943" t="s">
        <v>37</v>
      </c>
      <c r="V1943" t="s">
        <v>583</v>
      </c>
      <c r="W1943">
        <v>25000000</v>
      </c>
      <c r="X1943">
        <v>2013</v>
      </c>
      <c r="Y1943">
        <v>11000</v>
      </c>
      <c r="Z1943">
        <v>7.3</v>
      </c>
      <c r="AA1943">
        <v>2.35</v>
      </c>
      <c r="AB1943">
        <v>30000</v>
      </c>
    </row>
    <row r="1944" spans="1:28" hidden="1" x14ac:dyDescent="0.2">
      <c r="A1944" t="s">
        <v>27</v>
      </c>
      <c r="B1944" t="s">
        <v>9712</v>
      </c>
      <c r="C1944">
        <v>67</v>
      </c>
      <c r="D1944">
        <v>98</v>
      </c>
      <c r="E1944">
        <v>3</v>
      </c>
      <c r="F1944">
        <v>28</v>
      </c>
      <c r="G1944" t="s">
        <v>9713</v>
      </c>
      <c r="H1944">
        <v>90</v>
      </c>
      <c r="I1944">
        <v>24381334</v>
      </c>
      <c r="J1944" t="s">
        <v>7443</v>
      </c>
      <c r="K1944" t="s">
        <v>9714</v>
      </c>
      <c r="L1944" t="s">
        <v>9715</v>
      </c>
      <c r="M1944">
        <v>19737</v>
      </c>
      <c r="N1944">
        <v>235</v>
      </c>
      <c r="O1944" t="s">
        <v>9716</v>
      </c>
      <c r="P1944">
        <v>2</v>
      </c>
      <c r="Q1944" t="s">
        <v>9717</v>
      </c>
      <c r="R1944" t="s">
        <v>9718</v>
      </c>
      <c r="S1944">
        <v>81</v>
      </c>
      <c r="T1944" t="s">
        <v>36</v>
      </c>
      <c r="U1944" t="s">
        <v>37</v>
      </c>
      <c r="V1944" t="s">
        <v>275</v>
      </c>
      <c r="X1944">
        <v>2005</v>
      </c>
      <c r="Y1944">
        <v>89</v>
      </c>
      <c r="Z1944">
        <v>6</v>
      </c>
      <c r="AA1944">
        <v>1.85</v>
      </c>
      <c r="AB1944">
        <v>901</v>
      </c>
    </row>
    <row r="1945" spans="1:28" hidden="1" x14ac:dyDescent="0.2">
      <c r="A1945" t="s">
        <v>27</v>
      </c>
      <c r="B1945" t="s">
        <v>9719</v>
      </c>
      <c r="C1945">
        <v>112</v>
      </c>
      <c r="D1945">
        <v>107</v>
      </c>
      <c r="E1945">
        <v>13</v>
      </c>
      <c r="F1945">
        <v>165</v>
      </c>
      <c r="G1945" t="s">
        <v>9720</v>
      </c>
      <c r="H1945">
        <v>618</v>
      </c>
      <c r="I1945">
        <v>21835784</v>
      </c>
      <c r="J1945" t="s">
        <v>1413</v>
      </c>
      <c r="K1945" t="s">
        <v>7260</v>
      </c>
      <c r="L1945" t="s">
        <v>9721</v>
      </c>
      <c r="M1945">
        <v>58297</v>
      </c>
      <c r="N1945">
        <v>1095</v>
      </c>
      <c r="O1945" t="s">
        <v>9722</v>
      </c>
      <c r="P1945">
        <v>3</v>
      </c>
      <c r="Q1945" t="s">
        <v>9723</v>
      </c>
      <c r="R1945" t="s">
        <v>9724</v>
      </c>
      <c r="S1945">
        <v>161</v>
      </c>
      <c r="T1945" t="s">
        <v>36</v>
      </c>
      <c r="U1945" t="s">
        <v>37</v>
      </c>
      <c r="V1945" t="s">
        <v>38</v>
      </c>
      <c r="W1945">
        <v>30000000</v>
      </c>
      <c r="X1945">
        <v>2005</v>
      </c>
      <c r="Y1945">
        <v>172</v>
      </c>
      <c r="Z1945">
        <v>6.6</v>
      </c>
      <c r="AA1945">
        <v>1.85</v>
      </c>
      <c r="AB1945">
        <v>0</v>
      </c>
    </row>
    <row r="1946" spans="1:28" hidden="1" x14ac:dyDescent="0.2">
      <c r="A1946" t="s">
        <v>27</v>
      </c>
      <c r="B1946" t="s">
        <v>3446</v>
      </c>
      <c r="C1946">
        <v>216</v>
      </c>
      <c r="D1946">
        <v>106</v>
      </c>
      <c r="E1946">
        <v>452</v>
      </c>
      <c r="F1946">
        <v>141</v>
      </c>
      <c r="G1946" t="s">
        <v>9725</v>
      </c>
      <c r="H1946">
        <v>20000</v>
      </c>
      <c r="I1946">
        <v>15785632</v>
      </c>
      <c r="J1946" t="s">
        <v>9726</v>
      </c>
      <c r="K1946" t="s">
        <v>261</v>
      </c>
      <c r="L1946" t="s">
        <v>9727</v>
      </c>
      <c r="M1946">
        <v>32507</v>
      </c>
      <c r="N1946">
        <v>21195</v>
      </c>
      <c r="O1946" t="s">
        <v>5989</v>
      </c>
      <c r="P1946">
        <v>3</v>
      </c>
      <c r="Q1946" t="s">
        <v>9728</v>
      </c>
      <c r="R1946" t="s">
        <v>9729</v>
      </c>
      <c r="S1946">
        <v>119</v>
      </c>
      <c r="T1946" t="s">
        <v>36</v>
      </c>
      <c r="U1946" t="s">
        <v>55</v>
      </c>
      <c r="V1946" t="s">
        <v>38</v>
      </c>
      <c r="W1946">
        <v>23000000</v>
      </c>
      <c r="X1946">
        <v>2016</v>
      </c>
      <c r="Y1946">
        <v>732</v>
      </c>
      <c r="Z1946">
        <v>7.5</v>
      </c>
      <c r="AA1946">
        <v>2.35</v>
      </c>
      <c r="AB1946">
        <v>15000</v>
      </c>
    </row>
    <row r="1947" spans="1:28" hidden="1" x14ac:dyDescent="0.2">
      <c r="A1947" t="s">
        <v>27</v>
      </c>
      <c r="B1947" t="s">
        <v>5074</v>
      </c>
      <c r="C1947">
        <v>48</v>
      </c>
      <c r="D1947">
        <v>136</v>
      </c>
      <c r="E1947">
        <v>0</v>
      </c>
      <c r="F1947">
        <v>3000</v>
      </c>
      <c r="G1947" t="s">
        <v>1970</v>
      </c>
      <c r="H1947">
        <v>18000</v>
      </c>
      <c r="I1947">
        <v>21554585</v>
      </c>
      <c r="J1947" t="s">
        <v>3792</v>
      </c>
      <c r="K1947" t="s">
        <v>1725</v>
      </c>
      <c r="L1947" t="s">
        <v>9730</v>
      </c>
      <c r="M1947">
        <v>36108</v>
      </c>
      <c r="N1947">
        <v>37315</v>
      </c>
      <c r="O1947" t="s">
        <v>980</v>
      </c>
      <c r="P1947">
        <v>0</v>
      </c>
      <c r="Q1947" t="s">
        <v>9731</v>
      </c>
      <c r="R1947" t="s">
        <v>9732</v>
      </c>
      <c r="S1947">
        <v>109</v>
      </c>
      <c r="T1947" t="s">
        <v>36</v>
      </c>
      <c r="U1947" t="s">
        <v>37</v>
      </c>
      <c r="V1947" t="s">
        <v>583</v>
      </c>
      <c r="W1947">
        <v>25000000</v>
      </c>
      <c r="X1947">
        <v>1998</v>
      </c>
      <c r="Y1947">
        <v>14000</v>
      </c>
      <c r="Z1947">
        <v>6.9</v>
      </c>
      <c r="AA1947">
        <v>1.85</v>
      </c>
      <c r="AB1947">
        <v>0</v>
      </c>
    </row>
    <row r="1948" spans="1:28" hidden="1" x14ac:dyDescent="0.2">
      <c r="A1948" t="s">
        <v>27</v>
      </c>
      <c r="B1948" t="s">
        <v>9733</v>
      </c>
      <c r="C1948">
        <v>44</v>
      </c>
      <c r="D1948">
        <v>97</v>
      </c>
      <c r="E1948">
        <v>19</v>
      </c>
      <c r="F1948">
        <v>977</v>
      </c>
      <c r="G1948" t="s">
        <v>117</v>
      </c>
      <c r="H1948">
        <v>40000</v>
      </c>
      <c r="I1948">
        <v>22200000</v>
      </c>
      <c r="J1948" t="s">
        <v>1413</v>
      </c>
      <c r="K1948" t="s">
        <v>42</v>
      </c>
      <c r="L1948" t="s">
        <v>9734</v>
      </c>
      <c r="M1948">
        <v>41310</v>
      </c>
      <c r="N1948">
        <v>52122</v>
      </c>
      <c r="O1948" t="s">
        <v>5617</v>
      </c>
      <c r="P1948">
        <v>3</v>
      </c>
      <c r="Q1948" t="s">
        <v>9735</v>
      </c>
      <c r="R1948" t="s">
        <v>9736</v>
      </c>
      <c r="S1948">
        <v>117</v>
      </c>
      <c r="T1948" t="s">
        <v>36</v>
      </c>
      <c r="U1948" t="s">
        <v>37</v>
      </c>
      <c r="V1948" t="s">
        <v>38</v>
      </c>
      <c r="W1948">
        <v>25000000</v>
      </c>
      <c r="X1948">
        <v>1994</v>
      </c>
      <c r="Y1948">
        <v>10000</v>
      </c>
      <c r="Z1948">
        <v>6.8</v>
      </c>
      <c r="AA1948">
        <v>1.85</v>
      </c>
      <c r="AB1948">
        <v>0</v>
      </c>
    </row>
    <row r="1949" spans="1:28" hidden="1" x14ac:dyDescent="0.2">
      <c r="A1949" t="s">
        <v>27</v>
      </c>
      <c r="C1949">
        <v>12</v>
      </c>
      <c r="D1949">
        <v>7</v>
      </c>
      <c r="F1949">
        <v>3</v>
      </c>
      <c r="G1949" t="s">
        <v>9737</v>
      </c>
      <c r="H1949">
        <v>45</v>
      </c>
      <c r="J1949" t="s">
        <v>2964</v>
      </c>
      <c r="K1949" t="s">
        <v>9738</v>
      </c>
      <c r="L1949" t="s">
        <v>9739</v>
      </c>
      <c r="M1949">
        <v>7968</v>
      </c>
      <c r="N1949">
        <v>55</v>
      </c>
      <c r="O1949" t="s">
        <v>9740</v>
      </c>
      <c r="P1949">
        <v>0</v>
      </c>
      <c r="Q1949" t="s">
        <v>9741</v>
      </c>
      <c r="R1949" t="s">
        <v>9742</v>
      </c>
      <c r="S1949">
        <v>12</v>
      </c>
      <c r="T1949" t="s">
        <v>36</v>
      </c>
      <c r="U1949" t="s">
        <v>55</v>
      </c>
      <c r="V1949" t="s">
        <v>2747</v>
      </c>
      <c r="Y1949">
        <v>7</v>
      </c>
      <c r="Z1949">
        <v>8.3000000000000007</v>
      </c>
      <c r="AB1949">
        <v>834</v>
      </c>
    </row>
    <row r="1950" spans="1:28" hidden="1" x14ac:dyDescent="0.2">
      <c r="B1950" t="s">
        <v>7633</v>
      </c>
      <c r="C1950">
        <v>162</v>
      </c>
      <c r="D1950">
        <v>108</v>
      </c>
      <c r="E1950">
        <v>529</v>
      </c>
      <c r="F1950">
        <v>690</v>
      </c>
      <c r="G1950" t="s">
        <v>5934</v>
      </c>
      <c r="H1950">
        <v>17000</v>
      </c>
      <c r="I1950">
        <v>80014842</v>
      </c>
      <c r="J1950" t="s">
        <v>5603</v>
      </c>
      <c r="K1950" t="s">
        <v>442</v>
      </c>
      <c r="L1950" t="s">
        <v>9743</v>
      </c>
      <c r="M1950">
        <v>104356</v>
      </c>
      <c r="N1950">
        <v>19945</v>
      </c>
      <c r="O1950" t="s">
        <v>1406</v>
      </c>
      <c r="Q1950" t="s">
        <v>9744</v>
      </c>
      <c r="R1950" t="s">
        <v>9745</v>
      </c>
      <c r="S1950">
        <v>186</v>
      </c>
      <c r="T1950" t="s">
        <v>36</v>
      </c>
      <c r="U1950" t="s">
        <v>37</v>
      </c>
      <c r="V1950" t="s">
        <v>38</v>
      </c>
      <c r="W1950">
        <v>25000000</v>
      </c>
      <c r="X1950">
        <v>2010</v>
      </c>
      <c r="Y1950">
        <v>861</v>
      </c>
      <c r="Z1950">
        <v>6.3</v>
      </c>
      <c r="AA1950">
        <v>2.35</v>
      </c>
      <c r="AB1950">
        <v>14000</v>
      </c>
    </row>
    <row r="1951" spans="1:28" hidden="1" x14ac:dyDescent="0.2">
      <c r="A1951" t="s">
        <v>27</v>
      </c>
      <c r="B1951" t="s">
        <v>9746</v>
      </c>
      <c r="C1951">
        <v>213</v>
      </c>
      <c r="D1951">
        <v>97</v>
      </c>
      <c r="E1951">
        <v>41</v>
      </c>
      <c r="F1951">
        <v>619</v>
      </c>
      <c r="G1951" t="s">
        <v>1605</v>
      </c>
      <c r="H1951">
        <v>11000</v>
      </c>
      <c r="I1951">
        <v>23527955</v>
      </c>
      <c r="J1951" t="s">
        <v>1118</v>
      </c>
      <c r="K1951" t="s">
        <v>220</v>
      </c>
      <c r="L1951" t="s">
        <v>9747</v>
      </c>
      <c r="M1951">
        <v>74691</v>
      </c>
      <c r="N1951">
        <v>12841</v>
      </c>
      <c r="O1951" t="s">
        <v>9748</v>
      </c>
      <c r="P1951">
        <v>1</v>
      </c>
      <c r="Q1951" t="s">
        <v>9749</v>
      </c>
      <c r="R1951" t="s">
        <v>9750</v>
      </c>
      <c r="S1951">
        <v>165</v>
      </c>
      <c r="T1951" t="s">
        <v>36</v>
      </c>
      <c r="U1951" t="s">
        <v>37</v>
      </c>
      <c r="V1951" t="s">
        <v>38</v>
      </c>
      <c r="W1951">
        <v>25000000</v>
      </c>
      <c r="X1951">
        <v>2010</v>
      </c>
      <c r="Y1951">
        <v>673</v>
      </c>
      <c r="Z1951">
        <v>6.4</v>
      </c>
      <c r="AA1951">
        <v>2.35</v>
      </c>
      <c r="AB1951">
        <v>0</v>
      </c>
    </row>
    <row r="1952" spans="1:28" hidden="1" x14ac:dyDescent="0.2">
      <c r="A1952" t="s">
        <v>27</v>
      </c>
      <c r="B1952" t="s">
        <v>9751</v>
      </c>
      <c r="C1952">
        <v>298</v>
      </c>
      <c r="D1952">
        <v>99</v>
      </c>
      <c r="E1952">
        <v>24</v>
      </c>
      <c r="F1952">
        <v>155</v>
      </c>
      <c r="G1952" t="s">
        <v>4316</v>
      </c>
      <c r="H1952">
        <v>3000</v>
      </c>
      <c r="I1952">
        <v>24042490</v>
      </c>
      <c r="J1952" t="s">
        <v>9752</v>
      </c>
      <c r="K1952" t="s">
        <v>2622</v>
      </c>
      <c r="L1952" t="s">
        <v>9753</v>
      </c>
      <c r="M1952">
        <v>40776</v>
      </c>
      <c r="N1952">
        <v>3744</v>
      </c>
      <c r="O1952" t="s">
        <v>9315</v>
      </c>
      <c r="P1952">
        <v>1</v>
      </c>
      <c r="Q1952" t="s">
        <v>9754</v>
      </c>
      <c r="R1952" t="s">
        <v>9755</v>
      </c>
      <c r="S1952">
        <v>250</v>
      </c>
      <c r="T1952" t="s">
        <v>36</v>
      </c>
      <c r="U1952" t="s">
        <v>37</v>
      </c>
      <c r="V1952" t="s">
        <v>583</v>
      </c>
      <c r="W1952">
        <v>25000000</v>
      </c>
      <c r="X1952">
        <v>2010</v>
      </c>
      <c r="Y1952">
        <v>441</v>
      </c>
      <c r="Z1952">
        <v>5.6</v>
      </c>
      <c r="AA1952">
        <v>1.85</v>
      </c>
      <c r="AB1952">
        <v>10000</v>
      </c>
    </row>
    <row r="1953" spans="1:28" hidden="1" x14ac:dyDescent="0.2">
      <c r="A1953" t="s">
        <v>27</v>
      </c>
      <c r="B1953" t="s">
        <v>9756</v>
      </c>
      <c r="C1953">
        <v>119</v>
      </c>
      <c r="D1953">
        <v>103</v>
      </c>
      <c r="E1953">
        <v>5</v>
      </c>
      <c r="F1953">
        <v>874</v>
      </c>
      <c r="G1953" t="s">
        <v>500</v>
      </c>
      <c r="H1953">
        <v>26000</v>
      </c>
      <c r="I1953">
        <v>22466994</v>
      </c>
      <c r="J1953" t="s">
        <v>332</v>
      </c>
      <c r="K1953" t="s">
        <v>333</v>
      </c>
      <c r="L1953" t="s">
        <v>9757</v>
      </c>
      <c r="M1953">
        <v>72673</v>
      </c>
      <c r="N1953">
        <v>33565</v>
      </c>
      <c r="O1953" t="s">
        <v>6344</v>
      </c>
      <c r="P1953">
        <v>0</v>
      </c>
      <c r="Q1953" t="s">
        <v>9758</v>
      </c>
      <c r="R1953" t="s">
        <v>9759</v>
      </c>
      <c r="S1953">
        <v>166</v>
      </c>
      <c r="T1953" t="s">
        <v>36</v>
      </c>
      <c r="U1953" t="s">
        <v>37</v>
      </c>
      <c r="V1953" t="s">
        <v>583</v>
      </c>
      <c r="W1953">
        <v>25000000</v>
      </c>
      <c r="X1953">
        <v>2007</v>
      </c>
      <c r="Y1953">
        <v>5000</v>
      </c>
      <c r="Z1953">
        <v>6.3</v>
      </c>
      <c r="AA1953">
        <v>2.35</v>
      </c>
      <c r="AB1953">
        <v>0</v>
      </c>
    </row>
    <row r="1954" spans="1:28" hidden="1" x14ac:dyDescent="0.2">
      <c r="A1954" t="s">
        <v>27</v>
      </c>
      <c r="B1954" t="s">
        <v>7074</v>
      </c>
      <c r="C1954">
        <v>251</v>
      </c>
      <c r="D1954">
        <v>95</v>
      </c>
      <c r="E1954">
        <v>0</v>
      </c>
      <c r="F1954">
        <v>98</v>
      </c>
      <c r="G1954" t="s">
        <v>2931</v>
      </c>
      <c r="H1954">
        <v>11000</v>
      </c>
      <c r="I1954">
        <v>17791031</v>
      </c>
      <c r="J1954" t="s">
        <v>9760</v>
      </c>
      <c r="K1954" t="s">
        <v>2178</v>
      </c>
      <c r="L1954" t="s">
        <v>9761</v>
      </c>
      <c r="M1954">
        <v>109855</v>
      </c>
      <c r="N1954">
        <v>11994</v>
      </c>
      <c r="O1954" t="s">
        <v>9762</v>
      </c>
      <c r="P1954">
        <v>0</v>
      </c>
      <c r="Q1954" t="s">
        <v>9763</v>
      </c>
      <c r="R1954" t="s">
        <v>9764</v>
      </c>
      <c r="S1954">
        <v>888</v>
      </c>
      <c r="T1954" t="s">
        <v>36</v>
      </c>
      <c r="U1954" t="s">
        <v>37</v>
      </c>
      <c r="V1954" t="s">
        <v>583</v>
      </c>
      <c r="W1954">
        <v>25000000</v>
      </c>
      <c r="X1954">
        <v>2002</v>
      </c>
      <c r="Y1954">
        <v>876</v>
      </c>
      <c r="Z1954">
        <v>7.3</v>
      </c>
      <c r="AA1954">
        <v>2.35</v>
      </c>
      <c r="AB1954">
        <v>0</v>
      </c>
    </row>
    <row r="1955" spans="1:28" hidden="1" x14ac:dyDescent="0.2">
      <c r="A1955" t="s">
        <v>27</v>
      </c>
      <c r="B1955" t="s">
        <v>9765</v>
      </c>
      <c r="C1955">
        <v>92</v>
      </c>
      <c r="D1955">
        <v>93</v>
      </c>
      <c r="E1955">
        <v>17</v>
      </c>
      <c r="F1955">
        <v>360</v>
      </c>
      <c r="G1955" t="s">
        <v>9766</v>
      </c>
      <c r="H1955">
        <v>13000</v>
      </c>
      <c r="I1955">
        <v>17718223</v>
      </c>
      <c r="J1955" t="s">
        <v>1669</v>
      </c>
      <c r="K1955" t="s">
        <v>1155</v>
      </c>
      <c r="L1955" t="s">
        <v>9767</v>
      </c>
      <c r="M1955">
        <v>162067</v>
      </c>
      <c r="N1955">
        <v>14180</v>
      </c>
      <c r="O1955" t="s">
        <v>9768</v>
      </c>
      <c r="P1955">
        <v>5</v>
      </c>
      <c r="Q1955" t="s">
        <v>9769</v>
      </c>
      <c r="R1955" t="s">
        <v>9770</v>
      </c>
      <c r="S1955">
        <v>316</v>
      </c>
      <c r="T1955" t="s">
        <v>36</v>
      </c>
      <c r="U1955" t="s">
        <v>37</v>
      </c>
      <c r="V1955" t="s">
        <v>583</v>
      </c>
      <c r="W1955">
        <v>25000000</v>
      </c>
      <c r="X1955">
        <v>2004</v>
      </c>
      <c r="Y1955">
        <v>634</v>
      </c>
      <c r="Z1955">
        <v>6.6</v>
      </c>
      <c r="AA1955">
        <v>1.85</v>
      </c>
      <c r="AB1955">
        <v>0</v>
      </c>
    </row>
    <row r="1956" spans="1:28" hidden="1" x14ac:dyDescent="0.2">
      <c r="A1956" t="s">
        <v>27</v>
      </c>
      <c r="B1956" t="s">
        <v>9771</v>
      </c>
      <c r="C1956">
        <v>58</v>
      </c>
      <c r="D1956">
        <v>98</v>
      </c>
      <c r="E1956">
        <v>70</v>
      </c>
      <c r="F1956">
        <v>223</v>
      </c>
      <c r="G1956" t="s">
        <v>9772</v>
      </c>
      <c r="H1956">
        <v>462</v>
      </c>
      <c r="I1956">
        <v>15361537</v>
      </c>
      <c r="J1956" t="s">
        <v>332</v>
      </c>
      <c r="K1956" t="s">
        <v>9773</v>
      </c>
      <c r="L1956" t="s">
        <v>9774</v>
      </c>
      <c r="M1956">
        <v>12263</v>
      </c>
      <c r="N1956">
        <v>1855</v>
      </c>
      <c r="O1956" t="s">
        <v>9775</v>
      </c>
      <c r="P1956">
        <v>0</v>
      </c>
      <c r="Q1956" t="s">
        <v>9776</v>
      </c>
      <c r="R1956" t="s">
        <v>9777</v>
      </c>
      <c r="S1956">
        <v>132</v>
      </c>
      <c r="T1956" t="s">
        <v>36</v>
      </c>
      <c r="U1956" t="s">
        <v>765</v>
      </c>
      <c r="V1956" t="s">
        <v>38</v>
      </c>
      <c r="W1956">
        <v>13000000</v>
      </c>
      <c r="X1956">
        <v>2002</v>
      </c>
      <c r="Y1956">
        <v>444</v>
      </c>
      <c r="Z1956">
        <v>4.5999999999999996</v>
      </c>
      <c r="AA1956">
        <v>1.85</v>
      </c>
      <c r="AB1956">
        <v>564</v>
      </c>
    </row>
    <row r="1957" spans="1:28" hidden="1" x14ac:dyDescent="0.2">
      <c r="A1957" t="s">
        <v>27</v>
      </c>
      <c r="B1957" t="s">
        <v>967</v>
      </c>
      <c r="C1957">
        <v>73</v>
      </c>
      <c r="D1957">
        <v>90</v>
      </c>
      <c r="E1957">
        <v>176</v>
      </c>
      <c r="F1957">
        <v>825</v>
      </c>
      <c r="G1957" t="s">
        <v>4494</v>
      </c>
      <c r="H1957">
        <v>931</v>
      </c>
      <c r="I1957">
        <v>16647384</v>
      </c>
      <c r="J1957" t="s">
        <v>9778</v>
      </c>
      <c r="K1957" t="s">
        <v>9779</v>
      </c>
      <c r="L1957" t="s">
        <v>9780</v>
      </c>
      <c r="M1957">
        <v>8398</v>
      </c>
      <c r="N1957">
        <v>4431</v>
      </c>
      <c r="O1957" t="s">
        <v>294</v>
      </c>
      <c r="P1957">
        <v>1</v>
      </c>
      <c r="Q1957" t="s">
        <v>9781</v>
      </c>
      <c r="R1957" t="s">
        <v>9782</v>
      </c>
      <c r="S1957">
        <v>56</v>
      </c>
      <c r="T1957" t="s">
        <v>36</v>
      </c>
      <c r="U1957" t="s">
        <v>37</v>
      </c>
      <c r="V1957" t="s">
        <v>93</v>
      </c>
      <c r="W1957">
        <v>26000000</v>
      </c>
      <c r="X1957">
        <v>2006</v>
      </c>
      <c r="Y1957">
        <v>839</v>
      </c>
      <c r="Z1957">
        <v>5.0999999999999996</v>
      </c>
      <c r="AA1957">
        <v>2.35</v>
      </c>
      <c r="AB1957">
        <v>498</v>
      </c>
    </row>
    <row r="1958" spans="1:28" hidden="1" x14ac:dyDescent="0.2">
      <c r="A1958" t="s">
        <v>27</v>
      </c>
      <c r="B1958" t="s">
        <v>9783</v>
      </c>
      <c r="C1958">
        <v>28</v>
      </c>
      <c r="D1958">
        <v>107</v>
      </c>
      <c r="E1958">
        <v>21</v>
      </c>
      <c r="F1958">
        <v>418</v>
      </c>
      <c r="G1958" t="s">
        <v>5251</v>
      </c>
      <c r="H1958">
        <v>967</v>
      </c>
      <c r="I1958">
        <v>16118077</v>
      </c>
      <c r="J1958" t="s">
        <v>3407</v>
      </c>
      <c r="K1958" t="s">
        <v>4193</v>
      </c>
      <c r="L1958" t="s">
        <v>9784</v>
      </c>
      <c r="M1958">
        <v>5817</v>
      </c>
      <c r="N1958">
        <v>3067</v>
      </c>
      <c r="O1958" t="s">
        <v>5676</v>
      </c>
      <c r="P1958">
        <v>0</v>
      </c>
      <c r="Q1958" t="s">
        <v>9785</v>
      </c>
      <c r="R1958" t="s">
        <v>9786</v>
      </c>
      <c r="S1958">
        <v>37</v>
      </c>
      <c r="T1958" t="s">
        <v>36</v>
      </c>
      <c r="U1958" t="s">
        <v>37</v>
      </c>
      <c r="V1958" t="s">
        <v>583</v>
      </c>
      <c r="W1958">
        <v>25000000</v>
      </c>
      <c r="X1958">
        <v>1988</v>
      </c>
      <c r="Y1958">
        <v>767</v>
      </c>
      <c r="Z1958">
        <v>5.6</v>
      </c>
      <c r="AA1958">
        <v>1.85</v>
      </c>
      <c r="AB1958">
        <v>377</v>
      </c>
    </row>
    <row r="1959" spans="1:28" hidden="1" x14ac:dyDescent="0.2">
      <c r="A1959" t="s">
        <v>27</v>
      </c>
      <c r="B1959" t="s">
        <v>9787</v>
      </c>
      <c r="C1959">
        <v>19</v>
      </c>
      <c r="D1959">
        <v>90</v>
      </c>
      <c r="E1959">
        <v>48</v>
      </c>
      <c r="F1959">
        <v>376</v>
      </c>
      <c r="G1959" t="s">
        <v>1821</v>
      </c>
      <c r="H1959">
        <v>940</v>
      </c>
      <c r="I1959">
        <v>15091542</v>
      </c>
      <c r="J1959" t="s">
        <v>9788</v>
      </c>
      <c r="K1959" t="s">
        <v>3258</v>
      </c>
      <c r="L1959" t="s">
        <v>9789</v>
      </c>
      <c r="M1959">
        <v>4086</v>
      </c>
      <c r="N1959">
        <v>2465</v>
      </c>
      <c r="O1959" t="s">
        <v>9790</v>
      </c>
      <c r="P1959">
        <v>2</v>
      </c>
      <c r="Q1959" t="s">
        <v>9791</v>
      </c>
      <c r="R1959" t="s">
        <v>9792</v>
      </c>
      <c r="S1959">
        <v>22</v>
      </c>
      <c r="T1959" t="s">
        <v>9793</v>
      </c>
      <c r="U1959" t="s">
        <v>55</v>
      </c>
      <c r="V1959" t="s">
        <v>275</v>
      </c>
      <c r="W1959">
        <v>25000000</v>
      </c>
      <c r="X1959">
        <v>1996</v>
      </c>
      <c r="Y1959">
        <v>595</v>
      </c>
      <c r="Z1959">
        <v>5.3</v>
      </c>
      <c r="AA1959">
        <v>2.35</v>
      </c>
      <c r="AB1959">
        <v>246</v>
      </c>
    </row>
    <row r="1960" spans="1:28" hidden="1" x14ac:dyDescent="0.2">
      <c r="A1960" t="s">
        <v>27</v>
      </c>
      <c r="B1960" t="s">
        <v>9794</v>
      </c>
      <c r="C1960">
        <v>86</v>
      </c>
      <c r="D1960">
        <v>120</v>
      </c>
      <c r="E1960">
        <v>0</v>
      </c>
      <c r="F1960">
        <v>58</v>
      </c>
      <c r="G1960" t="s">
        <v>9795</v>
      </c>
      <c r="H1960">
        <v>577</v>
      </c>
      <c r="I1960">
        <v>15331289</v>
      </c>
      <c r="J1960" t="s">
        <v>2296</v>
      </c>
      <c r="K1960" t="s">
        <v>2239</v>
      </c>
      <c r="L1960" t="s">
        <v>9796</v>
      </c>
      <c r="M1960">
        <v>22289</v>
      </c>
      <c r="N1960">
        <v>1217</v>
      </c>
      <c r="O1960" t="s">
        <v>9797</v>
      </c>
      <c r="P1960">
        <v>1</v>
      </c>
      <c r="Q1960" t="s">
        <v>9798</v>
      </c>
      <c r="R1960" t="s">
        <v>9799</v>
      </c>
      <c r="S1960">
        <v>106</v>
      </c>
      <c r="T1960" t="s">
        <v>36</v>
      </c>
      <c r="U1960" t="s">
        <v>37</v>
      </c>
      <c r="V1960" t="s">
        <v>93</v>
      </c>
      <c r="X1960">
        <v>2005</v>
      </c>
      <c r="Y1960">
        <v>464</v>
      </c>
      <c r="Z1960">
        <v>7.5</v>
      </c>
      <c r="AA1960">
        <v>1.85</v>
      </c>
      <c r="AB1960">
        <v>0</v>
      </c>
    </row>
    <row r="1961" spans="1:28" hidden="1" x14ac:dyDescent="0.2">
      <c r="A1961" t="s">
        <v>27</v>
      </c>
      <c r="B1961" t="s">
        <v>9800</v>
      </c>
      <c r="C1961">
        <v>287</v>
      </c>
      <c r="D1961">
        <v>115</v>
      </c>
      <c r="E1961">
        <v>219</v>
      </c>
      <c r="F1961">
        <v>258</v>
      </c>
      <c r="G1961" t="s">
        <v>9801</v>
      </c>
      <c r="H1961">
        <v>902</v>
      </c>
      <c r="I1961">
        <v>15045676</v>
      </c>
      <c r="J1961" t="s">
        <v>3351</v>
      </c>
      <c r="K1961" t="s">
        <v>120</v>
      </c>
      <c r="L1961" t="s">
        <v>9802</v>
      </c>
      <c r="M1961">
        <v>76303</v>
      </c>
      <c r="N1961">
        <v>2466</v>
      </c>
      <c r="O1961" t="s">
        <v>1066</v>
      </c>
      <c r="P1961">
        <v>1</v>
      </c>
      <c r="Q1961" t="s">
        <v>9803</v>
      </c>
      <c r="R1961" t="s">
        <v>9804</v>
      </c>
      <c r="S1961">
        <v>376</v>
      </c>
      <c r="T1961" t="s">
        <v>36</v>
      </c>
      <c r="U1961" t="s">
        <v>37</v>
      </c>
      <c r="V1961" t="s">
        <v>38</v>
      </c>
      <c r="W1961">
        <v>16000000</v>
      </c>
      <c r="X1961">
        <v>2009</v>
      </c>
      <c r="Y1961">
        <v>837</v>
      </c>
      <c r="Z1961">
        <v>5.6</v>
      </c>
      <c r="AA1961">
        <v>2.35</v>
      </c>
      <c r="AB1961">
        <v>0</v>
      </c>
    </row>
    <row r="1962" spans="1:28" hidden="1" x14ac:dyDescent="0.2">
      <c r="A1962" t="s">
        <v>27</v>
      </c>
      <c r="B1962" t="s">
        <v>9805</v>
      </c>
      <c r="C1962">
        <v>233</v>
      </c>
      <c r="D1962">
        <v>93</v>
      </c>
      <c r="E1962">
        <v>27</v>
      </c>
      <c r="F1962">
        <v>49</v>
      </c>
      <c r="G1962" t="s">
        <v>9806</v>
      </c>
      <c r="H1962">
        <v>960</v>
      </c>
      <c r="I1962">
        <v>17427926</v>
      </c>
      <c r="J1962" t="s">
        <v>6401</v>
      </c>
      <c r="K1962" t="s">
        <v>9627</v>
      </c>
      <c r="L1962" t="s">
        <v>9807</v>
      </c>
      <c r="M1962">
        <v>60062</v>
      </c>
      <c r="N1962">
        <v>1749</v>
      </c>
      <c r="O1962" t="s">
        <v>9808</v>
      </c>
      <c r="P1962">
        <v>0</v>
      </c>
      <c r="Q1962" t="s">
        <v>9809</v>
      </c>
      <c r="R1962" t="s">
        <v>9810</v>
      </c>
      <c r="S1962">
        <v>351</v>
      </c>
      <c r="T1962" t="s">
        <v>36</v>
      </c>
      <c r="U1962" t="s">
        <v>37</v>
      </c>
      <c r="V1962" t="s">
        <v>583</v>
      </c>
      <c r="W1962">
        <v>8000000</v>
      </c>
      <c r="X1962">
        <v>2008</v>
      </c>
      <c r="Y1962">
        <v>664</v>
      </c>
      <c r="Z1962">
        <v>5.9</v>
      </c>
      <c r="AA1962">
        <v>2.35</v>
      </c>
      <c r="AB1962">
        <v>0</v>
      </c>
    </row>
    <row r="1963" spans="1:28" hidden="1" x14ac:dyDescent="0.2">
      <c r="A1963" t="s">
        <v>27</v>
      </c>
      <c r="B1963" t="s">
        <v>9811</v>
      </c>
      <c r="C1963">
        <v>86</v>
      </c>
      <c r="D1963">
        <v>99</v>
      </c>
      <c r="E1963">
        <v>154</v>
      </c>
      <c r="F1963">
        <v>347</v>
      </c>
      <c r="G1963" t="s">
        <v>723</v>
      </c>
      <c r="H1963">
        <v>774</v>
      </c>
      <c r="I1963">
        <v>14983572</v>
      </c>
      <c r="J1963" t="s">
        <v>1413</v>
      </c>
      <c r="K1963" t="s">
        <v>3420</v>
      </c>
      <c r="L1963" t="s">
        <v>9812</v>
      </c>
      <c r="M1963">
        <v>9361</v>
      </c>
      <c r="N1963">
        <v>2498</v>
      </c>
      <c r="O1963" t="s">
        <v>7942</v>
      </c>
      <c r="P1963">
        <v>1</v>
      </c>
      <c r="Q1963" t="s">
        <v>9813</v>
      </c>
      <c r="R1963" t="s">
        <v>9814</v>
      </c>
      <c r="S1963">
        <v>162</v>
      </c>
      <c r="T1963" t="s">
        <v>36</v>
      </c>
      <c r="U1963" t="s">
        <v>37</v>
      </c>
      <c r="V1963" t="s">
        <v>38</v>
      </c>
      <c r="W1963">
        <v>25000000</v>
      </c>
      <c r="X1963">
        <v>2000</v>
      </c>
      <c r="Y1963">
        <v>692</v>
      </c>
      <c r="Z1963">
        <v>4.7</v>
      </c>
      <c r="AA1963">
        <v>1.85</v>
      </c>
      <c r="AB1963">
        <v>378</v>
      </c>
    </row>
    <row r="1964" spans="1:28" hidden="1" x14ac:dyDescent="0.2">
      <c r="A1964" t="s">
        <v>27</v>
      </c>
      <c r="B1964" t="s">
        <v>6306</v>
      </c>
      <c r="C1964">
        <v>160</v>
      </c>
      <c r="D1964">
        <v>107</v>
      </c>
      <c r="E1964">
        <v>0</v>
      </c>
      <c r="F1964">
        <v>255</v>
      </c>
      <c r="G1964" t="s">
        <v>9815</v>
      </c>
      <c r="H1964">
        <v>798</v>
      </c>
      <c r="I1964">
        <v>14637490</v>
      </c>
      <c r="J1964" t="s">
        <v>3028</v>
      </c>
      <c r="K1964" t="s">
        <v>1696</v>
      </c>
      <c r="L1964" t="s">
        <v>9816</v>
      </c>
      <c r="M1964">
        <v>16411</v>
      </c>
      <c r="N1964">
        <v>2537</v>
      </c>
      <c r="O1964" t="s">
        <v>9817</v>
      </c>
      <c r="P1964">
        <v>2</v>
      </c>
      <c r="Q1964" t="s">
        <v>9818</v>
      </c>
      <c r="R1964" t="s">
        <v>9819</v>
      </c>
      <c r="S1964">
        <v>136</v>
      </c>
      <c r="T1964" t="s">
        <v>36</v>
      </c>
      <c r="U1964" t="s">
        <v>37</v>
      </c>
      <c r="V1964" t="s">
        <v>583</v>
      </c>
      <c r="W1964">
        <v>25000000</v>
      </c>
      <c r="X1964">
        <v>2010</v>
      </c>
      <c r="Y1964">
        <v>374</v>
      </c>
      <c r="Z1964">
        <v>4.8</v>
      </c>
      <c r="AA1964">
        <v>2.35</v>
      </c>
      <c r="AB1964">
        <v>0</v>
      </c>
    </row>
    <row r="1965" spans="1:28" hidden="1" x14ac:dyDescent="0.2">
      <c r="A1965" t="s">
        <v>27</v>
      </c>
      <c r="B1965" t="s">
        <v>7425</v>
      </c>
      <c r="C1965">
        <v>126</v>
      </c>
      <c r="D1965">
        <v>110</v>
      </c>
      <c r="E1965">
        <v>42</v>
      </c>
      <c r="F1965">
        <v>111</v>
      </c>
      <c r="G1965" t="s">
        <v>9820</v>
      </c>
      <c r="H1965">
        <v>355</v>
      </c>
      <c r="I1965">
        <v>14589444</v>
      </c>
      <c r="J1965" t="s">
        <v>1413</v>
      </c>
      <c r="K1965" t="s">
        <v>9821</v>
      </c>
      <c r="L1965" t="s">
        <v>9822</v>
      </c>
      <c r="M1965">
        <v>171151</v>
      </c>
      <c r="N1965">
        <v>911</v>
      </c>
      <c r="O1965" t="s">
        <v>9823</v>
      </c>
      <c r="P1965">
        <v>2</v>
      </c>
      <c r="Q1965" t="s">
        <v>9824</v>
      </c>
      <c r="R1965" t="s">
        <v>9825</v>
      </c>
      <c r="S1965">
        <v>513</v>
      </c>
      <c r="T1965" t="s">
        <v>36</v>
      </c>
      <c r="U1965" t="s">
        <v>37</v>
      </c>
      <c r="V1965" t="s">
        <v>583</v>
      </c>
      <c r="W1965">
        <v>25000000</v>
      </c>
      <c r="X1965">
        <v>2004</v>
      </c>
      <c r="Y1965">
        <v>155</v>
      </c>
      <c r="Z1965">
        <v>6.8</v>
      </c>
      <c r="AA1965">
        <v>1.85</v>
      </c>
      <c r="AB1965">
        <v>0</v>
      </c>
    </row>
    <row r="1966" spans="1:28" hidden="1" x14ac:dyDescent="0.2">
      <c r="A1966" t="s">
        <v>27</v>
      </c>
      <c r="B1966" t="s">
        <v>9826</v>
      </c>
      <c r="C1966">
        <v>50</v>
      </c>
      <c r="D1966">
        <v>101</v>
      </c>
      <c r="E1966">
        <v>17</v>
      </c>
      <c r="F1966">
        <v>218</v>
      </c>
      <c r="G1966" t="s">
        <v>9827</v>
      </c>
      <c r="H1966">
        <v>900</v>
      </c>
      <c r="I1966">
        <v>14095303</v>
      </c>
      <c r="J1966" t="s">
        <v>2687</v>
      </c>
      <c r="K1966" t="s">
        <v>7322</v>
      </c>
      <c r="L1966" t="s">
        <v>9828</v>
      </c>
      <c r="M1966">
        <v>15814</v>
      </c>
      <c r="N1966">
        <v>1634</v>
      </c>
      <c r="O1966" t="s">
        <v>9829</v>
      </c>
      <c r="P1966">
        <v>1</v>
      </c>
      <c r="Q1966" t="s">
        <v>9830</v>
      </c>
      <c r="R1966" t="s">
        <v>9831</v>
      </c>
      <c r="S1966">
        <v>68</v>
      </c>
      <c r="T1966" t="s">
        <v>36</v>
      </c>
      <c r="U1966" t="s">
        <v>37</v>
      </c>
      <c r="V1966" t="s">
        <v>583</v>
      </c>
      <c r="W1966">
        <v>25000000</v>
      </c>
      <c r="X1966">
        <v>1996</v>
      </c>
      <c r="Y1966">
        <v>246</v>
      </c>
      <c r="Z1966">
        <v>5.4</v>
      </c>
      <c r="AA1966">
        <v>2.35</v>
      </c>
      <c r="AB1966">
        <v>503</v>
      </c>
    </row>
    <row r="1967" spans="1:28" hidden="1" x14ac:dyDescent="0.2">
      <c r="A1967" t="s">
        <v>27</v>
      </c>
      <c r="B1967" t="s">
        <v>9832</v>
      </c>
      <c r="C1967">
        <v>52</v>
      </c>
      <c r="D1967">
        <v>85</v>
      </c>
      <c r="E1967">
        <v>54</v>
      </c>
      <c r="F1967">
        <v>455</v>
      </c>
      <c r="G1967" t="s">
        <v>3178</v>
      </c>
      <c r="H1967">
        <v>985</v>
      </c>
      <c r="I1967">
        <v>13973532</v>
      </c>
      <c r="J1967" t="s">
        <v>1007</v>
      </c>
      <c r="K1967" t="s">
        <v>9051</v>
      </c>
      <c r="L1967" t="s">
        <v>9833</v>
      </c>
      <c r="M1967">
        <v>11211</v>
      </c>
      <c r="N1967">
        <v>3065</v>
      </c>
      <c r="O1967" t="s">
        <v>4526</v>
      </c>
      <c r="P1967">
        <v>1</v>
      </c>
      <c r="Q1967" t="s">
        <v>9834</v>
      </c>
      <c r="R1967" t="s">
        <v>9835</v>
      </c>
      <c r="S1967">
        <v>92</v>
      </c>
      <c r="T1967" t="s">
        <v>36</v>
      </c>
      <c r="U1967" t="s">
        <v>37</v>
      </c>
      <c r="V1967" t="s">
        <v>38</v>
      </c>
      <c r="W1967">
        <v>25000000</v>
      </c>
      <c r="X1967">
        <v>2002</v>
      </c>
      <c r="Y1967">
        <v>637</v>
      </c>
      <c r="Z1967">
        <v>5.0999999999999996</v>
      </c>
      <c r="AA1967">
        <v>1.85</v>
      </c>
      <c r="AB1967">
        <v>215</v>
      </c>
    </row>
    <row r="1968" spans="1:28" hidden="1" x14ac:dyDescent="0.2">
      <c r="A1968" t="s">
        <v>27</v>
      </c>
      <c r="B1968" t="s">
        <v>5079</v>
      </c>
      <c r="C1968">
        <v>260</v>
      </c>
      <c r="D1968">
        <v>132</v>
      </c>
      <c r="E1968">
        <v>241</v>
      </c>
      <c r="F1968">
        <v>151</v>
      </c>
      <c r="G1968" t="s">
        <v>1295</v>
      </c>
      <c r="H1968">
        <v>27000</v>
      </c>
      <c r="I1968">
        <v>1865774</v>
      </c>
      <c r="J1968" t="s">
        <v>9836</v>
      </c>
      <c r="K1968" t="s">
        <v>59</v>
      </c>
      <c r="L1968" t="s">
        <v>9837</v>
      </c>
      <c r="M1968">
        <v>87682</v>
      </c>
      <c r="N1968">
        <v>27659</v>
      </c>
      <c r="O1968" t="s">
        <v>9838</v>
      </c>
      <c r="P1968">
        <v>2</v>
      </c>
      <c r="Q1968" t="s">
        <v>9839</v>
      </c>
      <c r="R1968" t="s">
        <v>9840</v>
      </c>
      <c r="S1968">
        <v>174</v>
      </c>
      <c r="T1968" t="s">
        <v>36</v>
      </c>
      <c r="U1968" t="s">
        <v>55</v>
      </c>
      <c r="V1968" t="s">
        <v>583</v>
      </c>
      <c r="W1968">
        <v>30000000</v>
      </c>
      <c r="X1968">
        <v>2015</v>
      </c>
      <c r="Y1968">
        <v>154</v>
      </c>
      <c r="Z1968">
        <v>7</v>
      </c>
      <c r="AA1968">
        <v>2.35</v>
      </c>
      <c r="AB1968">
        <v>43000</v>
      </c>
    </row>
    <row r="1969" spans="1:28" hidden="1" x14ac:dyDescent="0.2">
      <c r="A1969" t="s">
        <v>27</v>
      </c>
      <c r="B1969" t="s">
        <v>4726</v>
      </c>
      <c r="C1969">
        <v>111</v>
      </c>
      <c r="D1969">
        <v>88</v>
      </c>
      <c r="E1969">
        <v>82</v>
      </c>
      <c r="F1969">
        <v>432</v>
      </c>
      <c r="G1969" t="s">
        <v>9841</v>
      </c>
      <c r="H1969">
        <v>874</v>
      </c>
      <c r="I1969">
        <v>13920741</v>
      </c>
      <c r="J1969" t="s">
        <v>1669</v>
      </c>
      <c r="K1969" t="s">
        <v>5103</v>
      </c>
      <c r="L1969" t="s">
        <v>9842</v>
      </c>
      <c r="M1969">
        <v>59900</v>
      </c>
      <c r="N1969">
        <v>2062</v>
      </c>
      <c r="O1969" t="s">
        <v>9843</v>
      </c>
      <c r="P1969">
        <v>5</v>
      </c>
      <c r="Q1969" t="s">
        <v>9844</v>
      </c>
      <c r="R1969" t="s">
        <v>9845</v>
      </c>
      <c r="S1969">
        <v>149</v>
      </c>
      <c r="T1969" t="s">
        <v>36</v>
      </c>
      <c r="U1969" t="s">
        <v>37</v>
      </c>
      <c r="V1969" t="s">
        <v>38</v>
      </c>
      <c r="X1969">
        <v>2007</v>
      </c>
      <c r="Y1969">
        <v>434</v>
      </c>
      <c r="Z1969">
        <v>6.7</v>
      </c>
      <c r="AA1969">
        <v>2.35</v>
      </c>
      <c r="AB1969">
        <v>0</v>
      </c>
    </row>
    <row r="1970" spans="1:28" hidden="1" x14ac:dyDescent="0.2">
      <c r="A1970" t="s">
        <v>27</v>
      </c>
      <c r="B1970" t="s">
        <v>5859</v>
      </c>
      <c r="C1970">
        <v>231</v>
      </c>
      <c r="D1970">
        <v>90</v>
      </c>
      <c r="E1970">
        <v>160</v>
      </c>
      <c r="F1970">
        <v>852</v>
      </c>
      <c r="G1970" t="s">
        <v>29</v>
      </c>
      <c r="H1970">
        <v>963</v>
      </c>
      <c r="I1970">
        <v>18860403</v>
      </c>
      <c r="J1970" t="s">
        <v>5542</v>
      </c>
      <c r="K1970" t="s">
        <v>182</v>
      </c>
      <c r="L1970" t="s">
        <v>9846</v>
      </c>
      <c r="M1970">
        <v>20823</v>
      </c>
      <c r="N1970">
        <v>4952</v>
      </c>
      <c r="O1970" t="s">
        <v>9587</v>
      </c>
      <c r="P1970">
        <v>0</v>
      </c>
      <c r="Q1970" t="s">
        <v>9847</v>
      </c>
      <c r="R1970" t="s">
        <v>9848</v>
      </c>
      <c r="S1970">
        <v>130</v>
      </c>
      <c r="T1970" t="s">
        <v>36</v>
      </c>
      <c r="U1970" t="s">
        <v>37</v>
      </c>
      <c r="V1970" t="s">
        <v>38</v>
      </c>
      <c r="W1970">
        <v>25000000</v>
      </c>
      <c r="X1970">
        <v>2011</v>
      </c>
      <c r="Y1970">
        <v>936</v>
      </c>
      <c r="Z1970">
        <v>4</v>
      </c>
      <c r="AA1970">
        <v>1.85</v>
      </c>
      <c r="AB1970">
        <v>0</v>
      </c>
    </row>
    <row r="1971" spans="1:28" hidden="1" x14ac:dyDescent="0.2">
      <c r="A1971" t="s">
        <v>27</v>
      </c>
      <c r="B1971" t="s">
        <v>4702</v>
      </c>
      <c r="C1971">
        <v>99</v>
      </c>
      <c r="D1971">
        <v>145</v>
      </c>
      <c r="E1971">
        <v>317</v>
      </c>
      <c r="F1971">
        <v>70</v>
      </c>
      <c r="G1971" t="s">
        <v>9849</v>
      </c>
      <c r="H1971">
        <v>876</v>
      </c>
      <c r="I1971">
        <v>13038660</v>
      </c>
      <c r="J1971" t="s">
        <v>3407</v>
      </c>
      <c r="K1971" t="s">
        <v>2931</v>
      </c>
      <c r="L1971" t="s">
        <v>9850</v>
      </c>
      <c r="M1971">
        <v>16995</v>
      </c>
      <c r="N1971">
        <v>1282</v>
      </c>
      <c r="O1971" t="s">
        <v>9851</v>
      </c>
      <c r="P1971">
        <v>1</v>
      </c>
      <c r="Q1971" t="s">
        <v>9852</v>
      </c>
      <c r="R1971" t="s">
        <v>9853</v>
      </c>
      <c r="S1971">
        <v>163</v>
      </c>
      <c r="T1971" t="s">
        <v>36</v>
      </c>
      <c r="U1971" t="s">
        <v>37</v>
      </c>
      <c r="V1971" t="s">
        <v>583</v>
      </c>
      <c r="W1971">
        <v>25000000</v>
      </c>
      <c r="X1971">
        <v>1999</v>
      </c>
      <c r="Y1971">
        <v>219</v>
      </c>
      <c r="Z1971">
        <v>7.3</v>
      </c>
      <c r="AA1971">
        <v>1.85</v>
      </c>
      <c r="AB1971">
        <v>0</v>
      </c>
    </row>
    <row r="1972" spans="1:28" hidden="1" x14ac:dyDescent="0.2">
      <c r="A1972" t="s">
        <v>27</v>
      </c>
      <c r="B1972" t="s">
        <v>2696</v>
      </c>
      <c r="C1972">
        <v>159</v>
      </c>
      <c r="D1972">
        <v>110</v>
      </c>
      <c r="E1972">
        <v>425</v>
      </c>
      <c r="F1972">
        <v>148</v>
      </c>
      <c r="G1972" t="s">
        <v>1644</v>
      </c>
      <c r="H1972">
        <v>3000</v>
      </c>
      <c r="I1972">
        <v>28831145</v>
      </c>
      <c r="J1972" t="s">
        <v>3792</v>
      </c>
      <c r="K1972" t="s">
        <v>748</v>
      </c>
      <c r="L1972" t="s">
        <v>9854</v>
      </c>
      <c r="M1972">
        <v>39357</v>
      </c>
      <c r="N1972">
        <v>3757</v>
      </c>
      <c r="O1972" t="s">
        <v>9855</v>
      </c>
      <c r="P1972">
        <v>1</v>
      </c>
      <c r="Q1972" t="s">
        <v>9856</v>
      </c>
      <c r="R1972" t="s">
        <v>9857</v>
      </c>
      <c r="S1972">
        <v>113</v>
      </c>
      <c r="T1972" t="s">
        <v>36</v>
      </c>
      <c r="U1972" t="s">
        <v>37</v>
      </c>
      <c r="V1972" t="s">
        <v>583</v>
      </c>
      <c r="W1972">
        <v>25000000</v>
      </c>
      <c r="X1972">
        <v>2014</v>
      </c>
      <c r="Y1972">
        <v>466</v>
      </c>
      <c r="Z1972">
        <v>6.8</v>
      </c>
      <c r="AA1972">
        <v>2.35</v>
      </c>
      <c r="AB1972">
        <v>14000</v>
      </c>
    </row>
    <row r="1973" spans="1:28" hidden="1" x14ac:dyDescent="0.2">
      <c r="A1973" t="s">
        <v>27</v>
      </c>
      <c r="B1973" t="s">
        <v>7402</v>
      </c>
      <c r="C1973">
        <v>159</v>
      </c>
      <c r="D1973">
        <v>101</v>
      </c>
      <c r="E1973">
        <v>365</v>
      </c>
      <c r="F1973">
        <v>141</v>
      </c>
      <c r="G1973" t="s">
        <v>9858</v>
      </c>
      <c r="H1973">
        <v>338</v>
      </c>
      <c r="J1973" t="s">
        <v>2206</v>
      </c>
      <c r="K1973" t="s">
        <v>7454</v>
      </c>
      <c r="L1973" t="s">
        <v>9859</v>
      </c>
      <c r="M1973">
        <v>15531</v>
      </c>
      <c r="N1973">
        <v>1008</v>
      </c>
      <c r="O1973" t="s">
        <v>9860</v>
      </c>
      <c r="P1973">
        <v>0</v>
      </c>
      <c r="Q1973" t="s">
        <v>9861</v>
      </c>
      <c r="R1973" t="s">
        <v>9862</v>
      </c>
      <c r="S1973">
        <v>189</v>
      </c>
      <c r="T1973" t="s">
        <v>36</v>
      </c>
      <c r="U1973" t="s">
        <v>55</v>
      </c>
      <c r="V1973" t="s">
        <v>583</v>
      </c>
      <c r="W1973">
        <v>25000000</v>
      </c>
      <c r="X1973">
        <v>1985</v>
      </c>
      <c r="Y1973">
        <v>246</v>
      </c>
      <c r="Z1973">
        <v>6.1</v>
      </c>
      <c r="AA1973">
        <v>2.35</v>
      </c>
      <c r="AB1973">
        <v>0</v>
      </c>
    </row>
    <row r="1974" spans="1:28" hidden="1" x14ac:dyDescent="0.2">
      <c r="A1974" t="s">
        <v>27</v>
      </c>
      <c r="C1974">
        <v>7</v>
      </c>
      <c r="D1974">
        <v>30</v>
      </c>
      <c r="F1974">
        <v>265</v>
      </c>
      <c r="G1974" t="s">
        <v>9863</v>
      </c>
      <c r="H1974">
        <v>971</v>
      </c>
      <c r="J1974" t="s">
        <v>9864</v>
      </c>
      <c r="K1974" t="s">
        <v>2313</v>
      </c>
      <c r="L1974" t="s">
        <v>9865</v>
      </c>
      <c r="M1974">
        <v>23664</v>
      </c>
      <c r="N1974">
        <v>2346</v>
      </c>
      <c r="O1974" t="s">
        <v>8441</v>
      </c>
      <c r="P1974">
        <v>0</v>
      </c>
      <c r="Q1974" t="s">
        <v>9866</v>
      </c>
      <c r="R1974" t="s">
        <v>9867</v>
      </c>
      <c r="S1974">
        <v>60</v>
      </c>
      <c r="T1974" t="s">
        <v>36</v>
      </c>
      <c r="U1974" t="s">
        <v>37</v>
      </c>
      <c r="V1974" t="s">
        <v>9868</v>
      </c>
      <c r="Y1974">
        <v>918</v>
      </c>
      <c r="Z1974">
        <v>7.2</v>
      </c>
      <c r="AA1974">
        <v>4</v>
      </c>
      <c r="AB1974">
        <v>581</v>
      </c>
    </row>
    <row r="1975" spans="1:28" hidden="1" x14ac:dyDescent="0.2">
      <c r="A1975" t="s">
        <v>27</v>
      </c>
      <c r="B1975" t="s">
        <v>4039</v>
      </c>
      <c r="C1975">
        <v>199</v>
      </c>
      <c r="D1975">
        <v>122</v>
      </c>
      <c r="E1975">
        <v>0</v>
      </c>
      <c r="F1975">
        <v>939</v>
      </c>
      <c r="G1975" t="s">
        <v>136</v>
      </c>
      <c r="H1975">
        <v>18000</v>
      </c>
      <c r="I1975">
        <v>11538204</v>
      </c>
      <c r="J1975" t="s">
        <v>9869</v>
      </c>
      <c r="K1975" t="s">
        <v>436</v>
      </c>
      <c r="L1975" t="s">
        <v>9870</v>
      </c>
      <c r="M1975">
        <v>23696</v>
      </c>
      <c r="N1975">
        <v>21163</v>
      </c>
      <c r="O1975" t="s">
        <v>1145</v>
      </c>
      <c r="P1975">
        <v>0</v>
      </c>
      <c r="Q1975" t="s">
        <v>9871</v>
      </c>
      <c r="R1975" t="s">
        <v>9872</v>
      </c>
      <c r="S1975">
        <v>135</v>
      </c>
      <c r="T1975" t="s">
        <v>36</v>
      </c>
      <c r="U1975" t="s">
        <v>37</v>
      </c>
      <c r="V1975" t="s">
        <v>38</v>
      </c>
      <c r="W1975">
        <v>25000000</v>
      </c>
      <c r="X1975">
        <v>2010</v>
      </c>
      <c r="Y1975">
        <v>1000</v>
      </c>
      <c r="Z1975">
        <v>7</v>
      </c>
      <c r="AA1975">
        <v>2.35</v>
      </c>
      <c r="AB1975">
        <v>0</v>
      </c>
    </row>
    <row r="1976" spans="1:28" hidden="1" x14ac:dyDescent="0.2">
      <c r="A1976" t="s">
        <v>27</v>
      </c>
      <c r="B1976" t="s">
        <v>6146</v>
      </c>
      <c r="C1976">
        <v>119</v>
      </c>
      <c r="D1976">
        <v>107</v>
      </c>
      <c r="E1976">
        <v>308</v>
      </c>
      <c r="F1976">
        <v>872</v>
      </c>
      <c r="G1976" t="s">
        <v>2295</v>
      </c>
      <c r="H1976">
        <v>13000</v>
      </c>
      <c r="I1976">
        <v>11008432</v>
      </c>
      <c r="J1976" t="s">
        <v>1632</v>
      </c>
      <c r="K1976" t="s">
        <v>461</v>
      </c>
      <c r="L1976" t="s">
        <v>9873</v>
      </c>
      <c r="M1976">
        <v>43903</v>
      </c>
      <c r="N1976">
        <v>16651</v>
      </c>
      <c r="O1976" t="s">
        <v>8893</v>
      </c>
      <c r="P1976">
        <v>0</v>
      </c>
      <c r="Q1976" t="s">
        <v>9874</v>
      </c>
      <c r="R1976" t="s">
        <v>9875</v>
      </c>
      <c r="S1976">
        <v>194</v>
      </c>
      <c r="T1976" t="s">
        <v>36</v>
      </c>
      <c r="U1976" t="s">
        <v>37</v>
      </c>
      <c r="V1976" t="s">
        <v>38</v>
      </c>
      <c r="W1976">
        <v>25000000</v>
      </c>
      <c r="X1976">
        <v>2005</v>
      </c>
      <c r="Y1976">
        <v>947</v>
      </c>
      <c r="Z1976">
        <v>7.1</v>
      </c>
      <c r="AA1976">
        <v>1.85</v>
      </c>
      <c r="AB1976">
        <v>5000</v>
      </c>
    </row>
    <row r="1977" spans="1:28" hidden="1" x14ac:dyDescent="0.2">
      <c r="A1977" t="s">
        <v>27</v>
      </c>
      <c r="B1977" t="s">
        <v>9876</v>
      </c>
      <c r="C1977">
        <v>120</v>
      </c>
      <c r="D1977">
        <v>127</v>
      </c>
      <c r="E1977">
        <v>36</v>
      </c>
      <c r="F1977">
        <v>399</v>
      </c>
      <c r="G1977" t="s">
        <v>6869</v>
      </c>
      <c r="H1977">
        <v>562</v>
      </c>
      <c r="I1977">
        <v>12188642</v>
      </c>
      <c r="J1977" t="s">
        <v>5938</v>
      </c>
      <c r="K1977" t="s">
        <v>9877</v>
      </c>
      <c r="L1977" t="s">
        <v>9878</v>
      </c>
      <c r="M1977">
        <v>21098</v>
      </c>
      <c r="N1977">
        <v>2230</v>
      </c>
      <c r="O1977" t="s">
        <v>5513</v>
      </c>
      <c r="P1977">
        <v>7</v>
      </c>
      <c r="Q1977" t="s">
        <v>9879</v>
      </c>
      <c r="R1977" t="s">
        <v>9880</v>
      </c>
      <c r="S1977">
        <v>56</v>
      </c>
      <c r="T1977" t="s">
        <v>36</v>
      </c>
      <c r="U1977" t="s">
        <v>9881</v>
      </c>
      <c r="V1977" t="s">
        <v>38</v>
      </c>
      <c r="W1977">
        <v>26000000</v>
      </c>
      <c r="X1977">
        <v>2015</v>
      </c>
      <c r="Y1977">
        <v>499</v>
      </c>
      <c r="Z1977">
        <v>6.9</v>
      </c>
      <c r="AA1977">
        <v>2.35</v>
      </c>
      <c r="AB1977">
        <v>0</v>
      </c>
    </row>
    <row r="1978" spans="1:28" hidden="1" x14ac:dyDescent="0.2">
      <c r="A1978" t="s">
        <v>27</v>
      </c>
      <c r="B1978" t="s">
        <v>5365</v>
      </c>
      <c r="C1978">
        <v>180</v>
      </c>
      <c r="D1978">
        <v>99</v>
      </c>
      <c r="E1978">
        <v>0</v>
      </c>
      <c r="F1978">
        <v>52</v>
      </c>
      <c r="G1978" t="s">
        <v>9882</v>
      </c>
      <c r="H1978">
        <v>400</v>
      </c>
      <c r="I1978">
        <v>11100000</v>
      </c>
      <c r="J1978" t="s">
        <v>2405</v>
      </c>
      <c r="K1978" t="s">
        <v>3430</v>
      </c>
      <c r="L1978" t="s">
        <v>9883</v>
      </c>
      <c r="M1978">
        <v>92464</v>
      </c>
      <c r="N1978">
        <v>896</v>
      </c>
      <c r="O1978" t="s">
        <v>9884</v>
      </c>
      <c r="P1978">
        <v>1</v>
      </c>
      <c r="Q1978" t="s">
        <v>9885</v>
      </c>
      <c r="R1978" t="s">
        <v>9886</v>
      </c>
      <c r="S1978">
        <v>331</v>
      </c>
      <c r="T1978" t="s">
        <v>36</v>
      </c>
      <c r="U1978" t="s">
        <v>37</v>
      </c>
      <c r="V1978" t="s">
        <v>38</v>
      </c>
      <c r="W1978">
        <v>25000000</v>
      </c>
      <c r="X1978">
        <v>1986</v>
      </c>
      <c r="Y1978">
        <v>223</v>
      </c>
      <c r="Z1978">
        <v>7.3</v>
      </c>
      <c r="AA1978">
        <v>2.35</v>
      </c>
      <c r="AB1978">
        <v>19000</v>
      </c>
    </row>
    <row r="1979" spans="1:28" hidden="1" x14ac:dyDescent="0.2">
      <c r="A1979" t="s">
        <v>27</v>
      </c>
      <c r="B1979" t="s">
        <v>9887</v>
      </c>
      <c r="C1979">
        <v>58</v>
      </c>
      <c r="D1979">
        <v>104</v>
      </c>
      <c r="E1979">
        <v>8</v>
      </c>
      <c r="F1979">
        <v>8</v>
      </c>
      <c r="G1979" t="s">
        <v>9888</v>
      </c>
      <c r="H1979">
        <v>172</v>
      </c>
      <c r="J1979" t="s">
        <v>1679</v>
      </c>
      <c r="K1979" t="s">
        <v>6193</v>
      </c>
      <c r="L1979" t="s">
        <v>9889</v>
      </c>
      <c r="M1979">
        <v>5525</v>
      </c>
      <c r="N1979">
        <v>210</v>
      </c>
      <c r="O1979" t="s">
        <v>9890</v>
      </c>
      <c r="P1979">
        <v>2</v>
      </c>
      <c r="Q1979" t="s">
        <v>9891</v>
      </c>
      <c r="R1979" t="s">
        <v>9892</v>
      </c>
      <c r="S1979">
        <v>11</v>
      </c>
      <c r="T1979" t="s">
        <v>1462</v>
      </c>
      <c r="U1979" t="s">
        <v>1463</v>
      </c>
      <c r="W1979">
        <v>17000000</v>
      </c>
      <c r="X1979">
        <v>2012</v>
      </c>
      <c r="Y1979">
        <v>20</v>
      </c>
      <c r="Z1979">
        <v>6.3</v>
      </c>
      <c r="AA1979">
        <v>2.35</v>
      </c>
      <c r="AB1979">
        <v>853</v>
      </c>
    </row>
    <row r="1980" spans="1:28" hidden="1" x14ac:dyDescent="0.2">
      <c r="A1980" t="s">
        <v>27</v>
      </c>
      <c r="B1980" t="s">
        <v>8563</v>
      </c>
      <c r="C1980">
        <v>317</v>
      </c>
      <c r="D1980">
        <v>140</v>
      </c>
      <c r="E1980">
        <v>149</v>
      </c>
      <c r="F1980">
        <v>581</v>
      </c>
      <c r="G1980" t="s">
        <v>1696</v>
      </c>
      <c r="H1980">
        <v>27000</v>
      </c>
      <c r="I1980">
        <v>13651662</v>
      </c>
      <c r="J1980" t="s">
        <v>3792</v>
      </c>
      <c r="K1980" t="s">
        <v>59</v>
      </c>
      <c r="L1980" t="s">
        <v>9893</v>
      </c>
      <c r="M1980">
        <v>332276</v>
      </c>
      <c r="N1980">
        <v>29692</v>
      </c>
      <c r="O1980" t="s">
        <v>277</v>
      </c>
      <c r="P1980">
        <v>1</v>
      </c>
      <c r="Q1980" t="s">
        <v>9894</v>
      </c>
      <c r="R1980" t="s">
        <v>9895</v>
      </c>
      <c r="S1980">
        <v>514</v>
      </c>
      <c r="T1980" t="s">
        <v>36</v>
      </c>
      <c r="U1980" t="s">
        <v>37</v>
      </c>
      <c r="V1980" t="s">
        <v>38</v>
      </c>
      <c r="W1980">
        <v>25000000</v>
      </c>
      <c r="X1980">
        <v>2011</v>
      </c>
      <c r="Y1980">
        <v>798</v>
      </c>
      <c r="Z1980">
        <v>8.1999999999999993</v>
      </c>
      <c r="AA1980">
        <v>2.35</v>
      </c>
      <c r="AB1980">
        <v>77000</v>
      </c>
    </row>
    <row r="1981" spans="1:28" hidden="1" x14ac:dyDescent="0.2">
      <c r="A1981" t="s">
        <v>745</v>
      </c>
      <c r="B1981" t="s">
        <v>5048</v>
      </c>
      <c r="C1981">
        <v>44</v>
      </c>
      <c r="D1981">
        <v>133</v>
      </c>
      <c r="E1981">
        <v>277</v>
      </c>
      <c r="F1981">
        <v>8000</v>
      </c>
      <c r="G1981" t="s">
        <v>226</v>
      </c>
      <c r="H1981">
        <v>25000</v>
      </c>
      <c r="I1981">
        <v>11030963</v>
      </c>
      <c r="J1981" t="s">
        <v>9896</v>
      </c>
      <c r="K1981" t="s">
        <v>104</v>
      </c>
      <c r="L1981" t="s">
        <v>9897</v>
      </c>
      <c r="M1981">
        <v>24145</v>
      </c>
      <c r="N1981">
        <v>48482</v>
      </c>
      <c r="O1981" t="s">
        <v>1525</v>
      </c>
      <c r="P1981">
        <v>2</v>
      </c>
      <c r="Q1981" t="s">
        <v>9898</v>
      </c>
      <c r="R1981" t="s">
        <v>9899</v>
      </c>
      <c r="S1981">
        <v>93</v>
      </c>
      <c r="T1981" t="s">
        <v>36</v>
      </c>
      <c r="U1981" t="s">
        <v>55</v>
      </c>
      <c r="V1981" t="s">
        <v>583</v>
      </c>
      <c r="W1981">
        <v>28000000</v>
      </c>
      <c r="X1981">
        <v>1996</v>
      </c>
      <c r="Y1981">
        <v>14000</v>
      </c>
      <c r="Z1981">
        <v>7.1</v>
      </c>
      <c r="AA1981">
        <v>1.85</v>
      </c>
      <c r="AB1981">
        <v>0</v>
      </c>
    </row>
    <row r="1982" spans="1:28" hidden="1" x14ac:dyDescent="0.2">
      <c r="A1982" t="s">
        <v>27</v>
      </c>
      <c r="B1982" t="s">
        <v>4780</v>
      </c>
      <c r="C1982">
        <v>22</v>
      </c>
      <c r="D1982">
        <v>271</v>
      </c>
      <c r="E1982">
        <v>33</v>
      </c>
      <c r="F1982">
        <v>251</v>
      </c>
      <c r="G1982" t="s">
        <v>9900</v>
      </c>
      <c r="H1982">
        <v>854</v>
      </c>
      <c r="I1982">
        <v>10769960</v>
      </c>
      <c r="J1982" t="s">
        <v>1959</v>
      </c>
      <c r="K1982" t="s">
        <v>4830</v>
      </c>
      <c r="L1982" t="s">
        <v>9901</v>
      </c>
      <c r="M1982">
        <v>21940</v>
      </c>
      <c r="N1982">
        <v>2107</v>
      </c>
      <c r="O1982" t="s">
        <v>9902</v>
      </c>
      <c r="P1982">
        <v>0</v>
      </c>
      <c r="Q1982" t="s">
        <v>9903</v>
      </c>
      <c r="R1982" t="s">
        <v>9904</v>
      </c>
      <c r="S1982">
        <v>256</v>
      </c>
      <c r="T1982" t="s">
        <v>36</v>
      </c>
      <c r="U1982" t="s">
        <v>37</v>
      </c>
      <c r="V1982" t="s">
        <v>93</v>
      </c>
      <c r="W1982">
        <v>25000000</v>
      </c>
      <c r="X1982">
        <v>1993</v>
      </c>
      <c r="Y1982">
        <v>702</v>
      </c>
      <c r="Z1982">
        <v>7.7</v>
      </c>
      <c r="AA1982">
        <v>1.85</v>
      </c>
      <c r="AB1982">
        <v>0</v>
      </c>
    </row>
    <row r="1983" spans="1:28" hidden="1" x14ac:dyDescent="0.2">
      <c r="A1983" t="s">
        <v>27</v>
      </c>
      <c r="B1983" t="s">
        <v>8415</v>
      </c>
      <c r="C1983">
        <v>143</v>
      </c>
      <c r="D1983">
        <v>112</v>
      </c>
      <c r="E1983">
        <v>108</v>
      </c>
      <c r="F1983">
        <v>2000</v>
      </c>
      <c r="G1983" t="s">
        <v>442</v>
      </c>
      <c r="H1983">
        <v>23000</v>
      </c>
      <c r="I1983">
        <v>10911750</v>
      </c>
      <c r="J1983" t="s">
        <v>3394</v>
      </c>
      <c r="K1983" t="s">
        <v>61</v>
      </c>
      <c r="L1983" t="s">
        <v>9905</v>
      </c>
      <c r="M1983">
        <v>17757</v>
      </c>
      <c r="N1983">
        <v>43560</v>
      </c>
      <c r="O1983" t="s">
        <v>1398</v>
      </c>
      <c r="P1983">
        <v>2</v>
      </c>
      <c r="Q1983" t="s">
        <v>9906</v>
      </c>
      <c r="R1983" t="s">
        <v>9907</v>
      </c>
      <c r="S1983">
        <v>99</v>
      </c>
      <c r="T1983" t="s">
        <v>36</v>
      </c>
      <c r="U1983" t="s">
        <v>37</v>
      </c>
      <c r="V1983" t="s">
        <v>583</v>
      </c>
      <c r="W1983">
        <v>25000000</v>
      </c>
      <c r="X1983">
        <v>2008</v>
      </c>
      <c r="Y1983">
        <v>17000</v>
      </c>
      <c r="Z1983">
        <v>6.5</v>
      </c>
      <c r="AA1983">
        <v>1.85</v>
      </c>
      <c r="AB1983">
        <v>982</v>
      </c>
    </row>
    <row r="1984" spans="1:28" hidden="1" x14ac:dyDescent="0.2">
      <c r="A1984" t="s">
        <v>27</v>
      </c>
      <c r="B1984" t="s">
        <v>5186</v>
      </c>
      <c r="C1984">
        <v>72</v>
      </c>
      <c r="D1984">
        <v>99</v>
      </c>
      <c r="E1984">
        <v>79</v>
      </c>
      <c r="F1984">
        <v>956</v>
      </c>
      <c r="G1984" t="s">
        <v>1946</v>
      </c>
      <c r="H1984">
        <v>16000</v>
      </c>
      <c r="I1984">
        <v>10719367</v>
      </c>
      <c r="J1984" t="s">
        <v>9908</v>
      </c>
      <c r="K1984" t="s">
        <v>378</v>
      </c>
      <c r="L1984" t="s">
        <v>9909</v>
      </c>
      <c r="M1984">
        <v>7909</v>
      </c>
      <c r="N1984">
        <v>28987</v>
      </c>
      <c r="O1984" t="s">
        <v>1014</v>
      </c>
      <c r="P1984">
        <v>3</v>
      </c>
      <c r="Q1984" t="s">
        <v>9910</v>
      </c>
      <c r="R1984" t="s">
        <v>9911</v>
      </c>
      <c r="S1984">
        <v>157</v>
      </c>
      <c r="T1984" t="s">
        <v>36</v>
      </c>
      <c r="U1984" t="s">
        <v>37</v>
      </c>
      <c r="V1984" t="s">
        <v>38</v>
      </c>
      <c r="W1984">
        <v>25000000</v>
      </c>
      <c r="X1984">
        <v>2002</v>
      </c>
      <c r="Y1984">
        <v>11000</v>
      </c>
      <c r="Z1984">
        <v>4.9000000000000004</v>
      </c>
      <c r="AA1984">
        <v>2.35</v>
      </c>
      <c r="AB1984">
        <v>261</v>
      </c>
    </row>
    <row r="1985" spans="1:28" hidden="1" x14ac:dyDescent="0.2">
      <c r="A1985" t="s">
        <v>27</v>
      </c>
      <c r="B1985" t="s">
        <v>9912</v>
      </c>
      <c r="C1985">
        <v>70</v>
      </c>
      <c r="D1985">
        <v>100</v>
      </c>
      <c r="E1985">
        <v>57</v>
      </c>
      <c r="F1985">
        <v>92</v>
      </c>
      <c r="G1985" t="s">
        <v>9913</v>
      </c>
      <c r="H1985">
        <v>181</v>
      </c>
      <c r="I1985">
        <v>10114315</v>
      </c>
      <c r="J1985" t="s">
        <v>1922</v>
      </c>
      <c r="K1985" t="s">
        <v>9914</v>
      </c>
      <c r="L1985" t="s">
        <v>9915</v>
      </c>
      <c r="M1985">
        <v>18693</v>
      </c>
      <c r="N1985">
        <v>582</v>
      </c>
      <c r="O1985" t="s">
        <v>9916</v>
      </c>
      <c r="P1985">
        <v>0</v>
      </c>
      <c r="Q1985" t="s">
        <v>9917</v>
      </c>
      <c r="R1985" t="s">
        <v>9918</v>
      </c>
      <c r="S1985">
        <v>187</v>
      </c>
      <c r="T1985" t="s">
        <v>36</v>
      </c>
      <c r="U1985" t="s">
        <v>37</v>
      </c>
      <c r="V1985" t="s">
        <v>38</v>
      </c>
      <c r="W1985">
        <v>25000000</v>
      </c>
      <c r="X1985">
        <v>1999</v>
      </c>
      <c r="Y1985">
        <v>151</v>
      </c>
      <c r="Z1985">
        <v>6.4</v>
      </c>
      <c r="AA1985">
        <v>2.35</v>
      </c>
      <c r="AB1985">
        <v>0</v>
      </c>
    </row>
    <row r="1986" spans="1:28" hidden="1" x14ac:dyDescent="0.2">
      <c r="A1986" t="s">
        <v>27</v>
      </c>
      <c r="B1986" t="s">
        <v>9919</v>
      </c>
      <c r="C1986">
        <v>264</v>
      </c>
      <c r="D1986">
        <v>92</v>
      </c>
      <c r="E1986">
        <v>30</v>
      </c>
      <c r="F1986">
        <v>309</v>
      </c>
      <c r="G1986" t="s">
        <v>9920</v>
      </c>
      <c r="H1986">
        <v>941</v>
      </c>
      <c r="I1986">
        <v>49122319</v>
      </c>
      <c r="J1986" t="s">
        <v>5542</v>
      </c>
      <c r="K1986" t="s">
        <v>7890</v>
      </c>
      <c r="L1986" t="s">
        <v>9921</v>
      </c>
      <c r="M1986">
        <v>47169</v>
      </c>
      <c r="N1986">
        <v>2348</v>
      </c>
      <c r="O1986" t="s">
        <v>9922</v>
      </c>
      <c r="P1986">
        <v>0</v>
      </c>
      <c r="Q1986" t="s">
        <v>9923</v>
      </c>
      <c r="R1986" t="s">
        <v>9924</v>
      </c>
      <c r="S1986">
        <v>162</v>
      </c>
      <c r="T1986" t="s">
        <v>36</v>
      </c>
      <c r="U1986" t="s">
        <v>37</v>
      </c>
      <c r="V1986" t="s">
        <v>38</v>
      </c>
      <c r="W1986">
        <v>14000000</v>
      </c>
      <c r="X1986">
        <v>2012</v>
      </c>
      <c r="Y1986">
        <v>459</v>
      </c>
      <c r="Z1986">
        <v>5.9</v>
      </c>
      <c r="AA1986">
        <v>2.35</v>
      </c>
      <c r="AB1986">
        <v>17000</v>
      </c>
    </row>
    <row r="1987" spans="1:28" hidden="1" x14ac:dyDescent="0.2">
      <c r="A1987" t="s">
        <v>27</v>
      </c>
      <c r="B1987" t="s">
        <v>9925</v>
      </c>
      <c r="C1987">
        <v>20</v>
      </c>
      <c r="D1987">
        <v>105</v>
      </c>
      <c r="E1987">
        <v>121</v>
      </c>
      <c r="F1987">
        <v>354</v>
      </c>
      <c r="G1987" t="s">
        <v>2387</v>
      </c>
      <c r="H1987">
        <v>3000</v>
      </c>
      <c r="I1987">
        <v>10070000</v>
      </c>
      <c r="J1987" t="s">
        <v>1413</v>
      </c>
      <c r="K1987" t="s">
        <v>498</v>
      </c>
      <c r="L1987" t="s">
        <v>9926</v>
      </c>
      <c r="M1987">
        <v>5668</v>
      </c>
      <c r="N1987">
        <v>5023</v>
      </c>
      <c r="O1987" t="s">
        <v>9927</v>
      </c>
      <c r="P1987">
        <v>3</v>
      </c>
      <c r="Q1987" t="s">
        <v>9928</v>
      </c>
      <c r="R1987" t="s">
        <v>9929</v>
      </c>
      <c r="S1987">
        <v>50</v>
      </c>
      <c r="T1987" t="s">
        <v>36</v>
      </c>
      <c r="U1987" t="s">
        <v>37</v>
      </c>
      <c r="V1987" t="s">
        <v>38</v>
      </c>
      <c r="W1987">
        <v>25000000</v>
      </c>
      <c r="X1987">
        <v>1996</v>
      </c>
      <c r="Y1987">
        <v>624</v>
      </c>
      <c r="Z1987">
        <v>6.2</v>
      </c>
      <c r="AA1987">
        <v>1.85</v>
      </c>
      <c r="AB1987">
        <v>491</v>
      </c>
    </row>
    <row r="1988" spans="1:28" hidden="1" x14ac:dyDescent="0.2">
      <c r="A1988" t="s">
        <v>27</v>
      </c>
      <c r="B1988" t="s">
        <v>4349</v>
      </c>
      <c r="C1988">
        <v>190</v>
      </c>
      <c r="D1988">
        <v>110</v>
      </c>
      <c r="E1988">
        <v>37</v>
      </c>
      <c r="F1988">
        <v>268</v>
      </c>
      <c r="G1988" t="s">
        <v>5951</v>
      </c>
      <c r="H1988">
        <v>10000</v>
      </c>
      <c r="I1988">
        <v>10324441</v>
      </c>
      <c r="J1988" t="s">
        <v>921</v>
      </c>
      <c r="K1988" t="s">
        <v>224</v>
      </c>
      <c r="L1988" t="s">
        <v>9930</v>
      </c>
      <c r="M1988">
        <v>27117</v>
      </c>
      <c r="N1988">
        <v>11431</v>
      </c>
      <c r="O1988" t="s">
        <v>9931</v>
      </c>
      <c r="P1988">
        <v>1</v>
      </c>
      <c r="Q1988" t="s">
        <v>9932</v>
      </c>
      <c r="R1988" t="s">
        <v>9933</v>
      </c>
      <c r="S1988">
        <v>140</v>
      </c>
      <c r="T1988" t="s">
        <v>36</v>
      </c>
      <c r="U1988" t="s">
        <v>37</v>
      </c>
      <c r="V1988" t="s">
        <v>583</v>
      </c>
      <c r="W1988">
        <v>25000000</v>
      </c>
      <c r="X1988">
        <v>2011</v>
      </c>
      <c r="Y1988">
        <v>826</v>
      </c>
      <c r="Z1988">
        <v>5.8</v>
      </c>
      <c r="AA1988">
        <v>2.35</v>
      </c>
      <c r="AB1988">
        <v>7000</v>
      </c>
    </row>
    <row r="1989" spans="1:28" hidden="1" x14ac:dyDescent="0.2">
      <c r="A1989" t="s">
        <v>27</v>
      </c>
      <c r="B1989" t="s">
        <v>7633</v>
      </c>
      <c r="C1989">
        <v>142</v>
      </c>
      <c r="D1989">
        <v>116</v>
      </c>
      <c r="E1989">
        <v>529</v>
      </c>
      <c r="F1989">
        <v>174</v>
      </c>
      <c r="G1989" t="s">
        <v>9934</v>
      </c>
      <c r="H1989">
        <v>442</v>
      </c>
      <c r="I1989">
        <v>7156933</v>
      </c>
      <c r="J1989" t="s">
        <v>2525</v>
      </c>
      <c r="K1989" t="s">
        <v>8060</v>
      </c>
      <c r="L1989" t="s">
        <v>9935</v>
      </c>
      <c r="M1989">
        <v>14581</v>
      </c>
      <c r="N1989">
        <v>1134</v>
      </c>
      <c r="O1989" t="s">
        <v>8666</v>
      </c>
      <c r="P1989">
        <v>0</v>
      </c>
      <c r="Q1989" t="s">
        <v>9936</v>
      </c>
      <c r="R1989" t="s">
        <v>9937</v>
      </c>
      <c r="S1989">
        <v>74</v>
      </c>
      <c r="T1989" t="s">
        <v>36</v>
      </c>
      <c r="U1989" t="s">
        <v>37</v>
      </c>
      <c r="V1989" t="s">
        <v>583</v>
      </c>
      <c r="W1989">
        <v>25000000</v>
      </c>
      <c r="X1989">
        <v>2006</v>
      </c>
      <c r="Y1989">
        <v>252</v>
      </c>
      <c r="Z1989">
        <v>6.7</v>
      </c>
      <c r="AA1989">
        <v>1.85</v>
      </c>
      <c r="AB1989">
        <v>348</v>
      </c>
    </row>
    <row r="1990" spans="1:28" hidden="1" x14ac:dyDescent="0.2">
      <c r="A1990" t="s">
        <v>27</v>
      </c>
      <c r="B1990" t="s">
        <v>9938</v>
      </c>
      <c r="C1990">
        <v>27</v>
      </c>
      <c r="D1990">
        <v>88</v>
      </c>
      <c r="E1990">
        <v>22</v>
      </c>
      <c r="F1990">
        <v>120</v>
      </c>
      <c r="G1990" t="s">
        <v>9939</v>
      </c>
      <c r="H1990">
        <v>174</v>
      </c>
      <c r="I1990">
        <v>9286314</v>
      </c>
      <c r="J1990" t="s">
        <v>462</v>
      </c>
      <c r="K1990" t="s">
        <v>9940</v>
      </c>
      <c r="L1990" t="s">
        <v>9941</v>
      </c>
      <c r="M1990">
        <v>4972</v>
      </c>
      <c r="N1990">
        <v>583</v>
      </c>
      <c r="O1990" t="s">
        <v>9942</v>
      </c>
      <c r="P1990">
        <v>1</v>
      </c>
      <c r="Q1990" t="s">
        <v>9943</v>
      </c>
      <c r="R1990" t="s">
        <v>9944</v>
      </c>
      <c r="S1990">
        <v>62</v>
      </c>
      <c r="T1990" t="s">
        <v>36</v>
      </c>
      <c r="U1990" t="s">
        <v>37</v>
      </c>
      <c r="V1990" t="s">
        <v>583</v>
      </c>
      <c r="W1990">
        <v>17000000</v>
      </c>
      <c r="X1990">
        <v>1991</v>
      </c>
      <c r="Y1990">
        <v>132</v>
      </c>
      <c r="Z1990">
        <v>5.9</v>
      </c>
      <c r="AA1990">
        <v>1.85</v>
      </c>
      <c r="AB1990">
        <v>0</v>
      </c>
    </row>
    <row r="1991" spans="1:28" hidden="1" x14ac:dyDescent="0.2">
      <c r="A1991" t="s">
        <v>27</v>
      </c>
      <c r="B1991" t="s">
        <v>9945</v>
      </c>
      <c r="C1991">
        <v>355</v>
      </c>
      <c r="D1991">
        <v>111</v>
      </c>
      <c r="E1991">
        <v>214</v>
      </c>
      <c r="F1991">
        <v>3000</v>
      </c>
      <c r="G1991" t="s">
        <v>774</v>
      </c>
      <c r="H1991">
        <v>10000</v>
      </c>
      <c r="I1991">
        <v>56692</v>
      </c>
      <c r="J1991" t="s">
        <v>7041</v>
      </c>
      <c r="K1991" t="s">
        <v>2822</v>
      </c>
      <c r="L1991" t="s">
        <v>9946</v>
      </c>
      <c r="M1991">
        <v>177401</v>
      </c>
      <c r="N1991">
        <v>23566</v>
      </c>
      <c r="O1991" t="s">
        <v>1687</v>
      </c>
      <c r="P1991">
        <v>2</v>
      </c>
      <c r="Q1991" t="s">
        <v>9947</v>
      </c>
      <c r="R1991" t="s">
        <v>9948</v>
      </c>
      <c r="S1991">
        <v>504</v>
      </c>
      <c r="T1991" t="s">
        <v>36</v>
      </c>
      <c r="U1991" t="s">
        <v>37</v>
      </c>
      <c r="V1991" t="s">
        <v>583</v>
      </c>
      <c r="W1991">
        <v>25000000</v>
      </c>
      <c r="X1991">
        <v>2009</v>
      </c>
      <c r="Y1991">
        <v>9000</v>
      </c>
      <c r="Z1991">
        <v>7.3</v>
      </c>
      <c r="AA1991">
        <v>2.35</v>
      </c>
      <c r="AB1991">
        <v>32000</v>
      </c>
    </row>
    <row r="1992" spans="1:28" hidden="1" x14ac:dyDescent="0.2">
      <c r="A1992" t="s">
        <v>27</v>
      </c>
      <c r="B1992" t="s">
        <v>9949</v>
      </c>
      <c r="C1992">
        <v>21</v>
      </c>
      <c r="D1992">
        <v>117</v>
      </c>
      <c r="E1992">
        <v>71</v>
      </c>
      <c r="F1992">
        <v>42</v>
      </c>
      <c r="G1992" t="s">
        <v>9950</v>
      </c>
      <c r="H1992">
        <v>433</v>
      </c>
      <c r="J1992" t="s">
        <v>171</v>
      </c>
      <c r="K1992" t="s">
        <v>8288</v>
      </c>
      <c r="L1992" t="s">
        <v>9951</v>
      </c>
      <c r="M1992">
        <v>3334</v>
      </c>
      <c r="N1992">
        <v>611</v>
      </c>
      <c r="O1992" t="s">
        <v>9952</v>
      </c>
      <c r="P1992">
        <v>1</v>
      </c>
      <c r="Q1992" t="s">
        <v>9953</v>
      </c>
      <c r="R1992" t="s">
        <v>9954</v>
      </c>
      <c r="S1992">
        <v>52</v>
      </c>
      <c r="T1992" t="s">
        <v>36</v>
      </c>
      <c r="U1992" t="s">
        <v>55</v>
      </c>
      <c r="V1992" t="s">
        <v>93</v>
      </c>
      <c r="W1992">
        <v>25000000</v>
      </c>
      <c r="X1992">
        <v>1984</v>
      </c>
      <c r="Y1992">
        <v>54</v>
      </c>
      <c r="Z1992">
        <v>4.8</v>
      </c>
      <c r="AA1992">
        <v>2.35</v>
      </c>
      <c r="AB1992">
        <v>739</v>
      </c>
    </row>
    <row r="1993" spans="1:28" hidden="1" x14ac:dyDescent="0.2">
      <c r="A1993" t="s">
        <v>27</v>
      </c>
      <c r="B1993" t="s">
        <v>9955</v>
      </c>
      <c r="C1993">
        <v>31</v>
      </c>
      <c r="D1993">
        <v>95</v>
      </c>
      <c r="E1993">
        <v>32</v>
      </c>
      <c r="F1993">
        <v>324</v>
      </c>
      <c r="G1993" t="s">
        <v>6423</v>
      </c>
      <c r="H1993">
        <v>843</v>
      </c>
      <c r="I1993">
        <v>5654777</v>
      </c>
      <c r="J1993" t="s">
        <v>3552</v>
      </c>
      <c r="K1993" t="s">
        <v>3296</v>
      </c>
      <c r="L1993" t="s">
        <v>9956</v>
      </c>
      <c r="M1993">
        <v>4875</v>
      </c>
      <c r="N1993">
        <v>2165</v>
      </c>
      <c r="O1993" t="s">
        <v>9957</v>
      </c>
      <c r="P1993">
        <v>3</v>
      </c>
      <c r="Q1993" t="s">
        <v>9958</v>
      </c>
      <c r="R1993" t="s">
        <v>9959</v>
      </c>
      <c r="S1993">
        <v>26</v>
      </c>
      <c r="T1993" t="s">
        <v>36</v>
      </c>
      <c r="U1993" t="s">
        <v>37</v>
      </c>
      <c r="V1993" t="s">
        <v>38</v>
      </c>
      <c r="W1993">
        <v>25000000</v>
      </c>
      <c r="X1993">
        <v>2005</v>
      </c>
      <c r="Y1993">
        <v>593</v>
      </c>
      <c r="Z1993">
        <v>4.0999999999999996</v>
      </c>
      <c r="AA1993">
        <v>2.35</v>
      </c>
      <c r="AB1993">
        <v>206</v>
      </c>
    </row>
    <row r="1994" spans="1:28" hidden="1" x14ac:dyDescent="0.2">
      <c r="A1994" t="s">
        <v>27</v>
      </c>
      <c r="B1994" t="s">
        <v>8090</v>
      </c>
      <c r="C1994">
        <v>87</v>
      </c>
      <c r="D1994">
        <v>95</v>
      </c>
      <c r="E1994">
        <v>6</v>
      </c>
      <c r="F1994">
        <v>248</v>
      </c>
      <c r="G1994" t="s">
        <v>3367</v>
      </c>
      <c r="H1994">
        <v>849</v>
      </c>
      <c r="I1994">
        <v>5516708</v>
      </c>
      <c r="J1994" t="s">
        <v>1679</v>
      </c>
      <c r="K1994" t="s">
        <v>8569</v>
      </c>
      <c r="L1994" t="s">
        <v>9960</v>
      </c>
      <c r="M1994">
        <v>11375</v>
      </c>
      <c r="N1994">
        <v>2413</v>
      </c>
      <c r="O1994" t="s">
        <v>9961</v>
      </c>
      <c r="P1994">
        <v>2</v>
      </c>
      <c r="Q1994" t="s">
        <v>9962</v>
      </c>
      <c r="R1994" t="s">
        <v>9963</v>
      </c>
      <c r="S1994">
        <v>91</v>
      </c>
      <c r="T1994" t="s">
        <v>36</v>
      </c>
      <c r="U1994" t="s">
        <v>37</v>
      </c>
      <c r="V1994" t="s">
        <v>583</v>
      </c>
      <c r="W1994">
        <v>25000000</v>
      </c>
      <c r="X1994">
        <v>2001</v>
      </c>
      <c r="Y1994">
        <v>841</v>
      </c>
      <c r="Z1994">
        <v>4.9000000000000004</v>
      </c>
      <c r="AA1994">
        <v>1.85</v>
      </c>
      <c r="AB1994">
        <v>295</v>
      </c>
    </row>
    <row r="1995" spans="1:28" hidden="1" x14ac:dyDescent="0.2">
      <c r="A1995" t="s">
        <v>27</v>
      </c>
      <c r="B1995" t="s">
        <v>1487</v>
      </c>
      <c r="C1995">
        <v>126</v>
      </c>
      <c r="D1995">
        <v>127</v>
      </c>
      <c r="E1995">
        <v>79</v>
      </c>
      <c r="F1995">
        <v>50</v>
      </c>
      <c r="G1995" t="s">
        <v>8245</v>
      </c>
      <c r="H1995">
        <v>12000</v>
      </c>
      <c r="I1995">
        <v>5128124</v>
      </c>
      <c r="J1995" t="s">
        <v>1632</v>
      </c>
      <c r="K1995" t="s">
        <v>760</v>
      </c>
      <c r="L1995" t="s">
        <v>9964</v>
      </c>
      <c r="M1995">
        <v>44198</v>
      </c>
      <c r="N1995">
        <v>12574</v>
      </c>
      <c r="O1995" t="s">
        <v>9965</v>
      </c>
      <c r="P1995">
        <v>1</v>
      </c>
      <c r="Q1995" t="s">
        <v>9966</v>
      </c>
      <c r="R1995" t="s">
        <v>9967</v>
      </c>
      <c r="S1995">
        <v>251</v>
      </c>
      <c r="T1995" t="s">
        <v>36</v>
      </c>
      <c r="U1995" t="s">
        <v>177</v>
      </c>
      <c r="V1995" t="s">
        <v>38</v>
      </c>
      <c r="W1995">
        <v>25000000</v>
      </c>
      <c r="X1995">
        <v>2005</v>
      </c>
      <c r="Y1995">
        <v>506</v>
      </c>
      <c r="Z1995">
        <v>7.9</v>
      </c>
      <c r="AA1995">
        <v>2.35</v>
      </c>
      <c r="AB1995">
        <v>11000</v>
      </c>
    </row>
    <row r="1996" spans="1:28" hidden="1" x14ac:dyDescent="0.2">
      <c r="A1996" t="s">
        <v>27</v>
      </c>
      <c r="B1996" t="s">
        <v>5859</v>
      </c>
      <c r="C1996">
        <v>285</v>
      </c>
      <c r="D1996">
        <v>105</v>
      </c>
      <c r="E1996">
        <v>160</v>
      </c>
      <c r="F1996">
        <v>490</v>
      </c>
      <c r="G1996" t="s">
        <v>7220</v>
      </c>
      <c r="H1996">
        <v>852</v>
      </c>
      <c r="I1996">
        <v>34014398</v>
      </c>
      <c r="J1996" t="s">
        <v>7840</v>
      </c>
      <c r="K1996" t="s">
        <v>7327</v>
      </c>
      <c r="L1996" t="s">
        <v>7841</v>
      </c>
      <c r="M1996">
        <v>115650</v>
      </c>
      <c r="N1996">
        <v>2603</v>
      </c>
      <c r="O1996" t="s">
        <v>7842</v>
      </c>
      <c r="P1996">
        <v>0</v>
      </c>
      <c r="Q1996" t="s">
        <v>7843</v>
      </c>
      <c r="R1996" t="s">
        <v>7844</v>
      </c>
      <c r="S1996">
        <v>1033</v>
      </c>
      <c r="T1996" t="s">
        <v>36</v>
      </c>
      <c r="U1996" t="s">
        <v>765</v>
      </c>
      <c r="V1996" t="s">
        <v>583</v>
      </c>
      <c r="W1996">
        <v>33000000</v>
      </c>
      <c r="X1996">
        <v>2006</v>
      </c>
      <c r="Y1996">
        <v>521</v>
      </c>
      <c r="Z1996">
        <v>5.6</v>
      </c>
      <c r="AA1996">
        <v>2.35</v>
      </c>
      <c r="AB1996">
        <v>4000</v>
      </c>
    </row>
    <row r="1997" spans="1:28" hidden="1" x14ac:dyDescent="0.2">
      <c r="A1997" t="s">
        <v>27</v>
      </c>
      <c r="B1997" t="s">
        <v>9968</v>
      </c>
      <c r="C1997">
        <v>60</v>
      </c>
      <c r="D1997">
        <v>104</v>
      </c>
      <c r="E1997">
        <v>54</v>
      </c>
      <c r="F1997">
        <v>919</v>
      </c>
      <c r="G1997" t="s">
        <v>6280</v>
      </c>
      <c r="H1997">
        <v>6000</v>
      </c>
      <c r="I1997">
        <v>4064333</v>
      </c>
      <c r="J1997" t="s">
        <v>1902</v>
      </c>
      <c r="K1997" t="s">
        <v>206</v>
      </c>
      <c r="L1997" t="s">
        <v>9969</v>
      </c>
      <c r="M1997">
        <v>24790</v>
      </c>
      <c r="N1997">
        <v>9662</v>
      </c>
      <c r="O1997" t="s">
        <v>6999</v>
      </c>
      <c r="P1997">
        <v>0</v>
      </c>
      <c r="Q1997" t="s">
        <v>9970</v>
      </c>
      <c r="R1997" t="s">
        <v>9971</v>
      </c>
      <c r="S1997">
        <v>173</v>
      </c>
      <c r="T1997" t="s">
        <v>36</v>
      </c>
      <c r="U1997" t="s">
        <v>37</v>
      </c>
      <c r="V1997" t="s">
        <v>583</v>
      </c>
      <c r="W1997">
        <v>25000000</v>
      </c>
      <c r="X1997">
        <v>1995</v>
      </c>
      <c r="Y1997">
        <v>923</v>
      </c>
      <c r="Z1997">
        <v>5.2</v>
      </c>
      <c r="AA1997">
        <v>2.35</v>
      </c>
      <c r="AB1997">
        <v>0</v>
      </c>
    </row>
    <row r="1998" spans="1:28" hidden="1" x14ac:dyDescent="0.2">
      <c r="A1998" t="s">
        <v>27</v>
      </c>
      <c r="B1998" t="s">
        <v>9972</v>
      </c>
      <c r="C1998">
        <v>23</v>
      </c>
      <c r="D1998">
        <v>95</v>
      </c>
      <c r="E1998">
        <v>2</v>
      </c>
      <c r="F1998">
        <v>807</v>
      </c>
      <c r="G1998" t="s">
        <v>3075</v>
      </c>
      <c r="H1998">
        <v>927</v>
      </c>
      <c r="I1998">
        <v>4006906</v>
      </c>
      <c r="J1998" t="s">
        <v>1007</v>
      </c>
      <c r="K1998" t="s">
        <v>9030</v>
      </c>
      <c r="L1998" t="s">
        <v>9973</v>
      </c>
      <c r="M1998">
        <v>3229</v>
      </c>
      <c r="N1998">
        <v>4990</v>
      </c>
      <c r="O1998" t="s">
        <v>5702</v>
      </c>
      <c r="P1998">
        <v>7</v>
      </c>
      <c r="Q1998" t="s">
        <v>9974</v>
      </c>
      <c r="R1998" t="s">
        <v>9975</v>
      </c>
      <c r="S1998">
        <v>20</v>
      </c>
      <c r="T1998" t="s">
        <v>36</v>
      </c>
      <c r="U1998" t="s">
        <v>37</v>
      </c>
      <c r="V1998" t="s">
        <v>38</v>
      </c>
      <c r="W1998">
        <v>15000000</v>
      </c>
      <c r="X1998">
        <v>2005</v>
      </c>
      <c r="Y1998">
        <v>912</v>
      </c>
      <c r="Z1998">
        <v>4.0999999999999996</v>
      </c>
      <c r="AA1998">
        <v>1.85</v>
      </c>
      <c r="AB1998">
        <v>83</v>
      </c>
    </row>
    <row r="1999" spans="1:28" hidden="1" x14ac:dyDescent="0.2">
      <c r="A1999" t="s">
        <v>27</v>
      </c>
      <c r="B1999" t="s">
        <v>9360</v>
      </c>
      <c r="C1999">
        <v>229</v>
      </c>
      <c r="D1999">
        <v>121</v>
      </c>
      <c r="E1999">
        <v>353</v>
      </c>
      <c r="F1999">
        <v>18</v>
      </c>
      <c r="G1999" t="s">
        <v>9976</v>
      </c>
      <c r="H1999">
        <v>45</v>
      </c>
      <c r="I1999">
        <v>3073392</v>
      </c>
      <c r="J1999" t="s">
        <v>2200</v>
      </c>
      <c r="K1999" t="s">
        <v>9977</v>
      </c>
      <c r="L1999" t="s">
        <v>9978</v>
      </c>
      <c r="M1999">
        <v>59462</v>
      </c>
      <c r="N1999">
        <v>142</v>
      </c>
      <c r="O1999" t="s">
        <v>9979</v>
      </c>
      <c r="P1999">
        <v>0</v>
      </c>
      <c r="Q1999" t="s">
        <v>9980</v>
      </c>
      <c r="R1999" t="s">
        <v>9981</v>
      </c>
      <c r="S1999">
        <v>300</v>
      </c>
      <c r="T1999" t="s">
        <v>36</v>
      </c>
      <c r="U1999" t="s">
        <v>266</v>
      </c>
      <c r="V1999" t="s">
        <v>583</v>
      </c>
      <c r="W1999">
        <v>25000000</v>
      </c>
      <c r="X1999">
        <v>2008</v>
      </c>
      <c r="Y1999">
        <v>30</v>
      </c>
      <c r="Z1999">
        <v>6.6</v>
      </c>
      <c r="AA1999">
        <v>1.85</v>
      </c>
      <c r="AB1999">
        <v>0</v>
      </c>
    </row>
    <row r="2000" spans="1:28" hidden="1" x14ac:dyDescent="0.2">
      <c r="A2000" t="s">
        <v>27</v>
      </c>
      <c r="B2000" t="s">
        <v>4406</v>
      </c>
      <c r="C2000">
        <v>143</v>
      </c>
      <c r="D2000">
        <v>92</v>
      </c>
      <c r="E2000">
        <v>892</v>
      </c>
      <c r="F2000">
        <v>492</v>
      </c>
      <c r="G2000" t="s">
        <v>1821</v>
      </c>
      <c r="H2000">
        <v>783</v>
      </c>
      <c r="I2000">
        <v>1550000</v>
      </c>
      <c r="J2000" t="s">
        <v>9982</v>
      </c>
      <c r="K2000" t="s">
        <v>3786</v>
      </c>
      <c r="L2000" t="s">
        <v>9983</v>
      </c>
      <c r="M2000">
        <v>30628</v>
      </c>
      <c r="N2000">
        <v>2930</v>
      </c>
      <c r="O2000" t="s">
        <v>9984</v>
      </c>
      <c r="P2000">
        <v>2</v>
      </c>
      <c r="Q2000" t="s">
        <v>9985</v>
      </c>
      <c r="R2000" t="s">
        <v>9986</v>
      </c>
      <c r="S2000">
        <v>471</v>
      </c>
      <c r="T2000" t="s">
        <v>36</v>
      </c>
      <c r="U2000" t="s">
        <v>37</v>
      </c>
      <c r="V2000" t="s">
        <v>583</v>
      </c>
      <c r="W2000">
        <v>25000000</v>
      </c>
      <c r="X2000">
        <v>2005</v>
      </c>
      <c r="Y2000">
        <v>595</v>
      </c>
      <c r="Z2000">
        <v>2.9</v>
      </c>
      <c r="AA2000">
        <v>2.35</v>
      </c>
      <c r="AB2000">
        <v>937</v>
      </c>
    </row>
    <row r="2001" spans="1:28" hidden="1" x14ac:dyDescent="0.2">
      <c r="A2001" t="s">
        <v>27</v>
      </c>
      <c r="B2001" t="s">
        <v>3815</v>
      </c>
      <c r="C2001">
        <v>376</v>
      </c>
      <c r="D2001">
        <v>80</v>
      </c>
      <c r="E2001">
        <v>2000</v>
      </c>
      <c r="F2001">
        <v>132</v>
      </c>
      <c r="G2001" t="s">
        <v>50</v>
      </c>
      <c r="H2001">
        <v>14000</v>
      </c>
      <c r="J2001" t="s">
        <v>2525</v>
      </c>
      <c r="K2001" t="s">
        <v>211</v>
      </c>
      <c r="L2001" t="s">
        <v>9987</v>
      </c>
      <c r="M2001">
        <v>96480</v>
      </c>
      <c r="N2001">
        <v>25143</v>
      </c>
      <c r="O2001" t="s">
        <v>9988</v>
      </c>
      <c r="P2001">
        <v>3</v>
      </c>
      <c r="Q2001" t="s">
        <v>9989</v>
      </c>
      <c r="R2001" t="s">
        <v>9990</v>
      </c>
      <c r="S2001">
        <v>181</v>
      </c>
      <c r="T2001" t="s">
        <v>36</v>
      </c>
      <c r="U2001" t="s">
        <v>1463</v>
      </c>
      <c r="V2001" t="s">
        <v>583</v>
      </c>
      <c r="W2001">
        <v>25000000</v>
      </c>
      <c r="X2001">
        <v>2011</v>
      </c>
      <c r="Y2001">
        <v>11000</v>
      </c>
      <c r="Z2001">
        <v>7.2</v>
      </c>
      <c r="AA2001">
        <v>2.35</v>
      </c>
      <c r="AB2001">
        <v>21000</v>
      </c>
    </row>
    <row r="2002" spans="1:28" hidden="1" x14ac:dyDescent="0.2">
      <c r="A2002" t="s">
        <v>27</v>
      </c>
      <c r="B2002" t="s">
        <v>8636</v>
      </c>
      <c r="C2002">
        <v>97</v>
      </c>
      <c r="D2002">
        <v>107</v>
      </c>
      <c r="E2002">
        <v>460</v>
      </c>
      <c r="F2002">
        <v>490</v>
      </c>
      <c r="G2002" t="s">
        <v>3383</v>
      </c>
      <c r="H2002">
        <v>14000</v>
      </c>
      <c r="I2002">
        <v>871527</v>
      </c>
      <c r="J2002" t="s">
        <v>2140</v>
      </c>
      <c r="K2002" t="s">
        <v>434</v>
      </c>
      <c r="L2002" t="s">
        <v>9991</v>
      </c>
      <c r="M2002">
        <v>14982</v>
      </c>
      <c r="N2002">
        <v>16090</v>
      </c>
      <c r="O2002" t="s">
        <v>7842</v>
      </c>
      <c r="P2002">
        <v>2</v>
      </c>
      <c r="Q2002" t="s">
        <v>9992</v>
      </c>
      <c r="R2002" t="s">
        <v>9993</v>
      </c>
      <c r="S2002">
        <v>128</v>
      </c>
      <c r="T2002" t="s">
        <v>36</v>
      </c>
      <c r="U2002" t="s">
        <v>266</v>
      </c>
      <c r="V2002" t="s">
        <v>583</v>
      </c>
      <c r="W2002">
        <v>25000000</v>
      </c>
      <c r="X2002">
        <v>2005</v>
      </c>
      <c r="Y2002">
        <v>1000</v>
      </c>
      <c r="Z2002">
        <v>6.5</v>
      </c>
      <c r="AA2002">
        <v>2.35</v>
      </c>
      <c r="AB2002">
        <v>507</v>
      </c>
    </row>
    <row r="2003" spans="1:28" hidden="1" x14ac:dyDescent="0.2">
      <c r="A2003" t="s">
        <v>27</v>
      </c>
      <c r="B2003" t="s">
        <v>144</v>
      </c>
      <c r="C2003">
        <v>73</v>
      </c>
      <c r="D2003">
        <v>91</v>
      </c>
      <c r="E2003">
        <v>80</v>
      </c>
      <c r="F2003">
        <v>31</v>
      </c>
      <c r="G2003" t="s">
        <v>9994</v>
      </c>
      <c r="H2003">
        <v>473</v>
      </c>
      <c r="I2003">
        <v>12495865</v>
      </c>
      <c r="J2003" t="s">
        <v>1264</v>
      </c>
      <c r="K2003" t="s">
        <v>9995</v>
      </c>
      <c r="L2003" t="s">
        <v>9996</v>
      </c>
      <c r="M2003">
        <v>7100</v>
      </c>
      <c r="N2003">
        <v>539</v>
      </c>
      <c r="O2003" t="s">
        <v>9997</v>
      </c>
      <c r="P2003">
        <v>0</v>
      </c>
      <c r="Q2003" t="s">
        <v>9998</v>
      </c>
      <c r="R2003" t="s">
        <v>9999</v>
      </c>
      <c r="S2003">
        <v>35</v>
      </c>
      <c r="T2003" t="s">
        <v>36</v>
      </c>
      <c r="U2003" t="s">
        <v>37</v>
      </c>
      <c r="V2003" t="s">
        <v>93</v>
      </c>
      <c r="X2003">
        <v>2012</v>
      </c>
      <c r="Y2003">
        <v>31</v>
      </c>
      <c r="Z2003">
        <v>6.8</v>
      </c>
      <c r="AB2003">
        <v>0</v>
      </c>
    </row>
    <row r="2004" spans="1:28" hidden="1" x14ac:dyDescent="0.2">
      <c r="A2004" t="s">
        <v>27</v>
      </c>
      <c r="B2004" t="s">
        <v>10000</v>
      </c>
      <c r="C2004">
        <v>28</v>
      </c>
      <c r="D2004">
        <v>117</v>
      </c>
      <c r="E2004">
        <v>162</v>
      </c>
      <c r="F2004">
        <v>745</v>
      </c>
      <c r="G2004" t="s">
        <v>2634</v>
      </c>
      <c r="H2004">
        <v>2000</v>
      </c>
      <c r="I2004">
        <v>777423</v>
      </c>
      <c r="J2004" t="s">
        <v>1632</v>
      </c>
      <c r="K2004" t="s">
        <v>4052</v>
      </c>
      <c r="L2004" t="s">
        <v>10001</v>
      </c>
      <c r="M2004">
        <v>5841</v>
      </c>
      <c r="N2004">
        <v>4351</v>
      </c>
      <c r="O2004" t="s">
        <v>1049</v>
      </c>
      <c r="P2004">
        <v>0</v>
      </c>
      <c r="Q2004" t="s">
        <v>10002</v>
      </c>
      <c r="R2004" t="s">
        <v>10003</v>
      </c>
      <c r="S2004">
        <v>57</v>
      </c>
      <c r="T2004" t="s">
        <v>36</v>
      </c>
      <c r="U2004" t="s">
        <v>37</v>
      </c>
      <c r="V2004" t="s">
        <v>38</v>
      </c>
      <c r="W2004">
        <v>25000000</v>
      </c>
      <c r="X2004">
        <v>1998</v>
      </c>
      <c r="Y2004">
        <v>878</v>
      </c>
      <c r="Z2004">
        <v>7.2</v>
      </c>
      <c r="AA2004">
        <v>2.35</v>
      </c>
      <c r="AB2004">
        <v>942</v>
      </c>
    </row>
    <row r="2005" spans="1:28" hidden="1" x14ac:dyDescent="0.2">
      <c r="A2005" t="s">
        <v>27</v>
      </c>
      <c r="B2005" t="s">
        <v>9160</v>
      </c>
      <c r="C2005">
        <v>160</v>
      </c>
      <c r="D2005">
        <v>107</v>
      </c>
      <c r="E2005">
        <v>0</v>
      </c>
      <c r="F2005">
        <v>240</v>
      </c>
      <c r="G2005" t="s">
        <v>10004</v>
      </c>
      <c r="H2005">
        <v>962</v>
      </c>
      <c r="I2005">
        <v>1186957</v>
      </c>
      <c r="J2005" t="s">
        <v>3407</v>
      </c>
      <c r="K2005" t="s">
        <v>2377</v>
      </c>
      <c r="L2005" t="s">
        <v>10005</v>
      </c>
      <c r="M2005">
        <v>9264</v>
      </c>
      <c r="N2005">
        <v>1591</v>
      </c>
      <c r="O2005" t="s">
        <v>10006</v>
      </c>
      <c r="P2005">
        <v>3</v>
      </c>
      <c r="Q2005" t="s">
        <v>10007</v>
      </c>
      <c r="R2005" t="s">
        <v>10008</v>
      </c>
      <c r="S2005">
        <v>69</v>
      </c>
      <c r="T2005" t="s">
        <v>36</v>
      </c>
      <c r="U2005" t="s">
        <v>55</v>
      </c>
      <c r="V2005" t="s">
        <v>38</v>
      </c>
      <c r="W2005">
        <v>25000000</v>
      </c>
      <c r="X2005">
        <v>2008</v>
      </c>
      <c r="Y2005">
        <v>266</v>
      </c>
      <c r="Z2005">
        <v>6.8</v>
      </c>
      <c r="AA2005">
        <v>2.35</v>
      </c>
      <c r="AB2005">
        <v>0</v>
      </c>
    </row>
    <row r="2006" spans="1:28" hidden="1" x14ac:dyDescent="0.2">
      <c r="A2006" t="s">
        <v>27</v>
      </c>
      <c r="B2006" t="s">
        <v>10009</v>
      </c>
      <c r="C2006">
        <v>124</v>
      </c>
      <c r="D2006">
        <v>131</v>
      </c>
      <c r="E2006">
        <v>911</v>
      </c>
      <c r="F2006">
        <v>232</v>
      </c>
      <c r="G2006" t="s">
        <v>10010</v>
      </c>
      <c r="H2006">
        <v>5000</v>
      </c>
      <c r="I2006">
        <v>85433</v>
      </c>
      <c r="J2006" t="s">
        <v>10011</v>
      </c>
      <c r="K2006" t="s">
        <v>1846</v>
      </c>
      <c r="L2006" t="s">
        <v>10012</v>
      </c>
      <c r="M2006">
        <v>69676</v>
      </c>
      <c r="N2006">
        <v>5954</v>
      </c>
      <c r="O2006" t="s">
        <v>10013</v>
      </c>
      <c r="P2006">
        <v>2</v>
      </c>
      <c r="Q2006" t="s">
        <v>10014</v>
      </c>
      <c r="R2006" t="s">
        <v>10015</v>
      </c>
      <c r="S2006">
        <v>131</v>
      </c>
      <c r="T2006" t="s">
        <v>36</v>
      </c>
      <c r="U2006" t="s">
        <v>7088</v>
      </c>
      <c r="V2006" t="s">
        <v>583</v>
      </c>
      <c r="W2006">
        <v>13500000</v>
      </c>
      <c r="X2006">
        <v>2013</v>
      </c>
      <c r="Y2006">
        <v>234</v>
      </c>
      <c r="Z2006">
        <v>7.8</v>
      </c>
      <c r="AA2006">
        <v>2.35</v>
      </c>
      <c r="AB2006">
        <v>31000</v>
      </c>
    </row>
    <row r="2007" spans="1:28" hidden="1" x14ac:dyDescent="0.2">
      <c r="A2007" t="s">
        <v>27</v>
      </c>
      <c r="B2007" t="s">
        <v>10016</v>
      </c>
      <c r="C2007">
        <v>280</v>
      </c>
      <c r="D2007">
        <v>122</v>
      </c>
      <c r="E2007">
        <v>0</v>
      </c>
      <c r="F2007">
        <v>407</v>
      </c>
      <c r="G2007" t="s">
        <v>5853</v>
      </c>
      <c r="H2007">
        <v>12000</v>
      </c>
      <c r="I2007">
        <v>1697956</v>
      </c>
      <c r="J2007" t="s">
        <v>1933</v>
      </c>
      <c r="K2007" t="s">
        <v>703</v>
      </c>
      <c r="L2007" t="s">
        <v>10017</v>
      </c>
      <c r="M2007">
        <v>64944</v>
      </c>
      <c r="N2007">
        <v>13809</v>
      </c>
      <c r="O2007" t="s">
        <v>10018</v>
      </c>
      <c r="P2007">
        <v>2</v>
      </c>
      <c r="Q2007" t="s">
        <v>10019</v>
      </c>
      <c r="R2007" t="s">
        <v>10020</v>
      </c>
      <c r="S2007">
        <v>212</v>
      </c>
      <c r="T2007" t="s">
        <v>36</v>
      </c>
      <c r="U2007" t="s">
        <v>37</v>
      </c>
      <c r="V2007" t="s">
        <v>583</v>
      </c>
      <c r="W2007">
        <v>20000000</v>
      </c>
      <c r="X2007">
        <v>2009</v>
      </c>
      <c r="Y2007">
        <v>463</v>
      </c>
      <c r="Z2007">
        <v>6.7</v>
      </c>
      <c r="AA2007">
        <v>1.85</v>
      </c>
      <c r="AB2007">
        <v>6000</v>
      </c>
    </row>
    <row r="2008" spans="1:28" hidden="1" x14ac:dyDescent="0.2">
      <c r="A2008" t="s">
        <v>27</v>
      </c>
      <c r="B2008" t="s">
        <v>10021</v>
      </c>
      <c r="C2008">
        <v>56</v>
      </c>
      <c r="D2008">
        <v>88</v>
      </c>
      <c r="E2008">
        <v>4</v>
      </c>
      <c r="F2008">
        <v>602</v>
      </c>
      <c r="G2008" t="s">
        <v>5704</v>
      </c>
      <c r="H2008">
        <v>783</v>
      </c>
      <c r="J2008" t="s">
        <v>2829</v>
      </c>
      <c r="K2008" t="s">
        <v>970</v>
      </c>
      <c r="L2008" t="s">
        <v>10022</v>
      </c>
      <c r="M2008">
        <v>5385</v>
      </c>
      <c r="N2008">
        <v>3874</v>
      </c>
      <c r="O2008" t="s">
        <v>1319</v>
      </c>
      <c r="P2008">
        <v>2</v>
      </c>
      <c r="Q2008" t="s">
        <v>10023</v>
      </c>
      <c r="R2008" t="s">
        <v>10024</v>
      </c>
      <c r="S2008">
        <v>22</v>
      </c>
      <c r="T2008" t="s">
        <v>36</v>
      </c>
      <c r="U2008" t="s">
        <v>1463</v>
      </c>
      <c r="V2008" t="s">
        <v>93</v>
      </c>
      <c r="X2008">
        <v>2010</v>
      </c>
      <c r="Y2008">
        <v>749</v>
      </c>
      <c r="Z2008">
        <v>6.1</v>
      </c>
      <c r="AA2008">
        <v>2.35</v>
      </c>
      <c r="AB2008">
        <v>0</v>
      </c>
    </row>
    <row r="2009" spans="1:28" hidden="1" x14ac:dyDescent="0.2">
      <c r="A2009" t="s">
        <v>27</v>
      </c>
      <c r="B2009" t="s">
        <v>9644</v>
      </c>
      <c r="C2009">
        <v>118</v>
      </c>
      <c r="D2009">
        <v>134</v>
      </c>
      <c r="E2009">
        <v>0</v>
      </c>
      <c r="F2009">
        <v>92</v>
      </c>
      <c r="G2009" t="s">
        <v>10025</v>
      </c>
      <c r="H2009">
        <v>541</v>
      </c>
      <c r="I2009">
        <v>183662</v>
      </c>
      <c r="J2009" t="s">
        <v>2525</v>
      </c>
      <c r="K2009" t="s">
        <v>6896</v>
      </c>
      <c r="L2009" t="s">
        <v>10026</v>
      </c>
      <c r="M2009">
        <v>18395</v>
      </c>
      <c r="N2009">
        <v>890</v>
      </c>
      <c r="O2009" t="s">
        <v>10027</v>
      </c>
      <c r="P2009">
        <v>6</v>
      </c>
      <c r="Q2009" t="s">
        <v>10028</v>
      </c>
      <c r="R2009" t="s">
        <v>10029</v>
      </c>
      <c r="S2009">
        <v>48</v>
      </c>
      <c r="T2009" t="s">
        <v>1462</v>
      </c>
      <c r="U2009" t="s">
        <v>1463</v>
      </c>
      <c r="V2009" t="s">
        <v>4828</v>
      </c>
      <c r="W2009">
        <v>25000000</v>
      </c>
      <c r="X2009">
        <v>2010</v>
      </c>
      <c r="Y2009">
        <v>173</v>
      </c>
      <c r="Z2009">
        <v>7.1</v>
      </c>
      <c r="AA2009">
        <v>2.35</v>
      </c>
      <c r="AB2009">
        <v>0</v>
      </c>
    </row>
    <row r="2010" spans="1:28" hidden="1" x14ac:dyDescent="0.2">
      <c r="A2010" t="s">
        <v>27</v>
      </c>
      <c r="B2010" t="s">
        <v>3776</v>
      </c>
      <c r="C2010">
        <v>49</v>
      </c>
      <c r="D2010">
        <v>117</v>
      </c>
      <c r="E2010">
        <v>138</v>
      </c>
      <c r="F2010">
        <v>416</v>
      </c>
      <c r="G2010" t="s">
        <v>494</v>
      </c>
      <c r="H2010">
        <v>908</v>
      </c>
      <c r="I2010">
        <v>134904</v>
      </c>
      <c r="J2010" t="s">
        <v>4477</v>
      </c>
      <c r="K2010" t="s">
        <v>10030</v>
      </c>
      <c r="L2010" t="s">
        <v>10031</v>
      </c>
      <c r="M2010">
        <v>2395</v>
      </c>
      <c r="N2010">
        <v>3204</v>
      </c>
      <c r="O2010" t="s">
        <v>10032</v>
      </c>
      <c r="P2010">
        <v>9</v>
      </c>
      <c r="Q2010" t="s">
        <v>10033</v>
      </c>
      <c r="R2010" t="s">
        <v>10034</v>
      </c>
      <c r="S2010">
        <v>17</v>
      </c>
      <c r="T2010" t="s">
        <v>36</v>
      </c>
      <c r="U2010" t="s">
        <v>37</v>
      </c>
      <c r="V2010" t="s">
        <v>583</v>
      </c>
      <c r="W2010">
        <v>25000000</v>
      </c>
      <c r="X2010">
        <v>2010</v>
      </c>
      <c r="Y2010">
        <v>581</v>
      </c>
      <c r="Z2010">
        <v>5.7</v>
      </c>
      <c r="AA2010">
        <v>1.78</v>
      </c>
      <c r="AB2010">
        <v>636</v>
      </c>
    </row>
    <row r="2011" spans="1:28" hidden="1" x14ac:dyDescent="0.2">
      <c r="A2011" t="s">
        <v>27</v>
      </c>
      <c r="B2011" t="s">
        <v>10035</v>
      </c>
      <c r="C2011">
        <v>4</v>
      </c>
      <c r="D2011">
        <v>80</v>
      </c>
      <c r="E2011">
        <v>0</v>
      </c>
      <c r="F2011">
        <v>0</v>
      </c>
      <c r="G2011" t="s">
        <v>10036</v>
      </c>
      <c r="H2011">
        <v>44</v>
      </c>
      <c r="J2011" t="s">
        <v>3252</v>
      </c>
      <c r="K2011" t="s">
        <v>10037</v>
      </c>
      <c r="L2011" t="s">
        <v>10038</v>
      </c>
      <c r="M2011">
        <v>753</v>
      </c>
      <c r="N2011">
        <v>53</v>
      </c>
      <c r="O2011" t="s">
        <v>10035</v>
      </c>
      <c r="P2011">
        <v>0</v>
      </c>
      <c r="Q2011" t="s">
        <v>10039</v>
      </c>
      <c r="R2011" t="s">
        <v>10040</v>
      </c>
      <c r="S2011">
        <v>24</v>
      </c>
      <c r="T2011" t="s">
        <v>36</v>
      </c>
      <c r="U2011" t="s">
        <v>1463</v>
      </c>
      <c r="V2011" t="s">
        <v>275</v>
      </c>
      <c r="W2011">
        <v>25000000</v>
      </c>
      <c r="X2011">
        <v>2009</v>
      </c>
      <c r="Y2011">
        <v>9</v>
      </c>
      <c r="Z2011">
        <v>2.9</v>
      </c>
      <c r="AB2011">
        <v>90</v>
      </c>
    </row>
    <row r="2012" spans="1:28" hidden="1" x14ac:dyDescent="0.2">
      <c r="A2012" t="s">
        <v>27</v>
      </c>
      <c r="B2012" t="s">
        <v>10041</v>
      </c>
      <c r="C2012">
        <v>16</v>
      </c>
      <c r="D2012">
        <v>85</v>
      </c>
      <c r="E2012">
        <v>0</v>
      </c>
      <c r="F2012">
        <v>7</v>
      </c>
      <c r="G2012" t="s">
        <v>10042</v>
      </c>
      <c r="H2012">
        <v>21</v>
      </c>
      <c r="J2012" t="s">
        <v>469</v>
      </c>
      <c r="K2012" t="s">
        <v>8749</v>
      </c>
      <c r="L2012" t="s">
        <v>10043</v>
      </c>
      <c r="M2012">
        <v>891</v>
      </c>
      <c r="N2012">
        <v>48</v>
      </c>
      <c r="O2012" t="s">
        <v>10044</v>
      </c>
      <c r="P2012">
        <v>0</v>
      </c>
      <c r="Q2012" t="s">
        <v>10045</v>
      </c>
      <c r="R2012" t="s">
        <v>10046</v>
      </c>
      <c r="S2012">
        <v>8</v>
      </c>
      <c r="T2012" t="s">
        <v>5639</v>
      </c>
      <c r="U2012" t="s">
        <v>7168</v>
      </c>
      <c r="V2012" t="s">
        <v>275</v>
      </c>
      <c r="W2012">
        <v>25000000</v>
      </c>
      <c r="X2012">
        <v>2010</v>
      </c>
      <c r="Y2012">
        <v>15</v>
      </c>
      <c r="Z2012">
        <v>5.2</v>
      </c>
      <c r="AB2012">
        <v>200</v>
      </c>
    </row>
    <row r="2013" spans="1:28" hidden="1" x14ac:dyDescent="0.2">
      <c r="A2013" t="s">
        <v>27</v>
      </c>
      <c r="B2013" t="s">
        <v>185</v>
      </c>
      <c r="C2013">
        <v>336</v>
      </c>
      <c r="D2013">
        <v>138</v>
      </c>
      <c r="E2013">
        <v>0</v>
      </c>
      <c r="F2013">
        <v>1000</v>
      </c>
      <c r="G2013" t="s">
        <v>338</v>
      </c>
      <c r="H2013">
        <v>13000</v>
      </c>
      <c r="I2013">
        <v>16969390</v>
      </c>
      <c r="J2013" t="s">
        <v>2123</v>
      </c>
      <c r="K2013" t="s">
        <v>456</v>
      </c>
      <c r="L2013" t="s">
        <v>10047</v>
      </c>
      <c r="M2013">
        <v>80861</v>
      </c>
      <c r="N2013">
        <v>27797</v>
      </c>
      <c r="O2013" t="s">
        <v>2139</v>
      </c>
      <c r="P2013">
        <v>4</v>
      </c>
      <c r="Q2013" t="s">
        <v>10048</v>
      </c>
      <c r="R2013" t="s">
        <v>10049</v>
      </c>
      <c r="S2013">
        <v>431</v>
      </c>
      <c r="T2013" t="s">
        <v>36</v>
      </c>
      <c r="U2013" t="s">
        <v>37</v>
      </c>
      <c r="V2013" t="s">
        <v>583</v>
      </c>
      <c r="W2013">
        <v>25000000</v>
      </c>
      <c r="X2013">
        <v>2013</v>
      </c>
      <c r="Y2013">
        <v>11000</v>
      </c>
      <c r="Z2013">
        <v>5.3</v>
      </c>
      <c r="AA2013">
        <v>2.35</v>
      </c>
      <c r="AB2013">
        <v>24000</v>
      </c>
    </row>
    <row r="2014" spans="1:28" hidden="1" x14ac:dyDescent="0.2">
      <c r="A2014" t="s">
        <v>27</v>
      </c>
      <c r="B2014" t="s">
        <v>10050</v>
      </c>
      <c r="C2014">
        <v>91</v>
      </c>
      <c r="D2014">
        <v>121</v>
      </c>
      <c r="E2014">
        <v>9</v>
      </c>
      <c r="F2014">
        <v>520</v>
      </c>
      <c r="G2014" t="s">
        <v>1208</v>
      </c>
      <c r="H2014">
        <v>1000</v>
      </c>
      <c r="J2014" t="s">
        <v>10051</v>
      </c>
      <c r="K2014" t="s">
        <v>684</v>
      </c>
      <c r="L2014" t="s">
        <v>10052</v>
      </c>
      <c r="M2014">
        <v>34338</v>
      </c>
      <c r="N2014">
        <v>3287</v>
      </c>
      <c r="O2014" t="s">
        <v>1993</v>
      </c>
      <c r="P2014">
        <v>2</v>
      </c>
      <c r="Q2014" t="s">
        <v>10053</v>
      </c>
      <c r="R2014" t="s">
        <v>10054</v>
      </c>
      <c r="S2014">
        <v>103</v>
      </c>
      <c r="T2014" t="s">
        <v>36</v>
      </c>
      <c r="U2014" t="s">
        <v>55</v>
      </c>
      <c r="V2014" t="s">
        <v>583</v>
      </c>
      <c r="W2014">
        <v>25000000</v>
      </c>
      <c r="X2014">
        <v>2011</v>
      </c>
      <c r="Y2014">
        <v>870</v>
      </c>
      <c r="Z2014">
        <v>6.2</v>
      </c>
      <c r="AA2014">
        <v>2.35</v>
      </c>
      <c r="AB2014">
        <v>0</v>
      </c>
    </row>
    <row r="2015" spans="1:28" hidden="1" x14ac:dyDescent="0.2">
      <c r="A2015" t="s">
        <v>27</v>
      </c>
      <c r="B2015" t="s">
        <v>10055</v>
      </c>
      <c r="C2015">
        <v>16</v>
      </c>
      <c r="D2015">
        <v>134</v>
      </c>
      <c r="E2015">
        <v>27</v>
      </c>
      <c r="F2015">
        <v>87</v>
      </c>
      <c r="G2015" t="s">
        <v>10056</v>
      </c>
      <c r="H2015">
        <v>279</v>
      </c>
      <c r="J2015" t="s">
        <v>1015</v>
      </c>
      <c r="K2015" t="s">
        <v>5803</v>
      </c>
      <c r="L2015" t="s">
        <v>10057</v>
      </c>
      <c r="M2015">
        <v>5911</v>
      </c>
      <c r="N2015">
        <v>705</v>
      </c>
      <c r="O2015" t="s">
        <v>10058</v>
      </c>
      <c r="P2015">
        <v>2</v>
      </c>
      <c r="Q2015" t="s">
        <v>10059</v>
      </c>
      <c r="R2015" t="s">
        <v>10060</v>
      </c>
      <c r="S2015">
        <v>76</v>
      </c>
      <c r="T2015" t="s">
        <v>36</v>
      </c>
      <c r="U2015" t="s">
        <v>7088</v>
      </c>
      <c r="V2015" t="s">
        <v>275</v>
      </c>
      <c r="W2015">
        <v>25000000</v>
      </c>
      <c r="X2015">
        <v>1970</v>
      </c>
      <c r="Y2015">
        <v>128</v>
      </c>
      <c r="Z2015">
        <v>7.3</v>
      </c>
      <c r="AA2015">
        <v>2.35</v>
      </c>
      <c r="AB2015">
        <v>690</v>
      </c>
    </row>
    <row r="2016" spans="1:28" hidden="1" x14ac:dyDescent="0.2">
      <c r="A2016" t="s">
        <v>27</v>
      </c>
      <c r="B2016" t="s">
        <v>10061</v>
      </c>
      <c r="C2016">
        <v>65</v>
      </c>
      <c r="D2016">
        <v>100</v>
      </c>
      <c r="E2016">
        <v>3</v>
      </c>
      <c r="F2016">
        <v>55</v>
      </c>
      <c r="G2016" t="s">
        <v>5960</v>
      </c>
      <c r="H2016">
        <v>79</v>
      </c>
      <c r="I2016">
        <v>129115</v>
      </c>
      <c r="J2016" t="s">
        <v>775</v>
      </c>
      <c r="K2016" t="s">
        <v>10062</v>
      </c>
      <c r="L2016" t="s">
        <v>10063</v>
      </c>
      <c r="M2016">
        <v>5900</v>
      </c>
      <c r="N2016">
        <v>285</v>
      </c>
      <c r="O2016" t="s">
        <v>10064</v>
      </c>
      <c r="P2016">
        <v>2</v>
      </c>
      <c r="Q2016" t="s">
        <v>10065</v>
      </c>
      <c r="R2016" t="s">
        <v>10066</v>
      </c>
      <c r="S2016">
        <v>26</v>
      </c>
      <c r="T2016" t="s">
        <v>7239</v>
      </c>
      <c r="U2016" t="s">
        <v>890</v>
      </c>
      <c r="W2016">
        <v>25000000</v>
      </c>
      <c r="X2016">
        <v>2014</v>
      </c>
      <c r="Y2016">
        <v>68</v>
      </c>
      <c r="Z2016">
        <v>6.5</v>
      </c>
      <c r="AA2016">
        <v>2.35</v>
      </c>
      <c r="AB2016">
        <v>0</v>
      </c>
    </row>
    <row r="2017" spans="1:28" hidden="1" x14ac:dyDescent="0.2">
      <c r="B2017" t="s">
        <v>9328</v>
      </c>
      <c r="C2017">
        <v>7</v>
      </c>
      <c r="D2017">
        <v>100</v>
      </c>
      <c r="E2017">
        <v>535</v>
      </c>
      <c r="F2017">
        <v>399</v>
      </c>
      <c r="G2017" t="s">
        <v>9328</v>
      </c>
      <c r="H2017">
        <v>668</v>
      </c>
      <c r="J2017" t="s">
        <v>58</v>
      </c>
      <c r="K2017" t="s">
        <v>6019</v>
      </c>
      <c r="L2017" t="s">
        <v>10067</v>
      </c>
      <c r="M2017">
        <v>1084</v>
      </c>
      <c r="N2017">
        <v>2204</v>
      </c>
      <c r="O2017" t="s">
        <v>5513</v>
      </c>
      <c r="P2017">
        <v>0</v>
      </c>
      <c r="Q2017" t="s">
        <v>10068</v>
      </c>
      <c r="R2017" t="s">
        <v>10069</v>
      </c>
      <c r="S2017">
        <v>11</v>
      </c>
      <c r="T2017" t="s">
        <v>36</v>
      </c>
      <c r="U2017" t="s">
        <v>37</v>
      </c>
      <c r="V2017" t="s">
        <v>38</v>
      </c>
      <c r="W2017">
        <v>25000000</v>
      </c>
      <c r="X2017">
        <v>2014</v>
      </c>
      <c r="Y2017">
        <v>535</v>
      </c>
      <c r="Z2017">
        <v>4.0999999999999996</v>
      </c>
      <c r="AB2017">
        <v>437</v>
      </c>
    </row>
    <row r="2018" spans="1:28" hidden="1" x14ac:dyDescent="0.2">
      <c r="A2018" t="s">
        <v>27</v>
      </c>
      <c r="B2018" t="s">
        <v>5645</v>
      </c>
      <c r="C2018">
        <v>51</v>
      </c>
      <c r="D2018">
        <v>119</v>
      </c>
      <c r="E2018">
        <v>350</v>
      </c>
      <c r="F2018">
        <v>418</v>
      </c>
      <c r="G2018" t="s">
        <v>340</v>
      </c>
      <c r="H2018">
        <v>18000</v>
      </c>
      <c r="I2018">
        <v>34700000</v>
      </c>
      <c r="J2018" t="s">
        <v>212</v>
      </c>
      <c r="K2018" t="s">
        <v>586</v>
      </c>
      <c r="L2018" t="s">
        <v>10070</v>
      </c>
      <c r="M2018">
        <v>52846</v>
      </c>
      <c r="N2018">
        <v>35501</v>
      </c>
      <c r="O2018" t="s">
        <v>5676</v>
      </c>
      <c r="P2018">
        <v>2</v>
      </c>
      <c r="Q2018" t="s">
        <v>10071</v>
      </c>
      <c r="R2018" t="s">
        <v>10072</v>
      </c>
      <c r="S2018">
        <v>143</v>
      </c>
      <c r="T2018" t="s">
        <v>36</v>
      </c>
      <c r="U2018" t="s">
        <v>37</v>
      </c>
      <c r="V2018" t="s">
        <v>583</v>
      </c>
      <c r="W2018">
        <v>14000000</v>
      </c>
      <c r="X2018">
        <v>1988</v>
      </c>
      <c r="Y2018">
        <v>17000</v>
      </c>
      <c r="Z2018">
        <v>7.7</v>
      </c>
      <c r="AA2018">
        <v>1.85</v>
      </c>
      <c r="AB2018">
        <v>0</v>
      </c>
    </row>
    <row r="2019" spans="1:28" hidden="1" x14ac:dyDescent="0.2">
      <c r="A2019" t="s">
        <v>27</v>
      </c>
      <c r="B2019" t="s">
        <v>4380</v>
      </c>
      <c r="C2019">
        <v>252</v>
      </c>
      <c r="D2019">
        <v>137</v>
      </c>
      <c r="E2019">
        <v>179</v>
      </c>
      <c r="F2019">
        <v>4000</v>
      </c>
      <c r="G2019" t="s">
        <v>2822</v>
      </c>
      <c r="H2019">
        <v>17000</v>
      </c>
      <c r="I2019">
        <v>717753</v>
      </c>
      <c r="J2019" t="s">
        <v>7041</v>
      </c>
      <c r="K2019" t="s">
        <v>555</v>
      </c>
      <c r="L2019" t="s">
        <v>10073</v>
      </c>
      <c r="M2019">
        <v>33107</v>
      </c>
      <c r="N2019">
        <v>33747</v>
      </c>
      <c r="O2019" t="s">
        <v>82</v>
      </c>
      <c r="P2019">
        <v>4</v>
      </c>
      <c r="Q2019" t="s">
        <v>10074</v>
      </c>
      <c r="R2019" t="s">
        <v>10075</v>
      </c>
      <c r="S2019">
        <v>128</v>
      </c>
      <c r="T2019" t="s">
        <v>36</v>
      </c>
      <c r="U2019" t="s">
        <v>1463</v>
      </c>
      <c r="V2019" t="s">
        <v>583</v>
      </c>
      <c r="W2019">
        <v>25000000</v>
      </c>
      <c r="X2019">
        <v>2012</v>
      </c>
      <c r="Y2019">
        <v>10000</v>
      </c>
      <c r="Z2019">
        <v>6.1</v>
      </c>
      <c r="AA2019">
        <v>2.35</v>
      </c>
      <c r="AB2019">
        <v>27000</v>
      </c>
    </row>
    <row r="2020" spans="1:28" hidden="1" x14ac:dyDescent="0.2">
      <c r="A2020" t="s">
        <v>27</v>
      </c>
      <c r="B2020" t="s">
        <v>1026</v>
      </c>
      <c r="C2020">
        <v>106</v>
      </c>
      <c r="D2020">
        <v>119</v>
      </c>
      <c r="E2020">
        <v>12000</v>
      </c>
      <c r="F2020">
        <v>643</v>
      </c>
      <c r="G2020" t="s">
        <v>7280</v>
      </c>
      <c r="H2020">
        <v>12000</v>
      </c>
      <c r="I2020">
        <v>109713132</v>
      </c>
      <c r="J2020" t="s">
        <v>1873</v>
      </c>
      <c r="K2020" t="s">
        <v>1026</v>
      </c>
      <c r="L2020" t="s">
        <v>10076</v>
      </c>
      <c r="M2020">
        <v>61621</v>
      </c>
      <c r="N2020">
        <v>15449</v>
      </c>
      <c r="O2020" t="s">
        <v>7282</v>
      </c>
      <c r="P2020">
        <v>5</v>
      </c>
      <c r="Q2020" t="s">
        <v>10077</v>
      </c>
      <c r="R2020" t="s">
        <v>10078</v>
      </c>
      <c r="S2020">
        <v>219</v>
      </c>
      <c r="T2020" t="s">
        <v>36</v>
      </c>
      <c r="U2020" t="s">
        <v>37</v>
      </c>
      <c r="V2020" t="s">
        <v>93</v>
      </c>
      <c r="W2020">
        <v>25000000</v>
      </c>
      <c r="X2020">
        <v>1986</v>
      </c>
      <c r="Y2020">
        <v>664</v>
      </c>
      <c r="Z2020">
        <v>7.3</v>
      </c>
      <c r="AA2020">
        <v>2.35</v>
      </c>
      <c r="AB2020">
        <v>0</v>
      </c>
    </row>
    <row r="2021" spans="1:28" hidden="1" x14ac:dyDescent="0.2">
      <c r="A2021" t="s">
        <v>27</v>
      </c>
      <c r="B2021" t="s">
        <v>1782</v>
      </c>
      <c r="C2021">
        <v>285</v>
      </c>
      <c r="D2021">
        <v>139</v>
      </c>
      <c r="E2021">
        <v>13000</v>
      </c>
      <c r="F2021">
        <v>461</v>
      </c>
      <c r="G2021" t="s">
        <v>1904</v>
      </c>
      <c r="H2021">
        <v>13000</v>
      </c>
      <c r="I2021">
        <v>70269171</v>
      </c>
      <c r="J2021" t="s">
        <v>3792</v>
      </c>
      <c r="K2021" t="s">
        <v>1782</v>
      </c>
      <c r="L2021" t="s">
        <v>10079</v>
      </c>
      <c r="M2021">
        <v>162130</v>
      </c>
      <c r="N2021">
        <v>15111</v>
      </c>
      <c r="O2021" t="s">
        <v>2543</v>
      </c>
      <c r="P2021">
        <v>0</v>
      </c>
      <c r="Q2021" t="s">
        <v>10080</v>
      </c>
      <c r="R2021" t="s">
        <v>10081</v>
      </c>
      <c r="S2021">
        <v>962</v>
      </c>
      <c r="T2021" t="s">
        <v>36</v>
      </c>
      <c r="U2021" t="s">
        <v>37</v>
      </c>
      <c r="V2021" t="s">
        <v>93</v>
      </c>
      <c r="W2021">
        <v>24000000</v>
      </c>
      <c r="X2021">
        <v>2006</v>
      </c>
      <c r="Y2021">
        <v>683</v>
      </c>
      <c r="Z2021">
        <v>7.2</v>
      </c>
      <c r="AA2021">
        <v>1.85</v>
      </c>
      <c r="AB2021">
        <v>0</v>
      </c>
    </row>
    <row r="2022" spans="1:28" hidden="1" x14ac:dyDescent="0.2">
      <c r="A2022" t="s">
        <v>27</v>
      </c>
      <c r="B2022" t="s">
        <v>1882</v>
      </c>
      <c r="C2022">
        <v>163</v>
      </c>
      <c r="D2022">
        <v>114</v>
      </c>
      <c r="E2022">
        <v>19</v>
      </c>
      <c r="F2022">
        <v>848</v>
      </c>
      <c r="G2022" t="s">
        <v>875</v>
      </c>
      <c r="H2022">
        <v>1000</v>
      </c>
      <c r="I2022">
        <v>28772222</v>
      </c>
      <c r="J2022" t="s">
        <v>1883</v>
      </c>
      <c r="K2022" t="s">
        <v>388</v>
      </c>
      <c r="L2022" t="s">
        <v>1884</v>
      </c>
      <c r="M2022">
        <v>33958</v>
      </c>
      <c r="N2022">
        <v>3962</v>
      </c>
      <c r="O2022" t="s">
        <v>468</v>
      </c>
      <c r="P2022">
        <v>1</v>
      </c>
      <c r="Q2022" t="s">
        <v>1885</v>
      </c>
      <c r="R2022" t="s">
        <v>1886</v>
      </c>
      <c r="S2022">
        <v>163</v>
      </c>
      <c r="T2022" t="s">
        <v>36</v>
      </c>
      <c r="U2022" t="s">
        <v>37</v>
      </c>
      <c r="V2022" t="s">
        <v>38</v>
      </c>
      <c r="W2022">
        <v>105000000</v>
      </c>
      <c r="X2022">
        <v>2015</v>
      </c>
      <c r="Y2022">
        <v>897</v>
      </c>
      <c r="Z2022">
        <v>5.3</v>
      </c>
      <c r="AA2022">
        <v>2.35</v>
      </c>
      <c r="AB2022">
        <v>37000</v>
      </c>
    </row>
    <row r="2023" spans="1:28" hidden="1" x14ac:dyDescent="0.2">
      <c r="A2023" t="s">
        <v>27</v>
      </c>
      <c r="B2023" t="s">
        <v>6306</v>
      </c>
      <c r="C2023">
        <v>195</v>
      </c>
      <c r="D2023">
        <v>120</v>
      </c>
      <c r="E2023">
        <v>0</v>
      </c>
      <c r="F2023">
        <v>221</v>
      </c>
      <c r="G2023" t="s">
        <v>800</v>
      </c>
      <c r="H2023">
        <v>865</v>
      </c>
      <c r="I2023">
        <v>101334374</v>
      </c>
      <c r="J2023" t="s">
        <v>5101</v>
      </c>
      <c r="K2023" t="s">
        <v>5967</v>
      </c>
      <c r="L2023" t="s">
        <v>10082</v>
      </c>
      <c r="M2023">
        <v>124941</v>
      </c>
      <c r="N2023">
        <v>2321</v>
      </c>
      <c r="O2023" t="s">
        <v>10083</v>
      </c>
      <c r="P2023">
        <v>5</v>
      </c>
      <c r="Q2023" t="s">
        <v>10084</v>
      </c>
      <c r="R2023" t="s">
        <v>10085</v>
      </c>
      <c r="S2023">
        <v>488</v>
      </c>
      <c r="T2023" t="s">
        <v>36</v>
      </c>
      <c r="U2023" t="s">
        <v>37</v>
      </c>
      <c r="V2023" t="s">
        <v>583</v>
      </c>
      <c r="W2023">
        <v>24000000</v>
      </c>
      <c r="X2023">
        <v>1997</v>
      </c>
      <c r="Y2023">
        <v>851</v>
      </c>
      <c r="Z2023">
        <v>6.1</v>
      </c>
      <c r="AA2023">
        <v>2.35</v>
      </c>
      <c r="AB2023">
        <v>0</v>
      </c>
    </row>
    <row r="2024" spans="1:28" x14ac:dyDescent="0.2">
      <c r="A2024" t="s">
        <v>27</v>
      </c>
      <c r="B2024" t="s">
        <v>8563</v>
      </c>
      <c r="C2024">
        <v>123</v>
      </c>
      <c r="D2024">
        <v>98</v>
      </c>
      <c r="E2024">
        <v>149</v>
      </c>
      <c r="F2024">
        <v>439</v>
      </c>
      <c r="G2024" t="s">
        <v>1467</v>
      </c>
      <c r="H2024">
        <v>20000</v>
      </c>
      <c r="I2024">
        <v>1512815</v>
      </c>
      <c r="J2024" t="s">
        <v>10086</v>
      </c>
      <c r="K2024" t="s">
        <v>839</v>
      </c>
      <c r="L2024" t="s">
        <v>10087</v>
      </c>
      <c r="M2024">
        <v>8885</v>
      </c>
      <c r="N2024">
        <v>21414</v>
      </c>
      <c r="O2024" t="s">
        <v>9229</v>
      </c>
      <c r="P2024">
        <v>0</v>
      </c>
      <c r="Q2024" t="s">
        <v>10088</v>
      </c>
      <c r="R2024" t="s">
        <v>10089</v>
      </c>
      <c r="S2024">
        <v>56</v>
      </c>
      <c r="T2024" t="s">
        <v>36</v>
      </c>
      <c r="U2024" t="s">
        <v>37</v>
      </c>
      <c r="V2024" t="s">
        <v>583</v>
      </c>
      <c r="W2024">
        <v>25000000</v>
      </c>
      <c r="X2024">
        <v>2016</v>
      </c>
      <c r="Y2024">
        <v>617</v>
      </c>
      <c r="Z2024">
        <v>5.8</v>
      </c>
      <c r="AA2024">
        <v>2.35</v>
      </c>
      <c r="AB2024">
        <v>0</v>
      </c>
    </row>
    <row r="2025" spans="1:28" hidden="1" x14ac:dyDescent="0.2">
      <c r="A2025" t="s">
        <v>27</v>
      </c>
      <c r="B2025" t="s">
        <v>1349</v>
      </c>
      <c r="C2025">
        <v>52</v>
      </c>
      <c r="D2025">
        <v>106</v>
      </c>
      <c r="E2025">
        <v>167</v>
      </c>
      <c r="F2025">
        <v>676</v>
      </c>
      <c r="G2025" t="s">
        <v>5702</v>
      </c>
      <c r="H2025">
        <v>966</v>
      </c>
      <c r="I2025">
        <v>65182182</v>
      </c>
      <c r="J2025" t="s">
        <v>1679</v>
      </c>
      <c r="K2025" t="s">
        <v>3895</v>
      </c>
      <c r="L2025" t="s">
        <v>10090</v>
      </c>
      <c r="M2025">
        <v>15310</v>
      </c>
      <c r="N2025">
        <v>4830</v>
      </c>
      <c r="O2025" t="s">
        <v>4811</v>
      </c>
      <c r="P2025">
        <v>8</v>
      </c>
      <c r="Q2025" t="s">
        <v>10091</v>
      </c>
      <c r="R2025" t="s">
        <v>10092</v>
      </c>
      <c r="S2025">
        <v>38</v>
      </c>
      <c r="T2025" t="s">
        <v>36</v>
      </c>
      <c r="U2025" t="s">
        <v>37</v>
      </c>
      <c r="V2025" t="s">
        <v>38</v>
      </c>
      <c r="W2025">
        <v>24000000</v>
      </c>
      <c r="X2025">
        <v>2014</v>
      </c>
      <c r="Y2025">
        <v>807</v>
      </c>
      <c r="Z2025">
        <v>5.7</v>
      </c>
      <c r="AA2025">
        <v>2.35</v>
      </c>
      <c r="AB2025">
        <v>3000</v>
      </c>
    </row>
    <row r="2026" spans="1:28" hidden="1" x14ac:dyDescent="0.2">
      <c r="A2026" t="s">
        <v>27</v>
      </c>
      <c r="B2026" t="s">
        <v>6961</v>
      </c>
      <c r="C2026">
        <v>129</v>
      </c>
      <c r="D2026">
        <v>98</v>
      </c>
      <c r="E2026">
        <v>36</v>
      </c>
      <c r="F2026">
        <v>900</v>
      </c>
      <c r="G2026" t="s">
        <v>6390</v>
      </c>
      <c r="H2026">
        <v>13000</v>
      </c>
      <c r="I2026">
        <v>57262492</v>
      </c>
      <c r="J2026" t="s">
        <v>1007</v>
      </c>
      <c r="K2026" t="s">
        <v>975</v>
      </c>
      <c r="L2026" t="s">
        <v>10093</v>
      </c>
      <c r="M2026">
        <v>90374</v>
      </c>
      <c r="N2026">
        <v>17582</v>
      </c>
      <c r="O2026" t="s">
        <v>7322</v>
      </c>
      <c r="P2026">
        <v>4</v>
      </c>
      <c r="Q2026" t="s">
        <v>10094</v>
      </c>
      <c r="R2026" t="s">
        <v>10095</v>
      </c>
      <c r="S2026">
        <v>318</v>
      </c>
      <c r="T2026" t="s">
        <v>36</v>
      </c>
      <c r="U2026" t="s">
        <v>37</v>
      </c>
      <c r="V2026" t="s">
        <v>583</v>
      </c>
      <c r="W2026">
        <v>24000000</v>
      </c>
      <c r="X2026">
        <v>2000</v>
      </c>
      <c r="Y2026">
        <v>2000</v>
      </c>
      <c r="Z2026">
        <v>6.7</v>
      </c>
      <c r="AA2026">
        <v>1.85</v>
      </c>
      <c r="AB2026">
        <v>0</v>
      </c>
    </row>
    <row r="2027" spans="1:28" hidden="1" x14ac:dyDescent="0.2">
      <c r="A2027" t="s">
        <v>27</v>
      </c>
      <c r="B2027" t="s">
        <v>10096</v>
      </c>
      <c r="C2027">
        <v>60</v>
      </c>
      <c r="D2027">
        <v>107</v>
      </c>
      <c r="E2027">
        <v>71</v>
      </c>
      <c r="F2027">
        <v>304</v>
      </c>
      <c r="G2027" t="s">
        <v>4526</v>
      </c>
      <c r="H2027">
        <v>967</v>
      </c>
      <c r="I2027">
        <v>80000000</v>
      </c>
      <c r="J2027" t="s">
        <v>7835</v>
      </c>
      <c r="K2027" t="s">
        <v>4193</v>
      </c>
      <c r="L2027" t="s">
        <v>10097</v>
      </c>
      <c r="M2027">
        <v>51459</v>
      </c>
      <c r="N2027">
        <v>1962</v>
      </c>
      <c r="O2027" t="s">
        <v>10098</v>
      </c>
      <c r="P2027">
        <v>0</v>
      </c>
      <c r="Q2027" t="s">
        <v>10099</v>
      </c>
      <c r="R2027" t="s">
        <v>10100</v>
      </c>
      <c r="S2027">
        <v>113</v>
      </c>
      <c r="T2027" t="s">
        <v>36</v>
      </c>
      <c r="U2027" t="s">
        <v>37</v>
      </c>
      <c r="V2027" t="s">
        <v>93</v>
      </c>
      <c r="W2027">
        <v>8200000</v>
      </c>
      <c r="X2027">
        <v>1984</v>
      </c>
      <c r="Y2027">
        <v>455</v>
      </c>
      <c r="Z2027">
        <v>6.5</v>
      </c>
      <c r="AA2027">
        <v>1.85</v>
      </c>
      <c r="AB2027">
        <v>0</v>
      </c>
    </row>
    <row r="2028" spans="1:28" hidden="1" x14ac:dyDescent="0.2">
      <c r="A2028" t="s">
        <v>27</v>
      </c>
      <c r="B2028" t="s">
        <v>2540</v>
      </c>
      <c r="C2028">
        <v>123</v>
      </c>
      <c r="D2028">
        <v>88</v>
      </c>
      <c r="E2028">
        <v>480</v>
      </c>
      <c r="F2028">
        <v>497</v>
      </c>
      <c r="G2028" t="s">
        <v>10101</v>
      </c>
      <c r="H2028">
        <v>8000</v>
      </c>
      <c r="I2028">
        <v>74608545</v>
      </c>
      <c r="J2028" t="s">
        <v>1669</v>
      </c>
      <c r="K2028" t="s">
        <v>1247</v>
      </c>
      <c r="L2028" t="s">
        <v>10102</v>
      </c>
      <c r="M2028">
        <v>185258</v>
      </c>
      <c r="N2028">
        <v>10325</v>
      </c>
      <c r="O2028" t="s">
        <v>3982</v>
      </c>
      <c r="P2028">
        <v>4</v>
      </c>
      <c r="Q2028" t="s">
        <v>10103</v>
      </c>
      <c r="R2028" t="s">
        <v>10104</v>
      </c>
      <c r="S2028">
        <v>404</v>
      </c>
      <c r="T2028" t="s">
        <v>36</v>
      </c>
      <c r="U2028" t="s">
        <v>37</v>
      </c>
      <c r="V2028" t="s">
        <v>583</v>
      </c>
      <c r="W2028">
        <v>24000000</v>
      </c>
      <c r="X2028">
        <v>2003</v>
      </c>
      <c r="Y2028">
        <v>909</v>
      </c>
      <c r="Z2028">
        <v>7.2</v>
      </c>
      <c r="AA2028">
        <v>2.35</v>
      </c>
      <c r="AB2028">
        <v>0</v>
      </c>
    </row>
    <row r="2029" spans="1:28" hidden="1" x14ac:dyDescent="0.2">
      <c r="A2029" t="s">
        <v>27</v>
      </c>
      <c r="B2029" t="s">
        <v>2789</v>
      </c>
      <c r="C2029">
        <v>84</v>
      </c>
      <c r="D2029">
        <v>137</v>
      </c>
      <c r="E2029">
        <v>0</v>
      </c>
      <c r="F2029">
        <v>161</v>
      </c>
      <c r="G2029" t="s">
        <v>3389</v>
      </c>
      <c r="H2029">
        <v>12000</v>
      </c>
      <c r="I2029">
        <v>41895491</v>
      </c>
      <c r="J2029" t="s">
        <v>7899</v>
      </c>
      <c r="K2029" t="s">
        <v>299</v>
      </c>
      <c r="L2029" t="s">
        <v>10105</v>
      </c>
      <c r="M2029">
        <v>63274</v>
      </c>
      <c r="N2029">
        <v>12947</v>
      </c>
      <c r="O2029" t="s">
        <v>10106</v>
      </c>
      <c r="P2029">
        <v>1</v>
      </c>
      <c r="Q2029" t="s">
        <v>10107</v>
      </c>
      <c r="R2029" t="s">
        <v>10108</v>
      </c>
      <c r="S2029">
        <v>170</v>
      </c>
      <c r="T2029" t="s">
        <v>36</v>
      </c>
      <c r="U2029" t="s">
        <v>37</v>
      </c>
      <c r="V2029" t="s">
        <v>583</v>
      </c>
      <c r="W2029">
        <v>24000000</v>
      </c>
      <c r="X2029">
        <v>1991</v>
      </c>
      <c r="Y2029">
        <v>443</v>
      </c>
      <c r="Z2029">
        <v>7.6</v>
      </c>
      <c r="AA2029">
        <v>1.85</v>
      </c>
      <c r="AB2029">
        <v>12000</v>
      </c>
    </row>
    <row r="2030" spans="1:28" hidden="1" x14ac:dyDescent="0.2">
      <c r="A2030" t="s">
        <v>27</v>
      </c>
      <c r="B2030" t="s">
        <v>7856</v>
      </c>
      <c r="C2030">
        <v>125</v>
      </c>
      <c r="D2030">
        <v>100</v>
      </c>
      <c r="E2030">
        <v>41</v>
      </c>
      <c r="F2030">
        <v>970</v>
      </c>
      <c r="G2030" t="s">
        <v>1538</v>
      </c>
      <c r="H2030">
        <v>45000</v>
      </c>
      <c r="I2030">
        <v>39989008</v>
      </c>
      <c r="J2030" t="s">
        <v>5101</v>
      </c>
      <c r="K2030" t="s">
        <v>5331</v>
      </c>
      <c r="L2030" t="s">
        <v>10109</v>
      </c>
      <c r="M2030">
        <v>55398</v>
      </c>
      <c r="N2030">
        <v>49847</v>
      </c>
      <c r="O2030" t="s">
        <v>3831</v>
      </c>
      <c r="P2030">
        <v>2</v>
      </c>
      <c r="Q2030" t="s">
        <v>10110</v>
      </c>
      <c r="R2030" t="s">
        <v>10111</v>
      </c>
      <c r="S2030">
        <v>418</v>
      </c>
      <c r="T2030" t="s">
        <v>36</v>
      </c>
      <c r="U2030" t="s">
        <v>37</v>
      </c>
      <c r="V2030" t="s">
        <v>583</v>
      </c>
      <c r="W2030">
        <v>24000000</v>
      </c>
      <c r="X2030">
        <v>1998</v>
      </c>
      <c r="Y2030">
        <v>1000</v>
      </c>
      <c r="Z2030">
        <v>4.5999999999999996</v>
      </c>
      <c r="AA2030">
        <v>2.35</v>
      </c>
      <c r="AB2030">
        <v>891</v>
      </c>
    </row>
    <row r="2031" spans="1:28" hidden="1" x14ac:dyDescent="0.2">
      <c r="A2031" t="s">
        <v>27</v>
      </c>
      <c r="B2031" t="s">
        <v>5009</v>
      </c>
      <c r="C2031">
        <v>106</v>
      </c>
      <c r="D2031">
        <v>115</v>
      </c>
      <c r="E2031">
        <v>597</v>
      </c>
      <c r="F2031">
        <v>597</v>
      </c>
      <c r="G2031" t="s">
        <v>3501</v>
      </c>
      <c r="H2031">
        <v>893</v>
      </c>
      <c r="I2031">
        <v>32662299</v>
      </c>
      <c r="J2031" t="s">
        <v>1413</v>
      </c>
      <c r="K2031" t="s">
        <v>3488</v>
      </c>
      <c r="L2031" t="s">
        <v>10112</v>
      </c>
      <c r="M2031">
        <v>16469</v>
      </c>
      <c r="N2031">
        <v>3946</v>
      </c>
      <c r="O2031" t="s">
        <v>5009</v>
      </c>
      <c r="P2031">
        <v>1</v>
      </c>
      <c r="Q2031" t="s">
        <v>10113</v>
      </c>
      <c r="R2031" t="s">
        <v>10114</v>
      </c>
      <c r="S2031">
        <v>275</v>
      </c>
      <c r="T2031" t="s">
        <v>36</v>
      </c>
      <c r="U2031" t="s">
        <v>37</v>
      </c>
      <c r="V2031" t="s">
        <v>93</v>
      </c>
      <c r="W2031">
        <v>24000000</v>
      </c>
      <c r="X2031">
        <v>2000</v>
      </c>
      <c r="Y2031">
        <v>854</v>
      </c>
      <c r="Z2031">
        <v>6.9</v>
      </c>
      <c r="AA2031">
        <v>1.85</v>
      </c>
      <c r="AB2031">
        <v>0</v>
      </c>
    </row>
    <row r="2032" spans="1:28" hidden="1" x14ac:dyDescent="0.2">
      <c r="A2032" t="s">
        <v>27</v>
      </c>
      <c r="B2032" t="s">
        <v>7132</v>
      </c>
      <c r="C2032">
        <v>247</v>
      </c>
      <c r="D2032">
        <v>101</v>
      </c>
      <c r="E2032">
        <v>0</v>
      </c>
      <c r="F2032">
        <v>92</v>
      </c>
      <c r="G2032" t="s">
        <v>10115</v>
      </c>
      <c r="H2032">
        <v>218</v>
      </c>
      <c r="I2032">
        <v>31452765</v>
      </c>
      <c r="J2032" t="s">
        <v>1679</v>
      </c>
      <c r="K2032" t="s">
        <v>9221</v>
      </c>
      <c r="L2032" t="s">
        <v>10116</v>
      </c>
      <c r="M2032">
        <v>149835</v>
      </c>
      <c r="N2032">
        <v>638</v>
      </c>
      <c r="O2032" t="s">
        <v>10117</v>
      </c>
      <c r="P2032">
        <v>7</v>
      </c>
      <c r="Q2032" t="s">
        <v>10118</v>
      </c>
      <c r="R2032" t="s">
        <v>10119</v>
      </c>
      <c r="S2032">
        <v>243</v>
      </c>
      <c r="T2032" t="s">
        <v>36</v>
      </c>
      <c r="U2032" t="s">
        <v>37</v>
      </c>
      <c r="V2032" t="s">
        <v>583</v>
      </c>
      <c r="W2032">
        <v>24000000</v>
      </c>
      <c r="X2032">
        <v>2008</v>
      </c>
      <c r="Y2032">
        <v>216</v>
      </c>
      <c r="Z2032">
        <v>6.6</v>
      </c>
      <c r="AA2032">
        <v>1.85</v>
      </c>
      <c r="AB2032">
        <v>0</v>
      </c>
    </row>
    <row r="2033" spans="1:28" hidden="1" x14ac:dyDescent="0.2">
      <c r="A2033" t="s">
        <v>27</v>
      </c>
      <c r="B2033" t="s">
        <v>10120</v>
      </c>
      <c r="C2033">
        <v>156</v>
      </c>
      <c r="D2033">
        <v>110</v>
      </c>
      <c r="E2033">
        <v>119</v>
      </c>
      <c r="F2033">
        <v>265</v>
      </c>
      <c r="G2033" t="s">
        <v>5464</v>
      </c>
      <c r="H2033">
        <v>11000</v>
      </c>
      <c r="I2033">
        <v>25167270</v>
      </c>
      <c r="J2033" t="s">
        <v>9191</v>
      </c>
      <c r="K2033" t="s">
        <v>464</v>
      </c>
      <c r="L2033" t="s">
        <v>10121</v>
      </c>
      <c r="M2033">
        <v>30119</v>
      </c>
      <c r="N2033">
        <v>12254</v>
      </c>
      <c r="O2033" t="s">
        <v>10122</v>
      </c>
      <c r="P2033">
        <v>4</v>
      </c>
      <c r="Q2033" t="s">
        <v>10123</v>
      </c>
      <c r="R2033" t="s">
        <v>10124</v>
      </c>
      <c r="S2033">
        <v>263</v>
      </c>
      <c r="T2033" t="s">
        <v>36</v>
      </c>
      <c r="U2033" t="s">
        <v>765</v>
      </c>
      <c r="V2033" t="s">
        <v>583</v>
      </c>
      <c r="W2033">
        <v>24000000</v>
      </c>
      <c r="X2033">
        <v>2000</v>
      </c>
      <c r="Y2033">
        <v>592</v>
      </c>
      <c r="Z2033">
        <v>6.3</v>
      </c>
      <c r="AA2033">
        <v>2.35</v>
      </c>
      <c r="AB2033">
        <v>455</v>
      </c>
    </row>
    <row r="2034" spans="1:28" hidden="1" x14ac:dyDescent="0.2">
      <c r="A2034" t="s">
        <v>27</v>
      </c>
      <c r="B2034" t="s">
        <v>1488</v>
      </c>
      <c r="C2034">
        <v>271</v>
      </c>
      <c r="D2034">
        <v>94</v>
      </c>
      <c r="E2034">
        <v>293</v>
      </c>
      <c r="F2034">
        <v>939</v>
      </c>
      <c r="G2034" t="s">
        <v>299</v>
      </c>
      <c r="H2034">
        <v>18000</v>
      </c>
      <c r="I2034">
        <v>32416109</v>
      </c>
      <c r="J2034" t="s">
        <v>6188</v>
      </c>
      <c r="K2034" t="s">
        <v>118</v>
      </c>
      <c r="L2034" t="s">
        <v>10125</v>
      </c>
      <c r="M2034">
        <v>109620</v>
      </c>
      <c r="N2034">
        <v>32474</v>
      </c>
      <c r="O2034" t="s">
        <v>1145</v>
      </c>
      <c r="P2034">
        <v>0</v>
      </c>
      <c r="Q2034" t="s">
        <v>10126</v>
      </c>
      <c r="R2034" t="s">
        <v>10127</v>
      </c>
      <c r="S2034">
        <v>268</v>
      </c>
      <c r="T2034" t="s">
        <v>36</v>
      </c>
      <c r="U2034" t="s">
        <v>37</v>
      </c>
      <c r="V2034" t="s">
        <v>583</v>
      </c>
      <c r="W2034">
        <v>25000000</v>
      </c>
      <c r="X2034">
        <v>2009</v>
      </c>
      <c r="Y2034">
        <v>12000</v>
      </c>
      <c r="Z2034">
        <v>6.2</v>
      </c>
      <c r="AA2034">
        <v>2.35</v>
      </c>
      <c r="AB2034">
        <v>15000</v>
      </c>
    </row>
    <row r="2035" spans="1:28" hidden="1" x14ac:dyDescent="0.2">
      <c r="A2035" t="s">
        <v>27</v>
      </c>
      <c r="B2035" t="s">
        <v>10128</v>
      </c>
      <c r="C2035">
        <v>45</v>
      </c>
      <c r="D2035">
        <v>88</v>
      </c>
      <c r="E2035">
        <v>269</v>
      </c>
      <c r="F2035">
        <v>384</v>
      </c>
      <c r="G2035" t="s">
        <v>9575</v>
      </c>
      <c r="H2035">
        <v>1000</v>
      </c>
      <c r="I2035">
        <v>20218</v>
      </c>
      <c r="J2035" t="s">
        <v>420</v>
      </c>
      <c r="K2035" t="s">
        <v>6006</v>
      </c>
      <c r="L2035" t="s">
        <v>10129</v>
      </c>
      <c r="M2035">
        <v>5431</v>
      </c>
      <c r="N2035">
        <v>2557</v>
      </c>
      <c r="O2035" t="s">
        <v>3439</v>
      </c>
      <c r="P2035">
        <v>2</v>
      </c>
      <c r="Q2035" t="s">
        <v>10130</v>
      </c>
      <c r="R2035" t="s">
        <v>10131</v>
      </c>
      <c r="S2035">
        <v>50</v>
      </c>
      <c r="T2035" t="s">
        <v>36</v>
      </c>
      <c r="U2035" t="s">
        <v>37</v>
      </c>
      <c r="V2035" t="s">
        <v>38</v>
      </c>
      <c r="W2035">
        <v>24000000</v>
      </c>
      <c r="X2035">
        <v>2001</v>
      </c>
      <c r="Y2035">
        <v>489</v>
      </c>
      <c r="Z2035">
        <v>5.3</v>
      </c>
      <c r="AA2035">
        <v>2.35</v>
      </c>
      <c r="AB2035">
        <v>204</v>
      </c>
    </row>
    <row r="2036" spans="1:28" hidden="1" x14ac:dyDescent="0.2">
      <c r="A2036" t="s">
        <v>27</v>
      </c>
      <c r="B2036" t="s">
        <v>1419</v>
      </c>
      <c r="C2036">
        <v>133</v>
      </c>
      <c r="D2036">
        <v>127</v>
      </c>
      <c r="E2036">
        <v>446</v>
      </c>
      <c r="F2036">
        <v>898</v>
      </c>
      <c r="G2036" t="s">
        <v>6002</v>
      </c>
      <c r="H2036">
        <v>11000</v>
      </c>
      <c r="I2036">
        <v>28871190</v>
      </c>
      <c r="J2036" t="s">
        <v>1542</v>
      </c>
      <c r="K2036" t="s">
        <v>563</v>
      </c>
      <c r="L2036" t="s">
        <v>10132</v>
      </c>
      <c r="M2036">
        <v>125421</v>
      </c>
      <c r="N2036">
        <v>13433</v>
      </c>
      <c r="O2036" t="s">
        <v>2533</v>
      </c>
      <c r="P2036">
        <v>0</v>
      </c>
      <c r="Q2036" t="s">
        <v>10133</v>
      </c>
      <c r="R2036" t="s">
        <v>10134</v>
      </c>
      <c r="S2036">
        <v>385</v>
      </c>
      <c r="T2036" t="s">
        <v>36</v>
      </c>
      <c r="U2036" t="s">
        <v>37</v>
      </c>
      <c r="V2036" t="s">
        <v>583</v>
      </c>
      <c r="W2036">
        <v>24000000</v>
      </c>
      <c r="X2036">
        <v>1999</v>
      </c>
      <c r="Y2036">
        <v>1000</v>
      </c>
      <c r="Z2036">
        <v>7.3</v>
      </c>
      <c r="AA2036">
        <v>1.85</v>
      </c>
      <c r="AB2036">
        <v>0</v>
      </c>
    </row>
    <row r="2037" spans="1:28" hidden="1" x14ac:dyDescent="0.2">
      <c r="A2037" t="s">
        <v>27</v>
      </c>
      <c r="B2037" t="s">
        <v>3100</v>
      </c>
      <c r="C2037">
        <v>84</v>
      </c>
      <c r="D2037">
        <v>95</v>
      </c>
      <c r="E2037">
        <v>126</v>
      </c>
      <c r="F2037">
        <v>886</v>
      </c>
      <c r="G2037" t="s">
        <v>3228</v>
      </c>
      <c r="H2037">
        <v>2000</v>
      </c>
      <c r="I2037">
        <v>16964743</v>
      </c>
      <c r="J2037" t="s">
        <v>1679</v>
      </c>
      <c r="K2037" t="s">
        <v>6471</v>
      </c>
      <c r="L2037" t="s">
        <v>10135</v>
      </c>
      <c r="M2037">
        <v>22844</v>
      </c>
      <c r="N2037">
        <v>4681</v>
      </c>
      <c r="O2037" t="s">
        <v>1382</v>
      </c>
      <c r="P2037">
        <v>1</v>
      </c>
      <c r="Q2037" t="s">
        <v>10136</v>
      </c>
      <c r="R2037" t="s">
        <v>10137</v>
      </c>
      <c r="S2037">
        <v>140</v>
      </c>
      <c r="T2037" t="s">
        <v>36</v>
      </c>
      <c r="U2037" t="s">
        <v>37</v>
      </c>
      <c r="V2037" t="s">
        <v>38</v>
      </c>
      <c r="W2037">
        <v>24000000</v>
      </c>
      <c r="X2037">
        <v>2004</v>
      </c>
      <c r="Y2037">
        <v>989</v>
      </c>
      <c r="Z2037">
        <v>5.6</v>
      </c>
      <c r="AA2037">
        <v>2.35</v>
      </c>
      <c r="AB2037">
        <v>876</v>
      </c>
    </row>
    <row r="2038" spans="1:28" hidden="1" x14ac:dyDescent="0.2">
      <c r="A2038" t="s">
        <v>27</v>
      </c>
      <c r="B2038" t="s">
        <v>3915</v>
      </c>
      <c r="C2038">
        <v>70</v>
      </c>
      <c r="D2038">
        <v>87</v>
      </c>
      <c r="E2038">
        <v>25</v>
      </c>
      <c r="F2038">
        <v>611</v>
      </c>
      <c r="G2038" t="s">
        <v>2406</v>
      </c>
      <c r="H2038">
        <v>1000</v>
      </c>
      <c r="I2038">
        <v>16290976</v>
      </c>
      <c r="J2038" t="s">
        <v>10138</v>
      </c>
      <c r="K2038" t="s">
        <v>3333</v>
      </c>
      <c r="L2038" t="s">
        <v>10139</v>
      </c>
      <c r="M2038">
        <v>14637</v>
      </c>
      <c r="N2038">
        <v>3243</v>
      </c>
      <c r="O2038" t="s">
        <v>10140</v>
      </c>
      <c r="P2038">
        <v>0</v>
      </c>
      <c r="Q2038" t="s">
        <v>10141</v>
      </c>
      <c r="R2038" t="s">
        <v>10142</v>
      </c>
      <c r="S2038">
        <v>100</v>
      </c>
      <c r="T2038" t="s">
        <v>36</v>
      </c>
      <c r="U2038" t="s">
        <v>37</v>
      </c>
      <c r="V2038" t="s">
        <v>275</v>
      </c>
      <c r="W2038">
        <v>24000000</v>
      </c>
      <c r="X2038">
        <v>1999</v>
      </c>
      <c r="Y2038">
        <v>670</v>
      </c>
      <c r="Z2038">
        <v>6.2</v>
      </c>
      <c r="AA2038">
        <v>1.85</v>
      </c>
      <c r="AB2038">
        <v>619</v>
      </c>
    </row>
    <row r="2039" spans="1:28" hidden="1" x14ac:dyDescent="0.2">
      <c r="A2039" t="s">
        <v>27</v>
      </c>
      <c r="B2039" t="s">
        <v>10143</v>
      </c>
      <c r="C2039">
        <v>32</v>
      </c>
      <c r="D2039">
        <v>118</v>
      </c>
      <c r="E2039">
        <v>0</v>
      </c>
      <c r="F2039">
        <v>227</v>
      </c>
      <c r="G2039" t="s">
        <v>10144</v>
      </c>
      <c r="H2039">
        <v>738</v>
      </c>
      <c r="I2039">
        <v>13000000</v>
      </c>
      <c r="J2039" t="s">
        <v>10145</v>
      </c>
      <c r="K2039" t="s">
        <v>10146</v>
      </c>
      <c r="L2039" t="s">
        <v>10147</v>
      </c>
      <c r="M2039">
        <v>10895</v>
      </c>
      <c r="N2039">
        <v>1458</v>
      </c>
      <c r="O2039" t="s">
        <v>10148</v>
      </c>
      <c r="P2039">
        <v>0</v>
      </c>
      <c r="Q2039" t="s">
        <v>10149</v>
      </c>
      <c r="R2039" t="s">
        <v>10150</v>
      </c>
      <c r="S2039">
        <v>150</v>
      </c>
      <c r="T2039" t="s">
        <v>36</v>
      </c>
      <c r="U2039" t="s">
        <v>37</v>
      </c>
      <c r="V2039" t="s">
        <v>275</v>
      </c>
      <c r="W2039">
        <v>24000000</v>
      </c>
      <c r="X2039">
        <v>1978</v>
      </c>
      <c r="Y2039">
        <v>295</v>
      </c>
      <c r="Z2039">
        <v>5.2</v>
      </c>
      <c r="AA2039">
        <v>1.85</v>
      </c>
      <c r="AB2039">
        <v>0</v>
      </c>
    </row>
    <row r="2040" spans="1:28" hidden="1" x14ac:dyDescent="0.2">
      <c r="A2040" t="s">
        <v>27</v>
      </c>
      <c r="B2040" t="s">
        <v>4097</v>
      </c>
      <c r="C2040">
        <v>51</v>
      </c>
      <c r="D2040">
        <v>107</v>
      </c>
      <c r="E2040">
        <v>48</v>
      </c>
      <c r="F2040">
        <v>940</v>
      </c>
      <c r="G2040" t="s">
        <v>10151</v>
      </c>
      <c r="H2040">
        <v>1000</v>
      </c>
      <c r="I2040">
        <v>12372410</v>
      </c>
      <c r="J2040" t="s">
        <v>3911</v>
      </c>
      <c r="K2040" t="s">
        <v>428</v>
      </c>
      <c r="L2040" t="s">
        <v>10152</v>
      </c>
      <c r="M2040">
        <v>11709</v>
      </c>
      <c r="N2040">
        <v>4971</v>
      </c>
      <c r="O2040" t="s">
        <v>3258</v>
      </c>
      <c r="P2040">
        <v>1</v>
      </c>
      <c r="Q2040" t="s">
        <v>10153</v>
      </c>
      <c r="R2040" t="s">
        <v>10154</v>
      </c>
      <c r="S2040">
        <v>101</v>
      </c>
      <c r="T2040" t="s">
        <v>36</v>
      </c>
      <c r="U2040" t="s">
        <v>37</v>
      </c>
      <c r="V2040" t="s">
        <v>38</v>
      </c>
      <c r="W2040">
        <v>24000000</v>
      </c>
      <c r="X2040">
        <v>2000</v>
      </c>
      <c r="Y2040">
        <v>957</v>
      </c>
      <c r="Z2040">
        <v>5.3</v>
      </c>
      <c r="AA2040">
        <v>1.85</v>
      </c>
      <c r="AB2040">
        <v>650</v>
      </c>
    </row>
    <row r="2041" spans="1:28" hidden="1" x14ac:dyDescent="0.2">
      <c r="A2041" t="s">
        <v>27</v>
      </c>
      <c r="B2041" t="s">
        <v>3157</v>
      </c>
      <c r="C2041">
        <v>73</v>
      </c>
      <c r="D2041">
        <v>124</v>
      </c>
      <c r="E2041">
        <v>41</v>
      </c>
      <c r="F2041">
        <v>197</v>
      </c>
      <c r="G2041" t="s">
        <v>3850</v>
      </c>
      <c r="H2041">
        <v>512</v>
      </c>
      <c r="I2041">
        <v>8427204</v>
      </c>
      <c r="J2041" t="s">
        <v>6281</v>
      </c>
      <c r="K2041" t="s">
        <v>4461</v>
      </c>
      <c r="L2041" t="s">
        <v>10155</v>
      </c>
      <c r="M2041">
        <v>10100</v>
      </c>
      <c r="N2041">
        <v>1523</v>
      </c>
      <c r="O2041" t="s">
        <v>10156</v>
      </c>
      <c r="P2041">
        <v>0</v>
      </c>
      <c r="Q2041" t="s">
        <v>10157</v>
      </c>
      <c r="R2041" t="s">
        <v>10158</v>
      </c>
      <c r="S2041">
        <v>59</v>
      </c>
      <c r="T2041" t="s">
        <v>36</v>
      </c>
      <c r="U2041" t="s">
        <v>37</v>
      </c>
      <c r="V2041" t="s">
        <v>583</v>
      </c>
      <c r="W2041">
        <v>24000000</v>
      </c>
      <c r="X2041">
        <v>1999</v>
      </c>
      <c r="Y2041">
        <v>481</v>
      </c>
      <c r="Z2041">
        <v>5.4</v>
      </c>
      <c r="AA2041">
        <v>2.35</v>
      </c>
      <c r="AB2041">
        <v>153</v>
      </c>
    </row>
    <row r="2042" spans="1:28" hidden="1" x14ac:dyDescent="0.2">
      <c r="A2042" t="s">
        <v>27</v>
      </c>
      <c r="B2042" t="s">
        <v>10159</v>
      </c>
      <c r="C2042">
        <v>169</v>
      </c>
      <c r="D2042">
        <v>89</v>
      </c>
      <c r="E2042">
        <v>41</v>
      </c>
      <c r="F2042">
        <v>847</v>
      </c>
      <c r="G2042" t="s">
        <v>6500</v>
      </c>
      <c r="H2042">
        <v>2000</v>
      </c>
      <c r="I2042">
        <v>9639242</v>
      </c>
      <c r="J2042" t="s">
        <v>1679</v>
      </c>
      <c r="K2042" t="s">
        <v>4400</v>
      </c>
      <c r="L2042" t="s">
        <v>10160</v>
      </c>
      <c r="M2042">
        <v>16437</v>
      </c>
      <c r="N2042">
        <v>5470</v>
      </c>
      <c r="O2042" t="s">
        <v>4492</v>
      </c>
      <c r="P2042">
        <v>0</v>
      </c>
      <c r="Q2042" t="s">
        <v>10161</v>
      </c>
      <c r="R2042" t="s">
        <v>10162</v>
      </c>
      <c r="S2042">
        <v>68</v>
      </c>
      <c r="T2042" t="s">
        <v>36</v>
      </c>
      <c r="U2042" t="s">
        <v>37</v>
      </c>
      <c r="V2042" t="s">
        <v>38</v>
      </c>
      <c r="W2042">
        <v>24000000</v>
      </c>
      <c r="X2042">
        <v>2011</v>
      </c>
      <c r="Y2042">
        <v>1000</v>
      </c>
      <c r="Z2042">
        <v>4.9000000000000004</v>
      </c>
      <c r="AA2042">
        <v>1.85</v>
      </c>
      <c r="AB2042">
        <v>0</v>
      </c>
    </row>
    <row r="2043" spans="1:28" hidden="1" x14ac:dyDescent="0.2">
      <c r="A2043" t="s">
        <v>27</v>
      </c>
      <c r="B2043" t="s">
        <v>7478</v>
      </c>
      <c r="C2043">
        <v>365</v>
      </c>
      <c r="D2043">
        <v>88</v>
      </c>
      <c r="E2043">
        <v>192</v>
      </c>
      <c r="F2043">
        <v>847</v>
      </c>
      <c r="G2043" t="s">
        <v>10163</v>
      </c>
      <c r="H2043">
        <v>3000</v>
      </c>
      <c r="I2043">
        <v>25003072</v>
      </c>
      <c r="J2043" t="s">
        <v>7577</v>
      </c>
      <c r="K2043" t="s">
        <v>1541</v>
      </c>
      <c r="L2043" t="s">
        <v>10164</v>
      </c>
      <c r="M2043">
        <v>72552</v>
      </c>
      <c r="N2043">
        <v>5737</v>
      </c>
      <c r="O2043" t="s">
        <v>4492</v>
      </c>
      <c r="P2043">
        <v>0</v>
      </c>
      <c r="Q2043" t="s">
        <v>10165</v>
      </c>
      <c r="R2043" t="s">
        <v>10166</v>
      </c>
      <c r="S2043">
        <v>374</v>
      </c>
      <c r="T2043" t="s">
        <v>36</v>
      </c>
      <c r="U2043" t="s">
        <v>37</v>
      </c>
      <c r="V2043" t="s">
        <v>583</v>
      </c>
      <c r="W2043">
        <v>24000000</v>
      </c>
      <c r="X2043">
        <v>2010</v>
      </c>
      <c r="Y2043">
        <v>859</v>
      </c>
      <c r="Z2043">
        <v>5.5</v>
      </c>
      <c r="AA2043">
        <v>2.35</v>
      </c>
      <c r="AB2043">
        <v>13000</v>
      </c>
    </row>
    <row r="2044" spans="1:28" hidden="1" x14ac:dyDescent="0.2">
      <c r="A2044" t="s">
        <v>745</v>
      </c>
      <c r="B2044" t="s">
        <v>118</v>
      </c>
      <c r="C2044">
        <v>113</v>
      </c>
      <c r="D2044">
        <v>118</v>
      </c>
      <c r="E2044">
        <v>18000</v>
      </c>
      <c r="F2044">
        <v>286</v>
      </c>
      <c r="G2044" t="s">
        <v>2396</v>
      </c>
      <c r="H2044">
        <v>18000</v>
      </c>
      <c r="I2044">
        <v>6144806</v>
      </c>
      <c r="J2044" t="s">
        <v>6505</v>
      </c>
      <c r="K2044" t="s">
        <v>118</v>
      </c>
      <c r="L2044" t="s">
        <v>10167</v>
      </c>
      <c r="M2044">
        <v>12821</v>
      </c>
      <c r="N2044">
        <v>23689</v>
      </c>
      <c r="O2044" t="s">
        <v>8310</v>
      </c>
      <c r="P2044">
        <v>1</v>
      </c>
      <c r="Q2044" t="s">
        <v>10168</v>
      </c>
      <c r="R2044" t="s">
        <v>10169</v>
      </c>
      <c r="S2044">
        <v>248</v>
      </c>
      <c r="T2044" t="s">
        <v>36</v>
      </c>
      <c r="U2044" t="s">
        <v>37</v>
      </c>
      <c r="V2044" t="s">
        <v>38</v>
      </c>
      <c r="W2044">
        <v>23000000</v>
      </c>
      <c r="X2044">
        <v>2004</v>
      </c>
      <c r="Y2044">
        <v>5000</v>
      </c>
      <c r="Z2044">
        <v>6.7</v>
      </c>
      <c r="AA2044">
        <v>2.35</v>
      </c>
      <c r="AB2044">
        <v>0</v>
      </c>
    </row>
    <row r="2045" spans="1:28" hidden="1" x14ac:dyDescent="0.2">
      <c r="A2045" t="s">
        <v>27</v>
      </c>
      <c r="B2045" t="s">
        <v>8678</v>
      </c>
      <c r="C2045">
        <v>18</v>
      </c>
      <c r="D2045">
        <v>93</v>
      </c>
      <c r="E2045">
        <v>9</v>
      </c>
      <c r="F2045">
        <v>254</v>
      </c>
      <c r="G2045" t="s">
        <v>90</v>
      </c>
      <c r="H2045">
        <v>23000</v>
      </c>
      <c r="I2045">
        <v>4308981</v>
      </c>
      <c r="J2045" t="s">
        <v>3055</v>
      </c>
      <c r="K2045" t="s">
        <v>331</v>
      </c>
      <c r="L2045" t="s">
        <v>10170</v>
      </c>
      <c r="M2045">
        <v>2265</v>
      </c>
      <c r="N2045">
        <v>24436</v>
      </c>
      <c r="O2045" t="s">
        <v>10171</v>
      </c>
      <c r="P2045">
        <v>2</v>
      </c>
      <c r="Q2045" t="s">
        <v>10172</v>
      </c>
      <c r="R2045" t="s">
        <v>10173</v>
      </c>
      <c r="S2045">
        <v>37</v>
      </c>
      <c r="T2045" t="s">
        <v>36</v>
      </c>
      <c r="U2045" t="s">
        <v>37</v>
      </c>
      <c r="V2045" t="s">
        <v>93</v>
      </c>
      <c r="W2045">
        <v>24000000</v>
      </c>
      <c r="X2045">
        <v>1998</v>
      </c>
      <c r="Y2045">
        <v>284</v>
      </c>
      <c r="Z2045">
        <v>3.9</v>
      </c>
      <c r="AB2045">
        <v>839</v>
      </c>
    </row>
    <row r="2046" spans="1:28" hidden="1" x14ac:dyDescent="0.2">
      <c r="A2046" t="s">
        <v>27</v>
      </c>
      <c r="B2046" t="s">
        <v>10174</v>
      </c>
      <c r="C2046">
        <v>10</v>
      </c>
      <c r="D2046">
        <v>80</v>
      </c>
      <c r="E2046">
        <v>18</v>
      </c>
      <c r="F2046">
        <v>73</v>
      </c>
      <c r="G2046" t="s">
        <v>10175</v>
      </c>
      <c r="H2046">
        <v>742</v>
      </c>
      <c r="I2046">
        <v>669276</v>
      </c>
      <c r="J2046" t="s">
        <v>10176</v>
      </c>
      <c r="K2046" t="s">
        <v>10177</v>
      </c>
      <c r="L2046" t="s">
        <v>10178</v>
      </c>
      <c r="M2046">
        <v>2541</v>
      </c>
      <c r="N2046">
        <v>1088</v>
      </c>
      <c r="O2046" t="s">
        <v>10179</v>
      </c>
      <c r="P2046">
        <v>0</v>
      </c>
      <c r="Q2046" t="s">
        <v>10180</v>
      </c>
      <c r="R2046" t="s">
        <v>10181</v>
      </c>
      <c r="S2046">
        <v>47</v>
      </c>
      <c r="T2046" t="s">
        <v>36</v>
      </c>
      <c r="U2046" t="s">
        <v>55</v>
      </c>
      <c r="V2046" t="s">
        <v>275</v>
      </c>
      <c r="W2046">
        <v>28000000</v>
      </c>
      <c r="X2046">
        <v>1993</v>
      </c>
      <c r="Y2046">
        <v>83</v>
      </c>
      <c r="Z2046">
        <v>7.2</v>
      </c>
      <c r="AA2046">
        <v>2.35</v>
      </c>
      <c r="AB2046">
        <v>408</v>
      </c>
    </row>
    <row r="2047" spans="1:28" hidden="1" x14ac:dyDescent="0.2">
      <c r="A2047" t="s">
        <v>27</v>
      </c>
      <c r="B2047" t="s">
        <v>10182</v>
      </c>
      <c r="C2047">
        <v>16</v>
      </c>
      <c r="D2047">
        <v>120</v>
      </c>
      <c r="E2047">
        <v>6</v>
      </c>
      <c r="F2047">
        <v>382</v>
      </c>
      <c r="G2047" t="s">
        <v>2406</v>
      </c>
      <c r="H2047">
        <v>22000</v>
      </c>
      <c r="I2047">
        <v>42880</v>
      </c>
      <c r="J2047" t="s">
        <v>212</v>
      </c>
      <c r="K2047" t="s">
        <v>1744</v>
      </c>
      <c r="L2047" t="s">
        <v>10183</v>
      </c>
      <c r="M2047">
        <v>2919</v>
      </c>
      <c r="N2047">
        <v>23769</v>
      </c>
      <c r="O2047" t="s">
        <v>6735</v>
      </c>
      <c r="P2047">
        <v>3</v>
      </c>
      <c r="Q2047" t="s">
        <v>10184</v>
      </c>
      <c r="R2047" t="s">
        <v>10185</v>
      </c>
      <c r="S2047">
        <v>50</v>
      </c>
      <c r="T2047" t="s">
        <v>36</v>
      </c>
      <c r="U2047" t="s">
        <v>55</v>
      </c>
      <c r="V2047" t="s">
        <v>93</v>
      </c>
      <c r="W2047">
        <v>24000000</v>
      </c>
      <c r="X2047">
        <v>2004</v>
      </c>
      <c r="Y2047">
        <v>670</v>
      </c>
      <c r="Z2047">
        <v>5.0999999999999996</v>
      </c>
      <c r="AA2047">
        <v>1.85</v>
      </c>
      <c r="AB2047">
        <v>181</v>
      </c>
    </row>
    <row r="2048" spans="1:28" hidden="1" x14ac:dyDescent="0.2">
      <c r="A2048" t="s">
        <v>27</v>
      </c>
      <c r="B2048" t="s">
        <v>7783</v>
      </c>
      <c r="C2048">
        <v>196</v>
      </c>
      <c r="D2048">
        <v>98</v>
      </c>
      <c r="E2048">
        <v>88</v>
      </c>
      <c r="F2048">
        <v>706</v>
      </c>
      <c r="G2048" t="s">
        <v>4830</v>
      </c>
      <c r="H2048">
        <v>12000</v>
      </c>
      <c r="I2048">
        <v>23225911</v>
      </c>
      <c r="J2048" t="s">
        <v>462</v>
      </c>
      <c r="K2048" t="s">
        <v>1070</v>
      </c>
      <c r="L2048" t="s">
        <v>10186</v>
      </c>
      <c r="M2048">
        <v>80574</v>
      </c>
      <c r="N2048">
        <v>14699</v>
      </c>
      <c r="O2048" t="s">
        <v>5263</v>
      </c>
      <c r="P2048">
        <v>1</v>
      </c>
      <c r="Q2048" t="s">
        <v>10187</v>
      </c>
      <c r="R2048" t="s">
        <v>10188</v>
      </c>
      <c r="S2048">
        <v>157</v>
      </c>
      <c r="T2048" t="s">
        <v>36</v>
      </c>
      <c r="U2048" t="s">
        <v>37</v>
      </c>
      <c r="V2048" t="s">
        <v>583</v>
      </c>
      <c r="W2048">
        <v>24000000</v>
      </c>
      <c r="X2048">
        <v>2010</v>
      </c>
      <c r="Y2048">
        <v>854</v>
      </c>
      <c r="Z2048">
        <v>6.5</v>
      </c>
      <c r="AA2048">
        <v>2.35</v>
      </c>
      <c r="AB2048">
        <v>12000</v>
      </c>
    </row>
    <row r="2049" spans="1:28" hidden="1" x14ac:dyDescent="0.2">
      <c r="A2049" t="s">
        <v>27</v>
      </c>
      <c r="B2049" t="s">
        <v>7776</v>
      </c>
      <c r="C2049">
        <v>212</v>
      </c>
      <c r="D2049">
        <v>119</v>
      </c>
      <c r="E2049">
        <v>6000</v>
      </c>
      <c r="F2049">
        <v>422</v>
      </c>
      <c r="G2049" t="s">
        <v>1743</v>
      </c>
      <c r="H2049">
        <v>23000</v>
      </c>
      <c r="I2049">
        <v>4710455</v>
      </c>
      <c r="J2049" t="s">
        <v>626</v>
      </c>
      <c r="K2049" t="s">
        <v>57</v>
      </c>
      <c r="L2049" t="s">
        <v>10189</v>
      </c>
      <c r="M2049">
        <v>214091</v>
      </c>
      <c r="N2049">
        <v>24263</v>
      </c>
      <c r="O2049" t="s">
        <v>1083</v>
      </c>
      <c r="P2049">
        <v>0</v>
      </c>
      <c r="Q2049" t="s">
        <v>10190</v>
      </c>
      <c r="R2049" t="s">
        <v>10191</v>
      </c>
      <c r="S2049">
        <v>330</v>
      </c>
      <c r="T2049" t="s">
        <v>674</v>
      </c>
      <c r="U2049" t="s">
        <v>675</v>
      </c>
      <c r="V2049" t="s">
        <v>93</v>
      </c>
      <c r="W2049">
        <v>24000000</v>
      </c>
      <c r="X2049">
        <v>2004</v>
      </c>
      <c r="Y2049">
        <v>713</v>
      </c>
      <c r="Z2049">
        <v>8.1999999999999993</v>
      </c>
      <c r="AA2049">
        <v>1.85</v>
      </c>
      <c r="AB2049">
        <v>13000</v>
      </c>
    </row>
    <row r="2050" spans="1:28" hidden="1" x14ac:dyDescent="0.2">
      <c r="A2050" t="s">
        <v>27</v>
      </c>
      <c r="B2050" t="s">
        <v>4210</v>
      </c>
      <c r="C2050">
        <v>445</v>
      </c>
      <c r="D2050">
        <v>88</v>
      </c>
      <c r="E2050">
        <v>181</v>
      </c>
      <c r="F2050">
        <v>11</v>
      </c>
      <c r="G2050" t="s">
        <v>545</v>
      </c>
      <c r="H2050">
        <v>15000</v>
      </c>
      <c r="I2050">
        <v>75590286</v>
      </c>
      <c r="J2050" t="s">
        <v>10192</v>
      </c>
      <c r="K2050" t="s">
        <v>180</v>
      </c>
      <c r="L2050" t="s">
        <v>10193</v>
      </c>
      <c r="M2050">
        <v>386217</v>
      </c>
      <c r="N2050">
        <v>28011</v>
      </c>
      <c r="O2050" t="s">
        <v>10194</v>
      </c>
      <c r="P2050">
        <v>4</v>
      </c>
      <c r="Q2050" t="s">
        <v>10195</v>
      </c>
      <c r="R2050" t="s">
        <v>10196</v>
      </c>
      <c r="S2050">
        <v>553</v>
      </c>
      <c r="T2050" t="s">
        <v>36</v>
      </c>
      <c r="U2050" t="s">
        <v>37</v>
      </c>
      <c r="V2050" t="s">
        <v>583</v>
      </c>
      <c r="W2050">
        <v>23600000</v>
      </c>
      <c r="X2050">
        <v>2009</v>
      </c>
      <c r="Y2050">
        <v>13000</v>
      </c>
      <c r="Z2050">
        <v>7.7</v>
      </c>
      <c r="AA2050">
        <v>2.35</v>
      </c>
      <c r="AB2050">
        <v>26000</v>
      </c>
    </row>
    <row r="2051" spans="1:28" hidden="1" x14ac:dyDescent="0.2">
      <c r="A2051" t="s">
        <v>27</v>
      </c>
      <c r="B2051" t="s">
        <v>169</v>
      </c>
      <c r="C2051">
        <v>446</v>
      </c>
      <c r="D2051">
        <v>201</v>
      </c>
      <c r="E2051">
        <v>0</v>
      </c>
      <c r="F2051">
        <v>84</v>
      </c>
      <c r="G2051" t="s">
        <v>204</v>
      </c>
      <c r="H2051">
        <v>6000</v>
      </c>
      <c r="I2051">
        <v>218051260</v>
      </c>
      <c r="J2051" t="s">
        <v>205</v>
      </c>
      <c r="K2051" t="s">
        <v>206</v>
      </c>
      <c r="L2051" t="s">
        <v>207</v>
      </c>
      <c r="M2051">
        <v>316020</v>
      </c>
      <c r="N2051">
        <v>7122</v>
      </c>
      <c r="O2051" t="s">
        <v>208</v>
      </c>
      <c r="P2051">
        <v>0</v>
      </c>
      <c r="Q2051" t="s">
        <v>209</v>
      </c>
      <c r="R2051" t="s">
        <v>210</v>
      </c>
      <c r="S2051">
        <v>2618</v>
      </c>
      <c r="T2051" t="s">
        <v>36</v>
      </c>
      <c r="U2051" t="s">
        <v>177</v>
      </c>
      <c r="V2051" t="s">
        <v>38</v>
      </c>
      <c r="W2051">
        <v>207000000</v>
      </c>
      <c r="X2051">
        <v>2005</v>
      </c>
      <c r="Y2051">
        <v>918</v>
      </c>
      <c r="Z2051">
        <v>7.2</v>
      </c>
      <c r="AA2051">
        <v>2.35</v>
      </c>
      <c r="AB2051">
        <v>0</v>
      </c>
    </row>
    <row r="2052" spans="1:28" hidden="1" x14ac:dyDescent="0.2">
      <c r="A2052" t="s">
        <v>745</v>
      </c>
      <c r="B2052" t="s">
        <v>1625</v>
      </c>
      <c r="C2052">
        <v>108</v>
      </c>
      <c r="D2052">
        <v>90</v>
      </c>
      <c r="E2052">
        <v>153</v>
      </c>
      <c r="F2052">
        <v>427</v>
      </c>
      <c r="G2052" t="s">
        <v>1330</v>
      </c>
      <c r="H2052">
        <v>11000</v>
      </c>
      <c r="I2052">
        <v>161487252</v>
      </c>
      <c r="J2052" t="s">
        <v>3911</v>
      </c>
      <c r="K2052" t="s">
        <v>2178</v>
      </c>
      <c r="L2052" t="s">
        <v>10197</v>
      </c>
      <c r="M2052">
        <v>119450</v>
      </c>
      <c r="N2052">
        <v>13823</v>
      </c>
      <c r="O2052" t="s">
        <v>3015</v>
      </c>
      <c r="P2052">
        <v>0</v>
      </c>
      <c r="Q2052" t="s">
        <v>10198</v>
      </c>
      <c r="R2052" t="s">
        <v>10199</v>
      </c>
      <c r="S2052">
        <v>300</v>
      </c>
      <c r="T2052" t="s">
        <v>36</v>
      </c>
      <c r="U2052" t="s">
        <v>37</v>
      </c>
      <c r="V2052" t="s">
        <v>38</v>
      </c>
      <c r="W2052">
        <v>20000000</v>
      </c>
      <c r="X2052">
        <v>1998</v>
      </c>
      <c r="Y2052">
        <v>1000</v>
      </c>
      <c r="Z2052">
        <v>6.1</v>
      </c>
      <c r="AA2052">
        <v>1.85</v>
      </c>
      <c r="AB2052">
        <v>0</v>
      </c>
    </row>
    <row r="2053" spans="1:28" hidden="1" x14ac:dyDescent="0.2">
      <c r="A2053" t="s">
        <v>27</v>
      </c>
      <c r="B2053" t="s">
        <v>7172</v>
      </c>
      <c r="C2053">
        <v>223</v>
      </c>
      <c r="D2053">
        <v>127</v>
      </c>
      <c r="E2053">
        <v>883</v>
      </c>
      <c r="F2053">
        <v>441</v>
      </c>
      <c r="G2053" t="s">
        <v>7870</v>
      </c>
      <c r="H2053">
        <v>11000</v>
      </c>
      <c r="I2053">
        <v>290158751</v>
      </c>
      <c r="J2053" t="s">
        <v>30</v>
      </c>
      <c r="K2053" t="s">
        <v>389</v>
      </c>
      <c r="L2053" t="s">
        <v>10200</v>
      </c>
      <c r="M2053">
        <v>837759</v>
      </c>
      <c r="N2053">
        <v>12643</v>
      </c>
      <c r="O2053" t="s">
        <v>10201</v>
      </c>
      <c r="P2053">
        <v>0</v>
      </c>
      <c r="Q2053" t="s">
        <v>10202</v>
      </c>
      <c r="R2053" t="s">
        <v>10203</v>
      </c>
      <c r="S2053">
        <v>900</v>
      </c>
      <c r="T2053" t="s">
        <v>36</v>
      </c>
      <c r="U2053" t="s">
        <v>37</v>
      </c>
      <c r="V2053" t="s">
        <v>93</v>
      </c>
      <c r="W2053">
        <v>18000000</v>
      </c>
      <c r="X2053">
        <v>1980</v>
      </c>
      <c r="Y2053">
        <v>504</v>
      </c>
      <c r="Z2053">
        <v>8.8000000000000007</v>
      </c>
      <c r="AA2053">
        <v>2.35</v>
      </c>
      <c r="AB2053">
        <v>17000</v>
      </c>
    </row>
    <row r="2054" spans="1:28" hidden="1" x14ac:dyDescent="0.2">
      <c r="A2054" t="s">
        <v>27</v>
      </c>
      <c r="B2054" t="s">
        <v>276</v>
      </c>
      <c r="C2054">
        <v>63</v>
      </c>
      <c r="D2054">
        <v>119</v>
      </c>
      <c r="E2054">
        <v>0</v>
      </c>
      <c r="F2054">
        <v>244</v>
      </c>
      <c r="G2054" t="s">
        <v>2460</v>
      </c>
      <c r="H2054">
        <v>10000</v>
      </c>
      <c r="I2054">
        <v>65807024</v>
      </c>
      <c r="J2054" t="s">
        <v>3552</v>
      </c>
      <c r="K2054" t="s">
        <v>164</v>
      </c>
      <c r="L2054" t="s">
        <v>10204</v>
      </c>
      <c r="M2054">
        <v>172405</v>
      </c>
      <c r="N2054">
        <v>11013</v>
      </c>
      <c r="O2054" t="s">
        <v>10205</v>
      </c>
      <c r="P2054">
        <v>0</v>
      </c>
      <c r="Q2054" t="s">
        <v>10206</v>
      </c>
      <c r="R2054" t="s">
        <v>10207</v>
      </c>
      <c r="S2054">
        <v>203</v>
      </c>
      <c r="T2054" t="s">
        <v>36</v>
      </c>
      <c r="U2054" t="s">
        <v>37</v>
      </c>
      <c r="V2054" t="s">
        <v>583</v>
      </c>
      <c r="W2054">
        <v>19000000</v>
      </c>
      <c r="X2054">
        <v>1995</v>
      </c>
      <c r="Y2054">
        <v>345</v>
      </c>
      <c r="Z2054">
        <v>6.8</v>
      </c>
      <c r="AA2054">
        <v>1.85</v>
      </c>
      <c r="AB2054">
        <v>0</v>
      </c>
    </row>
    <row r="2055" spans="1:28" hidden="1" x14ac:dyDescent="0.2">
      <c r="A2055" t="s">
        <v>27</v>
      </c>
      <c r="B2055" t="s">
        <v>5700</v>
      </c>
      <c r="C2055">
        <v>43</v>
      </c>
      <c r="D2055">
        <v>85</v>
      </c>
      <c r="E2055">
        <v>119</v>
      </c>
      <c r="F2055">
        <v>144</v>
      </c>
      <c r="G2055" t="s">
        <v>8283</v>
      </c>
      <c r="H2055">
        <v>3000</v>
      </c>
      <c r="I2055">
        <v>86930411</v>
      </c>
      <c r="J2055" t="s">
        <v>1007</v>
      </c>
      <c r="K2055" t="s">
        <v>8009</v>
      </c>
      <c r="L2055" t="s">
        <v>10208</v>
      </c>
      <c r="M2055">
        <v>83269</v>
      </c>
      <c r="N2055">
        <v>3847</v>
      </c>
      <c r="O2055" t="s">
        <v>10209</v>
      </c>
      <c r="P2055">
        <v>6</v>
      </c>
      <c r="Q2055" t="s">
        <v>10210</v>
      </c>
      <c r="R2055" t="s">
        <v>10211</v>
      </c>
      <c r="S2055">
        <v>87</v>
      </c>
      <c r="T2055" t="s">
        <v>36</v>
      </c>
      <c r="U2055" t="s">
        <v>37</v>
      </c>
      <c r="V2055" t="s">
        <v>38</v>
      </c>
      <c r="W2055">
        <v>23000000</v>
      </c>
      <c r="X2055">
        <v>1991</v>
      </c>
      <c r="Y2055">
        <v>348</v>
      </c>
      <c r="Z2055">
        <v>6.8</v>
      </c>
      <c r="AA2055">
        <v>1.85</v>
      </c>
      <c r="AB2055">
        <v>0</v>
      </c>
    </row>
    <row r="2056" spans="1:28" hidden="1" x14ac:dyDescent="0.2">
      <c r="A2056" t="s">
        <v>27</v>
      </c>
      <c r="B2056" t="s">
        <v>5493</v>
      </c>
      <c r="C2056">
        <v>211</v>
      </c>
      <c r="D2056">
        <v>98</v>
      </c>
      <c r="E2056">
        <v>70</v>
      </c>
      <c r="F2056">
        <v>591</v>
      </c>
      <c r="G2056" t="s">
        <v>10212</v>
      </c>
      <c r="H2056">
        <v>1000</v>
      </c>
      <c r="I2056">
        <v>53302314</v>
      </c>
      <c r="J2056" t="s">
        <v>5542</v>
      </c>
      <c r="K2056" t="s">
        <v>6006</v>
      </c>
      <c r="L2056" t="s">
        <v>10213</v>
      </c>
      <c r="M2056">
        <v>181058</v>
      </c>
      <c r="N2056">
        <v>3345</v>
      </c>
      <c r="O2056" t="s">
        <v>10214</v>
      </c>
      <c r="P2056">
        <v>1</v>
      </c>
      <c r="Q2056" t="s">
        <v>10215</v>
      </c>
      <c r="R2056" t="s">
        <v>10216</v>
      </c>
      <c r="S2056">
        <v>674</v>
      </c>
      <c r="T2056" t="s">
        <v>36</v>
      </c>
      <c r="U2056" t="s">
        <v>37</v>
      </c>
      <c r="V2056" t="s">
        <v>583</v>
      </c>
      <c r="W2056">
        <v>23000000</v>
      </c>
      <c r="X2056">
        <v>2000</v>
      </c>
      <c r="Y2056">
        <v>847</v>
      </c>
      <c r="Z2056">
        <v>6.7</v>
      </c>
      <c r="AA2056">
        <v>1.85</v>
      </c>
      <c r="AB2056">
        <v>0</v>
      </c>
    </row>
    <row r="2057" spans="1:28" hidden="1" x14ac:dyDescent="0.2">
      <c r="A2057" t="s">
        <v>27</v>
      </c>
      <c r="B2057" t="s">
        <v>3399</v>
      </c>
      <c r="C2057">
        <v>421</v>
      </c>
      <c r="D2057">
        <v>101</v>
      </c>
      <c r="E2057">
        <v>0</v>
      </c>
      <c r="F2057">
        <v>1000</v>
      </c>
      <c r="G2057" t="s">
        <v>695</v>
      </c>
      <c r="H2057">
        <v>33000</v>
      </c>
      <c r="I2057">
        <v>40962534</v>
      </c>
      <c r="J2057" t="s">
        <v>3407</v>
      </c>
      <c r="K2057" t="s">
        <v>4211</v>
      </c>
      <c r="L2057" t="s">
        <v>10217</v>
      </c>
      <c r="M2057">
        <v>188652</v>
      </c>
      <c r="N2057">
        <v>57077</v>
      </c>
      <c r="O2057" t="s">
        <v>1401</v>
      </c>
      <c r="P2057">
        <v>1</v>
      </c>
      <c r="Q2057" t="s">
        <v>10218</v>
      </c>
      <c r="R2057" t="s">
        <v>10219</v>
      </c>
      <c r="S2057">
        <v>288</v>
      </c>
      <c r="T2057" t="s">
        <v>36</v>
      </c>
      <c r="U2057" t="s">
        <v>37</v>
      </c>
      <c r="V2057" t="s">
        <v>583</v>
      </c>
      <c r="W2057">
        <v>12500000</v>
      </c>
      <c r="X2057">
        <v>2011</v>
      </c>
      <c r="Y2057">
        <v>22000</v>
      </c>
      <c r="Z2057">
        <v>7.1</v>
      </c>
      <c r="AA2057">
        <v>2.35</v>
      </c>
      <c r="AB2057">
        <v>22000</v>
      </c>
    </row>
    <row r="2058" spans="1:28" hidden="1" x14ac:dyDescent="0.2">
      <c r="A2058" t="s">
        <v>27</v>
      </c>
      <c r="B2058" t="s">
        <v>1392</v>
      </c>
      <c r="C2058">
        <v>214</v>
      </c>
      <c r="D2058">
        <v>112</v>
      </c>
      <c r="E2058">
        <v>123</v>
      </c>
      <c r="F2058">
        <v>787</v>
      </c>
      <c r="G2058" t="s">
        <v>3371</v>
      </c>
      <c r="H2058">
        <v>14000</v>
      </c>
      <c r="I2058">
        <v>39235088</v>
      </c>
      <c r="J2058" t="s">
        <v>10220</v>
      </c>
      <c r="K2058" t="s">
        <v>335</v>
      </c>
      <c r="L2058" t="s">
        <v>10221</v>
      </c>
      <c r="M2058">
        <v>193962</v>
      </c>
      <c r="N2058">
        <v>16196</v>
      </c>
      <c r="O2058" t="s">
        <v>2047</v>
      </c>
      <c r="P2058">
        <v>0</v>
      </c>
      <c r="Q2058" t="s">
        <v>10222</v>
      </c>
      <c r="R2058" t="s">
        <v>10223</v>
      </c>
      <c r="S2058">
        <v>805</v>
      </c>
      <c r="T2058" t="s">
        <v>36</v>
      </c>
      <c r="U2058" t="s">
        <v>37</v>
      </c>
      <c r="V2058" t="s">
        <v>583</v>
      </c>
      <c r="W2058">
        <v>23000000</v>
      </c>
      <c r="X2058">
        <v>2000</v>
      </c>
      <c r="Y2058">
        <v>991</v>
      </c>
      <c r="Z2058">
        <v>7.1</v>
      </c>
      <c r="AA2058">
        <v>2.35</v>
      </c>
      <c r="AB2058">
        <v>5000</v>
      </c>
    </row>
    <row r="2059" spans="1:28" hidden="1" x14ac:dyDescent="0.2">
      <c r="A2059" t="s">
        <v>27</v>
      </c>
      <c r="B2059" t="s">
        <v>1014</v>
      </c>
      <c r="C2059">
        <v>92</v>
      </c>
      <c r="D2059">
        <v>97</v>
      </c>
      <c r="E2059">
        <v>956</v>
      </c>
      <c r="F2059">
        <v>99</v>
      </c>
      <c r="G2059" t="s">
        <v>4763</v>
      </c>
      <c r="H2059">
        <v>20000</v>
      </c>
      <c r="I2059">
        <v>27338033</v>
      </c>
      <c r="J2059" t="s">
        <v>1679</v>
      </c>
      <c r="K2059" t="s">
        <v>261</v>
      </c>
      <c r="L2059" t="s">
        <v>10224</v>
      </c>
      <c r="M2059">
        <v>19709</v>
      </c>
      <c r="N2059">
        <v>20798</v>
      </c>
      <c r="O2059" t="s">
        <v>10225</v>
      </c>
      <c r="P2059">
        <v>3</v>
      </c>
      <c r="Q2059" t="s">
        <v>10226</v>
      </c>
      <c r="R2059" t="s">
        <v>10227</v>
      </c>
      <c r="S2059">
        <v>167</v>
      </c>
      <c r="T2059" t="s">
        <v>36</v>
      </c>
      <c r="U2059" t="s">
        <v>37</v>
      </c>
      <c r="V2059" t="s">
        <v>38</v>
      </c>
      <c r="W2059">
        <v>23000000</v>
      </c>
      <c r="X2059">
        <v>2001</v>
      </c>
      <c r="Y2059">
        <v>551</v>
      </c>
      <c r="Z2059">
        <v>6.1</v>
      </c>
      <c r="AA2059">
        <v>1.85</v>
      </c>
      <c r="AB2059">
        <v>0</v>
      </c>
    </row>
    <row r="2060" spans="1:28" hidden="1" x14ac:dyDescent="0.2">
      <c r="A2060" t="s">
        <v>27</v>
      </c>
      <c r="B2060" t="s">
        <v>1798</v>
      </c>
      <c r="C2060">
        <v>574</v>
      </c>
      <c r="D2060">
        <v>126</v>
      </c>
      <c r="E2060">
        <v>0</v>
      </c>
      <c r="F2060">
        <v>105</v>
      </c>
      <c r="G2060" t="s">
        <v>10228</v>
      </c>
      <c r="H2060">
        <v>19000</v>
      </c>
      <c r="I2060">
        <v>25556065</v>
      </c>
      <c r="J2060" t="s">
        <v>5497</v>
      </c>
      <c r="K2060" t="s">
        <v>98</v>
      </c>
      <c r="L2060" t="s">
        <v>10229</v>
      </c>
      <c r="M2060">
        <v>355126</v>
      </c>
      <c r="N2060">
        <v>19359</v>
      </c>
      <c r="O2060" t="s">
        <v>10230</v>
      </c>
      <c r="P2060">
        <v>1</v>
      </c>
      <c r="Q2060" t="s">
        <v>10231</v>
      </c>
      <c r="R2060" t="s">
        <v>10232</v>
      </c>
      <c r="S2060">
        <v>748</v>
      </c>
      <c r="T2060" t="s">
        <v>36</v>
      </c>
      <c r="U2060" t="s">
        <v>37</v>
      </c>
      <c r="V2060" t="s">
        <v>583</v>
      </c>
      <c r="W2060">
        <v>23000000</v>
      </c>
      <c r="X2060">
        <v>2013</v>
      </c>
      <c r="Y2060">
        <v>128</v>
      </c>
      <c r="Z2060">
        <v>8</v>
      </c>
      <c r="AA2060">
        <v>1.85</v>
      </c>
      <c r="AB2060">
        <v>148000</v>
      </c>
    </row>
    <row r="2061" spans="1:28" hidden="1" x14ac:dyDescent="0.2">
      <c r="A2061" t="s">
        <v>27</v>
      </c>
      <c r="B2061" t="s">
        <v>3446</v>
      </c>
      <c r="C2061">
        <v>216</v>
      </c>
      <c r="D2061">
        <v>106</v>
      </c>
      <c r="E2061">
        <v>452</v>
      </c>
      <c r="F2061">
        <v>141</v>
      </c>
      <c r="G2061" t="s">
        <v>9725</v>
      </c>
      <c r="H2061">
        <v>20000</v>
      </c>
      <c r="I2061">
        <v>15785632</v>
      </c>
      <c r="J2061" t="s">
        <v>9726</v>
      </c>
      <c r="K2061" t="s">
        <v>261</v>
      </c>
      <c r="L2061" t="s">
        <v>9727</v>
      </c>
      <c r="M2061">
        <v>32513</v>
      </c>
      <c r="N2061">
        <v>21195</v>
      </c>
      <c r="O2061" t="s">
        <v>5989</v>
      </c>
      <c r="P2061">
        <v>3</v>
      </c>
      <c r="Q2061" t="s">
        <v>9728</v>
      </c>
      <c r="R2061" t="s">
        <v>9729</v>
      </c>
      <c r="S2061">
        <v>119</v>
      </c>
      <c r="T2061" t="s">
        <v>36</v>
      </c>
      <c r="U2061" t="s">
        <v>55</v>
      </c>
      <c r="V2061" t="s">
        <v>38</v>
      </c>
      <c r="W2061">
        <v>23000000</v>
      </c>
      <c r="X2061">
        <v>2016</v>
      </c>
      <c r="Y2061">
        <v>732</v>
      </c>
      <c r="Z2061">
        <v>7.5</v>
      </c>
      <c r="AA2061">
        <v>2.35</v>
      </c>
      <c r="AB2061">
        <v>15000</v>
      </c>
    </row>
    <row r="2062" spans="1:28" hidden="1" x14ac:dyDescent="0.2">
      <c r="A2062" t="s">
        <v>27</v>
      </c>
      <c r="B2062" t="s">
        <v>4421</v>
      </c>
      <c r="C2062">
        <v>140</v>
      </c>
      <c r="D2062">
        <v>97</v>
      </c>
      <c r="E2062">
        <v>131</v>
      </c>
      <c r="F2062">
        <v>62</v>
      </c>
      <c r="G2062" t="s">
        <v>10233</v>
      </c>
      <c r="H2062">
        <v>23000</v>
      </c>
      <c r="I2062">
        <v>21973182</v>
      </c>
      <c r="J2062" t="s">
        <v>850</v>
      </c>
      <c r="K2062" t="s">
        <v>331</v>
      </c>
      <c r="L2062" t="s">
        <v>10234</v>
      </c>
      <c r="M2062">
        <v>53415</v>
      </c>
      <c r="N2062">
        <v>23242</v>
      </c>
      <c r="O2062" t="s">
        <v>10235</v>
      </c>
      <c r="P2062">
        <v>2</v>
      </c>
      <c r="Q2062" t="s">
        <v>10236</v>
      </c>
      <c r="R2062" t="s">
        <v>10237</v>
      </c>
      <c r="S2062">
        <v>339</v>
      </c>
      <c r="T2062" t="s">
        <v>36</v>
      </c>
      <c r="U2062" t="s">
        <v>37</v>
      </c>
      <c r="V2062" t="s">
        <v>583</v>
      </c>
      <c r="W2062">
        <v>23000000</v>
      </c>
      <c r="X2062">
        <v>2001</v>
      </c>
      <c r="Y2062">
        <v>81</v>
      </c>
      <c r="Z2062">
        <v>6.6</v>
      </c>
      <c r="AA2062">
        <v>2.35</v>
      </c>
      <c r="AB2062">
        <v>0</v>
      </c>
    </row>
    <row r="2063" spans="1:28" hidden="1" x14ac:dyDescent="0.2">
      <c r="A2063" t="s">
        <v>27</v>
      </c>
      <c r="B2063" t="s">
        <v>10238</v>
      </c>
      <c r="C2063">
        <v>28</v>
      </c>
      <c r="D2063">
        <v>100</v>
      </c>
      <c r="E2063">
        <v>3</v>
      </c>
      <c r="F2063">
        <v>88</v>
      </c>
      <c r="G2063" t="s">
        <v>10239</v>
      </c>
      <c r="H2063">
        <v>2000</v>
      </c>
      <c r="I2063">
        <v>4756</v>
      </c>
      <c r="J2063" t="s">
        <v>198</v>
      </c>
      <c r="K2063" t="s">
        <v>1350</v>
      </c>
      <c r="L2063" t="s">
        <v>10240</v>
      </c>
      <c r="M2063">
        <v>4191</v>
      </c>
      <c r="N2063">
        <v>2450</v>
      </c>
      <c r="O2063" t="s">
        <v>10241</v>
      </c>
      <c r="P2063">
        <v>4</v>
      </c>
      <c r="Q2063" t="s">
        <v>10242</v>
      </c>
      <c r="R2063" t="s">
        <v>10243</v>
      </c>
      <c r="S2063">
        <v>32</v>
      </c>
      <c r="T2063" t="s">
        <v>36</v>
      </c>
      <c r="U2063" t="s">
        <v>55</v>
      </c>
      <c r="V2063" t="s">
        <v>93</v>
      </c>
      <c r="W2063">
        <v>25000000</v>
      </c>
      <c r="X2063">
        <v>2013</v>
      </c>
      <c r="Y2063">
        <v>228</v>
      </c>
      <c r="Z2063">
        <v>5.4</v>
      </c>
      <c r="AA2063">
        <v>2.35</v>
      </c>
      <c r="AB2063">
        <v>0</v>
      </c>
    </row>
    <row r="2064" spans="1:28" hidden="1" x14ac:dyDescent="0.2">
      <c r="A2064" t="s">
        <v>27</v>
      </c>
      <c r="B2064" t="s">
        <v>4617</v>
      </c>
      <c r="C2064">
        <v>36</v>
      </c>
      <c r="D2064">
        <v>114</v>
      </c>
      <c r="E2064">
        <v>61</v>
      </c>
      <c r="F2064">
        <v>407</v>
      </c>
      <c r="G2064" t="s">
        <v>10244</v>
      </c>
      <c r="H2064">
        <v>20000</v>
      </c>
      <c r="I2064">
        <v>18653615</v>
      </c>
      <c r="J2064" t="s">
        <v>2525</v>
      </c>
      <c r="K2064" t="s">
        <v>839</v>
      </c>
      <c r="L2064" t="s">
        <v>10245</v>
      </c>
      <c r="M2064">
        <v>14786</v>
      </c>
      <c r="N2064">
        <v>22040</v>
      </c>
      <c r="O2064" t="s">
        <v>10018</v>
      </c>
      <c r="P2064">
        <v>2</v>
      </c>
      <c r="Q2064" t="s">
        <v>10246</v>
      </c>
      <c r="R2064" t="s">
        <v>10247</v>
      </c>
      <c r="S2064">
        <v>103</v>
      </c>
      <c r="T2064" t="s">
        <v>36</v>
      </c>
      <c r="U2064" t="s">
        <v>37</v>
      </c>
      <c r="V2064" t="s">
        <v>38</v>
      </c>
      <c r="W2064">
        <v>23000000</v>
      </c>
      <c r="X2064">
        <v>1999</v>
      </c>
      <c r="Y2064">
        <v>797</v>
      </c>
      <c r="Z2064">
        <v>6.1</v>
      </c>
      <c r="AA2064">
        <v>2.35</v>
      </c>
      <c r="AB2064">
        <v>638</v>
      </c>
    </row>
    <row r="2065" spans="1:28" hidden="1" x14ac:dyDescent="0.2">
      <c r="A2065" t="s">
        <v>27</v>
      </c>
      <c r="B2065" t="s">
        <v>8616</v>
      </c>
      <c r="C2065">
        <v>65</v>
      </c>
      <c r="D2065">
        <v>101</v>
      </c>
      <c r="E2065">
        <v>3</v>
      </c>
      <c r="F2065">
        <v>120</v>
      </c>
      <c r="G2065" t="s">
        <v>8617</v>
      </c>
      <c r="H2065">
        <v>448</v>
      </c>
      <c r="I2065">
        <v>12189514</v>
      </c>
      <c r="J2065" t="s">
        <v>1679</v>
      </c>
      <c r="K2065" t="s">
        <v>2778</v>
      </c>
      <c r="L2065" t="s">
        <v>8618</v>
      </c>
      <c r="M2065">
        <v>30092</v>
      </c>
      <c r="N2065">
        <v>829</v>
      </c>
      <c r="O2065" t="s">
        <v>8619</v>
      </c>
      <c r="P2065">
        <v>0</v>
      </c>
      <c r="Q2065" t="s">
        <v>8620</v>
      </c>
      <c r="R2065" t="s">
        <v>8621</v>
      </c>
      <c r="S2065">
        <v>129</v>
      </c>
      <c r="T2065" t="s">
        <v>36</v>
      </c>
      <c r="U2065" t="s">
        <v>37</v>
      </c>
      <c r="V2065" t="s">
        <v>38</v>
      </c>
      <c r="W2065">
        <v>23000000</v>
      </c>
      <c r="X2065">
        <v>2004</v>
      </c>
      <c r="Y2065">
        <v>143</v>
      </c>
      <c r="Z2065">
        <v>6.1</v>
      </c>
      <c r="AA2065">
        <v>2.35</v>
      </c>
      <c r="AB2065">
        <v>0</v>
      </c>
    </row>
    <row r="2066" spans="1:28" hidden="1" x14ac:dyDescent="0.2">
      <c r="A2066" t="s">
        <v>27</v>
      </c>
      <c r="B2066" t="s">
        <v>10248</v>
      </c>
      <c r="C2066">
        <v>53</v>
      </c>
      <c r="D2066">
        <v>88</v>
      </c>
      <c r="E2066">
        <v>12</v>
      </c>
      <c r="F2066">
        <v>249</v>
      </c>
      <c r="G2066" t="s">
        <v>10249</v>
      </c>
      <c r="H2066">
        <v>327</v>
      </c>
      <c r="I2066">
        <v>13019253</v>
      </c>
      <c r="J2066" t="s">
        <v>1007</v>
      </c>
      <c r="K2066" t="s">
        <v>4743</v>
      </c>
      <c r="L2066" t="s">
        <v>10250</v>
      </c>
      <c r="M2066">
        <v>3914</v>
      </c>
      <c r="N2066">
        <v>1509</v>
      </c>
      <c r="O2066" t="s">
        <v>10251</v>
      </c>
      <c r="P2066">
        <v>4</v>
      </c>
      <c r="Q2066" t="s">
        <v>10252</v>
      </c>
      <c r="R2066" t="s">
        <v>10253</v>
      </c>
      <c r="S2066">
        <v>47</v>
      </c>
      <c r="T2066" t="s">
        <v>36</v>
      </c>
      <c r="U2066" t="s">
        <v>37</v>
      </c>
      <c r="V2066" t="s">
        <v>38</v>
      </c>
      <c r="W2066">
        <v>23000000</v>
      </c>
      <c r="X2066">
        <v>2000</v>
      </c>
      <c r="Y2066">
        <v>281</v>
      </c>
      <c r="Z2066">
        <v>5.6</v>
      </c>
      <c r="AA2066">
        <v>1.85</v>
      </c>
      <c r="AB2066">
        <v>153</v>
      </c>
    </row>
    <row r="2067" spans="1:28" hidden="1" x14ac:dyDescent="0.2">
      <c r="A2067" t="s">
        <v>27</v>
      </c>
      <c r="B2067" t="s">
        <v>1524</v>
      </c>
      <c r="C2067">
        <v>394</v>
      </c>
      <c r="D2067">
        <v>93</v>
      </c>
      <c r="E2067">
        <v>0</v>
      </c>
      <c r="F2067">
        <v>947</v>
      </c>
      <c r="G2067" t="s">
        <v>456</v>
      </c>
      <c r="H2067">
        <v>17000</v>
      </c>
      <c r="I2067">
        <v>18934858</v>
      </c>
      <c r="J2067" t="s">
        <v>58</v>
      </c>
      <c r="K2067" t="s">
        <v>442</v>
      </c>
      <c r="L2067" t="s">
        <v>10254</v>
      </c>
      <c r="M2067">
        <v>72646</v>
      </c>
      <c r="N2067">
        <v>31187</v>
      </c>
      <c r="O2067" t="s">
        <v>2295</v>
      </c>
      <c r="P2067">
        <v>5</v>
      </c>
      <c r="Q2067" t="s">
        <v>10255</v>
      </c>
      <c r="R2067" t="s">
        <v>10256</v>
      </c>
      <c r="S2067">
        <v>397</v>
      </c>
      <c r="T2067" t="s">
        <v>36</v>
      </c>
      <c r="U2067" t="s">
        <v>7985</v>
      </c>
      <c r="V2067" t="s">
        <v>583</v>
      </c>
      <c r="W2067">
        <v>23000000</v>
      </c>
      <c r="X2067">
        <v>2011</v>
      </c>
      <c r="Y2067">
        <v>13000</v>
      </c>
      <c r="Z2067">
        <v>5.8</v>
      </c>
      <c r="AA2067">
        <v>2.35</v>
      </c>
      <c r="AB2067">
        <v>0</v>
      </c>
    </row>
    <row r="2068" spans="1:28" hidden="1" x14ac:dyDescent="0.2">
      <c r="A2068" t="s">
        <v>27</v>
      </c>
      <c r="B2068" t="s">
        <v>10257</v>
      </c>
      <c r="C2068">
        <v>80</v>
      </c>
      <c r="D2068">
        <v>92</v>
      </c>
      <c r="E2068">
        <v>114</v>
      </c>
      <c r="F2068">
        <v>434</v>
      </c>
      <c r="G2068" t="s">
        <v>9328</v>
      </c>
      <c r="H2068">
        <v>912</v>
      </c>
      <c r="I2068">
        <v>20763013</v>
      </c>
      <c r="J2068" t="s">
        <v>8568</v>
      </c>
      <c r="K2068" t="s">
        <v>10258</v>
      </c>
      <c r="L2068" t="s">
        <v>10259</v>
      </c>
      <c r="M2068">
        <v>30840</v>
      </c>
      <c r="N2068">
        <v>2355</v>
      </c>
      <c r="O2068" t="s">
        <v>10260</v>
      </c>
      <c r="P2068">
        <v>0</v>
      </c>
      <c r="Q2068" t="s">
        <v>10261</v>
      </c>
      <c r="R2068" t="s">
        <v>10262</v>
      </c>
      <c r="S2068">
        <v>383</v>
      </c>
      <c r="T2068" t="s">
        <v>36</v>
      </c>
      <c r="U2068" t="s">
        <v>37</v>
      </c>
      <c r="V2068" t="s">
        <v>38</v>
      </c>
      <c r="W2068">
        <v>23000000</v>
      </c>
      <c r="X2068">
        <v>1987</v>
      </c>
      <c r="Y2068">
        <v>535</v>
      </c>
      <c r="Z2068">
        <v>2.8</v>
      </c>
      <c r="AA2068">
        <v>2.35</v>
      </c>
      <c r="AB2068">
        <v>0</v>
      </c>
    </row>
    <row r="2069" spans="1:28" hidden="1" x14ac:dyDescent="0.2">
      <c r="A2069" t="s">
        <v>27</v>
      </c>
      <c r="B2069" t="s">
        <v>10263</v>
      </c>
      <c r="C2069">
        <v>45</v>
      </c>
      <c r="D2069">
        <v>98</v>
      </c>
      <c r="E2069">
        <v>4</v>
      </c>
      <c r="F2069">
        <v>11000</v>
      </c>
      <c r="G2069" t="s">
        <v>1744</v>
      </c>
      <c r="H2069">
        <v>29000</v>
      </c>
      <c r="I2069">
        <v>12782508</v>
      </c>
      <c r="J2069" t="s">
        <v>3407</v>
      </c>
      <c r="K2069" t="s">
        <v>213</v>
      </c>
      <c r="L2069" t="s">
        <v>10264</v>
      </c>
      <c r="M2069">
        <v>20163</v>
      </c>
      <c r="N2069">
        <v>63194</v>
      </c>
      <c r="O2069" t="s">
        <v>2375</v>
      </c>
      <c r="P2069">
        <v>2</v>
      </c>
      <c r="Q2069" t="s">
        <v>10265</v>
      </c>
      <c r="R2069" t="s">
        <v>10266</v>
      </c>
      <c r="S2069">
        <v>71</v>
      </c>
      <c r="T2069" t="s">
        <v>36</v>
      </c>
      <c r="U2069" t="s">
        <v>37</v>
      </c>
      <c r="V2069" t="s">
        <v>38</v>
      </c>
      <c r="W2069">
        <v>23000000</v>
      </c>
      <c r="X2069">
        <v>1996</v>
      </c>
      <c r="Y2069">
        <v>22000</v>
      </c>
      <c r="Z2069">
        <v>6.7</v>
      </c>
      <c r="AA2069">
        <v>1.85</v>
      </c>
      <c r="AB2069">
        <v>1000</v>
      </c>
    </row>
    <row r="2070" spans="1:28" hidden="1" x14ac:dyDescent="0.2">
      <c r="A2070" t="s">
        <v>27</v>
      </c>
      <c r="B2070" t="s">
        <v>10267</v>
      </c>
      <c r="C2070">
        <v>47</v>
      </c>
      <c r="D2070">
        <v>94</v>
      </c>
      <c r="E2070">
        <v>258</v>
      </c>
      <c r="F2070">
        <v>424</v>
      </c>
      <c r="G2070" t="s">
        <v>4945</v>
      </c>
      <c r="H2070">
        <v>721</v>
      </c>
      <c r="I2070">
        <v>11508423</v>
      </c>
      <c r="J2070" t="s">
        <v>10268</v>
      </c>
      <c r="K2070" t="s">
        <v>4008</v>
      </c>
      <c r="L2070" t="s">
        <v>10269</v>
      </c>
      <c r="M2070">
        <v>3174</v>
      </c>
      <c r="N2070">
        <v>2453</v>
      </c>
      <c r="O2070" t="s">
        <v>10270</v>
      </c>
      <c r="P2070">
        <v>2</v>
      </c>
      <c r="Q2070" t="s">
        <v>10271</v>
      </c>
      <c r="R2070" t="s">
        <v>10272</v>
      </c>
      <c r="S2070">
        <v>19</v>
      </c>
      <c r="T2070" t="s">
        <v>36</v>
      </c>
      <c r="U2070" t="s">
        <v>37</v>
      </c>
      <c r="V2070" t="s">
        <v>93</v>
      </c>
      <c r="W2070">
        <v>23000000</v>
      </c>
      <c r="X2070">
        <v>2008</v>
      </c>
      <c r="Y2070">
        <v>463</v>
      </c>
      <c r="Z2070">
        <v>5.0999999999999996</v>
      </c>
      <c r="AA2070">
        <v>2.35</v>
      </c>
      <c r="AB2070">
        <v>376</v>
      </c>
    </row>
    <row r="2071" spans="1:28" hidden="1" x14ac:dyDescent="0.2">
      <c r="A2071" t="s">
        <v>27</v>
      </c>
      <c r="B2071" t="s">
        <v>5048</v>
      </c>
      <c r="C2071">
        <v>90</v>
      </c>
      <c r="D2071">
        <v>102</v>
      </c>
      <c r="E2071">
        <v>277</v>
      </c>
      <c r="F2071">
        <v>57</v>
      </c>
      <c r="G2071" t="s">
        <v>10273</v>
      </c>
      <c r="H2071">
        <v>327</v>
      </c>
      <c r="I2071">
        <v>10660147</v>
      </c>
      <c r="J2071" t="s">
        <v>212</v>
      </c>
      <c r="K2071" t="s">
        <v>3455</v>
      </c>
      <c r="L2071" t="s">
        <v>10274</v>
      </c>
      <c r="M2071">
        <v>17740</v>
      </c>
      <c r="N2071">
        <v>672</v>
      </c>
      <c r="O2071" t="s">
        <v>10275</v>
      </c>
      <c r="P2071">
        <v>0</v>
      </c>
      <c r="Q2071" t="s">
        <v>10276</v>
      </c>
      <c r="R2071" t="s">
        <v>10277</v>
      </c>
      <c r="S2071">
        <v>165</v>
      </c>
      <c r="T2071" t="s">
        <v>36</v>
      </c>
      <c r="U2071" t="s">
        <v>55</v>
      </c>
      <c r="V2071" t="s">
        <v>583</v>
      </c>
      <c r="W2071">
        <v>23000000</v>
      </c>
      <c r="X2071">
        <v>1999</v>
      </c>
      <c r="Y2071">
        <v>261</v>
      </c>
      <c r="Z2071">
        <v>7.2</v>
      </c>
      <c r="AA2071">
        <v>1.85</v>
      </c>
      <c r="AB2071">
        <v>0</v>
      </c>
    </row>
    <row r="2072" spans="1:28" x14ac:dyDescent="0.2">
      <c r="A2072" t="s">
        <v>27</v>
      </c>
      <c r="B2072" t="s">
        <v>5928</v>
      </c>
      <c r="C2072">
        <v>30</v>
      </c>
      <c r="D2072">
        <v>98</v>
      </c>
      <c r="E2072">
        <v>23</v>
      </c>
      <c r="F2072">
        <v>982</v>
      </c>
      <c r="G2072" t="s">
        <v>1730</v>
      </c>
      <c r="H2072">
        <v>1000</v>
      </c>
      <c r="I2072">
        <v>7434726</v>
      </c>
      <c r="J2072" t="s">
        <v>10278</v>
      </c>
      <c r="K2072" t="s">
        <v>1757</v>
      </c>
      <c r="L2072" t="s">
        <v>10279</v>
      </c>
      <c r="M2072">
        <v>14473</v>
      </c>
      <c r="N2072">
        <v>3671</v>
      </c>
      <c r="O2072" t="s">
        <v>1119</v>
      </c>
      <c r="P2072">
        <v>2</v>
      </c>
      <c r="Q2072" t="s">
        <v>10280</v>
      </c>
      <c r="R2072" t="s">
        <v>10281</v>
      </c>
      <c r="S2072">
        <v>81</v>
      </c>
      <c r="T2072" t="s">
        <v>36</v>
      </c>
      <c r="U2072" t="s">
        <v>37</v>
      </c>
      <c r="V2072" t="s">
        <v>583</v>
      </c>
      <c r="W2072">
        <v>23000000</v>
      </c>
      <c r="X2072">
        <v>1991</v>
      </c>
      <c r="Y2072">
        <v>1000</v>
      </c>
      <c r="Z2072">
        <v>6</v>
      </c>
      <c r="AA2072">
        <v>1.85</v>
      </c>
      <c r="AB2072">
        <v>0</v>
      </c>
    </row>
    <row r="2073" spans="1:28" hidden="1" x14ac:dyDescent="0.2">
      <c r="A2073" t="s">
        <v>27</v>
      </c>
      <c r="B2073" t="s">
        <v>8506</v>
      </c>
      <c r="C2073">
        <v>232</v>
      </c>
      <c r="D2073">
        <v>121</v>
      </c>
      <c r="E2073">
        <v>549</v>
      </c>
      <c r="F2073">
        <v>883</v>
      </c>
      <c r="G2073" t="s">
        <v>774</v>
      </c>
      <c r="H2073">
        <v>11000</v>
      </c>
      <c r="I2073">
        <v>6777589</v>
      </c>
      <c r="J2073" t="s">
        <v>2140</v>
      </c>
      <c r="K2073" t="s">
        <v>78</v>
      </c>
      <c r="L2073" t="s">
        <v>10282</v>
      </c>
      <c r="M2073">
        <v>60115</v>
      </c>
      <c r="N2073">
        <v>24248</v>
      </c>
      <c r="O2073" t="s">
        <v>4543</v>
      </c>
      <c r="P2073">
        <v>2</v>
      </c>
      <c r="Q2073" t="s">
        <v>10283</v>
      </c>
      <c r="R2073" t="s">
        <v>10284</v>
      </c>
      <c r="S2073">
        <v>224</v>
      </c>
      <c r="T2073" t="s">
        <v>36</v>
      </c>
      <c r="U2073" t="s">
        <v>37</v>
      </c>
      <c r="V2073" t="s">
        <v>583</v>
      </c>
      <c r="X2073">
        <v>2007</v>
      </c>
      <c r="Y2073">
        <v>9000</v>
      </c>
      <c r="Z2073">
        <v>7.2</v>
      </c>
      <c r="AA2073">
        <v>2.35</v>
      </c>
      <c r="AB2073">
        <v>0</v>
      </c>
    </row>
    <row r="2074" spans="1:28" hidden="1" x14ac:dyDescent="0.2">
      <c r="A2074" t="s">
        <v>27</v>
      </c>
      <c r="B2074" t="s">
        <v>10285</v>
      </c>
      <c r="C2074">
        <v>165</v>
      </c>
      <c r="D2074">
        <v>111</v>
      </c>
      <c r="E2074">
        <v>105</v>
      </c>
      <c r="F2074">
        <v>64</v>
      </c>
      <c r="G2074" t="s">
        <v>10286</v>
      </c>
      <c r="H2074">
        <v>527</v>
      </c>
      <c r="I2074">
        <v>6109075</v>
      </c>
      <c r="J2074" t="s">
        <v>1542</v>
      </c>
      <c r="K2074" t="s">
        <v>2032</v>
      </c>
      <c r="L2074" t="s">
        <v>10287</v>
      </c>
      <c r="M2074">
        <v>32003</v>
      </c>
      <c r="N2074">
        <v>735</v>
      </c>
      <c r="O2074" t="s">
        <v>10288</v>
      </c>
      <c r="P2074">
        <v>1</v>
      </c>
      <c r="Q2074" t="s">
        <v>10289</v>
      </c>
      <c r="R2074" t="s">
        <v>10290</v>
      </c>
      <c r="S2074">
        <v>65</v>
      </c>
      <c r="T2074" t="s">
        <v>1462</v>
      </c>
      <c r="U2074" t="s">
        <v>1463</v>
      </c>
      <c r="V2074" t="s">
        <v>38</v>
      </c>
      <c r="W2074">
        <v>19430000</v>
      </c>
      <c r="X2074">
        <v>2009</v>
      </c>
      <c r="Y2074">
        <v>86</v>
      </c>
      <c r="Z2074">
        <v>6.7</v>
      </c>
      <c r="AA2074">
        <v>2.35</v>
      </c>
      <c r="AB2074">
        <v>0</v>
      </c>
    </row>
    <row r="2075" spans="1:28" x14ac:dyDescent="0.2">
      <c r="A2075" t="s">
        <v>27</v>
      </c>
      <c r="B2075" t="s">
        <v>10291</v>
      </c>
      <c r="C2075">
        <v>45</v>
      </c>
      <c r="D2075">
        <v>90</v>
      </c>
      <c r="E2075">
        <v>78</v>
      </c>
      <c r="F2075">
        <v>720</v>
      </c>
      <c r="G2075" t="s">
        <v>10292</v>
      </c>
      <c r="H2075">
        <v>2000</v>
      </c>
      <c r="J2075" t="s">
        <v>1763</v>
      </c>
      <c r="K2075" t="s">
        <v>1373</v>
      </c>
      <c r="L2075" t="s">
        <v>10293</v>
      </c>
      <c r="M2075">
        <v>4693</v>
      </c>
      <c r="N2075">
        <v>4142</v>
      </c>
      <c r="O2075" t="s">
        <v>1868</v>
      </c>
      <c r="P2075">
        <v>1</v>
      </c>
      <c r="R2075" t="s">
        <v>10294</v>
      </c>
      <c r="S2075">
        <v>49</v>
      </c>
      <c r="T2075" t="s">
        <v>36</v>
      </c>
      <c r="U2075" t="s">
        <v>266</v>
      </c>
      <c r="V2075" t="s">
        <v>583</v>
      </c>
      <c r="W2075">
        <v>11000000</v>
      </c>
      <c r="X2075">
        <v>2015</v>
      </c>
      <c r="Y2075">
        <v>1000</v>
      </c>
      <c r="Z2075">
        <v>6.3</v>
      </c>
      <c r="AA2075">
        <v>2.35</v>
      </c>
      <c r="AB2075">
        <v>0</v>
      </c>
    </row>
    <row r="2076" spans="1:28" hidden="1" x14ac:dyDescent="0.2">
      <c r="A2076" t="s">
        <v>27</v>
      </c>
      <c r="B2076" t="s">
        <v>5645</v>
      </c>
      <c r="C2076">
        <v>155</v>
      </c>
      <c r="D2076">
        <v>100</v>
      </c>
      <c r="E2076">
        <v>350</v>
      </c>
      <c r="F2076">
        <v>30</v>
      </c>
      <c r="G2076" t="s">
        <v>10295</v>
      </c>
      <c r="H2076">
        <v>201</v>
      </c>
      <c r="I2076">
        <v>2708188</v>
      </c>
      <c r="J2076" t="s">
        <v>1413</v>
      </c>
      <c r="K2076" t="s">
        <v>10296</v>
      </c>
      <c r="L2076" t="s">
        <v>10297</v>
      </c>
      <c r="M2076">
        <v>8924</v>
      </c>
      <c r="N2076">
        <v>365</v>
      </c>
      <c r="O2076" t="s">
        <v>10298</v>
      </c>
      <c r="P2076">
        <v>1</v>
      </c>
      <c r="Q2076" t="s">
        <v>10299</v>
      </c>
      <c r="R2076" t="s">
        <v>10300</v>
      </c>
      <c r="S2076">
        <v>43</v>
      </c>
      <c r="T2076" t="s">
        <v>36</v>
      </c>
      <c r="U2076" t="s">
        <v>55</v>
      </c>
      <c r="V2076" t="s">
        <v>583</v>
      </c>
      <c r="W2076">
        <v>23000000</v>
      </c>
      <c r="X2076">
        <v>2009</v>
      </c>
      <c r="Y2076">
        <v>123</v>
      </c>
      <c r="Z2076">
        <v>6.2</v>
      </c>
      <c r="AA2076">
        <v>2.35</v>
      </c>
      <c r="AB2076">
        <v>0</v>
      </c>
    </row>
    <row r="2077" spans="1:28" hidden="1" x14ac:dyDescent="0.2">
      <c r="A2077" t="s">
        <v>27</v>
      </c>
      <c r="C2077">
        <v>6</v>
      </c>
      <c r="D2077">
        <v>50</v>
      </c>
      <c r="F2077">
        <v>543</v>
      </c>
      <c r="G2077" t="s">
        <v>8697</v>
      </c>
      <c r="H2077">
        <v>787</v>
      </c>
      <c r="J2077" t="s">
        <v>462</v>
      </c>
      <c r="K2077" t="s">
        <v>2047</v>
      </c>
      <c r="L2077" t="s">
        <v>10301</v>
      </c>
      <c r="M2077">
        <v>1781</v>
      </c>
      <c r="N2077">
        <v>3276</v>
      </c>
      <c r="O2077" t="s">
        <v>8334</v>
      </c>
      <c r="P2077">
        <v>0</v>
      </c>
      <c r="Q2077" t="s">
        <v>10302</v>
      </c>
      <c r="R2077" t="s">
        <v>10303</v>
      </c>
      <c r="S2077">
        <v>23</v>
      </c>
      <c r="T2077" t="s">
        <v>36</v>
      </c>
      <c r="U2077" t="s">
        <v>37</v>
      </c>
      <c r="Y2077">
        <v>748</v>
      </c>
      <c r="Z2077">
        <v>6.8</v>
      </c>
      <c r="AB2077">
        <v>532</v>
      </c>
    </row>
    <row r="2078" spans="1:28" hidden="1" x14ac:dyDescent="0.2">
      <c r="A2078" t="s">
        <v>27</v>
      </c>
      <c r="B2078" t="s">
        <v>10304</v>
      </c>
      <c r="C2078">
        <v>118</v>
      </c>
      <c r="D2078">
        <v>141</v>
      </c>
      <c r="E2078">
        <v>300</v>
      </c>
      <c r="F2078">
        <v>73</v>
      </c>
      <c r="G2078" t="s">
        <v>10305</v>
      </c>
      <c r="H2078">
        <v>805</v>
      </c>
      <c r="I2078">
        <v>16123851</v>
      </c>
      <c r="J2078" t="s">
        <v>3407</v>
      </c>
      <c r="K2078" t="s">
        <v>10306</v>
      </c>
      <c r="L2078" t="s">
        <v>10307</v>
      </c>
      <c r="M2078">
        <v>17373</v>
      </c>
      <c r="N2078">
        <v>1618</v>
      </c>
      <c r="O2078" t="s">
        <v>10308</v>
      </c>
      <c r="P2078">
        <v>2</v>
      </c>
      <c r="Q2078" t="s">
        <v>10309</v>
      </c>
      <c r="R2078" t="s">
        <v>10310</v>
      </c>
      <c r="S2078">
        <v>148</v>
      </c>
      <c r="T2078" t="s">
        <v>36</v>
      </c>
      <c r="U2078" t="s">
        <v>37</v>
      </c>
      <c r="V2078" t="s">
        <v>38</v>
      </c>
      <c r="W2078">
        <v>23000000</v>
      </c>
      <c r="X2078">
        <v>2004</v>
      </c>
      <c r="Y2078">
        <v>539</v>
      </c>
      <c r="Z2078">
        <v>6.2</v>
      </c>
      <c r="AA2078">
        <v>2.35</v>
      </c>
      <c r="AB2078">
        <v>767</v>
      </c>
    </row>
    <row r="2079" spans="1:28" hidden="1" x14ac:dyDescent="0.2">
      <c r="A2079" t="s">
        <v>27</v>
      </c>
      <c r="B2079" t="s">
        <v>10061</v>
      </c>
      <c r="C2079">
        <v>55</v>
      </c>
      <c r="D2079">
        <v>139</v>
      </c>
      <c r="E2079">
        <v>3</v>
      </c>
      <c r="F2079">
        <v>107</v>
      </c>
      <c r="G2079" t="s">
        <v>10311</v>
      </c>
      <c r="H2079">
        <v>556</v>
      </c>
      <c r="J2079" t="s">
        <v>10312</v>
      </c>
      <c r="K2079" t="s">
        <v>10313</v>
      </c>
      <c r="L2079" t="s">
        <v>10314</v>
      </c>
      <c r="M2079">
        <v>6263</v>
      </c>
      <c r="N2079">
        <v>1059</v>
      </c>
      <c r="O2079" t="s">
        <v>8691</v>
      </c>
      <c r="P2079">
        <v>0</v>
      </c>
      <c r="Q2079" t="s">
        <v>10315</v>
      </c>
      <c r="R2079" t="s">
        <v>10316</v>
      </c>
      <c r="S2079">
        <v>33</v>
      </c>
      <c r="T2079" t="s">
        <v>1944</v>
      </c>
      <c r="U2079" t="s">
        <v>890</v>
      </c>
      <c r="W2079">
        <v>23000000</v>
      </c>
      <c r="X2079">
        <v>2009</v>
      </c>
      <c r="Y2079">
        <v>155</v>
      </c>
      <c r="Z2079">
        <v>6.9</v>
      </c>
      <c r="AA2079">
        <v>2.35</v>
      </c>
      <c r="AB2079">
        <v>765</v>
      </c>
    </row>
    <row r="2080" spans="1:28" hidden="1" x14ac:dyDescent="0.2">
      <c r="A2080" t="s">
        <v>27</v>
      </c>
      <c r="B2080" t="s">
        <v>3521</v>
      </c>
      <c r="C2080">
        <v>314</v>
      </c>
      <c r="D2080">
        <v>114</v>
      </c>
      <c r="E2080">
        <v>101</v>
      </c>
      <c r="F2080">
        <v>23</v>
      </c>
      <c r="G2080" t="s">
        <v>10317</v>
      </c>
      <c r="H2080">
        <v>129</v>
      </c>
      <c r="I2080">
        <v>71975611</v>
      </c>
      <c r="J2080" t="s">
        <v>7404</v>
      </c>
      <c r="K2080" t="s">
        <v>10318</v>
      </c>
      <c r="L2080" t="s">
        <v>10319</v>
      </c>
      <c r="M2080">
        <v>209396</v>
      </c>
      <c r="N2080">
        <v>214</v>
      </c>
      <c r="O2080" t="s">
        <v>10320</v>
      </c>
      <c r="P2080">
        <v>0</v>
      </c>
      <c r="Q2080" t="s">
        <v>10321</v>
      </c>
      <c r="R2080" t="s">
        <v>10322</v>
      </c>
      <c r="S2080">
        <v>580</v>
      </c>
      <c r="T2080" t="s">
        <v>36</v>
      </c>
      <c r="U2080" t="s">
        <v>37</v>
      </c>
      <c r="V2080" t="s">
        <v>38</v>
      </c>
      <c r="W2080">
        <v>25000000</v>
      </c>
      <c r="X2080">
        <v>2007</v>
      </c>
      <c r="Y2080">
        <v>25</v>
      </c>
      <c r="Z2080">
        <v>6.8</v>
      </c>
      <c r="AA2080">
        <v>2.35</v>
      </c>
      <c r="AB2080">
        <v>11000</v>
      </c>
    </row>
    <row r="2081" spans="1:28" hidden="1" x14ac:dyDescent="0.2">
      <c r="A2081" t="s">
        <v>27</v>
      </c>
      <c r="B2081" t="s">
        <v>10323</v>
      </c>
      <c r="C2081">
        <v>103</v>
      </c>
      <c r="D2081">
        <v>96</v>
      </c>
      <c r="E2081">
        <v>0</v>
      </c>
      <c r="F2081">
        <v>542</v>
      </c>
      <c r="G2081" t="s">
        <v>10324</v>
      </c>
      <c r="H2081">
        <v>1000</v>
      </c>
      <c r="I2081">
        <v>38119483</v>
      </c>
      <c r="J2081" t="s">
        <v>1873</v>
      </c>
      <c r="K2081" t="s">
        <v>10325</v>
      </c>
      <c r="L2081" t="s">
        <v>10326</v>
      </c>
      <c r="M2081">
        <v>136667</v>
      </c>
      <c r="N2081">
        <v>2936</v>
      </c>
      <c r="O2081" t="s">
        <v>10327</v>
      </c>
      <c r="P2081">
        <v>2</v>
      </c>
      <c r="Q2081" t="s">
        <v>10328</v>
      </c>
      <c r="R2081" t="s">
        <v>10329</v>
      </c>
      <c r="S2081">
        <v>273</v>
      </c>
      <c r="T2081" t="s">
        <v>36</v>
      </c>
      <c r="U2081" t="s">
        <v>37</v>
      </c>
      <c r="V2081" t="s">
        <v>93</v>
      </c>
      <c r="W2081">
        <v>22700000</v>
      </c>
      <c r="X2081">
        <v>1987</v>
      </c>
      <c r="Y2081">
        <v>605</v>
      </c>
      <c r="Z2081">
        <v>7.1</v>
      </c>
      <c r="AA2081">
        <v>1.85</v>
      </c>
      <c r="AB2081">
        <v>13000</v>
      </c>
    </row>
    <row r="2082" spans="1:28" hidden="1" x14ac:dyDescent="0.2">
      <c r="A2082" t="s">
        <v>27</v>
      </c>
      <c r="B2082" t="s">
        <v>10330</v>
      </c>
      <c r="C2082">
        <v>183</v>
      </c>
      <c r="D2082">
        <v>111</v>
      </c>
      <c r="E2082">
        <v>0</v>
      </c>
      <c r="F2082">
        <v>234</v>
      </c>
      <c r="G2082" t="s">
        <v>1799</v>
      </c>
      <c r="H2082">
        <v>523</v>
      </c>
      <c r="I2082">
        <v>4190530</v>
      </c>
      <c r="J2082" t="s">
        <v>3394</v>
      </c>
      <c r="K2082" t="s">
        <v>10331</v>
      </c>
      <c r="L2082" t="s">
        <v>10332</v>
      </c>
      <c r="M2082">
        <v>53341</v>
      </c>
      <c r="N2082">
        <v>1795</v>
      </c>
      <c r="O2082" t="s">
        <v>834</v>
      </c>
      <c r="P2082">
        <v>0</v>
      </c>
      <c r="Q2082" t="s">
        <v>10333</v>
      </c>
      <c r="R2082" t="s">
        <v>10334</v>
      </c>
      <c r="S2082">
        <v>185</v>
      </c>
      <c r="T2082" t="s">
        <v>36</v>
      </c>
      <c r="U2082" t="s">
        <v>368</v>
      </c>
      <c r="V2082" t="s">
        <v>583</v>
      </c>
      <c r="W2082">
        <v>22500000</v>
      </c>
      <c r="X2082">
        <v>2014</v>
      </c>
      <c r="Y2082">
        <v>468</v>
      </c>
      <c r="Z2082">
        <v>7.1</v>
      </c>
      <c r="AA2082">
        <v>2.35</v>
      </c>
      <c r="AB2082">
        <v>18000</v>
      </c>
    </row>
    <row r="2083" spans="1:28" hidden="1" x14ac:dyDescent="0.2">
      <c r="A2083" t="s">
        <v>27</v>
      </c>
      <c r="B2083" t="s">
        <v>3127</v>
      </c>
      <c r="C2083">
        <v>77</v>
      </c>
      <c r="D2083">
        <v>127</v>
      </c>
      <c r="E2083">
        <v>109</v>
      </c>
      <c r="F2083">
        <v>71</v>
      </c>
      <c r="G2083" t="s">
        <v>1014</v>
      </c>
      <c r="H2083">
        <v>2000</v>
      </c>
      <c r="I2083">
        <v>217631306</v>
      </c>
      <c r="J2083" t="s">
        <v>10335</v>
      </c>
      <c r="K2083" t="s">
        <v>1373</v>
      </c>
      <c r="L2083" t="s">
        <v>10336</v>
      </c>
      <c r="M2083">
        <v>154199</v>
      </c>
      <c r="N2083">
        <v>3100</v>
      </c>
      <c r="O2083" t="s">
        <v>10337</v>
      </c>
      <c r="P2083">
        <v>0</v>
      </c>
      <c r="Q2083" t="s">
        <v>10338</v>
      </c>
      <c r="R2083" t="s">
        <v>10339</v>
      </c>
      <c r="S2083">
        <v>252</v>
      </c>
      <c r="T2083" t="s">
        <v>36</v>
      </c>
      <c r="U2083" t="s">
        <v>37</v>
      </c>
      <c r="V2083" t="s">
        <v>38</v>
      </c>
      <c r="W2083">
        <v>22000000</v>
      </c>
      <c r="X2083">
        <v>1990</v>
      </c>
      <c r="Y2083">
        <v>956</v>
      </c>
      <c r="Z2083">
        <v>7</v>
      </c>
      <c r="AA2083">
        <v>1.85</v>
      </c>
      <c r="AB2083">
        <v>0</v>
      </c>
    </row>
    <row r="2084" spans="1:28" hidden="1" x14ac:dyDescent="0.2">
      <c r="A2084" t="s">
        <v>27</v>
      </c>
      <c r="B2084" t="s">
        <v>3492</v>
      </c>
      <c r="C2084">
        <v>171</v>
      </c>
      <c r="D2084">
        <v>107</v>
      </c>
      <c r="E2084">
        <v>101</v>
      </c>
      <c r="F2084">
        <v>743</v>
      </c>
      <c r="G2084" t="s">
        <v>7327</v>
      </c>
      <c r="H2084">
        <v>931</v>
      </c>
      <c r="I2084">
        <v>176483808</v>
      </c>
      <c r="J2084" t="s">
        <v>1679</v>
      </c>
      <c r="K2084" t="s">
        <v>618</v>
      </c>
      <c r="L2084" t="s">
        <v>10340</v>
      </c>
      <c r="M2084">
        <v>247289</v>
      </c>
      <c r="N2084">
        <v>4664</v>
      </c>
      <c r="O2084" t="s">
        <v>2836</v>
      </c>
      <c r="P2084">
        <v>1</v>
      </c>
      <c r="Q2084" t="s">
        <v>10341</v>
      </c>
      <c r="R2084" t="s">
        <v>10342</v>
      </c>
      <c r="S2084">
        <v>611</v>
      </c>
      <c r="T2084" t="s">
        <v>36</v>
      </c>
      <c r="U2084" t="s">
        <v>37</v>
      </c>
      <c r="V2084" t="s">
        <v>583</v>
      </c>
      <c r="W2084">
        <v>23000000</v>
      </c>
      <c r="X2084">
        <v>1998</v>
      </c>
      <c r="Y2084">
        <v>852</v>
      </c>
      <c r="Z2084">
        <v>7.1</v>
      </c>
      <c r="AA2084">
        <v>1.85</v>
      </c>
      <c r="AB2084">
        <v>0</v>
      </c>
    </row>
    <row r="2085" spans="1:28" hidden="1" x14ac:dyDescent="0.2">
      <c r="A2085" t="s">
        <v>27</v>
      </c>
      <c r="B2085" t="s">
        <v>4201</v>
      </c>
      <c r="C2085">
        <v>64</v>
      </c>
      <c r="D2085">
        <v>97</v>
      </c>
      <c r="E2085">
        <v>11</v>
      </c>
      <c r="F2085">
        <v>595</v>
      </c>
      <c r="G2085" t="s">
        <v>3659</v>
      </c>
      <c r="H2085">
        <v>901</v>
      </c>
      <c r="I2085">
        <v>144833357</v>
      </c>
      <c r="J2085" t="s">
        <v>4793</v>
      </c>
      <c r="K2085" t="s">
        <v>3657</v>
      </c>
      <c r="L2085" t="s">
        <v>10343</v>
      </c>
      <c r="M2085">
        <v>64742</v>
      </c>
      <c r="N2085">
        <v>2790</v>
      </c>
      <c r="O2085" t="s">
        <v>3281</v>
      </c>
      <c r="P2085">
        <v>0</v>
      </c>
      <c r="Q2085" t="s">
        <v>10344</v>
      </c>
      <c r="R2085" t="s">
        <v>10345</v>
      </c>
      <c r="S2085">
        <v>111</v>
      </c>
      <c r="T2085" t="s">
        <v>36</v>
      </c>
      <c r="U2085" t="s">
        <v>37</v>
      </c>
      <c r="V2085" t="s">
        <v>93</v>
      </c>
      <c r="W2085">
        <v>22000000</v>
      </c>
      <c r="X2085">
        <v>1994</v>
      </c>
      <c r="Y2085">
        <v>775</v>
      </c>
      <c r="Z2085">
        <v>6.4</v>
      </c>
      <c r="AA2085">
        <v>1.85</v>
      </c>
      <c r="AB2085">
        <v>0</v>
      </c>
    </row>
    <row r="2086" spans="1:28" hidden="1" x14ac:dyDescent="0.2">
      <c r="A2086" t="s">
        <v>27</v>
      </c>
      <c r="B2086" t="s">
        <v>2052</v>
      </c>
      <c r="C2086">
        <v>92</v>
      </c>
      <c r="D2086">
        <v>127</v>
      </c>
      <c r="E2086">
        <v>102</v>
      </c>
      <c r="F2086">
        <v>1000</v>
      </c>
      <c r="G2086" t="s">
        <v>3712</v>
      </c>
      <c r="H2086">
        <v>2000</v>
      </c>
      <c r="I2086">
        <v>75597042</v>
      </c>
      <c r="J2086" t="s">
        <v>7961</v>
      </c>
      <c r="K2086" t="s">
        <v>534</v>
      </c>
      <c r="L2086" t="s">
        <v>10346</v>
      </c>
      <c r="M2086">
        <v>26434</v>
      </c>
      <c r="N2086">
        <v>6657</v>
      </c>
      <c r="O2086" t="s">
        <v>10347</v>
      </c>
      <c r="P2086">
        <v>0</v>
      </c>
      <c r="Q2086" t="s">
        <v>10348</v>
      </c>
      <c r="R2086" t="s">
        <v>10349</v>
      </c>
      <c r="S2086">
        <v>174</v>
      </c>
      <c r="T2086" t="s">
        <v>36</v>
      </c>
      <c r="U2086" t="s">
        <v>37</v>
      </c>
      <c r="V2086" t="s">
        <v>275</v>
      </c>
      <c r="W2086">
        <v>20000000</v>
      </c>
      <c r="X2086">
        <v>2002</v>
      </c>
      <c r="Y2086">
        <v>1000</v>
      </c>
      <c r="Z2086">
        <v>7</v>
      </c>
      <c r="AA2086">
        <v>2.35</v>
      </c>
      <c r="AB2086">
        <v>0</v>
      </c>
    </row>
    <row r="2087" spans="1:28" hidden="1" x14ac:dyDescent="0.2">
      <c r="A2087" t="s">
        <v>27</v>
      </c>
      <c r="B2087" t="s">
        <v>5131</v>
      </c>
      <c r="C2087">
        <v>112</v>
      </c>
      <c r="D2087">
        <v>110</v>
      </c>
      <c r="E2087">
        <v>99</v>
      </c>
      <c r="F2087">
        <v>835</v>
      </c>
      <c r="G2087" t="s">
        <v>7890</v>
      </c>
      <c r="H2087">
        <v>12000</v>
      </c>
      <c r="I2087">
        <v>90636983</v>
      </c>
      <c r="J2087" t="s">
        <v>7904</v>
      </c>
      <c r="K2087" t="s">
        <v>1070</v>
      </c>
      <c r="L2087" t="s">
        <v>10350</v>
      </c>
      <c r="M2087">
        <v>44021</v>
      </c>
      <c r="N2087">
        <v>15170</v>
      </c>
      <c r="O2087" t="s">
        <v>4840</v>
      </c>
      <c r="P2087">
        <v>0</v>
      </c>
      <c r="Q2087" t="s">
        <v>10351</v>
      </c>
      <c r="R2087" t="s">
        <v>10352</v>
      </c>
      <c r="S2087">
        <v>83</v>
      </c>
      <c r="T2087" t="s">
        <v>36</v>
      </c>
      <c r="U2087" t="s">
        <v>37</v>
      </c>
      <c r="V2087" t="s">
        <v>93</v>
      </c>
      <c r="W2087">
        <v>22000000</v>
      </c>
      <c r="X2087">
        <v>2007</v>
      </c>
      <c r="Y2087">
        <v>941</v>
      </c>
      <c r="Z2087">
        <v>6.2</v>
      </c>
      <c r="AA2087">
        <v>2.35</v>
      </c>
      <c r="AB2087">
        <v>0</v>
      </c>
    </row>
    <row r="2088" spans="1:28" hidden="1" x14ac:dyDescent="0.2">
      <c r="A2088" t="s">
        <v>27</v>
      </c>
      <c r="B2088" t="s">
        <v>3692</v>
      </c>
      <c r="C2088">
        <v>69</v>
      </c>
      <c r="D2088">
        <v>135</v>
      </c>
      <c r="E2088">
        <v>16000</v>
      </c>
      <c r="F2088">
        <v>86</v>
      </c>
      <c r="G2088" t="s">
        <v>2375</v>
      </c>
      <c r="H2088">
        <v>16000</v>
      </c>
      <c r="I2088">
        <v>70960517</v>
      </c>
      <c r="J2088" t="s">
        <v>212</v>
      </c>
      <c r="K2088" t="s">
        <v>3692</v>
      </c>
      <c r="L2088" t="s">
        <v>10353</v>
      </c>
      <c r="M2088">
        <v>54631</v>
      </c>
      <c r="N2088">
        <v>27237</v>
      </c>
      <c r="O2088" t="s">
        <v>10354</v>
      </c>
      <c r="P2088">
        <v>0</v>
      </c>
      <c r="Q2088" t="s">
        <v>10355</v>
      </c>
      <c r="R2088" t="s">
        <v>10356</v>
      </c>
      <c r="S2088">
        <v>192</v>
      </c>
      <c r="T2088" t="s">
        <v>36</v>
      </c>
      <c r="U2088" t="s">
        <v>37</v>
      </c>
      <c r="V2088" t="s">
        <v>38</v>
      </c>
      <c r="W2088">
        <v>35000000</v>
      </c>
      <c r="X2088">
        <v>1995</v>
      </c>
      <c r="Y2088">
        <v>11000</v>
      </c>
      <c r="Z2088">
        <v>7.5</v>
      </c>
      <c r="AA2088">
        <v>1.85</v>
      </c>
      <c r="AB2088">
        <v>0</v>
      </c>
    </row>
    <row r="2089" spans="1:28" hidden="1" x14ac:dyDescent="0.2">
      <c r="A2089" t="s">
        <v>27</v>
      </c>
      <c r="B2089" t="s">
        <v>7425</v>
      </c>
      <c r="C2089">
        <v>75</v>
      </c>
      <c r="D2089">
        <v>84</v>
      </c>
      <c r="E2089">
        <v>42</v>
      </c>
      <c r="F2089">
        <v>182</v>
      </c>
      <c r="G2089" t="s">
        <v>10357</v>
      </c>
      <c r="H2089">
        <v>436</v>
      </c>
      <c r="I2089">
        <v>55762229</v>
      </c>
      <c r="J2089" t="s">
        <v>5480</v>
      </c>
      <c r="K2089" t="s">
        <v>4396</v>
      </c>
      <c r="L2089" t="s">
        <v>10358</v>
      </c>
      <c r="M2089">
        <v>47383</v>
      </c>
      <c r="N2089">
        <v>1203</v>
      </c>
      <c r="O2089" t="s">
        <v>10359</v>
      </c>
      <c r="P2089">
        <v>1</v>
      </c>
      <c r="Q2089" t="s">
        <v>10360</v>
      </c>
      <c r="R2089" t="s">
        <v>10361</v>
      </c>
      <c r="S2089">
        <v>132</v>
      </c>
      <c r="T2089" t="s">
        <v>36</v>
      </c>
      <c r="U2089" t="s">
        <v>37</v>
      </c>
      <c r="V2089" t="s">
        <v>38</v>
      </c>
      <c r="W2089">
        <v>22000000</v>
      </c>
      <c r="X2089">
        <v>2001</v>
      </c>
      <c r="Y2089">
        <v>241</v>
      </c>
      <c r="Z2089">
        <v>4.8</v>
      </c>
      <c r="AA2089">
        <v>1.85</v>
      </c>
      <c r="AB2089">
        <v>1000</v>
      </c>
    </row>
    <row r="2090" spans="1:28" hidden="1" x14ac:dyDescent="0.2">
      <c r="A2090" t="s">
        <v>745</v>
      </c>
      <c r="B2090" t="s">
        <v>8805</v>
      </c>
      <c r="C2090">
        <v>95</v>
      </c>
      <c r="D2090">
        <v>240</v>
      </c>
      <c r="E2090">
        <v>0</v>
      </c>
      <c r="F2090">
        <v>249</v>
      </c>
      <c r="G2090" t="s">
        <v>8834</v>
      </c>
      <c r="H2090">
        <v>545</v>
      </c>
      <c r="J2090" t="s">
        <v>5938</v>
      </c>
      <c r="K2090" t="s">
        <v>5709</v>
      </c>
      <c r="L2090" t="s">
        <v>10362</v>
      </c>
      <c r="M2090">
        <v>171726</v>
      </c>
      <c r="N2090">
        <v>1943</v>
      </c>
      <c r="O2090" t="s">
        <v>3131</v>
      </c>
      <c r="P2090">
        <v>0</v>
      </c>
      <c r="Q2090" t="s">
        <v>10363</v>
      </c>
      <c r="R2090" t="s">
        <v>10364</v>
      </c>
      <c r="S2090">
        <v>256</v>
      </c>
      <c r="T2090" t="s">
        <v>36</v>
      </c>
      <c r="U2090" t="s">
        <v>55</v>
      </c>
      <c r="V2090" t="s">
        <v>93</v>
      </c>
      <c r="W2090">
        <v>22000000</v>
      </c>
      <c r="X2090">
        <v>1982</v>
      </c>
      <c r="Y2090">
        <v>429</v>
      </c>
      <c r="Z2090">
        <v>8.1</v>
      </c>
      <c r="AA2090">
        <v>2.35</v>
      </c>
      <c r="AB2090">
        <v>12000</v>
      </c>
    </row>
    <row r="2091" spans="1:28" hidden="1" x14ac:dyDescent="0.2">
      <c r="A2091" t="s">
        <v>27</v>
      </c>
      <c r="B2091" t="s">
        <v>7633</v>
      </c>
      <c r="C2091">
        <v>180</v>
      </c>
      <c r="D2091">
        <v>122</v>
      </c>
      <c r="E2091">
        <v>529</v>
      </c>
      <c r="F2091">
        <v>171</v>
      </c>
      <c r="G2091" t="s">
        <v>10365</v>
      </c>
      <c r="H2091">
        <v>820</v>
      </c>
      <c r="I2091">
        <v>54235441</v>
      </c>
      <c r="J2091" t="s">
        <v>2525</v>
      </c>
      <c r="K2091" t="s">
        <v>10366</v>
      </c>
      <c r="L2091" t="s">
        <v>10367</v>
      </c>
      <c r="M2091">
        <v>52894</v>
      </c>
      <c r="N2091">
        <v>1484</v>
      </c>
      <c r="O2091" t="s">
        <v>10368</v>
      </c>
      <c r="P2091">
        <v>3</v>
      </c>
      <c r="Q2091" t="s">
        <v>10369</v>
      </c>
      <c r="R2091" t="s">
        <v>10370</v>
      </c>
      <c r="S2091">
        <v>185</v>
      </c>
      <c r="T2091" t="s">
        <v>36</v>
      </c>
      <c r="U2091" t="s">
        <v>37</v>
      </c>
      <c r="V2091" t="s">
        <v>93</v>
      </c>
      <c r="W2091">
        <v>22000000</v>
      </c>
      <c r="X2091">
        <v>2014</v>
      </c>
      <c r="Y2091">
        <v>201</v>
      </c>
      <c r="Z2091">
        <v>7.3</v>
      </c>
      <c r="AA2091">
        <v>2.35</v>
      </c>
      <c r="AB2091">
        <v>55000</v>
      </c>
    </row>
    <row r="2092" spans="1:28" hidden="1" x14ac:dyDescent="0.2">
      <c r="A2092" t="s">
        <v>27</v>
      </c>
      <c r="B2092" t="s">
        <v>6702</v>
      </c>
      <c r="C2092">
        <v>53</v>
      </c>
      <c r="D2092">
        <v>114</v>
      </c>
      <c r="E2092">
        <v>34</v>
      </c>
      <c r="F2092">
        <v>287</v>
      </c>
      <c r="G2092" t="s">
        <v>2954</v>
      </c>
      <c r="H2092">
        <v>649</v>
      </c>
      <c r="I2092">
        <v>50728000</v>
      </c>
      <c r="J2092" t="s">
        <v>1118</v>
      </c>
      <c r="K2092" t="s">
        <v>7962</v>
      </c>
      <c r="L2092" t="s">
        <v>10371</v>
      </c>
      <c r="M2092">
        <v>48909</v>
      </c>
      <c r="N2092">
        <v>1725</v>
      </c>
      <c r="O2092" t="s">
        <v>10372</v>
      </c>
      <c r="P2092">
        <v>0</v>
      </c>
      <c r="Q2092" t="s">
        <v>10373</v>
      </c>
      <c r="R2092" t="s">
        <v>10374</v>
      </c>
      <c r="S2092">
        <v>166</v>
      </c>
      <c r="T2092" t="s">
        <v>36</v>
      </c>
      <c r="U2092" t="s">
        <v>37</v>
      </c>
      <c r="V2092" t="s">
        <v>38</v>
      </c>
      <c r="W2092">
        <v>22000000</v>
      </c>
      <c r="X2092">
        <v>1995</v>
      </c>
      <c r="Y2092">
        <v>327</v>
      </c>
      <c r="Z2092">
        <v>5.8</v>
      </c>
      <c r="AA2092">
        <v>1.85</v>
      </c>
      <c r="AB2092">
        <v>0</v>
      </c>
    </row>
    <row r="2093" spans="1:28" hidden="1" x14ac:dyDescent="0.2">
      <c r="A2093" t="s">
        <v>27</v>
      </c>
      <c r="B2093" t="s">
        <v>10375</v>
      </c>
      <c r="C2093">
        <v>129</v>
      </c>
      <c r="D2093">
        <v>132</v>
      </c>
      <c r="E2093">
        <v>24</v>
      </c>
      <c r="F2093">
        <v>506</v>
      </c>
      <c r="G2093" t="s">
        <v>3075</v>
      </c>
      <c r="H2093">
        <v>967</v>
      </c>
      <c r="I2093">
        <v>40270895</v>
      </c>
      <c r="J2093" t="s">
        <v>3407</v>
      </c>
      <c r="K2093" t="s">
        <v>4193</v>
      </c>
      <c r="L2093" t="s">
        <v>10376</v>
      </c>
      <c r="M2093">
        <v>121937</v>
      </c>
      <c r="N2093">
        <v>3152</v>
      </c>
      <c r="O2093" t="s">
        <v>2983</v>
      </c>
      <c r="P2093">
        <v>0</v>
      </c>
      <c r="Q2093" t="s">
        <v>10377</v>
      </c>
      <c r="R2093" t="s">
        <v>10378</v>
      </c>
      <c r="S2093">
        <v>431</v>
      </c>
      <c r="T2093" t="s">
        <v>36</v>
      </c>
      <c r="U2093" t="s">
        <v>37</v>
      </c>
      <c r="V2093" t="s">
        <v>38</v>
      </c>
      <c r="W2093">
        <v>22000000</v>
      </c>
      <c r="X2093">
        <v>2001</v>
      </c>
      <c r="Y2093">
        <v>912</v>
      </c>
      <c r="Z2093">
        <v>7.6</v>
      </c>
      <c r="AA2093">
        <v>1.85</v>
      </c>
      <c r="AB2093">
        <v>15000</v>
      </c>
    </row>
    <row r="2094" spans="1:28" hidden="1" x14ac:dyDescent="0.2">
      <c r="A2094" t="s">
        <v>27</v>
      </c>
      <c r="B2094" t="s">
        <v>10379</v>
      </c>
      <c r="C2094">
        <v>61</v>
      </c>
      <c r="D2094">
        <v>170</v>
      </c>
      <c r="E2094">
        <v>25</v>
      </c>
      <c r="F2094">
        <v>55</v>
      </c>
      <c r="G2094" t="s">
        <v>4964</v>
      </c>
      <c r="H2094">
        <v>329</v>
      </c>
      <c r="I2094">
        <v>59696176</v>
      </c>
      <c r="J2094" t="s">
        <v>5938</v>
      </c>
      <c r="K2094" t="s">
        <v>10380</v>
      </c>
      <c r="L2094" t="s">
        <v>10381</v>
      </c>
      <c r="M2094">
        <v>15448</v>
      </c>
      <c r="N2094">
        <v>775</v>
      </c>
      <c r="O2094" t="s">
        <v>10382</v>
      </c>
      <c r="P2094">
        <v>1</v>
      </c>
      <c r="Q2094" t="s">
        <v>10383</v>
      </c>
      <c r="R2094" t="s">
        <v>10384</v>
      </c>
      <c r="S2094">
        <v>174</v>
      </c>
      <c r="T2094" t="s">
        <v>36</v>
      </c>
      <c r="U2094" t="s">
        <v>37</v>
      </c>
      <c r="V2094" t="s">
        <v>38</v>
      </c>
      <c r="W2094">
        <v>22000000</v>
      </c>
      <c r="X2094">
        <v>2014</v>
      </c>
      <c r="Y2094">
        <v>134</v>
      </c>
      <c r="Z2094">
        <v>5.6</v>
      </c>
      <c r="AA2094">
        <v>2.35</v>
      </c>
      <c r="AB2094">
        <v>15000</v>
      </c>
    </row>
    <row r="2095" spans="1:28" hidden="1" x14ac:dyDescent="0.2">
      <c r="A2095" t="s">
        <v>27</v>
      </c>
      <c r="B2095" t="s">
        <v>1615</v>
      </c>
      <c r="C2095">
        <v>226</v>
      </c>
      <c r="D2095">
        <v>133</v>
      </c>
      <c r="E2095">
        <v>235</v>
      </c>
      <c r="F2095">
        <v>105</v>
      </c>
      <c r="G2095" t="s">
        <v>3809</v>
      </c>
      <c r="H2095">
        <v>955</v>
      </c>
      <c r="I2095">
        <v>51483949</v>
      </c>
      <c r="J2095" t="s">
        <v>1362</v>
      </c>
      <c r="K2095" t="s">
        <v>283</v>
      </c>
      <c r="L2095" t="s">
        <v>10385</v>
      </c>
      <c r="M2095">
        <v>208092</v>
      </c>
      <c r="N2095">
        <v>1777</v>
      </c>
      <c r="O2095" t="s">
        <v>10386</v>
      </c>
      <c r="P2095">
        <v>0</v>
      </c>
      <c r="Q2095" t="s">
        <v>10387</v>
      </c>
      <c r="R2095" t="s">
        <v>10388</v>
      </c>
      <c r="S2095">
        <v>806</v>
      </c>
      <c r="T2095" t="s">
        <v>36</v>
      </c>
      <c r="U2095" t="s">
        <v>55</v>
      </c>
      <c r="V2095" t="s">
        <v>583</v>
      </c>
      <c r="W2095">
        <v>22000000</v>
      </c>
      <c r="X2095">
        <v>2003</v>
      </c>
      <c r="Y2095">
        <v>593</v>
      </c>
      <c r="Z2095">
        <v>7</v>
      </c>
      <c r="AA2095">
        <v>2.35</v>
      </c>
      <c r="AB2095">
        <v>0</v>
      </c>
    </row>
    <row r="2096" spans="1:28" hidden="1" x14ac:dyDescent="0.2">
      <c r="A2096" t="s">
        <v>27</v>
      </c>
      <c r="B2096" t="s">
        <v>3521</v>
      </c>
      <c r="C2096">
        <v>116</v>
      </c>
      <c r="D2096">
        <v>112</v>
      </c>
      <c r="E2096">
        <v>101</v>
      </c>
      <c r="F2096">
        <v>218</v>
      </c>
      <c r="G2096" t="s">
        <v>1727</v>
      </c>
      <c r="H2096">
        <v>896</v>
      </c>
      <c r="I2096">
        <v>36020063</v>
      </c>
      <c r="J2096" t="s">
        <v>4073</v>
      </c>
      <c r="K2096" t="s">
        <v>4234</v>
      </c>
      <c r="L2096" t="s">
        <v>10389</v>
      </c>
      <c r="M2096">
        <v>62584</v>
      </c>
      <c r="N2096">
        <v>2019</v>
      </c>
      <c r="O2096" t="s">
        <v>4312</v>
      </c>
      <c r="P2096">
        <v>2</v>
      </c>
      <c r="Q2096" t="s">
        <v>10390</v>
      </c>
      <c r="R2096" t="s">
        <v>10391</v>
      </c>
      <c r="S2096">
        <v>375</v>
      </c>
      <c r="T2096" t="s">
        <v>36</v>
      </c>
      <c r="U2096" t="s">
        <v>37</v>
      </c>
      <c r="V2096" t="s">
        <v>583</v>
      </c>
      <c r="W2096">
        <v>22000000</v>
      </c>
      <c r="X2096">
        <v>2005</v>
      </c>
      <c r="Y2096">
        <v>561</v>
      </c>
      <c r="Z2096">
        <v>6.6</v>
      </c>
      <c r="AA2096">
        <v>2.35</v>
      </c>
      <c r="AB2096">
        <v>0</v>
      </c>
    </row>
    <row r="2097" spans="1:28" hidden="1" x14ac:dyDescent="0.2">
      <c r="A2097" t="s">
        <v>27</v>
      </c>
      <c r="B2097" t="s">
        <v>1524</v>
      </c>
      <c r="C2097">
        <v>248</v>
      </c>
      <c r="D2097">
        <v>108</v>
      </c>
      <c r="E2097">
        <v>0</v>
      </c>
      <c r="F2097">
        <v>690</v>
      </c>
      <c r="G2097" t="s">
        <v>5838</v>
      </c>
      <c r="H2097">
        <v>13000</v>
      </c>
      <c r="I2097">
        <v>33313582</v>
      </c>
      <c r="J2097" t="s">
        <v>5314</v>
      </c>
      <c r="K2097" t="s">
        <v>1155</v>
      </c>
      <c r="L2097" t="s">
        <v>10392</v>
      </c>
      <c r="M2097">
        <v>52888</v>
      </c>
      <c r="N2097">
        <v>16031</v>
      </c>
      <c r="O2097" t="s">
        <v>6254</v>
      </c>
      <c r="P2097">
        <v>1</v>
      </c>
      <c r="Q2097" t="s">
        <v>10393</v>
      </c>
      <c r="R2097" t="s">
        <v>10394</v>
      </c>
      <c r="S2097">
        <v>175</v>
      </c>
      <c r="T2097" t="s">
        <v>36</v>
      </c>
      <c r="U2097" t="s">
        <v>37</v>
      </c>
      <c r="V2097" t="s">
        <v>583</v>
      </c>
      <c r="W2097">
        <v>21000000</v>
      </c>
      <c r="X2097">
        <v>2009</v>
      </c>
      <c r="Y2097">
        <v>734</v>
      </c>
      <c r="Z2097">
        <v>6.5</v>
      </c>
      <c r="AA2097">
        <v>1.85</v>
      </c>
      <c r="AB2097">
        <v>0</v>
      </c>
    </row>
    <row r="2098" spans="1:28" hidden="1" x14ac:dyDescent="0.2">
      <c r="A2098" t="s">
        <v>27</v>
      </c>
      <c r="B2098" t="s">
        <v>8805</v>
      </c>
      <c r="C2098">
        <v>23</v>
      </c>
      <c r="D2098">
        <v>115</v>
      </c>
      <c r="E2098">
        <v>0</v>
      </c>
      <c r="F2098">
        <v>266</v>
      </c>
      <c r="G2098" t="s">
        <v>301</v>
      </c>
      <c r="H2098">
        <v>12000</v>
      </c>
      <c r="I2098">
        <v>25842000</v>
      </c>
      <c r="J2098" t="s">
        <v>6324</v>
      </c>
      <c r="K2098" t="s">
        <v>760</v>
      </c>
      <c r="L2098" t="s">
        <v>10395</v>
      </c>
      <c r="M2098">
        <v>13455</v>
      </c>
      <c r="N2098">
        <v>13619</v>
      </c>
      <c r="O2098" t="s">
        <v>10396</v>
      </c>
      <c r="P2098">
        <v>0</v>
      </c>
      <c r="Q2098" t="s">
        <v>10397</v>
      </c>
      <c r="R2098" t="s">
        <v>10398</v>
      </c>
      <c r="S2098">
        <v>87</v>
      </c>
      <c r="T2098" t="s">
        <v>36</v>
      </c>
      <c r="U2098" t="s">
        <v>55</v>
      </c>
      <c r="V2098" t="s">
        <v>93</v>
      </c>
      <c r="W2098">
        <v>22000000</v>
      </c>
      <c r="X2098">
        <v>1993</v>
      </c>
      <c r="Y2098">
        <v>1000</v>
      </c>
      <c r="Z2098">
        <v>7.4</v>
      </c>
      <c r="AA2098">
        <v>2.35</v>
      </c>
      <c r="AB2098">
        <v>2000</v>
      </c>
    </row>
    <row r="2099" spans="1:28" hidden="1" x14ac:dyDescent="0.2">
      <c r="A2099" t="s">
        <v>27</v>
      </c>
      <c r="B2099" t="s">
        <v>10399</v>
      </c>
      <c r="C2099">
        <v>98</v>
      </c>
      <c r="D2099">
        <v>83</v>
      </c>
      <c r="E2099">
        <v>2</v>
      </c>
      <c r="F2099">
        <v>137</v>
      </c>
      <c r="G2099" t="s">
        <v>9575</v>
      </c>
      <c r="H2099">
        <v>591</v>
      </c>
      <c r="I2099">
        <v>22264487</v>
      </c>
      <c r="J2099" t="s">
        <v>1669</v>
      </c>
      <c r="K2099" t="s">
        <v>4692</v>
      </c>
      <c r="L2099" t="s">
        <v>10400</v>
      </c>
      <c r="M2099">
        <v>41239</v>
      </c>
      <c r="N2099">
        <v>1729</v>
      </c>
      <c r="O2099" t="s">
        <v>10401</v>
      </c>
      <c r="P2099">
        <v>0</v>
      </c>
      <c r="Q2099" t="s">
        <v>10402</v>
      </c>
      <c r="R2099" t="s">
        <v>10403</v>
      </c>
      <c r="S2099">
        <v>166</v>
      </c>
      <c r="T2099" t="s">
        <v>36</v>
      </c>
      <c r="U2099" t="s">
        <v>37</v>
      </c>
      <c r="V2099" t="s">
        <v>583</v>
      </c>
      <c r="W2099">
        <v>22000000</v>
      </c>
      <c r="X2099">
        <v>2005</v>
      </c>
      <c r="Y2099">
        <v>489</v>
      </c>
      <c r="Z2099">
        <v>4.5999999999999996</v>
      </c>
      <c r="AA2099">
        <v>1.85</v>
      </c>
      <c r="AB2099">
        <v>887</v>
      </c>
    </row>
    <row r="2100" spans="1:28" hidden="1" x14ac:dyDescent="0.2">
      <c r="A2100" t="s">
        <v>27</v>
      </c>
      <c r="B2100" t="s">
        <v>7752</v>
      </c>
      <c r="C2100">
        <v>168</v>
      </c>
      <c r="D2100">
        <v>105</v>
      </c>
      <c r="E2100">
        <v>31</v>
      </c>
      <c r="F2100">
        <v>110</v>
      </c>
      <c r="G2100" t="s">
        <v>10404</v>
      </c>
      <c r="H2100">
        <v>390</v>
      </c>
      <c r="I2100">
        <v>30659817</v>
      </c>
      <c r="J2100" t="s">
        <v>2525</v>
      </c>
      <c r="K2100" t="s">
        <v>10405</v>
      </c>
      <c r="L2100" t="s">
        <v>10406</v>
      </c>
      <c r="M2100">
        <v>59805</v>
      </c>
      <c r="N2100">
        <v>1006</v>
      </c>
      <c r="O2100" t="s">
        <v>10407</v>
      </c>
      <c r="P2100">
        <v>10</v>
      </c>
      <c r="Q2100" t="s">
        <v>10408</v>
      </c>
      <c r="R2100" t="s">
        <v>10409</v>
      </c>
      <c r="S2100">
        <v>95</v>
      </c>
      <c r="T2100" t="s">
        <v>36</v>
      </c>
      <c r="U2100" t="s">
        <v>37</v>
      </c>
      <c r="V2100" t="s">
        <v>38</v>
      </c>
      <c r="W2100">
        <v>26000000</v>
      </c>
      <c r="X2100">
        <v>2013</v>
      </c>
      <c r="Y2100">
        <v>311</v>
      </c>
      <c r="Z2100">
        <v>6.4</v>
      </c>
      <c r="AA2100">
        <v>2.35</v>
      </c>
      <c r="AB2100">
        <v>0</v>
      </c>
    </row>
    <row r="2101" spans="1:28" hidden="1" x14ac:dyDescent="0.2">
      <c r="A2101" t="s">
        <v>27</v>
      </c>
      <c r="B2101" t="s">
        <v>6044</v>
      </c>
      <c r="C2101">
        <v>159</v>
      </c>
      <c r="D2101">
        <v>110</v>
      </c>
      <c r="E2101">
        <v>118</v>
      </c>
      <c r="F2101">
        <v>287</v>
      </c>
      <c r="G2101" t="s">
        <v>4530</v>
      </c>
      <c r="H2101">
        <v>11000</v>
      </c>
      <c r="I2101">
        <v>5773519</v>
      </c>
      <c r="J2101" t="s">
        <v>3169</v>
      </c>
      <c r="K2101" t="s">
        <v>102</v>
      </c>
      <c r="L2101" t="s">
        <v>6045</v>
      </c>
      <c r="M2101">
        <v>28621</v>
      </c>
      <c r="N2101">
        <v>12876</v>
      </c>
      <c r="O2101" t="s">
        <v>6046</v>
      </c>
      <c r="P2101">
        <v>2</v>
      </c>
      <c r="Q2101" t="s">
        <v>6047</v>
      </c>
      <c r="R2101" t="s">
        <v>6048</v>
      </c>
      <c r="S2101">
        <v>91</v>
      </c>
      <c r="T2101" t="s">
        <v>36</v>
      </c>
      <c r="U2101" t="s">
        <v>37</v>
      </c>
      <c r="V2101" t="s">
        <v>38</v>
      </c>
      <c r="W2101">
        <v>40000000</v>
      </c>
      <c r="X2101">
        <v>2015</v>
      </c>
      <c r="Y2101">
        <v>1000</v>
      </c>
      <c r="Z2101">
        <v>6</v>
      </c>
      <c r="AA2101">
        <v>2.35</v>
      </c>
      <c r="AB2101">
        <v>11000</v>
      </c>
    </row>
    <row r="2102" spans="1:28" hidden="1" x14ac:dyDescent="0.2">
      <c r="A2102" t="s">
        <v>27</v>
      </c>
      <c r="B2102" t="s">
        <v>7523</v>
      </c>
      <c r="C2102">
        <v>134</v>
      </c>
      <c r="D2102">
        <v>108</v>
      </c>
      <c r="E2102">
        <v>24</v>
      </c>
      <c r="F2102">
        <v>100</v>
      </c>
      <c r="G2102" t="s">
        <v>10410</v>
      </c>
      <c r="H2102">
        <v>150</v>
      </c>
      <c r="I2102">
        <v>3108216</v>
      </c>
      <c r="J2102" t="s">
        <v>10411</v>
      </c>
      <c r="K2102" t="s">
        <v>10412</v>
      </c>
      <c r="L2102" t="s">
        <v>10413</v>
      </c>
      <c r="M2102">
        <v>2587</v>
      </c>
      <c r="N2102">
        <v>540</v>
      </c>
      <c r="O2102" t="s">
        <v>10414</v>
      </c>
      <c r="P2102">
        <v>2</v>
      </c>
      <c r="Q2102" t="s">
        <v>10415</v>
      </c>
      <c r="R2102" t="s">
        <v>10416</v>
      </c>
      <c r="S2102">
        <v>21</v>
      </c>
      <c r="T2102" t="s">
        <v>36</v>
      </c>
      <c r="U2102" t="s">
        <v>55</v>
      </c>
      <c r="V2102" t="s">
        <v>583</v>
      </c>
      <c r="X2102">
        <v>2016</v>
      </c>
      <c r="Y2102">
        <v>104</v>
      </c>
      <c r="Z2102">
        <v>6.4</v>
      </c>
      <c r="AA2102">
        <v>2.35</v>
      </c>
      <c r="AB2102">
        <v>0</v>
      </c>
    </row>
    <row r="2103" spans="1:28" hidden="1" x14ac:dyDescent="0.2">
      <c r="A2103" t="s">
        <v>27</v>
      </c>
      <c r="B2103" t="s">
        <v>2176</v>
      </c>
      <c r="C2103">
        <v>97</v>
      </c>
      <c r="D2103">
        <v>96</v>
      </c>
      <c r="E2103">
        <v>221</v>
      </c>
      <c r="F2103">
        <v>110</v>
      </c>
      <c r="G2103" t="s">
        <v>10417</v>
      </c>
      <c r="H2103">
        <v>240</v>
      </c>
      <c r="I2103">
        <v>19351569</v>
      </c>
      <c r="J2103" t="s">
        <v>4260</v>
      </c>
      <c r="K2103" t="s">
        <v>4858</v>
      </c>
      <c r="L2103" t="s">
        <v>10418</v>
      </c>
      <c r="M2103">
        <v>33287</v>
      </c>
      <c r="N2103">
        <v>664</v>
      </c>
      <c r="O2103" t="s">
        <v>10419</v>
      </c>
      <c r="P2103">
        <v>1</v>
      </c>
      <c r="Q2103" t="s">
        <v>10420</v>
      </c>
      <c r="R2103" t="s">
        <v>10421</v>
      </c>
      <c r="S2103">
        <v>201</v>
      </c>
      <c r="T2103" t="s">
        <v>36</v>
      </c>
      <c r="U2103" t="s">
        <v>37</v>
      </c>
      <c r="V2103" t="s">
        <v>38</v>
      </c>
      <c r="W2103">
        <v>22000000</v>
      </c>
      <c r="X2103">
        <v>2001</v>
      </c>
      <c r="Y2103">
        <v>226</v>
      </c>
      <c r="Z2103">
        <v>5.9</v>
      </c>
      <c r="AA2103">
        <v>1.85</v>
      </c>
      <c r="AB2103">
        <v>739</v>
      </c>
    </row>
    <row r="2104" spans="1:28" hidden="1" x14ac:dyDescent="0.2">
      <c r="A2104" t="s">
        <v>27</v>
      </c>
      <c r="B2104" t="s">
        <v>933</v>
      </c>
      <c r="C2104">
        <v>88</v>
      </c>
      <c r="D2104">
        <v>94</v>
      </c>
      <c r="E2104">
        <v>42</v>
      </c>
      <c r="F2104">
        <v>517</v>
      </c>
      <c r="G2104" t="s">
        <v>2192</v>
      </c>
      <c r="H2104">
        <v>975</v>
      </c>
      <c r="I2104">
        <v>49002815</v>
      </c>
      <c r="J2104" t="s">
        <v>3055</v>
      </c>
      <c r="K2104" t="s">
        <v>10422</v>
      </c>
      <c r="L2104" t="s">
        <v>10423</v>
      </c>
      <c r="M2104">
        <v>15665</v>
      </c>
      <c r="N2104">
        <v>3153</v>
      </c>
      <c r="O2104" t="s">
        <v>948</v>
      </c>
      <c r="P2104">
        <v>2</v>
      </c>
      <c r="Q2104" t="s">
        <v>10424</v>
      </c>
      <c r="R2104" t="s">
        <v>10425</v>
      </c>
      <c r="S2104">
        <v>35</v>
      </c>
      <c r="T2104" t="s">
        <v>36</v>
      </c>
      <c r="U2104" t="s">
        <v>37</v>
      </c>
      <c r="V2104" t="s">
        <v>93</v>
      </c>
      <c r="W2104">
        <v>22000000</v>
      </c>
      <c r="X2104">
        <v>2012</v>
      </c>
      <c r="Y2104">
        <v>569</v>
      </c>
      <c r="Z2104">
        <v>6.4</v>
      </c>
      <c r="AA2104">
        <v>2.35</v>
      </c>
      <c r="AB2104">
        <v>0</v>
      </c>
    </row>
    <row r="2105" spans="1:28" hidden="1" x14ac:dyDescent="0.2">
      <c r="A2105" t="s">
        <v>27</v>
      </c>
      <c r="B2105" t="s">
        <v>5074</v>
      </c>
      <c r="C2105">
        <v>85</v>
      </c>
      <c r="D2105">
        <v>142</v>
      </c>
      <c r="E2105">
        <v>0</v>
      </c>
      <c r="F2105">
        <v>854</v>
      </c>
      <c r="G2105" t="s">
        <v>5163</v>
      </c>
      <c r="H2105">
        <v>978</v>
      </c>
      <c r="I2105">
        <v>19283782</v>
      </c>
      <c r="J2105" t="s">
        <v>5272</v>
      </c>
      <c r="K2105" t="s">
        <v>6703</v>
      </c>
      <c r="L2105" t="s">
        <v>10426</v>
      </c>
      <c r="M2105">
        <v>31227</v>
      </c>
      <c r="N2105">
        <v>5386</v>
      </c>
      <c r="O2105" t="s">
        <v>3194</v>
      </c>
      <c r="P2105">
        <v>0</v>
      </c>
      <c r="Q2105" t="s">
        <v>10427</v>
      </c>
      <c r="R2105" t="s">
        <v>10428</v>
      </c>
      <c r="S2105">
        <v>354</v>
      </c>
      <c r="T2105" t="s">
        <v>36</v>
      </c>
      <c r="U2105" t="s">
        <v>37</v>
      </c>
      <c r="V2105" t="s">
        <v>583</v>
      </c>
      <c r="W2105">
        <v>22000000</v>
      </c>
      <c r="X2105">
        <v>1999</v>
      </c>
      <c r="Y2105">
        <v>911</v>
      </c>
      <c r="Z2105">
        <v>6.6</v>
      </c>
      <c r="AA2105">
        <v>1.85</v>
      </c>
      <c r="AB2105">
        <v>0</v>
      </c>
    </row>
    <row r="2106" spans="1:28" hidden="1" x14ac:dyDescent="0.2">
      <c r="A2106" t="s">
        <v>27</v>
      </c>
      <c r="B2106" t="s">
        <v>7132</v>
      </c>
      <c r="C2106">
        <v>181</v>
      </c>
      <c r="D2106">
        <v>104</v>
      </c>
      <c r="E2106">
        <v>0</v>
      </c>
      <c r="F2106">
        <v>898</v>
      </c>
      <c r="G2106" t="s">
        <v>7578</v>
      </c>
      <c r="H2106">
        <v>8000</v>
      </c>
      <c r="I2106">
        <v>30059386</v>
      </c>
      <c r="J2106" t="s">
        <v>1669</v>
      </c>
      <c r="K2106" t="s">
        <v>1247</v>
      </c>
      <c r="L2106" t="s">
        <v>10429</v>
      </c>
      <c r="M2106">
        <v>128593</v>
      </c>
      <c r="N2106">
        <v>11632</v>
      </c>
      <c r="O2106" t="s">
        <v>10430</v>
      </c>
      <c r="P2106">
        <v>5</v>
      </c>
      <c r="Q2106" t="s">
        <v>10431</v>
      </c>
      <c r="R2106" t="s">
        <v>10432</v>
      </c>
      <c r="S2106">
        <v>867</v>
      </c>
      <c r="T2106" t="s">
        <v>36</v>
      </c>
      <c r="U2106" t="s">
        <v>37</v>
      </c>
      <c r="V2106" t="s">
        <v>583</v>
      </c>
      <c r="W2106">
        <v>22000000</v>
      </c>
      <c r="X2106">
        <v>2001</v>
      </c>
      <c r="Y2106">
        <v>1000</v>
      </c>
      <c r="Z2106">
        <v>6.9</v>
      </c>
      <c r="AA2106">
        <v>2.35</v>
      </c>
      <c r="AB2106">
        <v>0</v>
      </c>
    </row>
    <row r="2107" spans="1:28" hidden="1" x14ac:dyDescent="0.2">
      <c r="A2107" t="s">
        <v>27</v>
      </c>
      <c r="B2107" t="s">
        <v>276</v>
      </c>
      <c r="C2107">
        <v>257</v>
      </c>
      <c r="D2107">
        <v>136</v>
      </c>
      <c r="E2107">
        <v>0</v>
      </c>
      <c r="F2107">
        <v>3000</v>
      </c>
      <c r="G2107" t="s">
        <v>270</v>
      </c>
      <c r="H2107">
        <v>19000</v>
      </c>
      <c r="I2107">
        <v>35799026</v>
      </c>
      <c r="J2107" t="s">
        <v>1673</v>
      </c>
      <c r="K2107" t="s">
        <v>98</v>
      </c>
      <c r="L2107" t="s">
        <v>1674</v>
      </c>
      <c r="M2107">
        <v>263336</v>
      </c>
      <c r="N2107">
        <v>34838</v>
      </c>
      <c r="O2107" t="s">
        <v>654</v>
      </c>
      <c r="P2107">
        <v>1</v>
      </c>
      <c r="Q2107" t="s">
        <v>1675</v>
      </c>
      <c r="R2107" t="s">
        <v>1676</v>
      </c>
      <c r="S2107">
        <v>899</v>
      </c>
      <c r="T2107" t="s">
        <v>36</v>
      </c>
      <c r="U2107" t="s">
        <v>37</v>
      </c>
      <c r="V2107" t="s">
        <v>38</v>
      </c>
      <c r="W2107">
        <v>126000000</v>
      </c>
      <c r="X2107">
        <v>2005</v>
      </c>
      <c r="Y2107">
        <v>12000</v>
      </c>
      <c r="Z2107">
        <v>6.9</v>
      </c>
      <c r="AA2107">
        <v>2.35</v>
      </c>
      <c r="AB2107">
        <v>0</v>
      </c>
    </row>
    <row r="2108" spans="1:28" hidden="1" x14ac:dyDescent="0.2">
      <c r="A2108" t="s">
        <v>27</v>
      </c>
      <c r="B2108" t="s">
        <v>10433</v>
      </c>
      <c r="C2108">
        <v>95</v>
      </c>
      <c r="D2108">
        <v>106</v>
      </c>
      <c r="E2108">
        <v>12</v>
      </c>
      <c r="F2108">
        <v>595</v>
      </c>
      <c r="G2108" t="s">
        <v>10434</v>
      </c>
      <c r="H2108">
        <v>962</v>
      </c>
      <c r="I2108">
        <v>17951431</v>
      </c>
      <c r="J2108" t="s">
        <v>2140</v>
      </c>
      <c r="K2108" t="s">
        <v>1976</v>
      </c>
      <c r="L2108" t="s">
        <v>10435</v>
      </c>
      <c r="M2108">
        <v>25462</v>
      </c>
      <c r="N2108">
        <v>4239</v>
      </c>
      <c r="O2108" t="s">
        <v>2029</v>
      </c>
      <c r="P2108">
        <v>1</v>
      </c>
      <c r="Q2108" t="s">
        <v>10436</v>
      </c>
      <c r="R2108" t="s">
        <v>10437</v>
      </c>
      <c r="S2108">
        <v>200</v>
      </c>
      <c r="T2108" t="s">
        <v>36</v>
      </c>
      <c r="U2108" t="s">
        <v>37</v>
      </c>
      <c r="V2108" t="s">
        <v>38</v>
      </c>
      <c r="W2108">
        <v>30000000</v>
      </c>
      <c r="X2108">
        <v>2001</v>
      </c>
      <c r="Y2108">
        <v>844</v>
      </c>
      <c r="Z2108">
        <v>5.8</v>
      </c>
      <c r="AA2108">
        <v>2.35</v>
      </c>
      <c r="AB2108">
        <v>804</v>
      </c>
    </row>
    <row r="2109" spans="1:28" hidden="1" x14ac:dyDescent="0.2">
      <c r="A2109" t="s">
        <v>27</v>
      </c>
      <c r="B2109" t="s">
        <v>7111</v>
      </c>
      <c r="C2109">
        <v>423</v>
      </c>
      <c r="D2109">
        <v>106</v>
      </c>
      <c r="E2109">
        <v>1000</v>
      </c>
      <c r="F2109">
        <v>1000</v>
      </c>
      <c r="G2109" t="s">
        <v>442</v>
      </c>
      <c r="H2109">
        <v>19000</v>
      </c>
      <c r="I2109">
        <v>29997095</v>
      </c>
      <c r="J2109" t="s">
        <v>10438</v>
      </c>
      <c r="K2109" t="s">
        <v>98</v>
      </c>
      <c r="L2109" t="s">
        <v>10439</v>
      </c>
      <c r="M2109">
        <v>60926</v>
      </c>
      <c r="N2109">
        <v>38494</v>
      </c>
      <c r="O2109" t="s">
        <v>5462</v>
      </c>
      <c r="P2109">
        <v>5</v>
      </c>
      <c r="Q2109" t="s">
        <v>10440</v>
      </c>
      <c r="R2109" t="s">
        <v>10441</v>
      </c>
      <c r="S2109">
        <v>302</v>
      </c>
      <c r="T2109" t="s">
        <v>36</v>
      </c>
      <c r="U2109" t="s">
        <v>55</v>
      </c>
      <c r="V2109" t="s">
        <v>38</v>
      </c>
      <c r="W2109">
        <v>22000000</v>
      </c>
      <c r="X2109">
        <v>2016</v>
      </c>
      <c r="Y2109">
        <v>17000</v>
      </c>
      <c r="Z2109">
        <v>6.4</v>
      </c>
      <c r="AA2109">
        <v>1.85</v>
      </c>
      <c r="AB2109">
        <v>23000</v>
      </c>
    </row>
    <row r="2110" spans="1:28" hidden="1" x14ac:dyDescent="0.2">
      <c r="A2110" t="s">
        <v>27</v>
      </c>
      <c r="B2110" t="s">
        <v>10442</v>
      </c>
      <c r="C2110">
        <v>93</v>
      </c>
      <c r="D2110">
        <v>98</v>
      </c>
      <c r="E2110">
        <v>4</v>
      </c>
      <c r="F2110">
        <v>83</v>
      </c>
      <c r="G2110" t="s">
        <v>10443</v>
      </c>
      <c r="H2110">
        <v>3000</v>
      </c>
      <c r="I2110">
        <v>14252830</v>
      </c>
      <c r="J2110" t="s">
        <v>6417</v>
      </c>
      <c r="K2110" t="s">
        <v>980</v>
      </c>
      <c r="L2110" t="s">
        <v>10444</v>
      </c>
      <c r="M2110">
        <v>18900</v>
      </c>
      <c r="N2110">
        <v>3769</v>
      </c>
      <c r="O2110" t="s">
        <v>10445</v>
      </c>
      <c r="P2110">
        <v>0</v>
      </c>
      <c r="Q2110" t="s">
        <v>10446</v>
      </c>
      <c r="R2110" t="s">
        <v>10447</v>
      </c>
      <c r="S2110">
        <v>242</v>
      </c>
      <c r="T2110" t="s">
        <v>36</v>
      </c>
      <c r="U2110" t="s">
        <v>266</v>
      </c>
      <c r="V2110" t="s">
        <v>38</v>
      </c>
      <c r="W2110">
        <v>22000000</v>
      </c>
      <c r="X2110">
        <v>2001</v>
      </c>
      <c r="Y2110">
        <v>486</v>
      </c>
      <c r="Z2110">
        <v>5.3</v>
      </c>
      <c r="AA2110">
        <v>1.85</v>
      </c>
      <c r="AB2110">
        <v>0</v>
      </c>
    </row>
    <row r="2111" spans="1:28" hidden="1" x14ac:dyDescent="0.2">
      <c r="A2111" t="s">
        <v>27</v>
      </c>
      <c r="B2111" t="s">
        <v>5162</v>
      </c>
      <c r="C2111">
        <v>203</v>
      </c>
      <c r="D2111">
        <v>100</v>
      </c>
      <c r="E2111">
        <v>39</v>
      </c>
      <c r="F2111">
        <v>798</v>
      </c>
      <c r="G2111" t="s">
        <v>78</v>
      </c>
      <c r="H2111">
        <v>26000</v>
      </c>
      <c r="I2111">
        <v>19783777</v>
      </c>
      <c r="J2111" t="s">
        <v>462</v>
      </c>
      <c r="K2111" t="s">
        <v>333</v>
      </c>
      <c r="L2111" t="s">
        <v>10448</v>
      </c>
      <c r="M2111">
        <v>82804</v>
      </c>
      <c r="N2111">
        <v>39989</v>
      </c>
      <c r="O2111" t="s">
        <v>1696</v>
      </c>
      <c r="P2111">
        <v>1</v>
      </c>
      <c r="Q2111" t="s">
        <v>10449</v>
      </c>
      <c r="R2111" t="s">
        <v>10450</v>
      </c>
      <c r="S2111">
        <v>154</v>
      </c>
      <c r="T2111" t="s">
        <v>36</v>
      </c>
      <c r="U2111" t="s">
        <v>37</v>
      </c>
      <c r="V2111" t="s">
        <v>583</v>
      </c>
      <c r="W2111">
        <v>22000000</v>
      </c>
      <c r="X2111">
        <v>2013</v>
      </c>
      <c r="Y2111">
        <v>11000</v>
      </c>
      <c r="Z2111">
        <v>6.5</v>
      </c>
      <c r="AA2111">
        <v>2.35</v>
      </c>
      <c r="AB2111">
        <v>15000</v>
      </c>
    </row>
    <row r="2112" spans="1:28" hidden="1" x14ac:dyDescent="0.2">
      <c r="A2112" t="s">
        <v>27</v>
      </c>
      <c r="B2112" t="s">
        <v>10451</v>
      </c>
      <c r="C2112">
        <v>38</v>
      </c>
      <c r="D2112">
        <v>95</v>
      </c>
      <c r="E2112">
        <v>34</v>
      </c>
      <c r="F2112">
        <v>368</v>
      </c>
      <c r="G2112" t="s">
        <v>2358</v>
      </c>
      <c r="H2112">
        <v>554</v>
      </c>
      <c r="I2112">
        <v>13555988</v>
      </c>
      <c r="J2112" t="s">
        <v>785</v>
      </c>
      <c r="K2112" t="s">
        <v>2291</v>
      </c>
      <c r="L2112" t="s">
        <v>10452</v>
      </c>
      <c r="M2112">
        <v>7242</v>
      </c>
      <c r="N2112">
        <v>2216</v>
      </c>
      <c r="O2112" t="s">
        <v>5220</v>
      </c>
      <c r="P2112">
        <v>1</v>
      </c>
      <c r="Q2112" t="s">
        <v>10453</v>
      </c>
      <c r="R2112" t="s">
        <v>10454</v>
      </c>
      <c r="S2112">
        <v>38</v>
      </c>
      <c r="T2112" t="s">
        <v>36</v>
      </c>
      <c r="U2112" t="s">
        <v>765</v>
      </c>
      <c r="V2112" t="s">
        <v>93</v>
      </c>
      <c r="W2112">
        <v>22000000</v>
      </c>
      <c r="X2112">
        <v>2000</v>
      </c>
      <c r="Y2112">
        <v>439</v>
      </c>
      <c r="Z2112">
        <v>5.7</v>
      </c>
      <c r="AA2112">
        <v>1.85</v>
      </c>
      <c r="AB2112">
        <v>0</v>
      </c>
    </row>
    <row r="2113" spans="1:28" hidden="1" x14ac:dyDescent="0.2">
      <c r="A2113" t="s">
        <v>27</v>
      </c>
      <c r="B2113" t="s">
        <v>4164</v>
      </c>
      <c r="C2113">
        <v>183</v>
      </c>
      <c r="D2113">
        <v>107</v>
      </c>
      <c r="E2113">
        <v>737</v>
      </c>
      <c r="F2113">
        <v>678</v>
      </c>
      <c r="G2113" t="s">
        <v>3707</v>
      </c>
      <c r="H2113">
        <v>6000</v>
      </c>
      <c r="I2113">
        <v>12784713</v>
      </c>
      <c r="J2113" t="s">
        <v>1669</v>
      </c>
      <c r="K2113" t="s">
        <v>206</v>
      </c>
      <c r="L2113" t="s">
        <v>10455</v>
      </c>
      <c r="M2113">
        <v>56813</v>
      </c>
      <c r="N2113">
        <v>8094</v>
      </c>
      <c r="O2113" t="s">
        <v>6038</v>
      </c>
      <c r="P2113">
        <v>11</v>
      </c>
      <c r="Q2113" t="s">
        <v>10456</v>
      </c>
      <c r="R2113" t="s">
        <v>10457</v>
      </c>
      <c r="S2113">
        <v>381</v>
      </c>
      <c r="T2113" t="s">
        <v>36</v>
      </c>
      <c r="U2113" t="s">
        <v>37</v>
      </c>
      <c r="V2113" t="s">
        <v>583</v>
      </c>
      <c r="W2113">
        <v>22000000</v>
      </c>
      <c r="X2113">
        <v>2004</v>
      </c>
      <c r="Y2113">
        <v>718</v>
      </c>
      <c r="Z2113">
        <v>6.7</v>
      </c>
      <c r="AA2113">
        <v>2.35</v>
      </c>
      <c r="AB2113">
        <v>0</v>
      </c>
    </row>
    <row r="2114" spans="1:28" hidden="1" x14ac:dyDescent="0.2">
      <c r="A2114" t="s">
        <v>27</v>
      </c>
      <c r="B2114" t="s">
        <v>10458</v>
      </c>
      <c r="C2114">
        <v>75</v>
      </c>
      <c r="D2114">
        <v>104</v>
      </c>
      <c r="E2114">
        <v>87</v>
      </c>
      <c r="F2114">
        <v>691</v>
      </c>
      <c r="G2114" t="s">
        <v>902</v>
      </c>
      <c r="H2114">
        <v>1000</v>
      </c>
      <c r="I2114">
        <v>10696210</v>
      </c>
      <c r="J2114" t="s">
        <v>1399</v>
      </c>
      <c r="K2114" t="s">
        <v>31</v>
      </c>
      <c r="L2114" t="s">
        <v>10459</v>
      </c>
      <c r="M2114">
        <v>35018</v>
      </c>
      <c r="N2114">
        <v>3148</v>
      </c>
      <c r="O2114" t="s">
        <v>750</v>
      </c>
      <c r="P2114">
        <v>0</v>
      </c>
      <c r="Q2114" t="s">
        <v>10460</v>
      </c>
      <c r="R2114" t="s">
        <v>10461</v>
      </c>
      <c r="S2114">
        <v>180</v>
      </c>
      <c r="T2114" t="s">
        <v>36</v>
      </c>
      <c r="U2114" t="s">
        <v>37</v>
      </c>
      <c r="V2114" t="s">
        <v>38</v>
      </c>
      <c r="W2114">
        <v>23500000</v>
      </c>
      <c r="X2114">
        <v>1993</v>
      </c>
      <c r="Y2114">
        <v>826</v>
      </c>
      <c r="Z2114">
        <v>3.9</v>
      </c>
      <c r="AA2114">
        <v>1.85</v>
      </c>
      <c r="AB2114">
        <v>716</v>
      </c>
    </row>
    <row r="2115" spans="1:28" hidden="1" x14ac:dyDescent="0.2">
      <c r="A2115" t="s">
        <v>27</v>
      </c>
      <c r="B2115" t="s">
        <v>10462</v>
      </c>
      <c r="C2115">
        <v>18</v>
      </c>
      <c r="D2115">
        <v>104</v>
      </c>
      <c r="E2115">
        <v>53</v>
      </c>
      <c r="F2115">
        <v>576</v>
      </c>
      <c r="G2115" t="s">
        <v>1821</v>
      </c>
      <c r="H2115">
        <v>2000</v>
      </c>
      <c r="I2115">
        <v>5974653</v>
      </c>
      <c r="J2115" t="s">
        <v>260</v>
      </c>
      <c r="K2115" t="s">
        <v>3005</v>
      </c>
      <c r="L2115" t="s">
        <v>10463</v>
      </c>
      <c r="M2115">
        <v>2253</v>
      </c>
      <c r="N2115">
        <v>4221</v>
      </c>
      <c r="O2115" t="s">
        <v>3329</v>
      </c>
      <c r="P2115">
        <v>0</v>
      </c>
      <c r="Q2115" t="s">
        <v>10464</v>
      </c>
      <c r="R2115" t="s">
        <v>10465</v>
      </c>
      <c r="S2115">
        <v>111</v>
      </c>
      <c r="T2115" t="s">
        <v>36</v>
      </c>
      <c r="U2115" t="s">
        <v>37</v>
      </c>
      <c r="V2115" t="s">
        <v>38</v>
      </c>
      <c r="W2115">
        <v>22000000</v>
      </c>
      <c r="X2115">
        <v>2001</v>
      </c>
      <c r="Y2115">
        <v>595</v>
      </c>
      <c r="Z2115">
        <v>4.0999999999999996</v>
      </c>
      <c r="AA2115">
        <v>1.85</v>
      </c>
      <c r="AB2115">
        <v>158</v>
      </c>
    </row>
    <row r="2116" spans="1:28" hidden="1" x14ac:dyDescent="0.2">
      <c r="A2116" t="s">
        <v>27</v>
      </c>
      <c r="B2116" t="s">
        <v>10466</v>
      </c>
      <c r="C2116">
        <v>22</v>
      </c>
      <c r="D2116">
        <v>143</v>
      </c>
      <c r="E2116">
        <v>688</v>
      </c>
      <c r="F2116">
        <v>42</v>
      </c>
      <c r="G2116" t="s">
        <v>10467</v>
      </c>
      <c r="H2116">
        <v>638</v>
      </c>
      <c r="I2116">
        <v>5000000</v>
      </c>
      <c r="J2116" t="s">
        <v>10468</v>
      </c>
      <c r="K2116" t="s">
        <v>10469</v>
      </c>
      <c r="L2116" t="s">
        <v>10470</v>
      </c>
      <c r="M2116">
        <v>1547</v>
      </c>
      <c r="N2116">
        <v>788</v>
      </c>
      <c r="O2116" t="s">
        <v>10471</v>
      </c>
      <c r="P2116">
        <v>2</v>
      </c>
      <c r="Q2116" t="s">
        <v>10472</v>
      </c>
      <c r="R2116" t="s">
        <v>10473</v>
      </c>
      <c r="S2116">
        <v>50</v>
      </c>
      <c r="T2116" t="s">
        <v>36</v>
      </c>
      <c r="U2116" t="s">
        <v>37</v>
      </c>
      <c r="V2116" t="s">
        <v>275</v>
      </c>
      <c r="W2116">
        <v>25000000</v>
      </c>
      <c r="X2116">
        <v>1970</v>
      </c>
      <c r="Y2116">
        <v>50</v>
      </c>
      <c r="Z2116">
        <v>6.2</v>
      </c>
      <c r="AA2116">
        <v>2.35</v>
      </c>
      <c r="AB2116">
        <v>104</v>
      </c>
    </row>
    <row r="2117" spans="1:28" hidden="1" x14ac:dyDescent="0.2">
      <c r="A2117" t="s">
        <v>27</v>
      </c>
      <c r="B2117" t="s">
        <v>7496</v>
      </c>
      <c r="C2117">
        <v>41</v>
      </c>
      <c r="D2117">
        <v>77</v>
      </c>
      <c r="E2117">
        <v>37</v>
      </c>
      <c r="F2117">
        <v>795</v>
      </c>
      <c r="G2117" t="s">
        <v>8879</v>
      </c>
      <c r="H2117">
        <v>3000</v>
      </c>
      <c r="I2117">
        <v>9694105</v>
      </c>
      <c r="J2117" t="s">
        <v>2715</v>
      </c>
      <c r="K2117" t="s">
        <v>498</v>
      </c>
      <c r="L2117" t="s">
        <v>10474</v>
      </c>
      <c r="M2117">
        <v>8176</v>
      </c>
      <c r="N2117">
        <v>5568</v>
      </c>
      <c r="O2117" t="s">
        <v>720</v>
      </c>
      <c r="P2117">
        <v>0</v>
      </c>
      <c r="Q2117" t="s">
        <v>10475</v>
      </c>
      <c r="R2117" t="s">
        <v>10476</v>
      </c>
      <c r="S2117">
        <v>77</v>
      </c>
      <c r="T2117" t="s">
        <v>36</v>
      </c>
      <c r="U2117" t="s">
        <v>37</v>
      </c>
      <c r="V2117" t="s">
        <v>93</v>
      </c>
      <c r="W2117">
        <v>22000000</v>
      </c>
      <c r="X2117">
        <v>1999</v>
      </c>
      <c r="Y2117">
        <v>968</v>
      </c>
      <c r="Z2117">
        <v>3.8</v>
      </c>
      <c r="AA2117">
        <v>2.35</v>
      </c>
      <c r="AB2117">
        <v>272</v>
      </c>
    </row>
    <row r="2118" spans="1:28" hidden="1" x14ac:dyDescent="0.2">
      <c r="A2118" t="s">
        <v>27</v>
      </c>
      <c r="B2118" t="s">
        <v>9041</v>
      </c>
      <c r="C2118">
        <v>148</v>
      </c>
      <c r="D2118">
        <v>96</v>
      </c>
      <c r="E2118">
        <v>11</v>
      </c>
      <c r="F2118">
        <v>150</v>
      </c>
      <c r="G2118" t="s">
        <v>423</v>
      </c>
      <c r="H2118">
        <v>805</v>
      </c>
      <c r="I2118">
        <v>16027866</v>
      </c>
      <c r="J2118" t="s">
        <v>332</v>
      </c>
      <c r="K2118" t="s">
        <v>4429</v>
      </c>
      <c r="L2118" t="s">
        <v>10477</v>
      </c>
      <c r="M2118">
        <v>26767</v>
      </c>
      <c r="N2118">
        <v>1411</v>
      </c>
      <c r="O2118" t="s">
        <v>10412</v>
      </c>
      <c r="P2118">
        <v>0</v>
      </c>
      <c r="Q2118" t="s">
        <v>10478</v>
      </c>
      <c r="R2118" t="s">
        <v>10479</v>
      </c>
      <c r="S2118">
        <v>121</v>
      </c>
      <c r="T2118" t="s">
        <v>36</v>
      </c>
      <c r="U2118" t="s">
        <v>1463</v>
      </c>
      <c r="V2118" t="s">
        <v>38</v>
      </c>
      <c r="W2118">
        <v>25000000</v>
      </c>
      <c r="X2118">
        <v>2015</v>
      </c>
      <c r="Y2118">
        <v>173</v>
      </c>
      <c r="Z2118">
        <v>5.0999999999999996</v>
      </c>
      <c r="AA2118">
        <v>2.35</v>
      </c>
      <c r="AB2118">
        <v>0</v>
      </c>
    </row>
    <row r="2119" spans="1:28" hidden="1" x14ac:dyDescent="0.2">
      <c r="A2119" t="s">
        <v>27</v>
      </c>
      <c r="B2119" t="s">
        <v>10480</v>
      </c>
      <c r="C2119">
        <v>111</v>
      </c>
      <c r="D2119">
        <v>114</v>
      </c>
      <c r="E2119">
        <v>2</v>
      </c>
      <c r="F2119">
        <v>567</v>
      </c>
      <c r="G2119" t="s">
        <v>44</v>
      </c>
      <c r="H2119">
        <v>40000</v>
      </c>
      <c r="I2119">
        <v>4829497</v>
      </c>
      <c r="J2119" t="s">
        <v>212</v>
      </c>
      <c r="K2119" t="s">
        <v>42</v>
      </c>
      <c r="L2119" t="s">
        <v>10481</v>
      </c>
      <c r="M2119">
        <v>31433</v>
      </c>
      <c r="N2119">
        <v>42484</v>
      </c>
      <c r="O2119" t="s">
        <v>370</v>
      </c>
      <c r="P2119">
        <v>1</v>
      </c>
      <c r="Q2119" t="s">
        <v>10482</v>
      </c>
      <c r="R2119" t="s">
        <v>10483</v>
      </c>
      <c r="S2119">
        <v>260</v>
      </c>
      <c r="T2119" t="s">
        <v>36</v>
      </c>
      <c r="U2119" t="s">
        <v>55</v>
      </c>
      <c r="V2119" t="s">
        <v>583</v>
      </c>
      <c r="X2119">
        <v>2004</v>
      </c>
      <c r="Y2119">
        <v>1000</v>
      </c>
      <c r="Z2119">
        <v>6.4</v>
      </c>
      <c r="AA2119">
        <v>2.35</v>
      </c>
      <c r="AB2119">
        <v>0</v>
      </c>
    </row>
    <row r="2120" spans="1:28" hidden="1" x14ac:dyDescent="0.2">
      <c r="A2120" t="s">
        <v>27</v>
      </c>
      <c r="B2120" t="s">
        <v>1302</v>
      </c>
      <c r="C2120">
        <v>231</v>
      </c>
      <c r="D2120">
        <v>145</v>
      </c>
      <c r="E2120">
        <v>719</v>
      </c>
      <c r="F2120">
        <v>104</v>
      </c>
      <c r="G2120" t="s">
        <v>10484</v>
      </c>
      <c r="H2120">
        <v>2000</v>
      </c>
      <c r="I2120">
        <v>4398392</v>
      </c>
      <c r="J2120" t="s">
        <v>7620</v>
      </c>
      <c r="K2120" t="s">
        <v>7643</v>
      </c>
      <c r="L2120" t="s">
        <v>10485</v>
      </c>
      <c r="M2120">
        <v>59507</v>
      </c>
      <c r="N2120">
        <v>2590</v>
      </c>
      <c r="O2120" t="s">
        <v>3107</v>
      </c>
      <c r="P2120">
        <v>1</v>
      </c>
      <c r="Q2120" t="s">
        <v>10486</v>
      </c>
      <c r="R2120" t="s">
        <v>10487</v>
      </c>
      <c r="S2120">
        <v>232</v>
      </c>
      <c r="T2120" t="s">
        <v>10488</v>
      </c>
      <c r="U2120" t="s">
        <v>10489</v>
      </c>
      <c r="V2120" t="s">
        <v>583</v>
      </c>
      <c r="W2120">
        <v>21000000</v>
      </c>
      <c r="X2120">
        <v>2006</v>
      </c>
      <c r="Y2120">
        <v>380</v>
      </c>
      <c r="Z2120">
        <v>7.8</v>
      </c>
      <c r="AA2120">
        <v>2.35</v>
      </c>
      <c r="AB2120">
        <v>0</v>
      </c>
    </row>
    <row r="2121" spans="1:28" hidden="1" x14ac:dyDescent="0.2">
      <c r="A2121" t="s">
        <v>27</v>
      </c>
      <c r="B2121" t="s">
        <v>10490</v>
      </c>
      <c r="C2121">
        <v>115</v>
      </c>
      <c r="D2121">
        <v>116</v>
      </c>
      <c r="E2121">
        <v>13</v>
      </c>
      <c r="F2121">
        <v>140</v>
      </c>
      <c r="G2121" t="s">
        <v>6193</v>
      </c>
      <c r="H2121">
        <v>203</v>
      </c>
      <c r="I2121">
        <v>1050445</v>
      </c>
      <c r="J2121" t="s">
        <v>10491</v>
      </c>
      <c r="K2121" t="s">
        <v>1795</v>
      </c>
      <c r="L2121" t="s">
        <v>10492</v>
      </c>
      <c r="M2121">
        <v>21394</v>
      </c>
      <c r="N2121">
        <v>773</v>
      </c>
      <c r="O2121" t="s">
        <v>5800</v>
      </c>
      <c r="P2121">
        <v>0</v>
      </c>
      <c r="Q2121" t="s">
        <v>10493</v>
      </c>
      <c r="R2121" t="s">
        <v>10494</v>
      </c>
      <c r="S2121">
        <v>147</v>
      </c>
      <c r="T2121" t="s">
        <v>1462</v>
      </c>
      <c r="U2121" t="s">
        <v>1463</v>
      </c>
      <c r="V2121" t="s">
        <v>38</v>
      </c>
      <c r="W2121">
        <v>22000000</v>
      </c>
      <c r="X2121">
        <v>2005</v>
      </c>
      <c r="Y2121">
        <v>172</v>
      </c>
      <c r="Z2121">
        <v>7.8</v>
      </c>
      <c r="AA2121">
        <v>2.35</v>
      </c>
      <c r="AB2121">
        <v>11000</v>
      </c>
    </row>
    <row r="2122" spans="1:28" hidden="1" x14ac:dyDescent="0.2">
      <c r="A2122" t="s">
        <v>27</v>
      </c>
      <c r="B2122" t="s">
        <v>10495</v>
      </c>
      <c r="C2122">
        <v>176</v>
      </c>
      <c r="D2122">
        <v>100</v>
      </c>
      <c r="E2122">
        <v>21</v>
      </c>
      <c r="F2122">
        <v>552</v>
      </c>
      <c r="G2122" t="s">
        <v>1734</v>
      </c>
      <c r="H2122">
        <v>14000</v>
      </c>
      <c r="I2122">
        <v>13746550</v>
      </c>
      <c r="J2122" t="s">
        <v>1421</v>
      </c>
      <c r="K2122" t="s">
        <v>652</v>
      </c>
      <c r="L2122" t="s">
        <v>10496</v>
      </c>
      <c r="M2122">
        <v>29322</v>
      </c>
      <c r="N2122">
        <v>15922</v>
      </c>
      <c r="O2122" t="s">
        <v>7412</v>
      </c>
      <c r="P2122">
        <v>5</v>
      </c>
      <c r="Q2122" t="s">
        <v>10497</v>
      </c>
      <c r="R2122" t="s">
        <v>10498</v>
      </c>
      <c r="S2122">
        <v>104</v>
      </c>
      <c r="T2122" t="s">
        <v>36</v>
      </c>
      <c r="U2122" t="s">
        <v>37</v>
      </c>
      <c r="V2122" t="s">
        <v>583</v>
      </c>
      <c r="W2122">
        <v>2000000</v>
      </c>
      <c r="X2122">
        <v>2012</v>
      </c>
      <c r="Y2122">
        <v>618</v>
      </c>
      <c r="Z2122">
        <v>6.1</v>
      </c>
      <c r="AA2122">
        <v>2.35</v>
      </c>
      <c r="AB2122">
        <v>0</v>
      </c>
    </row>
    <row r="2123" spans="1:28" hidden="1" x14ac:dyDescent="0.2">
      <c r="A2123" t="s">
        <v>27</v>
      </c>
      <c r="B2123" t="s">
        <v>9087</v>
      </c>
      <c r="C2123">
        <v>98</v>
      </c>
      <c r="D2123">
        <v>104</v>
      </c>
      <c r="E2123">
        <v>144</v>
      </c>
      <c r="F2123">
        <v>290</v>
      </c>
      <c r="G2123" t="s">
        <v>2495</v>
      </c>
      <c r="H2123">
        <v>939</v>
      </c>
      <c r="I2123">
        <v>20668843</v>
      </c>
      <c r="J2123" t="s">
        <v>5965</v>
      </c>
      <c r="K2123" t="s">
        <v>1145</v>
      </c>
      <c r="L2123" t="s">
        <v>10499</v>
      </c>
      <c r="M2123">
        <v>16831</v>
      </c>
      <c r="N2123">
        <v>2453</v>
      </c>
      <c r="O2123" t="s">
        <v>10500</v>
      </c>
      <c r="P2123">
        <v>3</v>
      </c>
      <c r="Q2123" t="s">
        <v>10501</v>
      </c>
      <c r="R2123" t="s">
        <v>10502</v>
      </c>
      <c r="S2123">
        <v>54</v>
      </c>
      <c r="T2123" t="s">
        <v>36</v>
      </c>
      <c r="U2123" t="s">
        <v>37</v>
      </c>
      <c r="V2123" t="s">
        <v>38</v>
      </c>
      <c r="W2123">
        <v>22000000</v>
      </c>
      <c r="X2123">
        <v>2008</v>
      </c>
      <c r="Y2123">
        <v>875</v>
      </c>
      <c r="Z2123">
        <v>5.8</v>
      </c>
      <c r="AA2123">
        <v>2.35</v>
      </c>
      <c r="AB2123">
        <v>687</v>
      </c>
    </row>
    <row r="2124" spans="1:28" hidden="1" x14ac:dyDescent="0.2">
      <c r="A2124" t="s">
        <v>27</v>
      </c>
      <c r="B2124" t="s">
        <v>10503</v>
      </c>
      <c r="C2124">
        <v>149</v>
      </c>
      <c r="D2124">
        <v>92</v>
      </c>
      <c r="E2124">
        <v>17</v>
      </c>
      <c r="F2124">
        <v>231</v>
      </c>
      <c r="G2124" t="s">
        <v>10504</v>
      </c>
      <c r="H2124">
        <v>14000</v>
      </c>
      <c r="I2124">
        <v>2963012</v>
      </c>
      <c r="J2124" t="s">
        <v>1922</v>
      </c>
      <c r="K2124" t="s">
        <v>434</v>
      </c>
      <c r="L2124" t="s">
        <v>10505</v>
      </c>
      <c r="M2124">
        <v>48873</v>
      </c>
      <c r="N2124">
        <v>14617</v>
      </c>
      <c r="O2124" t="s">
        <v>10506</v>
      </c>
      <c r="P2124">
        <v>1</v>
      </c>
      <c r="Q2124" t="s">
        <v>10507</v>
      </c>
      <c r="R2124" t="s">
        <v>10508</v>
      </c>
      <c r="S2124">
        <v>105</v>
      </c>
      <c r="T2124" t="s">
        <v>36</v>
      </c>
      <c r="U2124" t="s">
        <v>55</v>
      </c>
      <c r="V2124" t="s">
        <v>583</v>
      </c>
      <c r="W2124">
        <v>22000000</v>
      </c>
      <c r="X2124">
        <v>2014</v>
      </c>
      <c r="Y2124">
        <v>257</v>
      </c>
      <c r="Z2124">
        <v>6.3</v>
      </c>
      <c r="AA2124">
        <v>2.35</v>
      </c>
      <c r="AB2124">
        <v>11000</v>
      </c>
    </row>
    <row r="2125" spans="1:28" hidden="1" x14ac:dyDescent="0.2">
      <c r="A2125" t="s">
        <v>27</v>
      </c>
      <c r="B2125" t="s">
        <v>4731</v>
      </c>
      <c r="C2125">
        <v>84</v>
      </c>
      <c r="D2125">
        <v>92</v>
      </c>
      <c r="E2125">
        <v>607</v>
      </c>
      <c r="F2125">
        <v>35</v>
      </c>
      <c r="G2125" t="s">
        <v>10509</v>
      </c>
      <c r="H2125">
        <v>813</v>
      </c>
      <c r="J2125" t="s">
        <v>1824</v>
      </c>
      <c r="K2125" t="s">
        <v>2441</v>
      </c>
      <c r="L2125" t="s">
        <v>10510</v>
      </c>
      <c r="M2125">
        <v>9513</v>
      </c>
      <c r="N2125">
        <v>1011</v>
      </c>
      <c r="O2125" t="s">
        <v>10511</v>
      </c>
      <c r="P2125">
        <v>0</v>
      </c>
      <c r="Q2125" t="s">
        <v>10512</v>
      </c>
      <c r="R2125" t="s">
        <v>10513</v>
      </c>
      <c r="S2125">
        <v>116</v>
      </c>
      <c r="T2125" t="s">
        <v>36</v>
      </c>
      <c r="U2125" t="s">
        <v>37</v>
      </c>
      <c r="V2125" t="s">
        <v>93</v>
      </c>
      <c r="W2125">
        <v>12000000</v>
      </c>
      <c r="X2125">
        <v>1977</v>
      </c>
      <c r="Y2125">
        <v>85</v>
      </c>
      <c r="Z2125">
        <v>7.7</v>
      </c>
      <c r="AA2125">
        <v>1.85</v>
      </c>
      <c r="AB2125">
        <v>0</v>
      </c>
    </row>
    <row r="2126" spans="1:28" hidden="1" x14ac:dyDescent="0.2">
      <c r="A2126" t="s">
        <v>27</v>
      </c>
      <c r="B2126" t="s">
        <v>10514</v>
      </c>
      <c r="C2126">
        <v>138</v>
      </c>
      <c r="D2126">
        <v>105</v>
      </c>
      <c r="E2126">
        <v>43</v>
      </c>
      <c r="F2126">
        <v>827</v>
      </c>
      <c r="G2126" t="s">
        <v>1970</v>
      </c>
      <c r="H2126">
        <v>22000</v>
      </c>
      <c r="I2126">
        <v>1796024</v>
      </c>
      <c r="J2126" t="s">
        <v>4073</v>
      </c>
      <c r="K2126" t="s">
        <v>1744</v>
      </c>
      <c r="L2126" t="s">
        <v>10515</v>
      </c>
      <c r="M2126">
        <v>34985</v>
      </c>
      <c r="N2126">
        <v>37766</v>
      </c>
      <c r="O2126" t="s">
        <v>1544</v>
      </c>
      <c r="P2126">
        <v>1</v>
      </c>
      <c r="Q2126" t="s">
        <v>10516</v>
      </c>
      <c r="R2126" t="s">
        <v>10517</v>
      </c>
      <c r="S2126">
        <v>135</v>
      </c>
      <c r="T2126" t="s">
        <v>36</v>
      </c>
      <c r="U2126" t="s">
        <v>37</v>
      </c>
      <c r="V2126" t="s">
        <v>583</v>
      </c>
      <c r="W2126">
        <v>22000000</v>
      </c>
      <c r="X2126">
        <v>2010</v>
      </c>
      <c r="Y2126">
        <v>14000</v>
      </c>
      <c r="Z2126">
        <v>5.4</v>
      </c>
      <c r="AA2126">
        <v>2.35</v>
      </c>
      <c r="AB2126">
        <v>0</v>
      </c>
    </row>
    <row r="2127" spans="1:28" hidden="1" x14ac:dyDescent="0.2">
      <c r="A2127" t="s">
        <v>27</v>
      </c>
      <c r="B2127" t="s">
        <v>8710</v>
      </c>
      <c r="C2127">
        <v>78</v>
      </c>
      <c r="D2127">
        <v>120</v>
      </c>
      <c r="E2127">
        <v>2</v>
      </c>
      <c r="F2127">
        <v>80</v>
      </c>
      <c r="G2127" t="s">
        <v>10518</v>
      </c>
      <c r="H2127">
        <v>809</v>
      </c>
      <c r="I2127">
        <v>634277</v>
      </c>
      <c r="J2127" t="s">
        <v>10519</v>
      </c>
      <c r="K2127" t="s">
        <v>10520</v>
      </c>
      <c r="L2127" t="s">
        <v>10521</v>
      </c>
      <c r="M2127">
        <v>5166</v>
      </c>
      <c r="N2127">
        <v>1651</v>
      </c>
      <c r="O2127" t="s">
        <v>10522</v>
      </c>
      <c r="P2127">
        <v>1</v>
      </c>
      <c r="Q2127" t="s">
        <v>10523</v>
      </c>
      <c r="R2127" t="s">
        <v>10524</v>
      </c>
      <c r="S2127">
        <v>27</v>
      </c>
      <c r="T2127" t="s">
        <v>1462</v>
      </c>
      <c r="U2127" t="s">
        <v>1463</v>
      </c>
      <c r="V2127" t="s">
        <v>38</v>
      </c>
      <c r="W2127">
        <v>16000000</v>
      </c>
      <c r="X2127">
        <v>2007</v>
      </c>
      <c r="Y2127">
        <v>521</v>
      </c>
      <c r="Z2127">
        <v>7.3</v>
      </c>
      <c r="AA2127">
        <v>2.35</v>
      </c>
      <c r="AB2127">
        <v>815</v>
      </c>
    </row>
    <row r="2128" spans="1:28" hidden="1" x14ac:dyDescent="0.2">
      <c r="A2128" t="s">
        <v>27</v>
      </c>
      <c r="B2128" t="s">
        <v>4891</v>
      </c>
      <c r="C2128">
        <v>288</v>
      </c>
      <c r="D2128">
        <v>116</v>
      </c>
      <c r="E2128">
        <v>108</v>
      </c>
      <c r="F2128">
        <v>120</v>
      </c>
      <c r="G2128" t="s">
        <v>1044</v>
      </c>
      <c r="H2128">
        <v>23000</v>
      </c>
      <c r="I2128">
        <v>11326836</v>
      </c>
      <c r="J2128" t="s">
        <v>2123</v>
      </c>
      <c r="K2128" t="s">
        <v>57</v>
      </c>
      <c r="L2128" t="s">
        <v>10525</v>
      </c>
      <c r="M2128">
        <v>83171</v>
      </c>
      <c r="N2128">
        <v>24134</v>
      </c>
      <c r="O2128" t="s">
        <v>10526</v>
      </c>
      <c r="P2128">
        <v>0</v>
      </c>
      <c r="Q2128" t="s">
        <v>10527</v>
      </c>
      <c r="R2128" t="s">
        <v>10528</v>
      </c>
      <c r="S2128">
        <v>231</v>
      </c>
      <c r="T2128" t="s">
        <v>36</v>
      </c>
      <c r="U2128" t="s">
        <v>37</v>
      </c>
      <c r="V2128" t="s">
        <v>583</v>
      </c>
      <c r="W2128">
        <v>22000000</v>
      </c>
      <c r="X2128">
        <v>2013</v>
      </c>
      <c r="Y2128">
        <v>820</v>
      </c>
      <c r="Z2128">
        <v>6.8</v>
      </c>
      <c r="AA2128">
        <v>2.35</v>
      </c>
      <c r="AB2128">
        <v>17000</v>
      </c>
    </row>
    <row r="2129" spans="1:28" hidden="1" x14ac:dyDescent="0.2">
      <c r="A2129" t="s">
        <v>27</v>
      </c>
      <c r="B2129" t="s">
        <v>1316</v>
      </c>
      <c r="C2129">
        <v>299</v>
      </c>
      <c r="D2129">
        <v>119</v>
      </c>
      <c r="E2129">
        <v>209</v>
      </c>
      <c r="F2129">
        <v>521</v>
      </c>
      <c r="G2129" t="s">
        <v>4234</v>
      </c>
      <c r="H2129">
        <v>1000</v>
      </c>
      <c r="I2129">
        <v>49024969</v>
      </c>
      <c r="J2129" t="s">
        <v>2140</v>
      </c>
      <c r="K2129" t="s">
        <v>136</v>
      </c>
      <c r="L2129" t="s">
        <v>10529</v>
      </c>
      <c r="M2129">
        <v>133367</v>
      </c>
      <c r="N2129">
        <v>3284</v>
      </c>
      <c r="O2129" t="s">
        <v>2211</v>
      </c>
      <c r="P2129">
        <v>0</v>
      </c>
      <c r="Q2129" t="s">
        <v>10530</v>
      </c>
      <c r="R2129" t="s">
        <v>10531</v>
      </c>
      <c r="S2129">
        <v>363</v>
      </c>
      <c r="T2129" t="s">
        <v>36</v>
      </c>
      <c r="U2129" t="s">
        <v>37</v>
      </c>
      <c r="V2129" t="s">
        <v>583</v>
      </c>
      <c r="W2129">
        <v>25000000</v>
      </c>
      <c r="X2129">
        <v>2007</v>
      </c>
      <c r="Y2129">
        <v>896</v>
      </c>
      <c r="Z2129">
        <v>7.3</v>
      </c>
      <c r="AA2129">
        <v>2.35</v>
      </c>
      <c r="AB2129">
        <v>0</v>
      </c>
    </row>
    <row r="2130" spans="1:28" hidden="1" x14ac:dyDescent="0.2">
      <c r="A2130" t="s">
        <v>27</v>
      </c>
      <c r="B2130" t="s">
        <v>2465</v>
      </c>
      <c r="C2130">
        <v>27</v>
      </c>
      <c r="D2130">
        <v>101</v>
      </c>
      <c r="E2130">
        <v>88</v>
      </c>
      <c r="F2130">
        <v>812</v>
      </c>
      <c r="G2130" t="s">
        <v>5570</v>
      </c>
      <c r="H2130">
        <v>957</v>
      </c>
      <c r="I2130">
        <v>22294341</v>
      </c>
      <c r="J2130" t="s">
        <v>4217</v>
      </c>
      <c r="K2130" t="s">
        <v>6069</v>
      </c>
      <c r="L2130" t="s">
        <v>10532</v>
      </c>
      <c r="M2130">
        <v>12278</v>
      </c>
      <c r="N2130">
        <v>4629</v>
      </c>
      <c r="O2130" t="s">
        <v>631</v>
      </c>
      <c r="P2130">
        <v>3</v>
      </c>
      <c r="Q2130" t="s">
        <v>10533</v>
      </c>
      <c r="R2130" t="s">
        <v>10534</v>
      </c>
      <c r="S2130">
        <v>71</v>
      </c>
      <c r="T2130" t="s">
        <v>36</v>
      </c>
      <c r="U2130" t="s">
        <v>37</v>
      </c>
      <c r="V2130" t="s">
        <v>38</v>
      </c>
      <c r="W2130">
        <v>21500000</v>
      </c>
      <c r="X2130">
        <v>1996</v>
      </c>
      <c r="Y2130">
        <v>821</v>
      </c>
      <c r="Z2130">
        <v>6.5</v>
      </c>
      <c r="AA2130">
        <v>1.85</v>
      </c>
      <c r="AB2130">
        <v>758</v>
      </c>
    </row>
    <row r="2131" spans="1:28" hidden="1" x14ac:dyDescent="0.2">
      <c r="A2131" t="s">
        <v>27</v>
      </c>
      <c r="B2131" t="s">
        <v>6129</v>
      </c>
      <c r="C2131">
        <v>155</v>
      </c>
      <c r="D2131">
        <v>117</v>
      </c>
      <c r="E2131">
        <v>89</v>
      </c>
      <c r="F2131">
        <v>442</v>
      </c>
      <c r="G2131" t="s">
        <v>8148</v>
      </c>
      <c r="H2131">
        <v>12000</v>
      </c>
      <c r="I2131">
        <v>24362501</v>
      </c>
      <c r="J2131" t="s">
        <v>2123</v>
      </c>
      <c r="K2131" t="s">
        <v>299</v>
      </c>
      <c r="L2131" t="s">
        <v>10535</v>
      </c>
      <c r="M2131">
        <v>69980</v>
      </c>
      <c r="N2131">
        <v>13576</v>
      </c>
      <c r="O2131" t="s">
        <v>8060</v>
      </c>
      <c r="P2131">
        <v>1</v>
      </c>
      <c r="Q2131" t="s">
        <v>10536</v>
      </c>
      <c r="R2131" t="s">
        <v>10537</v>
      </c>
      <c r="S2131">
        <v>591</v>
      </c>
      <c r="T2131" t="s">
        <v>36</v>
      </c>
      <c r="U2131" t="s">
        <v>37</v>
      </c>
      <c r="V2131" t="s">
        <v>583</v>
      </c>
      <c r="W2131">
        <v>21500000</v>
      </c>
      <c r="X2131">
        <v>1999</v>
      </c>
      <c r="Y2131">
        <v>541</v>
      </c>
      <c r="Z2131">
        <v>7.2</v>
      </c>
      <c r="AA2131">
        <v>2.35</v>
      </c>
      <c r="AB2131">
        <v>0</v>
      </c>
    </row>
    <row r="2132" spans="1:28" hidden="1" x14ac:dyDescent="0.2">
      <c r="A2132" t="s">
        <v>27</v>
      </c>
      <c r="B2132" t="s">
        <v>10538</v>
      </c>
      <c r="C2132">
        <v>82</v>
      </c>
      <c r="D2132">
        <v>106</v>
      </c>
      <c r="E2132">
        <v>195</v>
      </c>
      <c r="F2132">
        <v>0</v>
      </c>
      <c r="G2132" t="s">
        <v>10539</v>
      </c>
      <c r="H2132">
        <v>20</v>
      </c>
      <c r="J2132" t="s">
        <v>10540</v>
      </c>
      <c r="K2132" t="s">
        <v>10541</v>
      </c>
      <c r="L2132" t="s">
        <v>10542</v>
      </c>
      <c r="M2132">
        <v>6920</v>
      </c>
      <c r="N2132">
        <v>30</v>
      </c>
      <c r="O2132" t="s">
        <v>10543</v>
      </c>
      <c r="P2132">
        <v>4</v>
      </c>
      <c r="Q2132" t="s">
        <v>10544</v>
      </c>
      <c r="R2132" t="s">
        <v>10545</v>
      </c>
      <c r="S2132">
        <v>22</v>
      </c>
      <c r="T2132" t="s">
        <v>2776</v>
      </c>
      <c r="U2132" t="s">
        <v>3569</v>
      </c>
      <c r="V2132" t="s">
        <v>93</v>
      </c>
      <c r="W2132">
        <v>22000000</v>
      </c>
      <c r="X2132">
        <v>2013</v>
      </c>
      <c r="Y2132">
        <v>10</v>
      </c>
      <c r="Z2132">
        <v>6.7</v>
      </c>
      <c r="AA2132">
        <v>2.35</v>
      </c>
      <c r="AB2132">
        <v>0</v>
      </c>
    </row>
    <row r="2133" spans="1:28" hidden="1" x14ac:dyDescent="0.2">
      <c r="A2133" t="s">
        <v>27</v>
      </c>
      <c r="B2133" t="s">
        <v>4001</v>
      </c>
      <c r="C2133">
        <v>275</v>
      </c>
      <c r="D2133">
        <v>112</v>
      </c>
      <c r="E2133">
        <v>11000</v>
      </c>
      <c r="F2133">
        <v>159</v>
      </c>
      <c r="G2133" t="s">
        <v>7953</v>
      </c>
      <c r="H2133">
        <v>385</v>
      </c>
      <c r="I2133">
        <v>16684352</v>
      </c>
      <c r="J2133" t="s">
        <v>1679</v>
      </c>
      <c r="K2133" t="s">
        <v>10546</v>
      </c>
      <c r="L2133" t="s">
        <v>10547</v>
      </c>
      <c r="M2133">
        <v>67893</v>
      </c>
      <c r="N2133">
        <v>1205</v>
      </c>
      <c r="O2133" t="s">
        <v>10548</v>
      </c>
      <c r="P2133">
        <v>0</v>
      </c>
      <c r="Q2133" t="s">
        <v>10549</v>
      </c>
      <c r="R2133" t="s">
        <v>10550</v>
      </c>
      <c r="S2133">
        <v>163</v>
      </c>
      <c r="T2133" t="s">
        <v>36</v>
      </c>
      <c r="U2133" t="s">
        <v>37</v>
      </c>
      <c r="V2133" t="s">
        <v>583</v>
      </c>
      <c r="W2133">
        <v>17000000</v>
      </c>
      <c r="X2133">
        <v>2012</v>
      </c>
      <c r="Y2133">
        <v>223</v>
      </c>
      <c r="Z2133">
        <v>6.3</v>
      </c>
      <c r="AA2133">
        <v>1.85</v>
      </c>
      <c r="AB2133">
        <v>18000</v>
      </c>
    </row>
    <row r="2134" spans="1:28" hidden="1" x14ac:dyDescent="0.2">
      <c r="A2134" t="s">
        <v>27</v>
      </c>
      <c r="B2134" t="s">
        <v>3692</v>
      </c>
      <c r="C2134">
        <v>43</v>
      </c>
      <c r="D2134">
        <v>136</v>
      </c>
      <c r="E2134">
        <v>16000</v>
      </c>
      <c r="F2134">
        <v>216</v>
      </c>
      <c r="G2134" t="s">
        <v>10551</v>
      </c>
      <c r="H2134">
        <v>16000</v>
      </c>
      <c r="I2134">
        <v>46700000</v>
      </c>
      <c r="J2134" t="s">
        <v>49</v>
      </c>
      <c r="K2134" t="s">
        <v>3692</v>
      </c>
      <c r="L2134" t="s">
        <v>10552</v>
      </c>
      <c r="M2134">
        <v>19832</v>
      </c>
      <c r="N2134">
        <v>16805</v>
      </c>
      <c r="O2134" t="s">
        <v>10553</v>
      </c>
      <c r="P2134">
        <v>1</v>
      </c>
      <c r="Q2134" t="s">
        <v>10554</v>
      </c>
      <c r="R2134" t="s">
        <v>10555</v>
      </c>
      <c r="S2134">
        <v>98</v>
      </c>
      <c r="T2134" t="s">
        <v>36</v>
      </c>
      <c r="U2134" t="s">
        <v>37</v>
      </c>
      <c r="V2134" t="s">
        <v>93</v>
      </c>
      <c r="W2134">
        <v>21000000</v>
      </c>
      <c r="X2134">
        <v>1982</v>
      </c>
      <c r="Y2134">
        <v>281</v>
      </c>
      <c r="Z2134">
        <v>5.9</v>
      </c>
      <c r="AA2134">
        <v>2.35</v>
      </c>
      <c r="AB2134">
        <v>0</v>
      </c>
    </row>
    <row r="2135" spans="1:28" hidden="1" x14ac:dyDescent="0.2">
      <c r="A2135" t="s">
        <v>27</v>
      </c>
      <c r="B2135" t="s">
        <v>10556</v>
      </c>
      <c r="C2135">
        <v>163</v>
      </c>
      <c r="D2135">
        <v>81</v>
      </c>
      <c r="E2135">
        <v>406</v>
      </c>
      <c r="F2135">
        <v>406</v>
      </c>
      <c r="G2135" t="s">
        <v>720</v>
      </c>
      <c r="H2135">
        <v>893</v>
      </c>
      <c r="I2135">
        <v>52008288</v>
      </c>
      <c r="J2135" t="s">
        <v>10557</v>
      </c>
      <c r="K2135" t="s">
        <v>3488</v>
      </c>
      <c r="L2135" t="s">
        <v>10558</v>
      </c>
      <c r="M2135">
        <v>162037</v>
      </c>
      <c r="N2135">
        <v>3003</v>
      </c>
      <c r="O2135" t="s">
        <v>10556</v>
      </c>
      <c r="P2135">
        <v>1</v>
      </c>
      <c r="Q2135" t="s">
        <v>10559</v>
      </c>
      <c r="R2135" t="s">
        <v>10560</v>
      </c>
      <c r="S2135">
        <v>928</v>
      </c>
      <c r="T2135" t="s">
        <v>36</v>
      </c>
      <c r="U2135" t="s">
        <v>37</v>
      </c>
      <c r="V2135" t="s">
        <v>583</v>
      </c>
      <c r="W2135">
        <v>21000000</v>
      </c>
      <c r="X2135">
        <v>1999</v>
      </c>
      <c r="Y2135">
        <v>795</v>
      </c>
      <c r="Z2135">
        <v>7.8</v>
      </c>
      <c r="AA2135">
        <v>1.85</v>
      </c>
      <c r="AB2135">
        <v>0</v>
      </c>
    </row>
    <row r="2136" spans="1:28" hidden="1" x14ac:dyDescent="0.2">
      <c r="A2136" t="s">
        <v>27</v>
      </c>
      <c r="B2136" t="s">
        <v>1952</v>
      </c>
      <c r="C2136">
        <v>168</v>
      </c>
      <c r="D2136">
        <v>87</v>
      </c>
      <c r="E2136">
        <v>0</v>
      </c>
      <c r="F2136">
        <v>548</v>
      </c>
      <c r="G2136" t="s">
        <v>356</v>
      </c>
      <c r="H2136">
        <v>22000</v>
      </c>
      <c r="I2136">
        <v>8579684</v>
      </c>
      <c r="J2136" t="s">
        <v>1669</v>
      </c>
      <c r="K2136" t="s">
        <v>147</v>
      </c>
      <c r="L2136" t="s">
        <v>10561</v>
      </c>
      <c r="M2136">
        <v>89547</v>
      </c>
      <c r="N2136">
        <v>24324</v>
      </c>
      <c r="O2136" t="s">
        <v>5792</v>
      </c>
      <c r="P2136">
        <v>0</v>
      </c>
      <c r="Q2136" t="s">
        <v>10562</v>
      </c>
      <c r="R2136" t="s">
        <v>10563</v>
      </c>
      <c r="S2136">
        <v>199</v>
      </c>
      <c r="T2136" t="s">
        <v>36</v>
      </c>
      <c r="U2136" t="s">
        <v>37</v>
      </c>
      <c r="V2136" t="s">
        <v>583</v>
      </c>
      <c r="W2136">
        <v>9000000</v>
      </c>
      <c r="X2136">
        <v>2007</v>
      </c>
      <c r="Y2136">
        <v>557</v>
      </c>
      <c r="Z2136">
        <v>7.4</v>
      </c>
      <c r="AA2136">
        <v>1.85</v>
      </c>
      <c r="AB2136">
        <v>0</v>
      </c>
    </row>
    <row r="2137" spans="1:28" hidden="1" x14ac:dyDescent="0.2">
      <c r="A2137" t="s">
        <v>27</v>
      </c>
      <c r="B2137" t="s">
        <v>10564</v>
      </c>
      <c r="C2137">
        <v>60</v>
      </c>
      <c r="D2137">
        <v>96</v>
      </c>
      <c r="E2137">
        <v>8</v>
      </c>
      <c r="F2137">
        <v>199</v>
      </c>
      <c r="G2137" t="s">
        <v>6829</v>
      </c>
      <c r="H2137">
        <v>533</v>
      </c>
      <c r="I2137">
        <v>42660000</v>
      </c>
      <c r="J2137" t="s">
        <v>163</v>
      </c>
      <c r="K2137" t="s">
        <v>9442</v>
      </c>
      <c r="L2137" t="s">
        <v>10565</v>
      </c>
      <c r="M2137">
        <v>25086</v>
      </c>
      <c r="N2137">
        <v>1254</v>
      </c>
      <c r="O2137" t="s">
        <v>10566</v>
      </c>
      <c r="P2137">
        <v>0</v>
      </c>
      <c r="Q2137" t="s">
        <v>10567</v>
      </c>
      <c r="R2137" t="s">
        <v>10568</v>
      </c>
      <c r="S2137">
        <v>87</v>
      </c>
      <c r="T2137" t="s">
        <v>36</v>
      </c>
      <c r="U2137" t="s">
        <v>37</v>
      </c>
      <c r="V2137" t="s">
        <v>93</v>
      </c>
      <c r="W2137">
        <v>17000000</v>
      </c>
      <c r="X2137">
        <v>1993</v>
      </c>
      <c r="Y2137">
        <v>219</v>
      </c>
      <c r="Z2137">
        <v>4.8</v>
      </c>
      <c r="AA2137">
        <v>1.85</v>
      </c>
      <c r="AB2137">
        <v>1000</v>
      </c>
    </row>
    <row r="2138" spans="1:28" hidden="1" x14ac:dyDescent="0.2">
      <c r="A2138" t="s">
        <v>27</v>
      </c>
      <c r="B2138" t="s">
        <v>4097</v>
      </c>
      <c r="C2138">
        <v>85</v>
      </c>
      <c r="D2138">
        <v>106</v>
      </c>
      <c r="E2138">
        <v>48</v>
      </c>
      <c r="F2138">
        <v>39</v>
      </c>
      <c r="G2138" t="s">
        <v>1228</v>
      </c>
      <c r="H2138">
        <v>18000</v>
      </c>
      <c r="I2138">
        <v>40219708</v>
      </c>
      <c r="J2138" t="s">
        <v>3792</v>
      </c>
      <c r="K2138" t="s">
        <v>586</v>
      </c>
      <c r="L2138" t="s">
        <v>10569</v>
      </c>
      <c r="M2138">
        <v>22649</v>
      </c>
      <c r="N2138">
        <v>18630</v>
      </c>
      <c r="O2138" t="s">
        <v>10570</v>
      </c>
      <c r="P2138">
        <v>3</v>
      </c>
      <c r="Q2138" t="s">
        <v>10571</v>
      </c>
      <c r="R2138" t="s">
        <v>10572</v>
      </c>
      <c r="S2138">
        <v>131</v>
      </c>
      <c r="T2138" t="s">
        <v>36</v>
      </c>
      <c r="U2138" t="s">
        <v>37</v>
      </c>
      <c r="V2138" t="s">
        <v>38</v>
      </c>
      <c r="W2138">
        <v>21000000</v>
      </c>
      <c r="X2138">
        <v>2001</v>
      </c>
      <c r="Y2138">
        <v>558</v>
      </c>
      <c r="Z2138">
        <v>6.3</v>
      </c>
      <c r="AA2138">
        <v>1.85</v>
      </c>
      <c r="AB2138">
        <v>0</v>
      </c>
    </row>
    <row r="2139" spans="1:28" hidden="1" x14ac:dyDescent="0.2">
      <c r="A2139" t="s">
        <v>27</v>
      </c>
      <c r="B2139" t="s">
        <v>4164</v>
      </c>
      <c r="C2139">
        <v>539</v>
      </c>
      <c r="D2139">
        <v>122</v>
      </c>
      <c r="E2139">
        <v>737</v>
      </c>
      <c r="F2139">
        <v>14000</v>
      </c>
      <c r="G2139" t="s">
        <v>1744</v>
      </c>
      <c r="H2139">
        <v>34000</v>
      </c>
      <c r="I2139">
        <v>132088910</v>
      </c>
      <c r="J2139" t="s">
        <v>1413</v>
      </c>
      <c r="K2139" t="s">
        <v>345</v>
      </c>
      <c r="L2139" t="s">
        <v>10573</v>
      </c>
      <c r="M2139">
        <v>533607</v>
      </c>
      <c r="N2139">
        <v>72115</v>
      </c>
      <c r="O2139" t="s">
        <v>652</v>
      </c>
      <c r="P2139">
        <v>0</v>
      </c>
      <c r="Q2139" t="s">
        <v>10574</v>
      </c>
      <c r="R2139" t="s">
        <v>10575</v>
      </c>
      <c r="S2139">
        <v>692</v>
      </c>
      <c r="T2139" t="s">
        <v>36</v>
      </c>
      <c r="U2139" t="s">
        <v>37</v>
      </c>
      <c r="V2139" t="s">
        <v>583</v>
      </c>
      <c r="W2139">
        <v>21000000</v>
      </c>
      <c r="X2139">
        <v>2012</v>
      </c>
      <c r="Y2139">
        <v>22000</v>
      </c>
      <c r="Z2139">
        <v>7.8</v>
      </c>
      <c r="AA2139">
        <v>2.35</v>
      </c>
      <c r="AB2139">
        <v>117000</v>
      </c>
    </row>
    <row r="2140" spans="1:28" hidden="1" x14ac:dyDescent="0.2">
      <c r="A2140" t="s">
        <v>27</v>
      </c>
      <c r="B2140" t="s">
        <v>5460</v>
      </c>
      <c r="C2140">
        <v>84</v>
      </c>
      <c r="D2140">
        <v>123</v>
      </c>
      <c r="E2140">
        <v>98</v>
      </c>
      <c r="F2140">
        <v>579</v>
      </c>
      <c r="G2140" t="s">
        <v>1317</v>
      </c>
      <c r="H2140">
        <v>2000</v>
      </c>
      <c r="I2140">
        <v>36581633</v>
      </c>
      <c r="J2140" t="s">
        <v>1724</v>
      </c>
      <c r="K2140" t="s">
        <v>2374</v>
      </c>
      <c r="L2140" t="s">
        <v>10576</v>
      </c>
      <c r="M2140">
        <v>52533</v>
      </c>
      <c r="N2140">
        <v>3994</v>
      </c>
      <c r="O2140" t="s">
        <v>2422</v>
      </c>
      <c r="P2140">
        <v>1</v>
      </c>
      <c r="Q2140" t="s">
        <v>10577</v>
      </c>
      <c r="R2140" t="s">
        <v>10578</v>
      </c>
      <c r="S2140">
        <v>235</v>
      </c>
      <c r="T2140" t="s">
        <v>36</v>
      </c>
      <c r="U2140" t="s">
        <v>765</v>
      </c>
      <c r="V2140" t="s">
        <v>38</v>
      </c>
      <c r="W2140">
        <v>21000000</v>
      </c>
      <c r="X2140">
        <v>2007</v>
      </c>
      <c r="Y2140">
        <v>826</v>
      </c>
      <c r="Z2140">
        <v>7.5</v>
      </c>
      <c r="AA2140">
        <v>1.85</v>
      </c>
      <c r="AB2140">
        <v>10000</v>
      </c>
    </row>
    <row r="2141" spans="1:28" hidden="1" x14ac:dyDescent="0.2">
      <c r="A2141" t="s">
        <v>27</v>
      </c>
      <c r="B2141" t="s">
        <v>9514</v>
      </c>
      <c r="C2141">
        <v>75</v>
      </c>
      <c r="D2141">
        <v>133</v>
      </c>
      <c r="E2141">
        <v>0</v>
      </c>
      <c r="F2141">
        <v>637</v>
      </c>
      <c r="G2141" t="s">
        <v>3075</v>
      </c>
      <c r="H2141">
        <v>1000</v>
      </c>
      <c r="I2141">
        <v>37721949</v>
      </c>
      <c r="J2141" t="s">
        <v>3407</v>
      </c>
      <c r="K2141" t="s">
        <v>5948</v>
      </c>
      <c r="L2141" t="s">
        <v>10579</v>
      </c>
      <c r="M2141">
        <v>6067</v>
      </c>
      <c r="N2141">
        <v>6035</v>
      </c>
      <c r="O2141" t="s">
        <v>4906</v>
      </c>
      <c r="P2141">
        <v>0</v>
      </c>
      <c r="Q2141" t="s">
        <v>10580</v>
      </c>
      <c r="R2141" t="s">
        <v>10581</v>
      </c>
      <c r="S2141">
        <v>73</v>
      </c>
      <c r="T2141" t="s">
        <v>36</v>
      </c>
      <c r="U2141" t="s">
        <v>37</v>
      </c>
      <c r="V2141" t="s">
        <v>583</v>
      </c>
      <c r="X2141">
        <v>2010</v>
      </c>
      <c r="Y2141">
        <v>912</v>
      </c>
      <c r="Z2141">
        <v>6</v>
      </c>
      <c r="AA2141">
        <v>1.85</v>
      </c>
      <c r="AB2141">
        <v>0</v>
      </c>
    </row>
    <row r="2142" spans="1:28" hidden="1" x14ac:dyDescent="0.2">
      <c r="A2142" t="s">
        <v>27</v>
      </c>
      <c r="B2142" t="s">
        <v>1112</v>
      </c>
      <c r="C2142">
        <v>171</v>
      </c>
      <c r="D2142">
        <v>92</v>
      </c>
      <c r="E2142">
        <v>255</v>
      </c>
      <c r="F2142">
        <v>447</v>
      </c>
      <c r="G2142" t="s">
        <v>10582</v>
      </c>
      <c r="H2142">
        <v>26000</v>
      </c>
      <c r="I2142">
        <v>25296447</v>
      </c>
      <c r="J2142" t="s">
        <v>332</v>
      </c>
      <c r="K2142" t="s">
        <v>333</v>
      </c>
      <c r="L2142" t="s">
        <v>10583</v>
      </c>
      <c r="M2142">
        <v>237248</v>
      </c>
      <c r="N2142">
        <v>27572</v>
      </c>
      <c r="O2142" t="s">
        <v>10584</v>
      </c>
      <c r="P2142">
        <v>0</v>
      </c>
      <c r="Q2142" t="s">
        <v>10585</v>
      </c>
      <c r="R2142" t="s">
        <v>10586</v>
      </c>
      <c r="S2142">
        <v>460</v>
      </c>
      <c r="T2142" t="s">
        <v>36</v>
      </c>
      <c r="U2142" t="s">
        <v>1463</v>
      </c>
      <c r="V2142" t="s">
        <v>38</v>
      </c>
      <c r="W2142">
        <v>21000000</v>
      </c>
      <c r="X2142">
        <v>2002</v>
      </c>
      <c r="Y2142">
        <v>1000</v>
      </c>
      <c r="Z2142">
        <v>6.8</v>
      </c>
      <c r="AA2142">
        <v>2.35</v>
      </c>
      <c r="AB2142">
        <v>0</v>
      </c>
    </row>
    <row r="2143" spans="1:28" hidden="1" x14ac:dyDescent="0.2">
      <c r="A2143" t="s">
        <v>27</v>
      </c>
      <c r="B2143" t="s">
        <v>9029</v>
      </c>
      <c r="C2143">
        <v>140</v>
      </c>
      <c r="D2143">
        <v>110</v>
      </c>
      <c r="E2143">
        <v>65</v>
      </c>
      <c r="F2143">
        <v>149</v>
      </c>
      <c r="G2143" t="s">
        <v>8828</v>
      </c>
      <c r="H2143">
        <v>3000</v>
      </c>
      <c r="I2143">
        <v>24848292</v>
      </c>
      <c r="J2143" t="s">
        <v>3263</v>
      </c>
      <c r="K2143" t="s">
        <v>654</v>
      </c>
      <c r="L2143" t="s">
        <v>10587</v>
      </c>
      <c r="M2143">
        <v>80556</v>
      </c>
      <c r="N2143">
        <v>4089</v>
      </c>
      <c r="O2143" t="s">
        <v>10588</v>
      </c>
      <c r="P2143">
        <v>1</v>
      </c>
      <c r="Q2143" t="s">
        <v>10589</v>
      </c>
      <c r="R2143" t="s">
        <v>10590</v>
      </c>
      <c r="S2143">
        <v>184</v>
      </c>
      <c r="T2143" t="s">
        <v>36</v>
      </c>
      <c r="U2143" t="s">
        <v>37</v>
      </c>
      <c r="V2143" t="s">
        <v>38</v>
      </c>
      <c r="W2143">
        <v>20000000</v>
      </c>
      <c r="X2143">
        <v>2008</v>
      </c>
      <c r="Y2143">
        <v>427</v>
      </c>
      <c r="Z2143">
        <v>6.6</v>
      </c>
      <c r="AA2143">
        <v>2.35</v>
      </c>
      <c r="AB2143">
        <v>0</v>
      </c>
    </row>
    <row r="2144" spans="1:28" hidden="1" x14ac:dyDescent="0.2">
      <c r="A2144" t="s">
        <v>745</v>
      </c>
      <c r="B2144" t="s">
        <v>10591</v>
      </c>
      <c r="C2144">
        <v>85</v>
      </c>
      <c r="D2144">
        <v>104</v>
      </c>
      <c r="E2144">
        <v>52</v>
      </c>
      <c r="F2144">
        <v>484</v>
      </c>
      <c r="G2144" t="s">
        <v>7842</v>
      </c>
      <c r="H2144">
        <v>711</v>
      </c>
      <c r="I2144">
        <v>17757087</v>
      </c>
      <c r="J2144" t="s">
        <v>4330</v>
      </c>
      <c r="K2144" t="s">
        <v>10592</v>
      </c>
      <c r="L2144" t="s">
        <v>10593</v>
      </c>
      <c r="M2144">
        <v>13065</v>
      </c>
      <c r="N2144">
        <v>3162</v>
      </c>
      <c r="O2144" t="s">
        <v>10594</v>
      </c>
      <c r="P2144">
        <v>1</v>
      </c>
      <c r="Q2144" t="s">
        <v>10595</v>
      </c>
      <c r="R2144" t="s">
        <v>10596</v>
      </c>
      <c r="S2144">
        <v>253</v>
      </c>
      <c r="T2144" t="s">
        <v>36</v>
      </c>
      <c r="U2144" t="s">
        <v>37</v>
      </c>
      <c r="V2144" t="s">
        <v>583</v>
      </c>
      <c r="W2144">
        <v>21000000</v>
      </c>
      <c r="X2144">
        <v>1999</v>
      </c>
      <c r="Y2144">
        <v>490</v>
      </c>
      <c r="Z2144">
        <v>4.5999999999999996</v>
      </c>
      <c r="AA2144">
        <v>1.85</v>
      </c>
      <c r="AB2144">
        <v>897</v>
      </c>
    </row>
    <row r="2145" spans="1:28" hidden="1" x14ac:dyDescent="0.2">
      <c r="A2145" t="s">
        <v>27</v>
      </c>
      <c r="C2145">
        <v>5</v>
      </c>
      <c r="D2145">
        <v>60</v>
      </c>
      <c r="H2145">
        <v>98</v>
      </c>
      <c r="J2145" t="s">
        <v>10597</v>
      </c>
      <c r="K2145" t="s">
        <v>10598</v>
      </c>
      <c r="L2145" t="s">
        <v>10599</v>
      </c>
      <c r="M2145">
        <v>4398</v>
      </c>
      <c r="N2145">
        <v>98</v>
      </c>
      <c r="P2145">
        <v>0</v>
      </c>
      <c r="Q2145" t="s">
        <v>10600</v>
      </c>
      <c r="R2145" t="s">
        <v>10601</v>
      </c>
      <c r="S2145">
        <v>33</v>
      </c>
      <c r="T2145" t="s">
        <v>36</v>
      </c>
      <c r="U2145" t="s">
        <v>37</v>
      </c>
      <c r="W2145">
        <v>3000000</v>
      </c>
      <c r="Z2145">
        <v>2.9</v>
      </c>
      <c r="AB2145">
        <v>141</v>
      </c>
    </row>
    <row r="2146" spans="1:28" hidden="1" x14ac:dyDescent="0.2">
      <c r="A2146" t="s">
        <v>27</v>
      </c>
      <c r="B2146" t="s">
        <v>47</v>
      </c>
      <c r="C2146">
        <v>217</v>
      </c>
      <c r="D2146">
        <v>98</v>
      </c>
      <c r="E2146">
        <v>0</v>
      </c>
      <c r="F2146">
        <v>374</v>
      </c>
      <c r="G2146" t="s">
        <v>7586</v>
      </c>
      <c r="H2146">
        <v>925</v>
      </c>
      <c r="I2146">
        <v>9430988</v>
      </c>
      <c r="J2146" t="s">
        <v>1413</v>
      </c>
      <c r="K2146" t="s">
        <v>1800</v>
      </c>
      <c r="L2146" t="s">
        <v>10602</v>
      </c>
      <c r="M2146">
        <v>45992</v>
      </c>
      <c r="N2146">
        <v>1997</v>
      </c>
      <c r="O2146" t="s">
        <v>7512</v>
      </c>
      <c r="P2146">
        <v>2</v>
      </c>
      <c r="Q2146" t="s">
        <v>10603</v>
      </c>
      <c r="R2146" t="s">
        <v>10604</v>
      </c>
      <c r="S2146">
        <v>115</v>
      </c>
      <c r="T2146" t="s">
        <v>36</v>
      </c>
      <c r="U2146" t="s">
        <v>37</v>
      </c>
      <c r="V2146" t="s">
        <v>583</v>
      </c>
      <c r="W2146">
        <v>17000000</v>
      </c>
      <c r="X2146">
        <v>2009</v>
      </c>
      <c r="Y2146">
        <v>472</v>
      </c>
      <c r="Z2146">
        <v>7.1</v>
      </c>
      <c r="AA2146">
        <v>2.35</v>
      </c>
      <c r="AB2146">
        <v>7000</v>
      </c>
    </row>
    <row r="2147" spans="1:28" hidden="1" x14ac:dyDescent="0.2">
      <c r="A2147" t="s">
        <v>27</v>
      </c>
      <c r="B2147" t="s">
        <v>10605</v>
      </c>
      <c r="C2147">
        <v>131</v>
      </c>
      <c r="D2147">
        <v>120</v>
      </c>
      <c r="E2147">
        <v>0</v>
      </c>
      <c r="F2147">
        <v>886</v>
      </c>
      <c r="G2147" t="s">
        <v>3657</v>
      </c>
      <c r="H2147">
        <v>1000</v>
      </c>
      <c r="I2147">
        <v>16284360</v>
      </c>
      <c r="J2147" t="s">
        <v>2525</v>
      </c>
      <c r="K2147" t="s">
        <v>4683</v>
      </c>
      <c r="L2147" t="s">
        <v>10606</v>
      </c>
      <c r="M2147">
        <v>15079</v>
      </c>
      <c r="N2147">
        <v>6212</v>
      </c>
      <c r="O2147" t="s">
        <v>1382</v>
      </c>
      <c r="P2147">
        <v>1</v>
      </c>
      <c r="Q2147" t="s">
        <v>10607</v>
      </c>
      <c r="R2147" t="s">
        <v>10608</v>
      </c>
      <c r="S2147">
        <v>79</v>
      </c>
      <c r="T2147" t="s">
        <v>36</v>
      </c>
      <c r="U2147" t="s">
        <v>37</v>
      </c>
      <c r="V2147" t="s">
        <v>38</v>
      </c>
      <c r="W2147">
        <v>21000000</v>
      </c>
      <c r="X2147">
        <v>2008</v>
      </c>
      <c r="Y2147">
        <v>901</v>
      </c>
      <c r="Z2147">
        <v>6.1</v>
      </c>
      <c r="AA2147">
        <v>2.35</v>
      </c>
      <c r="AB2147">
        <v>1000</v>
      </c>
    </row>
    <row r="2148" spans="1:28" hidden="1" x14ac:dyDescent="0.2">
      <c r="A2148" t="s">
        <v>27</v>
      </c>
      <c r="B2148" t="s">
        <v>1871</v>
      </c>
      <c r="C2148">
        <v>111</v>
      </c>
      <c r="D2148">
        <v>112</v>
      </c>
      <c r="E2148">
        <v>52</v>
      </c>
      <c r="F2148">
        <v>347</v>
      </c>
      <c r="G2148" t="s">
        <v>2059</v>
      </c>
      <c r="H2148">
        <v>15000</v>
      </c>
      <c r="I2148">
        <v>6830957</v>
      </c>
      <c r="J2148" t="s">
        <v>212</v>
      </c>
      <c r="K2148" t="s">
        <v>371</v>
      </c>
      <c r="L2148" t="s">
        <v>10609</v>
      </c>
      <c r="M2148">
        <v>11983</v>
      </c>
      <c r="N2148">
        <v>16692</v>
      </c>
      <c r="O2148" t="s">
        <v>8977</v>
      </c>
      <c r="P2148">
        <v>3</v>
      </c>
      <c r="Q2148" t="s">
        <v>10610</v>
      </c>
      <c r="R2148" t="s">
        <v>10611</v>
      </c>
      <c r="S2148">
        <v>147</v>
      </c>
      <c r="T2148" t="s">
        <v>36</v>
      </c>
      <c r="U2148" t="s">
        <v>37</v>
      </c>
      <c r="V2148" t="s">
        <v>38</v>
      </c>
      <c r="W2148">
        <v>21000000</v>
      </c>
      <c r="X2148">
        <v>2002</v>
      </c>
      <c r="Y2148">
        <v>1000</v>
      </c>
      <c r="Z2148">
        <v>6.7</v>
      </c>
      <c r="AA2148">
        <v>2.35</v>
      </c>
      <c r="AB2148">
        <v>365</v>
      </c>
    </row>
    <row r="2149" spans="1:28" hidden="1" x14ac:dyDescent="0.2">
      <c r="A2149" t="s">
        <v>27</v>
      </c>
      <c r="B2149" t="s">
        <v>10612</v>
      </c>
      <c r="C2149">
        <v>466</v>
      </c>
      <c r="D2149">
        <v>127</v>
      </c>
      <c r="E2149">
        <v>140</v>
      </c>
      <c r="F2149">
        <v>10000</v>
      </c>
      <c r="G2149" t="s">
        <v>434</v>
      </c>
      <c r="H2149">
        <v>19000</v>
      </c>
      <c r="I2149">
        <v>24104113</v>
      </c>
      <c r="J2149" t="s">
        <v>1922</v>
      </c>
      <c r="K2149" t="s">
        <v>351</v>
      </c>
      <c r="L2149" t="s">
        <v>10613</v>
      </c>
      <c r="M2149">
        <v>149066</v>
      </c>
      <c r="N2149">
        <v>46241</v>
      </c>
      <c r="O2149" t="s">
        <v>438</v>
      </c>
      <c r="P2149">
        <v>1</v>
      </c>
      <c r="Q2149" t="s">
        <v>10614</v>
      </c>
      <c r="R2149" t="s">
        <v>10615</v>
      </c>
      <c r="S2149">
        <v>517</v>
      </c>
      <c r="T2149" t="s">
        <v>36</v>
      </c>
      <c r="U2149" t="s">
        <v>1463</v>
      </c>
      <c r="V2149" t="s">
        <v>583</v>
      </c>
      <c r="W2149">
        <v>20000000</v>
      </c>
      <c r="X2149">
        <v>2011</v>
      </c>
      <c r="Y2149">
        <v>14000</v>
      </c>
      <c r="Z2149">
        <v>7.1</v>
      </c>
      <c r="AA2149">
        <v>2.35</v>
      </c>
      <c r="AB2149">
        <v>24000</v>
      </c>
    </row>
    <row r="2150" spans="1:28" hidden="1" x14ac:dyDescent="0.2">
      <c r="A2150" t="s">
        <v>27</v>
      </c>
      <c r="B2150" t="s">
        <v>10616</v>
      </c>
      <c r="C2150">
        <v>16</v>
      </c>
      <c r="D2150">
        <v>102</v>
      </c>
      <c r="E2150">
        <v>18</v>
      </c>
      <c r="F2150">
        <v>186</v>
      </c>
      <c r="G2150" t="s">
        <v>3941</v>
      </c>
      <c r="H2150">
        <v>670</v>
      </c>
      <c r="I2150">
        <v>15593</v>
      </c>
      <c r="J2150" t="s">
        <v>1413</v>
      </c>
      <c r="K2150" t="s">
        <v>10617</v>
      </c>
      <c r="L2150" t="s">
        <v>10618</v>
      </c>
      <c r="M2150">
        <v>2295</v>
      </c>
      <c r="N2150">
        <v>1562</v>
      </c>
      <c r="O2150" t="s">
        <v>10619</v>
      </c>
      <c r="P2150">
        <v>1</v>
      </c>
      <c r="Q2150" t="s">
        <v>10620</v>
      </c>
      <c r="R2150" t="s">
        <v>10621</v>
      </c>
      <c r="S2150">
        <v>40</v>
      </c>
      <c r="T2150" t="s">
        <v>36</v>
      </c>
      <c r="U2150" t="s">
        <v>37</v>
      </c>
      <c r="V2150" t="s">
        <v>38</v>
      </c>
      <c r="W2150">
        <v>21000000</v>
      </c>
      <c r="X2150">
        <v>1999</v>
      </c>
      <c r="Y2150">
        <v>419</v>
      </c>
      <c r="Z2150">
        <v>5.8</v>
      </c>
      <c r="AA2150">
        <v>1.85</v>
      </c>
      <c r="AB2150">
        <v>284</v>
      </c>
    </row>
    <row r="2151" spans="1:28" hidden="1" x14ac:dyDescent="0.2">
      <c r="A2151" t="s">
        <v>27</v>
      </c>
      <c r="B2151" t="s">
        <v>9182</v>
      </c>
      <c r="C2151">
        <v>276</v>
      </c>
      <c r="D2151">
        <v>91</v>
      </c>
      <c r="E2151">
        <v>0</v>
      </c>
      <c r="F2151">
        <v>220</v>
      </c>
      <c r="G2151" t="s">
        <v>3287</v>
      </c>
      <c r="H2151">
        <v>34000</v>
      </c>
      <c r="I2151">
        <v>958319</v>
      </c>
      <c r="J2151" t="s">
        <v>3407</v>
      </c>
      <c r="K2151" t="s">
        <v>345</v>
      </c>
      <c r="L2151" t="s">
        <v>10622</v>
      </c>
      <c r="M2151">
        <v>39764</v>
      </c>
      <c r="N2151">
        <v>34705</v>
      </c>
      <c r="O2151" t="s">
        <v>9501</v>
      </c>
      <c r="P2151">
        <v>0</v>
      </c>
      <c r="Q2151" t="s">
        <v>10623</v>
      </c>
      <c r="R2151" t="s">
        <v>10624</v>
      </c>
      <c r="S2151">
        <v>148</v>
      </c>
      <c r="T2151" t="s">
        <v>36</v>
      </c>
      <c r="U2151" t="s">
        <v>37</v>
      </c>
      <c r="V2151" t="s">
        <v>38</v>
      </c>
      <c r="W2151">
        <v>21000000</v>
      </c>
      <c r="X2151">
        <v>2011</v>
      </c>
      <c r="Y2151">
        <v>242</v>
      </c>
      <c r="Z2151">
        <v>6.7</v>
      </c>
      <c r="AA2151">
        <v>2.35</v>
      </c>
      <c r="AB2151">
        <v>17000</v>
      </c>
    </row>
    <row r="2152" spans="1:28" hidden="1" x14ac:dyDescent="0.2">
      <c r="A2152" t="s">
        <v>27</v>
      </c>
      <c r="B2152" t="s">
        <v>10625</v>
      </c>
      <c r="C2152">
        <v>11</v>
      </c>
      <c r="D2152">
        <v>114</v>
      </c>
      <c r="E2152">
        <v>19</v>
      </c>
      <c r="F2152">
        <v>842</v>
      </c>
      <c r="G2152" t="s">
        <v>4543</v>
      </c>
      <c r="H2152">
        <v>1000</v>
      </c>
      <c r="I2152">
        <v>69700000</v>
      </c>
      <c r="J2152" t="s">
        <v>5924</v>
      </c>
      <c r="K2152" t="s">
        <v>9109</v>
      </c>
      <c r="L2152" t="s">
        <v>10626</v>
      </c>
      <c r="M2152">
        <v>7748</v>
      </c>
      <c r="N2152">
        <v>3688</v>
      </c>
      <c r="O2152" t="s">
        <v>10627</v>
      </c>
      <c r="P2152">
        <v>2</v>
      </c>
      <c r="Q2152" t="s">
        <v>10628</v>
      </c>
      <c r="R2152" t="s">
        <v>10629</v>
      </c>
      <c r="S2152">
        <v>48</v>
      </c>
      <c r="T2152" t="s">
        <v>36</v>
      </c>
      <c r="U2152" t="s">
        <v>37</v>
      </c>
      <c r="V2152" t="s">
        <v>583</v>
      </c>
      <c r="W2152">
        <v>35000000</v>
      </c>
      <c r="X2152">
        <v>1982</v>
      </c>
      <c r="Y2152">
        <v>883</v>
      </c>
      <c r="Z2152">
        <v>5.8</v>
      </c>
      <c r="AA2152">
        <v>2.35</v>
      </c>
      <c r="AB2152">
        <v>0</v>
      </c>
    </row>
    <row r="2153" spans="1:28" hidden="1" x14ac:dyDescent="0.2">
      <c r="A2153" t="s">
        <v>27</v>
      </c>
      <c r="B2153" t="s">
        <v>5401</v>
      </c>
      <c r="C2153">
        <v>196</v>
      </c>
      <c r="D2153">
        <v>115</v>
      </c>
      <c r="E2153">
        <v>0</v>
      </c>
      <c r="F2153">
        <v>716</v>
      </c>
      <c r="G2153" t="s">
        <v>8553</v>
      </c>
      <c r="H2153">
        <v>1000</v>
      </c>
      <c r="I2153">
        <v>2840417</v>
      </c>
      <c r="J2153" t="s">
        <v>4330</v>
      </c>
      <c r="K2153" t="s">
        <v>2617</v>
      </c>
      <c r="L2153" t="s">
        <v>10630</v>
      </c>
      <c r="M2153">
        <v>77493</v>
      </c>
      <c r="N2153">
        <v>2990</v>
      </c>
      <c r="O2153" t="s">
        <v>727</v>
      </c>
      <c r="P2153">
        <v>0</v>
      </c>
      <c r="Q2153" t="s">
        <v>10631</v>
      </c>
      <c r="R2153" t="s">
        <v>10632</v>
      </c>
      <c r="S2153">
        <v>527</v>
      </c>
      <c r="T2153" t="s">
        <v>36</v>
      </c>
      <c r="U2153" t="s">
        <v>266</v>
      </c>
      <c r="V2153" t="s">
        <v>583</v>
      </c>
      <c r="W2153">
        <v>31000000</v>
      </c>
      <c r="X2153">
        <v>1999</v>
      </c>
      <c r="Y2153">
        <v>900</v>
      </c>
      <c r="Z2153">
        <v>6.8</v>
      </c>
      <c r="AA2153">
        <v>1.85</v>
      </c>
      <c r="AB2153">
        <v>6000</v>
      </c>
    </row>
    <row r="2154" spans="1:28" hidden="1" x14ac:dyDescent="0.2">
      <c r="A2154" t="s">
        <v>27</v>
      </c>
      <c r="B2154" t="s">
        <v>387</v>
      </c>
      <c r="C2154">
        <v>234</v>
      </c>
      <c r="D2154">
        <v>115</v>
      </c>
      <c r="E2154">
        <v>14000</v>
      </c>
      <c r="F2154">
        <v>488</v>
      </c>
      <c r="G2154" t="s">
        <v>1344</v>
      </c>
      <c r="H2154">
        <v>11000</v>
      </c>
      <c r="I2154">
        <v>242374454</v>
      </c>
      <c r="J2154" t="s">
        <v>125</v>
      </c>
      <c r="K2154" t="s">
        <v>389</v>
      </c>
      <c r="L2154" t="s">
        <v>10633</v>
      </c>
      <c r="M2154">
        <v>661017</v>
      </c>
      <c r="N2154">
        <v>12906</v>
      </c>
      <c r="O2154" t="s">
        <v>7244</v>
      </c>
      <c r="P2154">
        <v>1</v>
      </c>
      <c r="Q2154" t="s">
        <v>10634</v>
      </c>
      <c r="R2154" t="s">
        <v>10635</v>
      </c>
      <c r="S2154">
        <v>771</v>
      </c>
      <c r="T2154" t="s">
        <v>36</v>
      </c>
      <c r="U2154" t="s">
        <v>37</v>
      </c>
      <c r="V2154" t="s">
        <v>93</v>
      </c>
      <c r="W2154">
        <v>18000000</v>
      </c>
      <c r="X2154">
        <v>1981</v>
      </c>
      <c r="Y2154">
        <v>783</v>
      </c>
      <c r="Z2154">
        <v>8.5</v>
      </c>
      <c r="AA2154">
        <v>2.35</v>
      </c>
      <c r="AB2154">
        <v>16000</v>
      </c>
    </row>
    <row r="2155" spans="1:28" hidden="1" x14ac:dyDescent="0.2">
      <c r="A2155" t="s">
        <v>27</v>
      </c>
      <c r="B2155" t="s">
        <v>1250</v>
      </c>
      <c r="C2155">
        <v>37</v>
      </c>
      <c r="D2155">
        <v>120</v>
      </c>
      <c r="E2155">
        <v>0</v>
      </c>
      <c r="F2155">
        <v>1000</v>
      </c>
      <c r="G2155" t="s">
        <v>2452</v>
      </c>
      <c r="H2155">
        <v>3000</v>
      </c>
      <c r="I2155">
        <v>173585516</v>
      </c>
      <c r="J2155" t="s">
        <v>2356</v>
      </c>
      <c r="K2155" t="s">
        <v>6535</v>
      </c>
      <c r="L2155" t="s">
        <v>10636</v>
      </c>
      <c r="M2155">
        <v>200077</v>
      </c>
      <c r="N2155">
        <v>7860</v>
      </c>
      <c r="O2155" t="s">
        <v>2810</v>
      </c>
      <c r="P2155">
        <v>2</v>
      </c>
      <c r="Q2155" t="s">
        <v>10637</v>
      </c>
      <c r="R2155" t="s">
        <v>10638</v>
      </c>
      <c r="S2155">
        <v>189</v>
      </c>
      <c r="T2155" t="s">
        <v>36</v>
      </c>
      <c r="U2155" t="s">
        <v>37</v>
      </c>
      <c r="V2155" t="s">
        <v>93</v>
      </c>
      <c r="W2155">
        <v>18000000</v>
      </c>
      <c r="X2155">
        <v>1992</v>
      </c>
      <c r="Y2155">
        <v>1000</v>
      </c>
      <c r="Z2155">
        <v>6.6</v>
      </c>
      <c r="AA2155">
        <v>1.85</v>
      </c>
      <c r="AB2155">
        <v>0</v>
      </c>
    </row>
    <row r="2156" spans="1:28" hidden="1" x14ac:dyDescent="0.2">
      <c r="A2156" t="s">
        <v>27</v>
      </c>
      <c r="B2156" t="s">
        <v>387</v>
      </c>
      <c r="C2156">
        <v>171</v>
      </c>
      <c r="D2156">
        <v>135</v>
      </c>
      <c r="E2156">
        <v>14000</v>
      </c>
      <c r="F2156">
        <v>252</v>
      </c>
      <c r="G2156" t="s">
        <v>10639</v>
      </c>
      <c r="H2156">
        <v>559</v>
      </c>
      <c r="I2156">
        <v>128300000</v>
      </c>
      <c r="J2156" t="s">
        <v>1847</v>
      </c>
      <c r="K2156" t="s">
        <v>3353</v>
      </c>
      <c r="L2156" t="s">
        <v>10640</v>
      </c>
      <c r="M2156">
        <v>139288</v>
      </c>
      <c r="N2156">
        <v>1591</v>
      </c>
      <c r="O2156" t="s">
        <v>8178</v>
      </c>
      <c r="P2156">
        <v>0</v>
      </c>
      <c r="Q2156" t="s">
        <v>10641</v>
      </c>
      <c r="R2156" t="s">
        <v>10642</v>
      </c>
      <c r="S2156">
        <v>339</v>
      </c>
      <c r="T2156" t="s">
        <v>36</v>
      </c>
      <c r="U2156" t="s">
        <v>37</v>
      </c>
      <c r="V2156" t="s">
        <v>93</v>
      </c>
      <c r="W2156">
        <v>19400870</v>
      </c>
      <c r="X2156">
        <v>1977</v>
      </c>
      <c r="Y2156">
        <v>481</v>
      </c>
      <c r="Z2156">
        <v>7.7</v>
      </c>
      <c r="AA2156">
        <v>2.35</v>
      </c>
      <c r="AB2156">
        <v>0</v>
      </c>
    </row>
    <row r="2157" spans="1:28" hidden="1" x14ac:dyDescent="0.2">
      <c r="A2157" t="s">
        <v>27</v>
      </c>
      <c r="B2157" t="s">
        <v>10643</v>
      </c>
      <c r="C2157">
        <v>148</v>
      </c>
      <c r="D2157">
        <v>90</v>
      </c>
      <c r="E2157">
        <v>2</v>
      </c>
      <c r="F2157">
        <v>807</v>
      </c>
      <c r="G2157" t="s">
        <v>3087</v>
      </c>
      <c r="H2157">
        <v>16000</v>
      </c>
      <c r="I2157">
        <v>20259297</v>
      </c>
      <c r="J2157" t="s">
        <v>3169</v>
      </c>
      <c r="K2157" t="s">
        <v>10644</v>
      </c>
      <c r="L2157" t="s">
        <v>10645</v>
      </c>
      <c r="M2157">
        <v>24969</v>
      </c>
      <c r="N2157">
        <v>19952</v>
      </c>
      <c r="O2157" t="s">
        <v>1183</v>
      </c>
      <c r="P2157">
        <v>0</v>
      </c>
      <c r="Q2157" t="s">
        <v>10646</v>
      </c>
      <c r="R2157" t="s">
        <v>10647</v>
      </c>
      <c r="S2157">
        <v>258</v>
      </c>
      <c r="T2157" t="s">
        <v>36</v>
      </c>
      <c r="U2157" t="s">
        <v>37</v>
      </c>
      <c r="V2157" t="s">
        <v>38</v>
      </c>
      <c r="W2157">
        <v>20000000</v>
      </c>
      <c r="X2157">
        <v>2006</v>
      </c>
      <c r="Y2157">
        <v>1000</v>
      </c>
      <c r="Z2157">
        <v>4.7</v>
      </c>
      <c r="AA2157">
        <v>2.35</v>
      </c>
      <c r="AB2157">
        <v>0</v>
      </c>
    </row>
    <row r="2158" spans="1:28" hidden="1" x14ac:dyDescent="0.2">
      <c r="A2158" t="s">
        <v>27</v>
      </c>
      <c r="B2158" t="s">
        <v>1737</v>
      </c>
      <c r="C2158">
        <v>50</v>
      </c>
      <c r="D2158">
        <v>100</v>
      </c>
      <c r="E2158">
        <v>12000</v>
      </c>
      <c r="F2158">
        <v>605</v>
      </c>
      <c r="G2158" t="s">
        <v>3657</v>
      </c>
      <c r="H2158">
        <v>936</v>
      </c>
      <c r="I2158">
        <v>153665036</v>
      </c>
      <c r="J2158" t="s">
        <v>420</v>
      </c>
      <c r="K2158" t="s">
        <v>2322</v>
      </c>
      <c r="L2158" t="s">
        <v>10648</v>
      </c>
      <c r="M2158">
        <v>84824</v>
      </c>
      <c r="N2158">
        <v>4121</v>
      </c>
      <c r="O2158" t="s">
        <v>1304</v>
      </c>
      <c r="P2158">
        <v>1</v>
      </c>
      <c r="Q2158" t="s">
        <v>10649</v>
      </c>
      <c r="R2158" t="s">
        <v>10650</v>
      </c>
      <c r="S2158">
        <v>95</v>
      </c>
      <c r="T2158" t="s">
        <v>36</v>
      </c>
      <c r="U2158" t="s">
        <v>37</v>
      </c>
      <c r="V2158" t="s">
        <v>583</v>
      </c>
      <c r="W2158">
        <v>28000000</v>
      </c>
      <c r="X2158">
        <v>1987</v>
      </c>
      <c r="Y2158">
        <v>901</v>
      </c>
      <c r="Z2158">
        <v>6.4</v>
      </c>
      <c r="AA2158">
        <v>2.35</v>
      </c>
      <c r="AB2158">
        <v>0</v>
      </c>
    </row>
    <row r="2159" spans="1:28" hidden="1" x14ac:dyDescent="0.2">
      <c r="A2159" t="s">
        <v>27</v>
      </c>
      <c r="B2159" t="s">
        <v>2610</v>
      </c>
      <c r="C2159">
        <v>121</v>
      </c>
      <c r="D2159">
        <v>105</v>
      </c>
      <c r="E2159">
        <v>163</v>
      </c>
      <c r="F2159">
        <v>338</v>
      </c>
      <c r="G2159" t="s">
        <v>10651</v>
      </c>
      <c r="H2159">
        <v>1000</v>
      </c>
      <c r="I2159">
        <v>132541238</v>
      </c>
      <c r="J2159" t="s">
        <v>1669</v>
      </c>
      <c r="K2159" t="s">
        <v>10347</v>
      </c>
      <c r="L2159" t="s">
        <v>10652</v>
      </c>
      <c r="M2159">
        <v>30058</v>
      </c>
      <c r="N2159">
        <v>2505</v>
      </c>
      <c r="O2159" t="s">
        <v>10653</v>
      </c>
      <c r="P2159">
        <v>2</v>
      </c>
      <c r="Q2159" t="s">
        <v>10654</v>
      </c>
      <c r="R2159" t="s">
        <v>10655</v>
      </c>
      <c r="S2159">
        <v>236</v>
      </c>
      <c r="T2159" t="s">
        <v>36</v>
      </c>
      <c r="U2159" t="s">
        <v>37</v>
      </c>
      <c r="V2159" t="s">
        <v>38</v>
      </c>
      <c r="W2159">
        <v>33000000</v>
      </c>
      <c r="X2159">
        <v>2003</v>
      </c>
      <c r="Y2159">
        <v>409</v>
      </c>
      <c r="Z2159">
        <v>5.5</v>
      </c>
      <c r="AA2159">
        <v>2.35</v>
      </c>
      <c r="AB2159">
        <v>800</v>
      </c>
    </row>
    <row r="2160" spans="1:28" hidden="1" x14ac:dyDescent="0.2">
      <c r="A2160" t="s">
        <v>27</v>
      </c>
      <c r="B2160" t="s">
        <v>2726</v>
      </c>
      <c r="C2160">
        <v>185</v>
      </c>
      <c r="D2160">
        <v>138</v>
      </c>
      <c r="E2160">
        <v>438</v>
      </c>
      <c r="F2160">
        <v>173</v>
      </c>
      <c r="G2160" t="s">
        <v>1317</v>
      </c>
      <c r="H2160">
        <v>12000</v>
      </c>
      <c r="I2160">
        <v>130727000</v>
      </c>
      <c r="J2160" t="s">
        <v>6646</v>
      </c>
      <c r="K2160" t="s">
        <v>760</v>
      </c>
      <c r="L2160" t="s">
        <v>10656</v>
      </c>
      <c r="M2160">
        <v>887467</v>
      </c>
      <c r="N2160">
        <v>13184</v>
      </c>
      <c r="O2160" t="s">
        <v>6565</v>
      </c>
      <c r="P2160">
        <v>0</v>
      </c>
      <c r="Q2160" t="s">
        <v>10657</v>
      </c>
      <c r="R2160" t="s">
        <v>10658</v>
      </c>
      <c r="S2160">
        <v>916</v>
      </c>
      <c r="T2160" t="s">
        <v>36</v>
      </c>
      <c r="U2160" t="s">
        <v>37</v>
      </c>
      <c r="V2160" t="s">
        <v>583</v>
      </c>
      <c r="W2160">
        <v>19000000</v>
      </c>
      <c r="X2160">
        <v>1991</v>
      </c>
      <c r="Y2160">
        <v>826</v>
      </c>
      <c r="Z2160">
        <v>8.6</v>
      </c>
      <c r="AA2160">
        <v>1.85</v>
      </c>
      <c r="AB2160">
        <v>40000</v>
      </c>
    </row>
    <row r="2161" spans="1:28" hidden="1" x14ac:dyDescent="0.2">
      <c r="A2161" t="s">
        <v>27</v>
      </c>
      <c r="B2161" t="s">
        <v>10659</v>
      </c>
      <c r="C2161">
        <v>61</v>
      </c>
      <c r="D2161">
        <v>94</v>
      </c>
      <c r="E2161">
        <v>122</v>
      </c>
      <c r="F2161">
        <v>617</v>
      </c>
      <c r="G2161" t="s">
        <v>5432</v>
      </c>
      <c r="H2161">
        <v>1000</v>
      </c>
      <c r="I2161">
        <v>121697350</v>
      </c>
      <c r="J2161" t="s">
        <v>6417</v>
      </c>
      <c r="K2161" t="s">
        <v>1730</v>
      </c>
      <c r="L2161" t="s">
        <v>10660</v>
      </c>
      <c r="M2161">
        <v>114610</v>
      </c>
      <c r="N2161">
        <v>4263</v>
      </c>
      <c r="O2161" t="s">
        <v>4627</v>
      </c>
      <c r="P2161">
        <v>2</v>
      </c>
      <c r="Q2161" t="s">
        <v>10661</v>
      </c>
      <c r="R2161" t="s">
        <v>10662</v>
      </c>
      <c r="S2161">
        <v>176</v>
      </c>
      <c r="T2161" t="s">
        <v>36</v>
      </c>
      <c r="U2161" t="s">
        <v>37</v>
      </c>
      <c r="V2161" t="s">
        <v>38</v>
      </c>
      <c r="W2161">
        <v>20000000</v>
      </c>
      <c r="X2161">
        <v>1992</v>
      </c>
      <c r="Y2161">
        <v>619</v>
      </c>
      <c r="Z2161">
        <v>7</v>
      </c>
      <c r="AA2161">
        <v>1.85</v>
      </c>
      <c r="AB2161">
        <v>0</v>
      </c>
    </row>
    <row r="2162" spans="1:28" hidden="1" x14ac:dyDescent="0.2">
      <c r="A2162" t="s">
        <v>27</v>
      </c>
      <c r="B2162" t="s">
        <v>10663</v>
      </c>
      <c r="C2162">
        <v>156</v>
      </c>
      <c r="D2162">
        <v>101</v>
      </c>
      <c r="E2162">
        <v>79</v>
      </c>
      <c r="F2162">
        <v>218</v>
      </c>
      <c r="G2162" t="s">
        <v>10664</v>
      </c>
      <c r="H2162">
        <v>608</v>
      </c>
      <c r="I2162">
        <v>117224271</v>
      </c>
      <c r="J2162" t="s">
        <v>10665</v>
      </c>
      <c r="K2162" t="s">
        <v>10666</v>
      </c>
      <c r="L2162" t="s">
        <v>10667</v>
      </c>
      <c r="M2162">
        <v>47794</v>
      </c>
      <c r="N2162">
        <v>1787</v>
      </c>
      <c r="O2162" t="s">
        <v>10668</v>
      </c>
      <c r="P2162">
        <v>1</v>
      </c>
      <c r="Q2162" t="s">
        <v>10669</v>
      </c>
      <c r="R2162" t="s">
        <v>10670</v>
      </c>
      <c r="S2162">
        <v>81</v>
      </c>
      <c r="T2162" t="s">
        <v>36</v>
      </c>
      <c r="U2162" t="s">
        <v>37</v>
      </c>
      <c r="V2162" t="s">
        <v>583</v>
      </c>
      <c r="W2162">
        <v>20000000</v>
      </c>
      <c r="X2162">
        <v>2010</v>
      </c>
      <c r="Y2162">
        <v>362</v>
      </c>
      <c r="Z2162">
        <v>7.1</v>
      </c>
      <c r="AA2162">
        <v>1.78</v>
      </c>
      <c r="AB2162">
        <v>0</v>
      </c>
    </row>
    <row r="2163" spans="1:28" hidden="1" x14ac:dyDescent="0.2">
      <c r="A2163" t="s">
        <v>27</v>
      </c>
      <c r="B2163" t="s">
        <v>10671</v>
      </c>
      <c r="C2163">
        <v>75</v>
      </c>
      <c r="D2163">
        <v>131</v>
      </c>
      <c r="E2163">
        <v>82</v>
      </c>
      <c r="F2163">
        <v>85</v>
      </c>
      <c r="G2163" t="s">
        <v>10672</v>
      </c>
      <c r="H2163">
        <v>813</v>
      </c>
      <c r="I2163">
        <v>102922376</v>
      </c>
      <c r="J2163" t="s">
        <v>8568</v>
      </c>
      <c r="K2163" t="s">
        <v>2441</v>
      </c>
      <c r="L2163" t="s">
        <v>10673</v>
      </c>
      <c r="M2163">
        <v>51314</v>
      </c>
      <c r="N2163">
        <v>1520</v>
      </c>
      <c r="O2163" t="s">
        <v>10674</v>
      </c>
      <c r="P2163">
        <v>0</v>
      </c>
      <c r="Q2163" t="s">
        <v>10675</v>
      </c>
      <c r="R2163" t="s">
        <v>10676</v>
      </c>
      <c r="S2163">
        <v>265</v>
      </c>
      <c r="T2163" t="s">
        <v>36</v>
      </c>
      <c r="U2163" t="s">
        <v>37</v>
      </c>
      <c r="V2163" t="s">
        <v>93</v>
      </c>
      <c r="W2163">
        <v>20000000</v>
      </c>
      <c r="X2163">
        <v>1978</v>
      </c>
      <c r="Y2163">
        <v>366</v>
      </c>
      <c r="Z2163">
        <v>5.7</v>
      </c>
      <c r="AA2163">
        <v>2.35</v>
      </c>
      <c r="AB2163">
        <v>0</v>
      </c>
    </row>
    <row r="2164" spans="1:28" hidden="1" x14ac:dyDescent="0.2">
      <c r="A2164" t="s">
        <v>27</v>
      </c>
      <c r="B2164" t="s">
        <v>1573</v>
      </c>
      <c r="C2164">
        <v>100</v>
      </c>
      <c r="D2164">
        <v>91</v>
      </c>
      <c r="E2164">
        <v>67</v>
      </c>
      <c r="F2164">
        <v>597</v>
      </c>
      <c r="G2164" t="s">
        <v>5828</v>
      </c>
      <c r="H2164">
        <v>2000</v>
      </c>
      <c r="I2164">
        <v>94497271</v>
      </c>
      <c r="J2164" t="s">
        <v>10677</v>
      </c>
      <c r="K2164" t="s">
        <v>1732</v>
      </c>
      <c r="L2164" t="s">
        <v>10678</v>
      </c>
      <c r="M2164">
        <v>17829</v>
      </c>
      <c r="N2164">
        <v>4729</v>
      </c>
      <c r="O2164" t="s">
        <v>10679</v>
      </c>
      <c r="P2164">
        <v>1</v>
      </c>
      <c r="Q2164" t="s">
        <v>10680</v>
      </c>
      <c r="R2164" t="s">
        <v>10681</v>
      </c>
      <c r="S2164">
        <v>99</v>
      </c>
      <c r="T2164" t="s">
        <v>36</v>
      </c>
      <c r="U2164" t="s">
        <v>37</v>
      </c>
      <c r="V2164" t="s">
        <v>93</v>
      </c>
      <c r="W2164">
        <v>20000000</v>
      </c>
      <c r="X2164">
        <v>2008</v>
      </c>
      <c r="Y2164">
        <v>641</v>
      </c>
      <c r="Z2164">
        <v>3.7</v>
      </c>
      <c r="AA2164">
        <v>2.35</v>
      </c>
      <c r="AB2164">
        <v>0</v>
      </c>
    </row>
    <row r="2165" spans="1:28" hidden="1" x14ac:dyDescent="0.2">
      <c r="A2165" t="s">
        <v>27</v>
      </c>
      <c r="B2165" t="s">
        <v>330</v>
      </c>
      <c r="C2165">
        <v>511</v>
      </c>
      <c r="D2165">
        <v>112</v>
      </c>
      <c r="E2165">
        <v>0</v>
      </c>
      <c r="F2165">
        <v>697</v>
      </c>
      <c r="G2165" t="s">
        <v>2661</v>
      </c>
      <c r="H2165">
        <v>6000</v>
      </c>
      <c r="I2165">
        <v>137387272</v>
      </c>
      <c r="J2165" t="s">
        <v>3028</v>
      </c>
      <c r="K2165" t="s">
        <v>660</v>
      </c>
      <c r="L2165" t="s">
        <v>10682</v>
      </c>
      <c r="M2165">
        <v>300110</v>
      </c>
      <c r="N2165">
        <v>9049</v>
      </c>
      <c r="O2165" t="s">
        <v>10683</v>
      </c>
      <c r="P2165">
        <v>0</v>
      </c>
      <c r="Q2165" t="s">
        <v>10684</v>
      </c>
      <c r="R2165" t="s">
        <v>10685</v>
      </c>
      <c r="S2165">
        <v>807</v>
      </c>
      <c r="T2165" t="s">
        <v>36</v>
      </c>
      <c r="U2165" t="s">
        <v>37</v>
      </c>
      <c r="V2165" t="s">
        <v>583</v>
      </c>
      <c r="W2165">
        <v>20000000</v>
      </c>
      <c r="X2165">
        <v>2013</v>
      </c>
      <c r="Y2165">
        <v>960</v>
      </c>
      <c r="Z2165">
        <v>7.5</v>
      </c>
      <c r="AA2165">
        <v>2.35</v>
      </c>
      <c r="AB2165">
        <v>131000</v>
      </c>
    </row>
    <row r="2166" spans="1:28" hidden="1" x14ac:dyDescent="0.2">
      <c r="A2166" t="s">
        <v>27</v>
      </c>
      <c r="B2166" t="s">
        <v>4105</v>
      </c>
      <c r="C2166">
        <v>75</v>
      </c>
      <c r="D2166">
        <v>95</v>
      </c>
      <c r="E2166">
        <v>32</v>
      </c>
      <c r="F2166">
        <v>563</v>
      </c>
      <c r="G2166" t="s">
        <v>4189</v>
      </c>
      <c r="H2166">
        <v>826</v>
      </c>
      <c r="I2166">
        <v>82301521</v>
      </c>
      <c r="J2166" t="s">
        <v>9778</v>
      </c>
      <c r="K2166" t="s">
        <v>6380</v>
      </c>
      <c r="L2166" t="s">
        <v>10686</v>
      </c>
      <c r="M2166">
        <v>22679</v>
      </c>
      <c r="N2166">
        <v>3558</v>
      </c>
      <c r="O2166" t="s">
        <v>5321</v>
      </c>
      <c r="P2166">
        <v>2</v>
      </c>
      <c r="Q2166" t="s">
        <v>10687</v>
      </c>
      <c r="R2166" t="s">
        <v>10688</v>
      </c>
      <c r="S2166">
        <v>149</v>
      </c>
      <c r="T2166" t="s">
        <v>36</v>
      </c>
      <c r="U2166" t="s">
        <v>37</v>
      </c>
      <c r="V2166" t="s">
        <v>93</v>
      </c>
      <c r="W2166">
        <v>32000000</v>
      </c>
      <c r="X2166">
        <v>2005</v>
      </c>
      <c r="Y2166">
        <v>642</v>
      </c>
      <c r="Z2166">
        <v>4.5999999999999996</v>
      </c>
      <c r="AA2166">
        <v>1.85</v>
      </c>
      <c r="AB2166">
        <v>773</v>
      </c>
    </row>
    <row r="2167" spans="1:28" hidden="1" x14ac:dyDescent="0.2">
      <c r="A2167" t="s">
        <v>27</v>
      </c>
      <c r="B2167" t="s">
        <v>4307</v>
      </c>
      <c r="C2167">
        <v>148</v>
      </c>
      <c r="D2167">
        <v>100</v>
      </c>
      <c r="E2167">
        <v>265</v>
      </c>
      <c r="F2167">
        <v>265</v>
      </c>
      <c r="G2167" t="s">
        <v>10689</v>
      </c>
      <c r="H2167">
        <v>989</v>
      </c>
      <c r="I2167">
        <v>84518155</v>
      </c>
      <c r="J2167" t="s">
        <v>1669</v>
      </c>
      <c r="K2167" t="s">
        <v>3228</v>
      </c>
      <c r="L2167" t="s">
        <v>10690</v>
      </c>
      <c r="M2167">
        <v>35965</v>
      </c>
      <c r="N2167">
        <v>2654</v>
      </c>
      <c r="O2167" t="s">
        <v>4307</v>
      </c>
      <c r="P2167">
        <v>0</v>
      </c>
      <c r="Q2167" t="s">
        <v>10691</v>
      </c>
      <c r="R2167" t="s">
        <v>10692</v>
      </c>
      <c r="S2167">
        <v>144</v>
      </c>
      <c r="T2167" t="s">
        <v>36</v>
      </c>
      <c r="U2167" t="s">
        <v>37</v>
      </c>
      <c r="V2167" t="s">
        <v>583</v>
      </c>
      <c r="W2167">
        <v>20000000</v>
      </c>
      <c r="X2167">
        <v>2014</v>
      </c>
      <c r="Y2167">
        <v>830</v>
      </c>
      <c r="Z2167">
        <v>4.9000000000000004</v>
      </c>
      <c r="AA2167">
        <v>1.85</v>
      </c>
      <c r="AB2167">
        <v>11000</v>
      </c>
    </row>
    <row r="2168" spans="1:28" hidden="1" x14ac:dyDescent="0.2">
      <c r="A2168" t="s">
        <v>27</v>
      </c>
      <c r="B2168" t="s">
        <v>2639</v>
      </c>
      <c r="C2168">
        <v>253</v>
      </c>
      <c r="D2168">
        <v>105</v>
      </c>
      <c r="E2168">
        <v>154</v>
      </c>
      <c r="F2168">
        <v>501</v>
      </c>
      <c r="G2168" t="s">
        <v>6858</v>
      </c>
      <c r="H2168">
        <v>884</v>
      </c>
      <c r="I2168">
        <v>80050171</v>
      </c>
      <c r="J2168" t="s">
        <v>1922</v>
      </c>
      <c r="K2168" t="s">
        <v>6859</v>
      </c>
      <c r="L2168" t="s">
        <v>6860</v>
      </c>
      <c r="M2168">
        <v>186984</v>
      </c>
      <c r="N2168">
        <v>2287</v>
      </c>
      <c r="O2168" t="s">
        <v>2729</v>
      </c>
      <c r="P2168">
        <v>0</v>
      </c>
      <c r="Q2168" t="s">
        <v>6861</v>
      </c>
      <c r="R2168" t="s">
        <v>6862</v>
      </c>
      <c r="S2168">
        <v>491</v>
      </c>
      <c r="T2168" t="s">
        <v>36</v>
      </c>
      <c r="U2168" t="s">
        <v>37</v>
      </c>
      <c r="V2168" t="s">
        <v>38</v>
      </c>
      <c r="W2168">
        <v>20000000</v>
      </c>
      <c r="X2168">
        <v>2007</v>
      </c>
      <c r="Y2168">
        <v>617</v>
      </c>
      <c r="Z2168">
        <v>6.9</v>
      </c>
      <c r="AA2168">
        <v>1.85</v>
      </c>
      <c r="AB2168">
        <v>0</v>
      </c>
    </row>
    <row r="2169" spans="1:28" hidden="1" x14ac:dyDescent="0.2">
      <c r="A2169" t="s">
        <v>27</v>
      </c>
      <c r="B2169" t="s">
        <v>9160</v>
      </c>
      <c r="C2169">
        <v>204</v>
      </c>
      <c r="D2169">
        <v>108</v>
      </c>
      <c r="E2169">
        <v>0</v>
      </c>
      <c r="F2169">
        <v>487</v>
      </c>
      <c r="G2169" t="s">
        <v>618</v>
      </c>
      <c r="H2169">
        <v>2000</v>
      </c>
      <c r="I2169">
        <v>81257845</v>
      </c>
      <c r="J2169" t="s">
        <v>6417</v>
      </c>
      <c r="K2169" t="s">
        <v>2975</v>
      </c>
      <c r="L2169" t="s">
        <v>10693</v>
      </c>
      <c r="M2169">
        <v>210680</v>
      </c>
      <c r="N2169">
        <v>4403</v>
      </c>
      <c r="O2169" t="s">
        <v>10694</v>
      </c>
      <c r="P2169">
        <v>1</v>
      </c>
      <c r="Q2169" t="s">
        <v>10695</v>
      </c>
      <c r="R2169" t="s">
        <v>10696</v>
      </c>
      <c r="S2169">
        <v>479</v>
      </c>
      <c r="T2169" t="s">
        <v>36</v>
      </c>
      <c r="U2169" t="s">
        <v>37</v>
      </c>
      <c r="V2169" t="s">
        <v>38</v>
      </c>
      <c r="W2169">
        <v>35000000</v>
      </c>
      <c r="X2169">
        <v>2003</v>
      </c>
      <c r="Y2169">
        <v>931</v>
      </c>
      <c r="Z2169">
        <v>7.1</v>
      </c>
      <c r="AA2169">
        <v>1.85</v>
      </c>
      <c r="AB2169">
        <v>0</v>
      </c>
    </row>
    <row r="2170" spans="1:28" hidden="1" x14ac:dyDescent="0.2">
      <c r="A2170" t="s">
        <v>27</v>
      </c>
      <c r="B2170" t="s">
        <v>2329</v>
      </c>
      <c r="C2170">
        <v>72</v>
      </c>
      <c r="D2170">
        <v>101</v>
      </c>
      <c r="E2170">
        <v>545</v>
      </c>
      <c r="F2170">
        <v>545</v>
      </c>
      <c r="G2170" t="s">
        <v>585</v>
      </c>
      <c r="H2170">
        <v>1000</v>
      </c>
      <c r="I2170">
        <v>70360285</v>
      </c>
      <c r="J2170" t="s">
        <v>260</v>
      </c>
      <c r="K2170" t="s">
        <v>4532</v>
      </c>
      <c r="L2170" t="s">
        <v>10697</v>
      </c>
      <c r="M2170">
        <v>81783</v>
      </c>
      <c r="N2170">
        <v>3816</v>
      </c>
      <c r="O2170" t="s">
        <v>6821</v>
      </c>
      <c r="P2170">
        <v>0</v>
      </c>
      <c r="Q2170" t="s">
        <v>10698</v>
      </c>
      <c r="R2170" t="s">
        <v>10699</v>
      </c>
      <c r="S2170">
        <v>283</v>
      </c>
      <c r="T2170" t="s">
        <v>36</v>
      </c>
      <c r="U2170" t="s">
        <v>37</v>
      </c>
      <c r="V2170" t="s">
        <v>38</v>
      </c>
      <c r="W2170">
        <v>18000000</v>
      </c>
      <c r="X2170">
        <v>1995</v>
      </c>
      <c r="Y2170">
        <v>1000</v>
      </c>
      <c r="Z2170">
        <v>5.8</v>
      </c>
      <c r="AA2170">
        <v>1.85</v>
      </c>
      <c r="AB2170">
        <v>0</v>
      </c>
    </row>
    <row r="2171" spans="1:28" hidden="1" x14ac:dyDescent="0.2">
      <c r="A2171" t="s">
        <v>27</v>
      </c>
      <c r="B2171" t="s">
        <v>6044</v>
      </c>
      <c r="C2171">
        <v>98</v>
      </c>
      <c r="D2171">
        <v>114</v>
      </c>
      <c r="E2171">
        <v>118</v>
      </c>
      <c r="F2171">
        <v>40</v>
      </c>
      <c r="G2171" t="s">
        <v>8578</v>
      </c>
      <c r="H2171">
        <v>489</v>
      </c>
      <c r="I2171">
        <v>12831121</v>
      </c>
      <c r="J2171" t="s">
        <v>3275</v>
      </c>
      <c r="K2171" t="s">
        <v>8579</v>
      </c>
      <c r="L2171" t="s">
        <v>8580</v>
      </c>
      <c r="M2171">
        <v>44979</v>
      </c>
      <c r="N2171">
        <v>679</v>
      </c>
      <c r="O2171" t="s">
        <v>8581</v>
      </c>
      <c r="P2171">
        <v>0</v>
      </c>
      <c r="Q2171" t="s">
        <v>8582</v>
      </c>
      <c r="R2171" t="s">
        <v>8583</v>
      </c>
      <c r="S2171">
        <v>298</v>
      </c>
      <c r="T2171" t="s">
        <v>36</v>
      </c>
      <c r="U2171" t="s">
        <v>37</v>
      </c>
      <c r="V2171" t="s">
        <v>38</v>
      </c>
      <c r="W2171">
        <v>30000000</v>
      </c>
      <c r="X2171">
        <v>2004</v>
      </c>
      <c r="Y2171">
        <v>93</v>
      </c>
      <c r="Z2171">
        <v>7</v>
      </c>
      <c r="AA2171">
        <v>2.35</v>
      </c>
      <c r="AB2171">
        <v>0</v>
      </c>
    </row>
    <row r="2172" spans="1:28" hidden="1" x14ac:dyDescent="0.2">
      <c r="A2172" t="s">
        <v>27</v>
      </c>
      <c r="B2172" t="s">
        <v>3878</v>
      </c>
      <c r="C2172">
        <v>62</v>
      </c>
      <c r="D2172">
        <v>109</v>
      </c>
      <c r="E2172">
        <v>322</v>
      </c>
      <c r="F2172">
        <v>861</v>
      </c>
      <c r="G2172" t="s">
        <v>746</v>
      </c>
      <c r="H2172">
        <v>1000</v>
      </c>
      <c r="I2172">
        <v>69148997</v>
      </c>
      <c r="J2172" t="s">
        <v>1007</v>
      </c>
      <c r="K2172" t="s">
        <v>6500</v>
      </c>
      <c r="L2172" t="s">
        <v>10700</v>
      </c>
      <c r="M2172">
        <v>98794</v>
      </c>
      <c r="N2172">
        <v>6313</v>
      </c>
      <c r="O2172" t="s">
        <v>3879</v>
      </c>
      <c r="P2172">
        <v>4</v>
      </c>
      <c r="Q2172" t="s">
        <v>10701</v>
      </c>
      <c r="R2172" t="s">
        <v>10702</v>
      </c>
      <c r="S2172">
        <v>251</v>
      </c>
      <c r="T2172" t="s">
        <v>36</v>
      </c>
      <c r="U2172" t="s">
        <v>37</v>
      </c>
      <c r="V2172" t="s">
        <v>38</v>
      </c>
      <c r="W2172">
        <v>37000000</v>
      </c>
      <c r="X2172">
        <v>2004</v>
      </c>
      <c r="Y2172">
        <v>960</v>
      </c>
      <c r="Z2172">
        <v>5.4</v>
      </c>
      <c r="AA2172">
        <v>1.85</v>
      </c>
      <c r="AB2172">
        <v>0</v>
      </c>
    </row>
    <row r="2173" spans="1:28" hidden="1" x14ac:dyDescent="0.2">
      <c r="A2173" t="s">
        <v>27</v>
      </c>
      <c r="B2173" t="s">
        <v>8189</v>
      </c>
      <c r="C2173">
        <v>549</v>
      </c>
      <c r="D2173">
        <v>115</v>
      </c>
      <c r="E2173">
        <v>729</v>
      </c>
      <c r="F2173">
        <v>552</v>
      </c>
      <c r="G2173" t="s">
        <v>10703</v>
      </c>
      <c r="H2173">
        <v>8000</v>
      </c>
      <c r="I2173">
        <v>82624961</v>
      </c>
      <c r="J2173" t="s">
        <v>2525</v>
      </c>
      <c r="K2173" t="s">
        <v>10704</v>
      </c>
      <c r="L2173" t="s">
        <v>10705</v>
      </c>
      <c r="M2173">
        <v>205284</v>
      </c>
      <c r="N2173">
        <v>9578</v>
      </c>
      <c r="O2173" t="s">
        <v>7412</v>
      </c>
      <c r="P2173">
        <v>0</v>
      </c>
      <c r="Q2173" t="s">
        <v>10706</v>
      </c>
      <c r="R2173" t="s">
        <v>10707</v>
      </c>
      <c r="S2173">
        <v>439</v>
      </c>
      <c r="T2173" t="s">
        <v>36</v>
      </c>
      <c r="U2173" t="s">
        <v>37</v>
      </c>
      <c r="V2173" t="s">
        <v>583</v>
      </c>
      <c r="W2173">
        <v>20000000</v>
      </c>
      <c r="X2173">
        <v>2011</v>
      </c>
      <c r="Y2173">
        <v>727</v>
      </c>
      <c r="Z2173">
        <v>7.3</v>
      </c>
      <c r="AA2173">
        <v>2.35</v>
      </c>
      <c r="AB2173">
        <v>22000</v>
      </c>
    </row>
    <row r="2174" spans="1:28" hidden="1" x14ac:dyDescent="0.2">
      <c r="A2174" t="s">
        <v>745</v>
      </c>
      <c r="B2174" t="s">
        <v>2431</v>
      </c>
      <c r="C2174">
        <v>106</v>
      </c>
      <c r="D2174">
        <v>117</v>
      </c>
      <c r="E2174">
        <v>99</v>
      </c>
      <c r="F2174">
        <v>165</v>
      </c>
      <c r="G2174" t="s">
        <v>10708</v>
      </c>
      <c r="H2174">
        <v>596</v>
      </c>
      <c r="I2174">
        <v>67325559</v>
      </c>
      <c r="J2174" t="s">
        <v>10709</v>
      </c>
      <c r="K2174" t="s">
        <v>1500</v>
      </c>
      <c r="L2174" t="s">
        <v>10710</v>
      </c>
      <c r="M2174">
        <v>58222</v>
      </c>
      <c r="N2174">
        <v>1293</v>
      </c>
      <c r="O2174" t="s">
        <v>10711</v>
      </c>
      <c r="P2174">
        <v>0</v>
      </c>
      <c r="Q2174" t="s">
        <v>10712</v>
      </c>
      <c r="R2174" t="s">
        <v>10713</v>
      </c>
      <c r="S2174">
        <v>331</v>
      </c>
      <c r="T2174" t="s">
        <v>36</v>
      </c>
      <c r="U2174" t="s">
        <v>37</v>
      </c>
      <c r="V2174" t="s">
        <v>93</v>
      </c>
      <c r="W2174">
        <v>20000000</v>
      </c>
      <c r="X2174">
        <v>2003</v>
      </c>
      <c r="Y2174">
        <v>265</v>
      </c>
      <c r="Z2174">
        <v>7.1</v>
      </c>
      <c r="AA2174">
        <v>1.85</v>
      </c>
      <c r="AB2174">
        <v>0</v>
      </c>
    </row>
    <row r="2175" spans="1:28" hidden="1" x14ac:dyDescent="0.2">
      <c r="A2175" t="s">
        <v>27</v>
      </c>
      <c r="B2175" t="s">
        <v>6169</v>
      </c>
      <c r="C2175">
        <v>123</v>
      </c>
      <c r="D2175">
        <v>107</v>
      </c>
      <c r="E2175">
        <v>30</v>
      </c>
      <c r="F2175">
        <v>318</v>
      </c>
      <c r="G2175" t="s">
        <v>10714</v>
      </c>
      <c r="H2175">
        <v>742</v>
      </c>
      <c r="I2175">
        <v>62933793</v>
      </c>
      <c r="J2175" t="s">
        <v>10715</v>
      </c>
      <c r="K2175" t="s">
        <v>1637</v>
      </c>
      <c r="L2175" t="s">
        <v>10716</v>
      </c>
      <c r="M2175">
        <v>62421</v>
      </c>
      <c r="N2175">
        <v>2341</v>
      </c>
      <c r="O2175" t="s">
        <v>10717</v>
      </c>
      <c r="P2175">
        <v>1</v>
      </c>
      <c r="Q2175" t="s">
        <v>10718</v>
      </c>
      <c r="R2175" t="s">
        <v>10719</v>
      </c>
      <c r="S2175">
        <v>185</v>
      </c>
      <c r="T2175" t="s">
        <v>36</v>
      </c>
      <c r="U2175" t="s">
        <v>37</v>
      </c>
      <c r="V2175" t="s">
        <v>93</v>
      </c>
      <c r="W2175">
        <v>20000000</v>
      </c>
      <c r="X2175">
        <v>2010</v>
      </c>
      <c r="Y2175">
        <v>360</v>
      </c>
      <c r="Z2175">
        <v>5.8</v>
      </c>
      <c r="AA2175">
        <v>2.35</v>
      </c>
      <c r="AB2175">
        <v>10000</v>
      </c>
    </row>
    <row r="2176" spans="1:28" hidden="1" x14ac:dyDescent="0.2">
      <c r="A2176" t="s">
        <v>27</v>
      </c>
      <c r="B2176" t="s">
        <v>10720</v>
      </c>
      <c r="C2176">
        <v>597</v>
      </c>
      <c r="D2176">
        <v>134</v>
      </c>
      <c r="E2176">
        <v>0</v>
      </c>
      <c r="F2176">
        <v>500</v>
      </c>
      <c r="G2176" t="s">
        <v>5128</v>
      </c>
      <c r="H2176">
        <v>2000</v>
      </c>
      <c r="I2176">
        <v>56667870</v>
      </c>
      <c r="J2176" t="s">
        <v>5938</v>
      </c>
      <c r="K2176" t="s">
        <v>3732</v>
      </c>
      <c r="L2176" t="s">
        <v>10721</v>
      </c>
      <c r="M2176">
        <v>439176</v>
      </c>
      <c r="N2176">
        <v>4251</v>
      </c>
      <c r="O2176" t="s">
        <v>10722</v>
      </c>
      <c r="P2176">
        <v>0</v>
      </c>
      <c r="Q2176" t="s">
        <v>10723</v>
      </c>
      <c r="R2176" t="s">
        <v>10724</v>
      </c>
      <c r="S2176">
        <v>695</v>
      </c>
      <c r="T2176" t="s">
        <v>36</v>
      </c>
      <c r="U2176" t="s">
        <v>37</v>
      </c>
      <c r="V2176" t="s">
        <v>583</v>
      </c>
      <c r="W2176">
        <v>20000000</v>
      </c>
      <c r="X2176">
        <v>2013</v>
      </c>
      <c r="Y2176">
        <v>660</v>
      </c>
      <c r="Z2176">
        <v>8.1</v>
      </c>
      <c r="AA2176">
        <v>2.35</v>
      </c>
      <c r="AB2176">
        <v>83000</v>
      </c>
    </row>
    <row r="2177" spans="1:28" hidden="1" x14ac:dyDescent="0.2">
      <c r="A2177" t="s">
        <v>27</v>
      </c>
      <c r="B2177" t="s">
        <v>8502</v>
      </c>
      <c r="C2177">
        <v>64</v>
      </c>
      <c r="D2177">
        <v>118</v>
      </c>
      <c r="E2177">
        <v>30</v>
      </c>
      <c r="F2177">
        <v>284</v>
      </c>
      <c r="G2177" t="s">
        <v>6423</v>
      </c>
      <c r="H2177">
        <v>962</v>
      </c>
      <c r="I2177">
        <v>56398162</v>
      </c>
      <c r="J2177" t="s">
        <v>5786</v>
      </c>
      <c r="K2177" t="s">
        <v>4441</v>
      </c>
      <c r="L2177" t="s">
        <v>10725</v>
      </c>
      <c r="M2177">
        <v>28649</v>
      </c>
      <c r="N2177">
        <v>2390</v>
      </c>
      <c r="O2177" t="s">
        <v>10726</v>
      </c>
      <c r="P2177">
        <v>0</v>
      </c>
      <c r="Q2177" t="s">
        <v>10727</v>
      </c>
      <c r="R2177" t="s">
        <v>10728</v>
      </c>
      <c r="S2177">
        <v>185</v>
      </c>
      <c r="T2177" t="s">
        <v>36</v>
      </c>
      <c r="U2177" t="s">
        <v>37</v>
      </c>
      <c r="V2177" t="s">
        <v>38</v>
      </c>
      <c r="W2177">
        <v>20000000</v>
      </c>
      <c r="X2177">
        <v>2002</v>
      </c>
      <c r="Y2177">
        <v>593</v>
      </c>
      <c r="Z2177">
        <v>5.7</v>
      </c>
      <c r="AA2177">
        <v>2.35</v>
      </c>
      <c r="AB2177">
        <v>2000</v>
      </c>
    </row>
    <row r="2178" spans="1:28" hidden="1" x14ac:dyDescent="0.2">
      <c r="A2178" t="s">
        <v>27</v>
      </c>
      <c r="B2178" t="s">
        <v>9514</v>
      </c>
      <c r="C2178">
        <v>40</v>
      </c>
      <c r="D2178">
        <v>121</v>
      </c>
      <c r="E2178">
        <v>0</v>
      </c>
      <c r="F2178">
        <v>721</v>
      </c>
      <c r="G2178" t="s">
        <v>7510</v>
      </c>
      <c r="H2178">
        <v>2000</v>
      </c>
      <c r="I2178">
        <v>60072596</v>
      </c>
      <c r="J2178" t="s">
        <v>1413</v>
      </c>
      <c r="K2178" t="s">
        <v>6431</v>
      </c>
      <c r="L2178" t="s">
        <v>10729</v>
      </c>
      <c r="M2178">
        <v>7664</v>
      </c>
      <c r="N2178">
        <v>6657</v>
      </c>
      <c r="O2178" t="s">
        <v>4008</v>
      </c>
      <c r="P2178">
        <v>8</v>
      </c>
      <c r="Q2178" t="s">
        <v>10730</v>
      </c>
      <c r="R2178" t="s">
        <v>10731</v>
      </c>
      <c r="S2178">
        <v>68</v>
      </c>
      <c r="T2178" t="s">
        <v>36</v>
      </c>
      <c r="U2178" t="s">
        <v>37</v>
      </c>
      <c r="V2178" t="s">
        <v>38</v>
      </c>
      <c r="W2178">
        <v>20000000</v>
      </c>
      <c r="X2178">
        <v>2010</v>
      </c>
      <c r="Y2178">
        <v>907</v>
      </c>
      <c r="Z2178">
        <v>4.4000000000000004</v>
      </c>
      <c r="AA2178">
        <v>1.85</v>
      </c>
      <c r="AB2178">
        <v>0</v>
      </c>
    </row>
    <row r="2179" spans="1:28" hidden="1" x14ac:dyDescent="0.2">
      <c r="A2179" t="s">
        <v>27</v>
      </c>
      <c r="B2179" t="s">
        <v>253</v>
      </c>
      <c r="C2179">
        <v>111</v>
      </c>
      <c r="D2179">
        <v>105</v>
      </c>
      <c r="E2179">
        <v>13000</v>
      </c>
      <c r="F2179">
        <v>658</v>
      </c>
      <c r="G2179" t="s">
        <v>4193</v>
      </c>
      <c r="H2179">
        <v>40000</v>
      </c>
      <c r="I2179">
        <v>56362352</v>
      </c>
      <c r="J2179" t="s">
        <v>10732</v>
      </c>
      <c r="K2179" t="s">
        <v>42</v>
      </c>
      <c r="L2179" t="s">
        <v>10733</v>
      </c>
      <c r="M2179">
        <v>357581</v>
      </c>
      <c r="N2179">
        <v>42330</v>
      </c>
      <c r="O2179" t="s">
        <v>5037</v>
      </c>
      <c r="P2179">
        <v>0</v>
      </c>
      <c r="Q2179" t="s">
        <v>10734</v>
      </c>
      <c r="R2179" t="s">
        <v>10735</v>
      </c>
      <c r="S2179">
        <v>588</v>
      </c>
      <c r="T2179" t="s">
        <v>36</v>
      </c>
      <c r="U2179" t="s">
        <v>37</v>
      </c>
      <c r="V2179" t="s">
        <v>38</v>
      </c>
      <c r="W2179">
        <v>20000000</v>
      </c>
      <c r="X2179">
        <v>1990</v>
      </c>
      <c r="Y2179">
        <v>967</v>
      </c>
      <c r="Z2179">
        <v>7.9</v>
      </c>
      <c r="AA2179">
        <v>1.85</v>
      </c>
      <c r="AB2179">
        <v>16000</v>
      </c>
    </row>
    <row r="2180" spans="1:28" hidden="1" x14ac:dyDescent="0.2">
      <c r="A2180" t="s">
        <v>27</v>
      </c>
      <c r="B2180" t="s">
        <v>10736</v>
      </c>
      <c r="C2180">
        <v>151</v>
      </c>
      <c r="D2180">
        <v>110</v>
      </c>
      <c r="E2180">
        <v>17</v>
      </c>
      <c r="F2180">
        <v>418</v>
      </c>
      <c r="G2180" t="s">
        <v>734</v>
      </c>
      <c r="H2180">
        <v>11000</v>
      </c>
      <c r="I2180">
        <v>56154094</v>
      </c>
      <c r="J2180" t="s">
        <v>212</v>
      </c>
      <c r="K2180" t="s">
        <v>156</v>
      </c>
      <c r="L2180" t="s">
        <v>10737</v>
      </c>
      <c r="M2180">
        <v>44723</v>
      </c>
      <c r="N2180">
        <v>21852</v>
      </c>
      <c r="O2180" t="s">
        <v>10738</v>
      </c>
      <c r="P2180">
        <v>0</v>
      </c>
      <c r="Q2180" t="s">
        <v>10739</v>
      </c>
      <c r="R2180" t="s">
        <v>10740</v>
      </c>
      <c r="S2180">
        <v>130</v>
      </c>
      <c r="T2180" t="s">
        <v>36</v>
      </c>
      <c r="U2180" t="s">
        <v>55</v>
      </c>
      <c r="V2180" t="s">
        <v>38</v>
      </c>
      <c r="W2180">
        <v>20000000</v>
      </c>
      <c r="X2180">
        <v>2016</v>
      </c>
      <c r="Y2180">
        <v>10000</v>
      </c>
      <c r="Z2180">
        <v>7.6</v>
      </c>
      <c r="AA2180">
        <v>2.35</v>
      </c>
      <c r="AB2180">
        <v>51000</v>
      </c>
    </row>
    <row r="2181" spans="1:28" hidden="1" x14ac:dyDescent="0.2">
      <c r="A2181" t="s">
        <v>27</v>
      </c>
      <c r="B2181" t="s">
        <v>9514</v>
      </c>
      <c r="C2181">
        <v>31</v>
      </c>
      <c r="D2181">
        <v>114</v>
      </c>
      <c r="E2181">
        <v>0</v>
      </c>
      <c r="F2181">
        <v>582</v>
      </c>
      <c r="G2181" t="s">
        <v>1734</v>
      </c>
      <c r="H2181">
        <v>982</v>
      </c>
      <c r="I2181">
        <v>65623128</v>
      </c>
      <c r="J2181" t="s">
        <v>9191</v>
      </c>
      <c r="K2181" t="s">
        <v>3327</v>
      </c>
      <c r="L2181" t="s">
        <v>10741</v>
      </c>
      <c r="M2181">
        <v>7354</v>
      </c>
      <c r="N2181">
        <v>2753</v>
      </c>
      <c r="O2181" t="s">
        <v>10742</v>
      </c>
      <c r="P2181">
        <v>5</v>
      </c>
      <c r="Q2181" t="s">
        <v>10743</v>
      </c>
      <c r="R2181" t="s">
        <v>10744</v>
      </c>
      <c r="S2181">
        <v>50</v>
      </c>
      <c r="T2181" t="s">
        <v>36</v>
      </c>
      <c r="U2181" t="s">
        <v>37</v>
      </c>
      <c r="V2181" t="s">
        <v>38</v>
      </c>
      <c r="W2181">
        <v>20000000</v>
      </c>
      <c r="X2181">
        <v>2012</v>
      </c>
      <c r="Y2181">
        <v>618</v>
      </c>
      <c r="Z2181">
        <v>4.8</v>
      </c>
      <c r="AA2181">
        <v>1.85</v>
      </c>
      <c r="AB2181">
        <v>0</v>
      </c>
    </row>
    <row r="2182" spans="1:28" hidden="1" x14ac:dyDescent="0.2">
      <c r="A2182" t="s">
        <v>27</v>
      </c>
      <c r="B2182" t="s">
        <v>4731</v>
      </c>
      <c r="C2182">
        <v>138</v>
      </c>
      <c r="D2182">
        <v>104</v>
      </c>
      <c r="E2182">
        <v>607</v>
      </c>
      <c r="F2182">
        <v>109</v>
      </c>
      <c r="G2182" t="s">
        <v>10745</v>
      </c>
      <c r="H2182">
        <v>813</v>
      </c>
      <c r="J2182" t="s">
        <v>462</v>
      </c>
      <c r="K2182" t="s">
        <v>2441</v>
      </c>
      <c r="L2182" t="s">
        <v>10746</v>
      </c>
      <c r="M2182">
        <v>82476</v>
      </c>
      <c r="N2182">
        <v>1196</v>
      </c>
      <c r="O2182" t="s">
        <v>10747</v>
      </c>
      <c r="P2182">
        <v>0</v>
      </c>
      <c r="Q2182" t="s">
        <v>10748</v>
      </c>
      <c r="R2182" t="s">
        <v>10749</v>
      </c>
      <c r="S2182">
        <v>280</v>
      </c>
      <c r="T2182" t="s">
        <v>36</v>
      </c>
      <c r="U2182" t="s">
        <v>37</v>
      </c>
      <c r="V2182" t="s">
        <v>583</v>
      </c>
      <c r="W2182">
        <v>1800000</v>
      </c>
      <c r="X2182">
        <v>1971</v>
      </c>
      <c r="Y2182">
        <v>165</v>
      </c>
      <c r="Z2182">
        <v>7.8</v>
      </c>
      <c r="AA2182">
        <v>1.85</v>
      </c>
      <c r="AB2182">
        <v>0</v>
      </c>
    </row>
    <row r="2183" spans="1:28" hidden="1" x14ac:dyDescent="0.2">
      <c r="A2183" t="s">
        <v>27</v>
      </c>
      <c r="B2183" t="s">
        <v>10750</v>
      </c>
      <c r="C2183">
        <v>81</v>
      </c>
      <c r="D2183">
        <v>100</v>
      </c>
      <c r="E2183">
        <v>24</v>
      </c>
      <c r="F2183">
        <v>851</v>
      </c>
      <c r="G2183" t="s">
        <v>3712</v>
      </c>
      <c r="H2183">
        <v>15000</v>
      </c>
      <c r="I2183">
        <v>55461307</v>
      </c>
      <c r="J2183" t="s">
        <v>1669</v>
      </c>
      <c r="K2183" t="s">
        <v>288</v>
      </c>
      <c r="L2183" t="s">
        <v>10751</v>
      </c>
      <c r="M2183">
        <v>4654</v>
      </c>
      <c r="N2183">
        <v>18786</v>
      </c>
      <c r="O2183" t="s">
        <v>800</v>
      </c>
      <c r="P2183">
        <v>9</v>
      </c>
      <c r="Q2183" t="s">
        <v>10752</v>
      </c>
      <c r="R2183" t="s">
        <v>10753</v>
      </c>
      <c r="S2183">
        <v>46</v>
      </c>
      <c r="T2183" t="s">
        <v>36</v>
      </c>
      <c r="U2183" t="s">
        <v>37</v>
      </c>
      <c r="V2183" t="s">
        <v>583</v>
      </c>
      <c r="W2183">
        <v>20000000</v>
      </c>
      <c r="X2183">
        <v>2016</v>
      </c>
      <c r="Y2183">
        <v>1000</v>
      </c>
      <c r="Z2183">
        <v>6.7</v>
      </c>
      <c r="AB2183">
        <v>18000</v>
      </c>
    </row>
    <row r="2184" spans="1:28" hidden="1" x14ac:dyDescent="0.2">
      <c r="A2184" t="s">
        <v>27</v>
      </c>
      <c r="B2184" t="s">
        <v>10754</v>
      </c>
      <c r="C2184">
        <v>99</v>
      </c>
      <c r="D2184">
        <v>85</v>
      </c>
      <c r="E2184">
        <v>64</v>
      </c>
      <c r="F2184">
        <v>729</v>
      </c>
      <c r="G2184" t="s">
        <v>2611</v>
      </c>
      <c r="H2184">
        <v>3000</v>
      </c>
      <c r="I2184">
        <v>48546578</v>
      </c>
      <c r="J2184" t="s">
        <v>1679</v>
      </c>
      <c r="K2184" t="s">
        <v>4597</v>
      </c>
      <c r="L2184" t="s">
        <v>10755</v>
      </c>
      <c r="M2184">
        <v>50415</v>
      </c>
      <c r="N2184">
        <v>6539</v>
      </c>
      <c r="O2184" t="s">
        <v>413</v>
      </c>
      <c r="P2184">
        <v>0</v>
      </c>
      <c r="Q2184" t="s">
        <v>10756</v>
      </c>
      <c r="R2184" t="s">
        <v>10757</v>
      </c>
      <c r="S2184">
        <v>613</v>
      </c>
      <c r="T2184" t="s">
        <v>36</v>
      </c>
      <c r="U2184" t="s">
        <v>37</v>
      </c>
      <c r="V2184" t="s">
        <v>38</v>
      </c>
      <c r="W2184">
        <v>20000000</v>
      </c>
      <c r="X2184">
        <v>2006</v>
      </c>
      <c r="Y2184">
        <v>869</v>
      </c>
      <c r="Z2184">
        <v>2.7</v>
      </c>
      <c r="AA2184">
        <v>1.85</v>
      </c>
      <c r="AB2184">
        <v>806</v>
      </c>
    </row>
    <row r="2185" spans="1:28" hidden="1" x14ac:dyDescent="0.2">
      <c r="A2185" t="s">
        <v>27</v>
      </c>
      <c r="B2185" t="s">
        <v>10758</v>
      </c>
      <c r="C2185">
        <v>80</v>
      </c>
      <c r="D2185">
        <v>72</v>
      </c>
      <c r="E2185">
        <v>2</v>
      </c>
      <c r="F2185">
        <v>434</v>
      </c>
      <c r="G2185" t="s">
        <v>4981</v>
      </c>
      <c r="H2185">
        <v>1000</v>
      </c>
      <c r="I2185">
        <v>48423368</v>
      </c>
      <c r="J2185" t="s">
        <v>626</v>
      </c>
      <c r="K2185" t="s">
        <v>2675</v>
      </c>
      <c r="L2185" t="s">
        <v>10759</v>
      </c>
      <c r="M2185">
        <v>13324</v>
      </c>
      <c r="N2185">
        <v>3402</v>
      </c>
      <c r="O2185" t="s">
        <v>1639</v>
      </c>
      <c r="P2185">
        <v>1</v>
      </c>
      <c r="Q2185" t="s">
        <v>10760</v>
      </c>
      <c r="R2185" t="s">
        <v>10761</v>
      </c>
      <c r="S2185">
        <v>79</v>
      </c>
      <c r="T2185" t="s">
        <v>36</v>
      </c>
      <c r="U2185" t="s">
        <v>37</v>
      </c>
      <c r="V2185" t="s">
        <v>275</v>
      </c>
      <c r="W2185">
        <v>20000000</v>
      </c>
      <c r="X2185">
        <v>2002</v>
      </c>
      <c r="Y2185">
        <v>677</v>
      </c>
      <c r="Z2185">
        <v>5.8</v>
      </c>
      <c r="AA2185">
        <v>1.66</v>
      </c>
      <c r="AB2185">
        <v>302</v>
      </c>
    </row>
    <row r="2186" spans="1:28" hidden="1" x14ac:dyDescent="0.2">
      <c r="A2186" t="s">
        <v>27</v>
      </c>
      <c r="B2186" t="s">
        <v>10762</v>
      </c>
      <c r="C2186">
        <v>364</v>
      </c>
      <c r="D2186">
        <v>128</v>
      </c>
      <c r="E2186">
        <v>151</v>
      </c>
      <c r="F2186">
        <v>852</v>
      </c>
      <c r="G2186" t="s">
        <v>136</v>
      </c>
      <c r="H2186">
        <v>1000</v>
      </c>
      <c r="I2186">
        <v>52066000</v>
      </c>
      <c r="J2186" t="s">
        <v>5938</v>
      </c>
      <c r="K2186" t="s">
        <v>2036</v>
      </c>
      <c r="L2186" t="s">
        <v>10763</v>
      </c>
      <c r="M2186">
        <v>61114</v>
      </c>
      <c r="N2186">
        <v>3869</v>
      </c>
      <c r="O2186" t="s">
        <v>899</v>
      </c>
      <c r="P2186">
        <v>0</v>
      </c>
      <c r="Q2186" t="s">
        <v>10764</v>
      </c>
      <c r="R2186" t="s">
        <v>10765</v>
      </c>
      <c r="S2186">
        <v>212</v>
      </c>
      <c r="T2186" t="s">
        <v>36</v>
      </c>
      <c r="U2186" t="s">
        <v>55</v>
      </c>
      <c r="V2186" t="s">
        <v>38</v>
      </c>
      <c r="W2186">
        <v>20000000</v>
      </c>
      <c r="X2186">
        <v>2014</v>
      </c>
      <c r="Y2186">
        <v>1000</v>
      </c>
      <c r="Z2186">
        <v>7.5</v>
      </c>
      <c r="AA2186">
        <v>2.35</v>
      </c>
      <c r="AB2186">
        <v>22000</v>
      </c>
    </row>
    <row r="2187" spans="1:28" hidden="1" x14ac:dyDescent="0.2">
      <c r="A2187" t="s">
        <v>27</v>
      </c>
      <c r="B2187" t="s">
        <v>10766</v>
      </c>
      <c r="C2187">
        <v>85</v>
      </c>
      <c r="D2187">
        <v>72</v>
      </c>
      <c r="E2187">
        <v>0</v>
      </c>
      <c r="F2187">
        <v>384</v>
      </c>
      <c r="G2187" t="s">
        <v>10767</v>
      </c>
      <c r="H2187">
        <v>3000</v>
      </c>
      <c r="I2187">
        <v>47887943</v>
      </c>
      <c r="J2187" t="s">
        <v>10768</v>
      </c>
      <c r="K2187" t="s">
        <v>2187</v>
      </c>
      <c r="L2187" t="s">
        <v>10769</v>
      </c>
      <c r="M2187">
        <v>11634</v>
      </c>
      <c r="N2187">
        <v>4480</v>
      </c>
      <c r="O2187" t="s">
        <v>10770</v>
      </c>
      <c r="P2187">
        <v>0</v>
      </c>
      <c r="Q2187" t="s">
        <v>10771</v>
      </c>
      <c r="R2187" t="s">
        <v>10772</v>
      </c>
      <c r="S2187">
        <v>58</v>
      </c>
      <c r="T2187" t="s">
        <v>36</v>
      </c>
      <c r="U2187" t="s">
        <v>37</v>
      </c>
      <c r="V2187" t="s">
        <v>275</v>
      </c>
      <c r="W2187">
        <v>20000000</v>
      </c>
      <c r="X2187">
        <v>2003</v>
      </c>
      <c r="Y2187">
        <v>455</v>
      </c>
      <c r="Z2187">
        <v>5.4</v>
      </c>
      <c r="AA2187">
        <v>1.85</v>
      </c>
      <c r="AB2187">
        <v>227</v>
      </c>
    </row>
    <row r="2188" spans="1:28" hidden="1" x14ac:dyDescent="0.2">
      <c r="A2188" t="s">
        <v>27</v>
      </c>
      <c r="B2188" t="s">
        <v>6729</v>
      </c>
      <c r="C2188">
        <v>140</v>
      </c>
      <c r="D2188">
        <v>89</v>
      </c>
      <c r="E2188">
        <v>19</v>
      </c>
      <c r="F2188">
        <v>349</v>
      </c>
      <c r="G2188" t="s">
        <v>10773</v>
      </c>
      <c r="H2188">
        <v>526</v>
      </c>
      <c r="I2188">
        <v>46363118</v>
      </c>
      <c r="J2188" t="s">
        <v>6130</v>
      </c>
      <c r="K2188" t="s">
        <v>10774</v>
      </c>
      <c r="L2188" t="s">
        <v>10775</v>
      </c>
      <c r="M2188">
        <v>25960</v>
      </c>
      <c r="N2188">
        <v>1383</v>
      </c>
      <c r="O2188" t="s">
        <v>10776</v>
      </c>
      <c r="P2188">
        <v>0</v>
      </c>
      <c r="Q2188" t="s">
        <v>10777</v>
      </c>
      <c r="R2188" t="s">
        <v>10778</v>
      </c>
      <c r="S2188">
        <v>389</v>
      </c>
      <c r="T2188" t="s">
        <v>36</v>
      </c>
      <c r="U2188" t="s">
        <v>37</v>
      </c>
      <c r="V2188" t="s">
        <v>38</v>
      </c>
      <c r="W2188">
        <v>20000000</v>
      </c>
      <c r="X2188">
        <v>2005</v>
      </c>
      <c r="Y2188">
        <v>392</v>
      </c>
      <c r="Z2188">
        <v>4.0999999999999996</v>
      </c>
      <c r="AA2188">
        <v>1.85</v>
      </c>
      <c r="AB2188">
        <v>1000</v>
      </c>
    </row>
    <row r="2189" spans="1:28" hidden="1" x14ac:dyDescent="0.2">
      <c r="A2189" t="s">
        <v>27</v>
      </c>
      <c r="B2189" t="s">
        <v>10779</v>
      </c>
      <c r="C2189">
        <v>184</v>
      </c>
      <c r="D2189">
        <v>96</v>
      </c>
      <c r="E2189">
        <v>9</v>
      </c>
      <c r="F2189">
        <v>107</v>
      </c>
      <c r="G2189" t="s">
        <v>2091</v>
      </c>
      <c r="H2189">
        <v>826</v>
      </c>
      <c r="I2189">
        <v>47852604</v>
      </c>
      <c r="J2189" t="s">
        <v>1922</v>
      </c>
      <c r="K2189" t="s">
        <v>6380</v>
      </c>
      <c r="L2189" t="s">
        <v>10780</v>
      </c>
      <c r="M2189">
        <v>62364</v>
      </c>
      <c r="N2189">
        <v>1825</v>
      </c>
      <c r="O2189" t="s">
        <v>10781</v>
      </c>
      <c r="P2189">
        <v>0</v>
      </c>
      <c r="Q2189" t="s">
        <v>10782</v>
      </c>
      <c r="R2189" t="s">
        <v>10783</v>
      </c>
      <c r="S2189">
        <v>337</v>
      </c>
      <c r="T2189" t="s">
        <v>36</v>
      </c>
      <c r="U2189" t="s">
        <v>37</v>
      </c>
      <c r="V2189" t="s">
        <v>38</v>
      </c>
      <c r="W2189">
        <v>20000000</v>
      </c>
      <c r="X2189">
        <v>2007</v>
      </c>
      <c r="Y2189">
        <v>626</v>
      </c>
      <c r="Z2189">
        <v>5.9</v>
      </c>
      <c r="AA2189">
        <v>2.35</v>
      </c>
      <c r="AB2189">
        <v>0</v>
      </c>
    </row>
    <row r="2190" spans="1:28" hidden="1" x14ac:dyDescent="0.2">
      <c r="A2190" t="s">
        <v>27</v>
      </c>
      <c r="B2190" t="s">
        <v>10784</v>
      </c>
      <c r="C2190">
        <v>89</v>
      </c>
      <c r="D2190">
        <v>77</v>
      </c>
      <c r="E2190">
        <v>25</v>
      </c>
      <c r="F2190">
        <v>16</v>
      </c>
      <c r="G2190" t="s">
        <v>1778</v>
      </c>
      <c r="H2190">
        <v>304</v>
      </c>
      <c r="I2190">
        <v>45542421</v>
      </c>
      <c r="J2190" t="s">
        <v>10785</v>
      </c>
      <c r="K2190" t="s">
        <v>10786</v>
      </c>
      <c r="L2190" t="s">
        <v>10787</v>
      </c>
      <c r="M2190">
        <v>13319</v>
      </c>
      <c r="N2190">
        <v>575</v>
      </c>
      <c r="O2190" t="s">
        <v>10788</v>
      </c>
      <c r="P2190">
        <v>0</v>
      </c>
      <c r="Q2190" t="s">
        <v>10789</v>
      </c>
      <c r="R2190" t="s">
        <v>10790</v>
      </c>
      <c r="S2190">
        <v>53</v>
      </c>
      <c r="T2190" t="s">
        <v>36</v>
      </c>
      <c r="U2190" t="s">
        <v>37</v>
      </c>
      <c r="V2190" t="s">
        <v>275</v>
      </c>
      <c r="W2190">
        <v>30000000</v>
      </c>
      <c r="X2190">
        <v>2000</v>
      </c>
      <c r="Y2190">
        <v>253</v>
      </c>
      <c r="Z2190">
        <v>6.3</v>
      </c>
      <c r="AA2190">
        <v>1.78</v>
      </c>
      <c r="AB2190">
        <v>347</v>
      </c>
    </row>
    <row r="2191" spans="1:28" hidden="1" x14ac:dyDescent="0.2">
      <c r="A2191" t="s">
        <v>27</v>
      </c>
      <c r="B2191" t="s">
        <v>5126</v>
      </c>
      <c r="C2191">
        <v>265</v>
      </c>
      <c r="D2191">
        <v>123</v>
      </c>
      <c r="E2191">
        <v>174</v>
      </c>
      <c r="F2191">
        <v>602</v>
      </c>
      <c r="G2191" t="s">
        <v>31</v>
      </c>
      <c r="H2191">
        <v>87000</v>
      </c>
      <c r="I2191">
        <v>41573740</v>
      </c>
      <c r="J2191" t="s">
        <v>3028</v>
      </c>
      <c r="K2191" t="s">
        <v>514</v>
      </c>
      <c r="L2191" t="s">
        <v>10791</v>
      </c>
      <c r="M2191">
        <v>141663</v>
      </c>
      <c r="N2191">
        <v>88953</v>
      </c>
      <c r="O2191" t="s">
        <v>10792</v>
      </c>
      <c r="P2191">
        <v>1</v>
      </c>
      <c r="Q2191" t="s">
        <v>10793</v>
      </c>
      <c r="R2191" t="s">
        <v>10794</v>
      </c>
      <c r="S2191">
        <v>383</v>
      </c>
      <c r="T2191" t="s">
        <v>36</v>
      </c>
      <c r="U2191" t="s">
        <v>37</v>
      </c>
      <c r="V2191" t="s">
        <v>583</v>
      </c>
      <c r="X2191">
        <v>2009</v>
      </c>
      <c r="Y2191">
        <v>1000</v>
      </c>
      <c r="Z2191">
        <v>7</v>
      </c>
      <c r="AA2191">
        <v>1.85</v>
      </c>
      <c r="AB2191">
        <v>20000</v>
      </c>
    </row>
    <row r="2192" spans="1:28" hidden="1" x14ac:dyDescent="0.2">
      <c r="A2192" t="s">
        <v>27</v>
      </c>
      <c r="B2192" t="s">
        <v>7860</v>
      </c>
      <c r="C2192">
        <v>61</v>
      </c>
      <c r="D2192">
        <v>111</v>
      </c>
      <c r="E2192">
        <v>132</v>
      </c>
      <c r="F2192">
        <v>455</v>
      </c>
      <c r="G2192" t="s">
        <v>10795</v>
      </c>
      <c r="H2192">
        <v>1000</v>
      </c>
      <c r="I2192">
        <v>42652003</v>
      </c>
      <c r="J2192" t="s">
        <v>9351</v>
      </c>
      <c r="K2192" t="s">
        <v>3712</v>
      </c>
      <c r="L2192" t="s">
        <v>10796</v>
      </c>
      <c r="M2192">
        <v>18915</v>
      </c>
      <c r="N2192">
        <v>2851</v>
      </c>
      <c r="O2192" t="s">
        <v>8338</v>
      </c>
      <c r="P2192">
        <v>0</v>
      </c>
      <c r="Q2192" t="s">
        <v>10797</v>
      </c>
      <c r="R2192" t="s">
        <v>10798</v>
      </c>
      <c r="S2192">
        <v>87</v>
      </c>
      <c r="T2192" t="s">
        <v>36</v>
      </c>
      <c r="U2192" t="s">
        <v>37</v>
      </c>
      <c r="V2192" t="s">
        <v>93</v>
      </c>
      <c r="W2192">
        <v>20000000</v>
      </c>
      <c r="X2192">
        <v>2015</v>
      </c>
      <c r="Y2192">
        <v>465</v>
      </c>
      <c r="Z2192">
        <v>6.8</v>
      </c>
      <c r="AA2192">
        <v>2.35</v>
      </c>
      <c r="AB2192">
        <v>33000</v>
      </c>
    </row>
    <row r="2193" spans="1:28" hidden="1" x14ac:dyDescent="0.2">
      <c r="A2193" t="s">
        <v>27</v>
      </c>
      <c r="C2193">
        <v>3</v>
      </c>
      <c r="D2193">
        <v>30</v>
      </c>
      <c r="F2193">
        <v>295</v>
      </c>
      <c r="G2193" t="s">
        <v>10799</v>
      </c>
      <c r="H2193">
        <v>607</v>
      </c>
      <c r="J2193" t="s">
        <v>1669</v>
      </c>
      <c r="K2193" t="s">
        <v>10800</v>
      </c>
      <c r="L2193" t="s">
        <v>10801</v>
      </c>
      <c r="M2193">
        <v>1922</v>
      </c>
      <c r="N2193">
        <v>1530</v>
      </c>
      <c r="O2193" t="s">
        <v>10802</v>
      </c>
      <c r="P2193">
        <v>2</v>
      </c>
      <c r="Q2193" t="s">
        <v>10803</v>
      </c>
      <c r="R2193" t="s">
        <v>10804</v>
      </c>
      <c r="S2193">
        <v>20</v>
      </c>
      <c r="T2193" t="s">
        <v>36</v>
      </c>
      <c r="U2193" t="s">
        <v>37</v>
      </c>
      <c r="Y2193">
        <v>378</v>
      </c>
      <c r="Z2193">
        <v>3.5</v>
      </c>
      <c r="AA2193">
        <v>1.85</v>
      </c>
      <c r="AB2193">
        <v>211</v>
      </c>
    </row>
    <row r="2194" spans="1:28" hidden="1" x14ac:dyDescent="0.2">
      <c r="A2194" t="s">
        <v>27</v>
      </c>
      <c r="B2194" t="s">
        <v>8380</v>
      </c>
      <c r="C2194">
        <v>112</v>
      </c>
      <c r="D2194">
        <v>93</v>
      </c>
      <c r="E2194">
        <v>82</v>
      </c>
      <c r="F2194">
        <v>729</v>
      </c>
      <c r="G2194" t="s">
        <v>2611</v>
      </c>
      <c r="H2194">
        <v>926</v>
      </c>
      <c r="I2194">
        <v>39737645</v>
      </c>
      <c r="J2194" t="s">
        <v>4217</v>
      </c>
      <c r="K2194" t="s">
        <v>4644</v>
      </c>
      <c r="L2194" t="s">
        <v>10805</v>
      </c>
      <c r="M2194">
        <v>89687</v>
      </c>
      <c r="N2194">
        <v>4293</v>
      </c>
      <c r="O2194" t="s">
        <v>413</v>
      </c>
      <c r="P2194">
        <v>11</v>
      </c>
      <c r="Q2194" t="s">
        <v>10806</v>
      </c>
      <c r="R2194" t="s">
        <v>10807</v>
      </c>
      <c r="S2194">
        <v>666</v>
      </c>
      <c r="T2194" t="s">
        <v>36</v>
      </c>
      <c r="U2194" t="s">
        <v>37</v>
      </c>
      <c r="V2194" t="s">
        <v>38</v>
      </c>
      <c r="W2194">
        <v>20000000</v>
      </c>
      <c r="X2194">
        <v>2007</v>
      </c>
      <c r="Y2194">
        <v>869</v>
      </c>
      <c r="Z2194">
        <v>2.2999999999999998</v>
      </c>
      <c r="AA2194">
        <v>1.85</v>
      </c>
      <c r="AB2194">
        <v>0</v>
      </c>
    </row>
    <row r="2195" spans="1:28" hidden="1" x14ac:dyDescent="0.2">
      <c r="A2195" t="s">
        <v>27</v>
      </c>
      <c r="B2195" t="s">
        <v>2275</v>
      </c>
      <c r="C2195">
        <v>166</v>
      </c>
      <c r="D2195">
        <v>129</v>
      </c>
      <c r="E2195">
        <v>468</v>
      </c>
      <c r="F2195">
        <v>183</v>
      </c>
      <c r="G2195" t="s">
        <v>750</v>
      </c>
      <c r="H2195">
        <v>919</v>
      </c>
      <c r="I2195">
        <v>37567440</v>
      </c>
      <c r="J2195" t="s">
        <v>171</v>
      </c>
      <c r="K2195" t="s">
        <v>2276</v>
      </c>
      <c r="L2195" t="s">
        <v>2277</v>
      </c>
      <c r="M2195">
        <v>113068</v>
      </c>
      <c r="N2195">
        <v>2024</v>
      </c>
      <c r="O2195" t="s">
        <v>2278</v>
      </c>
      <c r="P2195">
        <v>0</v>
      </c>
      <c r="Q2195" t="s">
        <v>2279</v>
      </c>
      <c r="R2195" t="s">
        <v>2280</v>
      </c>
      <c r="S2195">
        <v>337</v>
      </c>
      <c r="T2195" t="s">
        <v>36</v>
      </c>
      <c r="U2195" t="s">
        <v>37</v>
      </c>
      <c r="V2195" t="s">
        <v>583</v>
      </c>
      <c r="W2195">
        <v>20000000</v>
      </c>
      <c r="X2195">
        <v>1982</v>
      </c>
      <c r="Y2195">
        <v>691</v>
      </c>
      <c r="Z2195">
        <v>6.9</v>
      </c>
      <c r="AA2195">
        <v>2.35</v>
      </c>
      <c r="AB2195">
        <v>0</v>
      </c>
    </row>
    <row r="2196" spans="1:28" hidden="1" x14ac:dyDescent="0.2">
      <c r="A2196" t="s">
        <v>27</v>
      </c>
      <c r="B2196" t="s">
        <v>430</v>
      </c>
      <c r="C2196">
        <v>474</v>
      </c>
      <c r="D2196">
        <v>128</v>
      </c>
      <c r="E2196">
        <v>310</v>
      </c>
      <c r="F2196">
        <v>77</v>
      </c>
      <c r="G2196" t="s">
        <v>10808</v>
      </c>
      <c r="H2196">
        <v>745</v>
      </c>
      <c r="I2196">
        <v>44988180</v>
      </c>
      <c r="J2196" t="s">
        <v>10809</v>
      </c>
      <c r="K2196" t="s">
        <v>1049</v>
      </c>
      <c r="L2196" t="s">
        <v>10810</v>
      </c>
      <c r="M2196">
        <v>195333</v>
      </c>
      <c r="N2196">
        <v>1058</v>
      </c>
      <c r="O2196" t="s">
        <v>10811</v>
      </c>
      <c r="P2196">
        <v>2</v>
      </c>
      <c r="Q2196" t="s">
        <v>10812</v>
      </c>
      <c r="R2196" t="s">
        <v>10813</v>
      </c>
      <c r="S2196">
        <v>409</v>
      </c>
      <c r="T2196" t="s">
        <v>36</v>
      </c>
      <c r="U2196" t="s">
        <v>37</v>
      </c>
      <c r="V2196" t="s">
        <v>583</v>
      </c>
      <c r="W2196">
        <v>20000000</v>
      </c>
      <c r="X2196">
        <v>2015</v>
      </c>
      <c r="Y2196">
        <v>168</v>
      </c>
      <c r="Z2196">
        <v>8.1</v>
      </c>
      <c r="AA2196">
        <v>1.85</v>
      </c>
      <c r="AB2196">
        <v>80000</v>
      </c>
    </row>
    <row r="2197" spans="1:28" hidden="1" x14ac:dyDescent="0.2">
      <c r="A2197" t="s">
        <v>27</v>
      </c>
      <c r="B2197" t="s">
        <v>10120</v>
      </c>
      <c r="C2197">
        <v>165</v>
      </c>
      <c r="D2197">
        <v>110</v>
      </c>
      <c r="E2197">
        <v>119</v>
      </c>
      <c r="F2197">
        <v>332</v>
      </c>
      <c r="G2197" t="s">
        <v>6660</v>
      </c>
      <c r="H2197">
        <v>1000</v>
      </c>
      <c r="I2197">
        <v>39263506</v>
      </c>
      <c r="J2197" t="s">
        <v>2123</v>
      </c>
      <c r="K2197" t="s">
        <v>3712</v>
      </c>
      <c r="L2197" t="s">
        <v>10814</v>
      </c>
      <c r="M2197">
        <v>40469</v>
      </c>
      <c r="N2197">
        <v>2382</v>
      </c>
      <c r="O2197" t="s">
        <v>9263</v>
      </c>
      <c r="P2197">
        <v>1</v>
      </c>
      <c r="Q2197" t="s">
        <v>10815</v>
      </c>
      <c r="R2197" t="s">
        <v>10816</v>
      </c>
      <c r="S2197">
        <v>135</v>
      </c>
      <c r="T2197" t="s">
        <v>36</v>
      </c>
      <c r="U2197" t="s">
        <v>37</v>
      </c>
      <c r="V2197" t="s">
        <v>38</v>
      </c>
      <c r="W2197">
        <v>22000000</v>
      </c>
      <c r="X2197">
        <v>2008</v>
      </c>
      <c r="Y2197">
        <v>931</v>
      </c>
      <c r="Z2197">
        <v>6.1</v>
      </c>
      <c r="AA2197">
        <v>2.35</v>
      </c>
      <c r="AB2197">
        <v>0</v>
      </c>
    </row>
    <row r="2198" spans="1:28" hidden="1" x14ac:dyDescent="0.2">
      <c r="A2198" t="s">
        <v>27</v>
      </c>
      <c r="B2198" t="s">
        <v>10817</v>
      </c>
      <c r="C2198">
        <v>131</v>
      </c>
      <c r="D2198">
        <v>137</v>
      </c>
      <c r="E2198">
        <v>70</v>
      </c>
      <c r="F2198">
        <v>464</v>
      </c>
      <c r="G2198" t="s">
        <v>6859</v>
      </c>
      <c r="H2198">
        <v>4000</v>
      </c>
      <c r="I2198">
        <v>39143839</v>
      </c>
      <c r="J2198" t="s">
        <v>5542</v>
      </c>
      <c r="K2198" t="s">
        <v>2475</v>
      </c>
      <c r="L2198" t="s">
        <v>10818</v>
      </c>
      <c r="M2198">
        <v>38658</v>
      </c>
      <c r="N2198">
        <v>5746</v>
      </c>
      <c r="O2198" t="s">
        <v>9795</v>
      </c>
      <c r="P2198">
        <v>0</v>
      </c>
      <c r="Q2198" t="s">
        <v>10819</v>
      </c>
      <c r="R2198" t="s">
        <v>10820</v>
      </c>
      <c r="S2198">
        <v>284</v>
      </c>
      <c r="T2198" t="s">
        <v>36</v>
      </c>
      <c r="U2198" t="s">
        <v>37</v>
      </c>
      <c r="V2198" t="s">
        <v>38</v>
      </c>
      <c r="W2198">
        <v>20000000</v>
      </c>
      <c r="X2198">
        <v>2006</v>
      </c>
      <c r="Y2198">
        <v>884</v>
      </c>
      <c r="Z2198">
        <v>5</v>
      </c>
      <c r="AA2198">
        <v>1.85</v>
      </c>
      <c r="AB2198">
        <v>930</v>
      </c>
    </row>
    <row r="2199" spans="1:28" hidden="1" x14ac:dyDescent="0.2">
      <c r="A2199" t="s">
        <v>27</v>
      </c>
      <c r="B2199" t="s">
        <v>7300</v>
      </c>
      <c r="C2199">
        <v>29</v>
      </c>
      <c r="D2199">
        <v>124</v>
      </c>
      <c r="E2199">
        <v>8</v>
      </c>
      <c r="F2199">
        <v>232</v>
      </c>
      <c r="G2199" t="s">
        <v>3199</v>
      </c>
      <c r="H2199">
        <v>508</v>
      </c>
      <c r="I2199">
        <v>37672350</v>
      </c>
      <c r="J2199" t="s">
        <v>1413</v>
      </c>
      <c r="K2199" t="s">
        <v>10821</v>
      </c>
      <c r="L2199" t="s">
        <v>10822</v>
      </c>
      <c r="M2199">
        <v>5427</v>
      </c>
      <c r="N2199">
        <v>1660</v>
      </c>
      <c r="O2199" t="s">
        <v>3046</v>
      </c>
      <c r="P2199">
        <v>1</v>
      </c>
      <c r="Q2199" t="s">
        <v>10823</v>
      </c>
      <c r="R2199" t="s">
        <v>10824</v>
      </c>
      <c r="S2199">
        <v>51</v>
      </c>
      <c r="T2199" t="s">
        <v>36</v>
      </c>
      <c r="U2199" t="s">
        <v>37</v>
      </c>
      <c r="V2199" t="s">
        <v>583</v>
      </c>
      <c r="W2199">
        <v>20000000</v>
      </c>
      <c r="X2199">
        <v>1998</v>
      </c>
      <c r="Y2199">
        <v>270</v>
      </c>
      <c r="Z2199">
        <v>5.5</v>
      </c>
      <c r="AA2199">
        <v>1.85</v>
      </c>
      <c r="AB2199">
        <v>0</v>
      </c>
    </row>
    <row r="2200" spans="1:28" hidden="1" x14ac:dyDescent="0.2">
      <c r="A2200" t="s">
        <v>27</v>
      </c>
      <c r="B2200" t="s">
        <v>5109</v>
      </c>
      <c r="C2200">
        <v>43</v>
      </c>
      <c r="D2200">
        <v>93</v>
      </c>
      <c r="E2200">
        <v>12</v>
      </c>
      <c r="F2200">
        <v>636</v>
      </c>
      <c r="G2200" t="s">
        <v>3298</v>
      </c>
      <c r="H2200">
        <v>18000</v>
      </c>
      <c r="I2200">
        <v>38037513</v>
      </c>
      <c r="J2200" t="s">
        <v>10825</v>
      </c>
      <c r="K2200" t="s">
        <v>586</v>
      </c>
      <c r="L2200" t="s">
        <v>10826</v>
      </c>
      <c r="M2200">
        <v>49680</v>
      </c>
      <c r="N2200">
        <v>20188</v>
      </c>
      <c r="O2200" t="s">
        <v>10827</v>
      </c>
      <c r="P2200">
        <v>2</v>
      </c>
      <c r="Q2200" t="s">
        <v>10828</v>
      </c>
      <c r="R2200" t="s">
        <v>10829</v>
      </c>
      <c r="S2200">
        <v>117</v>
      </c>
      <c r="T2200" t="s">
        <v>36</v>
      </c>
      <c r="U2200" t="s">
        <v>37</v>
      </c>
      <c r="V2200" t="s">
        <v>93</v>
      </c>
      <c r="W2200">
        <v>20000000</v>
      </c>
      <c r="X2200">
        <v>1991</v>
      </c>
      <c r="Y2200">
        <v>769</v>
      </c>
      <c r="Z2200">
        <v>6.2</v>
      </c>
      <c r="AA2200">
        <v>1.85</v>
      </c>
      <c r="AB2200">
        <v>0</v>
      </c>
    </row>
    <row r="2201" spans="1:28" hidden="1" x14ac:dyDescent="0.2">
      <c r="A2201" t="s">
        <v>27</v>
      </c>
      <c r="B2201" t="s">
        <v>3120</v>
      </c>
      <c r="C2201">
        <v>111</v>
      </c>
      <c r="D2201">
        <v>115</v>
      </c>
      <c r="E2201">
        <v>272</v>
      </c>
      <c r="F2201">
        <v>1000</v>
      </c>
      <c r="G2201" t="s">
        <v>4797</v>
      </c>
      <c r="H2201">
        <v>49000</v>
      </c>
      <c r="I2201">
        <v>37442180</v>
      </c>
      <c r="J2201" t="s">
        <v>9760</v>
      </c>
      <c r="K2201" t="s">
        <v>809</v>
      </c>
      <c r="L2201" t="s">
        <v>10830</v>
      </c>
      <c r="M2201">
        <v>28005</v>
      </c>
      <c r="N2201">
        <v>52571</v>
      </c>
      <c r="O2201" t="s">
        <v>477</v>
      </c>
      <c r="P2201">
        <v>1</v>
      </c>
      <c r="Q2201" t="s">
        <v>10831</v>
      </c>
      <c r="R2201" t="s">
        <v>10832</v>
      </c>
      <c r="S2201">
        <v>236</v>
      </c>
      <c r="T2201" t="s">
        <v>36</v>
      </c>
      <c r="U2201" t="s">
        <v>37</v>
      </c>
      <c r="V2201" t="s">
        <v>38</v>
      </c>
      <c r="W2201">
        <v>20000000</v>
      </c>
      <c r="X2201">
        <v>2006</v>
      </c>
      <c r="Y2201">
        <v>2000</v>
      </c>
      <c r="Z2201">
        <v>6.2</v>
      </c>
      <c r="AA2201">
        <v>2.35</v>
      </c>
      <c r="AB2201">
        <v>0</v>
      </c>
    </row>
    <row r="2202" spans="1:28" hidden="1" x14ac:dyDescent="0.2">
      <c r="A2202" t="s">
        <v>27</v>
      </c>
      <c r="B2202" t="s">
        <v>10833</v>
      </c>
      <c r="C2202">
        <v>90</v>
      </c>
      <c r="D2202">
        <v>98</v>
      </c>
      <c r="E2202">
        <v>20</v>
      </c>
      <c r="F2202">
        <v>160</v>
      </c>
      <c r="G2202" t="s">
        <v>10834</v>
      </c>
      <c r="H2202">
        <v>889</v>
      </c>
      <c r="J2202" t="s">
        <v>645</v>
      </c>
      <c r="K2202" t="s">
        <v>4356</v>
      </c>
      <c r="L2202" t="s">
        <v>10835</v>
      </c>
      <c r="M2202">
        <v>18481</v>
      </c>
      <c r="N2202">
        <v>2110</v>
      </c>
      <c r="O2202" t="s">
        <v>10836</v>
      </c>
      <c r="P2202">
        <v>0</v>
      </c>
      <c r="Q2202" t="s">
        <v>10837</v>
      </c>
      <c r="R2202" t="s">
        <v>10838</v>
      </c>
      <c r="S2202">
        <v>230</v>
      </c>
      <c r="T2202" t="s">
        <v>36</v>
      </c>
      <c r="U2202" t="s">
        <v>37</v>
      </c>
      <c r="V2202" t="s">
        <v>93</v>
      </c>
      <c r="W2202">
        <v>20000000</v>
      </c>
      <c r="X2202">
        <v>1979</v>
      </c>
      <c r="Y2202">
        <v>877</v>
      </c>
      <c r="Z2202">
        <v>5.9</v>
      </c>
      <c r="AA2202">
        <v>2.35</v>
      </c>
      <c r="AB2202">
        <v>4000</v>
      </c>
    </row>
    <row r="2203" spans="1:28" hidden="1" x14ac:dyDescent="0.2">
      <c r="A2203" t="s">
        <v>27</v>
      </c>
      <c r="B2203" t="s">
        <v>10839</v>
      </c>
      <c r="C2203">
        <v>333</v>
      </c>
      <c r="D2203">
        <v>105</v>
      </c>
      <c r="E2203">
        <v>210</v>
      </c>
      <c r="F2203">
        <v>101</v>
      </c>
      <c r="G2203" t="s">
        <v>10840</v>
      </c>
      <c r="H2203">
        <v>978</v>
      </c>
      <c r="I2203">
        <v>35596227</v>
      </c>
      <c r="J2203" t="s">
        <v>2123</v>
      </c>
      <c r="K2203" t="s">
        <v>10841</v>
      </c>
      <c r="L2203" t="s">
        <v>10842</v>
      </c>
      <c r="M2203">
        <v>79461</v>
      </c>
      <c r="N2203">
        <v>1454</v>
      </c>
      <c r="O2203" t="s">
        <v>10843</v>
      </c>
      <c r="P2203">
        <v>1</v>
      </c>
      <c r="Q2203" t="s">
        <v>10844</v>
      </c>
      <c r="R2203" t="s">
        <v>10845</v>
      </c>
      <c r="S2203">
        <v>463</v>
      </c>
      <c r="T2203" t="s">
        <v>36</v>
      </c>
      <c r="U2203" t="s">
        <v>37</v>
      </c>
      <c r="V2203" t="s">
        <v>583</v>
      </c>
      <c r="W2203">
        <v>20000000</v>
      </c>
      <c r="X2203">
        <v>2010</v>
      </c>
      <c r="Y2203">
        <v>191</v>
      </c>
      <c r="Z2203">
        <v>6.3</v>
      </c>
      <c r="AA2203">
        <v>2.35</v>
      </c>
      <c r="AB2203">
        <v>10000</v>
      </c>
    </row>
    <row r="2204" spans="1:28" hidden="1" x14ac:dyDescent="0.2">
      <c r="A2204" t="s">
        <v>27</v>
      </c>
      <c r="B2204" t="s">
        <v>10846</v>
      </c>
      <c r="C2204">
        <v>37</v>
      </c>
      <c r="D2204">
        <v>127</v>
      </c>
      <c r="E2204">
        <v>16</v>
      </c>
      <c r="F2204">
        <v>399</v>
      </c>
      <c r="G2204" t="s">
        <v>1191</v>
      </c>
      <c r="H2204">
        <v>565</v>
      </c>
      <c r="I2204">
        <v>35422828</v>
      </c>
      <c r="J2204" t="s">
        <v>4294</v>
      </c>
      <c r="K2204" t="s">
        <v>4845</v>
      </c>
      <c r="L2204" t="s">
        <v>10847</v>
      </c>
      <c r="M2204">
        <v>19126</v>
      </c>
      <c r="N2204">
        <v>1735</v>
      </c>
      <c r="O2204" t="s">
        <v>5513</v>
      </c>
      <c r="P2204">
        <v>1</v>
      </c>
      <c r="Q2204" t="s">
        <v>10848</v>
      </c>
      <c r="R2204" t="s">
        <v>10849</v>
      </c>
      <c r="S2204">
        <v>155</v>
      </c>
      <c r="T2204" t="s">
        <v>36</v>
      </c>
      <c r="U2204" t="s">
        <v>37</v>
      </c>
      <c r="V2204" t="s">
        <v>93</v>
      </c>
      <c r="W2204">
        <v>20000000</v>
      </c>
      <c r="X2204">
        <v>1997</v>
      </c>
      <c r="Y2204">
        <v>441</v>
      </c>
      <c r="Z2204">
        <v>6.7</v>
      </c>
      <c r="AA2204">
        <v>2.35</v>
      </c>
      <c r="AB2204">
        <v>0</v>
      </c>
    </row>
    <row r="2205" spans="1:28" hidden="1" x14ac:dyDescent="0.2">
      <c r="A2205" t="s">
        <v>27</v>
      </c>
      <c r="B2205" t="s">
        <v>8380</v>
      </c>
      <c r="C2205">
        <v>122</v>
      </c>
      <c r="D2205">
        <v>82</v>
      </c>
      <c r="E2205">
        <v>82</v>
      </c>
      <c r="F2205">
        <v>354</v>
      </c>
      <c r="G2205" t="s">
        <v>10850</v>
      </c>
      <c r="H2205">
        <v>759</v>
      </c>
      <c r="I2205">
        <v>36658108</v>
      </c>
      <c r="J2205" t="s">
        <v>1669</v>
      </c>
      <c r="K2205" t="s">
        <v>860</v>
      </c>
      <c r="L2205" t="s">
        <v>10851</v>
      </c>
      <c r="M2205">
        <v>39095</v>
      </c>
      <c r="N2205">
        <v>2898</v>
      </c>
      <c r="O2205" t="s">
        <v>10852</v>
      </c>
      <c r="P2205">
        <v>7</v>
      </c>
      <c r="Q2205" t="s">
        <v>10853</v>
      </c>
      <c r="R2205" t="s">
        <v>10854</v>
      </c>
      <c r="S2205">
        <v>187</v>
      </c>
      <c r="T2205" t="s">
        <v>36</v>
      </c>
      <c r="U2205" t="s">
        <v>37</v>
      </c>
      <c r="V2205" t="s">
        <v>38</v>
      </c>
      <c r="W2205">
        <v>20000000</v>
      </c>
      <c r="X2205">
        <v>2010</v>
      </c>
      <c r="Y2205">
        <v>401</v>
      </c>
      <c r="Z2205">
        <v>3.5</v>
      </c>
      <c r="AA2205">
        <v>1.85</v>
      </c>
      <c r="AB2205">
        <v>16000</v>
      </c>
    </row>
    <row r="2206" spans="1:28" hidden="1" x14ac:dyDescent="0.2">
      <c r="A2206" t="s">
        <v>27</v>
      </c>
      <c r="B2206" t="s">
        <v>1131</v>
      </c>
      <c r="C2206">
        <v>285</v>
      </c>
      <c r="D2206">
        <v>143</v>
      </c>
      <c r="E2206">
        <v>0</v>
      </c>
      <c r="F2206">
        <v>51</v>
      </c>
      <c r="G2206" t="s">
        <v>10855</v>
      </c>
      <c r="H2206">
        <v>11000</v>
      </c>
      <c r="I2206">
        <v>34300771</v>
      </c>
      <c r="J2206" t="s">
        <v>3407</v>
      </c>
      <c r="K2206" t="s">
        <v>338</v>
      </c>
      <c r="L2206" t="s">
        <v>10856</v>
      </c>
      <c r="M2206">
        <v>243799</v>
      </c>
      <c r="N2206">
        <v>11248</v>
      </c>
      <c r="O2206" t="s">
        <v>10857</v>
      </c>
      <c r="P2206">
        <v>3</v>
      </c>
      <c r="Q2206" t="s">
        <v>10858</v>
      </c>
      <c r="R2206" t="s">
        <v>10859</v>
      </c>
      <c r="S2206">
        <v>908</v>
      </c>
      <c r="T2206" t="s">
        <v>36</v>
      </c>
      <c r="U2206" t="s">
        <v>1463</v>
      </c>
      <c r="V2206" t="s">
        <v>583</v>
      </c>
      <c r="W2206">
        <v>25000000</v>
      </c>
      <c r="X2206">
        <v>2006</v>
      </c>
      <c r="Y2206">
        <v>119</v>
      </c>
      <c r="Z2206">
        <v>7.5</v>
      </c>
      <c r="AA2206">
        <v>1.85</v>
      </c>
      <c r="AB2206">
        <v>0</v>
      </c>
    </row>
    <row r="2207" spans="1:28" hidden="1" x14ac:dyDescent="0.2">
      <c r="A2207" t="s">
        <v>27</v>
      </c>
      <c r="B2207" t="s">
        <v>807</v>
      </c>
      <c r="C2207">
        <v>156</v>
      </c>
      <c r="D2207">
        <v>103</v>
      </c>
      <c r="E2207">
        <v>189</v>
      </c>
      <c r="F2207">
        <v>949</v>
      </c>
      <c r="G2207" t="s">
        <v>3742</v>
      </c>
      <c r="H2207">
        <v>2000</v>
      </c>
      <c r="I2207">
        <v>34290142</v>
      </c>
      <c r="J2207" t="s">
        <v>2525</v>
      </c>
      <c r="K2207" t="s">
        <v>4797</v>
      </c>
      <c r="L2207" t="s">
        <v>10860</v>
      </c>
      <c r="M2207">
        <v>54242</v>
      </c>
      <c r="N2207">
        <v>4662</v>
      </c>
      <c r="O2207" t="s">
        <v>5737</v>
      </c>
      <c r="P2207">
        <v>8</v>
      </c>
      <c r="Q2207" t="s">
        <v>10861</v>
      </c>
      <c r="R2207" t="s">
        <v>10862</v>
      </c>
      <c r="S2207">
        <v>145</v>
      </c>
      <c r="T2207" t="s">
        <v>36</v>
      </c>
      <c r="U2207" t="s">
        <v>37</v>
      </c>
      <c r="V2207" t="s">
        <v>583</v>
      </c>
      <c r="W2207">
        <v>19800000</v>
      </c>
      <c r="X2207">
        <v>2014</v>
      </c>
      <c r="Y2207">
        <v>1000</v>
      </c>
      <c r="Z2207">
        <v>6.6</v>
      </c>
      <c r="AA2207">
        <v>2.35</v>
      </c>
      <c r="AB2207">
        <v>14000</v>
      </c>
    </row>
    <row r="2208" spans="1:28" hidden="1" x14ac:dyDescent="0.2">
      <c r="A2208" t="s">
        <v>27</v>
      </c>
      <c r="B2208" t="s">
        <v>10863</v>
      </c>
      <c r="C2208">
        <v>293</v>
      </c>
      <c r="D2208">
        <v>104</v>
      </c>
      <c r="E2208">
        <v>53</v>
      </c>
      <c r="F2208">
        <v>652</v>
      </c>
      <c r="G2208" t="s">
        <v>2375</v>
      </c>
      <c r="H2208">
        <v>22000</v>
      </c>
      <c r="I2208">
        <v>33422556</v>
      </c>
      <c r="J2208" t="s">
        <v>8058</v>
      </c>
      <c r="K2208" t="s">
        <v>695</v>
      </c>
      <c r="L2208" t="s">
        <v>10864</v>
      </c>
      <c r="M2208">
        <v>99236</v>
      </c>
      <c r="N2208">
        <v>33903</v>
      </c>
      <c r="O2208" t="s">
        <v>4291</v>
      </c>
      <c r="P2208">
        <v>0</v>
      </c>
      <c r="Q2208" t="s">
        <v>10865</v>
      </c>
      <c r="R2208" t="s">
        <v>10866</v>
      </c>
      <c r="S2208">
        <v>321</v>
      </c>
      <c r="T2208" t="s">
        <v>36</v>
      </c>
      <c r="U2208" t="s">
        <v>37</v>
      </c>
      <c r="V2208" t="s">
        <v>38</v>
      </c>
      <c r="W2208">
        <v>20000000</v>
      </c>
      <c r="X2208">
        <v>2008</v>
      </c>
      <c r="Y2208">
        <v>11000</v>
      </c>
      <c r="Z2208">
        <v>7.5</v>
      </c>
      <c r="AA2208">
        <v>1.85</v>
      </c>
      <c r="AB2208">
        <v>0</v>
      </c>
    </row>
    <row r="2209" spans="1:28" hidden="1" x14ac:dyDescent="0.2">
      <c r="A2209" t="s">
        <v>27</v>
      </c>
      <c r="B2209" t="s">
        <v>10556</v>
      </c>
      <c r="C2209">
        <v>233</v>
      </c>
      <c r="D2209">
        <v>98</v>
      </c>
      <c r="E2209">
        <v>406</v>
      </c>
      <c r="F2209">
        <v>406</v>
      </c>
      <c r="G2209" t="s">
        <v>826</v>
      </c>
      <c r="H2209">
        <v>860</v>
      </c>
      <c r="I2209">
        <v>32774834</v>
      </c>
      <c r="J2209" t="s">
        <v>2134</v>
      </c>
      <c r="K2209" t="s">
        <v>10867</v>
      </c>
      <c r="L2209" t="s">
        <v>10868</v>
      </c>
      <c r="M2209">
        <v>136048</v>
      </c>
      <c r="N2209">
        <v>2609</v>
      </c>
      <c r="O2209" t="s">
        <v>10556</v>
      </c>
      <c r="P2209">
        <v>5</v>
      </c>
      <c r="Q2209" t="s">
        <v>10869</v>
      </c>
      <c r="R2209" t="s">
        <v>10870</v>
      </c>
      <c r="S2209">
        <v>700</v>
      </c>
      <c r="T2209" t="s">
        <v>36</v>
      </c>
      <c r="U2209" t="s">
        <v>37</v>
      </c>
      <c r="V2209" t="s">
        <v>583</v>
      </c>
      <c r="W2209">
        <v>30000000</v>
      </c>
      <c r="X2209">
        <v>2004</v>
      </c>
      <c r="Y2209">
        <v>523</v>
      </c>
      <c r="Z2209">
        <v>7.2</v>
      </c>
      <c r="AA2209">
        <v>2.35</v>
      </c>
      <c r="AB2209">
        <v>0</v>
      </c>
    </row>
    <row r="2210" spans="1:28" hidden="1" x14ac:dyDescent="0.2">
      <c r="A2210" t="s">
        <v>27</v>
      </c>
      <c r="B2210" t="s">
        <v>7924</v>
      </c>
      <c r="C2210">
        <v>282</v>
      </c>
      <c r="D2210">
        <v>92</v>
      </c>
      <c r="E2210">
        <v>34</v>
      </c>
      <c r="F2210">
        <v>322</v>
      </c>
      <c r="G2210" t="s">
        <v>10871</v>
      </c>
      <c r="H2210">
        <v>383</v>
      </c>
      <c r="I2210">
        <v>34334256</v>
      </c>
      <c r="J2210" t="s">
        <v>5542</v>
      </c>
      <c r="K2210" t="s">
        <v>10872</v>
      </c>
      <c r="L2210" t="s">
        <v>10873</v>
      </c>
      <c r="M2210">
        <v>35131</v>
      </c>
      <c r="N2210">
        <v>1945</v>
      </c>
      <c r="O2210" t="s">
        <v>10874</v>
      </c>
      <c r="P2210">
        <v>0</v>
      </c>
      <c r="Q2210" t="s">
        <v>10875</v>
      </c>
      <c r="R2210" t="s">
        <v>10876</v>
      </c>
      <c r="S2210">
        <v>255</v>
      </c>
      <c r="T2210" t="s">
        <v>36</v>
      </c>
      <c r="U2210" t="s">
        <v>37</v>
      </c>
      <c r="V2210" t="s">
        <v>583</v>
      </c>
      <c r="W2210">
        <v>11000000</v>
      </c>
      <c r="X2210">
        <v>2013</v>
      </c>
      <c r="Y2210">
        <v>333</v>
      </c>
      <c r="Z2210">
        <v>4.8</v>
      </c>
      <c r="AA2210">
        <v>2.35</v>
      </c>
      <c r="AB2210">
        <v>16000</v>
      </c>
    </row>
    <row r="2211" spans="1:28" hidden="1" x14ac:dyDescent="0.2">
      <c r="A2211" t="s">
        <v>27</v>
      </c>
      <c r="B2211" t="s">
        <v>2459</v>
      </c>
      <c r="C2211">
        <v>57</v>
      </c>
      <c r="D2211">
        <v>123</v>
      </c>
      <c r="E2211">
        <v>36</v>
      </c>
      <c r="F2211">
        <v>631</v>
      </c>
      <c r="G2211" t="s">
        <v>2059</v>
      </c>
      <c r="H2211">
        <v>10000</v>
      </c>
      <c r="I2211">
        <v>32051917</v>
      </c>
      <c r="J2211" t="s">
        <v>2140</v>
      </c>
      <c r="K2211" t="s">
        <v>10877</v>
      </c>
      <c r="L2211" t="s">
        <v>10878</v>
      </c>
      <c r="M2211">
        <v>42315</v>
      </c>
      <c r="N2211">
        <v>12338</v>
      </c>
      <c r="O2211" t="s">
        <v>5353</v>
      </c>
      <c r="P2211">
        <v>0</v>
      </c>
      <c r="Q2211" t="s">
        <v>10879</v>
      </c>
      <c r="R2211" t="s">
        <v>10880</v>
      </c>
      <c r="S2211">
        <v>140</v>
      </c>
      <c r="T2211" t="s">
        <v>36</v>
      </c>
      <c r="U2211" t="s">
        <v>37</v>
      </c>
      <c r="V2211" t="s">
        <v>583</v>
      </c>
      <c r="W2211">
        <v>20000000</v>
      </c>
      <c r="X2211">
        <v>1995</v>
      </c>
      <c r="Y2211">
        <v>1000</v>
      </c>
      <c r="Z2211">
        <v>6.6</v>
      </c>
      <c r="AA2211">
        <v>2.35</v>
      </c>
      <c r="AB2211">
        <v>0</v>
      </c>
    </row>
    <row r="2212" spans="1:28" hidden="1" x14ac:dyDescent="0.2">
      <c r="A2212" t="s">
        <v>27</v>
      </c>
      <c r="B2212" t="s">
        <v>6798</v>
      </c>
      <c r="C2212">
        <v>153</v>
      </c>
      <c r="D2212">
        <v>88</v>
      </c>
      <c r="E2212">
        <v>92</v>
      </c>
      <c r="F2212">
        <v>636</v>
      </c>
      <c r="G2212" t="s">
        <v>1138</v>
      </c>
      <c r="H2212">
        <v>31000</v>
      </c>
      <c r="I2212">
        <v>32014289</v>
      </c>
      <c r="J2212" t="s">
        <v>1669</v>
      </c>
      <c r="K2212" t="s">
        <v>10881</v>
      </c>
      <c r="L2212" t="s">
        <v>10882</v>
      </c>
      <c r="M2212">
        <v>50337</v>
      </c>
      <c r="N2212">
        <v>34319</v>
      </c>
      <c r="O2212" t="s">
        <v>1332</v>
      </c>
      <c r="P2212">
        <v>8</v>
      </c>
      <c r="Q2212" t="s">
        <v>10883</v>
      </c>
      <c r="R2212" t="s">
        <v>10884</v>
      </c>
      <c r="S2212">
        <v>177</v>
      </c>
      <c r="T2212" t="s">
        <v>36</v>
      </c>
      <c r="U2212" t="s">
        <v>37</v>
      </c>
      <c r="V2212" t="s">
        <v>38</v>
      </c>
      <c r="W2212">
        <v>20000000</v>
      </c>
      <c r="X2212">
        <v>2013</v>
      </c>
      <c r="Y2212">
        <v>881</v>
      </c>
      <c r="Z2212">
        <v>3.5</v>
      </c>
      <c r="AA2212">
        <v>1.85</v>
      </c>
      <c r="AB2212">
        <v>13000</v>
      </c>
    </row>
    <row r="2213" spans="1:28" x14ac:dyDescent="0.2">
      <c r="A2213" t="s">
        <v>27</v>
      </c>
      <c r="B2213" t="s">
        <v>10885</v>
      </c>
      <c r="C2213">
        <v>20</v>
      </c>
      <c r="D2213">
        <v>158</v>
      </c>
      <c r="E2213">
        <v>32</v>
      </c>
      <c r="F2213">
        <v>417</v>
      </c>
      <c r="G2213" t="s">
        <v>10886</v>
      </c>
      <c r="H2213">
        <v>16000</v>
      </c>
      <c r="J2213" t="s">
        <v>10887</v>
      </c>
      <c r="K2213" t="s">
        <v>3692</v>
      </c>
      <c r="L2213" t="s">
        <v>10888</v>
      </c>
      <c r="M2213">
        <v>9352</v>
      </c>
      <c r="N2213">
        <v>17775</v>
      </c>
      <c r="O2213" t="s">
        <v>4238</v>
      </c>
      <c r="P2213">
        <v>3</v>
      </c>
      <c r="Q2213" t="s">
        <v>10889</v>
      </c>
      <c r="R2213" t="s">
        <v>10890</v>
      </c>
      <c r="S2213">
        <v>106</v>
      </c>
      <c r="T2213" t="s">
        <v>36</v>
      </c>
      <c r="U2213" t="s">
        <v>37</v>
      </c>
      <c r="V2213" t="s">
        <v>38</v>
      </c>
      <c r="W2213">
        <v>20000000</v>
      </c>
      <c r="X2213">
        <v>1969</v>
      </c>
      <c r="Y2213">
        <v>756</v>
      </c>
      <c r="Z2213">
        <v>6.7</v>
      </c>
      <c r="AA2213">
        <v>2.35</v>
      </c>
      <c r="AB2213">
        <v>0</v>
      </c>
    </row>
    <row r="2214" spans="1:28" hidden="1" x14ac:dyDescent="0.2">
      <c r="A2214" t="s">
        <v>27</v>
      </c>
      <c r="B2214" t="s">
        <v>6049</v>
      </c>
      <c r="C2214">
        <v>324</v>
      </c>
      <c r="D2214">
        <v>128</v>
      </c>
      <c r="E2214">
        <v>835</v>
      </c>
      <c r="F2214">
        <v>755</v>
      </c>
      <c r="G2214" t="s">
        <v>4234</v>
      </c>
      <c r="H2214">
        <v>11000</v>
      </c>
      <c r="I2214">
        <v>31838002</v>
      </c>
      <c r="J2214" t="s">
        <v>5938</v>
      </c>
      <c r="K2214" t="s">
        <v>78</v>
      </c>
      <c r="L2214" t="s">
        <v>10891</v>
      </c>
      <c r="M2214">
        <v>136673</v>
      </c>
      <c r="N2214">
        <v>13189</v>
      </c>
      <c r="O2214" t="s">
        <v>10892</v>
      </c>
      <c r="P2214">
        <v>1</v>
      </c>
      <c r="Q2214" t="s">
        <v>10893</v>
      </c>
      <c r="R2214" t="s">
        <v>10894</v>
      </c>
      <c r="S2214">
        <v>281</v>
      </c>
      <c r="T2214" t="s">
        <v>36</v>
      </c>
      <c r="U2214" t="s">
        <v>37</v>
      </c>
      <c r="V2214" t="s">
        <v>583</v>
      </c>
      <c r="W2214">
        <v>20000000</v>
      </c>
      <c r="X2214">
        <v>2008</v>
      </c>
      <c r="Y2214">
        <v>896</v>
      </c>
      <c r="Z2214">
        <v>7.6</v>
      </c>
      <c r="AA2214">
        <v>1.85</v>
      </c>
      <c r="AB2214">
        <v>10000</v>
      </c>
    </row>
    <row r="2215" spans="1:28" hidden="1" x14ac:dyDescent="0.2">
      <c r="A2215" t="s">
        <v>27</v>
      </c>
      <c r="B2215" t="s">
        <v>526</v>
      </c>
      <c r="C2215">
        <v>122</v>
      </c>
      <c r="D2215">
        <v>107</v>
      </c>
      <c r="E2215">
        <v>58</v>
      </c>
      <c r="F2215">
        <v>47</v>
      </c>
      <c r="G2215" t="s">
        <v>10895</v>
      </c>
      <c r="H2215">
        <v>141</v>
      </c>
      <c r="I2215">
        <v>36874745</v>
      </c>
      <c r="J2215" t="s">
        <v>10896</v>
      </c>
      <c r="K2215" t="s">
        <v>9860</v>
      </c>
      <c r="L2215" t="s">
        <v>10897</v>
      </c>
      <c r="M2215">
        <v>12276</v>
      </c>
      <c r="N2215">
        <v>389</v>
      </c>
      <c r="O2215" t="s">
        <v>10898</v>
      </c>
      <c r="P2215">
        <v>2</v>
      </c>
      <c r="Q2215" t="s">
        <v>10899</v>
      </c>
      <c r="R2215" t="s">
        <v>10900</v>
      </c>
      <c r="S2215">
        <v>117</v>
      </c>
      <c r="T2215" t="s">
        <v>36</v>
      </c>
      <c r="U2215" t="s">
        <v>37</v>
      </c>
      <c r="V2215" t="s">
        <v>38</v>
      </c>
      <c r="W2215">
        <v>20000000</v>
      </c>
      <c r="X2215">
        <v>2016</v>
      </c>
      <c r="Y2215">
        <v>76</v>
      </c>
      <c r="Z2215">
        <v>6.3</v>
      </c>
      <c r="AA2215">
        <v>2.35</v>
      </c>
      <c r="AB2215">
        <v>21000</v>
      </c>
    </row>
    <row r="2216" spans="1:28" hidden="1" x14ac:dyDescent="0.2">
      <c r="A2216" t="s">
        <v>27</v>
      </c>
      <c r="B2216" t="s">
        <v>10901</v>
      </c>
      <c r="C2216">
        <v>156</v>
      </c>
      <c r="D2216">
        <v>91</v>
      </c>
      <c r="E2216">
        <v>17</v>
      </c>
      <c r="F2216">
        <v>78</v>
      </c>
      <c r="G2216" t="s">
        <v>8992</v>
      </c>
      <c r="H2216">
        <v>534</v>
      </c>
      <c r="I2216">
        <v>30079316</v>
      </c>
      <c r="J2216" t="s">
        <v>6401</v>
      </c>
      <c r="K2216" t="s">
        <v>10902</v>
      </c>
      <c r="L2216" t="s">
        <v>10903</v>
      </c>
      <c r="M2216">
        <v>75920</v>
      </c>
      <c r="N2216">
        <v>1083</v>
      </c>
      <c r="O2216" t="s">
        <v>10904</v>
      </c>
      <c r="P2216">
        <v>0</v>
      </c>
      <c r="Q2216" t="s">
        <v>10905</v>
      </c>
      <c r="R2216" t="s">
        <v>10906</v>
      </c>
      <c r="S2216">
        <v>474</v>
      </c>
      <c r="T2216" t="s">
        <v>36</v>
      </c>
      <c r="U2216" t="s">
        <v>37</v>
      </c>
      <c r="V2216" t="s">
        <v>583</v>
      </c>
      <c r="W2216">
        <v>35000000</v>
      </c>
      <c r="X2216">
        <v>2002</v>
      </c>
      <c r="Y2216">
        <v>385</v>
      </c>
      <c r="Z2216">
        <v>5.5</v>
      </c>
      <c r="AA2216">
        <v>1.85</v>
      </c>
      <c r="AB2216">
        <v>0</v>
      </c>
    </row>
    <row r="2217" spans="1:28" hidden="1" x14ac:dyDescent="0.2">
      <c r="A2217" t="s">
        <v>27</v>
      </c>
      <c r="B2217" t="s">
        <v>10907</v>
      </c>
      <c r="C2217">
        <v>161</v>
      </c>
      <c r="D2217">
        <v>90</v>
      </c>
      <c r="E2217">
        <v>12</v>
      </c>
      <c r="F2217">
        <v>587</v>
      </c>
      <c r="G2217" t="s">
        <v>5041</v>
      </c>
      <c r="H2217">
        <v>786</v>
      </c>
      <c r="I2217">
        <v>35033759</v>
      </c>
      <c r="J2217" t="s">
        <v>4217</v>
      </c>
      <c r="K2217" t="s">
        <v>7127</v>
      </c>
      <c r="L2217" t="s">
        <v>10908</v>
      </c>
      <c r="M2217">
        <v>55008</v>
      </c>
      <c r="N2217">
        <v>2462</v>
      </c>
      <c r="O2217" t="s">
        <v>9288</v>
      </c>
      <c r="P2217">
        <v>4</v>
      </c>
      <c r="Q2217" t="s">
        <v>10909</v>
      </c>
      <c r="R2217" t="s">
        <v>10910</v>
      </c>
      <c r="S2217">
        <v>93</v>
      </c>
      <c r="T2217" t="s">
        <v>36</v>
      </c>
      <c r="U2217" t="s">
        <v>37</v>
      </c>
      <c r="V2217" t="s">
        <v>583</v>
      </c>
      <c r="W2217">
        <v>19000000</v>
      </c>
      <c r="X2217">
        <v>2011</v>
      </c>
      <c r="Y2217">
        <v>651</v>
      </c>
      <c r="Z2217">
        <v>6.3</v>
      </c>
      <c r="AA2217">
        <v>2.35</v>
      </c>
      <c r="AB2217">
        <v>21000</v>
      </c>
    </row>
    <row r="2218" spans="1:28" hidden="1" x14ac:dyDescent="0.2">
      <c r="A2218" t="s">
        <v>27</v>
      </c>
      <c r="B2218" t="s">
        <v>10911</v>
      </c>
      <c r="C2218">
        <v>69</v>
      </c>
      <c r="D2218">
        <v>115</v>
      </c>
      <c r="E2218">
        <v>39</v>
      </c>
      <c r="F2218">
        <v>254</v>
      </c>
      <c r="G2218" t="s">
        <v>3850</v>
      </c>
      <c r="H2218">
        <v>13000</v>
      </c>
      <c r="I2218">
        <v>29753944</v>
      </c>
      <c r="J2218" t="s">
        <v>2140</v>
      </c>
      <c r="K2218" t="s">
        <v>545</v>
      </c>
      <c r="L2218" t="s">
        <v>10912</v>
      </c>
      <c r="M2218">
        <v>90677</v>
      </c>
      <c r="N2218">
        <v>14275</v>
      </c>
      <c r="O2218" t="s">
        <v>10913</v>
      </c>
      <c r="P2218">
        <v>3</v>
      </c>
      <c r="Q2218" t="s">
        <v>10914</v>
      </c>
      <c r="R2218" t="s">
        <v>10915</v>
      </c>
      <c r="S2218">
        <v>389</v>
      </c>
      <c r="T2218" t="s">
        <v>36</v>
      </c>
      <c r="U2218" t="s">
        <v>37</v>
      </c>
      <c r="V2218" t="s">
        <v>583</v>
      </c>
      <c r="W2218">
        <v>20000000</v>
      </c>
      <c r="X2218">
        <v>1998</v>
      </c>
      <c r="Y2218">
        <v>481</v>
      </c>
      <c r="Z2218">
        <v>6.5</v>
      </c>
      <c r="AA2218">
        <v>2.35</v>
      </c>
      <c r="AB2218">
        <v>0</v>
      </c>
    </row>
    <row r="2219" spans="1:28" hidden="1" x14ac:dyDescent="0.2">
      <c r="A2219" t="s">
        <v>27</v>
      </c>
      <c r="B2219" t="s">
        <v>10916</v>
      </c>
      <c r="C2219">
        <v>121</v>
      </c>
      <c r="D2219">
        <v>101</v>
      </c>
      <c r="E2219">
        <v>29</v>
      </c>
      <c r="F2219">
        <v>429</v>
      </c>
      <c r="G2219" t="s">
        <v>9442</v>
      </c>
      <c r="H2219">
        <v>812</v>
      </c>
      <c r="I2219">
        <v>29062561</v>
      </c>
      <c r="J2219" t="s">
        <v>1526</v>
      </c>
      <c r="K2219" t="s">
        <v>631</v>
      </c>
      <c r="L2219" t="s">
        <v>10917</v>
      </c>
      <c r="M2219">
        <v>23424</v>
      </c>
      <c r="N2219">
        <v>3292</v>
      </c>
      <c r="O2219" t="s">
        <v>10918</v>
      </c>
      <c r="P2219">
        <v>0</v>
      </c>
      <c r="Q2219" t="s">
        <v>10919</v>
      </c>
      <c r="R2219" t="s">
        <v>10920</v>
      </c>
      <c r="S2219">
        <v>119</v>
      </c>
      <c r="T2219" t="s">
        <v>36</v>
      </c>
      <c r="U2219" t="s">
        <v>37</v>
      </c>
      <c r="V2219" t="s">
        <v>38</v>
      </c>
      <c r="X2219">
        <v>2009</v>
      </c>
      <c r="Y2219">
        <v>533</v>
      </c>
      <c r="Z2219">
        <v>5.6</v>
      </c>
      <c r="AA2219">
        <v>2.35</v>
      </c>
      <c r="AB2219">
        <v>0</v>
      </c>
    </row>
    <row r="2220" spans="1:28" hidden="1" x14ac:dyDescent="0.2">
      <c r="A2220" t="s">
        <v>27</v>
      </c>
      <c r="B2220" t="s">
        <v>4535</v>
      </c>
      <c r="C2220">
        <v>258</v>
      </c>
      <c r="D2220">
        <v>113</v>
      </c>
      <c r="E2220">
        <v>108</v>
      </c>
      <c r="F2220">
        <v>22</v>
      </c>
      <c r="G2220" t="s">
        <v>10921</v>
      </c>
      <c r="H2220">
        <v>1000</v>
      </c>
      <c r="I2220">
        <v>31146570</v>
      </c>
      <c r="J2220" t="s">
        <v>4073</v>
      </c>
      <c r="K2220" t="s">
        <v>136</v>
      </c>
      <c r="L2220" t="s">
        <v>10922</v>
      </c>
      <c r="M2220">
        <v>55441</v>
      </c>
      <c r="N2220">
        <v>1136</v>
      </c>
      <c r="O2220" t="s">
        <v>10923</v>
      </c>
      <c r="P2220">
        <v>3</v>
      </c>
      <c r="Q2220" t="s">
        <v>10924</v>
      </c>
      <c r="R2220" t="s">
        <v>10925</v>
      </c>
      <c r="S2220">
        <v>165</v>
      </c>
      <c r="T2220" t="s">
        <v>36</v>
      </c>
      <c r="U2220" t="s">
        <v>37</v>
      </c>
      <c r="V2220" t="s">
        <v>583</v>
      </c>
      <c r="W2220">
        <v>20000000</v>
      </c>
      <c r="X2220">
        <v>2010</v>
      </c>
      <c r="Y2220">
        <v>100</v>
      </c>
      <c r="Z2220">
        <v>6.9</v>
      </c>
      <c r="AA2220">
        <v>2.35</v>
      </c>
      <c r="AB2220">
        <v>0</v>
      </c>
    </row>
    <row r="2221" spans="1:28" hidden="1" x14ac:dyDescent="0.2">
      <c r="A2221" t="s">
        <v>27</v>
      </c>
      <c r="B2221" t="s">
        <v>5645</v>
      </c>
      <c r="C2221">
        <v>174</v>
      </c>
      <c r="D2221">
        <v>113</v>
      </c>
      <c r="E2221">
        <v>350</v>
      </c>
      <c r="F2221">
        <v>619</v>
      </c>
      <c r="G2221" t="s">
        <v>2661</v>
      </c>
      <c r="H2221">
        <v>1000</v>
      </c>
      <c r="I2221">
        <v>27277055</v>
      </c>
      <c r="J2221" t="s">
        <v>5786</v>
      </c>
      <c r="K2221" t="s">
        <v>7565</v>
      </c>
      <c r="L2221" t="s">
        <v>10926</v>
      </c>
      <c r="M2221">
        <v>143137</v>
      </c>
      <c r="N2221">
        <v>3141</v>
      </c>
      <c r="O2221" t="s">
        <v>2371</v>
      </c>
      <c r="P2221">
        <v>0</v>
      </c>
      <c r="Q2221" t="s">
        <v>10927</v>
      </c>
      <c r="R2221" t="s">
        <v>10928</v>
      </c>
      <c r="S2221">
        <v>602</v>
      </c>
      <c r="T2221" t="s">
        <v>36</v>
      </c>
      <c r="U2221" t="s">
        <v>55</v>
      </c>
      <c r="V2221" t="s">
        <v>583</v>
      </c>
      <c r="W2221">
        <v>20000000</v>
      </c>
      <c r="X2221">
        <v>2000</v>
      </c>
      <c r="Y2221">
        <v>960</v>
      </c>
      <c r="Z2221">
        <v>7.6</v>
      </c>
      <c r="AA2221">
        <v>1.85</v>
      </c>
      <c r="AB2221">
        <v>10000</v>
      </c>
    </row>
    <row r="2222" spans="1:28" hidden="1" x14ac:dyDescent="0.2">
      <c r="A2222" t="s">
        <v>27</v>
      </c>
      <c r="B2222" t="s">
        <v>10929</v>
      </c>
      <c r="C2222">
        <v>141</v>
      </c>
      <c r="D2222">
        <v>87</v>
      </c>
      <c r="E2222">
        <v>2</v>
      </c>
      <c r="F2222">
        <v>270</v>
      </c>
      <c r="G2222" t="s">
        <v>10930</v>
      </c>
      <c r="H2222">
        <v>741</v>
      </c>
      <c r="I2222">
        <v>26876529</v>
      </c>
      <c r="J2222" t="s">
        <v>5101</v>
      </c>
      <c r="K2222" t="s">
        <v>6528</v>
      </c>
      <c r="L2222" t="s">
        <v>10931</v>
      </c>
      <c r="M2222">
        <v>26624</v>
      </c>
      <c r="N2222">
        <v>1834</v>
      </c>
      <c r="O2222" t="s">
        <v>10932</v>
      </c>
      <c r="P2222">
        <v>1</v>
      </c>
      <c r="Q2222" t="s">
        <v>10933</v>
      </c>
      <c r="R2222" t="s">
        <v>10934</v>
      </c>
      <c r="S2222">
        <v>189</v>
      </c>
      <c r="T2222" t="s">
        <v>36</v>
      </c>
      <c r="U2222" t="s">
        <v>675</v>
      </c>
      <c r="V2222" t="s">
        <v>38</v>
      </c>
      <c r="W2222">
        <v>27000000</v>
      </c>
      <c r="X2222">
        <v>2008</v>
      </c>
      <c r="Y2222">
        <v>297</v>
      </c>
      <c r="Z2222">
        <v>3.9</v>
      </c>
      <c r="AA2222">
        <v>1.85</v>
      </c>
      <c r="AB2222">
        <v>0</v>
      </c>
    </row>
    <row r="2223" spans="1:28" hidden="1" x14ac:dyDescent="0.2">
      <c r="A2223" t="s">
        <v>27</v>
      </c>
      <c r="B2223" t="s">
        <v>9811</v>
      </c>
      <c r="C2223">
        <v>31</v>
      </c>
      <c r="D2223">
        <v>101</v>
      </c>
      <c r="E2223">
        <v>154</v>
      </c>
      <c r="F2223">
        <v>497</v>
      </c>
      <c r="G2223" t="s">
        <v>7744</v>
      </c>
      <c r="H2223">
        <v>1000</v>
      </c>
      <c r="I2223">
        <v>53146000</v>
      </c>
      <c r="J2223" t="s">
        <v>2123</v>
      </c>
      <c r="K2223" t="s">
        <v>306</v>
      </c>
      <c r="L2223" t="s">
        <v>10935</v>
      </c>
      <c r="M2223">
        <v>9845</v>
      </c>
      <c r="N2223">
        <v>3174</v>
      </c>
      <c r="O2223" t="s">
        <v>3536</v>
      </c>
      <c r="P2223">
        <v>1</v>
      </c>
      <c r="Q2223" t="s">
        <v>10936</v>
      </c>
      <c r="R2223" t="s">
        <v>10937</v>
      </c>
      <c r="S2223">
        <v>77</v>
      </c>
      <c r="T2223" t="s">
        <v>36</v>
      </c>
      <c r="U2223" t="s">
        <v>37</v>
      </c>
      <c r="V2223" t="s">
        <v>583</v>
      </c>
      <c r="W2223">
        <v>20000000</v>
      </c>
      <c r="X2223">
        <v>1996</v>
      </c>
      <c r="Y2223">
        <v>816</v>
      </c>
      <c r="Z2223">
        <v>6.1</v>
      </c>
      <c r="AA2223">
        <v>1.85</v>
      </c>
      <c r="AB2223">
        <v>613</v>
      </c>
    </row>
    <row r="2224" spans="1:28" hidden="1" x14ac:dyDescent="0.2">
      <c r="A2224" t="s">
        <v>27</v>
      </c>
      <c r="B2224" t="s">
        <v>1487</v>
      </c>
      <c r="C2224">
        <v>222</v>
      </c>
      <c r="D2224">
        <v>111</v>
      </c>
      <c r="E2224">
        <v>79</v>
      </c>
      <c r="F2224">
        <v>287</v>
      </c>
      <c r="G2224" t="s">
        <v>4061</v>
      </c>
      <c r="H2224">
        <v>26000</v>
      </c>
      <c r="I2224">
        <v>30028592</v>
      </c>
      <c r="J2224" t="s">
        <v>5272</v>
      </c>
      <c r="K2224" t="s">
        <v>333</v>
      </c>
      <c r="L2224" t="s">
        <v>10938</v>
      </c>
      <c r="M2224">
        <v>152247</v>
      </c>
      <c r="N2224">
        <v>27755</v>
      </c>
      <c r="O2224" t="s">
        <v>6046</v>
      </c>
      <c r="P2224">
        <v>0</v>
      </c>
      <c r="Q2224" t="s">
        <v>10939</v>
      </c>
      <c r="R2224" t="s">
        <v>10940</v>
      </c>
      <c r="S2224">
        <v>189</v>
      </c>
      <c r="T2224" t="s">
        <v>36</v>
      </c>
      <c r="U2224" t="s">
        <v>55</v>
      </c>
      <c r="V2224" t="s">
        <v>583</v>
      </c>
      <c r="W2224">
        <v>20000000</v>
      </c>
      <c r="X2224">
        <v>2008</v>
      </c>
      <c r="Y2224">
        <v>811</v>
      </c>
      <c r="Z2224">
        <v>7.3</v>
      </c>
      <c r="AA2224">
        <v>2.35</v>
      </c>
      <c r="AB2224">
        <v>0</v>
      </c>
    </row>
    <row r="2225" spans="1:28" hidden="1" x14ac:dyDescent="0.2">
      <c r="A2225" t="s">
        <v>27</v>
      </c>
      <c r="B2225" t="s">
        <v>1553</v>
      </c>
      <c r="C2225">
        <v>273</v>
      </c>
      <c r="D2225">
        <v>108</v>
      </c>
      <c r="E2225">
        <v>1000</v>
      </c>
      <c r="F2225">
        <v>1000</v>
      </c>
      <c r="G2225" t="s">
        <v>82</v>
      </c>
      <c r="H2225">
        <v>14000</v>
      </c>
      <c r="I2225">
        <v>34126138</v>
      </c>
      <c r="J2225" t="s">
        <v>6917</v>
      </c>
      <c r="K2225" t="s">
        <v>211</v>
      </c>
      <c r="L2225" t="s">
        <v>10941</v>
      </c>
      <c r="M2225">
        <v>666937</v>
      </c>
      <c r="N2225">
        <v>19364</v>
      </c>
      <c r="O2225" t="s">
        <v>136</v>
      </c>
      <c r="P2225">
        <v>1</v>
      </c>
      <c r="Q2225" t="s">
        <v>10942</v>
      </c>
      <c r="R2225" t="s">
        <v>10943</v>
      </c>
      <c r="S2225">
        <v>1514</v>
      </c>
      <c r="T2225" t="s">
        <v>36</v>
      </c>
      <c r="U2225" t="s">
        <v>37</v>
      </c>
      <c r="V2225" t="s">
        <v>583</v>
      </c>
      <c r="W2225">
        <v>20000000</v>
      </c>
      <c r="X2225">
        <v>2004</v>
      </c>
      <c r="Y2225">
        <v>4000</v>
      </c>
      <c r="Z2225">
        <v>8.3000000000000007</v>
      </c>
      <c r="AA2225">
        <v>1.85</v>
      </c>
      <c r="AB2225">
        <v>52000</v>
      </c>
    </row>
    <row r="2226" spans="1:28" hidden="1" x14ac:dyDescent="0.2">
      <c r="A2226" t="s">
        <v>27</v>
      </c>
      <c r="B2226" t="s">
        <v>5131</v>
      </c>
      <c r="C2226">
        <v>91</v>
      </c>
      <c r="D2226">
        <v>105</v>
      </c>
      <c r="E2226">
        <v>99</v>
      </c>
      <c r="F2226">
        <v>518</v>
      </c>
      <c r="G2226" t="s">
        <v>10944</v>
      </c>
      <c r="H2226">
        <v>2000</v>
      </c>
      <c r="I2226">
        <v>25677801</v>
      </c>
      <c r="J2226" t="s">
        <v>2715</v>
      </c>
      <c r="K2226" t="s">
        <v>1732</v>
      </c>
      <c r="L2226" t="s">
        <v>10945</v>
      </c>
      <c r="M2226">
        <v>41273</v>
      </c>
      <c r="N2226">
        <v>4813</v>
      </c>
      <c r="O2226" t="s">
        <v>10946</v>
      </c>
      <c r="P2226">
        <v>6</v>
      </c>
      <c r="Q2226" t="s">
        <v>10947</v>
      </c>
      <c r="R2226" t="s">
        <v>10948</v>
      </c>
      <c r="S2226">
        <v>136</v>
      </c>
      <c r="T2226" t="s">
        <v>36</v>
      </c>
      <c r="U2226" t="s">
        <v>37</v>
      </c>
      <c r="V2226" t="s">
        <v>93</v>
      </c>
      <c r="W2226">
        <v>20000000</v>
      </c>
      <c r="X2226">
        <v>2010</v>
      </c>
      <c r="Y2226">
        <v>938</v>
      </c>
      <c r="Z2226">
        <v>5.8</v>
      </c>
      <c r="AA2226">
        <v>2.35</v>
      </c>
      <c r="AB2226">
        <v>0</v>
      </c>
    </row>
    <row r="2227" spans="1:28" hidden="1" x14ac:dyDescent="0.2">
      <c r="A2227" t="s">
        <v>27</v>
      </c>
      <c r="B2227" t="s">
        <v>505</v>
      </c>
      <c r="C2227">
        <v>190</v>
      </c>
      <c r="D2227">
        <v>109</v>
      </c>
      <c r="E2227">
        <v>453</v>
      </c>
      <c r="F2227">
        <v>2000</v>
      </c>
      <c r="G2227" t="s">
        <v>220</v>
      </c>
      <c r="H2227">
        <v>18000</v>
      </c>
      <c r="I2227">
        <v>26415649</v>
      </c>
      <c r="J2227" t="s">
        <v>462</v>
      </c>
      <c r="K2227" t="s">
        <v>586</v>
      </c>
      <c r="L2227" t="s">
        <v>10949</v>
      </c>
      <c r="M2227">
        <v>94892</v>
      </c>
      <c r="N2227">
        <v>33878</v>
      </c>
      <c r="O2227" t="s">
        <v>5729</v>
      </c>
      <c r="P2227">
        <v>4</v>
      </c>
      <c r="Q2227" t="s">
        <v>10950</v>
      </c>
      <c r="R2227" t="s">
        <v>10951</v>
      </c>
      <c r="S2227">
        <v>189</v>
      </c>
      <c r="T2227" t="s">
        <v>36</v>
      </c>
      <c r="U2227" t="s">
        <v>37</v>
      </c>
      <c r="V2227" t="s">
        <v>583</v>
      </c>
      <c r="W2227">
        <v>20000000</v>
      </c>
      <c r="X2227">
        <v>2008</v>
      </c>
      <c r="Y2227">
        <v>11000</v>
      </c>
      <c r="Z2227">
        <v>6.8</v>
      </c>
      <c r="AA2227">
        <v>2.35</v>
      </c>
      <c r="AB2227">
        <v>0</v>
      </c>
    </row>
    <row r="2228" spans="1:28" hidden="1" x14ac:dyDescent="0.2">
      <c r="A2228" t="s">
        <v>27</v>
      </c>
      <c r="B2228" t="s">
        <v>2451</v>
      </c>
      <c r="C2228">
        <v>427</v>
      </c>
      <c r="D2228">
        <v>109</v>
      </c>
      <c r="E2228">
        <v>1000</v>
      </c>
      <c r="F2228">
        <v>24</v>
      </c>
      <c r="G2228" t="s">
        <v>10952</v>
      </c>
      <c r="H2228">
        <v>177</v>
      </c>
      <c r="I2228">
        <v>26003149</v>
      </c>
      <c r="J2228" t="s">
        <v>1902</v>
      </c>
      <c r="K2228" t="s">
        <v>3843</v>
      </c>
      <c r="L2228" t="s">
        <v>10953</v>
      </c>
      <c r="M2228">
        <v>185587</v>
      </c>
      <c r="N2228">
        <v>278</v>
      </c>
      <c r="O2228" t="s">
        <v>10954</v>
      </c>
      <c r="P2228">
        <v>6</v>
      </c>
      <c r="Q2228" t="s">
        <v>10955</v>
      </c>
      <c r="R2228" t="s">
        <v>10956</v>
      </c>
      <c r="S2228">
        <v>401</v>
      </c>
      <c r="T2228" t="s">
        <v>36</v>
      </c>
      <c r="U2228" t="s">
        <v>55</v>
      </c>
      <c r="V2228" t="s">
        <v>583</v>
      </c>
      <c r="W2228">
        <v>20000000</v>
      </c>
      <c r="X2228">
        <v>2013</v>
      </c>
      <c r="Y2228">
        <v>55</v>
      </c>
      <c r="Z2228">
        <v>7</v>
      </c>
      <c r="AA2228">
        <v>2.35</v>
      </c>
      <c r="AB2228">
        <v>49000</v>
      </c>
    </row>
    <row r="2229" spans="1:28" hidden="1" x14ac:dyDescent="0.2">
      <c r="A2229" t="s">
        <v>27</v>
      </c>
      <c r="B2229" t="s">
        <v>10957</v>
      </c>
      <c r="C2229">
        <v>93</v>
      </c>
      <c r="D2229">
        <v>99</v>
      </c>
      <c r="E2229">
        <v>26</v>
      </c>
      <c r="F2229">
        <v>650</v>
      </c>
      <c r="G2229" t="s">
        <v>7149</v>
      </c>
      <c r="H2229">
        <v>720</v>
      </c>
      <c r="I2229">
        <v>25584685</v>
      </c>
      <c r="J2229" t="s">
        <v>10958</v>
      </c>
      <c r="K2229" t="s">
        <v>10959</v>
      </c>
      <c r="L2229" t="s">
        <v>10960</v>
      </c>
      <c r="M2229">
        <v>15877</v>
      </c>
      <c r="N2229">
        <v>3327</v>
      </c>
      <c r="O2229" t="s">
        <v>4181</v>
      </c>
      <c r="P2229">
        <v>5</v>
      </c>
      <c r="Q2229" t="s">
        <v>10961</v>
      </c>
      <c r="R2229" t="s">
        <v>10962</v>
      </c>
      <c r="S2229">
        <v>102</v>
      </c>
      <c r="T2229" t="s">
        <v>36</v>
      </c>
      <c r="U2229" t="s">
        <v>37</v>
      </c>
      <c r="V2229" t="s">
        <v>93</v>
      </c>
      <c r="W2229">
        <v>20000000</v>
      </c>
      <c r="X2229">
        <v>2007</v>
      </c>
      <c r="Y2229">
        <v>669</v>
      </c>
      <c r="Z2229">
        <v>5.9</v>
      </c>
      <c r="AA2229">
        <v>2.35</v>
      </c>
      <c r="AB2229">
        <v>590</v>
      </c>
    </row>
    <row r="2230" spans="1:28" hidden="1" x14ac:dyDescent="0.2">
      <c r="A2230" t="s">
        <v>27</v>
      </c>
      <c r="B2230" t="s">
        <v>10963</v>
      </c>
      <c r="C2230">
        <v>292</v>
      </c>
      <c r="D2230">
        <v>98</v>
      </c>
      <c r="E2230">
        <v>35</v>
      </c>
      <c r="F2230">
        <v>16</v>
      </c>
      <c r="G2230" t="s">
        <v>10964</v>
      </c>
      <c r="H2230">
        <v>125</v>
      </c>
      <c r="I2230">
        <v>29975979</v>
      </c>
      <c r="J2230" t="s">
        <v>2206</v>
      </c>
      <c r="K2230" t="s">
        <v>10965</v>
      </c>
      <c r="L2230" t="s">
        <v>10966</v>
      </c>
      <c r="M2230">
        <v>105797</v>
      </c>
      <c r="N2230">
        <v>189</v>
      </c>
      <c r="O2230" t="s">
        <v>10967</v>
      </c>
      <c r="P2230">
        <v>0</v>
      </c>
      <c r="Q2230" t="s">
        <v>10968</v>
      </c>
      <c r="R2230" t="s">
        <v>10969</v>
      </c>
      <c r="S2230">
        <v>281</v>
      </c>
      <c r="T2230" t="s">
        <v>36</v>
      </c>
      <c r="U2230" t="s">
        <v>368</v>
      </c>
      <c r="V2230" t="s">
        <v>583</v>
      </c>
      <c r="W2230">
        <v>20000000</v>
      </c>
      <c r="X2230">
        <v>2009</v>
      </c>
      <c r="Y2230">
        <v>37</v>
      </c>
      <c r="Z2230">
        <v>6.5</v>
      </c>
      <c r="AA2230">
        <v>2.35</v>
      </c>
      <c r="AB2230">
        <v>0</v>
      </c>
    </row>
    <row r="2231" spans="1:28" hidden="1" x14ac:dyDescent="0.2">
      <c r="A2231" t="s">
        <v>27</v>
      </c>
      <c r="B2231" t="s">
        <v>10970</v>
      </c>
      <c r="C2231">
        <v>180</v>
      </c>
      <c r="D2231">
        <v>104</v>
      </c>
      <c r="E2231">
        <v>14</v>
      </c>
      <c r="F2231">
        <v>756</v>
      </c>
      <c r="G2231" t="s">
        <v>4487</v>
      </c>
      <c r="H2231">
        <v>2000</v>
      </c>
      <c r="I2231">
        <v>31584722</v>
      </c>
      <c r="J2231" t="s">
        <v>1679</v>
      </c>
      <c r="K2231" t="s">
        <v>709</v>
      </c>
      <c r="L2231" t="s">
        <v>10971</v>
      </c>
      <c r="M2231">
        <v>101730</v>
      </c>
      <c r="N2231">
        <v>5707</v>
      </c>
      <c r="O2231" t="s">
        <v>10972</v>
      </c>
      <c r="P2231">
        <v>1</v>
      </c>
      <c r="Q2231" t="s">
        <v>10973</v>
      </c>
      <c r="R2231" t="s">
        <v>10974</v>
      </c>
      <c r="S2231">
        <v>131</v>
      </c>
      <c r="T2231" t="s">
        <v>36</v>
      </c>
      <c r="U2231" t="s">
        <v>37</v>
      </c>
      <c r="V2231" t="s">
        <v>583</v>
      </c>
      <c r="W2231">
        <v>20000000</v>
      </c>
      <c r="X2231">
        <v>2010</v>
      </c>
      <c r="Y2231">
        <v>934</v>
      </c>
      <c r="Z2231">
        <v>6.4</v>
      </c>
      <c r="AA2231">
        <v>2.35</v>
      </c>
      <c r="AB2231">
        <v>0</v>
      </c>
    </row>
    <row r="2232" spans="1:28" hidden="1" x14ac:dyDescent="0.2">
      <c r="A2232" t="s">
        <v>27</v>
      </c>
      <c r="B2232" t="s">
        <v>10975</v>
      </c>
      <c r="C2232">
        <v>94</v>
      </c>
      <c r="D2232">
        <v>109</v>
      </c>
      <c r="E2232">
        <v>15</v>
      </c>
      <c r="F2232">
        <v>350</v>
      </c>
      <c r="G2232" t="s">
        <v>9391</v>
      </c>
      <c r="H2232">
        <v>3000</v>
      </c>
      <c r="I2232">
        <v>23179303</v>
      </c>
      <c r="J2232" t="s">
        <v>9778</v>
      </c>
      <c r="K2232" t="s">
        <v>4515</v>
      </c>
      <c r="L2232" t="s">
        <v>10976</v>
      </c>
      <c r="M2232">
        <v>32951</v>
      </c>
      <c r="N2232">
        <v>4257</v>
      </c>
      <c r="O2232" t="s">
        <v>10977</v>
      </c>
      <c r="P2232">
        <v>3</v>
      </c>
      <c r="Q2232" t="s">
        <v>10978</v>
      </c>
      <c r="R2232" t="s">
        <v>10979</v>
      </c>
      <c r="S2232">
        <v>44</v>
      </c>
      <c r="T2232" t="s">
        <v>36</v>
      </c>
      <c r="U2232" t="s">
        <v>10980</v>
      </c>
      <c r="V2232" t="s">
        <v>93</v>
      </c>
      <c r="W2232">
        <v>20000000</v>
      </c>
      <c r="X2232">
        <v>2011</v>
      </c>
      <c r="Y2232">
        <v>775</v>
      </c>
      <c r="Z2232">
        <v>5.8</v>
      </c>
      <c r="AA2232">
        <v>1.85</v>
      </c>
      <c r="AB2232">
        <v>6000</v>
      </c>
    </row>
    <row r="2233" spans="1:28" hidden="1" x14ac:dyDescent="0.2">
      <c r="A2233" t="s">
        <v>27</v>
      </c>
      <c r="B2233" t="s">
        <v>10981</v>
      </c>
      <c r="C2233">
        <v>112</v>
      </c>
      <c r="D2233">
        <v>75</v>
      </c>
      <c r="E2233">
        <v>19</v>
      </c>
      <c r="F2233">
        <v>806</v>
      </c>
      <c r="G2233" t="s">
        <v>8303</v>
      </c>
      <c r="H2233">
        <v>1000</v>
      </c>
      <c r="I2233">
        <v>23078294</v>
      </c>
      <c r="J2233" t="s">
        <v>5542</v>
      </c>
      <c r="K2233" t="s">
        <v>2863</v>
      </c>
      <c r="L2233" t="s">
        <v>10982</v>
      </c>
      <c r="M2233">
        <v>25870</v>
      </c>
      <c r="N2233">
        <v>3590</v>
      </c>
      <c r="O2233" t="s">
        <v>8986</v>
      </c>
      <c r="P2233">
        <v>0</v>
      </c>
      <c r="Q2233" t="s">
        <v>10983</v>
      </c>
      <c r="R2233" t="s">
        <v>10984</v>
      </c>
      <c r="S2233">
        <v>281</v>
      </c>
      <c r="T2233" t="s">
        <v>36</v>
      </c>
      <c r="U2233" t="s">
        <v>37</v>
      </c>
      <c r="V2233" t="s">
        <v>38</v>
      </c>
      <c r="W2233">
        <v>9000000</v>
      </c>
      <c r="X2233">
        <v>2006</v>
      </c>
      <c r="Y2233">
        <v>934</v>
      </c>
      <c r="Z2233">
        <v>5.0999999999999996</v>
      </c>
      <c r="AA2233">
        <v>2.35</v>
      </c>
      <c r="AB2233">
        <v>0</v>
      </c>
    </row>
    <row r="2234" spans="1:28" x14ac:dyDescent="0.2">
      <c r="A2234" t="s">
        <v>27</v>
      </c>
      <c r="B2234" t="s">
        <v>5928</v>
      </c>
      <c r="C2234">
        <v>20</v>
      </c>
      <c r="D2234">
        <v>119</v>
      </c>
      <c r="E2234">
        <v>23</v>
      </c>
      <c r="F2234">
        <v>748</v>
      </c>
      <c r="G2234" t="s">
        <v>3102</v>
      </c>
      <c r="H2234">
        <v>25000</v>
      </c>
      <c r="I2234">
        <v>21413105</v>
      </c>
      <c r="J2234" t="s">
        <v>10985</v>
      </c>
      <c r="K2234" t="s">
        <v>104</v>
      </c>
      <c r="L2234" t="s">
        <v>10986</v>
      </c>
      <c r="M2234">
        <v>15230</v>
      </c>
      <c r="N2234">
        <v>45841</v>
      </c>
      <c r="O2234" t="s">
        <v>1023</v>
      </c>
      <c r="P2234">
        <v>1</v>
      </c>
      <c r="Q2234" t="s">
        <v>10987</v>
      </c>
      <c r="R2234" t="s">
        <v>10988</v>
      </c>
      <c r="S2234">
        <v>97</v>
      </c>
      <c r="T2234" t="s">
        <v>36</v>
      </c>
      <c r="U2234" t="s">
        <v>368</v>
      </c>
      <c r="V2234" t="s">
        <v>38</v>
      </c>
      <c r="W2234">
        <v>20000000</v>
      </c>
      <c r="X2234">
        <v>1990</v>
      </c>
      <c r="Y2234">
        <v>19000</v>
      </c>
      <c r="Z2234">
        <v>6.8</v>
      </c>
      <c r="AA2234">
        <v>2.35</v>
      </c>
      <c r="AB2234">
        <v>0</v>
      </c>
    </row>
    <row r="2235" spans="1:28" hidden="1" x14ac:dyDescent="0.2">
      <c r="A2235" t="s">
        <v>27</v>
      </c>
      <c r="B2235" t="s">
        <v>10989</v>
      </c>
      <c r="C2235">
        <v>84</v>
      </c>
      <c r="D2235">
        <v>90</v>
      </c>
      <c r="E2235">
        <v>0</v>
      </c>
      <c r="F2235">
        <v>518</v>
      </c>
      <c r="G2235" t="s">
        <v>2468</v>
      </c>
      <c r="H2235">
        <v>681</v>
      </c>
      <c r="I2235">
        <v>25077977</v>
      </c>
      <c r="J2235" t="s">
        <v>1983</v>
      </c>
      <c r="K2235" t="s">
        <v>2189</v>
      </c>
      <c r="L2235" t="s">
        <v>10990</v>
      </c>
      <c r="M2235">
        <v>10986</v>
      </c>
      <c r="N2235">
        <v>2486</v>
      </c>
      <c r="O2235" t="s">
        <v>10946</v>
      </c>
      <c r="P2235">
        <v>0</v>
      </c>
      <c r="Q2235" t="s">
        <v>10991</v>
      </c>
      <c r="R2235" t="s">
        <v>10992</v>
      </c>
      <c r="S2235">
        <v>84</v>
      </c>
      <c r="T2235" t="s">
        <v>36</v>
      </c>
      <c r="U2235" t="s">
        <v>37</v>
      </c>
      <c r="V2235" t="s">
        <v>93</v>
      </c>
      <c r="W2235">
        <v>20000000</v>
      </c>
      <c r="X2235">
        <v>2010</v>
      </c>
      <c r="Y2235">
        <v>611</v>
      </c>
      <c r="Z2235">
        <v>5.3</v>
      </c>
      <c r="AA2235">
        <v>1.85</v>
      </c>
      <c r="AB2235">
        <v>0</v>
      </c>
    </row>
    <row r="2236" spans="1:28" hidden="1" x14ac:dyDescent="0.2">
      <c r="A2236" t="s">
        <v>27</v>
      </c>
      <c r="B2236" t="s">
        <v>2064</v>
      </c>
      <c r="C2236">
        <v>120</v>
      </c>
      <c r="D2236">
        <v>97</v>
      </c>
      <c r="E2236">
        <v>212</v>
      </c>
      <c r="F2236">
        <v>637</v>
      </c>
      <c r="G2236" t="s">
        <v>7967</v>
      </c>
      <c r="H2236">
        <v>960</v>
      </c>
      <c r="I2236">
        <v>23292105</v>
      </c>
      <c r="J2236" t="s">
        <v>8943</v>
      </c>
      <c r="K2236" t="s">
        <v>9627</v>
      </c>
      <c r="L2236" t="s">
        <v>10993</v>
      </c>
      <c r="M2236">
        <v>39541</v>
      </c>
      <c r="N2236">
        <v>3261</v>
      </c>
      <c r="O2236" t="s">
        <v>10994</v>
      </c>
      <c r="P2236">
        <v>0</v>
      </c>
      <c r="Q2236" t="s">
        <v>10995</v>
      </c>
      <c r="R2236" t="s">
        <v>10996</v>
      </c>
      <c r="S2236">
        <v>334</v>
      </c>
      <c r="T2236" t="s">
        <v>36</v>
      </c>
      <c r="U2236" t="s">
        <v>37</v>
      </c>
      <c r="V2236" t="s">
        <v>38</v>
      </c>
      <c r="W2236">
        <v>20000000</v>
      </c>
      <c r="X2236">
        <v>2006</v>
      </c>
      <c r="Y2236">
        <v>917</v>
      </c>
      <c r="Z2236">
        <v>5.3</v>
      </c>
      <c r="AA2236">
        <v>2.35</v>
      </c>
      <c r="AB2236">
        <v>3000</v>
      </c>
    </row>
    <row r="2237" spans="1:28" hidden="1" x14ac:dyDescent="0.2">
      <c r="A2237" t="s">
        <v>27</v>
      </c>
      <c r="B2237" t="s">
        <v>10997</v>
      </c>
      <c r="C2237">
        <v>90</v>
      </c>
      <c r="D2237">
        <v>103</v>
      </c>
      <c r="E2237">
        <v>31</v>
      </c>
      <c r="F2237">
        <v>733</v>
      </c>
      <c r="G2237" t="s">
        <v>10998</v>
      </c>
      <c r="H2237">
        <v>12000</v>
      </c>
      <c r="I2237">
        <v>26870825</v>
      </c>
      <c r="J2237" t="s">
        <v>6281</v>
      </c>
      <c r="K2237" t="s">
        <v>299</v>
      </c>
      <c r="L2237" t="s">
        <v>10999</v>
      </c>
      <c r="M2237">
        <v>22604</v>
      </c>
      <c r="N2237">
        <v>14903</v>
      </c>
      <c r="O2237" t="s">
        <v>11000</v>
      </c>
      <c r="P2237">
        <v>3</v>
      </c>
      <c r="Q2237" t="s">
        <v>11001</v>
      </c>
      <c r="R2237" t="s">
        <v>11002</v>
      </c>
      <c r="S2237">
        <v>124</v>
      </c>
      <c r="T2237" t="s">
        <v>36</v>
      </c>
      <c r="U2237" t="s">
        <v>765</v>
      </c>
      <c r="V2237" t="s">
        <v>38</v>
      </c>
      <c r="X2237">
        <v>2006</v>
      </c>
      <c r="Y2237">
        <v>804</v>
      </c>
      <c r="Z2237">
        <v>6.4</v>
      </c>
      <c r="AA2237">
        <v>1.85</v>
      </c>
      <c r="AB2237">
        <v>0</v>
      </c>
    </row>
    <row r="2238" spans="1:28" hidden="1" x14ac:dyDescent="0.2">
      <c r="A2238" t="s">
        <v>27</v>
      </c>
      <c r="B2238" t="s">
        <v>4901</v>
      </c>
      <c r="C2238">
        <v>103</v>
      </c>
      <c r="D2238">
        <v>89</v>
      </c>
      <c r="E2238">
        <v>0</v>
      </c>
      <c r="F2238">
        <v>470</v>
      </c>
      <c r="G2238" t="s">
        <v>536</v>
      </c>
      <c r="H2238">
        <v>87000</v>
      </c>
      <c r="I2238">
        <v>20916309</v>
      </c>
      <c r="J2238" t="s">
        <v>513</v>
      </c>
      <c r="K2238" t="s">
        <v>514</v>
      </c>
      <c r="L2238" t="s">
        <v>11003</v>
      </c>
      <c r="M2238">
        <v>5332</v>
      </c>
      <c r="N2238">
        <v>88422</v>
      </c>
      <c r="O2238" t="s">
        <v>11004</v>
      </c>
      <c r="P2238">
        <v>4</v>
      </c>
      <c r="Q2238" t="s">
        <v>11005</v>
      </c>
      <c r="R2238" t="s">
        <v>11006</v>
      </c>
      <c r="S2238">
        <v>37</v>
      </c>
      <c r="T2238" t="s">
        <v>36</v>
      </c>
      <c r="U2238" t="s">
        <v>37</v>
      </c>
      <c r="V2238" t="s">
        <v>93</v>
      </c>
      <c r="W2238">
        <v>40000000</v>
      </c>
      <c r="X2238">
        <v>2009</v>
      </c>
      <c r="Y2238">
        <v>570</v>
      </c>
      <c r="Z2238">
        <v>4.9000000000000004</v>
      </c>
      <c r="AA2238">
        <v>1.85</v>
      </c>
      <c r="AB2238">
        <v>431</v>
      </c>
    </row>
    <row r="2239" spans="1:28" hidden="1" x14ac:dyDescent="0.2">
      <c r="A2239" t="s">
        <v>27</v>
      </c>
      <c r="B2239" t="s">
        <v>6049</v>
      </c>
      <c r="C2239">
        <v>59</v>
      </c>
      <c r="D2239">
        <v>106</v>
      </c>
      <c r="E2239">
        <v>835</v>
      </c>
      <c r="F2239">
        <v>458</v>
      </c>
      <c r="G2239" t="s">
        <v>992</v>
      </c>
      <c r="H2239">
        <v>1000</v>
      </c>
      <c r="I2239">
        <v>21200000</v>
      </c>
      <c r="J2239" t="s">
        <v>9191</v>
      </c>
      <c r="K2239" t="s">
        <v>4470</v>
      </c>
      <c r="L2239" t="s">
        <v>11007</v>
      </c>
      <c r="M2239">
        <v>34774</v>
      </c>
      <c r="N2239">
        <v>3598</v>
      </c>
      <c r="O2239" t="s">
        <v>4592</v>
      </c>
      <c r="P2239">
        <v>0</v>
      </c>
      <c r="Q2239" t="s">
        <v>11008</v>
      </c>
      <c r="R2239" t="s">
        <v>11009</v>
      </c>
      <c r="S2239">
        <v>162</v>
      </c>
      <c r="T2239" t="s">
        <v>36</v>
      </c>
      <c r="U2239" t="s">
        <v>37</v>
      </c>
      <c r="V2239" t="s">
        <v>583</v>
      </c>
      <c r="W2239">
        <v>20000000</v>
      </c>
      <c r="X2239">
        <v>1995</v>
      </c>
      <c r="Y2239">
        <v>967</v>
      </c>
      <c r="Z2239">
        <v>6.8</v>
      </c>
      <c r="AA2239">
        <v>1.85</v>
      </c>
      <c r="AB2239">
        <v>1000</v>
      </c>
    </row>
    <row r="2240" spans="1:28" hidden="1" x14ac:dyDescent="0.2">
      <c r="A2240" t="s">
        <v>27</v>
      </c>
      <c r="B2240" t="s">
        <v>11010</v>
      </c>
      <c r="C2240">
        <v>86</v>
      </c>
      <c r="D2240">
        <v>96</v>
      </c>
      <c r="E2240">
        <v>24</v>
      </c>
      <c r="F2240">
        <v>374</v>
      </c>
      <c r="G2240" t="s">
        <v>2196</v>
      </c>
      <c r="H2240">
        <v>646</v>
      </c>
      <c r="I2240">
        <v>28876924</v>
      </c>
      <c r="J2240" t="s">
        <v>11011</v>
      </c>
      <c r="K2240" t="s">
        <v>11012</v>
      </c>
      <c r="L2240" t="s">
        <v>11013</v>
      </c>
      <c r="M2240">
        <v>4303</v>
      </c>
      <c r="N2240">
        <v>1780</v>
      </c>
      <c r="O2240" t="s">
        <v>9815</v>
      </c>
      <c r="P2240">
        <v>0</v>
      </c>
      <c r="Q2240" t="s">
        <v>11014</v>
      </c>
      <c r="R2240" t="s">
        <v>11015</v>
      </c>
      <c r="S2240">
        <v>35</v>
      </c>
      <c r="T2240" t="s">
        <v>36</v>
      </c>
      <c r="U2240" t="s">
        <v>37</v>
      </c>
      <c r="V2240" t="s">
        <v>38</v>
      </c>
      <c r="W2240">
        <v>20000000</v>
      </c>
      <c r="X2240">
        <v>2016</v>
      </c>
      <c r="Y2240">
        <v>441</v>
      </c>
      <c r="Z2240">
        <v>7.1</v>
      </c>
      <c r="AB2240">
        <v>0</v>
      </c>
    </row>
    <row r="2241" spans="1:28" x14ac:dyDescent="0.2">
      <c r="A2241" t="s">
        <v>27</v>
      </c>
      <c r="B2241" t="s">
        <v>11016</v>
      </c>
      <c r="C2241">
        <v>190</v>
      </c>
      <c r="D2241">
        <v>115</v>
      </c>
      <c r="E2241">
        <v>0</v>
      </c>
      <c r="F2241">
        <v>107</v>
      </c>
      <c r="G2241" t="s">
        <v>6752</v>
      </c>
      <c r="H2241">
        <v>10000</v>
      </c>
      <c r="I2241">
        <v>20207003</v>
      </c>
      <c r="J2241" t="s">
        <v>11017</v>
      </c>
      <c r="K2241" t="s">
        <v>2822</v>
      </c>
      <c r="L2241" t="s">
        <v>11018</v>
      </c>
      <c r="M2241">
        <v>50198</v>
      </c>
      <c r="N2241">
        <v>10507</v>
      </c>
      <c r="O2241" t="s">
        <v>11019</v>
      </c>
      <c r="P2241">
        <v>0</v>
      </c>
      <c r="Q2241" t="s">
        <v>11020</v>
      </c>
      <c r="R2241" t="s">
        <v>11021</v>
      </c>
      <c r="S2241">
        <v>202</v>
      </c>
      <c r="T2241" t="s">
        <v>36</v>
      </c>
      <c r="U2241" t="s">
        <v>37</v>
      </c>
      <c r="V2241" t="s">
        <v>583</v>
      </c>
      <c r="X2241">
        <v>2008</v>
      </c>
      <c r="Y2241">
        <v>311</v>
      </c>
      <c r="Z2241">
        <v>6.8</v>
      </c>
      <c r="AA2241">
        <v>2.35</v>
      </c>
      <c r="AB2241">
        <v>0</v>
      </c>
    </row>
    <row r="2242" spans="1:28" hidden="1" x14ac:dyDescent="0.2">
      <c r="A2242" t="s">
        <v>27</v>
      </c>
      <c r="B2242" t="s">
        <v>5365</v>
      </c>
      <c r="C2242">
        <v>114</v>
      </c>
      <c r="D2242">
        <v>104</v>
      </c>
      <c r="E2242">
        <v>0</v>
      </c>
      <c r="F2242">
        <v>877</v>
      </c>
      <c r="G2242" t="s">
        <v>585</v>
      </c>
      <c r="H2242">
        <v>2000</v>
      </c>
      <c r="I2242">
        <v>20241395</v>
      </c>
      <c r="J2242" t="s">
        <v>4902</v>
      </c>
      <c r="K2242" t="s">
        <v>11022</v>
      </c>
      <c r="L2242" t="s">
        <v>11023</v>
      </c>
      <c r="M2242">
        <v>42664</v>
      </c>
      <c r="N2242">
        <v>5123</v>
      </c>
      <c r="O2242" t="s">
        <v>10834</v>
      </c>
      <c r="P2242">
        <v>0</v>
      </c>
      <c r="Q2242" t="s">
        <v>11024</v>
      </c>
      <c r="R2242" t="s">
        <v>11025</v>
      </c>
      <c r="S2242">
        <v>403</v>
      </c>
      <c r="T2242" t="s">
        <v>36</v>
      </c>
      <c r="U2242" t="s">
        <v>37</v>
      </c>
      <c r="V2242" t="s">
        <v>583</v>
      </c>
      <c r="W2242">
        <v>20000000</v>
      </c>
      <c r="X2242">
        <v>1998</v>
      </c>
      <c r="Y2242">
        <v>1000</v>
      </c>
      <c r="Z2242">
        <v>6.1</v>
      </c>
      <c r="AA2242">
        <v>2.35</v>
      </c>
      <c r="AB2242">
        <v>0</v>
      </c>
    </row>
    <row r="2243" spans="1:28" hidden="1" x14ac:dyDescent="0.2">
      <c r="A2243" t="s">
        <v>27</v>
      </c>
      <c r="C2243">
        <v>6</v>
      </c>
      <c r="D2243">
        <v>24</v>
      </c>
      <c r="H2243">
        <v>0</v>
      </c>
      <c r="J2243" t="s">
        <v>1851</v>
      </c>
      <c r="K2243" t="s">
        <v>11026</v>
      </c>
      <c r="L2243" t="s">
        <v>11027</v>
      </c>
      <c r="M2243">
        <v>12417</v>
      </c>
      <c r="N2243">
        <v>0</v>
      </c>
      <c r="P2243">
        <v>0</v>
      </c>
      <c r="Q2243" t="s">
        <v>11028</v>
      </c>
      <c r="R2243" t="s">
        <v>11029</v>
      </c>
      <c r="S2243">
        <v>51</v>
      </c>
      <c r="T2243" t="s">
        <v>674</v>
      </c>
      <c r="U2243" t="s">
        <v>675</v>
      </c>
      <c r="Z2243">
        <v>7</v>
      </c>
      <c r="AB2243">
        <v>124</v>
      </c>
    </row>
    <row r="2244" spans="1:28" hidden="1" x14ac:dyDescent="0.2">
      <c r="A2244" t="s">
        <v>745</v>
      </c>
      <c r="B2244" t="s">
        <v>11030</v>
      </c>
      <c r="C2244">
        <v>290</v>
      </c>
      <c r="D2244">
        <v>108</v>
      </c>
      <c r="E2244">
        <v>13000</v>
      </c>
      <c r="F2244">
        <v>285</v>
      </c>
      <c r="G2244" t="s">
        <v>11031</v>
      </c>
      <c r="H2244">
        <v>606</v>
      </c>
      <c r="I2244">
        <v>32000000</v>
      </c>
      <c r="J2244" t="s">
        <v>3028</v>
      </c>
      <c r="K2244" t="s">
        <v>11032</v>
      </c>
      <c r="L2244" t="s">
        <v>11033</v>
      </c>
      <c r="M2244">
        <v>422432</v>
      </c>
      <c r="N2244">
        <v>1885</v>
      </c>
      <c r="O2244" t="s">
        <v>11034</v>
      </c>
      <c r="P2244">
        <v>2</v>
      </c>
      <c r="Q2244" t="s">
        <v>11035</v>
      </c>
      <c r="R2244" t="s">
        <v>11036</v>
      </c>
      <c r="S2244">
        <v>1040</v>
      </c>
      <c r="T2244" t="s">
        <v>36</v>
      </c>
      <c r="U2244" t="s">
        <v>37</v>
      </c>
      <c r="V2244" t="s">
        <v>583</v>
      </c>
      <c r="W2244">
        <v>806947</v>
      </c>
      <c r="X2244">
        <v>1960</v>
      </c>
      <c r="Y2244">
        <v>332</v>
      </c>
      <c r="Z2244">
        <v>8.5</v>
      </c>
      <c r="AA2244">
        <v>1.85</v>
      </c>
      <c r="AB2244">
        <v>18000</v>
      </c>
    </row>
    <row r="2245" spans="1:28" hidden="1" x14ac:dyDescent="0.2">
      <c r="A2245" t="s">
        <v>27</v>
      </c>
      <c r="B2245" t="s">
        <v>5223</v>
      </c>
      <c r="C2245">
        <v>80</v>
      </c>
      <c r="D2245">
        <v>112</v>
      </c>
      <c r="E2245">
        <v>41</v>
      </c>
      <c r="F2245">
        <v>490</v>
      </c>
      <c r="G2245" t="s">
        <v>10722</v>
      </c>
      <c r="H2245">
        <v>1000</v>
      </c>
      <c r="I2245">
        <v>19151864</v>
      </c>
      <c r="J2245" t="s">
        <v>1679</v>
      </c>
      <c r="K2245" t="s">
        <v>6709</v>
      </c>
      <c r="L2245" t="s">
        <v>11037</v>
      </c>
      <c r="M2245">
        <v>36983</v>
      </c>
      <c r="N2245">
        <v>3301</v>
      </c>
      <c r="O2245" t="s">
        <v>11038</v>
      </c>
      <c r="P2245">
        <v>3</v>
      </c>
      <c r="Q2245" t="s">
        <v>11039</v>
      </c>
      <c r="R2245" t="s">
        <v>11040</v>
      </c>
      <c r="S2245">
        <v>100</v>
      </c>
      <c r="T2245" t="s">
        <v>36</v>
      </c>
      <c r="U2245" t="s">
        <v>37</v>
      </c>
      <c r="V2245" t="s">
        <v>583</v>
      </c>
      <c r="W2245">
        <v>40000000</v>
      </c>
      <c r="X2245">
        <v>2008</v>
      </c>
      <c r="Y2245">
        <v>500</v>
      </c>
      <c r="Z2245">
        <v>5.9</v>
      </c>
      <c r="AA2245">
        <v>1.85</v>
      </c>
      <c r="AB2245">
        <v>0</v>
      </c>
    </row>
    <row r="2246" spans="1:28" hidden="1" x14ac:dyDescent="0.2">
      <c r="A2246" t="s">
        <v>27</v>
      </c>
      <c r="B2246" t="s">
        <v>11041</v>
      </c>
      <c r="C2246">
        <v>98</v>
      </c>
      <c r="D2246">
        <v>104</v>
      </c>
      <c r="E2246">
        <v>19</v>
      </c>
      <c r="F2246">
        <v>942</v>
      </c>
      <c r="G2246" t="s">
        <v>350</v>
      </c>
      <c r="H2246">
        <v>15000</v>
      </c>
      <c r="I2246">
        <v>23393765</v>
      </c>
      <c r="J2246" t="s">
        <v>212</v>
      </c>
      <c r="K2246" t="s">
        <v>5181</v>
      </c>
      <c r="L2246" t="s">
        <v>11042</v>
      </c>
      <c r="M2246">
        <v>31323</v>
      </c>
      <c r="N2246">
        <v>18760</v>
      </c>
      <c r="O2246" t="s">
        <v>8489</v>
      </c>
      <c r="P2246">
        <v>0</v>
      </c>
      <c r="Q2246" t="s">
        <v>11043</v>
      </c>
      <c r="R2246" t="s">
        <v>11044</v>
      </c>
      <c r="S2246">
        <v>76</v>
      </c>
      <c r="T2246" t="s">
        <v>36</v>
      </c>
      <c r="U2246" t="s">
        <v>37</v>
      </c>
      <c r="V2246" t="s">
        <v>38</v>
      </c>
      <c r="W2246">
        <v>20000000</v>
      </c>
      <c r="X2246">
        <v>2014</v>
      </c>
      <c r="Y2246">
        <v>989</v>
      </c>
      <c r="Z2246">
        <v>6.3</v>
      </c>
      <c r="AA2246">
        <v>2.35</v>
      </c>
      <c r="AB2246">
        <v>0</v>
      </c>
    </row>
    <row r="2247" spans="1:28" hidden="1" x14ac:dyDescent="0.2">
      <c r="A2247" t="s">
        <v>27</v>
      </c>
      <c r="B2247" t="s">
        <v>3301</v>
      </c>
      <c r="C2247">
        <v>88</v>
      </c>
      <c r="D2247">
        <v>113</v>
      </c>
      <c r="E2247">
        <v>0</v>
      </c>
      <c r="F2247">
        <v>949</v>
      </c>
      <c r="G2247" t="s">
        <v>10422</v>
      </c>
      <c r="H2247">
        <v>995</v>
      </c>
      <c r="I2247">
        <v>18882880</v>
      </c>
      <c r="J2247" t="s">
        <v>2525</v>
      </c>
      <c r="K2247" t="s">
        <v>3303</v>
      </c>
      <c r="L2247" t="s">
        <v>11045</v>
      </c>
      <c r="M2247">
        <v>20539</v>
      </c>
      <c r="N2247">
        <v>4039</v>
      </c>
      <c r="O2247" t="s">
        <v>5737</v>
      </c>
      <c r="P2247">
        <v>3</v>
      </c>
      <c r="Q2247" t="s">
        <v>11046</v>
      </c>
      <c r="R2247" t="s">
        <v>11047</v>
      </c>
      <c r="S2247">
        <v>125</v>
      </c>
      <c r="T2247" t="s">
        <v>36</v>
      </c>
      <c r="U2247" t="s">
        <v>37</v>
      </c>
      <c r="V2247" t="s">
        <v>583</v>
      </c>
      <c r="W2247">
        <v>20000000</v>
      </c>
      <c r="X2247">
        <v>2007</v>
      </c>
      <c r="Y2247">
        <v>975</v>
      </c>
      <c r="Z2247">
        <v>5.9</v>
      </c>
      <c r="AA2247">
        <v>2.35</v>
      </c>
      <c r="AB2247">
        <v>681</v>
      </c>
    </row>
    <row r="2248" spans="1:28" hidden="1" x14ac:dyDescent="0.2">
      <c r="A2248" t="s">
        <v>27</v>
      </c>
      <c r="B2248" t="s">
        <v>11048</v>
      </c>
      <c r="C2248">
        <v>13</v>
      </c>
      <c r="D2248">
        <v>98</v>
      </c>
      <c r="E2248">
        <v>15</v>
      </c>
      <c r="F2248">
        <v>281</v>
      </c>
      <c r="G2248" t="s">
        <v>3081</v>
      </c>
      <c r="H2248">
        <v>691</v>
      </c>
      <c r="I2248">
        <v>8500000</v>
      </c>
      <c r="J2248" t="s">
        <v>1669</v>
      </c>
      <c r="K2248" t="s">
        <v>750</v>
      </c>
      <c r="L2248" t="s">
        <v>11049</v>
      </c>
      <c r="M2248">
        <v>2061</v>
      </c>
      <c r="N2248">
        <v>1761</v>
      </c>
      <c r="O2248" t="s">
        <v>11050</v>
      </c>
      <c r="P2248">
        <v>0</v>
      </c>
      <c r="Q2248" t="s">
        <v>11051</v>
      </c>
      <c r="R2248" t="s">
        <v>11052</v>
      </c>
      <c r="S2248">
        <v>34</v>
      </c>
      <c r="T2248" t="s">
        <v>36</v>
      </c>
      <c r="U2248" t="s">
        <v>37</v>
      </c>
      <c r="V2248" t="s">
        <v>93</v>
      </c>
      <c r="W2248">
        <v>20000000</v>
      </c>
      <c r="X2248">
        <v>1981</v>
      </c>
      <c r="Y2248">
        <v>374</v>
      </c>
      <c r="Z2248">
        <v>5.4</v>
      </c>
      <c r="AA2248">
        <v>1.78</v>
      </c>
      <c r="AB2248">
        <v>501</v>
      </c>
    </row>
    <row r="2249" spans="1:28" hidden="1" x14ac:dyDescent="0.2">
      <c r="A2249" t="s">
        <v>27</v>
      </c>
      <c r="B2249" t="s">
        <v>1056</v>
      </c>
      <c r="C2249">
        <v>52</v>
      </c>
      <c r="D2249">
        <v>121</v>
      </c>
      <c r="E2249">
        <v>503</v>
      </c>
      <c r="F2249">
        <v>83</v>
      </c>
      <c r="G2249" t="s">
        <v>11053</v>
      </c>
      <c r="H2249">
        <v>2000</v>
      </c>
      <c r="J2249" t="s">
        <v>11054</v>
      </c>
      <c r="K2249" t="s">
        <v>900</v>
      </c>
      <c r="L2249" t="s">
        <v>11055</v>
      </c>
      <c r="M2249">
        <v>33597</v>
      </c>
      <c r="N2249">
        <v>2251</v>
      </c>
      <c r="O2249" t="s">
        <v>11056</v>
      </c>
      <c r="P2249">
        <v>2</v>
      </c>
      <c r="Q2249" t="s">
        <v>11057</v>
      </c>
      <c r="R2249" t="s">
        <v>11058</v>
      </c>
      <c r="S2249">
        <v>185</v>
      </c>
      <c r="T2249" t="s">
        <v>36</v>
      </c>
      <c r="U2249" t="s">
        <v>37</v>
      </c>
      <c r="V2249" t="s">
        <v>38</v>
      </c>
      <c r="W2249">
        <v>20000000</v>
      </c>
      <c r="X2249">
        <v>1985</v>
      </c>
      <c r="Y2249">
        <v>92</v>
      </c>
      <c r="Z2249">
        <v>7</v>
      </c>
      <c r="AA2249">
        <v>2.35</v>
      </c>
      <c r="AB2249">
        <v>0</v>
      </c>
    </row>
    <row r="2250" spans="1:28" hidden="1" x14ac:dyDescent="0.2">
      <c r="A2250" t="s">
        <v>27</v>
      </c>
      <c r="B2250" t="s">
        <v>1360</v>
      </c>
      <c r="C2250">
        <v>60</v>
      </c>
      <c r="D2250">
        <v>114</v>
      </c>
      <c r="E2250">
        <v>160</v>
      </c>
      <c r="F2250">
        <v>271</v>
      </c>
      <c r="G2250" t="s">
        <v>11059</v>
      </c>
      <c r="H2250">
        <v>1000</v>
      </c>
      <c r="I2250">
        <v>18252684</v>
      </c>
      <c r="J2250" t="s">
        <v>3930</v>
      </c>
      <c r="K2250" t="s">
        <v>428</v>
      </c>
      <c r="L2250" t="s">
        <v>11060</v>
      </c>
      <c r="M2250">
        <v>18366</v>
      </c>
      <c r="N2250">
        <v>1816</v>
      </c>
      <c r="O2250" t="s">
        <v>419</v>
      </c>
      <c r="P2250">
        <v>2</v>
      </c>
      <c r="Q2250" t="s">
        <v>11061</v>
      </c>
      <c r="R2250" t="s">
        <v>11062</v>
      </c>
      <c r="S2250">
        <v>219</v>
      </c>
      <c r="T2250" t="s">
        <v>36</v>
      </c>
      <c r="U2250" t="s">
        <v>37</v>
      </c>
      <c r="V2250" t="s">
        <v>93</v>
      </c>
      <c r="W2250">
        <v>30000000</v>
      </c>
      <c r="X2250">
        <v>1998</v>
      </c>
      <c r="Y2250">
        <v>367</v>
      </c>
      <c r="Z2250">
        <v>6.9</v>
      </c>
      <c r="AA2250">
        <v>1.85</v>
      </c>
      <c r="AB2250">
        <v>0</v>
      </c>
    </row>
    <row r="2251" spans="1:28" hidden="1" x14ac:dyDescent="0.2">
      <c r="A2251" t="s">
        <v>27</v>
      </c>
      <c r="B2251" t="s">
        <v>11063</v>
      </c>
      <c r="C2251">
        <v>154</v>
      </c>
      <c r="D2251">
        <v>124</v>
      </c>
      <c r="E2251">
        <v>57</v>
      </c>
      <c r="F2251">
        <v>905</v>
      </c>
      <c r="G2251" t="s">
        <v>250</v>
      </c>
      <c r="H2251">
        <v>11000</v>
      </c>
      <c r="I2251">
        <v>19661987</v>
      </c>
      <c r="J2251" t="s">
        <v>3407</v>
      </c>
      <c r="K2251" t="s">
        <v>2178</v>
      </c>
      <c r="L2251" t="s">
        <v>11064</v>
      </c>
      <c r="M2251">
        <v>83786</v>
      </c>
      <c r="N2251">
        <v>17050</v>
      </c>
      <c r="O2251" t="s">
        <v>5904</v>
      </c>
      <c r="P2251">
        <v>2</v>
      </c>
      <c r="Q2251" t="s">
        <v>11065</v>
      </c>
      <c r="R2251" t="s">
        <v>11066</v>
      </c>
      <c r="S2251">
        <v>231</v>
      </c>
      <c r="T2251" t="s">
        <v>36</v>
      </c>
      <c r="U2251" t="s">
        <v>37</v>
      </c>
      <c r="V2251" t="s">
        <v>583</v>
      </c>
      <c r="W2251">
        <v>20000000</v>
      </c>
      <c r="X2251">
        <v>2007</v>
      </c>
      <c r="Y2251">
        <v>3000</v>
      </c>
      <c r="Z2251">
        <v>7.5</v>
      </c>
      <c r="AA2251">
        <v>2.35</v>
      </c>
      <c r="AB2251">
        <v>0</v>
      </c>
    </row>
    <row r="2252" spans="1:28" hidden="1" x14ac:dyDescent="0.2">
      <c r="A2252" t="s">
        <v>27</v>
      </c>
      <c r="B2252" t="s">
        <v>5916</v>
      </c>
      <c r="C2252">
        <v>274</v>
      </c>
      <c r="D2252">
        <v>148</v>
      </c>
      <c r="E2252">
        <v>0</v>
      </c>
      <c r="F2252">
        <v>826</v>
      </c>
      <c r="G2252" t="s">
        <v>186</v>
      </c>
      <c r="H2252">
        <v>17000</v>
      </c>
      <c r="I2252">
        <v>18352454</v>
      </c>
      <c r="J2252" t="s">
        <v>11067</v>
      </c>
      <c r="K2252" t="s">
        <v>555</v>
      </c>
      <c r="L2252" t="s">
        <v>11068</v>
      </c>
      <c r="M2252">
        <v>426359</v>
      </c>
      <c r="N2252">
        <v>18752</v>
      </c>
      <c r="O2252" t="s">
        <v>2494</v>
      </c>
      <c r="P2252">
        <v>0</v>
      </c>
      <c r="Q2252" t="s">
        <v>11069</v>
      </c>
      <c r="R2252" t="s">
        <v>11070</v>
      </c>
      <c r="S2252">
        <v>760</v>
      </c>
      <c r="T2252" t="s">
        <v>36</v>
      </c>
      <c r="U2252" t="s">
        <v>37</v>
      </c>
      <c r="V2252" t="s">
        <v>583</v>
      </c>
      <c r="W2252">
        <v>15000000</v>
      </c>
      <c r="X2252">
        <v>2007</v>
      </c>
      <c r="Y2252">
        <v>882</v>
      </c>
      <c r="Z2252">
        <v>8.1999999999999993</v>
      </c>
      <c r="AA2252">
        <v>2.35</v>
      </c>
      <c r="AB2252">
        <v>76000</v>
      </c>
    </row>
    <row r="2253" spans="1:28" hidden="1" x14ac:dyDescent="0.2">
      <c r="A2253" t="s">
        <v>27</v>
      </c>
      <c r="B2253" t="s">
        <v>2540</v>
      </c>
      <c r="C2253">
        <v>110</v>
      </c>
      <c r="D2253">
        <v>108</v>
      </c>
      <c r="E2253">
        <v>480</v>
      </c>
      <c r="F2253">
        <v>579</v>
      </c>
      <c r="G2253" t="s">
        <v>618</v>
      </c>
      <c r="H2253">
        <v>970</v>
      </c>
      <c r="I2253">
        <v>17803796</v>
      </c>
      <c r="J2253" t="s">
        <v>1669</v>
      </c>
      <c r="K2253" t="s">
        <v>1949</v>
      </c>
      <c r="L2253" t="s">
        <v>11071</v>
      </c>
      <c r="M2253">
        <v>26100</v>
      </c>
      <c r="N2253">
        <v>4374</v>
      </c>
      <c r="O2253" t="s">
        <v>4054</v>
      </c>
      <c r="P2253">
        <v>1</v>
      </c>
      <c r="Q2253" t="s">
        <v>11072</v>
      </c>
      <c r="R2253" t="s">
        <v>11073</v>
      </c>
      <c r="S2253">
        <v>97</v>
      </c>
      <c r="T2253" t="s">
        <v>36</v>
      </c>
      <c r="U2253" t="s">
        <v>37</v>
      </c>
      <c r="V2253" t="s">
        <v>38</v>
      </c>
      <c r="W2253">
        <v>20000000</v>
      </c>
      <c r="X2253">
        <v>2006</v>
      </c>
      <c r="Y2253">
        <v>931</v>
      </c>
      <c r="Z2253">
        <v>5.9</v>
      </c>
      <c r="AA2253">
        <v>2.35</v>
      </c>
      <c r="AB2253">
        <v>484</v>
      </c>
    </row>
    <row r="2254" spans="1:28" hidden="1" x14ac:dyDescent="0.2">
      <c r="A2254" t="s">
        <v>27</v>
      </c>
      <c r="B2254" t="s">
        <v>11074</v>
      </c>
      <c r="C2254">
        <v>173</v>
      </c>
      <c r="D2254">
        <v>95</v>
      </c>
      <c r="E2254">
        <v>83</v>
      </c>
      <c r="F2254">
        <v>206</v>
      </c>
      <c r="G2254" t="s">
        <v>5080</v>
      </c>
      <c r="H2254">
        <v>991</v>
      </c>
      <c r="I2254">
        <v>17529157</v>
      </c>
      <c r="J2254" t="s">
        <v>11075</v>
      </c>
      <c r="K2254" t="s">
        <v>3371</v>
      </c>
      <c r="L2254" t="s">
        <v>11076</v>
      </c>
      <c r="M2254">
        <v>49888</v>
      </c>
      <c r="N2254">
        <v>2173</v>
      </c>
      <c r="O2254" t="s">
        <v>4247</v>
      </c>
      <c r="P2254">
        <v>0</v>
      </c>
      <c r="Q2254" t="s">
        <v>11077</v>
      </c>
      <c r="R2254" t="s">
        <v>11078</v>
      </c>
      <c r="S2254">
        <v>220</v>
      </c>
      <c r="T2254" t="s">
        <v>36</v>
      </c>
      <c r="U2254" t="s">
        <v>1463</v>
      </c>
      <c r="V2254" t="s">
        <v>583</v>
      </c>
      <c r="W2254">
        <v>20000000</v>
      </c>
      <c r="X2254">
        <v>2012</v>
      </c>
      <c r="Y2254">
        <v>494</v>
      </c>
      <c r="Z2254">
        <v>5</v>
      </c>
      <c r="AA2254">
        <v>2.35</v>
      </c>
      <c r="AB2254">
        <v>25000</v>
      </c>
    </row>
    <row r="2255" spans="1:28" hidden="1" x14ac:dyDescent="0.2">
      <c r="A2255" t="s">
        <v>27</v>
      </c>
      <c r="B2255" t="s">
        <v>4901</v>
      </c>
      <c r="C2255">
        <v>165</v>
      </c>
      <c r="D2255">
        <v>108</v>
      </c>
      <c r="E2255">
        <v>0</v>
      </c>
      <c r="F2255">
        <v>844</v>
      </c>
      <c r="G2255" t="s">
        <v>491</v>
      </c>
      <c r="H2255">
        <v>16000</v>
      </c>
      <c r="I2255">
        <v>25753840</v>
      </c>
      <c r="J2255" t="s">
        <v>11079</v>
      </c>
      <c r="K2255" t="s">
        <v>1762</v>
      </c>
      <c r="L2255" t="s">
        <v>11080</v>
      </c>
      <c r="M2255">
        <v>219091</v>
      </c>
      <c r="N2255">
        <v>23296</v>
      </c>
      <c r="O2255" t="s">
        <v>3296</v>
      </c>
      <c r="P2255">
        <v>2</v>
      </c>
      <c r="Q2255" t="s">
        <v>11081</v>
      </c>
      <c r="R2255" t="s">
        <v>11082</v>
      </c>
      <c r="S2255">
        <v>592</v>
      </c>
      <c r="T2255" t="s">
        <v>36</v>
      </c>
      <c r="U2255" t="s">
        <v>37</v>
      </c>
      <c r="V2255" t="s">
        <v>583</v>
      </c>
      <c r="W2255">
        <v>19000000</v>
      </c>
      <c r="X2255">
        <v>1996</v>
      </c>
      <c r="Y2255">
        <v>4000</v>
      </c>
      <c r="Z2255">
        <v>7.3</v>
      </c>
      <c r="AA2255">
        <v>1.85</v>
      </c>
      <c r="AB2255">
        <v>12000</v>
      </c>
    </row>
    <row r="2256" spans="1:28" hidden="1" x14ac:dyDescent="0.2">
      <c r="A2256" t="s">
        <v>27</v>
      </c>
      <c r="B2256" t="s">
        <v>11083</v>
      </c>
      <c r="C2256">
        <v>45</v>
      </c>
      <c r="D2256">
        <v>68</v>
      </c>
      <c r="E2256">
        <v>0</v>
      </c>
      <c r="F2256">
        <v>253</v>
      </c>
      <c r="G2256" t="s">
        <v>8310</v>
      </c>
      <c r="H2256">
        <v>304</v>
      </c>
      <c r="I2256">
        <v>18081626</v>
      </c>
      <c r="J2256" t="s">
        <v>11084</v>
      </c>
      <c r="K2256" t="s">
        <v>10786</v>
      </c>
      <c r="L2256" t="s">
        <v>11085</v>
      </c>
      <c r="M2256">
        <v>4180</v>
      </c>
      <c r="N2256">
        <v>861</v>
      </c>
      <c r="O2256" t="s">
        <v>1778</v>
      </c>
      <c r="P2256">
        <v>0</v>
      </c>
      <c r="Q2256" t="s">
        <v>11086</v>
      </c>
      <c r="R2256" t="s">
        <v>11087</v>
      </c>
      <c r="S2256">
        <v>32</v>
      </c>
      <c r="T2256" t="s">
        <v>36</v>
      </c>
      <c r="U2256" t="s">
        <v>37</v>
      </c>
      <c r="V2256" t="s">
        <v>275</v>
      </c>
      <c r="W2256">
        <v>20000000</v>
      </c>
      <c r="X2256">
        <v>2005</v>
      </c>
      <c r="Y2256">
        <v>286</v>
      </c>
      <c r="Z2256">
        <v>6.4</v>
      </c>
      <c r="AA2256">
        <v>1.85</v>
      </c>
      <c r="AB2256">
        <v>264</v>
      </c>
    </row>
    <row r="2257" spans="1:28" hidden="1" x14ac:dyDescent="0.2">
      <c r="A2257" t="s">
        <v>27</v>
      </c>
      <c r="B2257" t="s">
        <v>9182</v>
      </c>
      <c r="C2257">
        <v>45</v>
      </c>
      <c r="D2257">
        <v>103</v>
      </c>
      <c r="E2257">
        <v>0</v>
      </c>
      <c r="F2257">
        <v>801</v>
      </c>
      <c r="G2257" t="s">
        <v>2059</v>
      </c>
      <c r="H2257">
        <v>21000</v>
      </c>
      <c r="I2257">
        <v>17518220</v>
      </c>
      <c r="J2257" t="s">
        <v>1413</v>
      </c>
      <c r="K2257" t="s">
        <v>95</v>
      </c>
      <c r="L2257" t="s">
        <v>11088</v>
      </c>
      <c r="M2257">
        <v>9105</v>
      </c>
      <c r="N2257">
        <v>25263</v>
      </c>
      <c r="O2257" t="s">
        <v>11089</v>
      </c>
      <c r="P2257">
        <v>1</v>
      </c>
      <c r="Q2257" t="s">
        <v>11090</v>
      </c>
      <c r="R2257" t="s">
        <v>11091</v>
      </c>
      <c r="S2257">
        <v>76</v>
      </c>
      <c r="T2257" t="s">
        <v>36</v>
      </c>
      <c r="U2257" t="s">
        <v>37</v>
      </c>
      <c r="V2257" t="s">
        <v>38</v>
      </c>
      <c r="W2257">
        <v>20000000</v>
      </c>
      <c r="X2257">
        <v>1995</v>
      </c>
      <c r="Y2257">
        <v>1000</v>
      </c>
      <c r="Z2257">
        <v>6.6</v>
      </c>
      <c r="AA2257">
        <v>1.85</v>
      </c>
      <c r="AB2257">
        <v>0</v>
      </c>
    </row>
    <row r="2258" spans="1:28" hidden="1" x14ac:dyDescent="0.2">
      <c r="A2258" t="s">
        <v>27</v>
      </c>
      <c r="B2258" t="s">
        <v>11092</v>
      </c>
      <c r="C2258">
        <v>377</v>
      </c>
      <c r="D2258">
        <v>99</v>
      </c>
      <c r="E2258">
        <v>0</v>
      </c>
      <c r="F2258">
        <v>59</v>
      </c>
      <c r="G2258" t="s">
        <v>11093</v>
      </c>
      <c r="H2258">
        <v>264</v>
      </c>
      <c r="I2258">
        <v>17104669</v>
      </c>
      <c r="J2258" t="s">
        <v>11094</v>
      </c>
      <c r="K2258" t="s">
        <v>11095</v>
      </c>
      <c r="L2258" t="s">
        <v>11096</v>
      </c>
      <c r="M2258">
        <v>99353</v>
      </c>
      <c r="N2258">
        <v>537</v>
      </c>
      <c r="O2258" t="s">
        <v>11097</v>
      </c>
      <c r="P2258">
        <v>1</v>
      </c>
      <c r="Q2258" t="s">
        <v>11098</v>
      </c>
      <c r="R2258" t="s">
        <v>11099</v>
      </c>
      <c r="S2258">
        <v>354</v>
      </c>
      <c r="T2258" t="s">
        <v>7239</v>
      </c>
      <c r="U2258" t="s">
        <v>3857</v>
      </c>
      <c r="V2258" t="s">
        <v>583</v>
      </c>
      <c r="W2258">
        <v>20000000</v>
      </c>
      <c r="X2258">
        <v>2004</v>
      </c>
      <c r="Y2258">
        <v>62</v>
      </c>
      <c r="Z2258">
        <v>7.8</v>
      </c>
      <c r="AA2258">
        <v>2.35</v>
      </c>
      <c r="AB2258">
        <v>0</v>
      </c>
    </row>
    <row r="2259" spans="1:28" hidden="1" x14ac:dyDescent="0.2">
      <c r="A2259" t="s">
        <v>27</v>
      </c>
      <c r="D2259">
        <v>30</v>
      </c>
      <c r="F2259">
        <v>215</v>
      </c>
      <c r="G2259" t="s">
        <v>11100</v>
      </c>
      <c r="H2259">
        <v>909</v>
      </c>
      <c r="J2259" t="s">
        <v>1669</v>
      </c>
      <c r="K2259" t="s">
        <v>10101</v>
      </c>
      <c r="L2259" t="s">
        <v>11101</v>
      </c>
      <c r="M2259">
        <v>114</v>
      </c>
      <c r="N2259">
        <v>1557</v>
      </c>
      <c r="O2259" t="s">
        <v>11102</v>
      </c>
      <c r="P2259">
        <v>2</v>
      </c>
      <c r="Q2259" t="s">
        <v>11103</v>
      </c>
      <c r="R2259" t="s">
        <v>11104</v>
      </c>
      <c r="S2259">
        <v>6</v>
      </c>
      <c r="T2259" t="s">
        <v>36</v>
      </c>
      <c r="U2259" t="s">
        <v>37</v>
      </c>
      <c r="Y2259">
        <v>417</v>
      </c>
      <c r="Z2259">
        <v>6.7</v>
      </c>
      <c r="AA2259">
        <v>1.33</v>
      </c>
      <c r="AB2259">
        <v>4</v>
      </c>
    </row>
    <row r="2260" spans="1:28" hidden="1" x14ac:dyDescent="0.2">
      <c r="A2260" t="s">
        <v>27</v>
      </c>
      <c r="B2260" t="s">
        <v>11105</v>
      </c>
      <c r="C2260">
        <v>43</v>
      </c>
      <c r="D2260">
        <v>88</v>
      </c>
      <c r="E2260">
        <v>0</v>
      </c>
      <c r="F2260">
        <v>939</v>
      </c>
      <c r="G2260" t="s">
        <v>8879</v>
      </c>
      <c r="H2260">
        <v>3000</v>
      </c>
      <c r="I2260">
        <v>16988996</v>
      </c>
      <c r="J2260" t="s">
        <v>11106</v>
      </c>
      <c r="K2260" t="s">
        <v>2187</v>
      </c>
      <c r="L2260" t="s">
        <v>11107</v>
      </c>
      <c r="M2260">
        <v>3875</v>
      </c>
      <c r="N2260">
        <v>8189</v>
      </c>
      <c r="O2260" t="s">
        <v>1145</v>
      </c>
      <c r="P2260">
        <v>1</v>
      </c>
      <c r="Q2260" t="s">
        <v>11108</v>
      </c>
      <c r="R2260" t="s">
        <v>11109</v>
      </c>
      <c r="S2260">
        <v>75</v>
      </c>
      <c r="T2260" t="s">
        <v>36</v>
      </c>
      <c r="U2260" t="s">
        <v>37</v>
      </c>
      <c r="V2260" t="s">
        <v>275</v>
      </c>
      <c r="W2260">
        <v>35000000</v>
      </c>
      <c r="X2260">
        <v>2002</v>
      </c>
      <c r="Y2260">
        <v>968</v>
      </c>
      <c r="Z2260">
        <v>4</v>
      </c>
      <c r="AA2260">
        <v>1.85</v>
      </c>
      <c r="AB2260">
        <v>422</v>
      </c>
    </row>
    <row r="2261" spans="1:28" hidden="1" x14ac:dyDescent="0.2">
      <c r="A2261" t="s">
        <v>27</v>
      </c>
      <c r="B2261" t="s">
        <v>123</v>
      </c>
      <c r="C2261">
        <v>201</v>
      </c>
      <c r="D2261">
        <v>128</v>
      </c>
      <c r="E2261">
        <v>395</v>
      </c>
      <c r="F2261">
        <v>161</v>
      </c>
      <c r="G2261" t="s">
        <v>7463</v>
      </c>
      <c r="H2261">
        <v>283</v>
      </c>
      <c r="I2261">
        <v>15797907</v>
      </c>
      <c r="J2261" t="s">
        <v>3407</v>
      </c>
      <c r="K2261" t="s">
        <v>11110</v>
      </c>
      <c r="L2261" t="s">
        <v>11111</v>
      </c>
      <c r="M2261">
        <v>68119</v>
      </c>
      <c r="N2261">
        <v>904</v>
      </c>
      <c r="O2261" t="s">
        <v>11112</v>
      </c>
      <c r="P2261">
        <v>0</v>
      </c>
      <c r="Q2261" t="s">
        <v>11113</v>
      </c>
      <c r="R2261" t="s">
        <v>11114</v>
      </c>
      <c r="S2261">
        <v>230</v>
      </c>
      <c r="T2261" t="s">
        <v>11115</v>
      </c>
      <c r="U2261" t="s">
        <v>37</v>
      </c>
      <c r="V2261" t="s">
        <v>38</v>
      </c>
      <c r="W2261">
        <v>20000000</v>
      </c>
      <c r="X2261">
        <v>2007</v>
      </c>
      <c r="Y2261">
        <v>206</v>
      </c>
      <c r="Z2261">
        <v>7.6</v>
      </c>
      <c r="AA2261">
        <v>2.35</v>
      </c>
      <c r="AB2261">
        <v>0</v>
      </c>
    </row>
    <row r="2262" spans="1:28" hidden="1" x14ac:dyDescent="0.2">
      <c r="A2262" t="s">
        <v>27</v>
      </c>
      <c r="B2262" t="s">
        <v>1131</v>
      </c>
      <c r="C2262">
        <v>192</v>
      </c>
      <c r="D2262">
        <v>124</v>
      </c>
      <c r="E2262">
        <v>0</v>
      </c>
      <c r="F2262">
        <v>430</v>
      </c>
      <c r="G2262" t="s">
        <v>357</v>
      </c>
      <c r="H2262">
        <v>6000</v>
      </c>
      <c r="I2262">
        <v>16248701</v>
      </c>
      <c r="J2262" t="s">
        <v>3407</v>
      </c>
      <c r="K2262" t="s">
        <v>206</v>
      </c>
      <c r="L2262" t="s">
        <v>11116</v>
      </c>
      <c r="M2262">
        <v>189683</v>
      </c>
      <c r="N2262">
        <v>7567</v>
      </c>
      <c r="O2262" t="s">
        <v>2992</v>
      </c>
      <c r="P2262">
        <v>0</v>
      </c>
      <c r="Q2262" t="s">
        <v>11117</v>
      </c>
      <c r="R2262" t="s">
        <v>11118</v>
      </c>
      <c r="S2262">
        <v>559</v>
      </c>
      <c r="T2262" t="s">
        <v>36</v>
      </c>
      <c r="U2262" t="s">
        <v>37</v>
      </c>
      <c r="V2262" t="s">
        <v>583</v>
      </c>
      <c r="W2262">
        <v>20000000</v>
      </c>
      <c r="X2262">
        <v>2003</v>
      </c>
      <c r="Y2262">
        <v>979</v>
      </c>
      <c r="Z2262">
        <v>7.7</v>
      </c>
      <c r="AA2262">
        <v>1.85</v>
      </c>
      <c r="AB2262">
        <v>0</v>
      </c>
    </row>
    <row r="2263" spans="1:28" hidden="1" x14ac:dyDescent="0.2">
      <c r="A2263" t="s">
        <v>27</v>
      </c>
      <c r="B2263" t="s">
        <v>11119</v>
      </c>
      <c r="C2263">
        <v>77</v>
      </c>
      <c r="D2263">
        <v>84</v>
      </c>
      <c r="E2263">
        <v>2</v>
      </c>
      <c r="F2263">
        <v>472</v>
      </c>
      <c r="G2263" t="s">
        <v>11120</v>
      </c>
      <c r="H2263">
        <v>787</v>
      </c>
      <c r="I2263">
        <v>15712072</v>
      </c>
      <c r="J2263" t="s">
        <v>462</v>
      </c>
      <c r="K2263" t="s">
        <v>2047</v>
      </c>
      <c r="L2263" t="s">
        <v>11121</v>
      </c>
      <c r="M2263">
        <v>13210</v>
      </c>
      <c r="N2263">
        <v>2915</v>
      </c>
      <c r="O2263" t="s">
        <v>11122</v>
      </c>
      <c r="P2263">
        <v>0</v>
      </c>
      <c r="Q2263" t="s">
        <v>11123</v>
      </c>
      <c r="R2263" t="s">
        <v>11124</v>
      </c>
      <c r="S2263">
        <v>138</v>
      </c>
      <c r="T2263" t="s">
        <v>36</v>
      </c>
      <c r="U2263" t="s">
        <v>37</v>
      </c>
      <c r="V2263" t="s">
        <v>38</v>
      </c>
      <c r="W2263">
        <v>20000000</v>
      </c>
      <c r="X2263">
        <v>2004</v>
      </c>
      <c r="Y2263">
        <v>555</v>
      </c>
      <c r="Z2263">
        <v>5.8</v>
      </c>
      <c r="AA2263">
        <v>2.35</v>
      </c>
      <c r="AB2263">
        <v>269</v>
      </c>
    </row>
    <row r="2264" spans="1:28" hidden="1" x14ac:dyDescent="0.2">
      <c r="A2264" t="s">
        <v>27</v>
      </c>
      <c r="B2264" t="s">
        <v>6146</v>
      </c>
      <c r="C2264">
        <v>350</v>
      </c>
      <c r="D2264">
        <v>122</v>
      </c>
      <c r="E2264">
        <v>308</v>
      </c>
      <c r="F2264">
        <v>10000</v>
      </c>
      <c r="G2264" t="s">
        <v>1105</v>
      </c>
      <c r="H2264">
        <v>17000</v>
      </c>
      <c r="I2264">
        <v>191449475</v>
      </c>
      <c r="J2264" t="s">
        <v>685</v>
      </c>
      <c r="K2264" t="s">
        <v>555</v>
      </c>
      <c r="L2264" t="s">
        <v>7146</v>
      </c>
      <c r="M2264">
        <v>348010</v>
      </c>
      <c r="N2264">
        <v>44061</v>
      </c>
      <c r="O2264" t="s">
        <v>2454</v>
      </c>
      <c r="P2264">
        <v>1</v>
      </c>
      <c r="Q2264" t="s">
        <v>7147</v>
      </c>
      <c r="R2264" t="s">
        <v>7148</v>
      </c>
      <c r="S2264">
        <v>1535</v>
      </c>
      <c r="T2264" t="s">
        <v>36</v>
      </c>
      <c r="U2264" t="s">
        <v>37</v>
      </c>
      <c r="V2264" t="s">
        <v>38</v>
      </c>
      <c r="W2264">
        <v>37000000</v>
      </c>
      <c r="X2264">
        <v>2008</v>
      </c>
      <c r="Y2264">
        <v>12000</v>
      </c>
      <c r="Z2264">
        <v>5.2</v>
      </c>
      <c r="AA2264">
        <v>2.35</v>
      </c>
      <c r="AB2264">
        <v>19000</v>
      </c>
    </row>
    <row r="2265" spans="1:28" hidden="1" x14ac:dyDescent="0.2">
      <c r="A2265" t="s">
        <v>27</v>
      </c>
      <c r="B2265" t="s">
        <v>11125</v>
      </c>
      <c r="C2265">
        <v>81</v>
      </c>
      <c r="D2265">
        <v>101</v>
      </c>
      <c r="E2265">
        <v>13</v>
      </c>
      <c r="F2265">
        <v>499</v>
      </c>
      <c r="G2265" t="s">
        <v>5541</v>
      </c>
      <c r="H2265">
        <v>651</v>
      </c>
      <c r="I2265">
        <v>15408822</v>
      </c>
      <c r="J2265" t="s">
        <v>1679</v>
      </c>
      <c r="K2265" t="s">
        <v>5041</v>
      </c>
      <c r="L2265" t="s">
        <v>11126</v>
      </c>
      <c r="M2265">
        <v>14147</v>
      </c>
      <c r="N2265">
        <v>2698</v>
      </c>
      <c r="O2265" t="s">
        <v>6869</v>
      </c>
      <c r="P2265">
        <v>3</v>
      </c>
      <c r="Q2265" t="s">
        <v>11127</v>
      </c>
      <c r="R2265" t="s">
        <v>11128</v>
      </c>
      <c r="S2265">
        <v>92</v>
      </c>
      <c r="T2265" t="s">
        <v>36</v>
      </c>
      <c r="U2265" t="s">
        <v>37</v>
      </c>
      <c r="V2265" t="s">
        <v>38</v>
      </c>
      <c r="W2265">
        <v>20000000</v>
      </c>
      <c r="X2265">
        <v>2003</v>
      </c>
      <c r="Y2265">
        <v>555</v>
      </c>
      <c r="Z2265">
        <v>5.6</v>
      </c>
      <c r="AA2265">
        <v>1.85</v>
      </c>
      <c r="AB2265">
        <v>401</v>
      </c>
    </row>
    <row r="2266" spans="1:28" hidden="1" x14ac:dyDescent="0.2">
      <c r="A2266" t="s">
        <v>27</v>
      </c>
      <c r="B2266" t="s">
        <v>11129</v>
      </c>
      <c r="C2266">
        <v>81</v>
      </c>
      <c r="D2266">
        <v>98</v>
      </c>
      <c r="E2266">
        <v>143</v>
      </c>
      <c r="F2266">
        <v>153</v>
      </c>
      <c r="G2266" t="s">
        <v>11130</v>
      </c>
      <c r="H2266">
        <v>302</v>
      </c>
      <c r="I2266">
        <v>15464026</v>
      </c>
      <c r="J2266" t="s">
        <v>1679</v>
      </c>
      <c r="K2266" t="s">
        <v>5598</v>
      </c>
      <c r="L2266" t="s">
        <v>11131</v>
      </c>
      <c r="M2266">
        <v>23076</v>
      </c>
      <c r="N2266">
        <v>1189</v>
      </c>
      <c r="O2266" t="s">
        <v>11132</v>
      </c>
      <c r="P2266">
        <v>2</v>
      </c>
      <c r="Q2266" t="s">
        <v>11133</v>
      </c>
      <c r="R2266" t="s">
        <v>11134</v>
      </c>
      <c r="S2266">
        <v>158</v>
      </c>
      <c r="T2266" t="s">
        <v>36</v>
      </c>
      <c r="U2266" t="s">
        <v>37</v>
      </c>
      <c r="V2266" t="s">
        <v>38</v>
      </c>
      <c r="W2266">
        <v>20000000</v>
      </c>
      <c r="X2266">
        <v>2000</v>
      </c>
      <c r="Y2266">
        <v>216</v>
      </c>
      <c r="Z2266">
        <v>5.3</v>
      </c>
      <c r="AA2266">
        <v>1.85</v>
      </c>
      <c r="AB2266">
        <v>1000</v>
      </c>
    </row>
    <row r="2267" spans="1:28" hidden="1" x14ac:dyDescent="0.2">
      <c r="A2267" t="s">
        <v>27</v>
      </c>
      <c r="B2267" t="s">
        <v>3804</v>
      </c>
      <c r="C2267">
        <v>222</v>
      </c>
      <c r="D2267">
        <v>105</v>
      </c>
      <c r="E2267">
        <v>909</v>
      </c>
      <c r="F2267">
        <v>173</v>
      </c>
      <c r="G2267" t="s">
        <v>3804</v>
      </c>
      <c r="H2267">
        <v>1000</v>
      </c>
      <c r="I2267">
        <v>14359793</v>
      </c>
      <c r="J2267" t="s">
        <v>11135</v>
      </c>
      <c r="K2267" t="s">
        <v>11136</v>
      </c>
      <c r="L2267" t="s">
        <v>11137</v>
      </c>
      <c r="M2267">
        <v>35137</v>
      </c>
      <c r="N2267">
        <v>2327</v>
      </c>
      <c r="O2267" t="s">
        <v>11138</v>
      </c>
      <c r="P2267">
        <v>0</v>
      </c>
      <c r="Q2267" t="s">
        <v>11139</v>
      </c>
      <c r="R2267" t="s">
        <v>11140</v>
      </c>
      <c r="S2267">
        <v>188</v>
      </c>
      <c r="T2267" t="s">
        <v>36</v>
      </c>
      <c r="U2267" t="s">
        <v>37</v>
      </c>
      <c r="V2267" t="s">
        <v>583</v>
      </c>
      <c r="X2267">
        <v>2009</v>
      </c>
      <c r="Y2267">
        <v>909</v>
      </c>
      <c r="Z2267">
        <v>7.4</v>
      </c>
      <c r="AA2267">
        <v>1.85</v>
      </c>
      <c r="AB2267">
        <v>10000</v>
      </c>
    </row>
    <row r="2268" spans="1:28" hidden="1" x14ac:dyDescent="0.2">
      <c r="A2268" t="s">
        <v>27</v>
      </c>
      <c r="B2268" t="s">
        <v>11141</v>
      </c>
      <c r="C2268">
        <v>27</v>
      </c>
      <c r="D2268">
        <v>225</v>
      </c>
      <c r="E2268">
        <v>126</v>
      </c>
      <c r="F2268">
        <v>202</v>
      </c>
      <c r="G2268" t="s">
        <v>11142</v>
      </c>
      <c r="H2268">
        <v>940</v>
      </c>
      <c r="I2268">
        <v>8000000</v>
      </c>
      <c r="J2268" t="s">
        <v>5938</v>
      </c>
      <c r="K2268" t="s">
        <v>3258</v>
      </c>
      <c r="L2268" t="s">
        <v>11143</v>
      </c>
      <c r="M2268">
        <v>6484</v>
      </c>
      <c r="N2268">
        <v>1934</v>
      </c>
      <c r="O2268" t="s">
        <v>5877</v>
      </c>
      <c r="P2268">
        <v>6</v>
      </c>
      <c r="Q2268" t="s">
        <v>11144</v>
      </c>
      <c r="R2268" t="s">
        <v>11145</v>
      </c>
      <c r="S2268">
        <v>100</v>
      </c>
      <c r="T2268" t="s">
        <v>36</v>
      </c>
      <c r="U2268" t="s">
        <v>37</v>
      </c>
      <c r="V2268" t="s">
        <v>275</v>
      </c>
      <c r="W2268">
        <v>20000000</v>
      </c>
      <c r="X2268">
        <v>1965</v>
      </c>
      <c r="Y2268">
        <v>208</v>
      </c>
      <c r="Z2268">
        <v>6.6</v>
      </c>
      <c r="AA2268">
        <v>2.76</v>
      </c>
      <c r="AB2268">
        <v>1000</v>
      </c>
    </row>
    <row r="2269" spans="1:28" hidden="1" x14ac:dyDescent="0.2">
      <c r="A2269" t="s">
        <v>27</v>
      </c>
      <c r="B2269" t="s">
        <v>11146</v>
      </c>
      <c r="C2269">
        <v>155</v>
      </c>
      <c r="D2269">
        <v>111</v>
      </c>
      <c r="E2269">
        <v>53</v>
      </c>
      <c r="F2269">
        <v>233</v>
      </c>
      <c r="G2269" t="s">
        <v>3039</v>
      </c>
      <c r="H2269">
        <v>8000</v>
      </c>
      <c r="J2269" t="s">
        <v>2140</v>
      </c>
      <c r="K2269" t="s">
        <v>1525</v>
      </c>
      <c r="L2269" t="s">
        <v>11147</v>
      </c>
      <c r="M2269">
        <v>20186</v>
      </c>
      <c r="N2269">
        <v>9941</v>
      </c>
      <c r="O2269" t="s">
        <v>11148</v>
      </c>
      <c r="P2269">
        <v>0</v>
      </c>
      <c r="Q2269" t="s">
        <v>11149</v>
      </c>
      <c r="R2269" t="s">
        <v>11150</v>
      </c>
      <c r="S2269">
        <v>81</v>
      </c>
      <c r="T2269" t="s">
        <v>36</v>
      </c>
      <c r="U2269" t="s">
        <v>37</v>
      </c>
      <c r="V2269" t="s">
        <v>38</v>
      </c>
      <c r="W2269">
        <v>19500000</v>
      </c>
      <c r="X2269">
        <v>2015</v>
      </c>
      <c r="Y2269">
        <v>963</v>
      </c>
      <c r="Z2269">
        <v>6.2</v>
      </c>
      <c r="AA2269">
        <v>2.35</v>
      </c>
      <c r="AB2269">
        <v>0</v>
      </c>
    </row>
    <row r="2270" spans="1:28" hidden="1" x14ac:dyDescent="0.2">
      <c r="A2270" t="s">
        <v>27</v>
      </c>
      <c r="B2270" t="s">
        <v>8380</v>
      </c>
      <c r="C2270">
        <v>111</v>
      </c>
      <c r="D2270">
        <v>88</v>
      </c>
      <c r="E2270">
        <v>82</v>
      </c>
      <c r="F2270">
        <v>329</v>
      </c>
      <c r="G2270" t="s">
        <v>4975</v>
      </c>
      <c r="H2270">
        <v>869</v>
      </c>
      <c r="I2270">
        <v>14174654</v>
      </c>
      <c r="J2270" t="s">
        <v>1669</v>
      </c>
      <c r="K2270" t="s">
        <v>2611</v>
      </c>
      <c r="L2270" t="s">
        <v>11151</v>
      </c>
      <c r="M2270">
        <v>74945</v>
      </c>
      <c r="N2270">
        <v>2857</v>
      </c>
      <c r="O2270" t="s">
        <v>509</v>
      </c>
      <c r="P2270">
        <v>0</v>
      </c>
      <c r="Q2270" t="s">
        <v>11152</v>
      </c>
      <c r="R2270" t="s">
        <v>11153</v>
      </c>
      <c r="S2270">
        <v>359</v>
      </c>
      <c r="T2270" t="s">
        <v>36</v>
      </c>
      <c r="U2270" t="s">
        <v>37</v>
      </c>
      <c r="V2270" t="s">
        <v>38</v>
      </c>
      <c r="W2270">
        <v>25000000</v>
      </c>
      <c r="X2270">
        <v>2008</v>
      </c>
      <c r="Y2270">
        <v>624</v>
      </c>
      <c r="Z2270">
        <v>1.9</v>
      </c>
      <c r="AA2270">
        <v>1.85</v>
      </c>
      <c r="AB2270">
        <v>0</v>
      </c>
    </row>
    <row r="2271" spans="1:28" hidden="1" x14ac:dyDescent="0.2">
      <c r="A2271" t="s">
        <v>27</v>
      </c>
      <c r="B2271" t="s">
        <v>6470</v>
      </c>
      <c r="C2271">
        <v>107</v>
      </c>
      <c r="D2271">
        <v>88</v>
      </c>
      <c r="E2271">
        <v>190</v>
      </c>
      <c r="F2271">
        <v>163</v>
      </c>
      <c r="G2271" t="s">
        <v>3984</v>
      </c>
      <c r="H2271">
        <v>137000</v>
      </c>
      <c r="I2271">
        <v>15988876</v>
      </c>
      <c r="J2271" t="s">
        <v>332</v>
      </c>
      <c r="K2271" t="s">
        <v>6400</v>
      </c>
      <c r="L2271" t="s">
        <v>11154</v>
      </c>
      <c r="M2271">
        <v>26236</v>
      </c>
      <c r="N2271">
        <v>137712</v>
      </c>
      <c r="O2271" t="s">
        <v>11155</v>
      </c>
      <c r="P2271">
        <v>6</v>
      </c>
      <c r="Q2271" t="s">
        <v>11156</v>
      </c>
      <c r="R2271" t="s">
        <v>11157</v>
      </c>
      <c r="S2271">
        <v>110</v>
      </c>
      <c r="T2271" t="s">
        <v>36</v>
      </c>
      <c r="U2271" t="s">
        <v>37</v>
      </c>
      <c r="V2271" t="s">
        <v>38</v>
      </c>
      <c r="W2271">
        <v>27000000</v>
      </c>
      <c r="X2271">
        <v>2009</v>
      </c>
      <c r="Y2271">
        <v>459</v>
      </c>
      <c r="Z2271">
        <v>5.7</v>
      </c>
      <c r="AA2271">
        <v>2.35</v>
      </c>
      <c r="AB2271">
        <v>0</v>
      </c>
    </row>
    <row r="2272" spans="1:28" hidden="1" x14ac:dyDescent="0.2">
      <c r="A2272" t="s">
        <v>27</v>
      </c>
      <c r="B2272" t="s">
        <v>2459</v>
      </c>
      <c r="C2272">
        <v>34</v>
      </c>
      <c r="D2272">
        <v>94</v>
      </c>
      <c r="E2272">
        <v>36</v>
      </c>
      <c r="F2272">
        <v>507</v>
      </c>
      <c r="G2272" t="s">
        <v>4808</v>
      </c>
      <c r="H2272">
        <v>13000</v>
      </c>
      <c r="I2272">
        <v>13801755</v>
      </c>
      <c r="J2272" t="s">
        <v>420</v>
      </c>
      <c r="K2272" t="s">
        <v>545</v>
      </c>
      <c r="L2272" t="s">
        <v>11158</v>
      </c>
      <c r="M2272">
        <v>23928</v>
      </c>
      <c r="N2272">
        <v>15183</v>
      </c>
      <c r="O2272" t="s">
        <v>11159</v>
      </c>
      <c r="P2272">
        <v>1</v>
      </c>
      <c r="Q2272" t="s">
        <v>11160</v>
      </c>
      <c r="R2272" t="s">
        <v>11161</v>
      </c>
      <c r="S2272">
        <v>100</v>
      </c>
      <c r="T2272" t="s">
        <v>36</v>
      </c>
      <c r="U2272" t="s">
        <v>37</v>
      </c>
      <c r="V2272" t="s">
        <v>93</v>
      </c>
      <c r="W2272">
        <v>20000000</v>
      </c>
      <c r="X2272">
        <v>1997</v>
      </c>
      <c r="Y2272">
        <v>828</v>
      </c>
      <c r="Z2272">
        <v>6.6</v>
      </c>
      <c r="AA2272">
        <v>1.85</v>
      </c>
      <c r="AB2272">
        <v>0</v>
      </c>
    </row>
    <row r="2273" spans="1:28" hidden="1" x14ac:dyDescent="0.2">
      <c r="A2273" t="s">
        <v>27</v>
      </c>
      <c r="B2273" t="s">
        <v>11162</v>
      </c>
      <c r="C2273">
        <v>151</v>
      </c>
      <c r="D2273">
        <v>117</v>
      </c>
      <c r="E2273">
        <v>20</v>
      </c>
      <c r="F2273">
        <v>783</v>
      </c>
      <c r="G2273" t="s">
        <v>9680</v>
      </c>
      <c r="H2273">
        <v>11000</v>
      </c>
      <c r="I2273">
        <v>13987482</v>
      </c>
      <c r="J2273" t="s">
        <v>1679</v>
      </c>
      <c r="K2273" t="s">
        <v>220</v>
      </c>
      <c r="L2273" t="s">
        <v>11163</v>
      </c>
      <c r="M2273">
        <v>58957</v>
      </c>
      <c r="N2273">
        <v>15713</v>
      </c>
      <c r="O2273" t="s">
        <v>970</v>
      </c>
      <c r="P2273">
        <v>1</v>
      </c>
      <c r="Q2273" t="s">
        <v>11164</v>
      </c>
      <c r="R2273" t="s">
        <v>11165</v>
      </c>
      <c r="S2273">
        <v>91</v>
      </c>
      <c r="T2273" t="s">
        <v>36</v>
      </c>
      <c r="U2273" t="s">
        <v>37</v>
      </c>
      <c r="V2273" t="s">
        <v>583</v>
      </c>
      <c r="W2273">
        <v>20000000</v>
      </c>
      <c r="X2273">
        <v>2011</v>
      </c>
      <c r="Y2273">
        <v>904</v>
      </c>
      <c r="Z2273">
        <v>6</v>
      </c>
      <c r="AA2273">
        <v>1.85</v>
      </c>
      <c r="AB2273">
        <v>0</v>
      </c>
    </row>
    <row r="2274" spans="1:28" hidden="1" x14ac:dyDescent="0.2">
      <c r="A2274" t="s">
        <v>27</v>
      </c>
      <c r="B2274" t="s">
        <v>11166</v>
      </c>
      <c r="C2274">
        <v>289</v>
      </c>
      <c r="D2274">
        <v>95</v>
      </c>
      <c r="E2274">
        <v>4</v>
      </c>
      <c r="F2274">
        <v>80</v>
      </c>
      <c r="G2274" t="s">
        <v>3922</v>
      </c>
      <c r="H2274">
        <v>788</v>
      </c>
      <c r="I2274">
        <v>14291570</v>
      </c>
      <c r="J2274" t="s">
        <v>225</v>
      </c>
      <c r="K2274" t="s">
        <v>2868</v>
      </c>
      <c r="L2274" t="s">
        <v>11167</v>
      </c>
      <c r="M2274">
        <v>82082</v>
      </c>
      <c r="N2274">
        <v>1414</v>
      </c>
      <c r="O2274" t="s">
        <v>11168</v>
      </c>
      <c r="P2274">
        <v>2</v>
      </c>
      <c r="Q2274" t="s">
        <v>11169</v>
      </c>
      <c r="R2274" t="s">
        <v>11170</v>
      </c>
      <c r="S2274">
        <v>236</v>
      </c>
      <c r="T2274" t="s">
        <v>36</v>
      </c>
      <c r="U2274" t="s">
        <v>1463</v>
      </c>
      <c r="V2274" t="s">
        <v>38</v>
      </c>
      <c r="W2274">
        <v>20000000</v>
      </c>
      <c r="X2274">
        <v>2012</v>
      </c>
      <c r="Y2274">
        <v>447</v>
      </c>
      <c r="Z2274">
        <v>6.1</v>
      </c>
      <c r="AA2274">
        <v>2.35</v>
      </c>
      <c r="AB2274">
        <v>10000</v>
      </c>
    </row>
    <row r="2275" spans="1:28" hidden="1" x14ac:dyDescent="0.2">
      <c r="A2275" t="s">
        <v>27</v>
      </c>
      <c r="B2275" t="s">
        <v>3120</v>
      </c>
      <c r="C2275">
        <v>76</v>
      </c>
      <c r="D2275">
        <v>99</v>
      </c>
      <c r="E2275">
        <v>272</v>
      </c>
      <c r="F2275">
        <v>62</v>
      </c>
      <c r="G2275" t="s">
        <v>4384</v>
      </c>
      <c r="H2275">
        <v>1000</v>
      </c>
      <c r="I2275">
        <v>12181484</v>
      </c>
      <c r="J2275" t="s">
        <v>1669</v>
      </c>
      <c r="K2275" t="s">
        <v>477</v>
      </c>
      <c r="L2275" t="s">
        <v>11171</v>
      </c>
      <c r="M2275">
        <v>26390</v>
      </c>
      <c r="N2275">
        <v>1189</v>
      </c>
      <c r="O2275" t="s">
        <v>11172</v>
      </c>
      <c r="P2275">
        <v>1</v>
      </c>
      <c r="Q2275" t="s">
        <v>11173</v>
      </c>
      <c r="R2275" t="s">
        <v>11174</v>
      </c>
      <c r="S2275">
        <v>176</v>
      </c>
      <c r="T2275" t="s">
        <v>36</v>
      </c>
      <c r="U2275" t="s">
        <v>37</v>
      </c>
      <c r="V2275" t="s">
        <v>38</v>
      </c>
      <c r="W2275">
        <v>40000000</v>
      </c>
      <c r="X2275">
        <v>2004</v>
      </c>
      <c r="Y2275">
        <v>87</v>
      </c>
      <c r="Z2275">
        <v>4.8</v>
      </c>
      <c r="AA2275">
        <v>1.85</v>
      </c>
      <c r="AB2275">
        <v>713</v>
      </c>
    </row>
    <row r="2276" spans="1:28" hidden="1" x14ac:dyDescent="0.2">
      <c r="A2276" t="s">
        <v>27</v>
      </c>
      <c r="B2276" t="s">
        <v>4529</v>
      </c>
      <c r="C2276">
        <v>150</v>
      </c>
      <c r="D2276">
        <v>96</v>
      </c>
      <c r="E2276">
        <v>83</v>
      </c>
      <c r="F2276">
        <v>926</v>
      </c>
      <c r="G2276" t="s">
        <v>377</v>
      </c>
      <c r="H2276">
        <v>26000</v>
      </c>
      <c r="I2276">
        <v>13630226</v>
      </c>
      <c r="J2276" t="s">
        <v>1399</v>
      </c>
      <c r="K2276" t="s">
        <v>333</v>
      </c>
      <c r="L2276" t="s">
        <v>11175</v>
      </c>
      <c r="M2276">
        <v>112516</v>
      </c>
      <c r="N2276">
        <v>30541</v>
      </c>
      <c r="O2276" t="s">
        <v>4644</v>
      </c>
      <c r="P2276">
        <v>0</v>
      </c>
      <c r="Q2276" t="s">
        <v>11176</v>
      </c>
      <c r="R2276" t="s">
        <v>11177</v>
      </c>
      <c r="S2276">
        <v>223</v>
      </c>
      <c r="T2276" t="s">
        <v>36</v>
      </c>
      <c r="U2276" t="s">
        <v>37</v>
      </c>
      <c r="V2276" t="s">
        <v>583</v>
      </c>
      <c r="W2276">
        <v>20000000</v>
      </c>
      <c r="X2276">
        <v>2009</v>
      </c>
      <c r="Y2276">
        <v>968</v>
      </c>
      <c r="Z2276">
        <v>6.2</v>
      </c>
      <c r="AA2276">
        <v>1.85</v>
      </c>
      <c r="AB2276">
        <v>0</v>
      </c>
    </row>
    <row r="2277" spans="1:28" hidden="1" x14ac:dyDescent="0.2">
      <c r="A2277" t="s">
        <v>27</v>
      </c>
      <c r="B2277" t="s">
        <v>4001</v>
      </c>
      <c r="C2277">
        <v>67</v>
      </c>
      <c r="D2277">
        <v>98</v>
      </c>
      <c r="E2277">
        <v>11000</v>
      </c>
      <c r="F2277">
        <v>967</v>
      </c>
      <c r="G2277" t="s">
        <v>1651</v>
      </c>
      <c r="H2277">
        <v>1000</v>
      </c>
      <c r="I2277">
        <v>13383737</v>
      </c>
      <c r="J2277" t="s">
        <v>1007</v>
      </c>
      <c r="K2277" t="s">
        <v>391</v>
      </c>
      <c r="L2277" t="s">
        <v>11178</v>
      </c>
      <c r="M2277">
        <v>29385</v>
      </c>
      <c r="N2277">
        <v>4302</v>
      </c>
      <c r="O2277" t="s">
        <v>4193</v>
      </c>
      <c r="P2277">
        <v>4</v>
      </c>
      <c r="Q2277" t="s">
        <v>11179</v>
      </c>
      <c r="R2277" t="s">
        <v>11180</v>
      </c>
      <c r="S2277">
        <v>86</v>
      </c>
      <c r="T2277" t="s">
        <v>36</v>
      </c>
      <c r="U2277" t="s">
        <v>37</v>
      </c>
      <c r="V2277" t="s">
        <v>583</v>
      </c>
      <c r="W2277">
        <v>20000000</v>
      </c>
      <c r="X2277">
        <v>1994</v>
      </c>
      <c r="Y2277">
        <v>979</v>
      </c>
      <c r="Z2277">
        <v>7.5</v>
      </c>
      <c r="AA2277">
        <v>1.85</v>
      </c>
      <c r="AB2277">
        <v>979</v>
      </c>
    </row>
    <row r="2278" spans="1:28" hidden="1" x14ac:dyDescent="0.2">
      <c r="A2278" t="s">
        <v>27</v>
      </c>
      <c r="B2278" t="s">
        <v>11181</v>
      </c>
      <c r="C2278">
        <v>36</v>
      </c>
      <c r="D2278">
        <v>123</v>
      </c>
      <c r="E2278">
        <v>6</v>
      </c>
      <c r="F2278">
        <v>85</v>
      </c>
      <c r="G2278" t="s">
        <v>11182</v>
      </c>
      <c r="H2278">
        <v>541</v>
      </c>
      <c r="I2278">
        <v>13391174</v>
      </c>
      <c r="J2278" t="s">
        <v>5938</v>
      </c>
      <c r="K2278" t="s">
        <v>11183</v>
      </c>
      <c r="L2278" t="s">
        <v>11184</v>
      </c>
      <c r="M2278">
        <v>5796</v>
      </c>
      <c r="N2278">
        <v>908</v>
      </c>
      <c r="O2278" t="s">
        <v>11185</v>
      </c>
      <c r="P2278">
        <v>0</v>
      </c>
      <c r="Q2278" t="s">
        <v>11186</v>
      </c>
      <c r="R2278" t="s">
        <v>11187</v>
      </c>
      <c r="S2278">
        <v>177</v>
      </c>
      <c r="T2278" t="s">
        <v>36</v>
      </c>
      <c r="U2278" t="s">
        <v>37</v>
      </c>
      <c r="V2278" t="s">
        <v>93</v>
      </c>
      <c r="W2278">
        <v>20000000</v>
      </c>
      <c r="X2278">
        <v>2006</v>
      </c>
      <c r="Y2278">
        <v>249</v>
      </c>
      <c r="Z2278">
        <v>6.3</v>
      </c>
      <c r="AA2278">
        <v>2.35</v>
      </c>
      <c r="AB2278">
        <v>0</v>
      </c>
    </row>
    <row r="2279" spans="1:28" hidden="1" x14ac:dyDescent="0.2">
      <c r="A2279" t="s">
        <v>27</v>
      </c>
      <c r="B2279" t="s">
        <v>1196</v>
      </c>
      <c r="C2279">
        <v>149</v>
      </c>
      <c r="D2279">
        <v>101</v>
      </c>
      <c r="E2279">
        <v>176</v>
      </c>
      <c r="F2279">
        <v>83</v>
      </c>
      <c r="G2279" t="s">
        <v>421</v>
      </c>
      <c r="H2279">
        <v>3000</v>
      </c>
      <c r="I2279">
        <v>12987647</v>
      </c>
      <c r="J2279" t="s">
        <v>11188</v>
      </c>
      <c r="K2279" t="s">
        <v>498</v>
      </c>
      <c r="L2279" t="s">
        <v>11189</v>
      </c>
      <c r="M2279">
        <v>24019</v>
      </c>
      <c r="N2279">
        <v>3431</v>
      </c>
      <c r="O2279" t="s">
        <v>7964</v>
      </c>
      <c r="P2279">
        <v>2</v>
      </c>
      <c r="Q2279" t="s">
        <v>11190</v>
      </c>
      <c r="R2279" t="s">
        <v>11191</v>
      </c>
      <c r="S2279">
        <v>199</v>
      </c>
      <c r="T2279" t="s">
        <v>36</v>
      </c>
      <c r="U2279" t="s">
        <v>55</v>
      </c>
      <c r="V2279" t="s">
        <v>583</v>
      </c>
      <c r="W2279">
        <v>30000000</v>
      </c>
      <c r="X2279">
        <v>2002</v>
      </c>
      <c r="Y2279">
        <v>268</v>
      </c>
      <c r="Z2279">
        <v>7.1</v>
      </c>
      <c r="AA2279">
        <v>2.35</v>
      </c>
      <c r="AB2279">
        <v>983</v>
      </c>
    </row>
    <row r="2280" spans="1:28" hidden="1" x14ac:dyDescent="0.2">
      <c r="A2280" t="s">
        <v>27</v>
      </c>
      <c r="B2280" t="s">
        <v>39</v>
      </c>
      <c r="C2280">
        <v>156</v>
      </c>
      <c r="D2280">
        <v>102</v>
      </c>
      <c r="E2280">
        <v>563</v>
      </c>
      <c r="F2280">
        <v>385</v>
      </c>
      <c r="G2280" t="s">
        <v>8060</v>
      </c>
      <c r="H2280">
        <v>12000</v>
      </c>
      <c r="I2280">
        <v>12469811</v>
      </c>
      <c r="J2280" t="s">
        <v>2525</v>
      </c>
      <c r="K2280" t="s">
        <v>703</v>
      </c>
      <c r="L2280" t="s">
        <v>11192</v>
      </c>
      <c r="M2280">
        <v>69172</v>
      </c>
      <c r="N2280">
        <v>13156</v>
      </c>
      <c r="O2280" t="s">
        <v>1739</v>
      </c>
      <c r="P2280">
        <v>1</v>
      </c>
      <c r="Q2280" t="s">
        <v>11193</v>
      </c>
      <c r="R2280" t="s">
        <v>11194</v>
      </c>
      <c r="S2280">
        <v>316</v>
      </c>
      <c r="T2280" t="s">
        <v>36</v>
      </c>
      <c r="U2280" t="s">
        <v>37</v>
      </c>
      <c r="V2280" t="s">
        <v>583</v>
      </c>
      <c r="W2280">
        <v>22000000</v>
      </c>
      <c r="X2280">
        <v>2005</v>
      </c>
      <c r="Y2280">
        <v>442</v>
      </c>
      <c r="Z2280">
        <v>6.6</v>
      </c>
      <c r="AA2280">
        <v>1.85</v>
      </c>
      <c r="AB2280">
        <v>0</v>
      </c>
    </row>
    <row r="2281" spans="1:28" hidden="1" x14ac:dyDescent="0.2">
      <c r="A2281" t="s">
        <v>745</v>
      </c>
      <c r="B2281" t="s">
        <v>4354</v>
      </c>
      <c r="C2281">
        <v>64</v>
      </c>
      <c r="D2281">
        <v>94</v>
      </c>
      <c r="E2281">
        <v>394</v>
      </c>
      <c r="F2281">
        <v>565</v>
      </c>
      <c r="G2281" t="s">
        <v>33</v>
      </c>
      <c r="H2281">
        <v>922</v>
      </c>
      <c r="I2281">
        <v>12398628</v>
      </c>
      <c r="J2281" t="s">
        <v>11195</v>
      </c>
      <c r="K2281" t="s">
        <v>6155</v>
      </c>
      <c r="L2281" t="s">
        <v>11196</v>
      </c>
      <c r="M2281">
        <v>21542</v>
      </c>
      <c r="N2281">
        <v>2880</v>
      </c>
      <c r="O2281" t="s">
        <v>4845</v>
      </c>
      <c r="P2281">
        <v>2</v>
      </c>
      <c r="Q2281" t="s">
        <v>11197</v>
      </c>
      <c r="R2281" t="s">
        <v>11198</v>
      </c>
      <c r="S2281">
        <v>88</v>
      </c>
      <c r="T2281" t="s">
        <v>36</v>
      </c>
      <c r="U2281" t="s">
        <v>37</v>
      </c>
      <c r="V2281" t="s">
        <v>583</v>
      </c>
      <c r="W2281">
        <v>20000000</v>
      </c>
      <c r="X2281">
        <v>2002</v>
      </c>
      <c r="Y2281">
        <v>855</v>
      </c>
      <c r="Z2281">
        <v>6.1</v>
      </c>
      <c r="AA2281">
        <v>2.35</v>
      </c>
      <c r="AB2281">
        <v>977</v>
      </c>
    </row>
    <row r="2282" spans="1:28" hidden="1" x14ac:dyDescent="0.2">
      <c r="A2282" t="s">
        <v>27</v>
      </c>
      <c r="B2282" t="s">
        <v>4399</v>
      </c>
      <c r="C2282">
        <v>210</v>
      </c>
      <c r="D2282">
        <v>102</v>
      </c>
      <c r="E2282">
        <v>192</v>
      </c>
      <c r="F2282">
        <v>31</v>
      </c>
      <c r="G2282" t="s">
        <v>11199</v>
      </c>
      <c r="H2282">
        <v>346</v>
      </c>
      <c r="I2282">
        <v>13214030</v>
      </c>
      <c r="J2282" t="s">
        <v>2488</v>
      </c>
      <c r="K2282" t="s">
        <v>914</v>
      </c>
      <c r="L2282" t="s">
        <v>11200</v>
      </c>
      <c r="M2282">
        <v>60516</v>
      </c>
      <c r="N2282">
        <v>500</v>
      </c>
      <c r="O2282" t="s">
        <v>11201</v>
      </c>
      <c r="P2282">
        <v>3</v>
      </c>
      <c r="Q2282" t="s">
        <v>11202</v>
      </c>
      <c r="R2282" t="s">
        <v>11203</v>
      </c>
      <c r="S2282">
        <v>147</v>
      </c>
      <c r="T2282" t="s">
        <v>36</v>
      </c>
      <c r="U2282" t="s">
        <v>37</v>
      </c>
      <c r="V2282" t="s">
        <v>38</v>
      </c>
      <c r="W2282">
        <v>20000000</v>
      </c>
      <c r="X2282">
        <v>2008</v>
      </c>
      <c r="Y2282">
        <v>41</v>
      </c>
      <c r="Z2282">
        <v>6.7</v>
      </c>
      <c r="AA2282">
        <v>1.85</v>
      </c>
      <c r="AB2282">
        <v>0</v>
      </c>
    </row>
    <row r="2283" spans="1:28" hidden="1" x14ac:dyDescent="0.2">
      <c r="A2283" t="s">
        <v>27</v>
      </c>
      <c r="B2283" t="s">
        <v>2064</v>
      </c>
      <c r="C2283">
        <v>113</v>
      </c>
      <c r="D2283">
        <v>108</v>
      </c>
      <c r="E2283">
        <v>212</v>
      </c>
      <c r="F2283">
        <v>347</v>
      </c>
      <c r="G2283" t="s">
        <v>4553</v>
      </c>
      <c r="H2283">
        <v>969</v>
      </c>
      <c r="I2283">
        <v>12232937</v>
      </c>
      <c r="J2283" t="s">
        <v>332</v>
      </c>
      <c r="K2283" t="s">
        <v>11204</v>
      </c>
      <c r="L2283" t="s">
        <v>11205</v>
      </c>
      <c r="M2283">
        <v>22823</v>
      </c>
      <c r="N2283">
        <v>2799</v>
      </c>
      <c r="O2283" t="s">
        <v>11206</v>
      </c>
      <c r="P2283">
        <v>1</v>
      </c>
      <c r="Q2283" t="s">
        <v>11207</v>
      </c>
      <c r="R2283" t="s">
        <v>11208</v>
      </c>
      <c r="S2283">
        <v>113</v>
      </c>
      <c r="T2283" t="s">
        <v>36</v>
      </c>
      <c r="U2283" t="s">
        <v>37</v>
      </c>
      <c r="V2283" t="s">
        <v>38</v>
      </c>
      <c r="W2283">
        <v>22000000</v>
      </c>
      <c r="X2283">
        <v>2009</v>
      </c>
      <c r="Y2283">
        <v>794</v>
      </c>
      <c r="Z2283">
        <v>5.6</v>
      </c>
      <c r="AA2283">
        <v>2.35</v>
      </c>
      <c r="AB2283">
        <v>0</v>
      </c>
    </row>
    <row r="2284" spans="1:28" hidden="1" x14ac:dyDescent="0.2">
      <c r="A2284" t="s">
        <v>27</v>
      </c>
      <c r="B2284" t="s">
        <v>568</v>
      </c>
      <c r="C2284">
        <v>390</v>
      </c>
      <c r="D2284">
        <v>116</v>
      </c>
      <c r="E2284">
        <v>198</v>
      </c>
      <c r="F2284">
        <v>884</v>
      </c>
      <c r="G2284" t="s">
        <v>4447</v>
      </c>
      <c r="H2284">
        <v>17000</v>
      </c>
      <c r="I2284">
        <v>12134420</v>
      </c>
      <c r="J2284" t="s">
        <v>5977</v>
      </c>
      <c r="K2284" t="s">
        <v>487</v>
      </c>
      <c r="L2284" t="s">
        <v>11209</v>
      </c>
      <c r="M2284">
        <v>92237</v>
      </c>
      <c r="N2284">
        <v>20258</v>
      </c>
      <c r="O2284" t="s">
        <v>571</v>
      </c>
      <c r="P2284">
        <v>0</v>
      </c>
      <c r="Q2284" t="s">
        <v>11210</v>
      </c>
      <c r="R2284" t="s">
        <v>11211</v>
      </c>
      <c r="S2284">
        <v>366</v>
      </c>
      <c r="T2284" t="s">
        <v>36</v>
      </c>
      <c r="U2284" t="s">
        <v>55</v>
      </c>
      <c r="V2284" t="s">
        <v>583</v>
      </c>
      <c r="W2284">
        <v>20000000</v>
      </c>
      <c r="X2284">
        <v>2010</v>
      </c>
      <c r="Y2284">
        <v>1000</v>
      </c>
      <c r="Z2284">
        <v>7.2</v>
      </c>
      <c r="AA2284">
        <v>2.35</v>
      </c>
      <c r="AB2284">
        <v>25000</v>
      </c>
    </row>
    <row r="2285" spans="1:28" hidden="1" x14ac:dyDescent="0.2">
      <c r="A2285" t="s">
        <v>27</v>
      </c>
      <c r="B2285" t="s">
        <v>11212</v>
      </c>
      <c r="C2285">
        <v>5</v>
      </c>
      <c r="D2285">
        <v>93</v>
      </c>
      <c r="E2285">
        <v>18</v>
      </c>
      <c r="F2285">
        <v>181</v>
      </c>
      <c r="G2285" t="s">
        <v>11213</v>
      </c>
      <c r="H2285">
        <v>400</v>
      </c>
      <c r="I2285">
        <v>11784000</v>
      </c>
      <c r="J2285" t="s">
        <v>8995</v>
      </c>
      <c r="K2285" t="s">
        <v>3430</v>
      </c>
      <c r="L2285" t="s">
        <v>11214</v>
      </c>
      <c r="M2285">
        <v>6701</v>
      </c>
      <c r="N2285">
        <v>1151</v>
      </c>
      <c r="O2285" t="s">
        <v>11215</v>
      </c>
      <c r="P2285">
        <v>0</v>
      </c>
      <c r="Q2285" t="s">
        <v>11216</v>
      </c>
      <c r="R2285" t="s">
        <v>11217</v>
      </c>
      <c r="S2285">
        <v>26</v>
      </c>
      <c r="T2285" t="s">
        <v>36</v>
      </c>
      <c r="U2285" t="s">
        <v>37</v>
      </c>
      <c r="V2285" t="s">
        <v>93</v>
      </c>
      <c r="W2285">
        <v>20000000</v>
      </c>
      <c r="X2285">
        <v>1994</v>
      </c>
      <c r="Y2285">
        <v>220</v>
      </c>
      <c r="Z2285">
        <v>4.3</v>
      </c>
      <c r="AA2285">
        <v>1.85</v>
      </c>
      <c r="AB2285">
        <v>444</v>
      </c>
    </row>
    <row r="2286" spans="1:28" hidden="1" x14ac:dyDescent="0.2">
      <c r="A2286" t="s">
        <v>27</v>
      </c>
      <c r="B2286" t="s">
        <v>1553</v>
      </c>
      <c r="C2286">
        <v>248</v>
      </c>
      <c r="D2286">
        <v>102</v>
      </c>
      <c r="E2286">
        <v>1000</v>
      </c>
      <c r="F2286">
        <v>270</v>
      </c>
      <c r="G2286" t="s">
        <v>2881</v>
      </c>
      <c r="H2286">
        <v>734</v>
      </c>
      <c r="I2286">
        <v>11169531</v>
      </c>
      <c r="J2286" t="s">
        <v>1669</v>
      </c>
      <c r="K2286" t="s">
        <v>7255</v>
      </c>
      <c r="L2286" t="s">
        <v>11218</v>
      </c>
      <c r="M2286">
        <v>79855</v>
      </c>
      <c r="N2286">
        <v>1778</v>
      </c>
      <c r="O2286" t="s">
        <v>11219</v>
      </c>
      <c r="P2286">
        <v>2</v>
      </c>
      <c r="Q2286" t="s">
        <v>11220</v>
      </c>
      <c r="R2286" t="s">
        <v>11221</v>
      </c>
      <c r="S2286">
        <v>235</v>
      </c>
      <c r="T2286" t="s">
        <v>36</v>
      </c>
      <c r="U2286" t="s">
        <v>55</v>
      </c>
      <c r="V2286" t="s">
        <v>38</v>
      </c>
      <c r="W2286">
        <v>20000000</v>
      </c>
      <c r="X2286">
        <v>2008</v>
      </c>
      <c r="Y2286">
        <v>563</v>
      </c>
      <c r="Z2286">
        <v>6.4</v>
      </c>
      <c r="AA2286">
        <v>2.35</v>
      </c>
      <c r="AB2286">
        <v>0</v>
      </c>
    </row>
    <row r="2287" spans="1:28" hidden="1" x14ac:dyDescent="0.2">
      <c r="A2287" t="s">
        <v>27</v>
      </c>
      <c r="B2287" t="s">
        <v>5645</v>
      </c>
      <c r="C2287">
        <v>137</v>
      </c>
      <c r="D2287">
        <v>103</v>
      </c>
      <c r="E2287">
        <v>350</v>
      </c>
      <c r="F2287">
        <v>99</v>
      </c>
      <c r="G2287" t="s">
        <v>11222</v>
      </c>
      <c r="H2287">
        <v>5000</v>
      </c>
      <c r="I2287">
        <v>11034436</v>
      </c>
      <c r="J2287" t="s">
        <v>11223</v>
      </c>
      <c r="K2287" t="s">
        <v>2396</v>
      </c>
      <c r="L2287" t="s">
        <v>11224</v>
      </c>
      <c r="M2287">
        <v>13505</v>
      </c>
      <c r="N2287">
        <v>5637</v>
      </c>
      <c r="O2287" t="s">
        <v>11225</v>
      </c>
      <c r="P2287">
        <v>1</v>
      </c>
      <c r="Q2287" t="s">
        <v>11226</v>
      </c>
      <c r="R2287" t="s">
        <v>11227</v>
      </c>
      <c r="S2287">
        <v>180</v>
      </c>
      <c r="T2287" t="s">
        <v>36</v>
      </c>
      <c r="U2287" t="s">
        <v>55</v>
      </c>
      <c r="V2287" t="s">
        <v>583</v>
      </c>
      <c r="W2287">
        <v>20000000</v>
      </c>
      <c r="X2287">
        <v>2005</v>
      </c>
      <c r="Y2287">
        <v>378</v>
      </c>
      <c r="Z2287">
        <v>7.1</v>
      </c>
      <c r="AA2287">
        <v>1.85</v>
      </c>
      <c r="AB2287">
        <v>0</v>
      </c>
    </row>
    <row r="2288" spans="1:28" hidden="1" x14ac:dyDescent="0.2">
      <c r="A2288" t="s">
        <v>27</v>
      </c>
      <c r="B2288" t="s">
        <v>9945</v>
      </c>
      <c r="C2288">
        <v>214</v>
      </c>
      <c r="D2288">
        <v>115</v>
      </c>
      <c r="E2288">
        <v>214</v>
      </c>
      <c r="F2288">
        <v>968</v>
      </c>
      <c r="G2288" t="s">
        <v>4835</v>
      </c>
      <c r="H2288">
        <v>14000</v>
      </c>
      <c r="I2288">
        <v>12626905</v>
      </c>
      <c r="J2288" t="s">
        <v>462</v>
      </c>
      <c r="K2288" t="s">
        <v>211</v>
      </c>
      <c r="L2288" t="s">
        <v>11228</v>
      </c>
      <c r="M2288">
        <v>32567</v>
      </c>
      <c r="N2288">
        <v>27214</v>
      </c>
      <c r="O2288" t="s">
        <v>377</v>
      </c>
      <c r="P2288">
        <v>3</v>
      </c>
      <c r="Q2288" t="s">
        <v>11229</v>
      </c>
      <c r="R2288" t="s">
        <v>11230</v>
      </c>
      <c r="S2288">
        <v>106</v>
      </c>
      <c r="T2288" t="s">
        <v>36</v>
      </c>
      <c r="U2288" t="s">
        <v>37</v>
      </c>
      <c r="V2288" t="s">
        <v>583</v>
      </c>
      <c r="W2288">
        <v>20000000</v>
      </c>
      <c r="X2288">
        <v>2016</v>
      </c>
      <c r="Y2288">
        <v>12000</v>
      </c>
      <c r="Z2288">
        <v>6.3</v>
      </c>
      <c r="AA2288">
        <v>2.35</v>
      </c>
      <c r="AB2288">
        <v>0</v>
      </c>
    </row>
    <row r="2289" spans="1:28" hidden="1" x14ac:dyDescent="0.2">
      <c r="A2289" t="s">
        <v>27</v>
      </c>
      <c r="B2289" t="s">
        <v>4001</v>
      </c>
      <c r="C2289">
        <v>104</v>
      </c>
      <c r="D2289">
        <v>96</v>
      </c>
      <c r="E2289">
        <v>11000</v>
      </c>
      <c r="F2289">
        <v>223</v>
      </c>
      <c r="G2289" t="s">
        <v>11231</v>
      </c>
      <c r="H2289">
        <v>11000</v>
      </c>
      <c r="I2289">
        <v>10569071</v>
      </c>
      <c r="J2289" t="s">
        <v>1669</v>
      </c>
      <c r="K2289" t="s">
        <v>4001</v>
      </c>
      <c r="L2289" t="s">
        <v>11232</v>
      </c>
      <c r="M2289">
        <v>35586</v>
      </c>
      <c r="N2289">
        <v>11867</v>
      </c>
      <c r="O2289" t="s">
        <v>7953</v>
      </c>
      <c r="P2289">
        <v>2</v>
      </c>
      <c r="Q2289" t="s">
        <v>11233</v>
      </c>
      <c r="R2289" t="s">
        <v>11234</v>
      </c>
      <c r="S2289">
        <v>131</v>
      </c>
      <c r="T2289" t="s">
        <v>36</v>
      </c>
      <c r="U2289" t="s">
        <v>37</v>
      </c>
      <c r="V2289" t="s">
        <v>583</v>
      </c>
      <c r="W2289">
        <v>20000000</v>
      </c>
      <c r="X2289">
        <v>1997</v>
      </c>
      <c r="Y2289">
        <v>474</v>
      </c>
      <c r="Z2289">
        <v>7.4</v>
      </c>
      <c r="AA2289">
        <v>1.85</v>
      </c>
      <c r="AB2289">
        <v>0</v>
      </c>
    </row>
    <row r="2290" spans="1:28" hidden="1" x14ac:dyDescent="0.2">
      <c r="A2290" t="s">
        <v>27</v>
      </c>
      <c r="B2290" t="s">
        <v>11235</v>
      </c>
      <c r="C2290">
        <v>81</v>
      </c>
      <c r="D2290">
        <v>98</v>
      </c>
      <c r="E2290">
        <v>4</v>
      </c>
      <c r="F2290">
        <v>677</v>
      </c>
      <c r="G2290" t="s">
        <v>428</v>
      </c>
      <c r="H2290">
        <v>2000</v>
      </c>
      <c r="I2290">
        <v>10544143</v>
      </c>
      <c r="J2290" t="s">
        <v>1679</v>
      </c>
      <c r="K2290" t="s">
        <v>6390</v>
      </c>
      <c r="L2290" t="s">
        <v>11236</v>
      </c>
      <c r="M2290">
        <v>16372</v>
      </c>
      <c r="N2290">
        <v>4843</v>
      </c>
      <c r="O2290" t="s">
        <v>11237</v>
      </c>
      <c r="P2290">
        <v>2</v>
      </c>
      <c r="Q2290" t="s">
        <v>11238</v>
      </c>
      <c r="R2290" t="s">
        <v>11239</v>
      </c>
      <c r="S2290">
        <v>121</v>
      </c>
      <c r="T2290" t="s">
        <v>36</v>
      </c>
      <c r="U2290" t="s">
        <v>368</v>
      </c>
      <c r="V2290" t="s">
        <v>38</v>
      </c>
      <c r="W2290">
        <v>20000000</v>
      </c>
      <c r="X2290">
        <v>1999</v>
      </c>
      <c r="Y2290">
        <v>1000</v>
      </c>
      <c r="Z2290">
        <v>6.1</v>
      </c>
      <c r="AA2290">
        <v>1.37</v>
      </c>
      <c r="AB2290">
        <v>311</v>
      </c>
    </row>
    <row r="2291" spans="1:28" hidden="1" x14ac:dyDescent="0.2">
      <c r="A2291" t="s">
        <v>27</v>
      </c>
      <c r="B2291" t="s">
        <v>9708</v>
      </c>
      <c r="C2291">
        <v>175</v>
      </c>
      <c r="D2291">
        <v>101</v>
      </c>
      <c r="E2291">
        <v>53</v>
      </c>
      <c r="F2291">
        <v>580</v>
      </c>
      <c r="G2291" t="s">
        <v>235</v>
      </c>
      <c r="H2291">
        <v>14000</v>
      </c>
      <c r="I2291">
        <v>13650738</v>
      </c>
      <c r="J2291" t="s">
        <v>2525</v>
      </c>
      <c r="K2291" t="s">
        <v>652</v>
      </c>
      <c r="L2291" t="s">
        <v>11240</v>
      </c>
      <c r="M2291">
        <v>61360</v>
      </c>
      <c r="N2291">
        <v>16926</v>
      </c>
      <c r="O2291" t="s">
        <v>11241</v>
      </c>
      <c r="P2291">
        <v>1</v>
      </c>
      <c r="Q2291" t="s">
        <v>11242</v>
      </c>
      <c r="R2291" t="s">
        <v>11243</v>
      </c>
      <c r="S2291">
        <v>129</v>
      </c>
      <c r="T2291" t="s">
        <v>36</v>
      </c>
      <c r="U2291" t="s">
        <v>37</v>
      </c>
      <c r="V2291" t="s">
        <v>583</v>
      </c>
      <c r="W2291">
        <v>20000000</v>
      </c>
      <c r="X2291">
        <v>2015</v>
      </c>
      <c r="Y2291">
        <v>1000</v>
      </c>
      <c r="Z2291">
        <v>6.6</v>
      </c>
      <c r="AA2291">
        <v>2.35</v>
      </c>
      <c r="AB2291">
        <v>25000</v>
      </c>
    </row>
    <row r="2292" spans="1:28" hidden="1" x14ac:dyDescent="0.2">
      <c r="A2292" t="s">
        <v>27</v>
      </c>
      <c r="B2292" t="s">
        <v>5048</v>
      </c>
      <c r="C2292">
        <v>20</v>
      </c>
      <c r="D2292">
        <v>106</v>
      </c>
      <c r="E2292">
        <v>277</v>
      </c>
      <c r="F2292">
        <v>383</v>
      </c>
      <c r="G2292" t="s">
        <v>1373</v>
      </c>
      <c r="H2292">
        <v>22000</v>
      </c>
      <c r="I2292">
        <v>10555348</v>
      </c>
      <c r="J2292" t="s">
        <v>1007</v>
      </c>
      <c r="K2292" t="s">
        <v>1744</v>
      </c>
      <c r="L2292" t="s">
        <v>11244</v>
      </c>
      <c r="M2292">
        <v>17349</v>
      </c>
      <c r="N2292">
        <v>24887</v>
      </c>
      <c r="O2292" t="s">
        <v>11245</v>
      </c>
      <c r="P2292">
        <v>0</v>
      </c>
      <c r="Q2292" t="s">
        <v>11246</v>
      </c>
      <c r="R2292" t="s">
        <v>11247</v>
      </c>
      <c r="S2292">
        <v>42</v>
      </c>
      <c r="T2292" t="s">
        <v>36</v>
      </c>
      <c r="U2292" t="s">
        <v>37</v>
      </c>
      <c r="V2292" t="s">
        <v>38</v>
      </c>
      <c r="W2292">
        <v>20000000</v>
      </c>
      <c r="X2292">
        <v>1989</v>
      </c>
      <c r="Y2292">
        <v>2000</v>
      </c>
      <c r="Z2292">
        <v>6</v>
      </c>
      <c r="AA2292">
        <v>2.35</v>
      </c>
      <c r="AB2292">
        <v>855</v>
      </c>
    </row>
    <row r="2293" spans="1:28" hidden="1" x14ac:dyDescent="0.2">
      <c r="A2293" t="s">
        <v>27</v>
      </c>
      <c r="B2293" t="s">
        <v>4001</v>
      </c>
      <c r="C2293">
        <v>69</v>
      </c>
      <c r="D2293">
        <v>101</v>
      </c>
      <c r="E2293">
        <v>11000</v>
      </c>
      <c r="F2293">
        <v>2</v>
      </c>
      <c r="G2293" t="s">
        <v>2261</v>
      </c>
      <c r="H2293">
        <v>1000</v>
      </c>
      <c r="I2293">
        <v>9714482</v>
      </c>
      <c r="J2293" t="s">
        <v>11248</v>
      </c>
      <c r="K2293" t="s">
        <v>3748</v>
      </c>
      <c r="L2293" t="s">
        <v>11249</v>
      </c>
      <c r="M2293">
        <v>30083</v>
      </c>
      <c r="N2293">
        <v>1614</v>
      </c>
      <c r="O2293" t="s">
        <v>11250</v>
      </c>
      <c r="P2293">
        <v>0</v>
      </c>
      <c r="Q2293" t="s">
        <v>11251</v>
      </c>
      <c r="R2293" t="s">
        <v>11252</v>
      </c>
      <c r="S2293">
        <v>140</v>
      </c>
      <c r="T2293" t="s">
        <v>36</v>
      </c>
      <c r="U2293" t="s">
        <v>37</v>
      </c>
      <c r="V2293" t="s">
        <v>583</v>
      </c>
      <c r="W2293">
        <v>20000000</v>
      </c>
      <c r="X2293">
        <v>1996</v>
      </c>
      <c r="Y2293">
        <v>612</v>
      </c>
      <c r="Z2293">
        <v>6.8</v>
      </c>
      <c r="AA2293">
        <v>1.85</v>
      </c>
      <c r="AB2293">
        <v>0</v>
      </c>
    </row>
    <row r="2294" spans="1:28" hidden="1" x14ac:dyDescent="0.2">
      <c r="A2294" t="s">
        <v>27</v>
      </c>
      <c r="B2294" t="s">
        <v>1952</v>
      </c>
      <c r="C2294">
        <v>168</v>
      </c>
      <c r="D2294">
        <v>87</v>
      </c>
      <c r="E2294">
        <v>0</v>
      </c>
      <c r="F2294">
        <v>548</v>
      </c>
      <c r="G2294" t="s">
        <v>356</v>
      </c>
      <c r="H2294">
        <v>22000</v>
      </c>
      <c r="I2294">
        <v>8579684</v>
      </c>
      <c r="J2294" t="s">
        <v>1669</v>
      </c>
      <c r="K2294" t="s">
        <v>147</v>
      </c>
      <c r="L2294" t="s">
        <v>10561</v>
      </c>
      <c r="M2294">
        <v>89547</v>
      </c>
      <c r="N2294">
        <v>24324</v>
      </c>
      <c r="O2294" t="s">
        <v>5792</v>
      </c>
      <c r="P2294">
        <v>0</v>
      </c>
      <c r="Q2294" t="s">
        <v>10562</v>
      </c>
      <c r="R2294" t="s">
        <v>10563</v>
      </c>
      <c r="S2294">
        <v>199</v>
      </c>
      <c r="T2294" t="s">
        <v>36</v>
      </c>
      <c r="U2294" t="s">
        <v>37</v>
      </c>
      <c r="V2294" t="s">
        <v>583</v>
      </c>
      <c r="W2294">
        <v>9000000</v>
      </c>
      <c r="X2294">
        <v>2007</v>
      </c>
      <c r="Y2294">
        <v>557</v>
      </c>
      <c r="Z2294">
        <v>7.4</v>
      </c>
      <c r="AA2294">
        <v>1.85</v>
      </c>
      <c r="AB2294">
        <v>0</v>
      </c>
    </row>
    <row r="2295" spans="1:28" hidden="1" x14ac:dyDescent="0.2">
      <c r="A2295" t="s">
        <v>27</v>
      </c>
      <c r="B2295" t="s">
        <v>330</v>
      </c>
      <c r="C2295">
        <v>166</v>
      </c>
      <c r="D2295">
        <v>111</v>
      </c>
      <c r="E2295">
        <v>0</v>
      </c>
      <c r="F2295">
        <v>725</v>
      </c>
      <c r="G2295" t="s">
        <v>1637</v>
      </c>
      <c r="H2295">
        <v>856</v>
      </c>
      <c r="I2295">
        <v>9525276</v>
      </c>
      <c r="J2295" t="s">
        <v>332</v>
      </c>
      <c r="K2295" t="s">
        <v>3656</v>
      </c>
      <c r="L2295" t="s">
        <v>11253</v>
      </c>
      <c r="M2295">
        <v>60156</v>
      </c>
      <c r="N2295">
        <v>3309</v>
      </c>
      <c r="O2295" t="s">
        <v>11254</v>
      </c>
      <c r="P2295">
        <v>0</v>
      </c>
      <c r="Q2295" t="s">
        <v>11255</v>
      </c>
      <c r="R2295" t="s">
        <v>11256</v>
      </c>
      <c r="S2295">
        <v>299</v>
      </c>
      <c r="T2295" t="s">
        <v>36</v>
      </c>
      <c r="U2295" t="s">
        <v>37</v>
      </c>
      <c r="V2295" t="s">
        <v>583</v>
      </c>
      <c r="W2295">
        <v>20000000</v>
      </c>
      <c r="X2295">
        <v>2007</v>
      </c>
      <c r="Y2295">
        <v>742</v>
      </c>
      <c r="Z2295">
        <v>6.8</v>
      </c>
      <c r="AA2295">
        <v>2.35</v>
      </c>
      <c r="AB2295">
        <v>0</v>
      </c>
    </row>
    <row r="2296" spans="1:28" hidden="1" x14ac:dyDescent="0.2">
      <c r="A2296" t="s">
        <v>27</v>
      </c>
      <c r="B2296" t="s">
        <v>7107</v>
      </c>
      <c r="C2296">
        <v>160</v>
      </c>
      <c r="D2296">
        <v>99</v>
      </c>
      <c r="E2296">
        <v>52</v>
      </c>
      <c r="F2296">
        <v>148</v>
      </c>
      <c r="G2296" t="s">
        <v>301</v>
      </c>
      <c r="H2296">
        <v>22000</v>
      </c>
      <c r="I2296">
        <v>8855646</v>
      </c>
      <c r="J2296" t="s">
        <v>7041</v>
      </c>
      <c r="K2296" t="s">
        <v>1744</v>
      </c>
      <c r="L2296" t="s">
        <v>11257</v>
      </c>
      <c r="M2296">
        <v>49855</v>
      </c>
      <c r="N2296">
        <v>23409</v>
      </c>
      <c r="O2296" t="s">
        <v>11258</v>
      </c>
      <c r="P2296">
        <v>1</v>
      </c>
      <c r="Q2296" t="s">
        <v>11259</v>
      </c>
      <c r="R2296" t="s">
        <v>11260</v>
      </c>
      <c r="S2296">
        <v>117</v>
      </c>
      <c r="T2296" t="s">
        <v>36</v>
      </c>
      <c r="U2296" t="s">
        <v>37</v>
      </c>
      <c r="V2296" t="s">
        <v>38</v>
      </c>
      <c r="W2296">
        <v>21000000</v>
      </c>
      <c r="X2296">
        <v>2009</v>
      </c>
      <c r="Y2296">
        <v>1000</v>
      </c>
      <c r="Z2296">
        <v>7.2</v>
      </c>
      <c r="AA2296">
        <v>2.35</v>
      </c>
      <c r="AB2296">
        <v>10000</v>
      </c>
    </row>
    <row r="2297" spans="1:28" hidden="1" x14ac:dyDescent="0.2">
      <c r="A2297" t="s">
        <v>27</v>
      </c>
      <c r="B2297" t="s">
        <v>11261</v>
      </c>
      <c r="C2297">
        <v>32</v>
      </c>
      <c r="D2297">
        <v>88</v>
      </c>
      <c r="E2297">
        <v>84</v>
      </c>
      <c r="F2297">
        <v>177</v>
      </c>
      <c r="G2297" t="s">
        <v>11262</v>
      </c>
      <c r="H2297">
        <v>650</v>
      </c>
      <c r="I2297">
        <v>9109322</v>
      </c>
      <c r="J2297" t="s">
        <v>2656</v>
      </c>
      <c r="K2297" t="s">
        <v>11263</v>
      </c>
      <c r="L2297" t="s">
        <v>11264</v>
      </c>
      <c r="M2297">
        <v>25371</v>
      </c>
      <c r="N2297">
        <v>1343</v>
      </c>
      <c r="O2297" t="s">
        <v>11265</v>
      </c>
      <c r="P2297">
        <v>3</v>
      </c>
      <c r="Q2297" t="s">
        <v>11266</v>
      </c>
      <c r="R2297" t="s">
        <v>11267</v>
      </c>
      <c r="S2297">
        <v>129</v>
      </c>
      <c r="T2297" t="s">
        <v>36</v>
      </c>
      <c r="U2297" t="s">
        <v>765</v>
      </c>
      <c r="V2297" t="s">
        <v>93</v>
      </c>
      <c r="W2297">
        <v>20000000</v>
      </c>
      <c r="X2297">
        <v>2004</v>
      </c>
      <c r="Y2297">
        <v>384</v>
      </c>
      <c r="Z2297">
        <v>1.9</v>
      </c>
      <c r="AA2297">
        <v>2.35</v>
      </c>
      <c r="AB2297">
        <v>0</v>
      </c>
    </row>
    <row r="2298" spans="1:28" hidden="1" x14ac:dyDescent="0.2">
      <c r="A2298" t="s">
        <v>27</v>
      </c>
      <c r="B2298" t="s">
        <v>2654</v>
      </c>
      <c r="C2298">
        <v>72</v>
      </c>
      <c r="D2298">
        <v>83</v>
      </c>
      <c r="E2298">
        <v>10</v>
      </c>
      <c r="F2298">
        <v>69</v>
      </c>
      <c r="G2298" t="s">
        <v>11268</v>
      </c>
      <c r="H2298">
        <v>688</v>
      </c>
      <c r="I2298">
        <v>8326035</v>
      </c>
      <c r="J2298" t="s">
        <v>1750</v>
      </c>
      <c r="K2298" t="s">
        <v>1279</v>
      </c>
      <c r="L2298" t="s">
        <v>11269</v>
      </c>
      <c r="M2298">
        <v>21933</v>
      </c>
      <c r="N2298">
        <v>1019</v>
      </c>
      <c r="O2298" t="s">
        <v>11270</v>
      </c>
      <c r="P2298">
        <v>2</v>
      </c>
      <c r="Q2298" t="s">
        <v>11271</v>
      </c>
      <c r="R2298" t="s">
        <v>11272</v>
      </c>
      <c r="S2298">
        <v>76</v>
      </c>
      <c r="T2298" t="s">
        <v>36</v>
      </c>
      <c r="U2298" t="s">
        <v>765</v>
      </c>
      <c r="V2298" t="s">
        <v>38</v>
      </c>
      <c r="W2298">
        <v>33000000</v>
      </c>
      <c r="X2298">
        <v>2005</v>
      </c>
      <c r="Y2298">
        <v>99</v>
      </c>
      <c r="Z2298">
        <v>5.5</v>
      </c>
      <c r="AA2298">
        <v>1.85</v>
      </c>
      <c r="AB2298">
        <v>676</v>
      </c>
    </row>
    <row r="2299" spans="1:28" hidden="1" x14ac:dyDescent="0.2">
      <c r="A2299" t="s">
        <v>27</v>
      </c>
      <c r="B2299" t="s">
        <v>2654</v>
      </c>
      <c r="C2299">
        <v>53</v>
      </c>
      <c r="D2299">
        <v>91</v>
      </c>
      <c r="E2299">
        <v>10</v>
      </c>
      <c r="F2299">
        <v>436</v>
      </c>
      <c r="G2299" t="s">
        <v>977</v>
      </c>
      <c r="H2299">
        <v>716</v>
      </c>
      <c r="I2299">
        <v>8104069</v>
      </c>
      <c r="J2299" t="s">
        <v>1750</v>
      </c>
      <c r="K2299" t="s">
        <v>727</v>
      </c>
      <c r="L2299" t="s">
        <v>11273</v>
      </c>
      <c r="M2299">
        <v>9785</v>
      </c>
      <c r="N2299">
        <v>2700</v>
      </c>
      <c r="O2299" t="s">
        <v>804</v>
      </c>
      <c r="P2299">
        <v>3</v>
      </c>
      <c r="Q2299" t="s">
        <v>11274</v>
      </c>
      <c r="R2299" t="s">
        <v>11275</v>
      </c>
      <c r="S2299">
        <v>26</v>
      </c>
      <c r="T2299" t="s">
        <v>36</v>
      </c>
      <c r="U2299" t="s">
        <v>37</v>
      </c>
      <c r="V2299" t="s">
        <v>38</v>
      </c>
      <c r="W2299">
        <v>20000000</v>
      </c>
      <c r="X2299">
        <v>2007</v>
      </c>
      <c r="Y2299">
        <v>537</v>
      </c>
      <c r="Z2299">
        <v>4.5</v>
      </c>
      <c r="AA2299">
        <v>1.85</v>
      </c>
      <c r="AB2299">
        <v>233</v>
      </c>
    </row>
    <row r="2300" spans="1:28" hidden="1" x14ac:dyDescent="0.2">
      <c r="A2300" t="s">
        <v>27</v>
      </c>
      <c r="B2300" t="s">
        <v>3655</v>
      </c>
      <c r="C2300">
        <v>76</v>
      </c>
      <c r="D2300">
        <v>108</v>
      </c>
      <c r="E2300">
        <v>54</v>
      </c>
      <c r="F2300">
        <v>463</v>
      </c>
      <c r="G2300" t="s">
        <v>11276</v>
      </c>
      <c r="H2300">
        <v>786</v>
      </c>
      <c r="I2300">
        <v>8054280</v>
      </c>
      <c r="J2300" t="s">
        <v>3088</v>
      </c>
      <c r="K2300" t="s">
        <v>6170</v>
      </c>
      <c r="L2300" t="s">
        <v>11277</v>
      </c>
      <c r="M2300">
        <v>6838</v>
      </c>
      <c r="N2300">
        <v>2730</v>
      </c>
      <c r="O2300" t="s">
        <v>4945</v>
      </c>
      <c r="P2300">
        <v>3</v>
      </c>
      <c r="Q2300" t="s">
        <v>11278</v>
      </c>
      <c r="R2300" t="s">
        <v>11279</v>
      </c>
      <c r="S2300">
        <v>117</v>
      </c>
      <c r="T2300" t="s">
        <v>36</v>
      </c>
      <c r="U2300" t="s">
        <v>37</v>
      </c>
      <c r="V2300" t="s">
        <v>38</v>
      </c>
      <c r="W2300">
        <v>20000000</v>
      </c>
      <c r="X2300">
        <v>2004</v>
      </c>
      <c r="Y2300">
        <v>567</v>
      </c>
      <c r="Z2300">
        <v>6.3</v>
      </c>
      <c r="AA2300">
        <v>1.85</v>
      </c>
      <c r="AB2300">
        <v>924</v>
      </c>
    </row>
    <row r="2301" spans="1:28" hidden="1" x14ac:dyDescent="0.2">
      <c r="A2301" t="s">
        <v>27</v>
      </c>
      <c r="B2301" t="s">
        <v>2438</v>
      </c>
      <c r="C2301">
        <v>15</v>
      </c>
      <c r="D2301">
        <v>154</v>
      </c>
      <c r="E2301">
        <v>189</v>
      </c>
      <c r="F2301">
        <v>388</v>
      </c>
      <c r="G2301" t="s">
        <v>11280</v>
      </c>
      <c r="H2301">
        <v>683</v>
      </c>
      <c r="J2301" t="s">
        <v>11281</v>
      </c>
      <c r="K2301" t="s">
        <v>11282</v>
      </c>
      <c r="L2301" t="s">
        <v>11283</v>
      </c>
      <c r="M2301">
        <v>3454</v>
      </c>
      <c r="N2301">
        <v>2172</v>
      </c>
      <c r="O2301" t="s">
        <v>2439</v>
      </c>
      <c r="P2301">
        <v>0</v>
      </c>
      <c r="Q2301" t="s">
        <v>11284</v>
      </c>
      <c r="R2301" t="s">
        <v>11285</v>
      </c>
      <c r="S2301">
        <v>64</v>
      </c>
      <c r="T2301" t="s">
        <v>36</v>
      </c>
      <c r="U2301" t="s">
        <v>37</v>
      </c>
      <c r="V2301" t="s">
        <v>275</v>
      </c>
      <c r="W2301">
        <v>20000000</v>
      </c>
      <c r="X2301">
        <v>1969</v>
      </c>
      <c r="Y2301">
        <v>641</v>
      </c>
      <c r="Z2301">
        <v>7</v>
      </c>
      <c r="AA2301">
        <v>2.35</v>
      </c>
      <c r="AB2301">
        <v>548</v>
      </c>
    </row>
    <row r="2302" spans="1:28" hidden="1" x14ac:dyDescent="0.2">
      <c r="A2302" t="s">
        <v>27</v>
      </c>
      <c r="B2302" t="s">
        <v>7074</v>
      </c>
      <c r="C2302">
        <v>401</v>
      </c>
      <c r="D2302">
        <v>148</v>
      </c>
      <c r="E2302">
        <v>0</v>
      </c>
      <c r="F2302">
        <v>175</v>
      </c>
      <c r="G2302" t="s">
        <v>11286</v>
      </c>
      <c r="H2302">
        <v>204</v>
      </c>
      <c r="I2302">
        <v>8093318</v>
      </c>
      <c r="J2302" t="s">
        <v>11287</v>
      </c>
      <c r="K2302" t="s">
        <v>11288</v>
      </c>
      <c r="L2302" t="s">
        <v>11289</v>
      </c>
      <c r="M2302">
        <v>61935</v>
      </c>
      <c r="N2302">
        <v>707</v>
      </c>
      <c r="O2302" t="s">
        <v>11290</v>
      </c>
      <c r="P2302">
        <v>0</v>
      </c>
      <c r="Q2302" t="s">
        <v>11291</v>
      </c>
      <c r="R2302" t="s">
        <v>11292</v>
      </c>
      <c r="S2302">
        <v>242</v>
      </c>
      <c r="T2302" t="s">
        <v>36</v>
      </c>
      <c r="U2302" t="s">
        <v>37</v>
      </c>
      <c r="V2302" t="s">
        <v>583</v>
      </c>
      <c r="W2302">
        <v>20000000</v>
      </c>
      <c r="X2302">
        <v>2014</v>
      </c>
      <c r="Y2302">
        <v>178</v>
      </c>
      <c r="Z2302">
        <v>6.7</v>
      </c>
      <c r="AA2302">
        <v>1.85</v>
      </c>
      <c r="AB2302">
        <v>18000</v>
      </c>
    </row>
    <row r="2303" spans="1:28" hidden="1" x14ac:dyDescent="0.2">
      <c r="A2303" t="s">
        <v>27</v>
      </c>
      <c r="B2303" t="s">
        <v>11293</v>
      </c>
      <c r="C2303">
        <v>31</v>
      </c>
      <c r="D2303">
        <v>77</v>
      </c>
      <c r="E2303">
        <v>3</v>
      </c>
      <c r="F2303">
        <v>593</v>
      </c>
      <c r="G2303" t="s">
        <v>4883</v>
      </c>
      <c r="H2303">
        <v>787</v>
      </c>
      <c r="I2303">
        <v>7382993</v>
      </c>
      <c r="J2303" t="s">
        <v>269</v>
      </c>
      <c r="K2303" t="s">
        <v>6595</v>
      </c>
      <c r="L2303" t="s">
        <v>11294</v>
      </c>
      <c r="M2303">
        <v>3851</v>
      </c>
      <c r="N2303">
        <v>2185</v>
      </c>
      <c r="O2303" t="s">
        <v>5002</v>
      </c>
      <c r="P2303">
        <v>0</v>
      </c>
      <c r="Q2303" t="s">
        <v>11295</v>
      </c>
      <c r="R2303" t="s">
        <v>11296</v>
      </c>
      <c r="S2303">
        <v>114</v>
      </c>
      <c r="T2303" t="s">
        <v>36</v>
      </c>
      <c r="U2303" t="s">
        <v>37</v>
      </c>
      <c r="V2303" t="s">
        <v>275</v>
      </c>
      <c r="W2303">
        <v>20000000</v>
      </c>
      <c r="X2303">
        <v>2006</v>
      </c>
      <c r="Y2303">
        <v>690</v>
      </c>
      <c r="Z2303">
        <v>2.8</v>
      </c>
      <c r="AA2303">
        <v>1.85</v>
      </c>
      <c r="AB2303">
        <v>346</v>
      </c>
    </row>
    <row r="2304" spans="1:28" hidden="1" x14ac:dyDescent="0.2">
      <c r="A2304" t="s">
        <v>27</v>
      </c>
      <c r="B2304" t="s">
        <v>11297</v>
      </c>
      <c r="C2304">
        <v>65</v>
      </c>
      <c r="D2304">
        <v>110</v>
      </c>
      <c r="E2304">
        <v>9</v>
      </c>
      <c r="F2304">
        <v>826</v>
      </c>
      <c r="G2304" t="s">
        <v>11298</v>
      </c>
      <c r="H2304">
        <v>997</v>
      </c>
      <c r="I2304">
        <v>8888355</v>
      </c>
      <c r="J2304" t="s">
        <v>6197</v>
      </c>
      <c r="K2304" t="s">
        <v>11299</v>
      </c>
      <c r="L2304" t="s">
        <v>11300</v>
      </c>
      <c r="M2304">
        <v>7894</v>
      </c>
      <c r="N2304">
        <v>3177</v>
      </c>
      <c r="O2304" t="s">
        <v>5951</v>
      </c>
      <c r="P2304">
        <v>19</v>
      </c>
      <c r="Q2304" t="s">
        <v>11301</v>
      </c>
      <c r="R2304" t="s">
        <v>11302</v>
      </c>
      <c r="S2304">
        <v>25</v>
      </c>
      <c r="T2304" t="s">
        <v>36</v>
      </c>
      <c r="U2304" t="s">
        <v>37</v>
      </c>
      <c r="V2304" t="s">
        <v>38</v>
      </c>
      <c r="W2304">
        <v>20000000</v>
      </c>
      <c r="X2304">
        <v>2013</v>
      </c>
      <c r="Y2304">
        <v>941</v>
      </c>
      <c r="Z2304">
        <v>5</v>
      </c>
      <c r="AA2304">
        <v>1.85</v>
      </c>
      <c r="AB2304">
        <v>0</v>
      </c>
    </row>
    <row r="2305" spans="1:28" hidden="1" x14ac:dyDescent="0.2">
      <c r="A2305" t="s">
        <v>27</v>
      </c>
      <c r="C2305">
        <v>26</v>
      </c>
      <c r="D2305">
        <v>42</v>
      </c>
      <c r="F2305">
        <v>376</v>
      </c>
      <c r="G2305" t="s">
        <v>4438</v>
      </c>
      <c r="H2305">
        <v>1000</v>
      </c>
      <c r="J2305" t="s">
        <v>2140</v>
      </c>
      <c r="K2305" t="s">
        <v>3375</v>
      </c>
      <c r="L2305" t="s">
        <v>11303</v>
      </c>
      <c r="M2305">
        <v>15612</v>
      </c>
      <c r="N2305">
        <v>2240</v>
      </c>
      <c r="O2305" t="s">
        <v>11304</v>
      </c>
      <c r="P2305">
        <v>1</v>
      </c>
      <c r="R2305" t="s">
        <v>11305</v>
      </c>
      <c r="S2305">
        <v>29</v>
      </c>
      <c r="T2305" t="s">
        <v>36</v>
      </c>
      <c r="U2305" t="s">
        <v>37</v>
      </c>
      <c r="V2305" t="s">
        <v>1124</v>
      </c>
      <c r="Y2305">
        <v>440</v>
      </c>
      <c r="Z2305">
        <v>7.5</v>
      </c>
      <c r="AA2305">
        <v>16</v>
      </c>
      <c r="AB2305">
        <v>0</v>
      </c>
    </row>
    <row r="2306" spans="1:28" hidden="1" x14ac:dyDescent="0.2">
      <c r="A2306" t="s">
        <v>27</v>
      </c>
      <c r="B2306" t="s">
        <v>5700</v>
      </c>
      <c r="C2306">
        <v>45</v>
      </c>
      <c r="D2306">
        <v>83</v>
      </c>
      <c r="E2306">
        <v>119</v>
      </c>
      <c r="F2306">
        <v>633</v>
      </c>
      <c r="G2306" t="s">
        <v>11306</v>
      </c>
      <c r="H2306">
        <v>885</v>
      </c>
      <c r="I2306">
        <v>7001720</v>
      </c>
      <c r="J2306" t="s">
        <v>2784</v>
      </c>
      <c r="K2306" t="s">
        <v>11307</v>
      </c>
      <c r="L2306" t="s">
        <v>11308</v>
      </c>
      <c r="M2306">
        <v>8560</v>
      </c>
      <c r="N2306">
        <v>2907</v>
      </c>
      <c r="O2306" t="s">
        <v>11309</v>
      </c>
      <c r="P2306">
        <v>2</v>
      </c>
      <c r="Q2306" t="s">
        <v>11310</v>
      </c>
      <c r="R2306" t="s">
        <v>11311</v>
      </c>
      <c r="S2306">
        <v>205</v>
      </c>
      <c r="T2306" t="s">
        <v>36</v>
      </c>
      <c r="U2306" t="s">
        <v>37</v>
      </c>
      <c r="V2306" t="s">
        <v>38</v>
      </c>
      <c r="W2306">
        <v>12000000</v>
      </c>
      <c r="X2306">
        <v>2008</v>
      </c>
      <c r="Y2306">
        <v>816</v>
      </c>
      <c r="Z2306">
        <v>4.3</v>
      </c>
      <c r="AA2306">
        <v>2.35</v>
      </c>
      <c r="AB2306">
        <v>797</v>
      </c>
    </row>
    <row r="2307" spans="1:28" hidden="1" x14ac:dyDescent="0.2">
      <c r="A2307" t="s">
        <v>27</v>
      </c>
      <c r="B2307" t="s">
        <v>4901</v>
      </c>
      <c r="C2307">
        <v>260</v>
      </c>
      <c r="D2307">
        <v>107</v>
      </c>
      <c r="E2307">
        <v>0</v>
      </c>
      <c r="F2307">
        <v>99</v>
      </c>
      <c r="G2307" t="s">
        <v>5854</v>
      </c>
      <c r="H2307">
        <v>2000</v>
      </c>
      <c r="I2307">
        <v>7268659</v>
      </c>
      <c r="J2307" t="s">
        <v>420</v>
      </c>
      <c r="K2307" t="s">
        <v>5900</v>
      </c>
      <c r="L2307" t="s">
        <v>11312</v>
      </c>
      <c r="M2307">
        <v>59248</v>
      </c>
      <c r="N2307">
        <v>2848</v>
      </c>
      <c r="O2307" t="s">
        <v>11313</v>
      </c>
      <c r="P2307">
        <v>7</v>
      </c>
      <c r="Q2307" t="s">
        <v>11314</v>
      </c>
      <c r="R2307" t="s">
        <v>11315</v>
      </c>
      <c r="S2307">
        <v>164</v>
      </c>
      <c r="T2307" t="s">
        <v>36</v>
      </c>
      <c r="U2307" t="s">
        <v>7168</v>
      </c>
      <c r="V2307" t="s">
        <v>583</v>
      </c>
      <c r="W2307">
        <v>20000000</v>
      </c>
      <c r="X2307">
        <v>2013</v>
      </c>
      <c r="Y2307">
        <v>749</v>
      </c>
      <c r="Z2307">
        <v>5.6</v>
      </c>
      <c r="AA2307">
        <v>1.85</v>
      </c>
      <c r="AB2307">
        <v>48000</v>
      </c>
    </row>
    <row r="2308" spans="1:28" hidden="1" x14ac:dyDescent="0.2">
      <c r="A2308" t="s">
        <v>27</v>
      </c>
      <c r="B2308" t="s">
        <v>11316</v>
      </c>
      <c r="C2308">
        <v>129</v>
      </c>
      <c r="D2308">
        <v>100</v>
      </c>
      <c r="E2308">
        <v>17</v>
      </c>
      <c r="F2308">
        <v>86</v>
      </c>
      <c r="G2308" t="s">
        <v>9120</v>
      </c>
      <c r="H2308">
        <v>669</v>
      </c>
      <c r="I2308">
        <v>6852144</v>
      </c>
      <c r="J2308" t="s">
        <v>3169</v>
      </c>
      <c r="K2308" t="s">
        <v>7149</v>
      </c>
      <c r="L2308" t="s">
        <v>11317</v>
      </c>
      <c r="M2308">
        <v>15169</v>
      </c>
      <c r="N2308">
        <v>1267</v>
      </c>
      <c r="O2308" t="s">
        <v>11318</v>
      </c>
      <c r="P2308">
        <v>0</v>
      </c>
      <c r="Q2308" t="s">
        <v>11319</v>
      </c>
      <c r="R2308" t="s">
        <v>11320</v>
      </c>
      <c r="S2308">
        <v>213</v>
      </c>
      <c r="T2308" t="s">
        <v>36</v>
      </c>
      <c r="U2308" t="s">
        <v>266</v>
      </c>
      <c r="V2308" t="s">
        <v>38</v>
      </c>
      <c r="W2308">
        <v>22000000</v>
      </c>
      <c r="X2308">
        <v>2003</v>
      </c>
      <c r="Y2308">
        <v>429</v>
      </c>
      <c r="Z2308">
        <v>6.2</v>
      </c>
      <c r="AA2308">
        <v>2.35</v>
      </c>
      <c r="AB2308">
        <v>0</v>
      </c>
    </row>
    <row r="2309" spans="1:28" hidden="1" x14ac:dyDescent="0.2">
      <c r="A2309" t="s">
        <v>27</v>
      </c>
      <c r="B2309" t="s">
        <v>9586</v>
      </c>
      <c r="C2309">
        <v>58</v>
      </c>
      <c r="D2309">
        <v>87</v>
      </c>
      <c r="E2309">
        <v>29</v>
      </c>
      <c r="F2309">
        <v>522</v>
      </c>
      <c r="G2309" t="s">
        <v>4553</v>
      </c>
      <c r="H2309">
        <v>1000</v>
      </c>
      <c r="I2309">
        <v>6563357</v>
      </c>
      <c r="J2309" t="s">
        <v>4217</v>
      </c>
      <c r="K2309" t="s">
        <v>11321</v>
      </c>
      <c r="L2309" t="s">
        <v>11322</v>
      </c>
      <c r="M2309">
        <v>18571</v>
      </c>
      <c r="N2309">
        <v>4218</v>
      </c>
      <c r="O2309" t="s">
        <v>416</v>
      </c>
      <c r="P2309">
        <v>4</v>
      </c>
      <c r="Q2309" t="s">
        <v>11323</v>
      </c>
      <c r="R2309" t="s">
        <v>11324</v>
      </c>
      <c r="S2309">
        <v>120</v>
      </c>
      <c r="T2309" t="s">
        <v>36</v>
      </c>
      <c r="U2309" t="s">
        <v>37</v>
      </c>
      <c r="V2309" t="s">
        <v>583</v>
      </c>
      <c r="W2309">
        <v>20000000</v>
      </c>
      <c r="X2309">
        <v>2008</v>
      </c>
      <c r="Y2309">
        <v>794</v>
      </c>
      <c r="Z2309">
        <v>5.3</v>
      </c>
      <c r="AA2309">
        <v>2.35</v>
      </c>
      <c r="AB2309">
        <v>847</v>
      </c>
    </row>
    <row r="2310" spans="1:28" hidden="1" x14ac:dyDescent="0.2">
      <c r="A2310" t="s">
        <v>27</v>
      </c>
      <c r="B2310" t="s">
        <v>11325</v>
      </c>
      <c r="C2310">
        <v>103</v>
      </c>
      <c r="D2310">
        <v>154</v>
      </c>
      <c r="E2310">
        <v>608</v>
      </c>
      <c r="F2310">
        <v>149</v>
      </c>
      <c r="G2310" t="s">
        <v>3446</v>
      </c>
      <c r="H2310">
        <v>1000</v>
      </c>
      <c r="I2310">
        <v>6201757</v>
      </c>
      <c r="J2310" t="s">
        <v>11326</v>
      </c>
      <c r="K2310" t="s">
        <v>391</v>
      </c>
      <c r="L2310" t="s">
        <v>11327</v>
      </c>
      <c r="M2310">
        <v>10037</v>
      </c>
      <c r="N2310">
        <v>1690</v>
      </c>
      <c r="O2310" t="s">
        <v>11328</v>
      </c>
      <c r="P2310">
        <v>1</v>
      </c>
      <c r="Q2310" t="s">
        <v>11329</v>
      </c>
      <c r="R2310" t="s">
        <v>11330</v>
      </c>
      <c r="S2310">
        <v>202</v>
      </c>
      <c r="T2310" t="s">
        <v>36</v>
      </c>
      <c r="U2310" t="s">
        <v>55</v>
      </c>
      <c r="V2310" t="s">
        <v>583</v>
      </c>
      <c r="W2310">
        <v>10000000</v>
      </c>
      <c r="X2310">
        <v>1999</v>
      </c>
      <c r="Y2310">
        <v>452</v>
      </c>
      <c r="Z2310">
        <v>7.4</v>
      </c>
      <c r="AA2310">
        <v>1.66</v>
      </c>
      <c r="AB2310">
        <v>608</v>
      </c>
    </row>
    <row r="2311" spans="1:28" hidden="1" x14ac:dyDescent="0.2">
      <c r="A2311" t="s">
        <v>27</v>
      </c>
      <c r="B2311" t="s">
        <v>11331</v>
      </c>
      <c r="C2311">
        <v>45</v>
      </c>
      <c r="D2311">
        <v>106</v>
      </c>
      <c r="E2311">
        <v>38</v>
      </c>
      <c r="F2311">
        <v>975</v>
      </c>
      <c r="G2311" t="s">
        <v>585</v>
      </c>
      <c r="H2311">
        <v>1000</v>
      </c>
      <c r="I2311">
        <v>6420319</v>
      </c>
      <c r="J2311" t="s">
        <v>3394</v>
      </c>
      <c r="K2311" t="s">
        <v>136</v>
      </c>
      <c r="L2311" t="s">
        <v>11332</v>
      </c>
      <c r="M2311">
        <v>15978</v>
      </c>
      <c r="N2311">
        <v>5705</v>
      </c>
      <c r="O2311" t="s">
        <v>2521</v>
      </c>
      <c r="P2311">
        <v>0</v>
      </c>
      <c r="R2311" t="s">
        <v>11333</v>
      </c>
      <c r="S2311">
        <v>122</v>
      </c>
      <c r="T2311" t="s">
        <v>36</v>
      </c>
      <c r="U2311" t="s">
        <v>2911</v>
      </c>
      <c r="V2311" t="s">
        <v>38</v>
      </c>
      <c r="W2311">
        <v>20000000</v>
      </c>
      <c r="X2311">
        <v>2015</v>
      </c>
      <c r="Y2311">
        <v>1000</v>
      </c>
      <c r="Z2311">
        <v>7.4</v>
      </c>
      <c r="AA2311">
        <v>2.35</v>
      </c>
      <c r="AB2311">
        <v>15000</v>
      </c>
    </row>
    <row r="2312" spans="1:28" hidden="1" x14ac:dyDescent="0.2">
      <c r="A2312" t="s">
        <v>27</v>
      </c>
      <c r="B2312" t="s">
        <v>5401</v>
      </c>
      <c r="C2312">
        <v>345</v>
      </c>
      <c r="D2312">
        <v>99</v>
      </c>
      <c r="E2312">
        <v>0</v>
      </c>
      <c r="F2312">
        <v>691</v>
      </c>
      <c r="G2312" t="s">
        <v>2822</v>
      </c>
      <c r="H2312">
        <v>13000</v>
      </c>
      <c r="I2312">
        <v>5702083</v>
      </c>
      <c r="J2312" t="s">
        <v>3579</v>
      </c>
      <c r="K2312" t="s">
        <v>456</v>
      </c>
      <c r="L2312" t="s">
        <v>11334</v>
      </c>
      <c r="M2312">
        <v>80617</v>
      </c>
      <c r="N2312">
        <v>23755</v>
      </c>
      <c r="O2312" t="s">
        <v>3413</v>
      </c>
      <c r="P2312">
        <v>3</v>
      </c>
      <c r="Q2312" t="s">
        <v>11335</v>
      </c>
      <c r="R2312" t="s">
        <v>11336</v>
      </c>
      <c r="S2312">
        <v>190</v>
      </c>
      <c r="T2312" t="s">
        <v>36</v>
      </c>
      <c r="U2312" t="s">
        <v>55</v>
      </c>
      <c r="V2312" t="s">
        <v>583</v>
      </c>
      <c r="W2312">
        <v>15000000</v>
      </c>
      <c r="X2312">
        <v>2011</v>
      </c>
      <c r="Y2312">
        <v>10000</v>
      </c>
      <c r="Z2312">
        <v>6.5</v>
      </c>
      <c r="AA2312">
        <v>1.85</v>
      </c>
      <c r="AB2312">
        <v>36000</v>
      </c>
    </row>
    <row r="2313" spans="1:28" hidden="1" x14ac:dyDescent="0.2">
      <c r="A2313" t="s">
        <v>27</v>
      </c>
      <c r="B2313" t="s">
        <v>9160</v>
      </c>
      <c r="C2313">
        <v>232</v>
      </c>
      <c r="D2313">
        <v>100</v>
      </c>
      <c r="E2313">
        <v>0</v>
      </c>
      <c r="F2313">
        <v>407</v>
      </c>
      <c r="G2313" t="s">
        <v>586</v>
      </c>
      <c r="H2313">
        <v>21000</v>
      </c>
      <c r="I2313">
        <v>5480996</v>
      </c>
      <c r="J2313" t="s">
        <v>11337</v>
      </c>
      <c r="K2313" t="s">
        <v>95</v>
      </c>
      <c r="L2313" t="s">
        <v>11338</v>
      </c>
      <c r="M2313">
        <v>89383</v>
      </c>
      <c r="N2313">
        <v>39507</v>
      </c>
      <c r="O2313" t="s">
        <v>3470</v>
      </c>
      <c r="P2313">
        <v>0</v>
      </c>
      <c r="Q2313" t="s">
        <v>11339</v>
      </c>
      <c r="R2313" t="s">
        <v>11340</v>
      </c>
      <c r="S2313">
        <v>293</v>
      </c>
      <c r="T2313" t="s">
        <v>36</v>
      </c>
      <c r="U2313" t="s">
        <v>37</v>
      </c>
      <c r="V2313" t="s">
        <v>583</v>
      </c>
      <c r="W2313">
        <v>8700000</v>
      </c>
      <c r="X2313">
        <v>2006</v>
      </c>
      <c r="Y2313">
        <v>18000</v>
      </c>
      <c r="Z2313">
        <v>7.1</v>
      </c>
      <c r="AA2313">
        <v>1.85</v>
      </c>
      <c r="AB2313">
        <v>0</v>
      </c>
    </row>
    <row r="2314" spans="1:28" hidden="1" x14ac:dyDescent="0.2">
      <c r="A2314" t="s">
        <v>27</v>
      </c>
      <c r="B2314" t="s">
        <v>739</v>
      </c>
      <c r="C2314">
        <v>116</v>
      </c>
      <c r="D2314">
        <v>116</v>
      </c>
      <c r="E2314">
        <v>150</v>
      </c>
      <c r="F2314">
        <v>956</v>
      </c>
      <c r="G2314" t="s">
        <v>3742</v>
      </c>
      <c r="H2314">
        <v>18000</v>
      </c>
      <c r="I2314">
        <v>6002756</v>
      </c>
      <c r="J2314" t="s">
        <v>1632</v>
      </c>
      <c r="K2314" t="s">
        <v>639</v>
      </c>
      <c r="L2314" t="s">
        <v>11341</v>
      </c>
      <c r="M2314">
        <v>24997</v>
      </c>
      <c r="N2314">
        <v>21200</v>
      </c>
      <c r="O2314" t="s">
        <v>2221</v>
      </c>
      <c r="P2314">
        <v>2</v>
      </c>
      <c r="Q2314" t="s">
        <v>11342</v>
      </c>
      <c r="R2314" t="s">
        <v>11343</v>
      </c>
      <c r="S2314">
        <v>75</v>
      </c>
      <c r="T2314" t="s">
        <v>36</v>
      </c>
      <c r="U2314" t="s">
        <v>37</v>
      </c>
      <c r="V2314" t="s">
        <v>93</v>
      </c>
      <c r="W2314">
        <v>20000000</v>
      </c>
      <c r="X2314">
        <v>2012</v>
      </c>
      <c r="Y2314">
        <v>1000</v>
      </c>
      <c r="Z2314">
        <v>7.2</v>
      </c>
      <c r="AA2314">
        <v>1.85</v>
      </c>
      <c r="AB2314">
        <v>13000</v>
      </c>
    </row>
    <row r="2315" spans="1:28" hidden="1" x14ac:dyDescent="0.2">
      <c r="A2315" t="s">
        <v>27</v>
      </c>
      <c r="B2315" t="s">
        <v>4406</v>
      </c>
      <c r="C2315">
        <v>148</v>
      </c>
      <c r="D2315">
        <v>94</v>
      </c>
      <c r="E2315">
        <v>892</v>
      </c>
      <c r="F2315">
        <v>81</v>
      </c>
      <c r="G2315" t="s">
        <v>11344</v>
      </c>
      <c r="H2315">
        <v>310</v>
      </c>
      <c r="I2315">
        <v>5132655</v>
      </c>
      <c r="J2315" t="s">
        <v>10220</v>
      </c>
      <c r="K2315" t="s">
        <v>11345</v>
      </c>
      <c r="L2315" t="s">
        <v>11346</v>
      </c>
      <c r="M2315">
        <v>37626</v>
      </c>
      <c r="N2315">
        <v>838</v>
      </c>
      <c r="O2315" t="s">
        <v>11347</v>
      </c>
      <c r="P2315">
        <v>0</v>
      </c>
      <c r="Q2315" t="s">
        <v>11348</v>
      </c>
      <c r="R2315" t="s">
        <v>11349</v>
      </c>
      <c r="S2315">
        <v>521</v>
      </c>
      <c r="T2315" t="s">
        <v>36</v>
      </c>
      <c r="U2315" t="s">
        <v>266</v>
      </c>
      <c r="V2315" t="s">
        <v>583</v>
      </c>
      <c r="W2315">
        <v>20000000</v>
      </c>
      <c r="X2315">
        <v>2005</v>
      </c>
      <c r="Y2315">
        <v>294</v>
      </c>
      <c r="Z2315">
        <v>2.2999999999999998</v>
      </c>
      <c r="AA2315">
        <v>2.35</v>
      </c>
      <c r="AB2315">
        <v>1000</v>
      </c>
    </row>
    <row r="2316" spans="1:28" hidden="1" x14ac:dyDescent="0.2">
      <c r="A2316" t="s">
        <v>27</v>
      </c>
      <c r="B2316" t="s">
        <v>3403</v>
      </c>
      <c r="C2316">
        <v>79</v>
      </c>
      <c r="D2316">
        <v>111</v>
      </c>
      <c r="E2316">
        <v>650</v>
      </c>
      <c r="F2316">
        <v>181</v>
      </c>
      <c r="G2316" t="s">
        <v>11350</v>
      </c>
      <c r="H2316">
        <v>690</v>
      </c>
      <c r="I2316">
        <v>5205343</v>
      </c>
      <c r="J2316" t="s">
        <v>8168</v>
      </c>
      <c r="K2316" t="s">
        <v>1406</v>
      </c>
      <c r="L2316" t="s">
        <v>11351</v>
      </c>
      <c r="M2316">
        <v>11958</v>
      </c>
      <c r="N2316">
        <v>1573</v>
      </c>
      <c r="O2316" t="s">
        <v>11352</v>
      </c>
      <c r="P2316">
        <v>3</v>
      </c>
      <c r="Q2316" t="s">
        <v>11353</v>
      </c>
      <c r="R2316" t="s">
        <v>11354</v>
      </c>
      <c r="S2316">
        <v>39</v>
      </c>
      <c r="T2316" t="s">
        <v>36</v>
      </c>
      <c r="U2316" t="s">
        <v>37</v>
      </c>
      <c r="V2316" t="s">
        <v>93</v>
      </c>
      <c r="W2316">
        <v>20000000</v>
      </c>
      <c r="X2316">
        <v>2009</v>
      </c>
      <c r="Y2316">
        <v>224</v>
      </c>
      <c r="Z2316">
        <v>6.4</v>
      </c>
      <c r="AA2316">
        <v>2.35</v>
      </c>
      <c r="AB2316">
        <v>1000</v>
      </c>
    </row>
    <row r="2317" spans="1:28" hidden="1" x14ac:dyDescent="0.2">
      <c r="A2317" t="s">
        <v>27</v>
      </c>
      <c r="B2317" t="s">
        <v>11355</v>
      </c>
      <c r="C2317">
        <v>167</v>
      </c>
      <c r="D2317">
        <v>100</v>
      </c>
      <c r="E2317">
        <v>143</v>
      </c>
      <c r="F2317">
        <v>430</v>
      </c>
      <c r="G2317" t="s">
        <v>2259</v>
      </c>
      <c r="H2317">
        <v>829</v>
      </c>
      <c r="I2317">
        <v>5005883</v>
      </c>
      <c r="J2317" t="s">
        <v>3275</v>
      </c>
      <c r="K2317" t="s">
        <v>8513</v>
      </c>
      <c r="L2317" t="s">
        <v>11356</v>
      </c>
      <c r="M2317">
        <v>29649</v>
      </c>
      <c r="N2317">
        <v>2295</v>
      </c>
      <c r="O2317" t="s">
        <v>2992</v>
      </c>
      <c r="P2317">
        <v>1</v>
      </c>
      <c r="Q2317" t="s">
        <v>11357</v>
      </c>
      <c r="R2317" t="s">
        <v>11358</v>
      </c>
      <c r="S2317">
        <v>361</v>
      </c>
      <c r="T2317" t="s">
        <v>36</v>
      </c>
      <c r="U2317" t="s">
        <v>37</v>
      </c>
      <c r="V2317" t="s">
        <v>583</v>
      </c>
      <c r="W2317">
        <v>20000000</v>
      </c>
      <c r="X2317">
        <v>2004</v>
      </c>
      <c r="Y2317">
        <v>681</v>
      </c>
      <c r="Z2317">
        <v>6.1</v>
      </c>
      <c r="AA2317">
        <v>1.85</v>
      </c>
      <c r="AB2317">
        <v>0</v>
      </c>
    </row>
    <row r="2318" spans="1:28" hidden="1" x14ac:dyDescent="0.2">
      <c r="A2318" t="s">
        <v>27</v>
      </c>
      <c r="B2318" t="s">
        <v>11359</v>
      </c>
      <c r="C2318">
        <v>350</v>
      </c>
      <c r="D2318">
        <v>125</v>
      </c>
      <c r="E2318">
        <v>78</v>
      </c>
      <c r="F2318">
        <v>745</v>
      </c>
      <c r="G2318" t="s">
        <v>7427</v>
      </c>
      <c r="H2318">
        <v>1000</v>
      </c>
      <c r="I2318">
        <v>5749134</v>
      </c>
      <c r="J2318" t="s">
        <v>462</v>
      </c>
      <c r="K2318" t="s">
        <v>2036</v>
      </c>
      <c r="L2318" t="s">
        <v>11360</v>
      </c>
      <c r="M2318">
        <v>45799</v>
      </c>
      <c r="N2318">
        <v>3979</v>
      </c>
      <c r="O2318" t="s">
        <v>2966</v>
      </c>
      <c r="P2318">
        <v>0</v>
      </c>
      <c r="Q2318" t="s">
        <v>11361</v>
      </c>
      <c r="R2318" t="s">
        <v>11362</v>
      </c>
      <c r="S2318">
        <v>180</v>
      </c>
      <c r="T2318" t="s">
        <v>36</v>
      </c>
      <c r="U2318" t="s">
        <v>37</v>
      </c>
      <c r="V2318" t="s">
        <v>583</v>
      </c>
      <c r="W2318">
        <v>20000000</v>
      </c>
      <c r="X2318">
        <v>2014</v>
      </c>
      <c r="Y2318">
        <v>969</v>
      </c>
      <c r="Z2318">
        <v>7</v>
      </c>
      <c r="AA2318">
        <v>2.35</v>
      </c>
      <c r="AB2318">
        <v>0</v>
      </c>
    </row>
    <row r="2319" spans="1:28" hidden="1" x14ac:dyDescent="0.2">
      <c r="A2319" t="s">
        <v>27</v>
      </c>
      <c r="B2319" t="s">
        <v>8638</v>
      </c>
      <c r="C2319">
        <v>25</v>
      </c>
      <c r="D2319">
        <v>114</v>
      </c>
      <c r="E2319">
        <v>329</v>
      </c>
      <c r="F2319">
        <v>544</v>
      </c>
      <c r="G2319" t="s">
        <v>8590</v>
      </c>
      <c r="H2319">
        <v>1000</v>
      </c>
      <c r="J2319" t="s">
        <v>1939</v>
      </c>
      <c r="K2319" t="s">
        <v>10292</v>
      </c>
      <c r="L2319" t="s">
        <v>11363</v>
      </c>
      <c r="M2319">
        <v>6904</v>
      </c>
      <c r="N2319">
        <v>3493</v>
      </c>
      <c r="O2319" t="s">
        <v>2347</v>
      </c>
      <c r="P2319">
        <v>0</v>
      </c>
      <c r="Q2319" t="s">
        <v>11364</v>
      </c>
      <c r="R2319" t="s">
        <v>11365</v>
      </c>
      <c r="S2319">
        <v>102</v>
      </c>
      <c r="T2319" t="s">
        <v>36</v>
      </c>
      <c r="U2319" t="s">
        <v>266</v>
      </c>
      <c r="V2319" t="s">
        <v>583</v>
      </c>
      <c r="W2319">
        <v>20000000</v>
      </c>
      <c r="X2319">
        <v>2008</v>
      </c>
      <c r="Y2319">
        <v>912</v>
      </c>
      <c r="Z2319">
        <v>6.5</v>
      </c>
      <c r="AA2319">
        <v>2.35</v>
      </c>
      <c r="AB2319">
        <v>971</v>
      </c>
    </row>
    <row r="2320" spans="1:28" hidden="1" x14ac:dyDescent="0.2">
      <c r="A2320" t="s">
        <v>27</v>
      </c>
      <c r="B2320" t="s">
        <v>11366</v>
      </c>
      <c r="C2320">
        <v>99</v>
      </c>
      <c r="D2320">
        <v>119</v>
      </c>
      <c r="E2320">
        <v>18</v>
      </c>
      <c r="F2320">
        <v>9</v>
      </c>
      <c r="G2320" t="s">
        <v>11367</v>
      </c>
      <c r="H2320">
        <v>20</v>
      </c>
      <c r="I2320">
        <v>4234040</v>
      </c>
      <c r="J2320" t="s">
        <v>1542</v>
      </c>
      <c r="K2320" t="s">
        <v>11368</v>
      </c>
      <c r="L2320" t="s">
        <v>11369</v>
      </c>
      <c r="M2320">
        <v>14301</v>
      </c>
      <c r="N2320">
        <v>64</v>
      </c>
      <c r="O2320" t="s">
        <v>11370</v>
      </c>
      <c r="P2320">
        <v>0</v>
      </c>
      <c r="Q2320" t="s">
        <v>11371</v>
      </c>
      <c r="R2320" t="s">
        <v>11372</v>
      </c>
      <c r="S2320">
        <v>45</v>
      </c>
      <c r="T2320" t="s">
        <v>36</v>
      </c>
      <c r="U2320" t="s">
        <v>37</v>
      </c>
      <c r="V2320" t="s">
        <v>38</v>
      </c>
      <c r="W2320">
        <v>20000000</v>
      </c>
      <c r="X2320">
        <v>2008</v>
      </c>
      <c r="Y2320">
        <v>18</v>
      </c>
      <c r="Z2320">
        <v>7</v>
      </c>
      <c r="AA2320">
        <v>2.35</v>
      </c>
      <c r="AB2320">
        <v>0</v>
      </c>
    </row>
    <row r="2321" spans="1:28" hidden="1" x14ac:dyDescent="0.2">
      <c r="A2321" t="s">
        <v>745</v>
      </c>
      <c r="B2321" t="s">
        <v>11373</v>
      </c>
      <c r="C2321">
        <v>231</v>
      </c>
      <c r="D2321">
        <v>135</v>
      </c>
      <c r="E2321">
        <v>162</v>
      </c>
      <c r="F2321">
        <v>228</v>
      </c>
      <c r="G2321" t="s">
        <v>461</v>
      </c>
      <c r="H2321">
        <v>23000</v>
      </c>
      <c r="I2321">
        <v>4001121</v>
      </c>
      <c r="J2321" t="s">
        <v>4294</v>
      </c>
      <c r="K2321" t="s">
        <v>57</v>
      </c>
      <c r="L2321" t="s">
        <v>11374</v>
      </c>
      <c r="M2321">
        <v>48346</v>
      </c>
      <c r="N2321">
        <v>36398</v>
      </c>
      <c r="O2321" t="s">
        <v>11375</v>
      </c>
      <c r="P2321">
        <v>0</v>
      </c>
      <c r="Q2321" t="s">
        <v>11376</v>
      </c>
      <c r="R2321" t="s">
        <v>11377</v>
      </c>
      <c r="S2321">
        <v>230</v>
      </c>
      <c r="T2321" t="s">
        <v>36</v>
      </c>
      <c r="U2321" t="s">
        <v>37</v>
      </c>
      <c r="V2321" t="s">
        <v>583</v>
      </c>
      <c r="W2321">
        <v>20000000</v>
      </c>
      <c r="X2321">
        <v>2007</v>
      </c>
      <c r="Y2321">
        <v>13000</v>
      </c>
      <c r="Z2321">
        <v>7</v>
      </c>
      <c r="AA2321">
        <v>2.35</v>
      </c>
      <c r="AB2321">
        <v>0</v>
      </c>
    </row>
    <row r="2322" spans="1:28" hidden="1" x14ac:dyDescent="0.2">
      <c r="A2322" t="s">
        <v>27</v>
      </c>
      <c r="B2322" t="s">
        <v>11378</v>
      </c>
      <c r="C2322">
        <v>119</v>
      </c>
      <c r="D2322">
        <v>93</v>
      </c>
      <c r="E2322">
        <v>19</v>
      </c>
      <c r="F2322">
        <v>619</v>
      </c>
      <c r="G2322" t="s">
        <v>975</v>
      </c>
      <c r="H2322">
        <v>15000</v>
      </c>
      <c r="I2322">
        <v>3749061</v>
      </c>
      <c r="J2322" t="s">
        <v>58</v>
      </c>
      <c r="K2322" t="s">
        <v>111</v>
      </c>
      <c r="L2322" t="s">
        <v>11379</v>
      </c>
      <c r="M2322">
        <v>28629</v>
      </c>
      <c r="N2322">
        <v>30134</v>
      </c>
      <c r="O2322" t="s">
        <v>9748</v>
      </c>
      <c r="P2322">
        <v>3</v>
      </c>
      <c r="Q2322" t="s">
        <v>11380</v>
      </c>
      <c r="R2322" t="s">
        <v>11381</v>
      </c>
      <c r="S2322">
        <v>113</v>
      </c>
      <c r="T2322" t="s">
        <v>36</v>
      </c>
      <c r="U2322" t="s">
        <v>37</v>
      </c>
      <c r="V2322" t="s">
        <v>38</v>
      </c>
      <c r="W2322">
        <v>20000000</v>
      </c>
      <c r="X2322">
        <v>2012</v>
      </c>
      <c r="Y2322">
        <v>13000</v>
      </c>
      <c r="Z2322">
        <v>4.9000000000000004</v>
      </c>
      <c r="AA2322">
        <v>2.35</v>
      </c>
      <c r="AB2322">
        <v>0</v>
      </c>
    </row>
    <row r="2323" spans="1:28" hidden="1" x14ac:dyDescent="0.2">
      <c r="A2323" t="s">
        <v>27</v>
      </c>
      <c r="B2323" t="s">
        <v>8203</v>
      </c>
      <c r="C2323">
        <v>182</v>
      </c>
      <c r="D2323">
        <v>114</v>
      </c>
      <c r="E2323">
        <v>0</v>
      </c>
      <c r="F2323">
        <v>446</v>
      </c>
      <c r="G2323" t="s">
        <v>10834</v>
      </c>
      <c r="H2323">
        <v>975</v>
      </c>
      <c r="I2323">
        <v>3519627</v>
      </c>
      <c r="J2323" t="s">
        <v>11382</v>
      </c>
      <c r="K2323" t="s">
        <v>10422</v>
      </c>
      <c r="L2323" t="s">
        <v>11383</v>
      </c>
      <c r="M2323">
        <v>41737</v>
      </c>
      <c r="N2323">
        <v>3014</v>
      </c>
      <c r="O2323" t="s">
        <v>11384</v>
      </c>
      <c r="P2323">
        <v>4</v>
      </c>
      <c r="Q2323" t="s">
        <v>11385</v>
      </c>
      <c r="R2323" t="s">
        <v>11386</v>
      </c>
      <c r="S2323">
        <v>105</v>
      </c>
      <c r="T2323" t="s">
        <v>36</v>
      </c>
      <c r="U2323" t="s">
        <v>37</v>
      </c>
      <c r="V2323" t="s">
        <v>38</v>
      </c>
      <c r="W2323">
        <v>20000000</v>
      </c>
      <c r="X2323">
        <v>2008</v>
      </c>
      <c r="Y2323">
        <v>877</v>
      </c>
      <c r="Z2323">
        <v>6.9</v>
      </c>
      <c r="AA2323">
        <v>2.35</v>
      </c>
      <c r="AB2323">
        <v>0</v>
      </c>
    </row>
    <row r="2324" spans="1:28" hidden="1" x14ac:dyDescent="0.2">
      <c r="A2324" t="s">
        <v>27</v>
      </c>
      <c r="B2324" t="s">
        <v>11387</v>
      </c>
      <c r="C2324">
        <v>245</v>
      </c>
      <c r="D2324">
        <v>124</v>
      </c>
      <c r="E2324">
        <v>0</v>
      </c>
      <c r="F2324">
        <v>631</v>
      </c>
      <c r="G2324" t="s">
        <v>2617</v>
      </c>
      <c r="H2324">
        <v>22000</v>
      </c>
      <c r="I2324">
        <v>3081925</v>
      </c>
      <c r="J2324" t="s">
        <v>1413</v>
      </c>
      <c r="K2324" t="s">
        <v>695</v>
      </c>
      <c r="L2324" t="s">
        <v>11388</v>
      </c>
      <c r="M2324">
        <v>55842</v>
      </c>
      <c r="N2324">
        <v>24732</v>
      </c>
      <c r="O2324" t="s">
        <v>70</v>
      </c>
      <c r="P2324">
        <v>0</v>
      </c>
      <c r="Q2324" t="s">
        <v>11389</v>
      </c>
      <c r="R2324" t="s">
        <v>11390</v>
      </c>
      <c r="S2324">
        <v>274</v>
      </c>
      <c r="T2324" t="s">
        <v>36</v>
      </c>
      <c r="U2324" t="s">
        <v>37</v>
      </c>
      <c r="V2324" t="s">
        <v>583</v>
      </c>
      <c r="W2324">
        <v>21000000</v>
      </c>
      <c r="X2324">
        <v>2008</v>
      </c>
      <c r="Y2324">
        <v>1000</v>
      </c>
      <c r="Z2324">
        <v>7.5</v>
      </c>
      <c r="AA2324">
        <v>2.35</v>
      </c>
      <c r="AB2324">
        <v>13000</v>
      </c>
    </row>
    <row r="2325" spans="1:28" hidden="1" x14ac:dyDescent="0.2">
      <c r="A2325" t="s">
        <v>27</v>
      </c>
      <c r="B2325" t="s">
        <v>7776</v>
      </c>
      <c r="C2325">
        <v>174</v>
      </c>
      <c r="D2325">
        <v>134</v>
      </c>
      <c r="E2325">
        <v>6000</v>
      </c>
      <c r="F2325">
        <v>745</v>
      </c>
      <c r="G2325" t="s">
        <v>800</v>
      </c>
      <c r="H2325">
        <v>893</v>
      </c>
      <c r="I2325">
        <v>2298191</v>
      </c>
      <c r="J2325" t="s">
        <v>8746</v>
      </c>
      <c r="K2325" t="s">
        <v>3488</v>
      </c>
      <c r="L2325" t="s">
        <v>11391</v>
      </c>
      <c r="M2325">
        <v>221552</v>
      </c>
      <c r="N2325">
        <v>2710</v>
      </c>
      <c r="O2325" t="s">
        <v>1049</v>
      </c>
      <c r="P2325">
        <v>0</v>
      </c>
      <c r="Q2325" t="s">
        <v>11392</v>
      </c>
      <c r="R2325" t="s">
        <v>11393</v>
      </c>
      <c r="S2325">
        <v>570</v>
      </c>
      <c r="T2325" t="s">
        <v>674</v>
      </c>
      <c r="U2325" t="s">
        <v>675</v>
      </c>
      <c r="V2325" t="s">
        <v>38</v>
      </c>
      <c r="W2325">
        <v>2400000000</v>
      </c>
      <c r="X2325">
        <v>1997</v>
      </c>
      <c r="Y2325">
        <v>851</v>
      </c>
      <c r="Z2325">
        <v>8.4</v>
      </c>
      <c r="AA2325">
        <v>1.85</v>
      </c>
      <c r="AB2325">
        <v>11000</v>
      </c>
    </row>
    <row r="2326" spans="1:28" hidden="1" x14ac:dyDescent="0.2">
      <c r="A2326" t="s">
        <v>745</v>
      </c>
      <c r="B2326" t="s">
        <v>7719</v>
      </c>
      <c r="C2326">
        <v>69</v>
      </c>
      <c r="D2326">
        <v>114</v>
      </c>
      <c r="E2326">
        <v>22</v>
      </c>
      <c r="F2326">
        <v>413</v>
      </c>
      <c r="G2326" t="s">
        <v>3200</v>
      </c>
      <c r="H2326">
        <v>572</v>
      </c>
      <c r="I2326">
        <v>2353728</v>
      </c>
      <c r="J2326" t="s">
        <v>11394</v>
      </c>
      <c r="K2326" t="s">
        <v>6744</v>
      </c>
      <c r="L2326" t="s">
        <v>11395</v>
      </c>
      <c r="M2326">
        <v>4293</v>
      </c>
      <c r="N2326">
        <v>1776</v>
      </c>
      <c r="O2326" t="s">
        <v>5288</v>
      </c>
      <c r="P2326">
        <v>5</v>
      </c>
      <c r="Q2326" t="s">
        <v>11396</v>
      </c>
      <c r="R2326" t="s">
        <v>11397</v>
      </c>
      <c r="S2326">
        <v>53</v>
      </c>
      <c r="T2326" t="s">
        <v>1462</v>
      </c>
      <c r="U2326" t="s">
        <v>1463</v>
      </c>
      <c r="V2326" t="s">
        <v>38</v>
      </c>
      <c r="W2326">
        <v>20000000</v>
      </c>
      <c r="X2326">
        <v>2003</v>
      </c>
      <c r="Y2326">
        <v>548</v>
      </c>
      <c r="Z2326">
        <v>6.9</v>
      </c>
      <c r="AA2326">
        <v>2.35</v>
      </c>
      <c r="AB2326">
        <v>235</v>
      </c>
    </row>
    <row r="2327" spans="1:28" hidden="1" x14ac:dyDescent="0.2">
      <c r="A2327" t="s">
        <v>27</v>
      </c>
      <c r="B2327" t="s">
        <v>11398</v>
      </c>
      <c r="C2327">
        <v>26</v>
      </c>
      <c r="D2327">
        <v>124</v>
      </c>
      <c r="E2327">
        <v>42</v>
      </c>
      <c r="F2327">
        <v>161</v>
      </c>
      <c r="G2327" t="s">
        <v>11399</v>
      </c>
      <c r="H2327">
        <v>801</v>
      </c>
      <c r="I2327">
        <v>2000000</v>
      </c>
      <c r="J2327" t="s">
        <v>11400</v>
      </c>
      <c r="K2327" t="s">
        <v>11089</v>
      </c>
      <c r="L2327" t="s">
        <v>11401</v>
      </c>
      <c r="M2327">
        <v>2998</v>
      </c>
      <c r="N2327">
        <v>1462</v>
      </c>
      <c r="O2327" t="s">
        <v>11402</v>
      </c>
      <c r="P2327">
        <v>0</v>
      </c>
      <c r="Q2327" t="s">
        <v>11403</v>
      </c>
      <c r="R2327" t="s">
        <v>11404</v>
      </c>
      <c r="S2327">
        <v>74</v>
      </c>
      <c r="T2327" t="s">
        <v>36</v>
      </c>
      <c r="U2327" t="s">
        <v>37</v>
      </c>
      <c r="V2327" t="s">
        <v>93</v>
      </c>
      <c r="W2327">
        <v>20000000</v>
      </c>
      <c r="X2327">
        <v>1980</v>
      </c>
      <c r="Y2327">
        <v>174</v>
      </c>
      <c r="Z2327">
        <v>4.5</v>
      </c>
      <c r="AA2327">
        <v>2.35</v>
      </c>
      <c r="AB2327">
        <v>1000</v>
      </c>
    </row>
    <row r="2328" spans="1:28" x14ac:dyDescent="0.2">
      <c r="A2328" t="s">
        <v>27</v>
      </c>
      <c r="B2328" t="s">
        <v>9945</v>
      </c>
      <c r="C2328">
        <v>168</v>
      </c>
      <c r="D2328">
        <v>104</v>
      </c>
      <c r="E2328">
        <v>214</v>
      </c>
      <c r="F2328">
        <v>430</v>
      </c>
      <c r="G2328" t="s">
        <v>523</v>
      </c>
      <c r="H2328">
        <v>1000</v>
      </c>
      <c r="I2328">
        <v>1900725</v>
      </c>
      <c r="J2328" t="s">
        <v>11017</v>
      </c>
      <c r="K2328" t="s">
        <v>388</v>
      </c>
      <c r="L2328" t="s">
        <v>11405</v>
      </c>
      <c r="M2328">
        <v>43205</v>
      </c>
      <c r="N2328">
        <v>2129</v>
      </c>
      <c r="O2328" t="s">
        <v>2992</v>
      </c>
      <c r="P2328">
        <v>1</v>
      </c>
      <c r="Q2328" t="s">
        <v>11406</v>
      </c>
      <c r="R2328" t="s">
        <v>11407</v>
      </c>
      <c r="S2328">
        <v>232</v>
      </c>
      <c r="T2328" t="s">
        <v>36</v>
      </c>
      <c r="U2328" t="s">
        <v>368</v>
      </c>
      <c r="V2328" t="s">
        <v>583</v>
      </c>
      <c r="W2328">
        <v>2000000</v>
      </c>
      <c r="X2328">
        <v>2005</v>
      </c>
      <c r="Y2328">
        <v>509</v>
      </c>
      <c r="Z2328">
        <v>7.4</v>
      </c>
      <c r="AA2328">
        <v>2.35</v>
      </c>
      <c r="AB2328">
        <v>0</v>
      </c>
    </row>
    <row r="2329" spans="1:28" hidden="1" x14ac:dyDescent="0.2">
      <c r="A2329" t="s">
        <v>27</v>
      </c>
      <c r="B2329" t="s">
        <v>11408</v>
      </c>
      <c r="C2329">
        <v>27</v>
      </c>
      <c r="D2329">
        <v>118</v>
      </c>
      <c r="E2329">
        <v>14</v>
      </c>
      <c r="F2329">
        <v>400</v>
      </c>
      <c r="G2329" t="s">
        <v>3687</v>
      </c>
      <c r="H2329">
        <v>2000</v>
      </c>
      <c r="I2329">
        <v>2246000</v>
      </c>
      <c r="J2329" t="s">
        <v>1632</v>
      </c>
      <c r="K2329" t="s">
        <v>11409</v>
      </c>
      <c r="L2329" t="s">
        <v>11410</v>
      </c>
      <c r="M2329">
        <v>2302</v>
      </c>
      <c r="N2329">
        <v>3384</v>
      </c>
      <c r="O2329" t="s">
        <v>11411</v>
      </c>
      <c r="P2329">
        <v>4</v>
      </c>
      <c r="Q2329" t="s">
        <v>11412</v>
      </c>
      <c r="R2329" t="s">
        <v>11413</v>
      </c>
      <c r="S2329">
        <v>20</v>
      </c>
      <c r="T2329" t="s">
        <v>36</v>
      </c>
      <c r="U2329" t="s">
        <v>37</v>
      </c>
      <c r="V2329" t="s">
        <v>93</v>
      </c>
      <c r="W2329">
        <v>20000000</v>
      </c>
      <c r="X2329">
        <v>2015</v>
      </c>
      <c r="Y2329">
        <v>769</v>
      </c>
      <c r="Z2329">
        <v>7</v>
      </c>
      <c r="AA2329">
        <v>2.35</v>
      </c>
      <c r="AB2329">
        <v>0</v>
      </c>
    </row>
    <row r="2330" spans="1:28" hidden="1" x14ac:dyDescent="0.2">
      <c r="A2330" t="s">
        <v>27</v>
      </c>
      <c r="B2330" t="s">
        <v>9925</v>
      </c>
      <c r="C2330">
        <v>28</v>
      </c>
      <c r="D2330">
        <v>80</v>
      </c>
      <c r="E2330">
        <v>121</v>
      </c>
      <c r="F2330">
        <v>587</v>
      </c>
      <c r="G2330" t="s">
        <v>2387</v>
      </c>
      <c r="H2330">
        <v>836</v>
      </c>
      <c r="I2330">
        <v>1646664</v>
      </c>
      <c r="J2330" t="s">
        <v>6417</v>
      </c>
      <c r="K2330" t="s">
        <v>11414</v>
      </c>
      <c r="L2330" t="s">
        <v>11415</v>
      </c>
      <c r="M2330">
        <v>4518</v>
      </c>
      <c r="N2330">
        <v>2467</v>
      </c>
      <c r="O2330" t="s">
        <v>9288</v>
      </c>
      <c r="P2330">
        <v>2</v>
      </c>
      <c r="Q2330" t="s">
        <v>11416</v>
      </c>
      <c r="R2330" t="s">
        <v>11417</v>
      </c>
      <c r="S2330">
        <v>66</v>
      </c>
      <c r="T2330" t="s">
        <v>36</v>
      </c>
      <c r="U2330" t="s">
        <v>37</v>
      </c>
      <c r="V2330" t="s">
        <v>583</v>
      </c>
      <c r="W2330">
        <v>20000000</v>
      </c>
      <c r="X2330">
        <v>2003</v>
      </c>
      <c r="Y2330">
        <v>624</v>
      </c>
      <c r="Z2330">
        <v>2.8</v>
      </c>
      <c r="AA2330">
        <v>1.85</v>
      </c>
      <c r="AB2330">
        <v>241</v>
      </c>
    </row>
    <row r="2331" spans="1:28" hidden="1" x14ac:dyDescent="0.2">
      <c r="A2331" t="s">
        <v>27</v>
      </c>
      <c r="B2331" t="s">
        <v>8512</v>
      </c>
      <c r="C2331">
        <v>146</v>
      </c>
      <c r="D2331">
        <v>107</v>
      </c>
      <c r="E2331">
        <v>110</v>
      </c>
      <c r="F2331">
        <v>722</v>
      </c>
      <c r="G2331" t="s">
        <v>2931</v>
      </c>
      <c r="H2331">
        <v>23000</v>
      </c>
      <c r="I2331">
        <v>1190018</v>
      </c>
      <c r="J2331" t="s">
        <v>1388</v>
      </c>
      <c r="K2331" t="s">
        <v>57</v>
      </c>
      <c r="L2331" t="s">
        <v>11418</v>
      </c>
      <c r="M2331">
        <v>261317</v>
      </c>
      <c r="N2331">
        <v>25088</v>
      </c>
      <c r="O2331" t="s">
        <v>3162</v>
      </c>
      <c r="P2331">
        <v>2</v>
      </c>
      <c r="Q2331" t="s">
        <v>11419</v>
      </c>
      <c r="R2331" t="s">
        <v>11420</v>
      </c>
      <c r="S2331">
        <v>1137</v>
      </c>
      <c r="T2331" t="s">
        <v>36</v>
      </c>
      <c r="U2331" t="s">
        <v>37</v>
      </c>
      <c r="V2331" t="s">
        <v>583</v>
      </c>
      <c r="W2331">
        <v>20000000</v>
      </c>
      <c r="X2331">
        <v>2002</v>
      </c>
      <c r="Y2331">
        <v>876</v>
      </c>
      <c r="Z2331">
        <v>7.5</v>
      </c>
      <c r="AA2331">
        <v>2.35</v>
      </c>
      <c r="AB2331">
        <v>20000</v>
      </c>
    </row>
    <row r="2332" spans="1:28" hidden="1" x14ac:dyDescent="0.2">
      <c r="A2332" t="s">
        <v>27</v>
      </c>
      <c r="B2332" t="s">
        <v>1514</v>
      </c>
      <c r="C2332">
        <v>67</v>
      </c>
      <c r="D2332">
        <v>125</v>
      </c>
      <c r="E2332">
        <v>55</v>
      </c>
      <c r="F2332">
        <v>2</v>
      </c>
      <c r="G2332" t="s">
        <v>11421</v>
      </c>
      <c r="H2332">
        <v>991</v>
      </c>
      <c r="I2332">
        <v>1027749</v>
      </c>
      <c r="J2332" t="s">
        <v>3394</v>
      </c>
      <c r="K2332" t="s">
        <v>3371</v>
      </c>
      <c r="L2332" t="s">
        <v>11422</v>
      </c>
      <c r="M2332">
        <v>8087</v>
      </c>
      <c r="N2332">
        <v>1003</v>
      </c>
      <c r="O2332" t="s">
        <v>11423</v>
      </c>
      <c r="P2332">
        <v>4</v>
      </c>
      <c r="Q2332" t="s">
        <v>11424</v>
      </c>
      <c r="R2332" t="s">
        <v>11425</v>
      </c>
      <c r="S2332">
        <v>33</v>
      </c>
      <c r="T2332" t="s">
        <v>36</v>
      </c>
      <c r="U2332" t="s">
        <v>368</v>
      </c>
      <c r="V2332" t="s">
        <v>583</v>
      </c>
      <c r="W2332">
        <v>40000000</v>
      </c>
      <c r="X2332">
        <v>2008</v>
      </c>
      <c r="Y2332">
        <v>10</v>
      </c>
      <c r="Z2332">
        <v>7.1</v>
      </c>
      <c r="AA2332">
        <v>2.35</v>
      </c>
      <c r="AB2332">
        <v>1000</v>
      </c>
    </row>
    <row r="2333" spans="1:28" hidden="1" x14ac:dyDescent="0.2">
      <c r="A2333" t="s">
        <v>27</v>
      </c>
      <c r="B2333" t="s">
        <v>8970</v>
      </c>
      <c r="C2333">
        <v>93</v>
      </c>
      <c r="D2333">
        <v>115</v>
      </c>
      <c r="E2333">
        <v>115</v>
      </c>
      <c r="F2333">
        <v>977</v>
      </c>
      <c r="G2333" t="s">
        <v>7761</v>
      </c>
      <c r="H2333">
        <v>9000</v>
      </c>
      <c r="I2333">
        <v>882710</v>
      </c>
      <c r="J2333" t="s">
        <v>5272</v>
      </c>
      <c r="K2333" t="s">
        <v>774</v>
      </c>
      <c r="L2333" t="s">
        <v>11426</v>
      </c>
      <c r="M2333">
        <v>16215</v>
      </c>
      <c r="N2333">
        <v>11433</v>
      </c>
      <c r="O2333" t="s">
        <v>5617</v>
      </c>
      <c r="P2333">
        <v>2</v>
      </c>
      <c r="Q2333" t="s">
        <v>11427</v>
      </c>
      <c r="R2333" t="s">
        <v>11428</v>
      </c>
      <c r="S2333">
        <v>138</v>
      </c>
      <c r="T2333" t="s">
        <v>36</v>
      </c>
      <c r="U2333" t="s">
        <v>37</v>
      </c>
      <c r="V2333" t="s">
        <v>583</v>
      </c>
      <c r="W2333">
        <v>24000000</v>
      </c>
      <c r="X2333">
        <v>2000</v>
      </c>
      <c r="Y2333">
        <v>1000</v>
      </c>
      <c r="Z2333">
        <v>6.4</v>
      </c>
      <c r="AA2333">
        <v>2.35</v>
      </c>
      <c r="AB2333">
        <v>401</v>
      </c>
    </row>
    <row r="2334" spans="1:28" hidden="1" x14ac:dyDescent="0.2">
      <c r="A2334" t="s">
        <v>27</v>
      </c>
      <c r="B2334" t="s">
        <v>11429</v>
      </c>
      <c r="C2334">
        <v>28</v>
      </c>
      <c r="D2334">
        <v>88</v>
      </c>
      <c r="E2334">
        <v>12</v>
      </c>
      <c r="F2334">
        <v>231</v>
      </c>
      <c r="G2334" t="s">
        <v>11430</v>
      </c>
      <c r="H2334">
        <v>979</v>
      </c>
      <c r="I2334">
        <v>1064277</v>
      </c>
      <c r="J2334" t="s">
        <v>9788</v>
      </c>
      <c r="K2334" t="s">
        <v>1651</v>
      </c>
      <c r="L2334" t="s">
        <v>11431</v>
      </c>
      <c r="M2334">
        <v>14015</v>
      </c>
      <c r="N2334">
        <v>1978</v>
      </c>
      <c r="O2334" t="s">
        <v>11432</v>
      </c>
      <c r="P2334">
        <v>0</v>
      </c>
      <c r="Q2334" t="s">
        <v>11433</v>
      </c>
      <c r="R2334" t="s">
        <v>11434</v>
      </c>
      <c r="S2334">
        <v>83</v>
      </c>
      <c r="T2334" t="s">
        <v>36</v>
      </c>
      <c r="U2334" t="s">
        <v>37</v>
      </c>
      <c r="V2334" t="s">
        <v>275</v>
      </c>
      <c r="W2334">
        <v>20000000</v>
      </c>
      <c r="X2334">
        <v>2012</v>
      </c>
      <c r="Y2334">
        <v>532</v>
      </c>
      <c r="Z2334">
        <v>6.7</v>
      </c>
      <c r="AB2334">
        <v>831</v>
      </c>
    </row>
    <row r="2335" spans="1:28" hidden="1" x14ac:dyDescent="0.2">
      <c r="A2335" t="s">
        <v>27</v>
      </c>
      <c r="B2335" t="s">
        <v>563</v>
      </c>
      <c r="C2335">
        <v>131</v>
      </c>
      <c r="D2335">
        <v>122</v>
      </c>
      <c r="E2335">
        <v>11000</v>
      </c>
      <c r="F2335">
        <v>188</v>
      </c>
      <c r="G2335" t="s">
        <v>563</v>
      </c>
      <c r="H2335">
        <v>11000</v>
      </c>
      <c r="I2335">
        <v>531009</v>
      </c>
      <c r="J2335" t="s">
        <v>212</v>
      </c>
      <c r="K2335" t="s">
        <v>338</v>
      </c>
      <c r="L2335" t="s">
        <v>11435</v>
      </c>
      <c r="M2335">
        <v>7976</v>
      </c>
      <c r="N2335">
        <v>22319</v>
      </c>
      <c r="O2335" t="s">
        <v>11436</v>
      </c>
      <c r="P2335">
        <v>0</v>
      </c>
      <c r="Q2335" t="s">
        <v>11437</v>
      </c>
      <c r="R2335" t="s">
        <v>11438</v>
      </c>
      <c r="S2335">
        <v>61</v>
      </c>
      <c r="T2335" t="s">
        <v>36</v>
      </c>
      <c r="U2335" t="s">
        <v>37</v>
      </c>
      <c r="V2335" t="s">
        <v>583</v>
      </c>
      <c r="W2335">
        <v>10000000</v>
      </c>
      <c r="X2335">
        <v>2015</v>
      </c>
      <c r="Y2335">
        <v>11000</v>
      </c>
      <c r="Z2335">
        <v>5.3</v>
      </c>
      <c r="AA2335">
        <v>2.35</v>
      </c>
      <c r="AB2335">
        <v>0</v>
      </c>
    </row>
    <row r="2336" spans="1:28" hidden="1" x14ac:dyDescent="0.2">
      <c r="A2336" t="s">
        <v>27</v>
      </c>
      <c r="B2336" t="s">
        <v>11439</v>
      </c>
      <c r="C2336">
        <v>105</v>
      </c>
      <c r="D2336">
        <v>103</v>
      </c>
      <c r="E2336">
        <v>78</v>
      </c>
      <c r="F2336">
        <v>101</v>
      </c>
      <c r="G2336" t="s">
        <v>506</v>
      </c>
      <c r="H2336">
        <v>488</v>
      </c>
      <c r="I2336">
        <v>410388</v>
      </c>
      <c r="J2336" t="s">
        <v>11440</v>
      </c>
      <c r="K2336" t="s">
        <v>7244</v>
      </c>
      <c r="L2336" t="s">
        <v>11441</v>
      </c>
      <c r="M2336">
        <v>13727</v>
      </c>
      <c r="N2336">
        <v>991</v>
      </c>
      <c r="O2336" t="s">
        <v>11442</v>
      </c>
      <c r="P2336">
        <v>1</v>
      </c>
      <c r="Q2336" t="s">
        <v>11443</v>
      </c>
      <c r="R2336" t="s">
        <v>11444</v>
      </c>
      <c r="S2336">
        <v>79</v>
      </c>
      <c r="T2336" t="s">
        <v>674</v>
      </c>
      <c r="U2336" t="s">
        <v>675</v>
      </c>
      <c r="V2336" t="s">
        <v>38</v>
      </c>
      <c r="W2336">
        <v>2127519898</v>
      </c>
      <c r="X2336">
        <v>2004</v>
      </c>
      <c r="Y2336">
        <v>336</v>
      </c>
      <c r="Z2336">
        <v>6.9</v>
      </c>
      <c r="AA2336">
        <v>1.85</v>
      </c>
      <c r="AB2336">
        <v>973</v>
      </c>
    </row>
    <row r="2337" spans="1:28" hidden="1" x14ac:dyDescent="0.2">
      <c r="A2337" t="s">
        <v>27</v>
      </c>
      <c r="B2337" t="s">
        <v>11445</v>
      </c>
      <c r="C2337">
        <v>21</v>
      </c>
      <c r="D2337">
        <v>101</v>
      </c>
      <c r="E2337">
        <v>25</v>
      </c>
      <c r="F2337">
        <v>407</v>
      </c>
      <c r="G2337" t="s">
        <v>5918</v>
      </c>
      <c r="H2337">
        <v>18000</v>
      </c>
      <c r="I2337">
        <v>375474</v>
      </c>
      <c r="J2337" t="s">
        <v>2296</v>
      </c>
      <c r="K2337" t="s">
        <v>639</v>
      </c>
      <c r="L2337" t="s">
        <v>11446</v>
      </c>
      <c r="M2337">
        <v>2613</v>
      </c>
      <c r="N2337">
        <v>20354</v>
      </c>
      <c r="O2337" t="s">
        <v>11447</v>
      </c>
      <c r="P2337">
        <v>0</v>
      </c>
      <c r="Q2337" t="s">
        <v>11448</v>
      </c>
      <c r="R2337" t="s">
        <v>11449</v>
      </c>
      <c r="S2337">
        <v>46</v>
      </c>
      <c r="T2337" t="s">
        <v>36</v>
      </c>
      <c r="U2337" t="s">
        <v>37</v>
      </c>
      <c r="V2337" t="s">
        <v>93</v>
      </c>
      <c r="W2337">
        <v>20000000</v>
      </c>
      <c r="X2337">
        <v>2005</v>
      </c>
      <c r="Y2337">
        <v>723</v>
      </c>
      <c r="Z2337">
        <v>6.2</v>
      </c>
      <c r="AA2337">
        <v>2.35</v>
      </c>
      <c r="AB2337">
        <v>445</v>
      </c>
    </row>
    <row r="2338" spans="1:28" hidden="1" x14ac:dyDescent="0.2">
      <c r="A2338" t="s">
        <v>27</v>
      </c>
      <c r="B2338" t="s">
        <v>11450</v>
      </c>
      <c r="C2338">
        <v>140</v>
      </c>
      <c r="D2338">
        <v>101</v>
      </c>
      <c r="E2338">
        <v>46</v>
      </c>
      <c r="F2338">
        <v>902</v>
      </c>
      <c r="G2338" t="s">
        <v>82</v>
      </c>
      <c r="H2338">
        <v>33000</v>
      </c>
      <c r="I2338">
        <v>578382</v>
      </c>
      <c r="J2338" t="s">
        <v>11451</v>
      </c>
      <c r="K2338" t="s">
        <v>4211</v>
      </c>
      <c r="L2338" t="s">
        <v>11452</v>
      </c>
      <c r="M2338">
        <v>41249</v>
      </c>
      <c r="N2338">
        <v>39515</v>
      </c>
      <c r="O2338" t="s">
        <v>120</v>
      </c>
      <c r="P2338">
        <v>2</v>
      </c>
      <c r="Q2338" t="s">
        <v>11453</v>
      </c>
      <c r="R2338" t="s">
        <v>11454</v>
      </c>
      <c r="S2338">
        <v>67</v>
      </c>
      <c r="T2338" t="s">
        <v>36</v>
      </c>
      <c r="U2338" t="s">
        <v>37</v>
      </c>
      <c r="V2338" t="s">
        <v>583</v>
      </c>
      <c r="X2338">
        <v>2010</v>
      </c>
      <c r="Y2338">
        <v>4000</v>
      </c>
      <c r="Z2338">
        <v>6.3</v>
      </c>
      <c r="AA2338">
        <v>1.85</v>
      </c>
      <c r="AB2338">
        <v>0</v>
      </c>
    </row>
    <row r="2339" spans="1:28" hidden="1" x14ac:dyDescent="0.2">
      <c r="A2339" t="s">
        <v>27</v>
      </c>
      <c r="B2339" t="s">
        <v>526</v>
      </c>
      <c r="C2339">
        <v>9</v>
      </c>
      <c r="D2339">
        <v>107</v>
      </c>
      <c r="E2339">
        <v>58</v>
      </c>
      <c r="F2339">
        <v>324</v>
      </c>
      <c r="G2339" t="s">
        <v>2553</v>
      </c>
      <c r="H2339">
        <v>699</v>
      </c>
      <c r="I2339">
        <v>305070</v>
      </c>
      <c r="J2339" t="s">
        <v>2898</v>
      </c>
      <c r="K2339" t="s">
        <v>11455</v>
      </c>
      <c r="L2339" t="s">
        <v>11456</v>
      </c>
      <c r="M2339">
        <v>3843</v>
      </c>
      <c r="N2339">
        <v>1592</v>
      </c>
      <c r="O2339" t="s">
        <v>3458</v>
      </c>
      <c r="P2339">
        <v>1</v>
      </c>
      <c r="Q2339" t="s">
        <v>11457</v>
      </c>
      <c r="R2339" t="s">
        <v>11458</v>
      </c>
      <c r="S2339">
        <v>25</v>
      </c>
      <c r="T2339" t="s">
        <v>36</v>
      </c>
      <c r="U2339" t="s">
        <v>37</v>
      </c>
      <c r="V2339" t="s">
        <v>583</v>
      </c>
      <c r="W2339">
        <v>20000000</v>
      </c>
      <c r="X2339">
        <v>1994</v>
      </c>
      <c r="Y2339">
        <v>533</v>
      </c>
      <c r="Z2339">
        <v>6.4</v>
      </c>
      <c r="AA2339">
        <v>2.35</v>
      </c>
      <c r="AB2339">
        <v>399</v>
      </c>
    </row>
    <row r="2340" spans="1:28" hidden="1" x14ac:dyDescent="0.2">
      <c r="A2340" t="s">
        <v>27</v>
      </c>
      <c r="B2340" t="s">
        <v>11092</v>
      </c>
      <c r="C2340">
        <v>83</v>
      </c>
      <c r="D2340">
        <v>86</v>
      </c>
      <c r="E2340">
        <v>0</v>
      </c>
      <c r="F2340">
        <v>3</v>
      </c>
      <c r="G2340" t="s">
        <v>11459</v>
      </c>
      <c r="H2340">
        <v>46</v>
      </c>
      <c r="I2340">
        <v>206678</v>
      </c>
      <c r="J2340" t="s">
        <v>2656</v>
      </c>
      <c r="K2340" t="s">
        <v>6993</v>
      </c>
      <c r="L2340" t="s">
        <v>11460</v>
      </c>
      <c r="M2340">
        <v>11391</v>
      </c>
      <c r="N2340">
        <v>82</v>
      </c>
      <c r="O2340" t="s">
        <v>11461</v>
      </c>
      <c r="P2340">
        <v>1</v>
      </c>
      <c r="Q2340" t="s">
        <v>11462</v>
      </c>
      <c r="R2340" t="s">
        <v>11463</v>
      </c>
      <c r="S2340">
        <v>66</v>
      </c>
      <c r="T2340" t="s">
        <v>7239</v>
      </c>
      <c r="U2340" t="s">
        <v>3857</v>
      </c>
      <c r="V2340" t="s">
        <v>93</v>
      </c>
      <c r="X2340">
        <v>2008</v>
      </c>
      <c r="Y2340">
        <v>33</v>
      </c>
      <c r="Z2340">
        <v>6.5</v>
      </c>
      <c r="AA2340">
        <v>2.35</v>
      </c>
      <c r="AB2340">
        <v>1000</v>
      </c>
    </row>
    <row r="2341" spans="1:28" hidden="1" x14ac:dyDescent="0.2">
      <c r="A2341" t="s">
        <v>27</v>
      </c>
      <c r="B2341" t="s">
        <v>6825</v>
      </c>
      <c r="C2341">
        <v>8</v>
      </c>
      <c r="D2341">
        <v>118</v>
      </c>
      <c r="E2341">
        <v>8</v>
      </c>
      <c r="F2341">
        <v>11</v>
      </c>
      <c r="G2341" t="s">
        <v>11464</v>
      </c>
      <c r="H2341">
        <v>106</v>
      </c>
      <c r="I2341">
        <v>146072</v>
      </c>
      <c r="J2341" t="s">
        <v>11465</v>
      </c>
      <c r="K2341" t="s">
        <v>11466</v>
      </c>
      <c r="L2341" t="s">
        <v>11467</v>
      </c>
      <c r="M2341">
        <v>7147</v>
      </c>
      <c r="N2341">
        <v>182</v>
      </c>
      <c r="O2341" t="s">
        <v>11468</v>
      </c>
      <c r="P2341">
        <v>0</v>
      </c>
      <c r="Q2341" t="s">
        <v>11469</v>
      </c>
      <c r="R2341" t="s">
        <v>11470</v>
      </c>
      <c r="S2341">
        <v>16</v>
      </c>
      <c r="T2341" t="s">
        <v>1462</v>
      </c>
      <c r="U2341" t="s">
        <v>1463</v>
      </c>
      <c r="W2341">
        <v>140000000</v>
      </c>
      <c r="X2341">
        <v>1998</v>
      </c>
      <c r="Y2341">
        <v>56</v>
      </c>
      <c r="Z2341">
        <v>6</v>
      </c>
      <c r="AA2341">
        <v>2.35</v>
      </c>
      <c r="AB2341">
        <v>136</v>
      </c>
    </row>
    <row r="2342" spans="1:28" hidden="1" x14ac:dyDescent="0.2">
      <c r="A2342" t="s">
        <v>27</v>
      </c>
      <c r="B2342" t="s">
        <v>7346</v>
      </c>
      <c r="C2342">
        <v>138</v>
      </c>
      <c r="D2342">
        <v>107</v>
      </c>
      <c r="E2342">
        <v>14</v>
      </c>
      <c r="F2342">
        <v>311</v>
      </c>
      <c r="G2342" t="s">
        <v>11471</v>
      </c>
      <c r="H2342">
        <v>403</v>
      </c>
      <c r="I2342">
        <v>1183354</v>
      </c>
      <c r="J2342" t="s">
        <v>11472</v>
      </c>
      <c r="K2342" t="s">
        <v>7851</v>
      </c>
      <c r="L2342" t="s">
        <v>11473</v>
      </c>
      <c r="M2342">
        <v>13026</v>
      </c>
      <c r="N2342">
        <v>1577</v>
      </c>
      <c r="O2342" t="s">
        <v>5716</v>
      </c>
      <c r="P2342">
        <v>1</v>
      </c>
      <c r="Q2342" t="s">
        <v>11474</v>
      </c>
      <c r="R2342" t="s">
        <v>11475</v>
      </c>
      <c r="S2342">
        <v>75</v>
      </c>
      <c r="T2342" t="s">
        <v>36</v>
      </c>
      <c r="U2342" t="s">
        <v>37</v>
      </c>
      <c r="V2342" t="s">
        <v>38</v>
      </c>
      <c r="W2342">
        <v>20000000</v>
      </c>
      <c r="X2342">
        <v>2010</v>
      </c>
      <c r="Y2342">
        <v>368</v>
      </c>
      <c r="Z2342">
        <v>5.0999999999999996</v>
      </c>
      <c r="AA2342">
        <v>2.35</v>
      </c>
      <c r="AB2342">
        <v>0</v>
      </c>
    </row>
    <row r="2343" spans="1:28" hidden="1" x14ac:dyDescent="0.2">
      <c r="A2343" t="s">
        <v>27</v>
      </c>
      <c r="B2343" t="s">
        <v>11476</v>
      </c>
      <c r="C2343">
        <v>42</v>
      </c>
      <c r="D2343">
        <v>100</v>
      </c>
      <c r="E2343">
        <v>3</v>
      </c>
      <c r="F2343">
        <v>442</v>
      </c>
      <c r="G2343" t="s">
        <v>2983</v>
      </c>
      <c r="H2343">
        <v>14000</v>
      </c>
      <c r="I2343">
        <v>121972</v>
      </c>
      <c r="J2343" t="s">
        <v>3080</v>
      </c>
      <c r="K2343" t="s">
        <v>2380</v>
      </c>
      <c r="L2343" t="s">
        <v>11477</v>
      </c>
      <c r="M2343">
        <v>9868</v>
      </c>
      <c r="N2343">
        <v>15612</v>
      </c>
      <c r="O2343" t="s">
        <v>11478</v>
      </c>
      <c r="P2343">
        <v>3</v>
      </c>
      <c r="Q2343" t="s">
        <v>11479</v>
      </c>
      <c r="R2343" t="s">
        <v>11480</v>
      </c>
      <c r="S2343">
        <v>81</v>
      </c>
      <c r="T2343" t="s">
        <v>36</v>
      </c>
      <c r="U2343" t="s">
        <v>37</v>
      </c>
      <c r="V2343" t="s">
        <v>583</v>
      </c>
      <c r="W2343">
        <v>22000000</v>
      </c>
      <c r="X2343">
        <v>2002</v>
      </c>
      <c r="Y2343">
        <v>506</v>
      </c>
      <c r="Z2343">
        <v>5.5</v>
      </c>
      <c r="AA2343">
        <v>1.85</v>
      </c>
      <c r="AB2343">
        <v>217</v>
      </c>
    </row>
    <row r="2344" spans="1:28" hidden="1" x14ac:dyDescent="0.2">
      <c r="A2344" t="s">
        <v>27</v>
      </c>
      <c r="D2344">
        <v>30</v>
      </c>
      <c r="F2344">
        <v>9</v>
      </c>
      <c r="G2344" t="s">
        <v>11481</v>
      </c>
      <c r="H2344">
        <v>310</v>
      </c>
      <c r="J2344" t="s">
        <v>7142</v>
      </c>
      <c r="K2344" t="s">
        <v>11482</v>
      </c>
      <c r="L2344" t="s">
        <v>11483</v>
      </c>
      <c r="M2344">
        <v>18</v>
      </c>
      <c r="N2344">
        <v>344</v>
      </c>
      <c r="O2344" t="s">
        <v>11484</v>
      </c>
      <c r="P2344">
        <v>4</v>
      </c>
      <c r="R2344" t="s">
        <v>11485</v>
      </c>
      <c r="T2344" t="s">
        <v>36</v>
      </c>
      <c r="U2344" t="s">
        <v>55</v>
      </c>
      <c r="Y2344">
        <v>11</v>
      </c>
      <c r="Z2344">
        <v>7.2</v>
      </c>
      <c r="AB2344">
        <v>0</v>
      </c>
    </row>
    <row r="2345" spans="1:28" hidden="1" x14ac:dyDescent="0.2">
      <c r="A2345" t="s">
        <v>27</v>
      </c>
      <c r="B2345" t="s">
        <v>5880</v>
      </c>
      <c r="C2345">
        <v>92</v>
      </c>
      <c r="D2345">
        <v>110</v>
      </c>
      <c r="E2345">
        <v>278</v>
      </c>
      <c r="F2345">
        <v>181</v>
      </c>
      <c r="G2345" t="s">
        <v>7203</v>
      </c>
      <c r="H2345">
        <v>3000</v>
      </c>
      <c r="I2345">
        <v>263365</v>
      </c>
      <c r="J2345" t="s">
        <v>2488</v>
      </c>
      <c r="K2345" t="s">
        <v>654</v>
      </c>
      <c r="L2345" t="s">
        <v>11486</v>
      </c>
      <c r="M2345">
        <v>6147</v>
      </c>
      <c r="N2345">
        <v>3785</v>
      </c>
      <c r="O2345" t="s">
        <v>11487</v>
      </c>
      <c r="P2345">
        <v>2</v>
      </c>
      <c r="Q2345" t="s">
        <v>11488</v>
      </c>
      <c r="R2345" t="s">
        <v>11489</v>
      </c>
      <c r="S2345">
        <v>36</v>
      </c>
      <c r="T2345" t="s">
        <v>36</v>
      </c>
      <c r="U2345" t="s">
        <v>37</v>
      </c>
      <c r="V2345" t="s">
        <v>38</v>
      </c>
      <c r="W2345">
        <v>20000000</v>
      </c>
      <c r="X2345">
        <v>2010</v>
      </c>
      <c r="Y2345">
        <v>602</v>
      </c>
      <c r="Z2345">
        <v>5.4</v>
      </c>
      <c r="AA2345">
        <v>2.35</v>
      </c>
      <c r="AB2345">
        <v>0</v>
      </c>
    </row>
    <row r="2346" spans="1:28" hidden="1" x14ac:dyDescent="0.2">
      <c r="A2346" t="s">
        <v>27</v>
      </c>
      <c r="B2346" t="s">
        <v>3561</v>
      </c>
      <c r="C2346">
        <v>140</v>
      </c>
      <c r="D2346">
        <v>106</v>
      </c>
      <c r="E2346">
        <v>448</v>
      </c>
      <c r="F2346">
        <v>648</v>
      </c>
      <c r="G2346" t="s">
        <v>11490</v>
      </c>
      <c r="H2346">
        <v>9000</v>
      </c>
      <c r="I2346">
        <v>54734</v>
      </c>
      <c r="J2346" t="s">
        <v>2140</v>
      </c>
      <c r="K2346" t="s">
        <v>1203</v>
      </c>
      <c r="L2346" t="s">
        <v>11491</v>
      </c>
      <c r="M2346">
        <v>20821</v>
      </c>
      <c r="N2346">
        <v>10982</v>
      </c>
      <c r="O2346" t="s">
        <v>7950</v>
      </c>
      <c r="P2346">
        <v>1</v>
      </c>
      <c r="Q2346" t="s">
        <v>11492</v>
      </c>
      <c r="R2346" t="s">
        <v>11493</v>
      </c>
      <c r="S2346">
        <v>62</v>
      </c>
      <c r="T2346" t="s">
        <v>36</v>
      </c>
      <c r="U2346" t="s">
        <v>3569</v>
      </c>
      <c r="V2346" t="s">
        <v>583</v>
      </c>
      <c r="X2346">
        <v>2015</v>
      </c>
      <c r="Y2346">
        <v>750</v>
      </c>
      <c r="Z2346">
        <v>5.7</v>
      </c>
      <c r="AA2346">
        <v>2.35</v>
      </c>
      <c r="AB2346">
        <v>0</v>
      </c>
    </row>
    <row r="2347" spans="1:28" hidden="1" x14ac:dyDescent="0.2">
      <c r="A2347" t="s">
        <v>27</v>
      </c>
      <c r="B2347" t="s">
        <v>11494</v>
      </c>
      <c r="D2347">
        <v>7</v>
      </c>
      <c r="E2347">
        <v>23</v>
      </c>
      <c r="F2347">
        <v>51</v>
      </c>
      <c r="G2347" t="s">
        <v>11495</v>
      </c>
      <c r="H2347">
        <v>344</v>
      </c>
      <c r="J2347" t="s">
        <v>11496</v>
      </c>
      <c r="K2347" t="s">
        <v>11497</v>
      </c>
      <c r="L2347" t="s">
        <v>11498</v>
      </c>
      <c r="M2347">
        <v>118</v>
      </c>
      <c r="N2347">
        <v>726</v>
      </c>
      <c r="O2347" t="s">
        <v>11499</v>
      </c>
      <c r="P2347">
        <v>0</v>
      </c>
      <c r="Q2347" t="s">
        <v>11500</v>
      </c>
      <c r="R2347" t="s">
        <v>11501</v>
      </c>
      <c r="T2347" t="s">
        <v>36</v>
      </c>
      <c r="U2347" t="s">
        <v>37</v>
      </c>
      <c r="W2347">
        <v>13000</v>
      </c>
      <c r="X2347">
        <v>2007</v>
      </c>
      <c r="Y2347">
        <v>281</v>
      </c>
      <c r="Z2347">
        <v>5.2</v>
      </c>
      <c r="AA2347">
        <v>1.85</v>
      </c>
      <c r="AB2347">
        <v>30</v>
      </c>
    </row>
    <row r="2348" spans="1:28" hidden="1" x14ac:dyDescent="0.2">
      <c r="A2348" t="s">
        <v>27</v>
      </c>
      <c r="B2348" t="s">
        <v>3871</v>
      </c>
      <c r="C2348">
        <v>29</v>
      </c>
      <c r="D2348">
        <v>102</v>
      </c>
      <c r="E2348">
        <v>10</v>
      </c>
      <c r="F2348">
        <v>60</v>
      </c>
      <c r="G2348" t="s">
        <v>11502</v>
      </c>
      <c r="H2348">
        <v>483</v>
      </c>
      <c r="J2348" t="s">
        <v>1015</v>
      </c>
      <c r="K2348" t="s">
        <v>6881</v>
      </c>
      <c r="L2348" t="s">
        <v>11503</v>
      </c>
      <c r="M2348">
        <v>5154</v>
      </c>
      <c r="N2348">
        <v>1113</v>
      </c>
      <c r="O2348" t="s">
        <v>11504</v>
      </c>
      <c r="P2348">
        <v>3</v>
      </c>
      <c r="Q2348" t="s">
        <v>11505</v>
      </c>
      <c r="R2348" t="s">
        <v>11506</v>
      </c>
      <c r="S2348">
        <v>29</v>
      </c>
      <c r="T2348" t="s">
        <v>1944</v>
      </c>
      <c r="U2348" t="s">
        <v>890</v>
      </c>
      <c r="V2348" t="s">
        <v>583</v>
      </c>
      <c r="W2348">
        <v>25000000</v>
      </c>
      <c r="X2348">
        <v>2008</v>
      </c>
      <c r="Y2348">
        <v>472</v>
      </c>
      <c r="Z2348">
        <v>6.2</v>
      </c>
      <c r="AA2348">
        <v>2.35</v>
      </c>
      <c r="AB2348">
        <v>314</v>
      </c>
    </row>
    <row r="2349" spans="1:28" hidden="1" x14ac:dyDescent="0.2">
      <c r="A2349" t="s">
        <v>27</v>
      </c>
      <c r="B2349" t="s">
        <v>11507</v>
      </c>
      <c r="C2349">
        <v>29</v>
      </c>
      <c r="D2349">
        <v>98</v>
      </c>
      <c r="E2349">
        <v>5</v>
      </c>
      <c r="F2349">
        <v>716</v>
      </c>
      <c r="G2349" t="s">
        <v>3060</v>
      </c>
      <c r="H2349">
        <v>18000</v>
      </c>
      <c r="J2349" t="s">
        <v>2123</v>
      </c>
      <c r="K2349" t="s">
        <v>639</v>
      </c>
      <c r="L2349" t="s">
        <v>11508</v>
      </c>
      <c r="M2349">
        <v>25450</v>
      </c>
      <c r="N2349">
        <v>20472</v>
      </c>
      <c r="O2349" t="s">
        <v>727</v>
      </c>
      <c r="P2349">
        <v>1</v>
      </c>
      <c r="Q2349" t="s">
        <v>11509</v>
      </c>
      <c r="R2349" t="s">
        <v>11510</v>
      </c>
      <c r="S2349">
        <v>118</v>
      </c>
      <c r="T2349" t="s">
        <v>36</v>
      </c>
      <c r="U2349" t="s">
        <v>55</v>
      </c>
      <c r="V2349" t="s">
        <v>583</v>
      </c>
      <c r="W2349">
        <v>20000000</v>
      </c>
      <c r="X2349">
        <v>2007</v>
      </c>
      <c r="Y2349">
        <v>867</v>
      </c>
      <c r="Z2349">
        <v>6.7</v>
      </c>
      <c r="AA2349">
        <v>2.35</v>
      </c>
      <c r="AB2349">
        <v>0</v>
      </c>
    </row>
    <row r="2350" spans="1:28" hidden="1" x14ac:dyDescent="0.2">
      <c r="A2350" t="s">
        <v>27</v>
      </c>
      <c r="B2350" t="s">
        <v>11511</v>
      </c>
      <c r="C2350">
        <v>39</v>
      </c>
      <c r="D2350">
        <v>83</v>
      </c>
      <c r="E2350">
        <v>0</v>
      </c>
      <c r="F2350">
        <v>700</v>
      </c>
      <c r="G2350" t="s">
        <v>8623</v>
      </c>
      <c r="H2350">
        <v>12000</v>
      </c>
      <c r="J2350" t="s">
        <v>469</v>
      </c>
      <c r="K2350" t="s">
        <v>1026</v>
      </c>
      <c r="L2350" t="s">
        <v>11512</v>
      </c>
      <c r="M2350">
        <v>5203</v>
      </c>
      <c r="N2350">
        <v>15680</v>
      </c>
      <c r="O2350" t="s">
        <v>4542</v>
      </c>
      <c r="P2350">
        <v>0</v>
      </c>
      <c r="Q2350" t="s">
        <v>11513</v>
      </c>
      <c r="R2350" t="s">
        <v>11514</v>
      </c>
      <c r="S2350">
        <v>11</v>
      </c>
      <c r="T2350" t="s">
        <v>36</v>
      </c>
      <c r="U2350" t="s">
        <v>8142</v>
      </c>
      <c r="V2350" t="s">
        <v>275</v>
      </c>
      <c r="W2350">
        <v>20000000</v>
      </c>
      <c r="X2350">
        <v>2012</v>
      </c>
      <c r="Y2350">
        <v>857</v>
      </c>
      <c r="Z2350">
        <v>5.8</v>
      </c>
      <c r="AA2350">
        <v>1.78</v>
      </c>
      <c r="AB2350">
        <v>1000</v>
      </c>
    </row>
    <row r="2351" spans="1:28" hidden="1" x14ac:dyDescent="0.2">
      <c r="A2351" t="s">
        <v>27</v>
      </c>
      <c r="B2351" t="s">
        <v>11515</v>
      </c>
      <c r="C2351">
        <v>2</v>
      </c>
      <c r="D2351">
        <v>153</v>
      </c>
      <c r="E2351">
        <v>0</v>
      </c>
      <c r="F2351">
        <v>7</v>
      </c>
      <c r="G2351" t="s">
        <v>11516</v>
      </c>
      <c r="H2351">
        <v>109</v>
      </c>
      <c r="J2351" t="s">
        <v>5938</v>
      </c>
      <c r="K2351" t="s">
        <v>11517</v>
      </c>
      <c r="L2351" t="s">
        <v>11518</v>
      </c>
      <c r="M2351">
        <v>102</v>
      </c>
      <c r="N2351">
        <v>164</v>
      </c>
      <c r="O2351" t="s">
        <v>11519</v>
      </c>
      <c r="P2351">
        <v>0</v>
      </c>
      <c r="Q2351" t="s">
        <v>11520</v>
      </c>
      <c r="R2351" t="s">
        <v>11521</v>
      </c>
      <c r="S2351">
        <v>1</v>
      </c>
      <c r="T2351" t="s">
        <v>36</v>
      </c>
      <c r="U2351" t="s">
        <v>5610</v>
      </c>
      <c r="X2351">
        <v>2014</v>
      </c>
      <c r="Y2351">
        <v>36</v>
      </c>
      <c r="Z2351">
        <v>7</v>
      </c>
      <c r="AA2351">
        <v>2.35</v>
      </c>
      <c r="AB2351">
        <v>58</v>
      </c>
    </row>
    <row r="2352" spans="1:28" hidden="1" x14ac:dyDescent="0.2">
      <c r="A2352" t="s">
        <v>27</v>
      </c>
      <c r="B2352" t="s">
        <v>11522</v>
      </c>
      <c r="C2352">
        <v>2</v>
      </c>
      <c r="D2352">
        <v>98</v>
      </c>
      <c r="E2352">
        <v>2</v>
      </c>
      <c r="F2352">
        <v>53</v>
      </c>
      <c r="G2352" t="s">
        <v>11523</v>
      </c>
      <c r="H2352">
        <v>729</v>
      </c>
      <c r="J2352" t="s">
        <v>11524</v>
      </c>
      <c r="K2352" t="s">
        <v>11525</v>
      </c>
      <c r="L2352" t="s">
        <v>11526</v>
      </c>
      <c r="M2352">
        <v>50</v>
      </c>
      <c r="N2352">
        <v>1092</v>
      </c>
      <c r="O2352" t="s">
        <v>11527</v>
      </c>
      <c r="P2352">
        <v>4</v>
      </c>
      <c r="Q2352" t="s">
        <v>11528</v>
      </c>
      <c r="R2352" t="s">
        <v>11529</v>
      </c>
      <c r="S2352">
        <v>3</v>
      </c>
      <c r="T2352" t="s">
        <v>36</v>
      </c>
      <c r="U2352" t="s">
        <v>37</v>
      </c>
      <c r="V2352" t="s">
        <v>93</v>
      </c>
      <c r="W2352">
        <v>20000000</v>
      </c>
      <c r="X2352">
        <v>2014</v>
      </c>
      <c r="Y2352">
        <v>282</v>
      </c>
      <c r="Z2352">
        <v>4.8</v>
      </c>
      <c r="AB2352">
        <v>70</v>
      </c>
    </row>
    <row r="2353" spans="1:28" hidden="1" x14ac:dyDescent="0.2">
      <c r="A2353" t="s">
        <v>27</v>
      </c>
      <c r="B2353" t="s">
        <v>11530</v>
      </c>
      <c r="D2353">
        <v>105</v>
      </c>
      <c r="E2353">
        <v>23</v>
      </c>
      <c r="F2353">
        <v>897</v>
      </c>
      <c r="G2353" t="s">
        <v>8429</v>
      </c>
      <c r="H2353">
        <v>22000</v>
      </c>
      <c r="J2353" t="s">
        <v>7121</v>
      </c>
      <c r="K2353" t="s">
        <v>1744</v>
      </c>
      <c r="L2353" t="s">
        <v>11531</v>
      </c>
      <c r="M2353">
        <v>178</v>
      </c>
      <c r="N2353">
        <v>27425</v>
      </c>
      <c r="O2353" t="s">
        <v>875</v>
      </c>
      <c r="P2353">
        <v>0</v>
      </c>
      <c r="Q2353" t="s">
        <v>11532</v>
      </c>
      <c r="R2353" t="s">
        <v>11533</v>
      </c>
      <c r="S2353">
        <v>1</v>
      </c>
      <c r="T2353" t="s">
        <v>36</v>
      </c>
      <c r="U2353" t="s">
        <v>11534</v>
      </c>
      <c r="V2353" t="s">
        <v>583</v>
      </c>
      <c r="W2353">
        <v>20000000</v>
      </c>
      <c r="X2353">
        <v>2016</v>
      </c>
      <c r="Y2353">
        <v>2000</v>
      </c>
      <c r="Z2353">
        <v>7.2</v>
      </c>
      <c r="AB2353">
        <v>0</v>
      </c>
    </row>
    <row r="2354" spans="1:28" hidden="1" x14ac:dyDescent="0.2">
      <c r="A2354" t="s">
        <v>27</v>
      </c>
      <c r="B2354" t="s">
        <v>5137</v>
      </c>
      <c r="C2354">
        <v>64</v>
      </c>
      <c r="D2354">
        <v>96</v>
      </c>
      <c r="E2354">
        <v>160</v>
      </c>
      <c r="F2354">
        <v>889</v>
      </c>
      <c r="G2354" t="s">
        <v>2675</v>
      </c>
      <c r="H2354">
        <v>14000</v>
      </c>
      <c r="J2354" t="s">
        <v>332</v>
      </c>
      <c r="K2354" t="s">
        <v>1970</v>
      </c>
      <c r="L2354" t="s">
        <v>11535</v>
      </c>
      <c r="M2354">
        <v>21833</v>
      </c>
      <c r="N2354">
        <v>17957</v>
      </c>
      <c r="O2354" t="s">
        <v>4356</v>
      </c>
      <c r="P2354">
        <v>2</v>
      </c>
      <c r="Q2354" t="s">
        <v>11536</v>
      </c>
      <c r="R2354" t="s">
        <v>11537</v>
      </c>
      <c r="S2354">
        <v>101</v>
      </c>
      <c r="T2354" t="s">
        <v>36</v>
      </c>
      <c r="U2354" t="s">
        <v>37</v>
      </c>
      <c r="V2354" t="s">
        <v>38</v>
      </c>
      <c r="W2354">
        <v>20000000</v>
      </c>
      <c r="X2354">
        <v>2015</v>
      </c>
      <c r="Y2354">
        <v>1000</v>
      </c>
      <c r="Z2354">
        <v>5.6</v>
      </c>
      <c r="AA2354">
        <v>2.35</v>
      </c>
      <c r="AB2354">
        <v>0</v>
      </c>
    </row>
    <row r="2355" spans="1:28" hidden="1" x14ac:dyDescent="0.2">
      <c r="A2355" t="s">
        <v>27</v>
      </c>
      <c r="B2355" t="s">
        <v>11538</v>
      </c>
      <c r="C2355">
        <v>120</v>
      </c>
      <c r="D2355">
        <v>105</v>
      </c>
      <c r="E2355">
        <v>17</v>
      </c>
      <c r="F2355">
        <v>897</v>
      </c>
      <c r="G2355" t="s">
        <v>3371</v>
      </c>
      <c r="H2355">
        <v>12000</v>
      </c>
      <c r="J2355" t="s">
        <v>2140</v>
      </c>
      <c r="K2355" t="s">
        <v>703</v>
      </c>
      <c r="L2355" t="s">
        <v>11539</v>
      </c>
      <c r="M2355">
        <v>43879</v>
      </c>
      <c r="N2355">
        <v>16355</v>
      </c>
      <c r="O2355" t="s">
        <v>7432</v>
      </c>
      <c r="P2355">
        <v>3</v>
      </c>
      <c r="Q2355" t="s">
        <v>11540</v>
      </c>
      <c r="R2355" t="s">
        <v>11541</v>
      </c>
      <c r="S2355">
        <v>133</v>
      </c>
      <c r="T2355" t="s">
        <v>36</v>
      </c>
      <c r="U2355" t="s">
        <v>37</v>
      </c>
      <c r="V2355" t="s">
        <v>583</v>
      </c>
      <c r="W2355">
        <v>27220000</v>
      </c>
      <c r="X2355">
        <v>2013</v>
      </c>
      <c r="Y2355">
        <v>991</v>
      </c>
      <c r="Z2355">
        <v>6.4</v>
      </c>
      <c r="AA2355">
        <v>2.35</v>
      </c>
      <c r="AB2355">
        <v>11000</v>
      </c>
    </row>
    <row r="2356" spans="1:28" hidden="1" x14ac:dyDescent="0.2">
      <c r="A2356" t="s">
        <v>27</v>
      </c>
      <c r="B2356" t="s">
        <v>10514</v>
      </c>
      <c r="C2356">
        <v>143</v>
      </c>
      <c r="D2356">
        <v>125</v>
      </c>
      <c r="E2356">
        <v>43</v>
      </c>
      <c r="F2356">
        <v>7</v>
      </c>
      <c r="G2356" t="s">
        <v>4723</v>
      </c>
      <c r="H2356">
        <v>2000</v>
      </c>
      <c r="I2356">
        <v>8047690</v>
      </c>
      <c r="J2356" t="s">
        <v>212</v>
      </c>
      <c r="K2356" t="s">
        <v>1210</v>
      </c>
      <c r="L2356" t="s">
        <v>11542</v>
      </c>
      <c r="M2356">
        <v>77656</v>
      </c>
      <c r="N2356">
        <v>2608</v>
      </c>
      <c r="O2356" t="s">
        <v>11543</v>
      </c>
      <c r="P2356">
        <v>0</v>
      </c>
      <c r="Q2356" t="s">
        <v>11544</v>
      </c>
      <c r="R2356" t="s">
        <v>11545</v>
      </c>
      <c r="S2356">
        <v>220</v>
      </c>
      <c r="T2356" t="s">
        <v>1944</v>
      </c>
      <c r="U2356" t="s">
        <v>890</v>
      </c>
      <c r="V2356" t="s">
        <v>38</v>
      </c>
      <c r="W2356">
        <v>19400000</v>
      </c>
      <c r="X2356">
        <v>2006</v>
      </c>
      <c r="Y2356">
        <v>594</v>
      </c>
      <c r="Z2356">
        <v>7.5</v>
      </c>
      <c r="AA2356">
        <v>2.35</v>
      </c>
      <c r="AB2356">
        <v>0</v>
      </c>
    </row>
    <row r="2357" spans="1:28" hidden="1" x14ac:dyDescent="0.2">
      <c r="A2357" t="s">
        <v>27</v>
      </c>
      <c r="B2357" t="s">
        <v>10451</v>
      </c>
      <c r="C2357">
        <v>160</v>
      </c>
      <c r="D2357">
        <v>184</v>
      </c>
      <c r="E2357">
        <v>34</v>
      </c>
      <c r="F2357">
        <v>155</v>
      </c>
      <c r="G2357" t="s">
        <v>7123</v>
      </c>
      <c r="H2357">
        <v>486</v>
      </c>
      <c r="I2357">
        <v>476270</v>
      </c>
      <c r="J2357" t="s">
        <v>8720</v>
      </c>
      <c r="K2357" t="s">
        <v>3092</v>
      </c>
      <c r="L2357" t="s">
        <v>11546</v>
      </c>
      <c r="M2357">
        <v>29602</v>
      </c>
      <c r="N2357">
        <v>1601</v>
      </c>
      <c r="O2357" t="s">
        <v>11547</v>
      </c>
      <c r="P2357">
        <v>2</v>
      </c>
      <c r="Q2357" t="s">
        <v>11548</v>
      </c>
      <c r="R2357" t="s">
        <v>11549</v>
      </c>
      <c r="S2357">
        <v>110</v>
      </c>
      <c r="T2357" t="s">
        <v>8729</v>
      </c>
      <c r="U2357" t="s">
        <v>765</v>
      </c>
      <c r="V2357" t="s">
        <v>583</v>
      </c>
      <c r="W2357">
        <v>20000000</v>
      </c>
      <c r="X2357">
        <v>2008</v>
      </c>
      <c r="Y2357">
        <v>471</v>
      </c>
      <c r="Z2357">
        <v>7.4</v>
      </c>
      <c r="AA2357">
        <v>1.85</v>
      </c>
      <c r="AB2357">
        <v>0</v>
      </c>
    </row>
    <row r="2358" spans="1:28" x14ac:dyDescent="0.2">
      <c r="A2358" t="s">
        <v>27</v>
      </c>
      <c r="B2358" t="s">
        <v>2857</v>
      </c>
      <c r="C2358">
        <v>92</v>
      </c>
      <c r="D2358">
        <v>236</v>
      </c>
      <c r="E2358">
        <v>0</v>
      </c>
      <c r="F2358">
        <v>232</v>
      </c>
      <c r="G2358" t="s">
        <v>11550</v>
      </c>
      <c r="H2358">
        <v>933</v>
      </c>
      <c r="I2358">
        <v>184208848</v>
      </c>
      <c r="J2358" t="s">
        <v>6036</v>
      </c>
      <c r="K2358" t="s">
        <v>2980</v>
      </c>
      <c r="L2358" t="s">
        <v>11551</v>
      </c>
      <c r="M2358">
        <v>186485</v>
      </c>
      <c r="N2358">
        <v>2398</v>
      </c>
      <c r="O2358" t="s">
        <v>3603</v>
      </c>
      <c r="P2358">
        <v>1</v>
      </c>
      <c r="Q2358" t="s">
        <v>11552</v>
      </c>
      <c r="R2358" t="s">
        <v>11553</v>
      </c>
      <c r="S2358">
        <v>382</v>
      </c>
      <c r="T2358" t="s">
        <v>36</v>
      </c>
      <c r="U2358" t="s">
        <v>37</v>
      </c>
      <c r="V2358" t="s">
        <v>38</v>
      </c>
      <c r="W2358">
        <v>22000000</v>
      </c>
      <c r="X2358">
        <v>1990</v>
      </c>
      <c r="Y2358">
        <v>839</v>
      </c>
      <c r="Z2358">
        <v>8</v>
      </c>
      <c r="AA2358">
        <v>2.35</v>
      </c>
      <c r="AB2358">
        <v>0</v>
      </c>
    </row>
    <row r="2359" spans="1:28" hidden="1" x14ac:dyDescent="0.2">
      <c r="A2359" t="s">
        <v>27</v>
      </c>
      <c r="B2359" t="s">
        <v>6571</v>
      </c>
      <c r="C2359">
        <v>286</v>
      </c>
      <c r="D2359">
        <v>97</v>
      </c>
      <c r="E2359">
        <v>52</v>
      </c>
      <c r="F2359">
        <v>384</v>
      </c>
      <c r="G2359" t="s">
        <v>1008</v>
      </c>
      <c r="H2359">
        <v>3000</v>
      </c>
      <c r="I2359">
        <v>100292856</v>
      </c>
      <c r="J2359" t="s">
        <v>1669</v>
      </c>
      <c r="K2359" t="s">
        <v>721</v>
      </c>
      <c r="L2359" t="s">
        <v>11554</v>
      </c>
      <c r="M2359">
        <v>160418</v>
      </c>
      <c r="N2359">
        <v>5547</v>
      </c>
      <c r="O2359" t="s">
        <v>542</v>
      </c>
      <c r="P2359">
        <v>0</v>
      </c>
      <c r="Q2359" t="s">
        <v>11555</v>
      </c>
      <c r="R2359" t="s">
        <v>11556</v>
      </c>
      <c r="S2359">
        <v>296</v>
      </c>
      <c r="T2359" t="s">
        <v>36</v>
      </c>
      <c r="U2359" t="s">
        <v>37</v>
      </c>
      <c r="V2359" t="s">
        <v>583</v>
      </c>
      <c r="W2359">
        <v>20000000</v>
      </c>
      <c r="X2359">
        <v>2011</v>
      </c>
      <c r="Y2359">
        <v>957</v>
      </c>
      <c r="Z2359">
        <v>5.7</v>
      </c>
      <c r="AA2359">
        <v>1.85</v>
      </c>
      <c r="AB2359">
        <v>16000</v>
      </c>
    </row>
    <row r="2360" spans="1:28" hidden="1" x14ac:dyDescent="0.2">
      <c r="A2360" t="s">
        <v>27</v>
      </c>
      <c r="B2360" t="s">
        <v>4289</v>
      </c>
      <c r="C2360">
        <v>43</v>
      </c>
      <c r="D2360">
        <v>113</v>
      </c>
      <c r="E2360">
        <v>17</v>
      </c>
      <c r="F2360">
        <v>551</v>
      </c>
      <c r="G2360" t="s">
        <v>753</v>
      </c>
      <c r="H2360">
        <v>14000</v>
      </c>
      <c r="I2360">
        <v>58571513</v>
      </c>
      <c r="J2360" t="s">
        <v>2140</v>
      </c>
      <c r="K2360" t="s">
        <v>2380</v>
      </c>
      <c r="L2360" t="s">
        <v>11557</v>
      </c>
      <c r="M2360">
        <v>30213</v>
      </c>
      <c r="N2360">
        <v>15914</v>
      </c>
      <c r="O2360" t="s">
        <v>4763</v>
      </c>
      <c r="P2360">
        <v>1</v>
      </c>
      <c r="Q2360" t="s">
        <v>11558</v>
      </c>
      <c r="R2360" t="s">
        <v>11559</v>
      </c>
      <c r="S2360">
        <v>112</v>
      </c>
      <c r="T2360" t="s">
        <v>36</v>
      </c>
      <c r="U2360" t="s">
        <v>37</v>
      </c>
      <c r="V2360" t="s">
        <v>583</v>
      </c>
      <c r="W2360">
        <v>19000000</v>
      </c>
      <c r="X2360">
        <v>1989</v>
      </c>
      <c r="Y2360">
        <v>599</v>
      </c>
      <c r="Z2360">
        <v>6.8</v>
      </c>
      <c r="AA2360">
        <v>1.85</v>
      </c>
      <c r="AB2360">
        <v>0</v>
      </c>
    </row>
    <row r="2361" spans="1:28" hidden="1" x14ac:dyDescent="0.2">
      <c r="A2361" t="s">
        <v>27</v>
      </c>
      <c r="B2361" t="s">
        <v>11560</v>
      </c>
      <c r="C2361">
        <v>69</v>
      </c>
      <c r="D2361">
        <v>95</v>
      </c>
      <c r="E2361">
        <v>15</v>
      </c>
      <c r="F2361">
        <v>528</v>
      </c>
      <c r="G2361" t="s">
        <v>7327</v>
      </c>
      <c r="H2361">
        <v>1000</v>
      </c>
      <c r="I2361">
        <v>51431160</v>
      </c>
      <c r="J2361" t="s">
        <v>2715</v>
      </c>
      <c r="K2361" t="s">
        <v>11561</v>
      </c>
      <c r="L2361" t="s">
        <v>11562</v>
      </c>
      <c r="M2361">
        <v>62861</v>
      </c>
      <c r="N2361">
        <v>3092</v>
      </c>
      <c r="O2361" t="s">
        <v>9215</v>
      </c>
      <c r="P2361">
        <v>2</v>
      </c>
      <c r="Q2361" t="s">
        <v>11563</v>
      </c>
      <c r="R2361" t="s">
        <v>11564</v>
      </c>
      <c r="S2361">
        <v>232</v>
      </c>
      <c r="T2361" t="s">
        <v>36</v>
      </c>
      <c r="U2361" t="s">
        <v>37</v>
      </c>
      <c r="V2361" t="s">
        <v>93</v>
      </c>
      <c r="W2361">
        <v>20000000</v>
      </c>
      <c r="X2361">
        <v>2004</v>
      </c>
      <c r="Y2361">
        <v>852</v>
      </c>
      <c r="Z2361">
        <v>5.9</v>
      </c>
      <c r="AA2361">
        <v>1.85</v>
      </c>
      <c r="AB2361">
        <v>0</v>
      </c>
    </row>
    <row r="2362" spans="1:28" hidden="1" x14ac:dyDescent="0.2">
      <c r="A2362" t="s">
        <v>27</v>
      </c>
      <c r="B2362" t="s">
        <v>6306</v>
      </c>
      <c r="C2362">
        <v>242</v>
      </c>
      <c r="D2362">
        <v>103</v>
      </c>
      <c r="E2362">
        <v>0</v>
      </c>
      <c r="F2362">
        <v>157</v>
      </c>
      <c r="G2362" t="s">
        <v>11565</v>
      </c>
      <c r="H2362">
        <v>611</v>
      </c>
      <c r="I2362">
        <v>103001286</v>
      </c>
      <c r="J2362" t="s">
        <v>5101</v>
      </c>
      <c r="K2362" t="s">
        <v>10140</v>
      </c>
      <c r="L2362" t="s">
        <v>11566</v>
      </c>
      <c r="M2362">
        <v>222018</v>
      </c>
      <c r="N2362">
        <v>1212</v>
      </c>
      <c r="O2362" t="s">
        <v>6307</v>
      </c>
      <c r="P2362">
        <v>0</v>
      </c>
      <c r="Q2362" t="s">
        <v>11567</v>
      </c>
      <c r="R2362" t="s">
        <v>11568</v>
      </c>
      <c r="S2362">
        <v>869</v>
      </c>
      <c r="T2362" t="s">
        <v>36</v>
      </c>
      <c r="U2362" t="s">
        <v>37</v>
      </c>
      <c r="V2362" t="s">
        <v>583</v>
      </c>
      <c r="W2362">
        <v>15000000</v>
      </c>
      <c r="X2362">
        <v>1996</v>
      </c>
      <c r="Y2362">
        <v>422</v>
      </c>
      <c r="Z2362">
        <v>7.2</v>
      </c>
      <c r="AA2362">
        <v>2.35</v>
      </c>
      <c r="AB2362">
        <v>11000</v>
      </c>
    </row>
    <row r="2363" spans="1:28" hidden="1" x14ac:dyDescent="0.2">
      <c r="A2363" t="s">
        <v>27</v>
      </c>
      <c r="B2363" t="s">
        <v>10901</v>
      </c>
      <c r="C2363">
        <v>149</v>
      </c>
      <c r="D2363">
        <v>91</v>
      </c>
      <c r="E2363">
        <v>17</v>
      </c>
      <c r="F2363">
        <v>670</v>
      </c>
      <c r="G2363" t="s">
        <v>9400</v>
      </c>
      <c r="H2363">
        <v>1000</v>
      </c>
      <c r="I2363">
        <v>41867960</v>
      </c>
      <c r="J2363" t="s">
        <v>6401</v>
      </c>
      <c r="K2363" t="s">
        <v>7578</v>
      </c>
      <c r="L2363" t="s">
        <v>11569</v>
      </c>
      <c r="M2363">
        <v>65512</v>
      </c>
      <c r="N2363">
        <v>3023</v>
      </c>
      <c r="O2363" t="s">
        <v>2406</v>
      </c>
      <c r="P2363">
        <v>0</v>
      </c>
      <c r="Q2363" t="s">
        <v>11570</v>
      </c>
      <c r="R2363" t="s">
        <v>11571</v>
      </c>
      <c r="S2363">
        <v>478</v>
      </c>
      <c r="T2363" t="s">
        <v>36</v>
      </c>
      <c r="U2363" t="s">
        <v>37</v>
      </c>
      <c r="V2363" t="s">
        <v>583</v>
      </c>
      <c r="W2363">
        <v>20000000</v>
      </c>
      <c r="X2363">
        <v>2001</v>
      </c>
      <c r="Y2363">
        <v>795</v>
      </c>
      <c r="Z2363">
        <v>5.5</v>
      </c>
      <c r="AA2363">
        <v>1.33</v>
      </c>
      <c r="AB2363">
        <v>0</v>
      </c>
    </row>
    <row r="2364" spans="1:28" hidden="1" x14ac:dyDescent="0.2">
      <c r="A2364" t="s">
        <v>27</v>
      </c>
      <c r="B2364" t="s">
        <v>3725</v>
      </c>
      <c r="C2364">
        <v>253</v>
      </c>
      <c r="D2364">
        <v>146</v>
      </c>
      <c r="E2364">
        <v>0</v>
      </c>
      <c r="F2364">
        <v>413</v>
      </c>
      <c r="G2364" t="s">
        <v>11572</v>
      </c>
      <c r="H2364">
        <v>888</v>
      </c>
      <c r="J2364" t="s">
        <v>11573</v>
      </c>
      <c r="K2364" t="s">
        <v>11574</v>
      </c>
      <c r="L2364" t="s">
        <v>11575</v>
      </c>
      <c r="M2364">
        <v>610333</v>
      </c>
      <c r="N2364">
        <v>2560</v>
      </c>
      <c r="O2364" t="s">
        <v>11576</v>
      </c>
      <c r="P2364">
        <v>0</v>
      </c>
      <c r="Q2364" t="s">
        <v>11577</v>
      </c>
      <c r="R2364" t="s">
        <v>11578</v>
      </c>
      <c r="S2364">
        <v>1320</v>
      </c>
      <c r="T2364" t="s">
        <v>36</v>
      </c>
      <c r="U2364" t="s">
        <v>37</v>
      </c>
      <c r="V2364" t="s">
        <v>583</v>
      </c>
      <c r="W2364">
        <v>19000000</v>
      </c>
      <c r="X2364">
        <v>1980</v>
      </c>
      <c r="Y2364">
        <v>629</v>
      </c>
      <c r="Z2364">
        <v>8.4</v>
      </c>
      <c r="AA2364">
        <v>1.37</v>
      </c>
      <c r="AB2364">
        <v>37000</v>
      </c>
    </row>
    <row r="2365" spans="1:28" hidden="1" x14ac:dyDescent="0.2">
      <c r="A2365" t="s">
        <v>27</v>
      </c>
      <c r="B2365" t="s">
        <v>433</v>
      </c>
      <c r="C2365">
        <v>198</v>
      </c>
      <c r="D2365">
        <v>116</v>
      </c>
      <c r="E2365">
        <v>0</v>
      </c>
      <c r="F2365">
        <v>459</v>
      </c>
      <c r="G2365" t="s">
        <v>6254</v>
      </c>
      <c r="H2365">
        <v>1000</v>
      </c>
      <c r="I2365">
        <v>210609762</v>
      </c>
      <c r="J2365" t="s">
        <v>1873</v>
      </c>
      <c r="K2365" t="s">
        <v>3754</v>
      </c>
      <c r="L2365" t="s">
        <v>11579</v>
      </c>
      <c r="M2365">
        <v>732212</v>
      </c>
      <c r="N2365">
        <v>3230</v>
      </c>
      <c r="O2365" t="s">
        <v>11580</v>
      </c>
      <c r="P2365">
        <v>0</v>
      </c>
      <c r="Q2365" t="s">
        <v>11581</v>
      </c>
      <c r="R2365" t="s">
        <v>11582</v>
      </c>
      <c r="S2365">
        <v>809</v>
      </c>
      <c r="T2365" t="s">
        <v>36</v>
      </c>
      <c r="U2365" t="s">
        <v>37</v>
      </c>
      <c r="V2365" t="s">
        <v>93</v>
      </c>
      <c r="W2365">
        <v>19000000</v>
      </c>
      <c r="X2365">
        <v>1985</v>
      </c>
      <c r="Y2365">
        <v>690</v>
      </c>
      <c r="Z2365">
        <v>8.5</v>
      </c>
      <c r="AA2365">
        <v>1.18</v>
      </c>
      <c r="AB2365">
        <v>39000</v>
      </c>
    </row>
    <row r="2366" spans="1:28" hidden="1" x14ac:dyDescent="0.2">
      <c r="A2366" t="s">
        <v>27</v>
      </c>
      <c r="B2366" t="s">
        <v>6786</v>
      </c>
      <c r="C2366">
        <v>147</v>
      </c>
      <c r="D2366">
        <v>93</v>
      </c>
      <c r="E2366">
        <v>37</v>
      </c>
      <c r="F2366">
        <v>545</v>
      </c>
      <c r="G2366" t="s">
        <v>4808</v>
      </c>
      <c r="H2366">
        <v>885</v>
      </c>
      <c r="I2366">
        <v>40846082</v>
      </c>
      <c r="J2366" t="s">
        <v>3028</v>
      </c>
      <c r="K2366" t="s">
        <v>6787</v>
      </c>
      <c r="L2366" t="s">
        <v>11583</v>
      </c>
      <c r="M2366">
        <v>45317</v>
      </c>
      <c r="N2366">
        <v>2872</v>
      </c>
      <c r="O2366" t="s">
        <v>6821</v>
      </c>
      <c r="P2366">
        <v>0</v>
      </c>
      <c r="Q2366" t="s">
        <v>11584</v>
      </c>
      <c r="R2366" t="s">
        <v>11585</v>
      </c>
      <c r="S2366">
        <v>536</v>
      </c>
      <c r="T2366" t="s">
        <v>36</v>
      </c>
      <c r="U2366" t="s">
        <v>37</v>
      </c>
      <c r="V2366" t="s">
        <v>583</v>
      </c>
      <c r="W2366">
        <v>19000000</v>
      </c>
      <c r="X2366">
        <v>1999</v>
      </c>
      <c r="Y2366">
        <v>828</v>
      </c>
      <c r="Z2366">
        <v>5.6</v>
      </c>
      <c r="AA2366">
        <v>1.37</v>
      </c>
      <c r="AB2366">
        <v>0</v>
      </c>
    </row>
    <row r="2367" spans="1:28" hidden="1" x14ac:dyDescent="0.2">
      <c r="A2367" t="s">
        <v>27</v>
      </c>
      <c r="B2367" t="s">
        <v>9514</v>
      </c>
      <c r="C2367">
        <v>36</v>
      </c>
      <c r="D2367">
        <v>113</v>
      </c>
      <c r="E2367">
        <v>0</v>
      </c>
      <c r="F2367">
        <v>256</v>
      </c>
      <c r="G2367" t="s">
        <v>11586</v>
      </c>
      <c r="H2367">
        <v>607</v>
      </c>
      <c r="I2367">
        <v>51697449</v>
      </c>
      <c r="J2367" t="s">
        <v>2525</v>
      </c>
      <c r="K2367" t="s">
        <v>11587</v>
      </c>
      <c r="L2367" t="s">
        <v>11588</v>
      </c>
      <c r="M2367">
        <v>8346</v>
      </c>
      <c r="N2367">
        <v>1465</v>
      </c>
      <c r="O2367" t="s">
        <v>11589</v>
      </c>
      <c r="P2367">
        <v>6</v>
      </c>
      <c r="Q2367" t="s">
        <v>11590</v>
      </c>
      <c r="R2367" t="s">
        <v>11591</v>
      </c>
      <c r="S2367">
        <v>59</v>
      </c>
      <c r="T2367" t="s">
        <v>36</v>
      </c>
      <c r="U2367" t="s">
        <v>37</v>
      </c>
      <c r="V2367" t="s">
        <v>38</v>
      </c>
      <c r="W2367">
        <v>13000000</v>
      </c>
      <c r="X2367">
        <v>2009</v>
      </c>
      <c r="Y2367">
        <v>269</v>
      </c>
      <c r="Z2367">
        <v>4.0999999999999996</v>
      </c>
      <c r="AA2367">
        <v>1.85</v>
      </c>
      <c r="AB2367">
        <v>1000</v>
      </c>
    </row>
    <row r="2368" spans="1:28" hidden="1" x14ac:dyDescent="0.2">
      <c r="A2368" t="s">
        <v>27</v>
      </c>
      <c r="B2368" t="s">
        <v>11592</v>
      </c>
      <c r="C2368">
        <v>6</v>
      </c>
      <c r="D2368">
        <v>90</v>
      </c>
      <c r="E2368">
        <v>97</v>
      </c>
      <c r="F2368">
        <v>319</v>
      </c>
      <c r="G2368" t="s">
        <v>11593</v>
      </c>
      <c r="H2368">
        <v>731</v>
      </c>
      <c r="J2368" t="s">
        <v>775</v>
      </c>
      <c r="K2368" t="s">
        <v>11594</v>
      </c>
      <c r="L2368" t="s">
        <v>11595</v>
      </c>
      <c r="M2368">
        <v>60</v>
      </c>
      <c r="N2368">
        <v>2374</v>
      </c>
      <c r="O2368" t="s">
        <v>11596</v>
      </c>
      <c r="P2368">
        <v>4</v>
      </c>
      <c r="R2368" t="s">
        <v>11597</v>
      </c>
      <c r="S2368">
        <v>6</v>
      </c>
      <c r="T2368" t="s">
        <v>36</v>
      </c>
      <c r="U2368" t="s">
        <v>37</v>
      </c>
      <c r="W2368">
        <v>27000000</v>
      </c>
      <c r="X2368">
        <v>2016</v>
      </c>
      <c r="Y2368">
        <v>634</v>
      </c>
      <c r="Z2368">
        <v>5</v>
      </c>
      <c r="AB2368">
        <v>1000</v>
      </c>
    </row>
    <row r="2369" spans="1:28" hidden="1" x14ac:dyDescent="0.2">
      <c r="A2369" t="s">
        <v>27</v>
      </c>
      <c r="B2369" t="s">
        <v>3910</v>
      </c>
      <c r="C2369">
        <v>181</v>
      </c>
      <c r="D2369">
        <v>101</v>
      </c>
      <c r="E2369">
        <v>8</v>
      </c>
      <c r="F2369">
        <v>110</v>
      </c>
      <c r="G2369" t="s">
        <v>6273</v>
      </c>
      <c r="H2369">
        <v>544</v>
      </c>
      <c r="I2369">
        <v>27758465</v>
      </c>
      <c r="J2369" t="s">
        <v>1413</v>
      </c>
      <c r="K2369" t="s">
        <v>2347</v>
      </c>
      <c r="L2369" t="s">
        <v>11598</v>
      </c>
      <c r="M2369">
        <v>77987</v>
      </c>
      <c r="N2369">
        <v>1292</v>
      </c>
      <c r="O2369" t="s">
        <v>11599</v>
      </c>
      <c r="P2369">
        <v>2</v>
      </c>
      <c r="Q2369" t="s">
        <v>11600</v>
      </c>
      <c r="R2369" t="s">
        <v>11601</v>
      </c>
      <c r="S2369">
        <v>120</v>
      </c>
      <c r="T2369" t="s">
        <v>36</v>
      </c>
      <c r="U2369" t="s">
        <v>37</v>
      </c>
      <c r="V2369" t="s">
        <v>38</v>
      </c>
      <c r="W2369">
        <v>19000000</v>
      </c>
      <c r="X2369">
        <v>2010</v>
      </c>
      <c r="Y2369">
        <v>449</v>
      </c>
      <c r="Z2369">
        <v>6.1</v>
      </c>
      <c r="AA2369">
        <v>2.35</v>
      </c>
      <c r="AB2369">
        <v>0</v>
      </c>
    </row>
    <row r="2370" spans="1:28" hidden="1" x14ac:dyDescent="0.2">
      <c r="A2370" t="s">
        <v>27</v>
      </c>
      <c r="B2370" t="s">
        <v>807</v>
      </c>
      <c r="C2370">
        <v>97</v>
      </c>
      <c r="D2370">
        <v>95</v>
      </c>
      <c r="E2370">
        <v>189</v>
      </c>
      <c r="F2370">
        <v>306</v>
      </c>
      <c r="G2370" t="s">
        <v>11602</v>
      </c>
      <c r="H2370">
        <v>500</v>
      </c>
      <c r="I2370">
        <v>56127162</v>
      </c>
      <c r="J2370" t="s">
        <v>1679</v>
      </c>
      <c r="K2370" t="s">
        <v>10722</v>
      </c>
      <c r="L2370" t="s">
        <v>11603</v>
      </c>
      <c r="M2370">
        <v>57479</v>
      </c>
      <c r="N2370">
        <v>2020</v>
      </c>
      <c r="O2370" t="s">
        <v>11604</v>
      </c>
      <c r="P2370">
        <v>2</v>
      </c>
      <c r="Q2370" t="s">
        <v>11605</v>
      </c>
      <c r="R2370" t="s">
        <v>11606</v>
      </c>
      <c r="S2370">
        <v>205</v>
      </c>
      <c r="T2370" t="s">
        <v>36</v>
      </c>
      <c r="U2370" t="s">
        <v>37</v>
      </c>
      <c r="V2370" t="s">
        <v>38</v>
      </c>
      <c r="W2370">
        <v>18000000</v>
      </c>
      <c r="X2370">
        <v>2003</v>
      </c>
      <c r="Y2370">
        <v>308</v>
      </c>
      <c r="Z2370">
        <v>5.4</v>
      </c>
      <c r="AA2370">
        <v>1.85</v>
      </c>
      <c r="AB2370">
        <v>0</v>
      </c>
    </row>
    <row r="2371" spans="1:28" hidden="1" x14ac:dyDescent="0.2">
      <c r="A2371" t="s">
        <v>27</v>
      </c>
      <c r="B2371" t="s">
        <v>960</v>
      </c>
      <c r="C2371">
        <v>167</v>
      </c>
      <c r="D2371">
        <v>109</v>
      </c>
      <c r="E2371">
        <v>93</v>
      </c>
      <c r="F2371">
        <v>521</v>
      </c>
      <c r="G2371" t="s">
        <v>728</v>
      </c>
      <c r="H2371">
        <v>31000</v>
      </c>
      <c r="I2371">
        <v>1357042</v>
      </c>
      <c r="J2371" t="s">
        <v>3579</v>
      </c>
      <c r="K2371" t="s">
        <v>11607</v>
      </c>
      <c r="L2371" t="s">
        <v>11608</v>
      </c>
      <c r="M2371">
        <v>53977</v>
      </c>
      <c r="N2371">
        <v>35561</v>
      </c>
      <c r="O2371" t="s">
        <v>10518</v>
      </c>
      <c r="P2371">
        <v>1</v>
      </c>
      <c r="Q2371" t="s">
        <v>11609</v>
      </c>
      <c r="R2371" t="s">
        <v>11610</v>
      </c>
      <c r="S2371">
        <v>125</v>
      </c>
      <c r="T2371" t="s">
        <v>36</v>
      </c>
      <c r="U2371" t="s">
        <v>582</v>
      </c>
      <c r="V2371" t="s">
        <v>583</v>
      </c>
      <c r="W2371">
        <v>15000000</v>
      </c>
      <c r="X2371">
        <v>2011</v>
      </c>
      <c r="Y2371">
        <v>3000</v>
      </c>
      <c r="Z2371">
        <v>7.1</v>
      </c>
      <c r="AA2371">
        <v>2.35</v>
      </c>
      <c r="AB2371">
        <v>14000</v>
      </c>
    </row>
    <row r="2372" spans="1:28" hidden="1" x14ac:dyDescent="0.2">
      <c r="A2372" t="s">
        <v>27</v>
      </c>
      <c r="D2372">
        <v>43</v>
      </c>
      <c r="F2372">
        <v>211</v>
      </c>
      <c r="G2372" t="s">
        <v>11611</v>
      </c>
      <c r="H2372">
        <v>341</v>
      </c>
      <c r="J2372" t="s">
        <v>11612</v>
      </c>
      <c r="K2372" t="s">
        <v>11613</v>
      </c>
      <c r="L2372" t="s">
        <v>11614</v>
      </c>
      <c r="M2372">
        <v>29</v>
      </c>
      <c r="N2372">
        <v>1462</v>
      </c>
      <c r="O2372" t="s">
        <v>11615</v>
      </c>
      <c r="P2372">
        <v>1</v>
      </c>
      <c r="Q2372" t="s">
        <v>11616</v>
      </c>
      <c r="R2372" t="s">
        <v>11617</v>
      </c>
      <c r="T2372" t="s">
        <v>36</v>
      </c>
      <c r="V2372" t="s">
        <v>1124</v>
      </c>
      <c r="Y2372">
        <v>230</v>
      </c>
      <c r="Z2372">
        <v>6.6</v>
      </c>
      <c r="AA2372">
        <v>1.33</v>
      </c>
      <c r="AB2372">
        <v>0</v>
      </c>
    </row>
    <row r="2373" spans="1:28" hidden="1" x14ac:dyDescent="0.2">
      <c r="A2373" t="s">
        <v>27</v>
      </c>
      <c r="B2373" t="s">
        <v>11618</v>
      </c>
      <c r="C2373">
        <v>47</v>
      </c>
      <c r="D2373">
        <v>85</v>
      </c>
      <c r="E2373">
        <v>2</v>
      </c>
      <c r="F2373">
        <v>402</v>
      </c>
      <c r="G2373" t="s">
        <v>4159</v>
      </c>
      <c r="H2373">
        <v>1000</v>
      </c>
      <c r="I2373">
        <v>15911333</v>
      </c>
      <c r="J2373" t="s">
        <v>2447</v>
      </c>
      <c r="K2373" t="s">
        <v>9001</v>
      </c>
      <c r="L2373" t="s">
        <v>11619</v>
      </c>
      <c r="M2373">
        <v>2855</v>
      </c>
      <c r="N2373">
        <v>2429</v>
      </c>
      <c r="O2373" t="s">
        <v>1364</v>
      </c>
      <c r="P2373">
        <v>1</v>
      </c>
      <c r="Q2373" t="s">
        <v>11620</v>
      </c>
      <c r="R2373" t="s">
        <v>11621</v>
      </c>
      <c r="S2373">
        <v>119</v>
      </c>
      <c r="T2373" t="s">
        <v>36</v>
      </c>
      <c r="U2373" t="s">
        <v>55</v>
      </c>
      <c r="V2373" t="s">
        <v>275</v>
      </c>
      <c r="W2373">
        <v>19000000</v>
      </c>
      <c r="X2373">
        <v>2000</v>
      </c>
      <c r="Y2373">
        <v>539</v>
      </c>
      <c r="Z2373">
        <v>3.6</v>
      </c>
      <c r="AA2373">
        <v>1.85</v>
      </c>
      <c r="AB2373">
        <v>663</v>
      </c>
    </row>
    <row r="2374" spans="1:28" hidden="1" x14ac:dyDescent="0.2">
      <c r="A2374" t="s">
        <v>27</v>
      </c>
      <c r="B2374" t="s">
        <v>1074</v>
      </c>
      <c r="C2374">
        <v>308</v>
      </c>
      <c r="D2374">
        <v>101</v>
      </c>
      <c r="E2374">
        <v>42</v>
      </c>
      <c r="F2374">
        <v>219</v>
      </c>
      <c r="G2374" t="s">
        <v>278</v>
      </c>
      <c r="H2374">
        <v>991</v>
      </c>
      <c r="I2374">
        <v>39103378</v>
      </c>
      <c r="J2374" t="s">
        <v>5542</v>
      </c>
      <c r="K2374" t="s">
        <v>3371</v>
      </c>
      <c r="L2374" t="s">
        <v>11622</v>
      </c>
      <c r="M2374">
        <v>93272</v>
      </c>
      <c r="N2374">
        <v>2609</v>
      </c>
      <c r="O2374" t="s">
        <v>6829</v>
      </c>
      <c r="P2374">
        <v>0</v>
      </c>
      <c r="Q2374" t="s">
        <v>11623</v>
      </c>
      <c r="R2374" t="s">
        <v>11624</v>
      </c>
      <c r="S2374">
        <v>251</v>
      </c>
      <c r="T2374" t="s">
        <v>36</v>
      </c>
      <c r="U2374" t="s">
        <v>37</v>
      </c>
      <c r="V2374" t="s">
        <v>583</v>
      </c>
      <c r="W2374">
        <v>20000000</v>
      </c>
      <c r="X2374">
        <v>2010</v>
      </c>
      <c r="Y2374">
        <v>894</v>
      </c>
      <c r="Z2374">
        <v>6.5</v>
      </c>
      <c r="AA2374">
        <v>2.35</v>
      </c>
      <c r="AB2374">
        <v>0</v>
      </c>
    </row>
    <row r="2375" spans="1:28" hidden="1" x14ac:dyDescent="0.2">
      <c r="A2375" t="s">
        <v>27</v>
      </c>
      <c r="B2375" t="s">
        <v>7776</v>
      </c>
      <c r="C2375">
        <v>246</v>
      </c>
      <c r="D2375">
        <v>125</v>
      </c>
      <c r="E2375">
        <v>6000</v>
      </c>
      <c r="F2375">
        <v>7</v>
      </c>
      <c r="G2375" t="s">
        <v>11625</v>
      </c>
      <c r="H2375">
        <v>17</v>
      </c>
      <c r="I2375">
        <v>10049886</v>
      </c>
      <c r="J2375" t="s">
        <v>626</v>
      </c>
      <c r="K2375" t="s">
        <v>11626</v>
      </c>
      <c r="L2375" t="s">
        <v>11627</v>
      </c>
      <c r="M2375">
        <v>417971</v>
      </c>
      <c r="N2375">
        <v>44</v>
      </c>
      <c r="O2375" t="s">
        <v>11628</v>
      </c>
      <c r="P2375">
        <v>0</v>
      </c>
      <c r="Q2375" t="s">
        <v>11629</v>
      </c>
      <c r="R2375" t="s">
        <v>11630</v>
      </c>
      <c r="S2375">
        <v>902</v>
      </c>
      <c r="T2375" t="s">
        <v>674</v>
      </c>
      <c r="U2375" t="s">
        <v>675</v>
      </c>
      <c r="V2375" t="s">
        <v>93</v>
      </c>
      <c r="W2375">
        <v>19000000</v>
      </c>
      <c r="X2375">
        <v>2001</v>
      </c>
      <c r="Y2375">
        <v>10</v>
      </c>
      <c r="Z2375">
        <v>8.6</v>
      </c>
      <c r="AA2375">
        <v>1.85</v>
      </c>
      <c r="AB2375">
        <v>28000</v>
      </c>
    </row>
    <row r="2376" spans="1:28" hidden="1" x14ac:dyDescent="0.2">
      <c r="A2376" t="s">
        <v>27</v>
      </c>
      <c r="B2376" t="s">
        <v>11631</v>
      </c>
      <c r="C2376">
        <v>23</v>
      </c>
      <c r="D2376">
        <v>118</v>
      </c>
      <c r="E2376">
        <v>0</v>
      </c>
      <c r="F2376">
        <v>30</v>
      </c>
      <c r="G2376" t="s">
        <v>11632</v>
      </c>
      <c r="H2376">
        <v>483</v>
      </c>
      <c r="J2376" t="s">
        <v>332</v>
      </c>
      <c r="K2376" t="s">
        <v>6881</v>
      </c>
      <c r="L2376" t="s">
        <v>11633</v>
      </c>
      <c r="M2376">
        <v>1904</v>
      </c>
      <c r="N2376">
        <v>635</v>
      </c>
      <c r="O2376" t="s">
        <v>11634</v>
      </c>
      <c r="P2376">
        <v>1</v>
      </c>
      <c r="Q2376" t="s">
        <v>11635</v>
      </c>
      <c r="R2376" t="s">
        <v>11636</v>
      </c>
      <c r="S2376">
        <v>12</v>
      </c>
      <c r="T2376" t="s">
        <v>1944</v>
      </c>
      <c r="U2376" t="s">
        <v>890</v>
      </c>
      <c r="X2376">
        <v>2013</v>
      </c>
      <c r="Y2376">
        <v>91</v>
      </c>
      <c r="Z2376">
        <v>6.2</v>
      </c>
      <c r="AA2376">
        <v>2.35</v>
      </c>
      <c r="AB2376">
        <v>332</v>
      </c>
    </row>
    <row r="2377" spans="1:28" hidden="1" x14ac:dyDescent="0.2">
      <c r="A2377" t="s">
        <v>27</v>
      </c>
      <c r="B2377" t="s">
        <v>1487</v>
      </c>
      <c r="C2377">
        <v>29</v>
      </c>
      <c r="D2377">
        <v>132</v>
      </c>
      <c r="E2377">
        <v>79</v>
      </c>
      <c r="F2377">
        <v>1000</v>
      </c>
      <c r="G2377" t="s">
        <v>760</v>
      </c>
      <c r="H2377">
        <v>14000</v>
      </c>
      <c r="I2377">
        <v>8600000</v>
      </c>
      <c r="J2377" t="s">
        <v>2898</v>
      </c>
      <c r="K2377" t="s">
        <v>226</v>
      </c>
      <c r="L2377" t="s">
        <v>11637</v>
      </c>
      <c r="M2377">
        <v>17982</v>
      </c>
      <c r="N2377">
        <v>28094</v>
      </c>
      <c r="O2377" t="s">
        <v>3510</v>
      </c>
      <c r="P2377">
        <v>2</v>
      </c>
      <c r="Q2377" t="s">
        <v>11638</v>
      </c>
      <c r="R2377" t="s">
        <v>11639</v>
      </c>
      <c r="S2377">
        <v>95</v>
      </c>
      <c r="T2377" t="s">
        <v>36</v>
      </c>
      <c r="U2377" t="s">
        <v>55</v>
      </c>
      <c r="V2377" t="s">
        <v>93</v>
      </c>
      <c r="W2377">
        <v>25000000</v>
      </c>
      <c r="X2377">
        <v>1984</v>
      </c>
      <c r="Y2377">
        <v>12000</v>
      </c>
      <c r="Z2377">
        <v>7</v>
      </c>
      <c r="AA2377">
        <v>2.35</v>
      </c>
      <c r="AB2377">
        <v>1000</v>
      </c>
    </row>
    <row r="2378" spans="1:28" hidden="1" x14ac:dyDescent="0.2">
      <c r="A2378" t="s">
        <v>27</v>
      </c>
      <c r="B2378" t="s">
        <v>11640</v>
      </c>
      <c r="C2378">
        <v>252</v>
      </c>
      <c r="D2378">
        <v>131</v>
      </c>
      <c r="E2378">
        <v>33</v>
      </c>
      <c r="F2378">
        <v>326</v>
      </c>
      <c r="G2378" t="s">
        <v>11641</v>
      </c>
      <c r="H2378">
        <v>876</v>
      </c>
      <c r="I2378">
        <v>21483154</v>
      </c>
      <c r="J2378" t="s">
        <v>3394</v>
      </c>
      <c r="K2378" t="s">
        <v>2931</v>
      </c>
      <c r="L2378" t="s">
        <v>11642</v>
      </c>
      <c r="M2378">
        <v>98741</v>
      </c>
      <c r="N2378">
        <v>1985</v>
      </c>
      <c r="O2378" t="s">
        <v>11643</v>
      </c>
      <c r="P2378">
        <v>1</v>
      </c>
      <c r="Q2378" t="s">
        <v>11644</v>
      </c>
      <c r="R2378" t="s">
        <v>11645</v>
      </c>
      <c r="S2378">
        <v>236</v>
      </c>
      <c r="T2378" t="s">
        <v>36</v>
      </c>
      <c r="U2378" t="s">
        <v>37</v>
      </c>
      <c r="V2378" t="s">
        <v>38</v>
      </c>
      <c r="W2378">
        <v>19000000</v>
      </c>
      <c r="X2378">
        <v>2013</v>
      </c>
      <c r="Y2378">
        <v>526</v>
      </c>
      <c r="Z2378">
        <v>7.6</v>
      </c>
      <c r="AA2378">
        <v>2.35</v>
      </c>
      <c r="AB2378">
        <v>53000</v>
      </c>
    </row>
    <row r="2379" spans="1:28" hidden="1" x14ac:dyDescent="0.2">
      <c r="A2379" t="s">
        <v>27</v>
      </c>
      <c r="B2379" t="s">
        <v>4514</v>
      </c>
      <c r="C2379">
        <v>102</v>
      </c>
      <c r="D2379">
        <v>129</v>
      </c>
      <c r="E2379">
        <v>51</v>
      </c>
      <c r="F2379">
        <v>630</v>
      </c>
      <c r="G2379" t="s">
        <v>5233</v>
      </c>
      <c r="H2379">
        <v>948</v>
      </c>
      <c r="I2379">
        <v>8396942</v>
      </c>
      <c r="J2379" t="s">
        <v>11646</v>
      </c>
      <c r="K2379" t="s">
        <v>11647</v>
      </c>
      <c r="L2379" t="s">
        <v>11648</v>
      </c>
      <c r="M2379">
        <v>72715</v>
      </c>
      <c r="N2379">
        <v>4324</v>
      </c>
      <c r="O2379" t="s">
        <v>4939</v>
      </c>
      <c r="P2379">
        <v>1</v>
      </c>
      <c r="Q2379" t="s">
        <v>11649</v>
      </c>
      <c r="R2379" t="s">
        <v>11650</v>
      </c>
      <c r="S2379">
        <v>103</v>
      </c>
      <c r="T2379" t="s">
        <v>36</v>
      </c>
      <c r="U2379" t="s">
        <v>37</v>
      </c>
      <c r="V2379" t="s">
        <v>583</v>
      </c>
      <c r="W2379">
        <v>19000000</v>
      </c>
      <c r="X2379">
        <v>2008</v>
      </c>
      <c r="Y2379">
        <v>822</v>
      </c>
      <c r="Z2379">
        <v>6.5</v>
      </c>
      <c r="AA2379">
        <v>1.85</v>
      </c>
      <c r="AB2379">
        <v>0</v>
      </c>
    </row>
    <row r="2380" spans="1:28" hidden="1" x14ac:dyDescent="0.2">
      <c r="A2380" t="s">
        <v>27</v>
      </c>
      <c r="B2380" t="s">
        <v>11651</v>
      </c>
      <c r="C2380">
        <v>134</v>
      </c>
      <c r="D2380">
        <v>100</v>
      </c>
      <c r="E2380">
        <v>14</v>
      </c>
      <c r="F2380">
        <v>356</v>
      </c>
      <c r="G2380" t="s">
        <v>9250</v>
      </c>
      <c r="H2380">
        <v>3000</v>
      </c>
      <c r="I2380">
        <v>12561</v>
      </c>
      <c r="J2380" t="s">
        <v>1679</v>
      </c>
      <c r="K2380" t="s">
        <v>1541</v>
      </c>
      <c r="L2380" t="s">
        <v>11652</v>
      </c>
      <c r="M2380">
        <v>71276</v>
      </c>
      <c r="N2380">
        <v>4094</v>
      </c>
      <c r="O2380" t="s">
        <v>11653</v>
      </c>
      <c r="P2380">
        <v>2</v>
      </c>
      <c r="Q2380" t="s">
        <v>11654</v>
      </c>
      <c r="R2380" t="s">
        <v>11655</v>
      </c>
      <c r="S2380">
        <v>181</v>
      </c>
      <c r="T2380" t="s">
        <v>36</v>
      </c>
      <c r="U2380" t="s">
        <v>37</v>
      </c>
      <c r="V2380" t="s">
        <v>93</v>
      </c>
      <c r="W2380">
        <v>19000000</v>
      </c>
      <c r="X2380">
        <v>2010</v>
      </c>
      <c r="Y2380">
        <v>547</v>
      </c>
      <c r="Z2380">
        <v>6.4</v>
      </c>
      <c r="AA2380">
        <v>2.35</v>
      </c>
      <c r="AB2380">
        <v>13000</v>
      </c>
    </row>
    <row r="2381" spans="1:28" hidden="1" x14ac:dyDescent="0.2">
      <c r="A2381" t="s">
        <v>27</v>
      </c>
      <c r="B2381" t="s">
        <v>11656</v>
      </c>
      <c r="C2381">
        <v>30</v>
      </c>
      <c r="D2381">
        <v>172</v>
      </c>
      <c r="E2381">
        <v>75</v>
      </c>
      <c r="F2381">
        <v>102</v>
      </c>
      <c r="G2381" t="s">
        <v>11657</v>
      </c>
      <c r="H2381">
        <v>617</v>
      </c>
      <c r="J2381" t="s">
        <v>1959</v>
      </c>
      <c r="K2381" t="s">
        <v>4823</v>
      </c>
      <c r="L2381" t="s">
        <v>11658</v>
      </c>
      <c r="M2381">
        <v>6156</v>
      </c>
      <c r="N2381">
        <v>1131</v>
      </c>
      <c r="O2381" t="s">
        <v>11659</v>
      </c>
      <c r="P2381">
        <v>0</v>
      </c>
      <c r="Q2381" t="s">
        <v>11660</v>
      </c>
      <c r="R2381" t="s">
        <v>11661</v>
      </c>
      <c r="S2381">
        <v>91</v>
      </c>
      <c r="T2381" t="s">
        <v>36</v>
      </c>
      <c r="U2381" t="s">
        <v>37</v>
      </c>
      <c r="V2381" t="s">
        <v>6034</v>
      </c>
      <c r="W2381">
        <v>19000000</v>
      </c>
      <c r="X2381">
        <v>1964</v>
      </c>
      <c r="Y2381">
        <v>134</v>
      </c>
      <c r="Z2381">
        <v>6.7</v>
      </c>
      <c r="AA2381">
        <v>2.2000000000000002</v>
      </c>
      <c r="AB2381">
        <v>560</v>
      </c>
    </row>
    <row r="2382" spans="1:28" hidden="1" x14ac:dyDescent="0.2">
      <c r="A2382" t="s">
        <v>27</v>
      </c>
      <c r="B2382" t="s">
        <v>11662</v>
      </c>
      <c r="C2382">
        <v>136</v>
      </c>
      <c r="D2382">
        <v>97</v>
      </c>
      <c r="E2382">
        <v>31</v>
      </c>
      <c r="F2382">
        <v>562</v>
      </c>
      <c r="G2382" t="s">
        <v>3005</v>
      </c>
      <c r="H2382">
        <v>2000</v>
      </c>
      <c r="I2382">
        <v>6923891</v>
      </c>
      <c r="J2382" t="s">
        <v>1413</v>
      </c>
      <c r="K2382" t="s">
        <v>6471</v>
      </c>
      <c r="L2382" t="s">
        <v>11663</v>
      </c>
      <c r="M2382">
        <v>43867</v>
      </c>
      <c r="N2382">
        <v>5519</v>
      </c>
      <c r="O2382" t="s">
        <v>927</v>
      </c>
      <c r="P2382">
        <v>4</v>
      </c>
      <c r="Q2382" t="s">
        <v>11664</v>
      </c>
      <c r="R2382" t="s">
        <v>11665</v>
      </c>
      <c r="S2382">
        <v>83</v>
      </c>
      <c r="T2382" t="s">
        <v>36</v>
      </c>
      <c r="U2382" t="s">
        <v>37</v>
      </c>
      <c r="V2382" t="s">
        <v>583</v>
      </c>
      <c r="W2382">
        <v>23000000</v>
      </c>
      <c r="X2382">
        <v>2011</v>
      </c>
      <c r="Y2382">
        <v>2000</v>
      </c>
      <c r="Z2382">
        <v>6.3</v>
      </c>
      <c r="AA2382">
        <v>2.35</v>
      </c>
      <c r="AB2382">
        <v>0</v>
      </c>
    </row>
    <row r="2383" spans="1:28" hidden="1" x14ac:dyDescent="0.2">
      <c r="A2383" t="s">
        <v>27</v>
      </c>
      <c r="B2383" t="s">
        <v>11666</v>
      </c>
      <c r="C2383">
        <v>102</v>
      </c>
      <c r="D2383">
        <v>121</v>
      </c>
      <c r="E2383">
        <v>33</v>
      </c>
      <c r="F2383">
        <v>505</v>
      </c>
      <c r="G2383" t="s">
        <v>1982</v>
      </c>
      <c r="H2383">
        <v>1000</v>
      </c>
      <c r="I2383">
        <v>5308553</v>
      </c>
      <c r="J2383" t="s">
        <v>3407</v>
      </c>
      <c r="K2383" t="s">
        <v>2059</v>
      </c>
      <c r="L2383" t="s">
        <v>11667</v>
      </c>
      <c r="M2383">
        <v>5147</v>
      </c>
      <c r="N2383">
        <v>3260</v>
      </c>
      <c r="O2383" t="s">
        <v>11668</v>
      </c>
      <c r="P2383">
        <v>2</v>
      </c>
      <c r="Q2383" t="s">
        <v>11669</v>
      </c>
      <c r="R2383" t="s">
        <v>11670</v>
      </c>
      <c r="S2383">
        <v>37</v>
      </c>
      <c r="T2383" t="s">
        <v>36</v>
      </c>
      <c r="U2383" t="s">
        <v>37</v>
      </c>
      <c r="V2383" t="s">
        <v>93</v>
      </c>
      <c r="X2383">
        <v>2012</v>
      </c>
      <c r="Y2383">
        <v>919</v>
      </c>
      <c r="Z2383">
        <v>6.4</v>
      </c>
      <c r="AA2383">
        <v>2.35</v>
      </c>
      <c r="AB2383">
        <v>0</v>
      </c>
    </row>
    <row r="2384" spans="1:28" hidden="1" x14ac:dyDescent="0.2">
      <c r="A2384" t="s">
        <v>27</v>
      </c>
      <c r="B2384" t="s">
        <v>11671</v>
      </c>
      <c r="C2384">
        <v>10</v>
      </c>
      <c r="D2384">
        <v>92</v>
      </c>
      <c r="E2384">
        <v>22</v>
      </c>
      <c r="F2384">
        <v>0</v>
      </c>
      <c r="G2384" t="s">
        <v>11672</v>
      </c>
      <c r="H2384">
        <v>2</v>
      </c>
      <c r="I2384">
        <v>2119994</v>
      </c>
      <c r="J2384" t="s">
        <v>11673</v>
      </c>
      <c r="K2384" t="s">
        <v>11674</v>
      </c>
      <c r="L2384" t="s">
        <v>11675</v>
      </c>
      <c r="M2384">
        <v>1153</v>
      </c>
      <c r="N2384">
        <v>2</v>
      </c>
      <c r="O2384" t="s">
        <v>11676</v>
      </c>
      <c r="P2384">
        <v>0</v>
      </c>
      <c r="Q2384" t="s">
        <v>11677</v>
      </c>
      <c r="R2384" t="s">
        <v>11678</v>
      </c>
      <c r="S2384">
        <v>15</v>
      </c>
      <c r="T2384" t="s">
        <v>36</v>
      </c>
      <c r="U2384" t="s">
        <v>37</v>
      </c>
      <c r="V2384" t="s">
        <v>275</v>
      </c>
      <c r="W2384">
        <v>19000000</v>
      </c>
      <c r="X2384">
        <v>1993</v>
      </c>
      <c r="Y2384">
        <v>0</v>
      </c>
      <c r="Z2384">
        <v>5.7</v>
      </c>
      <c r="AA2384">
        <v>1.85</v>
      </c>
      <c r="AB2384">
        <v>238</v>
      </c>
    </row>
    <row r="2385" spans="1:28" hidden="1" x14ac:dyDescent="0.2">
      <c r="A2385" t="s">
        <v>27</v>
      </c>
      <c r="B2385" t="s">
        <v>11679</v>
      </c>
      <c r="C2385">
        <v>31</v>
      </c>
      <c r="D2385">
        <v>116</v>
      </c>
      <c r="E2385">
        <v>500</v>
      </c>
      <c r="F2385">
        <v>530</v>
      </c>
      <c r="G2385" t="s">
        <v>2617</v>
      </c>
      <c r="H2385">
        <v>12000</v>
      </c>
      <c r="I2385">
        <v>1292527</v>
      </c>
      <c r="J2385" t="s">
        <v>11680</v>
      </c>
      <c r="K2385" t="s">
        <v>270</v>
      </c>
      <c r="L2385" t="s">
        <v>11681</v>
      </c>
      <c r="M2385">
        <v>3536</v>
      </c>
      <c r="N2385">
        <v>14579</v>
      </c>
      <c r="O2385" t="s">
        <v>4768</v>
      </c>
      <c r="P2385">
        <v>2</v>
      </c>
      <c r="Q2385" t="s">
        <v>11682</v>
      </c>
      <c r="R2385" t="s">
        <v>11683</v>
      </c>
      <c r="S2385">
        <v>44</v>
      </c>
      <c r="T2385" t="s">
        <v>36</v>
      </c>
      <c r="U2385" t="s">
        <v>1463</v>
      </c>
      <c r="V2385" t="s">
        <v>583</v>
      </c>
      <c r="W2385">
        <v>19000000</v>
      </c>
      <c r="X2385">
        <v>1996</v>
      </c>
      <c r="Y2385">
        <v>1000</v>
      </c>
      <c r="Z2385">
        <v>6.3</v>
      </c>
      <c r="AA2385">
        <v>1.85</v>
      </c>
      <c r="AB2385">
        <v>228</v>
      </c>
    </row>
    <row r="2386" spans="1:28" hidden="1" x14ac:dyDescent="0.2">
      <c r="A2386" t="s">
        <v>27</v>
      </c>
      <c r="B2386" t="s">
        <v>11684</v>
      </c>
      <c r="C2386">
        <v>63</v>
      </c>
      <c r="D2386">
        <v>110</v>
      </c>
      <c r="E2386">
        <v>44</v>
      </c>
      <c r="F2386">
        <v>85</v>
      </c>
      <c r="G2386" t="s">
        <v>3413</v>
      </c>
      <c r="H2386">
        <v>8000</v>
      </c>
      <c r="I2386">
        <v>560512</v>
      </c>
      <c r="J2386" t="s">
        <v>3407</v>
      </c>
      <c r="K2386" t="s">
        <v>1205</v>
      </c>
      <c r="L2386" t="s">
        <v>11685</v>
      </c>
      <c r="M2386">
        <v>550</v>
      </c>
      <c r="N2386">
        <v>8972</v>
      </c>
      <c r="O2386" t="s">
        <v>11686</v>
      </c>
      <c r="P2386">
        <v>0</v>
      </c>
      <c r="Q2386" t="s">
        <v>7745</v>
      </c>
      <c r="R2386" t="s">
        <v>11687</v>
      </c>
      <c r="S2386">
        <v>3</v>
      </c>
      <c r="T2386" t="s">
        <v>11688</v>
      </c>
      <c r="U2386" t="s">
        <v>37</v>
      </c>
      <c r="V2386" t="s">
        <v>583</v>
      </c>
      <c r="X2386">
        <v>2016</v>
      </c>
      <c r="Y2386">
        <v>691</v>
      </c>
      <c r="Z2386">
        <v>7.8</v>
      </c>
      <c r="AA2386">
        <v>2</v>
      </c>
      <c r="AB2386">
        <v>599</v>
      </c>
    </row>
    <row r="2387" spans="1:28" hidden="1" x14ac:dyDescent="0.2">
      <c r="A2387" t="s">
        <v>27</v>
      </c>
      <c r="B2387" t="s">
        <v>11689</v>
      </c>
      <c r="C2387">
        <v>220</v>
      </c>
      <c r="D2387">
        <v>90</v>
      </c>
      <c r="E2387">
        <v>15</v>
      </c>
      <c r="F2387">
        <v>16000</v>
      </c>
      <c r="G2387" t="s">
        <v>487</v>
      </c>
      <c r="H2387">
        <v>87000</v>
      </c>
      <c r="I2387">
        <v>64255243</v>
      </c>
      <c r="J2387" t="s">
        <v>6130</v>
      </c>
      <c r="K2387" t="s">
        <v>514</v>
      </c>
      <c r="L2387" t="s">
        <v>11690</v>
      </c>
      <c r="M2387">
        <v>80903</v>
      </c>
      <c r="N2387">
        <v>120797</v>
      </c>
      <c r="O2387" t="s">
        <v>313</v>
      </c>
      <c r="P2387">
        <v>0</v>
      </c>
      <c r="Q2387" t="s">
        <v>11691</v>
      </c>
      <c r="R2387" t="s">
        <v>11692</v>
      </c>
      <c r="S2387">
        <v>518</v>
      </c>
      <c r="T2387" t="s">
        <v>36</v>
      </c>
      <c r="U2387" t="s">
        <v>37</v>
      </c>
      <c r="V2387" t="s">
        <v>583</v>
      </c>
      <c r="W2387">
        <v>19000000</v>
      </c>
      <c r="X2387">
        <v>2005</v>
      </c>
      <c r="Y2387">
        <v>17000</v>
      </c>
      <c r="Z2387">
        <v>6</v>
      </c>
      <c r="AA2387">
        <v>2.35</v>
      </c>
      <c r="AB2387">
        <v>0</v>
      </c>
    </row>
    <row r="2388" spans="1:28" hidden="1" x14ac:dyDescent="0.2">
      <c r="A2388" t="s">
        <v>27</v>
      </c>
      <c r="B2388" t="s">
        <v>1798</v>
      </c>
      <c r="C2388">
        <v>241</v>
      </c>
      <c r="D2388">
        <v>81</v>
      </c>
      <c r="E2388">
        <v>0</v>
      </c>
      <c r="F2388">
        <v>836</v>
      </c>
      <c r="G2388" t="s">
        <v>2375</v>
      </c>
      <c r="H2388">
        <v>12000</v>
      </c>
      <c r="I2388">
        <v>22245861</v>
      </c>
      <c r="J2388" t="s">
        <v>2525</v>
      </c>
      <c r="K2388" t="s">
        <v>703</v>
      </c>
      <c r="L2388" t="s">
        <v>11693</v>
      </c>
      <c r="M2388">
        <v>143251</v>
      </c>
      <c r="N2388">
        <v>25489</v>
      </c>
      <c r="O2388" t="s">
        <v>1464</v>
      </c>
      <c r="P2388">
        <v>0</v>
      </c>
      <c r="Q2388" t="s">
        <v>11694</v>
      </c>
      <c r="R2388" t="s">
        <v>11695</v>
      </c>
      <c r="S2388">
        <v>710</v>
      </c>
      <c r="T2388" t="s">
        <v>36</v>
      </c>
      <c r="U2388" t="s">
        <v>37</v>
      </c>
      <c r="V2388" t="s">
        <v>583</v>
      </c>
      <c r="W2388">
        <v>19000000</v>
      </c>
      <c r="X2388">
        <v>2002</v>
      </c>
      <c r="Y2388">
        <v>11000</v>
      </c>
      <c r="Z2388">
        <v>7.7</v>
      </c>
      <c r="AA2388">
        <v>1.85</v>
      </c>
      <c r="AB2388">
        <v>0</v>
      </c>
    </row>
    <row r="2389" spans="1:28" hidden="1" x14ac:dyDescent="0.2">
      <c r="A2389" t="s">
        <v>745</v>
      </c>
      <c r="B2389" t="s">
        <v>2493</v>
      </c>
      <c r="C2389">
        <v>252</v>
      </c>
      <c r="D2389">
        <v>97</v>
      </c>
      <c r="E2389">
        <v>0</v>
      </c>
      <c r="F2389">
        <v>233</v>
      </c>
      <c r="G2389" t="s">
        <v>4498</v>
      </c>
      <c r="H2389">
        <v>654</v>
      </c>
      <c r="I2389">
        <v>20433940</v>
      </c>
      <c r="J2389" t="s">
        <v>6401</v>
      </c>
      <c r="K2389" t="s">
        <v>8228</v>
      </c>
      <c r="L2389" t="s">
        <v>11696</v>
      </c>
      <c r="M2389">
        <v>78883</v>
      </c>
      <c r="N2389">
        <v>1876</v>
      </c>
      <c r="O2389" t="s">
        <v>11697</v>
      </c>
      <c r="P2389">
        <v>8</v>
      </c>
      <c r="Q2389" t="s">
        <v>11698</v>
      </c>
      <c r="R2389" t="s">
        <v>11699</v>
      </c>
      <c r="S2389">
        <v>662</v>
      </c>
      <c r="T2389" t="s">
        <v>36</v>
      </c>
      <c r="U2389" t="s">
        <v>266</v>
      </c>
      <c r="V2389" t="s">
        <v>583</v>
      </c>
      <c r="W2389">
        <v>15000000</v>
      </c>
      <c r="X2389">
        <v>2005</v>
      </c>
      <c r="Y2389">
        <v>529</v>
      </c>
      <c r="Z2389">
        <v>6.2</v>
      </c>
      <c r="AA2389">
        <v>2.35</v>
      </c>
      <c r="AB2389">
        <v>0</v>
      </c>
    </row>
    <row r="2390" spans="1:28" hidden="1" x14ac:dyDescent="0.2">
      <c r="A2390" t="s">
        <v>27</v>
      </c>
      <c r="B2390" t="s">
        <v>5959</v>
      </c>
      <c r="C2390">
        <v>23</v>
      </c>
      <c r="D2390">
        <v>107</v>
      </c>
      <c r="E2390">
        <v>15</v>
      </c>
      <c r="F2390">
        <v>27</v>
      </c>
      <c r="G2390" t="s">
        <v>11700</v>
      </c>
      <c r="H2390">
        <v>82</v>
      </c>
      <c r="J2390" t="s">
        <v>1323</v>
      </c>
      <c r="K2390" t="s">
        <v>11701</v>
      </c>
      <c r="L2390" t="s">
        <v>11702</v>
      </c>
      <c r="M2390">
        <v>625</v>
      </c>
      <c r="N2390">
        <v>151</v>
      </c>
      <c r="O2390" t="s">
        <v>11703</v>
      </c>
      <c r="P2390">
        <v>2</v>
      </c>
      <c r="R2390" t="s">
        <v>11704</v>
      </c>
      <c r="S2390">
        <v>4</v>
      </c>
      <c r="T2390" t="s">
        <v>11705</v>
      </c>
      <c r="U2390" t="s">
        <v>890</v>
      </c>
      <c r="V2390" t="s">
        <v>38</v>
      </c>
      <c r="X2390">
        <v>2013</v>
      </c>
      <c r="Y2390">
        <v>39</v>
      </c>
      <c r="Z2390">
        <v>5.7</v>
      </c>
      <c r="AA2390">
        <v>1.85</v>
      </c>
      <c r="AB2390">
        <v>124</v>
      </c>
    </row>
    <row r="2391" spans="1:28" hidden="1" x14ac:dyDescent="0.2">
      <c r="A2391" t="s">
        <v>27</v>
      </c>
      <c r="B2391" t="s">
        <v>2789</v>
      </c>
      <c r="C2391">
        <v>156</v>
      </c>
      <c r="D2391">
        <v>118</v>
      </c>
      <c r="E2391">
        <v>0</v>
      </c>
      <c r="F2391">
        <v>551</v>
      </c>
      <c r="G2391" t="s">
        <v>2030</v>
      </c>
      <c r="H2391">
        <v>40000</v>
      </c>
      <c r="I2391">
        <v>10562387</v>
      </c>
      <c r="J2391" t="s">
        <v>5381</v>
      </c>
      <c r="K2391" t="s">
        <v>42</v>
      </c>
      <c r="L2391" t="s">
        <v>11706</v>
      </c>
      <c r="M2391">
        <v>213226</v>
      </c>
      <c r="N2391">
        <v>43105</v>
      </c>
      <c r="O2391" t="s">
        <v>4763</v>
      </c>
      <c r="P2391">
        <v>0</v>
      </c>
      <c r="Q2391" t="s">
        <v>11707</v>
      </c>
      <c r="R2391" t="s">
        <v>11708</v>
      </c>
      <c r="S2391">
        <v>648</v>
      </c>
      <c r="T2391" t="s">
        <v>36</v>
      </c>
      <c r="U2391" t="s">
        <v>37</v>
      </c>
      <c r="V2391" t="s">
        <v>583</v>
      </c>
      <c r="W2391">
        <v>18500000</v>
      </c>
      <c r="X2391">
        <v>1998</v>
      </c>
      <c r="Y2391">
        <v>693</v>
      </c>
      <c r="Z2391">
        <v>7.7</v>
      </c>
      <c r="AA2391">
        <v>2.35</v>
      </c>
      <c r="AB2391">
        <v>15000</v>
      </c>
    </row>
    <row r="2392" spans="1:28" hidden="1" x14ac:dyDescent="0.2">
      <c r="A2392" t="s">
        <v>27</v>
      </c>
      <c r="B2392" t="s">
        <v>11709</v>
      </c>
      <c r="C2392">
        <v>192</v>
      </c>
      <c r="D2392">
        <v>100</v>
      </c>
      <c r="E2392">
        <v>0</v>
      </c>
      <c r="F2392">
        <v>985</v>
      </c>
      <c r="G2392" t="s">
        <v>4797</v>
      </c>
      <c r="H2392">
        <v>3000</v>
      </c>
      <c r="I2392">
        <v>18439082</v>
      </c>
      <c r="J2392" t="s">
        <v>3630</v>
      </c>
      <c r="K2392" t="s">
        <v>748</v>
      </c>
      <c r="L2392" t="s">
        <v>11710</v>
      </c>
      <c r="M2392">
        <v>94292</v>
      </c>
      <c r="N2392">
        <v>7252</v>
      </c>
      <c r="O2392" t="s">
        <v>9051</v>
      </c>
      <c r="P2392">
        <v>3</v>
      </c>
      <c r="Q2392" t="s">
        <v>11711</v>
      </c>
      <c r="R2392" t="s">
        <v>11712</v>
      </c>
      <c r="S2392">
        <v>287</v>
      </c>
      <c r="T2392" t="s">
        <v>36</v>
      </c>
      <c r="U2392" t="s">
        <v>37</v>
      </c>
      <c r="V2392" t="s">
        <v>38</v>
      </c>
      <c r="W2392">
        <v>18500000</v>
      </c>
      <c r="X2392">
        <v>2009</v>
      </c>
      <c r="Y2392">
        <v>2000</v>
      </c>
      <c r="Z2392">
        <v>6.4</v>
      </c>
      <c r="AA2392">
        <v>1.85</v>
      </c>
      <c r="AB2392">
        <v>13000</v>
      </c>
    </row>
    <row r="2393" spans="1:28" hidden="1" x14ac:dyDescent="0.2">
      <c r="A2393" t="s">
        <v>27</v>
      </c>
      <c r="B2393" t="s">
        <v>6415</v>
      </c>
      <c r="C2393">
        <v>351</v>
      </c>
      <c r="D2393">
        <v>97</v>
      </c>
      <c r="E2393">
        <v>89</v>
      </c>
      <c r="F2393">
        <v>329</v>
      </c>
      <c r="G2393" t="s">
        <v>11713</v>
      </c>
      <c r="H2393">
        <v>920</v>
      </c>
      <c r="I2393">
        <v>150056505</v>
      </c>
      <c r="J2393" t="s">
        <v>1669</v>
      </c>
      <c r="K2393" t="s">
        <v>5044</v>
      </c>
      <c r="L2393" t="s">
        <v>11714</v>
      </c>
      <c r="M2393">
        <v>216581</v>
      </c>
      <c r="N2393">
        <v>2771</v>
      </c>
      <c r="O2393" t="s">
        <v>509</v>
      </c>
      <c r="P2393">
        <v>3</v>
      </c>
      <c r="Q2393" t="s">
        <v>11715</v>
      </c>
      <c r="R2393" t="s">
        <v>11716</v>
      </c>
      <c r="S2393">
        <v>397</v>
      </c>
      <c r="T2393" t="s">
        <v>36</v>
      </c>
      <c r="U2393" t="s">
        <v>37</v>
      </c>
      <c r="V2393" t="s">
        <v>583</v>
      </c>
      <c r="W2393">
        <v>18000000</v>
      </c>
      <c r="X2393">
        <v>2014</v>
      </c>
      <c r="Y2393">
        <v>798</v>
      </c>
      <c r="Z2393">
        <v>6.4</v>
      </c>
      <c r="AA2393">
        <v>2.35</v>
      </c>
      <c r="AB2393">
        <v>21000</v>
      </c>
    </row>
    <row r="2394" spans="1:28" hidden="1" x14ac:dyDescent="0.2">
      <c r="A2394" t="s">
        <v>27</v>
      </c>
      <c r="B2394" t="s">
        <v>1755</v>
      </c>
      <c r="C2394">
        <v>57</v>
      </c>
      <c r="D2394">
        <v>114</v>
      </c>
      <c r="E2394">
        <v>55</v>
      </c>
      <c r="F2394">
        <v>360</v>
      </c>
      <c r="G2394" t="s">
        <v>11717</v>
      </c>
      <c r="H2394">
        <v>789</v>
      </c>
      <c r="I2394">
        <v>119938730</v>
      </c>
      <c r="J2394" t="s">
        <v>11094</v>
      </c>
      <c r="K2394" t="s">
        <v>4154</v>
      </c>
      <c r="L2394" t="s">
        <v>11718</v>
      </c>
      <c r="M2394">
        <v>265818</v>
      </c>
      <c r="N2394">
        <v>2085</v>
      </c>
      <c r="O2394" t="s">
        <v>1499</v>
      </c>
      <c r="P2394">
        <v>0</v>
      </c>
      <c r="Q2394" t="s">
        <v>11719</v>
      </c>
      <c r="R2394" t="s">
        <v>11720</v>
      </c>
      <c r="S2394">
        <v>213</v>
      </c>
      <c r="T2394" t="s">
        <v>36</v>
      </c>
      <c r="U2394" t="s">
        <v>37</v>
      </c>
      <c r="V2394" t="s">
        <v>38</v>
      </c>
      <c r="W2394">
        <v>18000000</v>
      </c>
      <c r="X2394">
        <v>1994</v>
      </c>
      <c r="Y2394">
        <v>424</v>
      </c>
      <c r="Z2394">
        <v>6.9</v>
      </c>
      <c r="AA2394">
        <v>1.85</v>
      </c>
      <c r="AB2394">
        <v>0</v>
      </c>
    </row>
    <row r="2395" spans="1:28" hidden="1" x14ac:dyDescent="0.2">
      <c r="A2395" t="s">
        <v>27</v>
      </c>
      <c r="B2395" t="s">
        <v>5622</v>
      </c>
      <c r="C2395">
        <v>99</v>
      </c>
      <c r="D2395">
        <v>130</v>
      </c>
      <c r="E2395">
        <v>545</v>
      </c>
      <c r="F2395">
        <v>697</v>
      </c>
      <c r="G2395" t="s">
        <v>1954</v>
      </c>
      <c r="H2395">
        <v>15000</v>
      </c>
      <c r="I2395">
        <v>114968774</v>
      </c>
      <c r="J2395" t="s">
        <v>6389</v>
      </c>
      <c r="K2395" t="s">
        <v>320</v>
      </c>
      <c r="L2395" t="s">
        <v>11721</v>
      </c>
      <c r="M2395">
        <v>153468</v>
      </c>
      <c r="N2395">
        <v>28018</v>
      </c>
      <c r="O2395" t="s">
        <v>3196</v>
      </c>
      <c r="P2395">
        <v>1</v>
      </c>
      <c r="Q2395" t="s">
        <v>11722</v>
      </c>
      <c r="R2395" t="s">
        <v>11723</v>
      </c>
      <c r="S2395">
        <v>204</v>
      </c>
      <c r="T2395" t="s">
        <v>36</v>
      </c>
      <c r="U2395" t="s">
        <v>37</v>
      </c>
      <c r="V2395" t="s">
        <v>93</v>
      </c>
      <c r="W2395">
        <v>18000000</v>
      </c>
      <c r="X2395">
        <v>1988</v>
      </c>
      <c r="Y2395">
        <v>11000</v>
      </c>
      <c r="Z2395">
        <v>7.3</v>
      </c>
      <c r="AA2395">
        <v>1.85</v>
      </c>
      <c r="AB2395">
        <v>0</v>
      </c>
    </row>
    <row r="2396" spans="1:28" hidden="1" x14ac:dyDescent="0.2">
      <c r="A2396" t="s">
        <v>27</v>
      </c>
      <c r="B2396" t="s">
        <v>3720</v>
      </c>
      <c r="C2396">
        <v>343</v>
      </c>
      <c r="D2396">
        <v>82</v>
      </c>
      <c r="E2396">
        <v>119</v>
      </c>
      <c r="F2396">
        <v>6</v>
      </c>
      <c r="G2396" t="s">
        <v>11724</v>
      </c>
      <c r="H2396">
        <v>332</v>
      </c>
      <c r="I2396">
        <v>128505958</v>
      </c>
      <c r="J2396" t="s">
        <v>1669</v>
      </c>
      <c r="K2396" t="s">
        <v>11725</v>
      </c>
      <c r="L2396" t="s">
        <v>11726</v>
      </c>
      <c r="M2396">
        <v>297014</v>
      </c>
      <c r="N2396">
        <v>505</v>
      </c>
      <c r="O2396" t="s">
        <v>11727</v>
      </c>
      <c r="P2396">
        <v>1</v>
      </c>
      <c r="Q2396" t="s">
        <v>11728</v>
      </c>
      <c r="R2396" t="s">
        <v>11729</v>
      </c>
      <c r="S2396">
        <v>1198</v>
      </c>
      <c r="T2396" t="s">
        <v>36</v>
      </c>
      <c r="U2396" t="s">
        <v>37</v>
      </c>
      <c r="V2396" t="s">
        <v>583</v>
      </c>
      <c r="W2396">
        <v>18000000</v>
      </c>
      <c r="X2396">
        <v>2006</v>
      </c>
      <c r="Y2396">
        <v>165</v>
      </c>
      <c r="Z2396">
        <v>7.3</v>
      </c>
      <c r="AA2396">
        <v>1.85</v>
      </c>
      <c r="AB2396">
        <v>0</v>
      </c>
    </row>
    <row r="2397" spans="1:28" hidden="1" x14ac:dyDescent="0.2">
      <c r="A2397" t="s">
        <v>27</v>
      </c>
      <c r="B2397" t="s">
        <v>3100</v>
      </c>
      <c r="C2397">
        <v>163</v>
      </c>
      <c r="D2397">
        <v>96</v>
      </c>
      <c r="E2397">
        <v>126</v>
      </c>
      <c r="F2397">
        <v>584</v>
      </c>
      <c r="G2397" t="s">
        <v>11730</v>
      </c>
      <c r="H2397">
        <v>2000</v>
      </c>
      <c r="I2397">
        <v>95001351</v>
      </c>
      <c r="J2397" t="s">
        <v>1679</v>
      </c>
      <c r="K2397" t="s">
        <v>2473</v>
      </c>
      <c r="L2397" t="s">
        <v>11731</v>
      </c>
      <c r="M2397">
        <v>131801</v>
      </c>
      <c r="N2397">
        <v>4380</v>
      </c>
      <c r="O2397" t="s">
        <v>11732</v>
      </c>
      <c r="P2397">
        <v>1</v>
      </c>
      <c r="Q2397" t="s">
        <v>11733</v>
      </c>
      <c r="R2397" t="s">
        <v>11734</v>
      </c>
      <c r="S2397">
        <v>548</v>
      </c>
      <c r="T2397" t="s">
        <v>36</v>
      </c>
      <c r="U2397" t="s">
        <v>37</v>
      </c>
      <c r="V2397" t="s">
        <v>38</v>
      </c>
      <c r="W2397">
        <v>18000000</v>
      </c>
      <c r="X2397">
        <v>2001</v>
      </c>
      <c r="Y2397">
        <v>788</v>
      </c>
      <c r="Z2397">
        <v>6.2</v>
      </c>
      <c r="AA2397">
        <v>2.35</v>
      </c>
      <c r="AB2397">
        <v>0</v>
      </c>
    </row>
    <row r="2398" spans="1:28" hidden="1" x14ac:dyDescent="0.2">
      <c r="A2398" t="s">
        <v>27</v>
      </c>
      <c r="B2398" t="s">
        <v>1026</v>
      </c>
      <c r="C2398">
        <v>110</v>
      </c>
      <c r="D2398">
        <v>105</v>
      </c>
      <c r="E2398">
        <v>12000</v>
      </c>
      <c r="F2398">
        <v>643</v>
      </c>
      <c r="G2398" t="s">
        <v>7280</v>
      </c>
      <c r="H2398">
        <v>12000</v>
      </c>
      <c r="I2398">
        <v>76400000</v>
      </c>
      <c r="J2398" t="s">
        <v>71</v>
      </c>
      <c r="K2398" t="s">
        <v>1026</v>
      </c>
      <c r="L2398" t="s">
        <v>11735</v>
      </c>
      <c r="M2398">
        <v>58743</v>
      </c>
      <c r="N2398">
        <v>14762</v>
      </c>
      <c r="O2398" t="s">
        <v>7282</v>
      </c>
      <c r="P2398">
        <v>1</v>
      </c>
      <c r="Q2398" t="s">
        <v>11736</v>
      </c>
      <c r="R2398" t="s">
        <v>11737</v>
      </c>
      <c r="S2398">
        <v>192</v>
      </c>
      <c r="T2398" t="s">
        <v>36</v>
      </c>
      <c r="U2398" t="s">
        <v>37</v>
      </c>
      <c r="V2398" t="s">
        <v>93</v>
      </c>
      <c r="W2398">
        <v>17000000</v>
      </c>
      <c r="X2398">
        <v>1984</v>
      </c>
      <c r="Y2398">
        <v>664</v>
      </c>
      <c r="Z2398">
        <v>6.6</v>
      </c>
      <c r="AA2398">
        <v>2.35</v>
      </c>
      <c r="AB2398">
        <v>0</v>
      </c>
    </row>
    <row r="2399" spans="1:28" hidden="1" x14ac:dyDescent="0.2">
      <c r="A2399" t="s">
        <v>27</v>
      </c>
      <c r="B2399" t="s">
        <v>2680</v>
      </c>
      <c r="C2399">
        <v>233</v>
      </c>
      <c r="D2399">
        <v>122</v>
      </c>
      <c r="E2399">
        <v>301</v>
      </c>
      <c r="F2399">
        <v>457</v>
      </c>
      <c r="G2399" t="s">
        <v>4159</v>
      </c>
      <c r="H2399">
        <v>1000</v>
      </c>
      <c r="I2399">
        <v>75072454</v>
      </c>
      <c r="J2399" t="s">
        <v>4382</v>
      </c>
      <c r="K2399" t="s">
        <v>136</v>
      </c>
      <c r="L2399" t="s">
        <v>11738</v>
      </c>
      <c r="M2399">
        <v>96569</v>
      </c>
      <c r="N2399">
        <v>2759</v>
      </c>
      <c r="O2399" t="s">
        <v>11739</v>
      </c>
      <c r="P2399">
        <v>0</v>
      </c>
      <c r="Q2399" t="s">
        <v>11740</v>
      </c>
      <c r="R2399" t="s">
        <v>11741</v>
      </c>
      <c r="S2399">
        <v>522</v>
      </c>
      <c r="T2399" t="s">
        <v>36</v>
      </c>
      <c r="U2399" t="s">
        <v>37</v>
      </c>
      <c r="V2399" t="s">
        <v>38</v>
      </c>
      <c r="W2399">
        <v>20000000</v>
      </c>
      <c r="X2399">
        <v>2005</v>
      </c>
      <c r="Y2399">
        <v>539</v>
      </c>
      <c r="Z2399">
        <v>6.7</v>
      </c>
      <c r="AA2399">
        <v>2.35</v>
      </c>
      <c r="AB2399">
        <v>0</v>
      </c>
    </row>
    <row r="2400" spans="1:28" hidden="1" x14ac:dyDescent="0.2">
      <c r="A2400" t="s">
        <v>27</v>
      </c>
      <c r="B2400" t="s">
        <v>595</v>
      </c>
      <c r="C2400">
        <v>91</v>
      </c>
      <c r="D2400">
        <v>88</v>
      </c>
      <c r="E2400">
        <v>31</v>
      </c>
      <c r="F2400">
        <v>489</v>
      </c>
      <c r="G2400" t="s">
        <v>9575</v>
      </c>
      <c r="H2400">
        <v>1000</v>
      </c>
      <c r="I2400">
        <v>65535067</v>
      </c>
      <c r="J2400" t="s">
        <v>1679</v>
      </c>
      <c r="K2400" t="s">
        <v>477</v>
      </c>
      <c r="L2400" t="s">
        <v>11742</v>
      </c>
      <c r="M2400">
        <v>59380</v>
      </c>
      <c r="N2400">
        <v>2604</v>
      </c>
      <c r="O2400" t="s">
        <v>11743</v>
      </c>
      <c r="P2400">
        <v>1</v>
      </c>
      <c r="Q2400" t="s">
        <v>11744</v>
      </c>
      <c r="R2400" t="s">
        <v>11745</v>
      </c>
      <c r="S2400">
        <v>202</v>
      </c>
      <c r="T2400" t="s">
        <v>36</v>
      </c>
      <c r="U2400" t="s">
        <v>37</v>
      </c>
      <c r="V2400" t="s">
        <v>583</v>
      </c>
      <c r="W2400">
        <v>17000000</v>
      </c>
      <c r="X2400">
        <v>1999</v>
      </c>
      <c r="Y2400">
        <v>489</v>
      </c>
      <c r="Z2400">
        <v>5.7</v>
      </c>
      <c r="AA2400">
        <v>1.85</v>
      </c>
      <c r="AB2400">
        <v>0</v>
      </c>
    </row>
    <row r="2401" spans="1:28" hidden="1" x14ac:dyDescent="0.2">
      <c r="A2401" t="s">
        <v>27</v>
      </c>
      <c r="B2401" t="s">
        <v>11746</v>
      </c>
      <c r="C2401">
        <v>169</v>
      </c>
      <c r="D2401">
        <v>110</v>
      </c>
      <c r="E2401">
        <v>179</v>
      </c>
      <c r="F2401">
        <v>734</v>
      </c>
      <c r="G2401" t="s">
        <v>3754</v>
      </c>
      <c r="H2401">
        <v>12000</v>
      </c>
      <c r="I2401">
        <v>13998282</v>
      </c>
      <c r="J2401" t="s">
        <v>11747</v>
      </c>
      <c r="K2401" t="s">
        <v>703</v>
      </c>
      <c r="L2401" t="s">
        <v>11748</v>
      </c>
      <c r="M2401">
        <v>24854</v>
      </c>
      <c r="N2401">
        <v>15044</v>
      </c>
      <c r="O2401" t="s">
        <v>7255</v>
      </c>
      <c r="P2401">
        <v>1</v>
      </c>
      <c r="Q2401" t="s">
        <v>11749</v>
      </c>
      <c r="R2401" t="s">
        <v>11750</v>
      </c>
      <c r="S2401">
        <v>374</v>
      </c>
      <c r="T2401" t="s">
        <v>36</v>
      </c>
      <c r="U2401" t="s">
        <v>37</v>
      </c>
      <c r="V2401" t="s">
        <v>38</v>
      </c>
      <c r="W2401">
        <v>16000000</v>
      </c>
      <c r="X2401">
        <v>2014</v>
      </c>
      <c r="Y2401">
        <v>1000</v>
      </c>
      <c r="Z2401">
        <v>3.1</v>
      </c>
      <c r="AA2401">
        <v>2.35</v>
      </c>
      <c r="AB2401">
        <v>31000</v>
      </c>
    </row>
    <row r="2402" spans="1:28" hidden="1" x14ac:dyDescent="0.2">
      <c r="A2402" t="s">
        <v>27</v>
      </c>
      <c r="B2402" t="s">
        <v>10975</v>
      </c>
      <c r="C2402">
        <v>142</v>
      </c>
      <c r="D2402">
        <v>103</v>
      </c>
      <c r="E2402">
        <v>15</v>
      </c>
      <c r="F2402">
        <v>172</v>
      </c>
      <c r="G2402" t="s">
        <v>11751</v>
      </c>
      <c r="H2402">
        <v>723</v>
      </c>
      <c r="I2402">
        <v>6061759</v>
      </c>
      <c r="J2402" t="s">
        <v>1413</v>
      </c>
      <c r="K2402" t="s">
        <v>2057</v>
      </c>
      <c r="L2402" t="s">
        <v>11752</v>
      </c>
      <c r="M2402">
        <v>49077</v>
      </c>
      <c r="N2402">
        <v>1615</v>
      </c>
      <c r="O2402" t="s">
        <v>9720</v>
      </c>
      <c r="P2402">
        <v>0</v>
      </c>
      <c r="Q2402" t="s">
        <v>11753</v>
      </c>
      <c r="R2402" t="s">
        <v>11754</v>
      </c>
      <c r="S2402">
        <v>475</v>
      </c>
      <c r="T2402" t="s">
        <v>36</v>
      </c>
      <c r="U2402" t="s">
        <v>37</v>
      </c>
      <c r="V2402" t="s">
        <v>38</v>
      </c>
      <c r="W2402">
        <v>17000000</v>
      </c>
      <c r="X2402">
        <v>2005</v>
      </c>
      <c r="Y2402">
        <v>552</v>
      </c>
      <c r="Z2402">
        <v>6.3</v>
      </c>
      <c r="AA2402">
        <v>1.85</v>
      </c>
      <c r="AB2402">
        <v>0</v>
      </c>
    </row>
    <row r="2403" spans="1:28" hidden="1" x14ac:dyDescent="0.2">
      <c r="A2403" t="s">
        <v>745</v>
      </c>
      <c r="B2403" t="s">
        <v>7300</v>
      </c>
      <c r="C2403">
        <v>50</v>
      </c>
      <c r="D2403">
        <v>106</v>
      </c>
      <c r="E2403">
        <v>8</v>
      </c>
      <c r="F2403">
        <v>521</v>
      </c>
      <c r="G2403" t="s">
        <v>11755</v>
      </c>
      <c r="H2403">
        <v>748</v>
      </c>
      <c r="I2403">
        <v>64955956</v>
      </c>
      <c r="J2403" t="s">
        <v>2525</v>
      </c>
      <c r="K2403" t="s">
        <v>141</v>
      </c>
      <c r="L2403" t="s">
        <v>11756</v>
      </c>
      <c r="M2403">
        <v>10104</v>
      </c>
      <c r="N2403">
        <v>3956</v>
      </c>
      <c r="O2403" t="s">
        <v>7220</v>
      </c>
      <c r="P2403">
        <v>4</v>
      </c>
      <c r="Q2403" t="s">
        <v>11757</v>
      </c>
      <c r="R2403" t="s">
        <v>11758</v>
      </c>
      <c r="S2403">
        <v>69</v>
      </c>
      <c r="T2403" t="s">
        <v>36</v>
      </c>
      <c r="U2403" t="s">
        <v>37</v>
      </c>
      <c r="V2403" t="s">
        <v>38</v>
      </c>
      <c r="W2403">
        <v>18000000</v>
      </c>
      <c r="X2403">
        <v>2004</v>
      </c>
      <c r="Y2403">
        <v>656</v>
      </c>
      <c r="Z2403">
        <v>5.7</v>
      </c>
      <c r="AA2403">
        <v>1.85</v>
      </c>
      <c r="AB2403">
        <v>265</v>
      </c>
    </row>
    <row r="2404" spans="1:28" hidden="1" x14ac:dyDescent="0.2">
      <c r="A2404" t="s">
        <v>27</v>
      </c>
      <c r="B2404" t="s">
        <v>11759</v>
      </c>
      <c r="C2404">
        <v>195</v>
      </c>
      <c r="D2404">
        <v>98</v>
      </c>
      <c r="E2404">
        <v>72</v>
      </c>
      <c r="F2404">
        <v>566</v>
      </c>
      <c r="G2404" t="s">
        <v>4975</v>
      </c>
      <c r="H2404">
        <v>1000</v>
      </c>
      <c r="I2404">
        <v>60057639</v>
      </c>
      <c r="J2404" t="s">
        <v>9191</v>
      </c>
      <c r="K2404" t="s">
        <v>802</v>
      </c>
      <c r="L2404" t="s">
        <v>11760</v>
      </c>
      <c r="M2404">
        <v>107815</v>
      </c>
      <c r="N2404">
        <v>3151</v>
      </c>
      <c r="O2404" t="s">
        <v>1860</v>
      </c>
      <c r="P2404">
        <v>2</v>
      </c>
      <c r="Q2404" t="s">
        <v>11761</v>
      </c>
      <c r="R2404" t="s">
        <v>11762</v>
      </c>
      <c r="S2404">
        <v>485</v>
      </c>
      <c r="T2404" t="s">
        <v>36</v>
      </c>
      <c r="U2404" t="s">
        <v>37</v>
      </c>
      <c r="V2404" t="s">
        <v>583</v>
      </c>
      <c r="W2404">
        <v>18000000</v>
      </c>
      <c r="X2404">
        <v>2003</v>
      </c>
      <c r="Y2404">
        <v>624</v>
      </c>
      <c r="Z2404">
        <v>7.1</v>
      </c>
      <c r="AA2404">
        <v>1.85</v>
      </c>
      <c r="AB2404">
        <v>10000</v>
      </c>
    </row>
    <row r="2405" spans="1:28" hidden="1" x14ac:dyDescent="0.2">
      <c r="A2405" t="s">
        <v>27</v>
      </c>
      <c r="B2405" t="s">
        <v>1963</v>
      </c>
      <c r="C2405">
        <v>129</v>
      </c>
      <c r="D2405">
        <v>68</v>
      </c>
      <c r="E2405">
        <v>116</v>
      </c>
      <c r="F2405">
        <v>481</v>
      </c>
      <c r="G2405" t="s">
        <v>2708</v>
      </c>
      <c r="H2405">
        <v>8000</v>
      </c>
      <c r="I2405">
        <v>53868030</v>
      </c>
      <c r="J2405" t="s">
        <v>1007</v>
      </c>
      <c r="K2405" t="s">
        <v>1247</v>
      </c>
      <c r="L2405" t="s">
        <v>11763</v>
      </c>
      <c r="M2405">
        <v>183425</v>
      </c>
      <c r="N2405">
        <v>10557</v>
      </c>
      <c r="O2405" t="s">
        <v>3850</v>
      </c>
      <c r="P2405">
        <v>2</v>
      </c>
      <c r="Q2405" t="s">
        <v>11764</v>
      </c>
      <c r="R2405" t="s">
        <v>11765</v>
      </c>
      <c r="S2405">
        <v>425</v>
      </c>
      <c r="T2405" t="s">
        <v>36</v>
      </c>
      <c r="U2405" t="s">
        <v>37</v>
      </c>
      <c r="V2405" t="s">
        <v>38</v>
      </c>
      <c r="W2405">
        <v>17000000</v>
      </c>
      <c r="X2405">
        <v>1997</v>
      </c>
      <c r="Y2405">
        <v>503</v>
      </c>
      <c r="Z2405">
        <v>7</v>
      </c>
      <c r="AA2405">
        <v>2.35</v>
      </c>
      <c r="AB2405">
        <v>0</v>
      </c>
    </row>
    <row r="2406" spans="1:28" hidden="1" x14ac:dyDescent="0.2">
      <c r="A2406" t="s">
        <v>27</v>
      </c>
      <c r="B2406" t="s">
        <v>7107</v>
      </c>
      <c r="C2406">
        <v>156</v>
      </c>
      <c r="D2406">
        <v>94</v>
      </c>
      <c r="E2406">
        <v>52</v>
      </c>
      <c r="F2406">
        <v>261</v>
      </c>
      <c r="G2406" t="s">
        <v>11766</v>
      </c>
      <c r="H2406">
        <v>567</v>
      </c>
      <c r="I2406">
        <v>59573085</v>
      </c>
      <c r="J2406" t="s">
        <v>2715</v>
      </c>
      <c r="K2406" t="s">
        <v>11276</v>
      </c>
      <c r="L2406" t="s">
        <v>11767</v>
      </c>
      <c r="M2406">
        <v>13562</v>
      </c>
      <c r="N2406">
        <v>2259</v>
      </c>
      <c r="O2406" t="s">
        <v>11768</v>
      </c>
      <c r="P2406">
        <v>10</v>
      </c>
      <c r="Q2406" t="s">
        <v>11769</v>
      </c>
      <c r="R2406" t="s">
        <v>11770</v>
      </c>
      <c r="S2406">
        <v>103</v>
      </c>
      <c r="T2406" t="s">
        <v>36</v>
      </c>
      <c r="U2406" t="s">
        <v>37</v>
      </c>
      <c r="V2406" t="s">
        <v>38</v>
      </c>
      <c r="W2406">
        <v>18000000</v>
      </c>
      <c r="X2406">
        <v>2016</v>
      </c>
      <c r="Y2406">
        <v>312</v>
      </c>
      <c r="Z2406">
        <v>6.1</v>
      </c>
      <c r="AA2406">
        <v>2.35</v>
      </c>
      <c r="AB2406">
        <v>19000</v>
      </c>
    </row>
    <row r="2407" spans="1:28" hidden="1" x14ac:dyDescent="0.2">
      <c r="A2407" t="s">
        <v>27</v>
      </c>
      <c r="B2407" t="s">
        <v>933</v>
      </c>
      <c r="C2407">
        <v>103</v>
      </c>
      <c r="D2407">
        <v>99</v>
      </c>
      <c r="E2407">
        <v>42</v>
      </c>
      <c r="F2407">
        <v>557</v>
      </c>
      <c r="G2407" t="s">
        <v>2192</v>
      </c>
      <c r="H2407">
        <v>975</v>
      </c>
      <c r="I2407">
        <v>52691009</v>
      </c>
      <c r="J2407" t="s">
        <v>3055</v>
      </c>
      <c r="K2407" t="s">
        <v>10422</v>
      </c>
      <c r="L2407" t="s">
        <v>11771</v>
      </c>
      <c r="M2407">
        <v>18727</v>
      </c>
      <c r="N2407">
        <v>3567</v>
      </c>
      <c r="O2407" t="s">
        <v>11772</v>
      </c>
      <c r="P2407">
        <v>2</v>
      </c>
      <c r="Q2407" t="s">
        <v>11773</v>
      </c>
      <c r="R2407" t="s">
        <v>11774</v>
      </c>
      <c r="S2407">
        <v>45</v>
      </c>
      <c r="T2407" t="s">
        <v>36</v>
      </c>
      <c r="U2407" t="s">
        <v>37</v>
      </c>
      <c r="V2407" t="s">
        <v>93</v>
      </c>
      <c r="W2407">
        <v>21000000</v>
      </c>
      <c r="X2407">
        <v>2011</v>
      </c>
      <c r="Y2407">
        <v>569</v>
      </c>
      <c r="Z2407">
        <v>6.6</v>
      </c>
      <c r="AA2407">
        <v>2.35</v>
      </c>
      <c r="AB2407">
        <v>0</v>
      </c>
    </row>
    <row r="2408" spans="1:28" hidden="1" x14ac:dyDescent="0.2">
      <c r="A2408" t="s">
        <v>27</v>
      </c>
      <c r="B2408" t="s">
        <v>1309</v>
      </c>
      <c r="C2408">
        <v>217</v>
      </c>
      <c r="D2408">
        <v>107</v>
      </c>
      <c r="E2408">
        <v>323</v>
      </c>
      <c r="F2408">
        <v>794</v>
      </c>
      <c r="G2408" t="s">
        <v>5081</v>
      </c>
      <c r="H2408">
        <v>1000</v>
      </c>
      <c r="I2408">
        <v>59735548</v>
      </c>
      <c r="J2408" t="s">
        <v>4175</v>
      </c>
      <c r="K2408" t="s">
        <v>247</v>
      </c>
      <c r="L2408" t="s">
        <v>11775</v>
      </c>
      <c r="M2408">
        <v>290949</v>
      </c>
      <c r="N2408">
        <v>4223</v>
      </c>
      <c r="O2408" t="s">
        <v>11776</v>
      </c>
      <c r="P2408">
        <v>1</v>
      </c>
      <c r="Q2408" t="s">
        <v>11777</v>
      </c>
      <c r="R2408" t="s">
        <v>11778</v>
      </c>
      <c r="S2408">
        <v>629</v>
      </c>
      <c r="T2408" t="s">
        <v>36</v>
      </c>
      <c r="U2408" t="s">
        <v>37</v>
      </c>
      <c r="V2408" t="s">
        <v>583</v>
      </c>
      <c r="W2408">
        <v>15000000</v>
      </c>
      <c r="X2408">
        <v>1987</v>
      </c>
      <c r="Y2408">
        <v>1000</v>
      </c>
      <c r="Z2408">
        <v>7.8</v>
      </c>
      <c r="AA2408">
        <v>1.85</v>
      </c>
      <c r="AB2408">
        <v>13000</v>
      </c>
    </row>
    <row r="2409" spans="1:28" hidden="1" x14ac:dyDescent="0.2">
      <c r="A2409" t="s">
        <v>27</v>
      </c>
      <c r="B2409" t="s">
        <v>4953</v>
      </c>
      <c r="C2409">
        <v>134</v>
      </c>
      <c r="D2409">
        <v>180</v>
      </c>
      <c r="E2409">
        <v>869</v>
      </c>
      <c r="F2409">
        <v>521</v>
      </c>
      <c r="G2409" t="s">
        <v>2406</v>
      </c>
      <c r="H2409">
        <v>692</v>
      </c>
      <c r="I2409">
        <v>51600000</v>
      </c>
      <c r="J2409" t="s">
        <v>11779</v>
      </c>
      <c r="K2409" t="s">
        <v>1653</v>
      </c>
      <c r="L2409" t="s">
        <v>11780</v>
      </c>
      <c r="M2409">
        <v>270790</v>
      </c>
      <c r="N2409">
        <v>3076</v>
      </c>
      <c r="O2409" t="s">
        <v>2506</v>
      </c>
      <c r="P2409">
        <v>0</v>
      </c>
      <c r="Q2409" t="s">
        <v>11781</v>
      </c>
      <c r="R2409" t="s">
        <v>11782</v>
      </c>
      <c r="S2409">
        <v>549</v>
      </c>
      <c r="T2409" t="s">
        <v>36</v>
      </c>
      <c r="U2409" t="s">
        <v>37</v>
      </c>
      <c r="V2409" t="s">
        <v>583</v>
      </c>
      <c r="W2409">
        <v>18000000</v>
      </c>
      <c r="X2409">
        <v>1984</v>
      </c>
      <c r="Y2409">
        <v>670</v>
      </c>
      <c r="Z2409">
        <v>8.3000000000000007</v>
      </c>
      <c r="AA2409">
        <v>2.35</v>
      </c>
      <c r="AB2409">
        <v>16000</v>
      </c>
    </row>
    <row r="2410" spans="1:28" hidden="1" x14ac:dyDescent="0.2">
      <c r="A2410" t="s">
        <v>27</v>
      </c>
      <c r="B2410" t="s">
        <v>10916</v>
      </c>
      <c r="C2410">
        <v>146</v>
      </c>
      <c r="D2410">
        <v>89</v>
      </c>
      <c r="E2410">
        <v>29</v>
      </c>
      <c r="F2410">
        <v>458</v>
      </c>
      <c r="G2410" t="s">
        <v>1406</v>
      </c>
      <c r="H2410">
        <v>2000</v>
      </c>
      <c r="I2410">
        <v>43818159</v>
      </c>
      <c r="J2410" t="s">
        <v>5101</v>
      </c>
      <c r="K2410" t="s">
        <v>1080</v>
      </c>
      <c r="L2410" t="s">
        <v>11783</v>
      </c>
      <c r="M2410">
        <v>27664</v>
      </c>
      <c r="N2410">
        <v>4867</v>
      </c>
      <c r="O2410" t="s">
        <v>11784</v>
      </c>
      <c r="P2410">
        <v>0</v>
      </c>
      <c r="Q2410" t="s">
        <v>11785</v>
      </c>
      <c r="R2410" t="s">
        <v>11786</v>
      </c>
      <c r="S2410">
        <v>260</v>
      </c>
      <c r="T2410" t="s">
        <v>36</v>
      </c>
      <c r="U2410" t="s">
        <v>37</v>
      </c>
      <c r="V2410" t="s">
        <v>38</v>
      </c>
      <c r="W2410">
        <v>20000000</v>
      </c>
      <c r="X2410">
        <v>2008</v>
      </c>
      <c r="Y2410">
        <v>690</v>
      </c>
      <c r="Z2410">
        <v>3.9</v>
      </c>
      <c r="AA2410">
        <v>2.35</v>
      </c>
      <c r="AB2410">
        <v>1000</v>
      </c>
    </row>
    <row r="2411" spans="1:28" hidden="1" x14ac:dyDescent="0.2">
      <c r="A2411" t="s">
        <v>27</v>
      </c>
      <c r="B2411" t="s">
        <v>2040</v>
      </c>
      <c r="C2411">
        <v>159</v>
      </c>
      <c r="D2411">
        <v>97</v>
      </c>
      <c r="E2411">
        <v>70</v>
      </c>
      <c r="F2411">
        <v>625</v>
      </c>
      <c r="G2411" t="s">
        <v>477</v>
      </c>
      <c r="H2411">
        <v>2000</v>
      </c>
      <c r="I2411">
        <v>86049418</v>
      </c>
      <c r="J2411" t="s">
        <v>1669</v>
      </c>
      <c r="K2411" t="s">
        <v>4797</v>
      </c>
      <c r="L2411" t="s">
        <v>11787</v>
      </c>
      <c r="M2411">
        <v>245989</v>
      </c>
      <c r="N2411">
        <v>5032</v>
      </c>
      <c r="O2411" t="s">
        <v>7126</v>
      </c>
      <c r="P2411">
        <v>4</v>
      </c>
      <c r="Q2411" t="s">
        <v>11788</v>
      </c>
      <c r="R2411" t="s">
        <v>11789</v>
      </c>
      <c r="S2411">
        <v>554</v>
      </c>
      <c r="T2411" t="s">
        <v>36</v>
      </c>
      <c r="U2411" t="s">
        <v>37</v>
      </c>
      <c r="V2411" t="s">
        <v>38</v>
      </c>
      <c r="W2411">
        <v>17000000</v>
      </c>
      <c r="X2411">
        <v>2004</v>
      </c>
      <c r="Y2411">
        <v>1000</v>
      </c>
      <c r="Z2411">
        <v>7</v>
      </c>
      <c r="AA2411">
        <v>1.85</v>
      </c>
      <c r="AB2411">
        <v>0</v>
      </c>
    </row>
    <row r="2412" spans="1:28" hidden="1" x14ac:dyDescent="0.2">
      <c r="A2412" t="s">
        <v>27</v>
      </c>
      <c r="B2412" t="s">
        <v>11790</v>
      </c>
      <c r="C2412">
        <v>111</v>
      </c>
      <c r="D2412">
        <v>113</v>
      </c>
      <c r="E2412">
        <v>22</v>
      </c>
      <c r="F2412">
        <v>148</v>
      </c>
      <c r="G2412" t="s">
        <v>11791</v>
      </c>
      <c r="H2412">
        <v>727</v>
      </c>
      <c r="I2412">
        <v>43601508</v>
      </c>
      <c r="J2412" t="s">
        <v>1413</v>
      </c>
      <c r="K2412" t="s">
        <v>3357</v>
      </c>
      <c r="L2412" t="s">
        <v>11792</v>
      </c>
      <c r="M2412">
        <v>35718</v>
      </c>
      <c r="N2412">
        <v>1310</v>
      </c>
      <c r="O2412" t="s">
        <v>11793</v>
      </c>
      <c r="P2412">
        <v>1</v>
      </c>
      <c r="Q2412" t="s">
        <v>11794</v>
      </c>
      <c r="R2412" t="s">
        <v>11795</v>
      </c>
      <c r="S2412">
        <v>317</v>
      </c>
      <c r="T2412" t="s">
        <v>36</v>
      </c>
      <c r="U2412" t="s">
        <v>37</v>
      </c>
      <c r="V2412" t="s">
        <v>38</v>
      </c>
      <c r="W2412">
        <v>18000000</v>
      </c>
      <c r="X2412">
        <v>2003</v>
      </c>
      <c r="Y2412">
        <v>171</v>
      </c>
      <c r="Z2412">
        <v>6.7</v>
      </c>
      <c r="AA2412">
        <v>1.85</v>
      </c>
      <c r="AB2412">
        <v>0</v>
      </c>
    </row>
    <row r="2413" spans="1:28" hidden="1" x14ac:dyDescent="0.2">
      <c r="A2413" t="s">
        <v>27</v>
      </c>
      <c r="B2413" t="s">
        <v>11679</v>
      </c>
      <c r="C2413">
        <v>187</v>
      </c>
      <c r="D2413">
        <v>131</v>
      </c>
      <c r="E2413">
        <v>500</v>
      </c>
      <c r="F2413">
        <v>555</v>
      </c>
      <c r="G2413" t="s">
        <v>3353</v>
      </c>
      <c r="H2413">
        <v>1000</v>
      </c>
      <c r="I2413">
        <v>41300105</v>
      </c>
      <c r="J2413" t="s">
        <v>8058</v>
      </c>
      <c r="K2413" t="s">
        <v>201</v>
      </c>
      <c r="L2413" t="s">
        <v>11796</v>
      </c>
      <c r="M2413">
        <v>65201</v>
      </c>
      <c r="N2413">
        <v>3261</v>
      </c>
      <c r="O2413" t="s">
        <v>11120</v>
      </c>
      <c r="P2413">
        <v>0</v>
      </c>
      <c r="Q2413" t="s">
        <v>11797</v>
      </c>
      <c r="R2413" t="s">
        <v>11798</v>
      </c>
      <c r="S2413">
        <v>651</v>
      </c>
      <c r="T2413" t="s">
        <v>36</v>
      </c>
      <c r="U2413" t="s">
        <v>55</v>
      </c>
      <c r="V2413" t="s">
        <v>583</v>
      </c>
      <c r="W2413">
        <v>19800000</v>
      </c>
      <c r="X2413">
        <v>2001</v>
      </c>
      <c r="Y2413">
        <v>559</v>
      </c>
      <c r="Z2413">
        <v>7.3</v>
      </c>
      <c r="AA2413">
        <v>2.35</v>
      </c>
      <c r="AB2413">
        <v>0</v>
      </c>
    </row>
    <row r="2414" spans="1:28" hidden="1" x14ac:dyDescent="0.2">
      <c r="A2414" t="s">
        <v>27</v>
      </c>
      <c r="C2414">
        <v>20</v>
      </c>
      <c r="D2414">
        <v>44</v>
      </c>
      <c r="F2414">
        <v>650</v>
      </c>
      <c r="G2414" t="s">
        <v>11799</v>
      </c>
      <c r="H2414">
        <v>828</v>
      </c>
      <c r="J2414" t="s">
        <v>1413</v>
      </c>
      <c r="K2414" t="s">
        <v>4808</v>
      </c>
      <c r="L2414" t="s">
        <v>11800</v>
      </c>
      <c r="M2414">
        <v>65785</v>
      </c>
      <c r="N2414">
        <v>2546</v>
      </c>
      <c r="O2414" t="s">
        <v>4181</v>
      </c>
      <c r="P2414">
        <v>8</v>
      </c>
      <c r="Q2414" t="s">
        <v>11801</v>
      </c>
      <c r="R2414" t="s">
        <v>11802</v>
      </c>
      <c r="S2414">
        <v>281</v>
      </c>
      <c r="T2414" t="s">
        <v>36</v>
      </c>
      <c r="U2414" t="s">
        <v>37</v>
      </c>
      <c r="V2414" t="s">
        <v>1566</v>
      </c>
      <c r="Y2414">
        <v>787</v>
      </c>
      <c r="Z2414">
        <v>7.5</v>
      </c>
      <c r="AA2414">
        <v>1.78</v>
      </c>
      <c r="AB2414">
        <v>0</v>
      </c>
    </row>
    <row r="2415" spans="1:28" hidden="1" x14ac:dyDescent="0.2">
      <c r="A2415" t="s">
        <v>27</v>
      </c>
      <c r="B2415" t="s">
        <v>4848</v>
      </c>
      <c r="C2415">
        <v>44</v>
      </c>
      <c r="D2415">
        <v>103</v>
      </c>
      <c r="E2415">
        <v>0</v>
      </c>
      <c r="F2415">
        <v>805</v>
      </c>
      <c r="G2415" t="s">
        <v>3929</v>
      </c>
      <c r="H2415">
        <v>12000</v>
      </c>
      <c r="I2415">
        <v>41382841</v>
      </c>
      <c r="J2415" t="s">
        <v>2488</v>
      </c>
      <c r="K2415" t="s">
        <v>703</v>
      </c>
      <c r="L2415" t="s">
        <v>11803</v>
      </c>
      <c r="M2415">
        <v>27149</v>
      </c>
      <c r="N2415">
        <v>14672</v>
      </c>
      <c r="O2415" t="s">
        <v>2316</v>
      </c>
      <c r="P2415">
        <v>0</v>
      </c>
      <c r="Q2415" t="s">
        <v>11804</v>
      </c>
      <c r="R2415" t="s">
        <v>11805</v>
      </c>
      <c r="S2415">
        <v>96</v>
      </c>
      <c r="T2415" t="s">
        <v>36</v>
      </c>
      <c r="U2415" t="s">
        <v>37</v>
      </c>
      <c r="V2415" t="s">
        <v>38</v>
      </c>
      <c r="W2415">
        <v>18000000</v>
      </c>
      <c r="X2415">
        <v>1986</v>
      </c>
      <c r="Y2415">
        <v>899</v>
      </c>
      <c r="Z2415">
        <v>6.3</v>
      </c>
      <c r="AA2415">
        <v>1.85</v>
      </c>
      <c r="AB2415">
        <v>0</v>
      </c>
    </row>
    <row r="2416" spans="1:28" hidden="1" x14ac:dyDescent="0.2">
      <c r="A2416" t="s">
        <v>27</v>
      </c>
      <c r="B2416" t="s">
        <v>1131</v>
      </c>
      <c r="C2416">
        <v>588</v>
      </c>
      <c r="D2416">
        <v>119</v>
      </c>
      <c r="E2416">
        <v>0</v>
      </c>
      <c r="F2416">
        <v>529</v>
      </c>
      <c r="G2416" t="s">
        <v>206</v>
      </c>
      <c r="H2416">
        <v>15000</v>
      </c>
      <c r="I2416">
        <v>42335698</v>
      </c>
      <c r="J2416" t="s">
        <v>1413</v>
      </c>
      <c r="K2416" t="s">
        <v>180</v>
      </c>
      <c r="L2416" t="s">
        <v>11806</v>
      </c>
      <c r="M2416">
        <v>395087</v>
      </c>
      <c r="N2416">
        <v>21668</v>
      </c>
      <c r="O2416" t="s">
        <v>3284</v>
      </c>
      <c r="P2416">
        <v>8</v>
      </c>
      <c r="Q2416" t="s">
        <v>11807</v>
      </c>
      <c r="R2416" t="s">
        <v>11808</v>
      </c>
      <c r="S2416">
        <v>1101</v>
      </c>
      <c r="T2416" t="s">
        <v>36</v>
      </c>
      <c r="U2416" t="s">
        <v>37</v>
      </c>
      <c r="V2416" t="s">
        <v>583</v>
      </c>
      <c r="W2416">
        <v>18000000</v>
      </c>
      <c r="X2416">
        <v>2014</v>
      </c>
      <c r="Y2416">
        <v>6000</v>
      </c>
      <c r="Z2416">
        <v>7.8</v>
      </c>
      <c r="AA2416">
        <v>1.85</v>
      </c>
      <c r="AB2416">
        <v>114000</v>
      </c>
    </row>
    <row r="2417" spans="1:28" hidden="1" x14ac:dyDescent="0.2">
      <c r="A2417" t="s">
        <v>27</v>
      </c>
      <c r="B2417" t="s">
        <v>4001</v>
      </c>
      <c r="C2417">
        <v>415</v>
      </c>
      <c r="D2417">
        <v>98</v>
      </c>
      <c r="E2417">
        <v>11000</v>
      </c>
      <c r="F2417">
        <v>218</v>
      </c>
      <c r="G2417" t="s">
        <v>6073</v>
      </c>
      <c r="H2417">
        <v>594</v>
      </c>
      <c r="I2417">
        <v>33404871</v>
      </c>
      <c r="J2417" t="s">
        <v>3407</v>
      </c>
      <c r="K2417" t="s">
        <v>4723</v>
      </c>
      <c r="L2417" t="s">
        <v>11809</v>
      </c>
      <c r="M2417">
        <v>150082</v>
      </c>
      <c r="N2417">
        <v>1353</v>
      </c>
      <c r="O2417" t="s">
        <v>11810</v>
      </c>
      <c r="P2417">
        <v>1</v>
      </c>
      <c r="Q2417" t="s">
        <v>11811</v>
      </c>
      <c r="R2417" t="s">
        <v>11812</v>
      </c>
      <c r="S2417">
        <v>384</v>
      </c>
      <c r="T2417" t="s">
        <v>36</v>
      </c>
      <c r="U2417" t="s">
        <v>37</v>
      </c>
      <c r="V2417" t="s">
        <v>38</v>
      </c>
      <c r="W2417">
        <v>18000000</v>
      </c>
      <c r="X2417">
        <v>2013</v>
      </c>
      <c r="Y2417">
        <v>268</v>
      </c>
      <c r="Z2417">
        <v>7.3</v>
      </c>
      <c r="AA2417">
        <v>2.35</v>
      </c>
      <c r="AB2417">
        <v>36000</v>
      </c>
    </row>
    <row r="2418" spans="1:28" hidden="1" x14ac:dyDescent="0.2">
      <c r="A2418" t="s">
        <v>27</v>
      </c>
      <c r="B2418" t="s">
        <v>1153</v>
      </c>
      <c r="C2418">
        <v>279</v>
      </c>
      <c r="D2418">
        <v>111</v>
      </c>
      <c r="E2418">
        <v>521</v>
      </c>
      <c r="F2418">
        <v>64</v>
      </c>
      <c r="G2418" t="s">
        <v>11813</v>
      </c>
      <c r="H2418">
        <v>97</v>
      </c>
      <c r="I2418">
        <v>31471430</v>
      </c>
      <c r="J2418" t="s">
        <v>2817</v>
      </c>
      <c r="K2418" t="s">
        <v>11814</v>
      </c>
      <c r="L2418" t="s">
        <v>11815</v>
      </c>
      <c r="M2418">
        <v>83374</v>
      </c>
      <c r="N2418">
        <v>313</v>
      </c>
      <c r="O2418" t="s">
        <v>11816</v>
      </c>
      <c r="P2418">
        <v>0</v>
      </c>
      <c r="Q2418" t="s">
        <v>11817</v>
      </c>
      <c r="R2418" t="s">
        <v>11818</v>
      </c>
      <c r="S2418">
        <v>828</v>
      </c>
      <c r="T2418" t="s">
        <v>36</v>
      </c>
      <c r="U2418" t="s">
        <v>37</v>
      </c>
      <c r="V2418" t="s">
        <v>583</v>
      </c>
      <c r="W2418">
        <v>15000000</v>
      </c>
      <c r="X2418">
        <v>2006</v>
      </c>
      <c r="Y2418">
        <v>68</v>
      </c>
      <c r="Z2418">
        <v>7.6</v>
      </c>
      <c r="AA2418">
        <v>2.35</v>
      </c>
      <c r="AB2418">
        <v>0</v>
      </c>
    </row>
    <row r="2419" spans="1:28" hidden="1" x14ac:dyDescent="0.2">
      <c r="A2419" t="s">
        <v>27</v>
      </c>
      <c r="B2419" t="s">
        <v>9591</v>
      </c>
      <c r="C2419">
        <v>97</v>
      </c>
      <c r="D2419">
        <v>94</v>
      </c>
      <c r="E2419">
        <v>23</v>
      </c>
      <c r="F2419">
        <v>582</v>
      </c>
      <c r="G2419" t="s">
        <v>1538</v>
      </c>
      <c r="H2419">
        <v>2000</v>
      </c>
      <c r="I2419">
        <v>30222640</v>
      </c>
      <c r="J2419" t="s">
        <v>7835</v>
      </c>
      <c r="K2419" t="s">
        <v>11819</v>
      </c>
      <c r="L2419" t="s">
        <v>11820</v>
      </c>
      <c r="M2419">
        <v>36666</v>
      </c>
      <c r="N2419">
        <v>4868</v>
      </c>
      <c r="O2419" t="s">
        <v>10742</v>
      </c>
      <c r="P2419">
        <v>2</v>
      </c>
      <c r="Q2419" t="s">
        <v>11821</v>
      </c>
      <c r="R2419" t="s">
        <v>11822</v>
      </c>
      <c r="S2419">
        <v>144</v>
      </c>
      <c r="T2419" t="s">
        <v>36</v>
      </c>
      <c r="U2419" t="s">
        <v>37</v>
      </c>
      <c r="V2419" t="s">
        <v>38</v>
      </c>
      <c r="W2419">
        <v>25000000</v>
      </c>
      <c r="X2419">
        <v>2003</v>
      </c>
      <c r="Y2419">
        <v>1000</v>
      </c>
      <c r="Z2419">
        <v>5.3</v>
      </c>
      <c r="AA2419">
        <v>1.85</v>
      </c>
      <c r="AB2419">
        <v>0</v>
      </c>
    </row>
    <row r="2420" spans="1:28" hidden="1" x14ac:dyDescent="0.2">
      <c r="A2420" t="s">
        <v>27</v>
      </c>
      <c r="B2420" t="s">
        <v>1013</v>
      </c>
      <c r="C2420">
        <v>60</v>
      </c>
      <c r="D2420">
        <v>122</v>
      </c>
      <c r="E2420">
        <v>380</v>
      </c>
      <c r="F2420">
        <v>2000</v>
      </c>
      <c r="G2420" t="s">
        <v>464</v>
      </c>
      <c r="H2420">
        <v>18000</v>
      </c>
      <c r="I2420">
        <v>26830000</v>
      </c>
      <c r="J2420" t="s">
        <v>1959</v>
      </c>
      <c r="K2420" t="s">
        <v>1725</v>
      </c>
      <c r="L2420" t="s">
        <v>8657</v>
      </c>
      <c r="M2420">
        <v>101889</v>
      </c>
      <c r="N2420">
        <v>32930</v>
      </c>
      <c r="O2420" t="s">
        <v>900</v>
      </c>
      <c r="P2420">
        <v>3</v>
      </c>
      <c r="Q2420" t="s">
        <v>8658</v>
      </c>
      <c r="R2420" t="s">
        <v>8659</v>
      </c>
      <c r="S2420">
        <v>365</v>
      </c>
      <c r="T2420" t="s">
        <v>36</v>
      </c>
      <c r="U2420" t="s">
        <v>37</v>
      </c>
      <c r="V2420" t="s">
        <v>583</v>
      </c>
      <c r="W2420">
        <v>18000000</v>
      </c>
      <c r="X2420">
        <v>1989</v>
      </c>
      <c r="Y2420">
        <v>11000</v>
      </c>
      <c r="Z2420">
        <v>7.9</v>
      </c>
      <c r="AA2420">
        <v>1.85</v>
      </c>
      <c r="AB2420">
        <v>0</v>
      </c>
    </row>
    <row r="2421" spans="1:28" hidden="1" x14ac:dyDescent="0.2">
      <c r="A2421" t="s">
        <v>27</v>
      </c>
      <c r="B2421" t="s">
        <v>11823</v>
      </c>
      <c r="C2421">
        <v>27</v>
      </c>
      <c r="D2421">
        <v>81</v>
      </c>
      <c r="E2421">
        <v>8</v>
      </c>
      <c r="F2421">
        <v>341</v>
      </c>
      <c r="G2421" t="s">
        <v>11824</v>
      </c>
      <c r="H2421">
        <v>844</v>
      </c>
      <c r="I2421">
        <v>26906039</v>
      </c>
      <c r="J2421" t="s">
        <v>2134</v>
      </c>
      <c r="K2421" t="s">
        <v>11825</v>
      </c>
      <c r="L2421" t="s">
        <v>11826</v>
      </c>
      <c r="M2421">
        <v>29621</v>
      </c>
      <c r="N2421">
        <v>2653</v>
      </c>
      <c r="O2421" t="s">
        <v>11827</v>
      </c>
      <c r="P2421">
        <v>2</v>
      </c>
      <c r="Q2421" t="s">
        <v>11828</v>
      </c>
      <c r="R2421" t="s">
        <v>11829</v>
      </c>
      <c r="S2421">
        <v>76</v>
      </c>
      <c r="T2421" t="s">
        <v>36</v>
      </c>
      <c r="U2421" t="s">
        <v>37</v>
      </c>
      <c r="V2421" t="s">
        <v>38</v>
      </c>
      <c r="W2421">
        <v>18000000</v>
      </c>
      <c r="X2421">
        <v>1996</v>
      </c>
      <c r="Y2421">
        <v>456</v>
      </c>
      <c r="Z2421">
        <v>5.3</v>
      </c>
      <c r="AA2421">
        <v>1.85</v>
      </c>
      <c r="AB2421">
        <v>588</v>
      </c>
    </row>
    <row r="2422" spans="1:28" hidden="1" x14ac:dyDescent="0.2">
      <c r="A2422" t="s">
        <v>27</v>
      </c>
      <c r="B2422" t="s">
        <v>5365</v>
      </c>
      <c r="C2422">
        <v>212</v>
      </c>
      <c r="D2422">
        <v>89</v>
      </c>
      <c r="E2422">
        <v>0</v>
      </c>
      <c r="F2422">
        <v>606</v>
      </c>
      <c r="G2422" t="s">
        <v>2494</v>
      </c>
      <c r="H2422">
        <v>2000</v>
      </c>
      <c r="I2422">
        <v>21378000</v>
      </c>
      <c r="J2422" t="s">
        <v>7404</v>
      </c>
      <c r="K2422" t="s">
        <v>1732</v>
      </c>
      <c r="L2422" t="s">
        <v>11830</v>
      </c>
      <c r="M2422">
        <v>46492</v>
      </c>
      <c r="N2422">
        <v>4877</v>
      </c>
      <c r="O2422" t="s">
        <v>11032</v>
      </c>
      <c r="P2422">
        <v>0</v>
      </c>
      <c r="Q2422" t="s">
        <v>11831</v>
      </c>
      <c r="R2422" t="s">
        <v>11832</v>
      </c>
      <c r="S2422">
        <v>335</v>
      </c>
      <c r="T2422" t="s">
        <v>36</v>
      </c>
      <c r="U2422" t="s">
        <v>37</v>
      </c>
      <c r="V2422" t="s">
        <v>583</v>
      </c>
      <c r="W2422">
        <v>1000000</v>
      </c>
      <c r="X2422">
        <v>1980</v>
      </c>
      <c r="Y2422">
        <v>826</v>
      </c>
      <c r="Z2422">
        <v>6.8</v>
      </c>
      <c r="AA2422">
        <v>2.35</v>
      </c>
      <c r="AB2422">
        <v>7000</v>
      </c>
    </row>
    <row r="2423" spans="1:28" hidden="1" x14ac:dyDescent="0.2">
      <c r="A2423" t="s">
        <v>27</v>
      </c>
      <c r="B2423" t="s">
        <v>11833</v>
      </c>
      <c r="C2423">
        <v>110</v>
      </c>
      <c r="D2423">
        <v>106</v>
      </c>
      <c r="E2423">
        <v>80</v>
      </c>
      <c r="F2423">
        <v>723</v>
      </c>
      <c r="G2423" t="s">
        <v>11834</v>
      </c>
      <c r="H2423">
        <v>2000</v>
      </c>
      <c r="I2423">
        <v>43853424</v>
      </c>
      <c r="J2423" t="s">
        <v>11835</v>
      </c>
      <c r="K2423" t="s">
        <v>534</v>
      </c>
      <c r="L2423" t="s">
        <v>11836</v>
      </c>
      <c r="M2423">
        <v>35514</v>
      </c>
      <c r="N2423">
        <v>5024</v>
      </c>
      <c r="O2423" t="s">
        <v>2057</v>
      </c>
      <c r="P2423">
        <v>1</v>
      </c>
      <c r="Q2423" t="s">
        <v>11837</v>
      </c>
      <c r="R2423" t="s">
        <v>11838</v>
      </c>
      <c r="S2423">
        <v>114</v>
      </c>
      <c r="T2423" t="s">
        <v>36</v>
      </c>
      <c r="U2423" t="s">
        <v>37</v>
      </c>
      <c r="V2423" t="s">
        <v>93</v>
      </c>
      <c r="W2423">
        <v>18000000</v>
      </c>
      <c r="X2423">
        <v>2011</v>
      </c>
      <c r="Y2423">
        <v>795</v>
      </c>
      <c r="Z2423">
        <v>7.1</v>
      </c>
      <c r="AA2423">
        <v>2.35</v>
      </c>
      <c r="AB2423">
        <v>15000</v>
      </c>
    </row>
    <row r="2424" spans="1:28" hidden="1" x14ac:dyDescent="0.2">
      <c r="A2424" t="s">
        <v>27</v>
      </c>
      <c r="B2424" t="s">
        <v>3064</v>
      </c>
      <c r="C2424">
        <v>45</v>
      </c>
      <c r="D2424">
        <v>122</v>
      </c>
      <c r="E2424">
        <v>0</v>
      </c>
      <c r="F2424">
        <v>191</v>
      </c>
      <c r="G2424" t="s">
        <v>3353</v>
      </c>
      <c r="H2424">
        <v>643</v>
      </c>
      <c r="J2424" t="s">
        <v>11839</v>
      </c>
      <c r="K2424" t="s">
        <v>9470</v>
      </c>
      <c r="L2424" t="s">
        <v>11840</v>
      </c>
      <c r="M2424">
        <v>17277</v>
      </c>
      <c r="N2424">
        <v>2032</v>
      </c>
      <c r="O2424" t="s">
        <v>11841</v>
      </c>
      <c r="P2424">
        <v>0</v>
      </c>
      <c r="Q2424" t="s">
        <v>11842</v>
      </c>
      <c r="R2424" t="s">
        <v>11843</v>
      </c>
      <c r="S2424">
        <v>124</v>
      </c>
      <c r="T2424" t="s">
        <v>36</v>
      </c>
      <c r="U2424" t="s">
        <v>37</v>
      </c>
      <c r="V2424" t="s">
        <v>583</v>
      </c>
      <c r="W2424">
        <v>18000000</v>
      </c>
      <c r="X2424">
        <v>1970</v>
      </c>
      <c r="Y2424">
        <v>559</v>
      </c>
      <c r="Z2424">
        <v>7.2</v>
      </c>
      <c r="AA2424">
        <v>2.35</v>
      </c>
      <c r="AB2424">
        <v>0</v>
      </c>
    </row>
    <row r="2425" spans="1:28" hidden="1" x14ac:dyDescent="0.2">
      <c r="A2425" t="s">
        <v>27</v>
      </c>
      <c r="B2425" t="s">
        <v>11844</v>
      </c>
      <c r="C2425">
        <v>190</v>
      </c>
      <c r="D2425">
        <v>86</v>
      </c>
      <c r="E2425">
        <v>62</v>
      </c>
      <c r="F2425">
        <v>59</v>
      </c>
      <c r="G2425" t="s">
        <v>1066</v>
      </c>
      <c r="H2425">
        <v>390</v>
      </c>
      <c r="I2425">
        <v>23993605</v>
      </c>
      <c r="J2425" t="s">
        <v>9191</v>
      </c>
      <c r="K2425" t="s">
        <v>7180</v>
      </c>
      <c r="L2425" t="s">
        <v>11845</v>
      </c>
      <c r="M2425">
        <v>52467</v>
      </c>
      <c r="N2425">
        <v>727</v>
      </c>
      <c r="O2425" t="s">
        <v>11846</v>
      </c>
      <c r="P2425">
        <v>1</v>
      </c>
      <c r="Q2425" t="s">
        <v>11847</v>
      </c>
      <c r="R2425" t="s">
        <v>11848</v>
      </c>
      <c r="S2425">
        <v>248</v>
      </c>
      <c r="T2425" t="s">
        <v>36</v>
      </c>
      <c r="U2425" t="s">
        <v>37</v>
      </c>
      <c r="V2425" t="s">
        <v>583</v>
      </c>
      <c r="W2425">
        <v>18000000</v>
      </c>
      <c r="X2425">
        <v>2009</v>
      </c>
      <c r="Y2425">
        <v>258</v>
      </c>
      <c r="Z2425">
        <v>5.8</v>
      </c>
      <c r="AA2425">
        <v>2.35</v>
      </c>
      <c r="AB2425">
        <v>0</v>
      </c>
    </row>
    <row r="2426" spans="1:28" hidden="1" x14ac:dyDescent="0.2">
      <c r="A2426" t="s">
        <v>27</v>
      </c>
      <c r="B2426" t="s">
        <v>9665</v>
      </c>
      <c r="C2426">
        <v>77</v>
      </c>
      <c r="D2426">
        <v>103</v>
      </c>
      <c r="E2426">
        <v>130</v>
      </c>
      <c r="F2426">
        <v>406</v>
      </c>
      <c r="G2426" t="s">
        <v>11849</v>
      </c>
      <c r="H2426">
        <v>691</v>
      </c>
      <c r="I2426">
        <v>26400000</v>
      </c>
      <c r="J2426" t="s">
        <v>41</v>
      </c>
      <c r="K2426" t="s">
        <v>750</v>
      </c>
      <c r="L2426" t="s">
        <v>11850</v>
      </c>
      <c r="M2426">
        <v>62009</v>
      </c>
      <c r="N2426">
        <v>2481</v>
      </c>
      <c r="O2426" t="s">
        <v>11851</v>
      </c>
      <c r="P2426">
        <v>1</v>
      </c>
      <c r="Q2426" t="s">
        <v>11852</v>
      </c>
      <c r="R2426" t="s">
        <v>11853</v>
      </c>
      <c r="S2426">
        <v>109</v>
      </c>
      <c r="T2426" t="s">
        <v>36</v>
      </c>
      <c r="U2426" t="s">
        <v>37</v>
      </c>
      <c r="V2426" t="s">
        <v>93</v>
      </c>
      <c r="W2426">
        <v>18000000</v>
      </c>
      <c r="X2426">
        <v>1984</v>
      </c>
      <c r="Y2426">
        <v>476</v>
      </c>
      <c r="Z2426">
        <v>5.8</v>
      </c>
      <c r="AA2426">
        <v>2.35</v>
      </c>
      <c r="AB2426">
        <v>2000</v>
      </c>
    </row>
    <row r="2427" spans="1:28" hidden="1" x14ac:dyDescent="0.2">
      <c r="A2427" t="s">
        <v>745</v>
      </c>
      <c r="B2427" t="s">
        <v>485</v>
      </c>
      <c r="C2427">
        <v>151</v>
      </c>
      <c r="D2427">
        <v>121</v>
      </c>
      <c r="E2427">
        <v>17000</v>
      </c>
      <c r="F2427">
        <v>356</v>
      </c>
      <c r="G2427" t="s">
        <v>4281</v>
      </c>
      <c r="H2427">
        <v>22000</v>
      </c>
      <c r="I2427">
        <v>45250</v>
      </c>
      <c r="J2427" t="s">
        <v>1632</v>
      </c>
      <c r="K2427" t="s">
        <v>1744</v>
      </c>
      <c r="L2427" t="s">
        <v>11854</v>
      </c>
      <c r="M2427">
        <v>235133</v>
      </c>
      <c r="N2427">
        <v>23008</v>
      </c>
      <c r="O2427" t="s">
        <v>11855</v>
      </c>
      <c r="P2427">
        <v>1</v>
      </c>
      <c r="Q2427" t="s">
        <v>11856</v>
      </c>
      <c r="R2427" t="s">
        <v>11857</v>
      </c>
      <c r="S2427">
        <v>494</v>
      </c>
      <c r="T2427" t="s">
        <v>36</v>
      </c>
      <c r="U2427" t="s">
        <v>37</v>
      </c>
      <c r="V2427" t="s">
        <v>583</v>
      </c>
      <c r="W2427">
        <v>18000000</v>
      </c>
      <c r="X2427">
        <v>1980</v>
      </c>
      <c r="Y2427">
        <v>394</v>
      </c>
      <c r="Z2427">
        <v>8.3000000000000007</v>
      </c>
      <c r="AA2427">
        <v>1.85</v>
      </c>
      <c r="AB2427">
        <v>0</v>
      </c>
    </row>
    <row r="2428" spans="1:28" hidden="1" x14ac:dyDescent="0.2">
      <c r="A2428" t="s">
        <v>27</v>
      </c>
      <c r="B2428" t="s">
        <v>11858</v>
      </c>
      <c r="C2428">
        <v>111</v>
      </c>
      <c r="D2428">
        <v>109</v>
      </c>
      <c r="E2428">
        <v>7</v>
      </c>
      <c r="F2428">
        <v>827</v>
      </c>
      <c r="G2428" t="s">
        <v>11859</v>
      </c>
      <c r="H2428">
        <v>2000</v>
      </c>
      <c r="I2428">
        <v>22927390</v>
      </c>
      <c r="J2428" t="s">
        <v>212</v>
      </c>
      <c r="K2428" t="s">
        <v>232</v>
      </c>
      <c r="L2428" t="s">
        <v>11860</v>
      </c>
      <c r="M2428">
        <v>25344</v>
      </c>
      <c r="N2428">
        <v>4947</v>
      </c>
      <c r="O2428" t="s">
        <v>1544</v>
      </c>
      <c r="P2428">
        <v>0</v>
      </c>
      <c r="Q2428" t="s">
        <v>11861</v>
      </c>
      <c r="R2428" t="s">
        <v>11862</v>
      </c>
      <c r="S2428">
        <v>77</v>
      </c>
      <c r="T2428" t="s">
        <v>36</v>
      </c>
      <c r="U2428" t="s">
        <v>37</v>
      </c>
      <c r="V2428" t="s">
        <v>38</v>
      </c>
      <c r="W2428">
        <v>18000000</v>
      </c>
      <c r="X2428">
        <v>2009</v>
      </c>
      <c r="Y2428">
        <v>980</v>
      </c>
      <c r="Z2428">
        <v>5.6</v>
      </c>
      <c r="AA2428">
        <v>1.85</v>
      </c>
      <c r="AB2428">
        <v>0</v>
      </c>
    </row>
    <row r="2429" spans="1:28" hidden="1" x14ac:dyDescent="0.2">
      <c r="A2429" t="s">
        <v>27</v>
      </c>
      <c r="B2429" t="s">
        <v>3120</v>
      </c>
      <c r="C2429">
        <v>64</v>
      </c>
      <c r="D2429">
        <v>109</v>
      </c>
      <c r="E2429">
        <v>272</v>
      </c>
      <c r="F2429">
        <v>124</v>
      </c>
      <c r="G2429" t="s">
        <v>11863</v>
      </c>
      <c r="H2429">
        <v>155</v>
      </c>
      <c r="I2429">
        <v>4250320</v>
      </c>
      <c r="J2429" t="s">
        <v>9418</v>
      </c>
      <c r="K2429" t="s">
        <v>11864</v>
      </c>
      <c r="L2429" t="s">
        <v>11865</v>
      </c>
      <c r="M2429">
        <v>14870</v>
      </c>
      <c r="N2429">
        <v>605</v>
      </c>
      <c r="O2429" t="s">
        <v>11866</v>
      </c>
      <c r="P2429">
        <v>1</v>
      </c>
      <c r="Q2429" t="s">
        <v>11867</v>
      </c>
      <c r="R2429" t="s">
        <v>11868</v>
      </c>
      <c r="S2429">
        <v>86</v>
      </c>
      <c r="T2429" t="s">
        <v>36</v>
      </c>
      <c r="U2429" t="s">
        <v>37</v>
      </c>
      <c r="V2429" t="s">
        <v>38</v>
      </c>
      <c r="W2429">
        <v>18000000</v>
      </c>
      <c r="X2429">
        <v>1985</v>
      </c>
      <c r="Y2429">
        <v>144</v>
      </c>
      <c r="Z2429">
        <v>6.8</v>
      </c>
      <c r="AA2429">
        <v>1.85</v>
      </c>
      <c r="AB2429">
        <v>0</v>
      </c>
    </row>
    <row r="2430" spans="1:28" hidden="1" x14ac:dyDescent="0.2">
      <c r="A2430" t="s">
        <v>27</v>
      </c>
      <c r="B2430" t="s">
        <v>11869</v>
      </c>
      <c r="C2430">
        <v>134</v>
      </c>
      <c r="D2430">
        <v>123</v>
      </c>
      <c r="E2430">
        <v>64</v>
      </c>
      <c r="F2430">
        <v>637</v>
      </c>
      <c r="G2430" t="s">
        <v>10959</v>
      </c>
      <c r="H2430">
        <v>808</v>
      </c>
      <c r="I2430">
        <v>22452209</v>
      </c>
      <c r="J2430" t="s">
        <v>3462</v>
      </c>
      <c r="K2430" t="s">
        <v>259</v>
      </c>
      <c r="L2430" t="s">
        <v>11870</v>
      </c>
      <c r="M2430">
        <v>14062</v>
      </c>
      <c r="N2430">
        <v>5734</v>
      </c>
      <c r="O2430" t="s">
        <v>3178</v>
      </c>
      <c r="P2430">
        <v>0</v>
      </c>
      <c r="Q2430" t="s">
        <v>11871</v>
      </c>
      <c r="R2430" t="s">
        <v>11872</v>
      </c>
      <c r="S2430">
        <v>82</v>
      </c>
      <c r="T2430" t="s">
        <v>36</v>
      </c>
      <c r="U2430" t="s">
        <v>37</v>
      </c>
      <c r="V2430" t="s">
        <v>93</v>
      </c>
      <c r="W2430">
        <v>18000000</v>
      </c>
      <c r="X2430">
        <v>2009</v>
      </c>
      <c r="Y2430">
        <v>720</v>
      </c>
      <c r="Z2430">
        <v>5</v>
      </c>
      <c r="AA2430">
        <v>2.35</v>
      </c>
      <c r="AB2430">
        <v>0</v>
      </c>
    </row>
    <row r="2431" spans="1:28" hidden="1" x14ac:dyDescent="0.2">
      <c r="A2431" t="s">
        <v>27</v>
      </c>
      <c r="B2431" t="s">
        <v>5287</v>
      </c>
      <c r="C2431">
        <v>450</v>
      </c>
      <c r="D2431">
        <v>94</v>
      </c>
      <c r="E2431">
        <v>0</v>
      </c>
      <c r="F2431">
        <v>223</v>
      </c>
      <c r="G2431" t="s">
        <v>4204</v>
      </c>
      <c r="H2431">
        <v>11000</v>
      </c>
      <c r="I2431">
        <v>18329466</v>
      </c>
      <c r="J2431" t="s">
        <v>7680</v>
      </c>
      <c r="K2431" t="s">
        <v>78</v>
      </c>
      <c r="L2431" t="s">
        <v>11873</v>
      </c>
      <c r="M2431">
        <v>279179</v>
      </c>
      <c r="N2431">
        <v>11984</v>
      </c>
      <c r="O2431" t="s">
        <v>9882</v>
      </c>
      <c r="P2431">
        <v>0</v>
      </c>
      <c r="Q2431" t="s">
        <v>11874</v>
      </c>
      <c r="R2431" t="s">
        <v>11875</v>
      </c>
      <c r="S2431">
        <v>440</v>
      </c>
      <c r="T2431" t="s">
        <v>36</v>
      </c>
      <c r="U2431" t="s">
        <v>37</v>
      </c>
      <c r="V2431" t="s">
        <v>583</v>
      </c>
      <c r="W2431">
        <v>18000000</v>
      </c>
      <c r="X2431">
        <v>2010</v>
      </c>
      <c r="Y2431">
        <v>642</v>
      </c>
      <c r="Z2431">
        <v>7.6</v>
      </c>
      <c r="AA2431">
        <v>1.85</v>
      </c>
      <c r="AB2431">
        <v>63000</v>
      </c>
    </row>
    <row r="2432" spans="1:28" hidden="1" x14ac:dyDescent="0.2">
      <c r="A2432" t="s">
        <v>27</v>
      </c>
      <c r="B2432" t="s">
        <v>4001</v>
      </c>
      <c r="C2432">
        <v>128</v>
      </c>
      <c r="D2432">
        <v>94</v>
      </c>
      <c r="E2432">
        <v>11000</v>
      </c>
      <c r="F2432">
        <v>975</v>
      </c>
      <c r="G2432" t="s">
        <v>1954</v>
      </c>
      <c r="H2432">
        <v>11000</v>
      </c>
      <c r="I2432">
        <v>17071230</v>
      </c>
      <c r="J2432" t="s">
        <v>1007</v>
      </c>
      <c r="K2432" t="s">
        <v>4001</v>
      </c>
      <c r="L2432" t="s">
        <v>11876</v>
      </c>
      <c r="M2432">
        <v>31169</v>
      </c>
      <c r="N2432">
        <v>23283</v>
      </c>
      <c r="O2432" t="s">
        <v>2521</v>
      </c>
      <c r="P2432">
        <v>0</v>
      </c>
      <c r="Q2432" t="s">
        <v>11877</v>
      </c>
      <c r="R2432" t="s">
        <v>11878</v>
      </c>
      <c r="S2432">
        <v>192</v>
      </c>
      <c r="T2432" t="s">
        <v>36</v>
      </c>
      <c r="U2432" t="s">
        <v>37</v>
      </c>
      <c r="V2432" t="s">
        <v>93</v>
      </c>
      <c r="W2432">
        <v>18000000</v>
      </c>
      <c r="X2432">
        <v>2000</v>
      </c>
      <c r="Y2432">
        <v>11000</v>
      </c>
      <c r="Z2432">
        <v>6.7</v>
      </c>
      <c r="AA2432">
        <v>1.85</v>
      </c>
      <c r="AB2432">
        <v>812</v>
      </c>
    </row>
    <row r="2433" spans="1:28" hidden="1" x14ac:dyDescent="0.2">
      <c r="A2433" t="s">
        <v>27</v>
      </c>
      <c r="B2433" t="s">
        <v>11879</v>
      </c>
      <c r="C2433">
        <v>68</v>
      </c>
      <c r="D2433">
        <v>115</v>
      </c>
      <c r="E2433">
        <v>13</v>
      </c>
      <c r="F2433">
        <v>111</v>
      </c>
      <c r="G2433" t="s">
        <v>11880</v>
      </c>
      <c r="H2433">
        <v>757</v>
      </c>
      <c r="I2433">
        <v>17174870</v>
      </c>
      <c r="J2433" t="s">
        <v>7835</v>
      </c>
      <c r="K2433" t="s">
        <v>8776</v>
      </c>
      <c r="L2433" t="s">
        <v>11881</v>
      </c>
      <c r="M2433">
        <v>15817</v>
      </c>
      <c r="N2433">
        <v>1201</v>
      </c>
      <c r="O2433" t="s">
        <v>11882</v>
      </c>
      <c r="P2433">
        <v>2</v>
      </c>
      <c r="Q2433" t="s">
        <v>11883</v>
      </c>
      <c r="R2433" t="s">
        <v>11884</v>
      </c>
      <c r="S2433">
        <v>210</v>
      </c>
      <c r="T2433" t="s">
        <v>36</v>
      </c>
      <c r="U2433" t="s">
        <v>37</v>
      </c>
      <c r="V2433" t="s">
        <v>38</v>
      </c>
      <c r="W2433">
        <v>18000000</v>
      </c>
      <c r="X2433">
        <v>2000</v>
      </c>
      <c r="Y2433">
        <v>220</v>
      </c>
      <c r="Z2433">
        <v>6.7</v>
      </c>
      <c r="AA2433">
        <v>2.35</v>
      </c>
      <c r="AB2433">
        <v>0</v>
      </c>
    </row>
    <row r="2434" spans="1:28" hidden="1" x14ac:dyDescent="0.2">
      <c r="A2434" t="s">
        <v>27</v>
      </c>
      <c r="B2434" t="s">
        <v>10375</v>
      </c>
      <c r="C2434">
        <v>97</v>
      </c>
      <c r="D2434">
        <v>107</v>
      </c>
      <c r="E2434">
        <v>24</v>
      </c>
      <c r="F2434">
        <v>85</v>
      </c>
      <c r="G2434" t="s">
        <v>1860</v>
      </c>
      <c r="H2434">
        <v>10000</v>
      </c>
      <c r="I2434">
        <v>26284475</v>
      </c>
      <c r="J2434" t="s">
        <v>1669</v>
      </c>
      <c r="K2434" t="s">
        <v>298</v>
      </c>
      <c r="L2434" t="s">
        <v>11885</v>
      </c>
      <c r="M2434">
        <v>9051</v>
      </c>
      <c r="N2434">
        <v>10691</v>
      </c>
      <c r="O2434" t="s">
        <v>11886</v>
      </c>
      <c r="P2434">
        <v>13</v>
      </c>
      <c r="Q2434" t="s">
        <v>11887</v>
      </c>
      <c r="R2434" t="s">
        <v>11888</v>
      </c>
      <c r="S2434">
        <v>68</v>
      </c>
      <c r="T2434" t="s">
        <v>36</v>
      </c>
      <c r="U2434" t="s">
        <v>37</v>
      </c>
      <c r="V2434" t="s">
        <v>38</v>
      </c>
      <c r="W2434">
        <v>17000000</v>
      </c>
      <c r="X2434">
        <v>2015</v>
      </c>
      <c r="Y2434">
        <v>566</v>
      </c>
      <c r="Z2434">
        <v>5.7</v>
      </c>
      <c r="AA2434">
        <v>2.35</v>
      </c>
      <c r="AB2434">
        <v>0</v>
      </c>
    </row>
    <row r="2435" spans="1:28" hidden="1" x14ac:dyDescent="0.2">
      <c r="A2435" t="s">
        <v>27</v>
      </c>
      <c r="B2435" t="s">
        <v>11889</v>
      </c>
      <c r="C2435">
        <v>54</v>
      </c>
      <c r="D2435">
        <v>91</v>
      </c>
      <c r="E2435">
        <v>38</v>
      </c>
      <c r="F2435">
        <v>362</v>
      </c>
      <c r="G2435" t="s">
        <v>11890</v>
      </c>
      <c r="H2435">
        <v>17000</v>
      </c>
      <c r="I2435">
        <v>16702864</v>
      </c>
      <c r="J2435" t="s">
        <v>1007</v>
      </c>
      <c r="K2435" t="s">
        <v>555</v>
      </c>
      <c r="L2435" t="s">
        <v>11891</v>
      </c>
      <c r="M2435">
        <v>8023</v>
      </c>
      <c r="N2435">
        <v>18711</v>
      </c>
      <c r="O2435" t="s">
        <v>11892</v>
      </c>
      <c r="P2435">
        <v>0</v>
      </c>
      <c r="Q2435" t="s">
        <v>11893</v>
      </c>
      <c r="R2435" t="s">
        <v>11894</v>
      </c>
      <c r="S2435">
        <v>49</v>
      </c>
      <c r="T2435" t="s">
        <v>36</v>
      </c>
      <c r="U2435" t="s">
        <v>37</v>
      </c>
      <c r="V2435" t="s">
        <v>93</v>
      </c>
      <c r="W2435">
        <v>18000000</v>
      </c>
      <c r="X2435">
        <v>2004</v>
      </c>
      <c r="Y2435">
        <v>632</v>
      </c>
      <c r="Z2435">
        <v>5.2</v>
      </c>
      <c r="AA2435">
        <v>1.85</v>
      </c>
      <c r="AB2435">
        <v>591</v>
      </c>
    </row>
    <row r="2436" spans="1:28" hidden="1" x14ac:dyDescent="0.2">
      <c r="A2436" t="s">
        <v>27</v>
      </c>
      <c r="B2436" t="s">
        <v>6702</v>
      </c>
      <c r="C2436">
        <v>99</v>
      </c>
      <c r="D2436">
        <v>125</v>
      </c>
      <c r="E2436">
        <v>34</v>
      </c>
      <c r="F2436">
        <v>1000</v>
      </c>
      <c r="G2436" t="s">
        <v>1432</v>
      </c>
      <c r="H2436">
        <v>16000</v>
      </c>
      <c r="I2436">
        <v>15561627</v>
      </c>
      <c r="J2436" t="s">
        <v>3407</v>
      </c>
      <c r="K2436" t="s">
        <v>10644</v>
      </c>
      <c r="L2436" t="s">
        <v>11895</v>
      </c>
      <c r="M2436">
        <v>39105</v>
      </c>
      <c r="N2436">
        <v>21622</v>
      </c>
      <c r="O2436" t="s">
        <v>201</v>
      </c>
      <c r="P2436">
        <v>0</v>
      </c>
      <c r="Q2436" t="s">
        <v>11896</v>
      </c>
      <c r="R2436" t="s">
        <v>11897</v>
      </c>
      <c r="S2436">
        <v>359</v>
      </c>
      <c r="T2436" t="s">
        <v>36</v>
      </c>
      <c r="U2436" t="s">
        <v>37</v>
      </c>
      <c r="V2436" t="s">
        <v>583</v>
      </c>
      <c r="W2436">
        <v>18000000</v>
      </c>
      <c r="X2436">
        <v>2001</v>
      </c>
      <c r="Y2436">
        <v>4000</v>
      </c>
      <c r="Z2436">
        <v>7.5</v>
      </c>
      <c r="AA2436">
        <v>2.35</v>
      </c>
      <c r="AB2436">
        <v>0</v>
      </c>
    </row>
    <row r="2437" spans="1:28" hidden="1" x14ac:dyDescent="0.2">
      <c r="A2437" t="s">
        <v>27</v>
      </c>
      <c r="B2437" t="s">
        <v>5287</v>
      </c>
      <c r="C2437">
        <v>412</v>
      </c>
      <c r="D2437">
        <v>122</v>
      </c>
      <c r="E2437">
        <v>0</v>
      </c>
      <c r="F2437">
        <v>816</v>
      </c>
      <c r="G2437" t="s">
        <v>456</v>
      </c>
      <c r="H2437">
        <v>14000</v>
      </c>
      <c r="I2437">
        <v>17750583</v>
      </c>
      <c r="J2437" t="s">
        <v>1542</v>
      </c>
      <c r="K2437" t="s">
        <v>211</v>
      </c>
      <c r="L2437" t="s">
        <v>11898</v>
      </c>
      <c r="M2437">
        <v>93548</v>
      </c>
      <c r="N2437">
        <v>28933</v>
      </c>
      <c r="O2437" t="s">
        <v>162</v>
      </c>
      <c r="P2437">
        <v>0</v>
      </c>
      <c r="Q2437" t="s">
        <v>11899</v>
      </c>
      <c r="R2437" t="s">
        <v>11900</v>
      </c>
      <c r="S2437">
        <v>307</v>
      </c>
      <c r="T2437" t="s">
        <v>36</v>
      </c>
      <c r="U2437" t="s">
        <v>55</v>
      </c>
      <c r="V2437" t="s">
        <v>583</v>
      </c>
      <c r="W2437">
        <v>30000000</v>
      </c>
      <c r="X2437">
        <v>2015</v>
      </c>
      <c r="Y2437">
        <v>13000</v>
      </c>
      <c r="Z2437">
        <v>7.2</v>
      </c>
      <c r="AA2437">
        <v>2.35</v>
      </c>
      <c r="AB2437">
        <v>23000</v>
      </c>
    </row>
    <row r="2438" spans="1:28" hidden="1" x14ac:dyDescent="0.2">
      <c r="A2438" t="s">
        <v>27</v>
      </c>
      <c r="B2438" t="s">
        <v>1250</v>
      </c>
      <c r="C2438">
        <v>107</v>
      </c>
      <c r="D2438">
        <v>102</v>
      </c>
      <c r="E2438">
        <v>0</v>
      </c>
      <c r="F2438">
        <v>529</v>
      </c>
      <c r="G2438" t="s">
        <v>11901</v>
      </c>
      <c r="H2438">
        <v>946</v>
      </c>
      <c r="I2438">
        <v>14793904</v>
      </c>
      <c r="J2438" t="s">
        <v>1679</v>
      </c>
      <c r="K2438" t="s">
        <v>2300</v>
      </c>
      <c r="L2438" t="s">
        <v>11902</v>
      </c>
      <c r="M2438">
        <v>28209</v>
      </c>
      <c r="N2438">
        <v>4072</v>
      </c>
      <c r="O2438" t="s">
        <v>4498</v>
      </c>
      <c r="P2438">
        <v>1</v>
      </c>
      <c r="Q2438" t="s">
        <v>11903</v>
      </c>
      <c r="R2438" t="s">
        <v>11904</v>
      </c>
      <c r="S2438">
        <v>80</v>
      </c>
      <c r="T2438" t="s">
        <v>36</v>
      </c>
      <c r="U2438" t="s">
        <v>266</v>
      </c>
      <c r="V2438" t="s">
        <v>38</v>
      </c>
      <c r="W2438">
        <v>18000000</v>
      </c>
      <c r="X2438">
        <v>2009</v>
      </c>
      <c r="Y2438">
        <v>800</v>
      </c>
      <c r="Z2438">
        <v>5.3</v>
      </c>
      <c r="AA2438">
        <v>1.85</v>
      </c>
      <c r="AB2438">
        <v>0</v>
      </c>
    </row>
    <row r="2439" spans="1:28" hidden="1" x14ac:dyDescent="0.2">
      <c r="A2439" t="s">
        <v>27</v>
      </c>
      <c r="B2439" t="s">
        <v>8948</v>
      </c>
      <c r="C2439">
        <v>192</v>
      </c>
      <c r="D2439">
        <v>90</v>
      </c>
      <c r="E2439">
        <v>44</v>
      </c>
      <c r="F2439">
        <v>729</v>
      </c>
      <c r="G2439" t="s">
        <v>9680</v>
      </c>
      <c r="H2439">
        <v>12000</v>
      </c>
      <c r="I2439">
        <v>15281286</v>
      </c>
      <c r="J2439" t="s">
        <v>1413</v>
      </c>
      <c r="K2439" t="s">
        <v>270</v>
      </c>
      <c r="L2439" t="s">
        <v>11905</v>
      </c>
      <c r="M2439">
        <v>64646</v>
      </c>
      <c r="N2439">
        <v>16004</v>
      </c>
      <c r="O2439" t="s">
        <v>413</v>
      </c>
      <c r="P2439">
        <v>2</v>
      </c>
      <c r="Q2439" t="s">
        <v>11906</v>
      </c>
      <c r="R2439" t="s">
        <v>11907</v>
      </c>
      <c r="S2439">
        <v>105</v>
      </c>
      <c r="T2439" t="s">
        <v>36</v>
      </c>
      <c r="U2439" t="s">
        <v>37</v>
      </c>
      <c r="V2439" t="s">
        <v>583</v>
      </c>
      <c r="W2439">
        <v>18000000</v>
      </c>
      <c r="X2439">
        <v>2009</v>
      </c>
      <c r="Y2439">
        <v>904</v>
      </c>
      <c r="Z2439">
        <v>6.5</v>
      </c>
      <c r="AA2439">
        <v>1.85</v>
      </c>
      <c r="AB2439">
        <v>0</v>
      </c>
    </row>
    <row r="2440" spans="1:28" x14ac:dyDescent="0.2">
      <c r="A2440" t="s">
        <v>27</v>
      </c>
      <c r="B2440" t="s">
        <v>11908</v>
      </c>
      <c r="C2440">
        <v>25</v>
      </c>
      <c r="D2440">
        <v>98</v>
      </c>
      <c r="E2440">
        <v>28</v>
      </c>
      <c r="F2440">
        <v>102</v>
      </c>
      <c r="G2440" t="s">
        <v>11909</v>
      </c>
      <c r="H2440">
        <v>372</v>
      </c>
      <c r="I2440">
        <v>8000000</v>
      </c>
      <c r="J2440" t="s">
        <v>134</v>
      </c>
      <c r="K2440" t="s">
        <v>6803</v>
      </c>
      <c r="L2440" t="s">
        <v>11910</v>
      </c>
      <c r="M2440">
        <v>1400</v>
      </c>
      <c r="N2440">
        <v>927</v>
      </c>
      <c r="O2440" t="s">
        <v>11911</v>
      </c>
      <c r="P2440">
        <v>0</v>
      </c>
      <c r="Q2440" t="s">
        <v>11912</v>
      </c>
      <c r="R2440" t="s">
        <v>11913</v>
      </c>
      <c r="S2440">
        <v>41</v>
      </c>
      <c r="T2440" t="s">
        <v>36</v>
      </c>
      <c r="U2440" t="s">
        <v>37</v>
      </c>
      <c r="V2440" t="s">
        <v>93</v>
      </c>
      <c r="W2440">
        <v>18000000</v>
      </c>
      <c r="X2440">
        <v>1981</v>
      </c>
      <c r="Y2440">
        <v>262</v>
      </c>
      <c r="Z2440">
        <v>5</v>
      </c>
      <c r="AA2440">
        <v>2.35</v>
      </c>
      <c r="AB2440">
        <v>346</v>
      </c>
    </row>
    <row r="2441" spans="1:28" hidden="1" x14ac:dyDescent="0.2">
      <c r="A2441" t="s">
        <v>27</v>
      </c>
      <c r="B2441" t="s">
        <v>11914</v>
      </c>
      <c r="C2441">
        <v>104</v>
      </c>
      <c r="D2441">
        <v>109</v>
      </c>
      <c r="E2441">
        <v>128</v>
      </c>
      <c r="F2441">
        <v>1000</v>
      </c>
      <c r="G2441" t="s">
        <v>1732</v>
      </c>
      <c r="H2441">
        <v>11000</v>
      </c>
      <c r="I2441">
        <v>13491653</v>
      </c>
      <c r="J2441" t="s">
        <v>4073</v>
      </c>
      <c r="K2441" t="s">
        <v>102</v>
      </c>
      <c r="L2441" t="s">
        <v>11915</v>
      </c>
      <c r="M2441">
        <v>23728</v>
      </c>
      <c r="N2441">
        <v>14995</v>
      </c>
      <c r="O2441" t="s">
        <v>1818</v>
      </c>
      <c r="P2441">
        <v>0</v>
      </c>
      <c r="Q2441" t="s">
        <v>11916</v>
      </c>
      <c r="R2441" t="s">
        <v>11917</v>
      </c>
      <c r="S2441">
        <v>213</v>
      </c>
      <c r="T2441" t="s">
        <v>36</v>
      </c>
      <c r="U2441" t="s">
        <v>37</v>
      </c>
      <c r="V2441" t="s">
        <v>583</v>
      </c>
      <c r="W2441">
        <v>18000000</v>
      </c>
      <c r="X2441">
        <v>2001</v>
      </c>
      <c r="Y2441">
        <v>2000</v>
      </c>
      <c r="Z2441">
        <v>6.1</v>
      </c>
      <c r="AA2441">
        <v>2.35</v>
      </c>
      <c r="AB2441">
        <v>813</v>
      </c>
    </row>
    <row r="2442" spans="1:28" hidden="1" x14ac:dyDescent="0.2">
      <c r="A2442" t="s">
        <v>27</v>
      </c>
      <c r="B2442" t="s">
        <v>2244</v>
      </c>
      <c r="C2442">
        <v>120</v>
      </c>
      <c r="D2442">
        <v>107</v>
      </c>
      <c r="E2442">
        <v>0</v>
      </c>
      <c r="F2442">
        <v>101</v>
      </c>
      <c r="G2442" t="s">
        <v>11918</v>
      </c>
      <c r="H2442">
        <v>517</v>
      </c>
      <c r="J2442" t="s">
        <v>850</v>
      </c>
      <c r="K2442" t="s">
        <v>11919</v>
      </c>
      <c r="L2442" t="s">
        <v>11920</v>
      </c>
      <c r="M2442">
        <v>27629</v>
      </c>
      <c r="N2442">
        <v>1067</v>
      </c>
      <c r="O2442" t="s">
        <v>11921</v>
      </c>
      <c r="P2442">
        <v>0</v>
      </c>
      <c r="Q2442" t="s">
        <v>11922</v>
      </c>
      <c r="R2442" t="s">
        <v>11923</v>
      </c>
      <c r="S2442">
        <v>149</v>
      </c>
      <c r="T2442" t="s">
        <v>36</v>
      </c>
      <c r="U2442" t="s">
        <v>37</v>
      </c>
      <c r="V2442" t="s">
        <v>583</v>
      </c>
      <c r="W2442">
        <v>18000000</v>
      </c>
      <c r="X2442">
        <v>1981</v>
      </c>
      <c r="Y2442">
        <v>376</v>
      </c>
      <c r="Z2442">
        <v>7.4</v>
      </c>
      <c r="AA2442">
        <v>2.35</v>
      </c>
      <c r="AB2442">
        <v>2000</v>
      </c>
    </row>
    <row r="2443" spans="1:28" hidden="1" x14ac:dyDescent="0.2">
      <c r="A2443" t="s">
        <v>27</v>
      </c>
      <c r="B2443" t="s">
        <v>11924</v>
      </c>
      <c r="C2443">
        <v>146</v>
      </c>
      <c r="D2443">
        <v>90</v>
      </c>
      <c r="E2443">
        <v>31</v>
      </c>
      <c r="F2443">
        <v>179</v>
      </c>
      <c r="G2443" t="s">
        <v>11925</v>
      </c>
      <c r="H2443">
        <v>210</v>
      </c>
      <c r="I2443">
        <v>10494494</v>
      </c>
      <c r="J2443" t="s">
        <v>332</v>
      </c>
      <c r="K2443" t="s">
        <v>11926</v>
      </c>
      <c r="L2443" t="s">
        <v>11927</v>
      </c>
      <c r="M2443">
        <v>19586</v>
      </c>
      <c r="N2443">
        <v>676</v>
      </c>
      <c r="O2443" t="s">
        <v>11928</v>
      </c>
      <c r="P2443">
        <v>1</v>
      </c>
      <c r="Q2443" t="s">
        <v>11929</v>
      </c>
      <c r="R2443" t="s">
        <v>11930</v>
      </c>
      <c r="S2443">
        <v>109</v>
      </c>
      <c r="T2443" t="s">
        <v>36</v>
      </c>
      <c r="U2443" t="s">
        <v>37</v>
      </c>
      <c r="V2443" t="s">
        <v>38</v>
      </c>
      <c r="W2443">
        <v>18000000</v>
      </c>
      <c r="X2443">
        <v>2013</v>
      </c>
      <c r="Y2443">
        <v>193</v>
      </c>
      <c r="Z2443">
        <v>4.4000000000000004</v>
      </c>
      <c r="AA2443">
        <v>2.35</v>
      </c>
      <c r="AB2443">
        <v>4000</v>
      </c>
    </row>
    <row r="2444" spans="1:28" hidden="1" x14ac:dyDescent="0.2">
      <c r="A2444" t="s">
        <v>27</v>
      </c>
      <c r="B2444" t="s">
        <v>1062</v>
      </c>
      <c r="C2444">
        <v>124</v>
      </c>
      <c r="D2444">
        <v>112</v>
      </c>
      <c r="E2444">
        <v>0</v>
      </c>
      <c r="F2444">
        <v>177</v>
      </c>
      <c r="G2444" t="s">
        <v>9882</v>
      </c>
      <c r="H2444">
        <v>805</v>
      </c>
      <c r="I2444">
        <v>7837632</v>
      </c>
      <c r="J2444" t="s">
        <v>3407</v>
      </c>
      <c r="K2444" t="s">
        <v>2316</v>
      </c>
      <c r="L2444" t="s">
        <v>11931</v>
      </c>
      <c r="M2444">
        <v>46396</v>
      </c>
      <c r="N2444">
        <v>1466</v>
      </c>
      <c r="O2444" t="s">
        <v>2673</v>
      </c>
      <c r="P2444">
        <v>0</v>
      </c>
      <c r="Q2444" t="s">
        <v>11932</v>
      </c>
      <c r="R2444" t="s">
        <v>11933</v>
      </c>
      <c r="S2444">
        <v>287</v>
      </c>
      <c r="T2444" t="s">
        <v>36</v>
      </c>
      <c r="U2444" t="s">
        <v>37</v>
      </c>
      <c r="V2444" t="s">
        <v>583</v>
      </c>
      <c r="W2444">
        <v>18000000</v>
      </c>
      <c r="X2444">
        <v>1997</v>
      </c>
      <c r="Y2444">
        <v>223</v>
      </c>
      <c r="Z2444">
        <v>7.5</v>
      </c>
      <c r="AA2444">
        <v>1.85</v>
      </c>
      <c r="AB2444">
        <v>0</v>
      </c>
    </row>
    <row r="2445" spans="1:28" hidden="1" x14ac:dyDescent="0.2">
      <c r="A2445" t="s">
        <v>27</v>
      </c>
      <c r="B2445" t="s">
        <v>3889</v>
      </c>
      <c r="C2445">
        <v>107</v>
      </c>
      <c r="D2445">
        <v>94</v>
      </c>
      <c r="E2445">
        <v>0</v>
      </c>
      <c r="F2445">
        <v>197</v>
      </c>
      <c r="G2445" t="s">
        <v>1789</v>
      </c>
      <c r="H2445">
        <v>712</v>
      </c>
      <c r="I2445">
        <v>15155772</v>
      </c>
      <c r="J2445" t="s">
        <v>1413</v>
      </c>
      <c r="K2445" t="s">
        <v>8420</v>
      </c>
      <c r="L2445" t="s">
        <v>11934</v>
      </c>
      <c r="M2445">
        <v>8895</v>
      </c>
      <c r="N2445">
        <v>1673</v>
      </c>
      <c r="O2445" t="s">
        <v>11935</v>
      </c>
      <c r="P2445">
        <v>2</v>
      </c>
      <c r="Q2445" t="s">
        <v>11936</v>
      </c>
      <c r="R2445" t="s">
        <v>11937</v>
      </c>
      <c r="S2445">
        <v>48</v>
      </c>
      <c r="T2445" t="s">
        <v>36</v>
      </c>
      <c r="U2445" t="s">
        <v>37</v>
      </c>
      <c r="V2445" t="s">
        <v>38</v>
      </c>
      <c r="W2445">
        <v>18000000</v>
      </c>
      <c r="X2445">
        <v>2014</v>
      </c>
      <c r="Y2445">
        <v>341</v>
      </c>
      <c r="Z2445">
        <v>5.7</v>
      </c>
      <c r="AA2445">
        <v>2.35</v>
      </c>
      <c r="AB2445">
        <v>3000</v>
      </c>
    </row>
    <row r="2446" spans="1:28" hidden="1" x14ac:dyDescent="0.2">
      <c r="A2446" t="s">
        <v>27</v>
      </c>
      <c r="B2446" t="s">
        <v>11938</v>
      </c>
      <c r="C2446">
        <v>11</v>
      </c>
      <c r="D2446">
        <v>105</v>
      </c>
      <c r="E2446">
        <v>6</v>
      </c>
      <c r="F2446">
        <v>371</v>
      </c>
      <c r="G2446" t="s">
        <v>11939</v>
      </c>
      <c r="H2446">
        <v>723</v>
      </c>
      <c r="I2446">
        <v>8508843</v>
      </c>
      <c r="J2446" t="s">
        <v>4217</v>
      </c>
      <c r="K2446" t="s">
        <v>2057</v>
      </c>
      <c r="L2446" t="s">
        <v>11940</v>
      </c>
      <c r="M2446">
        <v>7470</v>
      </c>
      <c r="N2446">
        <v>2368</v>
      </c>
      <c r="O2446" t="s">
        <v>11941</v>
      </c>
      <c r="P2446">
        <v>1</v>
      </c>
      <c r="Q2446" t="s">
        <v>11942</v>
      </c>
      <c r="R2446" t="s">
        <v>11943</v>
      </c>
      <c r="S2446">
        <v>35</v>
      </c>
      <c r="T2446" t="s">
        <v>36</v>
      </c>
      <c r="U2446" t="s">
        <v>37</v>
      </c>
      <c r="V2446" t="s">
        <v>93</v>
      </c>
      <c r="W2446">
        <v>18000000</v>
      </c>
      <c r="X2446">
        <v>1989</v>
      </c>
      <c r="Y2446">
        <v>422</v>
      </c>
      <c r="Z2446">
        <v>5.5</v>
      </c>
      <c r="AA2446">
        <v>1.37</v>
      </c>
      <c r="AB2446">
        <v>0</v>
      </c>
    </row>
    <row r="2447" spans="1:28" hidden="1" x14ac:dyDescent="0.2">
      <c r="A2447" t="s">
        <v>27</v>
      </c>
      <c r="B2447" t="s">
        <v>11944</v>
      </c>
      <c r="C2447">
        <v>93</v>
      </c>
      <c r="D2447">
        <v>104</v>
      </c>
      <c r="E2447">
        <v>109</v>
      </c>
      <c r="F2447">
        <v>202</v>
      </c>
      <c r="G2447" t="s">
        <v>11945</v>
      </c>
      <c r="H2447">
        <v>405</v>
      </c>
      <c r="I2447">
        <v>7739049</v>
      </c>
      <c r="J2447" t="s">
        <v>1413</v>
      </c>
      <c r="K2447" t="s">
        <v>3989</v>
      </c>
      <c r="L2447" t="s">
        <v>11946</v>
      </c>
      <c r="M2447">
        <v>10680</v>
      </c>
      <c r="N2447">
        <v>847</v>
      </c>
      <c r="O2447" t="s">
        <v>11947</v>
      </c>
      <c r="P2447">
        <v>2</v>
      </c>
      <c r="Q2447" t="s">
        <v>11948</v>
      </c>
      <c r="R2447" t="s">
        <v>11949</v>
      </c>
      <c r="S2447">
        <v>112</v>
      </c>
      <c r="T2447" t="s">
        <v>36</v>
      </c>
      <c r="U2447" t="s">
        <v>266</v>
      </c>
      <c r="V2447" t="s">
        <v>583</v>
      </c>
      <c r="W2447">
        <v>18000000</v>
      </c>
      <c r="X2447">
        <v>2004</v>
      </c>
      <c r="Y2447">
        <v>204</v>
      </c>
      <c r="Z2447">
        <v>7.1</v>
      </c>
      <c r="AA2447">
        <v>1.85</v>
      </c>
      <c r="AB2447">
        <v>562</v>
      </c>
    </row>
    <row r="2448" spans="1:28" hidden="1" x14ac:dyDescent="0.2">
      <c r="A2448" t="s">
        <v>27</v>
      </c>
      <c r="B2448" t="s">
        <v>5173</v>
      </c>
      <c r="C2448">
        <v>38</v>
      </c>
      <c r="D2448">
        <v>112</v>
      </c>
      <c r="E2448">
        <v>213</v>
      </c>
      <c r="F2448">
        <v>45</v>
      </c>
      <c r="G2448" t="s">
        <v>11950</v>
      </c>
      <c r="H2448">
        <v>567</v>
      </c>
      <c r="I2448">
        <v>6734844</v>
      </c>
      <c r="J2448" t="s">
        <v>212</v>
      </c>
      <c r="K2448" t="s">
        <v>11951</v>
      </c>
      <c r="L2448" t="s">
        <v>11952</v>
      </c>
      <c r="M2448">
        <v>29591</v>
      </c>
      <c r="N2448">
        <v>711</v>
      </c>
      <c r="O2448" t="s">
        <v>11953</v>
      </c>
      <c r="P2448">
        <v>0</v>
      </c>
      <c r="Q2448" t="s">
        <v>11954</v>
      </c>
      <c r="R2448" t="s">
        <v>11955</v>
      </c>
      <c r="S2448">
        <v>118</v>
      </c>
      <c r="T2448" t="s">
        <v>36</v>
      </c>
      <c r="U2448" t="s">
        <v>37</v>
      </c>
      <c r="V2448" t="s">
        <v>583</v>
      </c>
      <c r="W2448">
        <v>17000000</v>
      </c>
      <c r="X2448">
        <v>1986</v>
      </c>
      <c r="Y2448">
        <v>67</v>
      </c>
      <c r="Z2448">
        <v>5.9</v>
      </c>
      <c r="AA2448">
        <v>1.85</v>
      </c>
      <c r="AB2448">
        <v>0</v>
      </c>
    </row>
    <row r="2449" spans="1:28" hidden="1" x14ac:dyDescent="0.2">
      <c r="A2449" t="s">
        <v>27</v>
      </c>
      <c r="B2449" t="s">
        <v>11956</v>
      </c>
      <c r="C2449">
        <v>60</v>
      </c>
      <c r="D2449">
        <v>108</v>
      </c>
      <c r="E2449">
        <v>25</v>
      </c>
      <c r="F2449">
        <v>94</v>
      </c>
      <c r="G2449" t="s">
        <v>11957</v>
      </c>
      <c r="H2449">
        <v>1000</v>
      </c>
      <c r="I2449">
        <v>6000000</v>
      </c>
      <c r="J2449" t="s">
        <v>41</v>
      </c>
      <c r="K2449" t="s">
        <v>1448</v>
      </c>
      <c r="L2449" t="s">
        <v>11958</v>
      </c>
      <c r="M2449">
        <v>10832</v>
      </c>
      <c r="N2449">
        <v>1263</v>
      </c>
      <c r="O2449" t="s">
        <v>11959</v>
      </c>
      <c r="P2449">
        <v>0</v>
      </c>
      <c r="Q2449" t="s">
        <v>11960</v>
      </c>
      <c r="R2449" t="s">
        <v>11961</v>
      </c>
      <c r="S2449">
        <v>102</v>
      </c>
      <c r="T2449" t="s">
        <v>36</v>
      </c>
      <c r="U2449" t="s">
        <v>37</v>
      </c>
      <c r="V2449" t="s">
        <v>93</v>
      </c>
      <c r="W2449">
        <v>18000000</v>
      </c>
      <c r="X2449">
        <v>1981</v>
      </c>
      <c r="Y2449">
        <v>115</v>
      </c>
      <c r="Z2449">
        <v>6.7</v>
      </c>
      <c r="AA2449">
        <v>2.35</v>
      </c>
      <c r="AB2449">
        <v>0</v>
      </c>
    </row>
    <row r="2450" spans="1:28" hidden="1" x14ac:dyDescent="0.2">
      <c r="A2450" t="s">
        <v>27</v>
      </c>
      <c r="B2450" t="s">
        <v>9390</v>
      </c>
      <c r="C2450">
        <v>184</v>
      </c>
      <c r="D2450">
        <v>112</v>
      </c>
      <c r="E2450">
        <v>97</v>
      </c>
      <c r="F2450">
        <v>231</v>
      </c>
      <c r="G2450" t="s">
        <v>11962</v>
      </c>
      <c r="H2450">
        <v>577</v>
      </c>
      <c r="I2450">
        <v>6615578</v>
      </c>
      <c r="J2450" t="s">
        <v>6324</v>
      </c>
      <c r="K2450" t="s">
        <v>11963</v>
      </c>
      <c r="L2450" t="s">
        <v>11964</v>
      </c>
      <c r="M2450">
        <v>15352</v>
      </c>
      <c r="N2450">
        <v>1341</v>
      </c>
      <c r="O2450" t="s">
        <v>10506</v>
      </c>
      <c r="P2450">
        <v>2</v>
      </c>
      <c r="Q2450" t="s">
        <v>11965</v>
      </c>
      <c r="R2450" t="s">
        <v>11966</v>
      </c>
      <c r="S2450">
        <v>82</v>
      </c>
      <c r="T2450" t="s">
        <v>36</v>
      </c>
      <c r="U2450" t="s">
        <v>765</v>
      </c>
      <c r="V2450" t="s">
        <v>583</v>
      </c>
      <c r="W2450">
        <v>13000000</v>
      </c>
      <c r="X2450">
        <v>2009</v>
      </c>
      <c r="Y2450">
        <v>416</v>
      </c>
      <c r="Z2450">
        <v>7</v>
      </c>
      <c r="AA2450">
        <v>2.35</v>
      </c>
      <c r="AB2450">
        <v>0</v>
      </c>
    </row>
    <row r="2451" spans="1:28" hidden="1" x14ac:dyDescent="0.2">
      <c r="A2451" t="s">
        <v>745</v>
      </c>
      <c r="B2451" t="s">
        <v>253</v>
      </c>
      <c r="C2451">
        <v>148</v>
      </c>
      <c r="D2451">
        <v>127</v>
      </c>
      <c r="E2451">
        <v>13000</v>
      </c>
      <c r="F2451">
        <v>940</v>
      </c>
      <c r="G2451" t="s">
        <v>545</v>
      </c>
      <c r="H2451">
        <v>40000</v>
      </c>
      <c r="I2451">
        <v>5887457</v>
      </c>
      <c r="J2451" t="s">
        <v>4165</v>
      </c>
      <c r="K2451" t="s">
        <v>42</v>
      </c>
      <c r="L2451" t="s">
        <v>11967</v>
      </c>
      <c r="M2451">
        <v>142416</v>
      </c>
      <c r="N2451">
        <v>56585</v>
      </c>
      <c r="O2451" t="s">
        <v>3258</v>
      </c>
      <c r="P2451">
        <v>1</v>
      </c>
      <c r="Q2451" t="s">
        <v>11968</v>
      </c>
      <c r="R2451" t="s">
        <v>11969</v>
      </c>
      <c r="S2451">
        <v>420</v>
      </c>
      <c r="T2451" t="s">
        <v>36</v>
      </c>
      <c r="U2451" t="s">
        <v>37</v>
      </c>
      <c r="V2451" t="s">
        <v>583</v>
      </c>
      <c r="W2451">
        <v>18000000</v>
      </c>
      <c r="X2451">
        <v>1994</v>
      </c>
      <c r="Y2451">
        <v>13000</v>
      </c>
      <c r="Z2451">
        <v>7.9</v>
      </c>
      <c r="AA2451">
        <v>1.85</v>
      </c>
      <c r="AB2451">
        <v>0</v>
      </c>
    </row>
    <row r="2452" spans="1:28" hidden="1" x14ac:dyDescent="0.2">
      <c r="A2452" t="s">
        <v>27</v>
      </c>
      <c r="B2452" t="s">
        <v>8184</v>
      </c>
      <c r="C2452">
        <v>217</v>
      </c>
      <c r="D2452">
        <v>111</v>
      </c>
      <c r="E2452">
        <v>655</v>
      </c>
      <c r="F2452">
        <v>405</v>
      </c>
      <c r="G2452" t="s">
        <v>211</v>
      </c>
      <c r="H2452">
        <v>24000</v>
      </c>
      <c r="I2452">
        <v>13362308</v>
      </c>
      <c r="J2452" t="s">
        <v>3407</v>
      </c>
      <c r="K2452" t="s">
        <v>80</v>
      </c>
      <c r="L2452" t="s">
        <v>11970</v>
      </c>
      <c r="M2452">
        <v>31898</v>
      </c>
      <c r="N2452">
        <v>39307</v>
      </c>
      <c r="O2452" t="s">
        <v>3437</v>
      </c>
      <c r="P2452">
        <v>1</v>
      </c>
      <c r="Q2452" t="s">
        <v>11971</v>
      </c>
      <c r="R2452" t="s">
        <v>11972</v>
      </c>
      <c r="S2452">
        <v>111</v>
      </c>
      <c r="T2452" t="s">
        <v>36</v>
      </c>
      <c r="U2452" t="s">
        <v>37</v>
      </c>
      <c r="V2452" t="s">
        <v>38</v>
      </c>
      <c r="W2452">
        <v>18000000</v>
      </c>
      <c r="X2452">
        <v>2013</v>
      </c>
      <c r="Y2452">
        <v>14000</v>
      </c>
      <c r="Z2452">
        <v>6.9</v>
      </c>
      <c r="AA2452">
        <v>2.35</v>
      </c>
      <c r="AB2452">
        <v>0</v>
      </c>
    </row>
    <row r="2453" spans="1:28" hidden="1" x14ac:dyDescent="0.2">
      <c r="A2453" t="s">
        <v>27</v>
      </c>
      <c r="B2453" t="s">
        <v>2015</v>
      </c>
      <c r="C2453">
        <v>160</v>
      </c>
      <c r="D2453">
        <v>126</v>
      </c>
      <c r="E2453">
        <v>44</v>
      </c>
      <c r="F2453">
        <v>9</v>
      </c>
      <c r="G2453" t="s">
        <v>11973</v>
      </c>
      <c r="H2453">
        <v>627</v>
      </c>
      <c r="I2453">
        <v>5701643</v>
      </c>
      <c r="J2453" t="s">
        <v>3428</v>
      </c>
      <c r="K2453" t="s">
        <v>228</v>
      </c>
      <c r="L2453" t="s">
        <v>11974</v>
      </c>
      <c r="M2453">
        <v>37635</v>
      </c>
      <c r="N2453">
        <v>653</v>
      </c>
      <c r="O2453" t="s">
        <v>11975</v>
      </c>
      <c r="P2453">
        <v>0</v>
      </c>
      <c r="Q2453" t="s">
        <v>11976</v>
      </c>
      <c r="R2453" t="s">
        <v>11977</v>
      </c>
      <c r="S2453">
        <v>165</v>
      </c>
      <c r="T2453" t="s">
        <v>11978</v>
      </c>
      <c r="U2453" t="s">
        <v>7168</v>
      </c>
      <c r="V2453" t="s">
        <v>583</v>
      </c>
      <c r="W2453">
        <v>20000000</v>
      </c>
      <c r="X2453">
        <v>2007</v>
      </c>
      <c r="Y2453">
        <v>12</v>
      </c>
      <c r="Z2453">
        <v>7.3</v>
      </c>
      <c r="AA2453">
        <v>2.35</v>
      </c>
      <c r="AB2453">
        <v>0</v>
      </c>
    </row>
    <row r="2454" spans="1:28" hidden="1" x14ac:dyDescent="0.2">
      <c r="A2454" t="s">
        <v>27</v>
      </c>
      <c r="B2454" t="s">
        <v>1292</v>
      </c>
      <c r="C2454">
        <v>209</v>
      </c>
      <c r="D2454">
        <v>114</v>
      </c>
      <c r="E2454">
        <v>0</v>
      </c>
      <c r="F2454">
        <v>1000</v>
      </c>
      <c r="G2454" t="s">
        <v>639</v>
      </c>
      <c r="H2454">
        <v>27000</v>
      </c>
      <c r="I2454">
        <v>5694401</v>
      </c>
      <c r="J2454" t="s">
        <v>332</v>
      </c>
      <c r="K2454" t="s">
        <v>59</v>
      </c>
      <c r="L2454" t="s">
        <v>11979</v>
      </c>
      <c r="M2454">
        <v>194489</v>
      </c>
      <c r="N2454">
        <v>46944</v>
      </c>
      <c r="O2454" t="s">
        <v>136</v>
      </c>
      <c r="P2454">
        <v>4</v>
      </c>
      <c r="Q2454" t="s">
        <v>11980</v>
      </c>
      <c r="R2454" t="s">
        <v>11981</v>
      </c>
      <c r="S2454">
        <v>192</v>
      </c>
      <c r="T2454" t="s">
        <v>36</v>
      </c>
      <c r="U2454" t="s">
        <v>55</v>
      </c>
      <c r="V2454" t="s">
        <v>583</v>
      </c>
      <c r="W2454">
        <v>18000000</v>
      </c>
      <c r="X2454">
        <v>2008</v>
      </c>
      <c r="Y2454">
        <v>18000</v>
      </c>
      <c r="Z2454">
        <v>7.3</v>
      </c>
      <c r="AA2454">
        <v>2.35</v>
      </c>
      <c r="AB2454">
        <v>12000</v>
      </c>
    </row>
    <row r="2455" spans="1:28" hidden="1" x14ac:dyDescent="0.2">
      <c r="A2455" t="s">
        <v>27</v>
      </c>
      <c r="B2455" t="s">
        <v>11982</v>
      </c>
      <c r="C2455">
        <v>40</v>
      </c>
      <c r="D2455">
        <v>99</v>
      </c>
      <c r="E2455">
        <v>379</v>
      </c>
      <c r="F2455">
        <v>251</v>
      </c>
      <c r="G2455" t="s">
        <v>11983</v>
      </c>
      <c r="H2455">
        <v>456</v>
      </c>
      <c r="I2455">
        <v>5333658</v>
      </c>
      <c r="J2455" t="s">
        <v>645</v>
      </c>
      <c r="K2455" t="s">
        <v>11824</v>
      </c>
      <c r="L2455" t="s">
        <v>11984</v>
      </c>
      <c r="M2455">
        <v>2541</v>
      </c>
      <c r="N2455">
        <v>1356</v>
      </c>
      <c r="O2455" t="s">
        <v>11985</v>
      </c>
      <c r="P2455">
        <v>2</v>
      </c>
      <c r="Q2455" t="s">
        <v>11986</v>
      </c>
      <c r="R2455" t="s">
        <v>11987</v>
      </c>
      <c r="S2455">
        <v>54</v>
      </c>
      <c r="T2455" t="s">
        <v>36</v>
      </c>
      <c r="U2455" t="s">
        <v>37</v>
      </c>
      <c r="V2455" t="s">
        <v>93</v>
      </c>
      <c r="W2455">
        <v>20000000</v>
      </c>
      <c r="X2455">
        <v>1982</v>
      </c>
      <c r="Y2455">
        <v>278</v>
      </c>
      <c r="Z2455">
        <v>3.5</v>
      </c>
      <c r="AA2455">
        <v>1.85</v>
      </c>
      <c r="AB2455">
        <v>0</v>
      </c>
    </row>
    <row r="2456" spans="1:28" hidden="1" x14ac:dyDescent="0.2">
      <c r="A2456" t="s">
        <v>27</v>
      </c>
      <c r="B2456" t="s">
        <v>855</v>
      </c>
      <c r="C2456">
        <v>85</v>
      </c>
      <c r="D2456">
        <v>150</v>
      </c>
      <c r="E2456">
        <v>0</v>
      </c>
      <c r="F2456">
        <v>401</v>
      </c>
      <c r="G2456" t="s">
        <v>762</v>
      </c>
      <c r="H2456">
        <v>597</v>
      </c>
      <c r="I2456">
        <v>4414535</v>
      </c>
      <c r="J2456" t="s">
        <v>3407</v>
      </c>
      <c r="K2456" t="s">
        <v>11988</v>
      </c>
      <c r="L2456" t="s">
        <v>11989</v>
      </c>
      <c r="M2456">
        <v>30618</v>
      </c>
      <c r="N2456">
        <v>1645</v>
      </c>
      <c r="O2456" t="s">
        <v>9673</v>
      </c>
      <c r="P2456">
        <v>0</v>
      </c>
      <c r="Q2456" t="s">
        <v>11990</v>
      </c>
      <c r="R2456" t="s">
        <v>11991</v>
      </c>
      <c r="S2456">
        <v>224</v>
      </c>
      <c r="T2456" t="s">
        <v>36</v>
      </c>
      <c r="U2456" t="s">
        <v>55</v>
      </c>
      <c r="V2456" t="s">
        <v>38</v>
      </c>
      <c r="W2456">
        <v>18000000</v>
      </c>
      <c r="X2456">
        <v>1996</v>
      </c>
      <c r="Y2456">
        <v>591</v>
      </c>
      <c r="Z2456">
        <v>7.8</v>
      </c>
      <c r="AA2456">
        <v>2.2000000000000002</v>
      </c>
      <c r="AB2456">
        <v>0</v>
      </c>
    </row>
    <row r="2457" spans="1:28" hidden="1" x14ac:dyDescent="0.2">
      <c r="A2457" t="s">
        <v>27</v>
      </c>
      <c r="B2457" t="s">
        <v>6246</v>
      </c>
      <c r="C2457">
        <v>83</v>
      </c>
      <c r="D2457">
        <v>117</v>
      </c>
      <c r="E2457">
        <v>78</v>
      </c>
      <c r="F2457">
        <v>238</v>
      </c>
      <c r="G2457" t="s">
        <v>11992</v>
      </c>
      <c r="H2457">
        <v>989</v>
      </c>
      <c r="I2457">
        <v>4806750</v>
      </c>
      <c r="J2457" t="s">
        <v>8769</v>
      </c>
      <c r="K2457" t="s">
        <v>350</v>
      </c>
      <c r="L2457" t="s">
        <v>11993</v>
      </c>
      <c r="M2457">
        <v>6091</v>
      </c>
      <c r="N2457">
        <v>1598</v>
      </c>
      <c r="O2457" t="s">
        <v>11994</v>
      </c>
      <c r="P2457">
        <v>0</v>
      </c>
      <c r="Q2457" t="s">
        <v>11995</v>
      </c>
      <c r="R2457" t="s">
        <v>11996</v>
      </c>
      <c r="S2457">
        <v>53</v>
      </c>
      <c r="T2457" t="s">
        <v>36</v>
      </c>
      <c r="U2457" t="s">
        <v>368</v>
      </c>
      <c r="V2457" t="s">
        <v>93</v>
      </c>
      <c r="X2457">
        <v>2009</v>
      </c>
      <c r="Y2457">
        <v>258</v>
      </c>
      <c r="Z2457">
        <v>7.4</v>
      </c>
      <c r="AA2457">
        <v>1.85</v>
      </c>
      <c r="AB2457">
        <v>0</v>
      </c>
    </row>
    <row r="2458" spans="1:28" hidden="1" x14ac:dyDescent="0.2">
      <c r="A2458" t="s">
        <v>27</v>
      </c>
      <c r="B2458" t="s">
        <v>11997</v>
      </c>
      <c r="C2458">
        <v>263</v>
      </c>
      <c r="D2458">
        <v>112</v>
      </c>
      <c r="E2458">
        <v>337</v>
      </c>
      <c r="F2458">
        <v>201</v>
      </c>
      <c r="G2458" t="s">
        <v>1044</v>
      </c>
      <c r="H2458">
        <v>4000</v>
      </c>
      <c r="I2458">
        <v>3707794</v>
      </c>
      <c r="J2458" t="s">
        <v>1481</v>
      </c>
      <c r="K2458" t="s">
        <v>82</v>
      </c>
      <c r="L2458" t="s">
        <v>11998</v>
      </c>
      <c r="M2458">
        <v>31359</v>
      </c>
      <c r="N2458">
        <v>5671</v>
      </c>
      <c r="O2458" t="s">
        <v>11999</v>
      </c>
      <c r="P2458">
        <v>0</v>
      </c>
      <c r="Q2458" t="s">
        <v>12000</v>
      </c>
      <c r="R2458" t="s">
        <v>12001</v>
      </c>
      <c r="S2458">
        <v>156</v>
      </c>
      <c r="T2458" t="s">
        <v>36</v>
      </c>
      <c r="U2458" t="s">
        <v>12002</v>
      </c>
      <c r="V2458" t="s">
        <v>38</v>
      </c>
      <c r="W2458">
        <v>18000000</v>
      </c>
      <c r="X2458">
        <v>2016</v>
      </c>
      <c r="Y2458">
        <v>820</v>
      </c>
      <c r="Z2458">
        <v>6.7</v>
      </c>
      <c r="AA2458">
        <v>2.35</v>
      </c>
      <c r="AB2458">
        <v>0</v>
      </c>
    </row>
    <row r="2459" spans="1:28" hidden="1" x14ac:dyDescent="0.2">
      <c r="A2459" t="s">
        <v>27</v>
      </c>
      <c r="B2459" t="s">
        <v>4001</v>
      </c>
      <c r="C2459">
        <v>128</v>
      </c>
      <c r="D2459">
        <v>108</v>
      </c>
      <c r="E2459">
        <v>11000</v>
      </c>
      <c r="F2459">
        <v>922</v>
      </c>
      <c r="G2459" t="s">
        <v>4133</v>
      </c>
      <c r="H2459">
        <v>11000</v>
      </c>
      <c r="I2459">
        <v>3203044</v>
      </c>
      <c r="J2459" t="s">
        <v>1679</v>
      </c>
      <c r="K2459" t="s">
        <v>4001</v>
      </c>
      <c r="L2459" t="s">
        <v>12003</v>
      </c>
      <c r="M2459">
        <v>25165</v>
      </c>
      <c r="N2459">
        <v>14843</v>
      </c>
      <c r="O2459" t="s">
        <v>6155</v>
      </c>
      <c r="P2459">
        <v>2</v>
      </c>
      <c r="Q2459" t="s">
        <v>12004</v>
      </c>
      <c r="R2459" t="s">
        <v>12005</v>
      </c>
      <c r="S2459">
        <v>155</v>
      </c>
      <c r="T2459" t="s">
        <v>36</v>
      </c>
      <c r="U2459" t="s">
        <v>37</v>
      </c>
      <c r="V2459" t="s">
        <v>583</v>
      </c>
      <c r="W2459">
        <v>18000000</v>
      </c>
      <c r="X2459">
        <v>2003</v>
      </c>
      <c r="Y2459">
        <v>944</v>
      </c>
      <c r="Z2459">
        <v>6.4</v>
      </c>
      <c r="AA2459">
        <v>2.35</v>
      </c>
      <c r="AB2459">
        <v>827</v>
      </c>
    </row>
    <row r="2460" spans="1:28" hidden="1" x14ac:dyDescent="0.2">
      <c r="A2460" t="s">
        <v>27</v>
      </c>
      <c r="B2460" t="s">
        <v>12006</v>
      </c>
      <c r="C2460">
        <v>186</v>
      </c>
      <c r="D2460">
        <v>116</v>
      </c>
      <c r="E2460">
        <v>6</v>
      </c>
      <c r="F2460">
        <v>212</v>
      </c>
      <c r="G2460" t="s">
        <v>434</v>
      </c>
      <c r="H2460">
        <v>25000</v>
      </c>
      <c r="I2460">
        <v>4435083</v>
      </c>
      <c r="J2460" t="s">
        <v>12007</v>
      </c>
      <c r="K2460" t="s">
        <v>3395</v>
      </c>
      <c r="L2460" t="s">
        <v>12008</v>
      </c>
      <c r="M2460">
        <v>27882</v>
      </c>
      <c r="N2460">
        <v>39463</v>
      </c>
      <c r="O2460" t="s">
        <v>12009</v>
      </c>
      <c r="P2460">
        <v>2</v>
      </c>
      <c r="Q2460" t="s">
        <v>12010</v>
      </c>
      <c r="R2460" t="s">
        <v>12011</v>
      </c>
      <c r="S2460">
        <v>119</v>
      </c>
      <c r="T2460" t="s">
        <v>36</v>
      </c>
      <c r="U2460" t="s">
        <v>368</v>
      </c>
      <c r="V2460" t="s">
        <v>583</v>
      </c>
      <c r="W2460">
        <v>18000000</v>
      </c>
      <c r="X2460">
        <v>2013</v>
      </c>
      <c r="Y2460">
        <v>14000</v>
      </c>
      <c r="Z2460">
        <v>7.1</v>
      </c>
      <c r="AA2460">
        <v>2.35</v>
      </c>
      <c r="AB2460">
        <v>18000</v>
      </c>
    </row>
    <row r="2461" spans="1:28" hidden="1" x14ac:dyDescent="0.2">
      <c r="C2461">
        <v>14</v>
      </c>
      <c r="D2461">
        <v>60</v>
      </c>
      <c r="F2461">
        <v>405</v>
      </c>
      <c r="G2461" t="s">
        <v>5086</v>
      </c>
      <c r="H2461">
        <v>654</v>
      </c>
      <c r="J2461" t="s">
        <v>8058</v>
      </c>
      <c r="K2461" t="s">
        <v>12012</v>
      </c>
      <c r="L2461" t="s">
        <v>12013</v>
      </c>
      <c r="M2461">
        <v>12854</v>
      </c>
      <c r="N2461">
        <v>1906</v>
      </c>
      <c r="O2461" t="s">
        <v>8768</v>
      </c>
      <c r="P2461">
        <v>1</v>
      </c>
      <c r="Q2461" t="s">
        <v>12014</v>
      </c>
      <c r="R2461" t="s">
        <v>12015</v>
      </c>
      <c r="S2461">
        <v>44</v>
      </c>
      <c r="U2461" t="s">
        <v>37</v>
      </c>
      <c r="Y2461">
        <v>426</v>
      </c>
      <c r="Z2461">
        <v>6.7</v>
      </c>
      <c r="AB2461">
        <v>0</v>
      </c>
    </row>
    <row r="2462" spans="1:28" hidden="1" x14ac:dyDescent="0.2">
      <c r="A2462" t="s">
        <v>745</v>
      </c>
      <c r="B2462" t="s">
        <v>12016</v>
      </c>
      <c r="C2462">
        <v>292</v>
      </c>
      <c r="D2462">
        <v>144</v>
      </c>
      <c r="E2462">
        <v>0</v>
      </c>
      <c r="F2462">
        <v>16</v>
      </c>
      <c r="G2462" t="s">
        <v>12017</v>
      </c>
      <c r="H2462">
        <v>63</v>
      </c>
      <c r="I2462">
        <v>2222647</v>
      </c>
      <c r="J2462" t="s">
        <v>8058</v>
      </c>
      <c r="K2462" t="s">
        <v>12018</v>
      </c>
      <c r="L2462" t="s">
        <v>12019</v>
      </c>
      <c r="M2462">
        <v>52958</v>
      </c>
      <c r="N2462">
        <v>167</v>
      </c>
      <c r="O2462" t="s">
        <v>12020</v>
      </c>
      <c r="P2462">
        <v>0</v>
      </c>
      <c r="Q2462" t="s">
        <v>12021</v>
      </c>
      <c r="R2462" t="s">
        <v>12022</v>
      </c>
      <c r="S2462">
        <v>193</v>
      </c>
      <c r="T2462" t="s">
        <v>8729</v>
      </c>
      <c r="U2462" t="s">
        <v>765</v>
      </c>
      <c r="V2462" t="s">
        <v>583</v>
      </c>
      <c r="W2462">
        <v>12000000</v>
      </c>
      <c r="X2462">
        <v>2009</v>
      </c>
      <c r="Y2462">
        <v>43</v>
      </c>
      <c r="Z2462">
        <v>7.8</v>
      </c>
      <c r="AA2462">
        <v>1.85</v>
      </c>
      <c r="AB2462">
        <v>0</v>
      </c>
    </row>
    <row r="2463" spans="1:28" hidden="1" x14ac:dyDescent="0.2">
      <c r="A2463" t="s">
        <v>27</v>
      </c>
      <c r="B2463" t="s">
        <v>754</v>
      </c>
      <c r="C2463">
        <v>15</v>
      </c>
      <c r="D2463">
        <v>92</v>
      </c>
      <c r="E2463">
        <v>662</v>
      </c>
      <c r="F2463">
        <v>161</v>
      </c>
      <c r="G2463" t="s">
        <v>12023</v>
      </c>
      <c r="H2463">
        <v>662</v>
      </c>
      <c r="J2463" t="s">
        <v>6401</v>
      </c>
      <c r="K2463" t="s">
        <v>754</v>
      </c>
      <c r="L2463" t="s">
        <v>12024</v>
      </c>
      <c r="M2463">
        <v>436</v>
      </c>
      <c r="N2463">
        <v>1498</v>
      </c>
      <c r="O2463" t="s">
        <v>12025</v>
      </c>
      <c r="P2463">
        <v>0</v>
      </c>
      <c r="R2463" t="s">
        <v>12026</v>
      </c>
      <c r="S2463">
        <v>6</v>
      </c>
      <c r="T2463" t="s">
        <v>36</v>
      </c>
      <c r="U2463" t="s">
        <v>37</v>
      </c>
      <c r="X2463">
        <v>2016</v>
      </c>
      <c r="Y2463">
        <v>290</v>
      </c>
      <c r="Z2463">
        <v>4</v>
      </c>
      <c r="AB2463">
        <v>378</v>
      </c>
    </row>
    <row r="2464" spans="1:28" hidden="1" x14ac:dyDescent="0.2">
      <c r="A2464" t="s">
        <v>27</v>
      </c>
      <c r="B2464" t="s">
        <v>12027</v>
      </c>
      <c r="C2464">
        <v>70</v>
      </c>
      <c r="D2464">
        <v>93</v>
      </c>
      <c r="E2464">
        <v>28</v>
      </c>
      <c r="F2464">
        <v>415</v>
      </c>
      <c r="G2464" t="s">
        <v>1901</v>
      </c>
      <c r="H2464">
        <v>1000</v>
      </c>
      <c r="I2464">
        <v>3500000</v>
      </c>
      <c r="J2464" t="s">
        <v>12028</v>
      </c>
      <c r="K2464" t="s">
        <v>1330</v>
      </c>
      <c r="L2464" t="s">
        <v>12029</v>
      </c>
      <c r="M2464">
        <v>10082</v>
      </c>
      <c r="N2464">
        <v>2319</v>
      </c>
      <c r="O2464" t="s">
        <v>6394</v>
      </c>
      <c r="P2464">
        <v>2</v>
      </c>
      <c r="Q2464" t="s">
        <v>12030</v>
      </c>
      <c r="R2464" t="s">
        <v>12031</v>
      </c>
      <c r="S2464">
        <v>100</v>
      </c>
      <c r="T2464" t="s">
        <v>36</v>
      </c>
      <c r="U2464" t="s">
        <v>37</v>
      </c>
      <c r="V2464" t="s">
        <v>583</v>
      </c>
      <c r="W2464">
        <v>2700000</v>
      </c>
      <c r="X2464">
        <v>1986</v>
      </c>
      <c r="Y2464">
        <v>695</v>
      </c>
      <c r="Z2464">
        <v>5.9</v>
      </c>
      <c r="AA2464">
        <v>1.85</v>
      </c>
      <c r="AB2464">
        <v>0</v>
      </c>
    </row>
    <row r="2465" spans="1:28" hidden="1" x14ac:dyDescent="0.2">
      <c r="A2465" t="s">
        <v>27</v>
      </c>
      <c r="B2465" t="s">
        <v>2639</v>
      </c>
      <c r="C2465">
        <v>79</v>
      </c>
      <c r="D2465">
        <v>103</v>
      </c>
      <c r="E2465">
        <v>154</v>
      </c>
      <c r="F2465">
        <v>576</v>
      </c>
      <c r="G2465" t="s">
        <v>3786</v>
      </c>
      <c r="H2465">
        <v>1000</v>
      </c>
      <c r="I2465">
        <v>676698</v>
      </c>
      <c r="J2465" t="s">
        <v>2140</v>
      </c>
      <c r="K2465" t="s">
        <v>2863</v>
      </c>
      <c r="L2465" t="s">
        <v>12032</v>
      </c>
      <c r="M2465">
        <v>26730</v>
      </c>
      <c r="N2465">
        <v>4094</v>
      </c>
      <c r="O2465" t="s">
        <v>1853</v>
      </c>
      <c r="P2465">
        <v>0</v>
      </c>
      <c r="Q2465" t="s">
        <v>12033</v>
      </c>
      <c r="R2465" t="s">
        <v>12034</v>
      </c>
      <c r="S2465">
        <v>180</v>
      </c>
      <c r="T2465" t="s">
        <v>36</v>
      </c>
      <c r="U2465" t="s">
        <v>37</v>
      </c>
      <c r="V2465" t="s">
        <v>583</v>
      </c>
      <c r="W2465">
        <v>18000000</v>
      </c>
      <c r="X2465">
        <v>2002</v>
      </c>
      <c r="Y2465">
        <v>783</v>
      </c>
      <c r="Z2465">
        <v>7.2</v>
      </c>
      <c r="AA2465">
        <v>1.85</v>
      </c>
      <c r="AB2465">
        <v>2000</v>
      </c>
    </row>
    <row r="2466" spans="1:28" hidden="1" x14ac:dyDescent="0.2">
      <c r="A2466" t="s">
        <v>27</v>
      </c>
      <c r="B2466" t="s">
        <v>6470</v>
      </c>
      <c r="C2466">
        <v>103</v>
      </c>
      <c r="D2466">
        <v>93</v>
      </c>
      <c r="E2466">
        <v>190</v>
      </c>
      <c r="F2466">
        <v>151</v>
      </c>
      <c r="G2466" t="s">
        <v>12035</v>
      </c>
      <c r="H2466">
        <v>364</v>
      </c>
      <c r="I2466">
        <v>3419967</v>
      </c>
      <c r="J2466" t="s">
        <v>12036</v>
      </c>
      <c r="K2466" t="s">
        <v>12037</v>
      </c>
      <c r="L2466" t="s">
        <v>12038</v>
      </c>
      <c r="M2466">
        <v>13359</v>
      </c>
      <c r="N2466">
        <v>1083</v>
      </c>
      <c r="O2466" t="s">
        <v>12039</v>
      </c>
      <c r="P2466">
        <v>0</v>
      </c>
      <c r="Q2466" t="s">
        <v>12040</v>
      </c>
      <c r="R2466" t="s">
        <v>12041</v>
      </c>
      <c r="S2466">
        <v>56</v>
      </c>
      <c r="T2466" t="s">
        <v>36</v>
      </c>
      <c r="U2466" t="s">
        <v>37</v>
      </c>
      <c r="V2466" t="s">
        <v>583</v>
      </c>
      <c r="X2466">
        <v>2013</v>
      </c>
      <c r="Y2466">
        <v>253</v>
      </c>
      <c r="Z2466">
        <v>7.2</v>
      </c>
      <c r="AA2466">
        <v>2.35</v>
      </c>
      <c r="AB2466">
        <v>19000</v>
      </c>
    </row>
    <row r="2467" spans="1:28" hidden="1" x14ac:dyDescent="0.2">
      <c r="A2467" t="s">
        <v>27</v>
      </c>
      <c r="B2467" t="s">
        <v>12042</v>
      </c>
      <c r="C2467">
        <v>97</v>
      </c>
      <c r="D2467">
        <v>98</v>
      </c>
      <c r="E2467">
        <v>34</v>
      </c>
      <c r="F2467">
        <v>394</v>
      </c>
      <c r="G2467" t="s">
        <v>5726</v>
      </c>
      <c r="H2467">
        <v>663</v>
      </c>
      <c r="J2467" t="s">
        <v>2123</v>
      </c>
      <c r="K2467" t="s">
        <v>7601</v>
      </c>
      <c r="L2467" t="s">
        <v>12043</v>
      </c>
      <c r="M2467">
        <v>14324</v>
      </c>
      <c r="N2467">
        <v>2215</v>
      </c>
      <c r="O2467" t="s">
        <v>3171</v>
      </c>
      <c r="P2467">
        <v>1</v>
      </c>
      <c r="Q2467" t="s">
        <v>12044</v>
      </c>
      <c r="R2467" t="s">
        <v>12045</v>
      </c>
      <c r="S2467">
        <v>93</v>
      </c>
      <c r="T2467" t="s">
        <v>36</v>
      </c>
      <c r="U2467" t="s">
        <v>765</v>
      </c>
      <c r="V2467" t="s">
        <v>583</v>
      </c>
      <c r="W2467">
        <v>18000000</v>
      </c>
      <c r="X2467">
        <v>2008</v>
      </c>
      <c r="Y2467">
        <v>551</v>
      </c>
      <c r="Z2467">
        <v>5.0999999999999996</v>
      </c>
      <c r="AA2467">
        <v>2.35</v>
      </c>
      <c r="AB2467">
        <v>1000</v>
      </c>
    </row>
    <row r="2468" spans="1:28" hidden="1" x14ac:dyDescent="0.2">
      <c r="A2468" t="s">
        <v>27</v>
      </c>
      <c r="C2468">
        <v>108</v>
      </c>
      <c r="D2468">
        <v>334</v>
      </c>
      <c r="F2468">
        <v>30</v>
      </c>
      <c r="G2468" t="s">
        <v>12046</v>
      </c>
      <c r="H2468">
        <v>897</v>
      </c>
      <c r="I2468">
        <v>145118</v>
      </c>
      <c r="J2468" t="s">
        <v>5683</v>
      </c>
      <c r="K2468" t="s">
        <v>875</v>
      </c>
      <c r="L2468" t="s">
        <v>12047</v>
      </c>
      <c r="M2468">
        <v>10111</v>
      </c>
      <c r="N2468">
        <v>1032</v>
      </c>
      <c r="O2468" t="s">
        <v>12048</v>
      </c>
      <c r="P2468">
        <v>0</v>
      </c>
      <c r="Q2468" t="s">
        <v>12049</v>
      </c>
      <c r="R2468" t="s">
        <v>12050</v>
      </c>
      <c r="S2468">
        <v>36</v>
      </c>
      <c r="T2468" t="s">
        <v>36</v>
      </c>
      <c r="U2468" t="s">
        <v>1463</v>
      </c>
      <c r="V2468" t="s">
        <v>4828</v>
      </c>
      <c r="Y2468">
        <v>30</v>
      </c>
      <c r="Z2468">
        <v>7.7</v>
      </c>
      <c r="AA2468">
        <v>2.35</v>
      </c>
      <c r="AB2468">
        <v>0</v>
      </c>
    </row>
    <row r="2469" spans="1:28" hidden="1" x14ac:dyDescent="0.2">
      <c r="A2469" t="s">
        <v>27</v>
      </c>
      <c r="B2469" t="s">
        <v>12051</v>
      </c>
      <c r="C2469">
        <v>59</v>
      </c>
      <c r="D2469">
        <v>114</v>
      </c>
      <c r="E2469">
        <v>157</v>
      </c>
      <c r="F2469">
        <v>32</v>
      </c>
      <c r="G2469" t="s">
        <v>12052</v>
      </c>
      <c r="H2469">
        <v>84</v>
      </c>
      <c r="J2469" t="s">
        <v>10411</v>
      </c>
      <c r="K2469" t="s">
        <v>12053</v>
      </c>
      <c r="L2469" t="s">
        <v>12054</v>
      </c>
      <c r="M2469">
        <v>2541</v>
      </c>
      <c r="N2469">
        <v>198</v>
      </c>
      <c r="O2469" t="s">
        <v>12055</v>
      </c>
      <c r="P2469">
        <v>0</v>
      </c>
      <c r="Q2469" t="s">
        <v>12056</v>
      </c>
      <c r="R2469" t="s">
        <v>12057</v>
      </c>
      <c r="S2469">
        <v>20</v>
      </c>
      <c r="T2469" t="s">
        <v>36</v>
      </c>
      <c r="U2469" t="s">
        <v>1463</v>
      </c>
      <c r="V2469" t="s">
        <v>4828</v>
      </c>
      <c r="W2469">
        <v>18000000</v>
      </c>
      <c r="X2469">
        <v>2009</v>
      </c>
      <c r="Y2469">
        <v>35</v>
      </c>
      <c r="Z2469">
        <v>5.5</v>
      </c>
      <c r="AA2469">
        <v>2.35</v>
      </c>
      <c r="AB2469">
        <v>342</v>
      </c>
    </row>
    <row r="2470" spans="1:28" x14ac:dyDescent="0.2">
      <c r="A2470" t="s">
        <v>27</v>
      </c>
      <c r="B2470" t="s">
        <v>12058</v>
      </c>
      <c r="C2470">
        <v>10</v>
      </c>
      <c r="D2470">
        <v>121</v>
      </c>
      <c r="E2470">
        <v>0</v>
      </c>
      <c r="F2470">
        <v>353</v>
      </c>
      <c r="G2470" t="s">
        <v>6410</v>
      </c>
      <c r="H2470">
        <v>854</v>
      </c>
      <c r="I2470">
        <v>229311</v>
      </c>
      <c r="J2470" t="s">
        <v>12059</v>
      </c>
      <c r="K2470" t="s">
        <v>4830</v>
      </c>
      <c r="L2470" t="s">
        <v>12060</v>
      </c>
      <c r="M2470">
        <v>899</v>
      </c>
      <c r="N2470">
        <v>2705</v>
      </c>
      <c r="O2470" t="s">
        <v>12061</v>
      </c>
      <c r="P2470">
        <v>2</v>
      </c>
      <c r="Q2470" t="s">
        <v>12062</v>
      </c>
      <c r="R2470" t="s">
        <v>12063</v>
      </c>
      <c r="S2470">
        <v>42</v>
      </c>
      <c r="T2470" t="s">
        <v>36</v>
      </c>
      <c r="U2470" t="s">
        <v>3569</v>
      </c>
      <c r="V2470" t="s">
        <v>583</v>
      </c>
      <c r="W2470">
        <v>11350000</v>
      </c>
      <c r="X2470">
        <v>1999</v>
      </c>
      <c r="Y2470">
        <v>578</v>
      </c>
      <c r="Z2470">
        <v>6.2</v>
      </c>
      <c r="AA2470">
        <v>2.35</v>
      </c>
      <c r="AB2470">
        <v>271</v>
      </c>
    </row>
    <row r="2471" spans="1:28" hidden="1" x14ac:dyDescent="0.2">
      <c r="A2471" t="s">
        <v>27</v>
      </c>
      <c r="B2471" t="s">
        <v>2493</v>
      </c>
      <c r="C2471">
        <v>184</v>
      </c>
      <c r="D2471">
        <v>87</v>
      </c>
      <c r="E2471">
        <v>0</v>
      </c>
      <c r="F2471">
        <v>83</v>
      </c>
      <c r="G2471" t="s">
        <v>12064</v>
      </c>
      <c r="H2471">
        <v>1000</v>
      </c>
      <c r="J2471" t="s">
        <v>6401</v>
      </c>
      <c r="K2471" t="s">
        <v>12065</v>
      </c>
      <c r="L2471" t="s">
        <v>12066</v>
      </c>
      <c r="M2471">
        <v>49669</v>
      </c>
      <c r="N2471">
        <v>1592</v>
      </c>
      <c r="O2471" t="s">
        <v>12067</v>
      </c>
      <c r="P2471">
        <v>1</v>
      </c>
      <c r="Q2471" t="s">
        <v>12068</v>
      </c>
      <c r="R2471" t="s">
        <v>12069</v>
      </c>
      <c r="S2471">
        <v>419</v>
      </c>
      <c r="T2471" t="s">
        <v>36</v>
      </c>
      <c r="U2471" t="s">
        <v>37</v>
      </c>
      <c r="V2471" t="s">
        <v>5611</v>
      </c>
      <c r="W2471">
        <v>3500000</v>
      </c>
      <c r="X2471">
        <v>1985</v>
      </c>
      <c r="Y2471">
        <v>177</v>
      </c>
      <c r="Z2471">
        <v>7.2</v>
      </c>
      <c r="AA2471">
        <v>1.85</v>
      </c>
      <c r="AB2471">
        <v>3000</v>
      </c>
    </row>
    <row r="2472" spans="1:28" hidden="1" x14ac:dyDescent="0.2">
      <c r="A2472" t="s">
        <v>27</v>
      </c>
      <c r="B2472" t="s">
        <v>1755</v>
      </c>
      <c r="C2472">
        <v>23</v>
      </c>
      <c r="D2472">
        <v>92</v>
      </c>
      <c r="E2472">
        <v>55</v>
      </c>
      <c r="F2472">
        <v>757</v>
      </c>
      <c r="G2472" t="s">
        <v>8893</v>
      </c>
      <c r="H2472">
        <v>1000</v>
      </c>
      <c r="J2472" t="s">
        <v>462</v>
      </c>
      <c r="K2472" t="s">
        <v>6529</v>
      </c>
      <c r="L2472" t="s">
        <v>12070</v>
      </c>
      <c r="M2472">
        <v>4510</v>
      </c>
      <c r="N2472">
        <v>3212</v>
      </c>
      <c r="O2472" t="s">
        <v>8776</v>
      </c>
      <c r="P2472">
        <v>1</v>
      </c>
      <c r="Q2472" t="s">
        <v>12071</v>
      </c>
      <c r="R2472" t="s">
        <v>12072</v>
      </c>
      <c r="S2472">
        <v>50</v>
      </c>
      <c r="T2472" t="s">
        <v>36</v>
      </c>
      <c r="U2472" t="s">
        <v>37</v>
      </c>
      <c r="V2472" t="s">
        <v>583</v>
      </c>
      <c r="W2472">
        <v>18000000</v>
      </c>
      <c r="X2472">
        <v>2016</v>
      </c>
      <c r="Y2472">
        <v>872</v>
      </c>
      <c r="Z2472">
        <v>5.2</v>
      </c>
      <c r="AB2472">
        <v>0</v>
      </c>
    </row>
    <row r="2473" spans="1:28" hidden="1" x14ac:dyDescent="0.2">
      <c r="A2473" t="s">
        <v>27</v>
      </c>
      <c r="B2473" t="s">
        <v>12073</v>
      </c>
      <c r="C2473">
        <v>112</v>
      </c>
      <c r="D2473">
        <v>105</v>
      </c>
      <c r="E2473">
        <v>2</v>
      </c>
      <c r="F2473">
        <v>69</v>
      </c>
      <c r="G2473" t="s">
        <v>2241</v>
      </c>
      <c r="H2473">
        <v>805</v>
      </c>
      <c r="I2473">
        <v>63260</v>
      </c>
      <c r="J2473" t="s">
        <v>12074</v>
      </c>
      <c r="K2473" t="s">
        <v>10306</v>
      </c>
      <c r="L2473" t="s">
        <v>12075</v>
      </c>
      <c r="M2473">
        <v>14325</v>
      </c>
      <c r="N2473">
        <v>1185</v>
      </c>
      <c r="O2473" t="s">
        <v>12076</v>
      </c>
      <c r="P2473">
        <v>0</v>
      </c>
      <c r="Q2473" t="s">
        <v>12077</v>
      </c>
      <c r="R2473" t="s">
        <v>12078</v>
      </c>
      <c r="S2473">
        <v>90</v>
      </c>
      <c r="T2473" t="s">
        <v>36</v>
      </c>
      <c r="U2473" t="s">
        <v>1463</v>
      </c>
      <c r="V2473" t="s">
        <v>583</v>
      </c>
      <c r="W2473">
        <v>14000000</v>
      </c>
      <c r="X2473">
        <v>2006</v>
      </c>
      <c r="Y2473">
        <v>306</v>
      </c>
      <c r="Z2473">
        <v>6.7</v>
      </c>
      <c r="AA2473">
        <v>2.35</v>
      </c>
      <c r="AB2473">
        <v>0</v>
      </c>
    </row>
    <row r="2474" spans="1:28" x14ac:dyDescent="0.2">
      <c r="A2474" t="s">
        <v>27</v>
      </c>
      <c r="B2474" t="s">
        <v>10291</v>
      </c>
      <c r="C2474">
        <v>45</v>
      </c>
      <c r="D2474">
        <v>90</v>
      </c>
      <c r="E2474">
        <v>78</v>
      </c>
      <c r="F2474">
        <v>720</v>
      </c>
      <c r="G2474" t="s">
        <v>10292</v>
      </c>
      <c r="H2474">
        <v>2000</v>
      </c>
      <c r="J2474" t="s">
        <v>1763</v>
      </c>
      <c r="K2474" t="s">
        <v>1373</v>
      </c>
      <c r="L2474" t="s">
        <v>10293</v>
      </c>
      <c r="M2474">
        <v>4693</v>
      </c>
      <c r="N2474">
        <v>4142</v>
      </c>
      <c r="O2474" t="s">
        <v>1868</v>
      </c>
      <c r="P2474">
        <v>1</v>
      </c>
      <c r="R2474" t="s">
        <v>10294</v>
      </c>
      <c r="S2474">
        <v>49</v>
      </c>
      <c r="T2474" t="s">
        <v>36</v>
      </c>
      <c r="U2474" t="s">
        <v>266</v>
      </c>
      <c r="V2474" t="s">
        <v>583</v>
      </c>
      <c r="W2474">
        <v>11000000</v>
      </c>
      <c r="X2474">
        <v>2015</v>
      </c>
      <c r="Y2474">
        <v>1000</v>
      </c>
      <c r="Z2474">
        <v>6.3</v>
      </c>
      <c r="AA2474">
        <v>2.35</v>
      </c>
      <c r="AB2474">
        <v>0</v>
      </c>
    </row>
    <row r="2475" spans="1:28" hidden="1" x14ac:dyDescent="0.2">
      <c r="A2475" t="s">
        <v>27</v>
      </c>
      <c r="B2475" t="s">
        <v>9665</v>
      </c>
      <c r="C2475">
        <v>59</v>
      </c>
      <c r="D2475">
        <v>89</v>
      </c>
      <c r="E2475">
        <v>130</v>
      </c>
      <c r="F2475">
        <v>183</v>
      </c>
      <c r="G2475" t="s">
        <v>12079</v>
      </c>
      <c r="H2475">
        <v>444</v>
      </c>
      <c r="J2475" t="s">
        <v>41</v>
      </c>
      <c r="K2475" t="s">
        <v>9445</v>
      </c>
      <c r="L2475" t="s">
        <v>12080</v>
      </c>
      <c r="M2475">
        <v>30215</v>
      </c>
      <c r="N2475">
        <v>1243</v>
      </c>
      <c r="O2475" t="s">
        <v>2278</v>
      </c>
      <c r="P2475">
        <v>1</v>
      </c>
      <c r="Q2475" t="s">
        <v>12081</v>
      </c>
      <c r="R2475" t="s">
        <v>12082</v>
      </c>
      <c r="S2475">
        <v>95</v>
      </c>
      <c r="T2475" t="s">
        <v>36</v>
      </c>
      <c r="U2475" t="s">
        <v>10489</v>
      </c>
      <c r="V2475" t="s">
        <v>38</v>
      </c>
      <c r="W2475">
        <v>17900000</v>
      </c>
      <c r="X2475">
        <v>1985</v>
      </c>
      <c r="Y2475">
        <v>312</v>
      </c>
      <c r="Z2475">
        <v>5</v>
      </c>
      <c r="AA2475">
        <v>2.35</v>
      </c>
      <c r="AB2475">
        <v>0</v>
      </c>
    </row>
    <row r="2476" spans="1:28" hidden="1" x14ac:dyDescent="0.2">
      <c r="A2476" t="s">
        <v>27</v>
      </c>
      <c r="B2476" t="s">
        <v>12083</v>
      </c>
      <c r="C2476">
        <v>195</v>
      </c>
      <c r="D2476">
        <v>114</v>
      </c>
      <c r="E2476">
        <v>89</v>
      </c>
      <c r="F2476">
        <v>920</v>
      </c>
      <c r="G2476" t="s">
        <v>1210</v>
      </c>
      <c r="H2476">
        <v>22000</v>
      </c>
      <c r="J2476" t="s">
        <v>6130</v>
      </c>
      <c r="K2476" t="s">
        <v>1744</v>
      </c>
      <c r="L2476" t="s">
        <v>12084</v>
      </c>
      <c r="M2476">
        <v>48162</v>
      </c>
      <c r="N2476">
        <v>25804</v>
      </c>
      <c r="O2476" t="s">
        <v>5044</v>
      </c>
      <c r="P2476">
        <v>2</v>
      </c>
      <c r="Q2476" t="s">
        <v>12085</v>
      </c>
      <c r="R2476" t="s">
        <v>12086</v>
      </c>
      <c r="S2476">
        <v>140</v>
      </c>
      <c r="T2476" t="s">
        <v>36</v>
      </c>
      <c r="U2476" t="s">
        <v>3569</v>
      </c>
      <c r="V2476" t="s">
        <v>583</v>
      </c>
      <c r="W2476">
        <v>14000000</v>
      </c>
      <c r="X2476">
        <v>2012</v>
      </c>
      <c r="Y2476">
        <v>2000</v>
      </c>
      <c r="Z2476">
        <v>6.2</v>
      </c>
      <c r="AA2476">
        <v>2.35</v>
      </c>
      <c r="AB2476">
        <v>10000</v>
      </c>
    </row>
    <row r="2477" spans="1:28" hidden="1" x14ac:dyDescent="0.2">
      <c r="A2477" t="s">
        <v>27</v>
      </c>
      <c r="B2477" t="s">
        <v>6547</v>
      </c>
      <c r="C2477">
        <v>256</v>
      </c>
      <c r="D2477">
        <v>119</v>
      </c>
      <c r="E2477">
        <v>99</v>
      </c>
      <c r="F2477">
        <v>778</v>
      </c>
      <c r="G2477" t="s">
        <v>622</v>
      </c>
      <c r="H2477">
        <v>15000</v>
      </c>
      <c r="I2477">
        <v>121463226</v>
      </c>
      <c r="J2477" t="s">
        <v>1669</v>
      </c>
      <c r="K2477" t="s">
        <v>180</v>
      </c>
      <c r="L2477" t="s">
        <v>12087</v>
      </c>
      <c r="M2477">
        <v>422606</v>
      </c>
      <c r="N2477">
        <v>17584</v>
      </c>
      <c r="O2477" t="s">
        <v>4365</v>
      </c>
      <c r="P2477">
        <v>2</v>
      </c>
      <c r="Q2477" t="s">
        <v>12088</v>
      </c>
      <c r="R2477" t="s">
        <v>12089</v>
      </c>
      <c r="S2477">
        <v>555</v>
      </c>
      <c r="T2477" t="s">
        <v>36</v>
      </c>
      <c r="U2477" t="s">
        <v>37</v>
      </c>
      <c r="V2477" t="s">
        <v>583</v>
      </c>
      <c r="W2477">
        <v>20000000</v>
      </c>
      <c r="X2477">
        <v>2007</v>
      </c>
      <c r="Y2477">
        <v>833</v>
      </c>
      <c r="Z2477">
        <v>7.6</v>
      </c>
      <c r="AA2477">
        <v>1.85</v>
      </c>
      <c r="AB2477">
        <v>0</v>
      </c>
    </row>
    <row r="2478" spans="1:28" hidden="1" x14ac:dyDescent="0.2">
      <c r="A2478" t="s">
        <v>27</v>
      </c>
      <c r="B2478" t="s">
        <v>9514</v>
      </c>
      <c r="C2478">
        <v>44</v>
      </c>
      <c r="D2478">
        <v>103</v>
      </c>
      <c r="E2478">
        <v>0</v>
      </c>
      <c r="F2478">
        <v>543</v>
      </c>
      <c r="G2478" t="s">
        <v>9592</v>
      </c>
      <c r="H2478">
        <v>923</v>
      </c>
      <c r="I2478">
        <v>90485233</v>
      </c>
      <c r="J2478" t="s">
        <v>9191</v>
      </c>
      <c r="K2478" t="s">
        <v>5394</v>
      </c>
      <c r="L2478" t="s">
        <v>12090</v>
      </c>
      <c r="M2478">
        <v>9544</v>
      </c>
      <c r="N2478">
        <v>3699</v>
      </c>
      <c r="O2478" t="s">
        <v>8334</v>
      </c>
      <c r="P2478">
        <v>0</v>
      </c>
      <c r="Q2478" t="s">
        <v>12091</v>
      </c>
      <c r="R2478" t="s">
        <v>12092</v>
      </c>
      <c r="S2478">
        <v>45</v>
      </c>
      <c r="T2478" t="s">
        <v>36</v>
      </c>
      <c r="U2478" t="s">
        <v>37</v>
      </c>
      <c r="V2478" t="s">
        <v>38</v>
      </c>
      <c r="X2478">
        <v>2009</v>
      </c>
      <c r="Y2478">
        <v>619</v>
      </c>
      <c r="Z2478">
        <v>4.0999999999999996</v>
      </c>
      <c r="AA2478">
        <v>1.85</v>
      </c>
      <c r="AB2478">
        <v>804</v>
      </c>
    </row>
    <row r="2479" spans="1:28" hidden="1" x14ac:dyDescent="0.2">
      <c r="A2479" t="s">
        <v>27</v>
      </c>
      <c r="B2479" t="s">
        <v>12093</v>
      </c>
      <c r="C2479">
        <v>59</v>
      </c>
      <c r="D2479">
        <v>91</v>
      </c>
      <c r="E2479">
        <v>512</v>
      </c>
      <c r="F2479">
        <v>413</v>
      </c>
      <c r="G2479" t="s">
        <v>9863</v>
      </c>
      <c r="H2479">
        <v>11000</v>
      </c>
      <c r="J2479" t="s">
        <v>5763</v>
      </c>
      <c r="K2479" t="s">
        <v>4843</v>
      </c>
      <c r="L2479" t="s">
        <v>12094</v>
      </c>
      <c r="M2479">
        <v>5693</v>
      </c>
      <c r="N2479">
        <v>13545</v>
      </c>
      <c r="O2479" t="s">
        <v>1053</v>
      </c>
      <c r="P2479">
        <v>2</v>
      </c>
      <c r="Q2479" t="s">
        <v>12095</v>
      </c>
      <c r="R2479" t="s">
        <v>12096</v>
      </c>
      <c r="S2479">
        <v>34</v>
      </c>
      <c r="T2479" t="s">
        <v>36</v>
      </c>
      <c r="U2479" t="s">
        <v>1463</v>
      </c>
      <c r="V2479" t="s">
        <v>583</v>
      </c>
      <c r="W2479">
        <v>18000000</v>
      </c>
      <c r="X2479">
        <v>2014</v>
      </c>
      <c r="Y2479">
        <v>918</v>
      </c>
      <c r="Z2479">
        <v>5.3</v>
      </c>
      <c r="AA2479">
        <v>2.35</v>
      </c>
      <c r="AB2479">
        <v>0</v>
      </c>
    </row>
    <row r="2480" spans="1:28" hidden="1" x14ac:dyDescent="0.2">
      <c r="A2480" t="s">
        <v>27</v>
      </c>
      <c r="B2480" t="s">
        <v>1069</v>
      </c>
      <c r="C2480">
        <v>97</v>
      </c>
      <c r="D2480">
        <v>98</v>
      </c>
      <c r="E2480">
        <v>209</v>
      </c>
      <c r="F2480">
        <v>129</v>
      </c>
      <c r="G2480" t="s">
        <v>12097</v>
      </c>
      <c r="H2480">
        <v>158</v>
      </c>
      <c r="I2480">
        <v>58006147</v>
      </c>
      <c r="J2480" t="s">
        <v>4809</v>
      </c>
      <c r="K2480" t="s">
        <v>12098</v>
      </c>
      <c r="L2480" t="s">
        <v>12099</v>
      </c>
      <c r="M2480">
        <v>67653</v>
      </c>
      <c r="N2480">
        <v>816</v>
      </c>
      <c r="O2480" t="s">
        <v>12100</v>
      </c>
      <c r="P2480">
        <v>2</v>
      </c>
      <c r="Q2480" t="s">
        <v>12101</v>
      </c>
      <c r="R2480" t="s">
        <v>12102</v>
      </c>
      <c r="S2480">
        <v>108</v>
      </c>
      <c r="T2480" t="s">
        <v>36</v>
      </c>
      <c r="U2480" t="s">
        <v>37</v>
      </c>
      <c r="V2480" t="s">
        <v>38</v>
      </c>
      <c r="W2480">
        <v>23000000</v>
      </c>
      <c r="X2480">
        <v>2008</v>
      </c>
      <c r="Y2480">
        <v>152</v>
      </c>
      <c r="Z2480">
        <v>6.2</v>
      </c>
      <c r="AA2480">
        <v>1.85</v>
      </c>
      <c r="AB2480">
        <v>0</v>
      </c>
    </row>
    <row r="2481" spans="1:28" hidden="1" x14ac:dyDescent="0.2">
      <c r="A2481" t="s">
        <v>27</v>
      </c>
      <c r="B2481" t="s">
        <v>12103</v>
      </c>
      <c r="C2481">
        <v>142</v>
      </c>
      <c r="D2481">
        <v>80</v>
      </c>
      <c r="E2481">
        <v>19</v>
      </c>
      <c r="F2481">
        <v>854</v>
      </c>
      <c r="G2481" t="s">
        <v>1651</v>
      </c>
      <c r="H2481">
        <v>11000</v>
      </c>
      <c r="I2481">
        <v>51053787</v>
      </c>
      <c r="J2481" t="s">
        <v>12104</v>
      </c>
      <c r="K2481" t="s">
        <v>255</v>
      </c>
      <c r="L2481" t="s">
        <v>12105</v>
      </c>
      <c r="M2481">
        <v>45900</v>
      </c>
      <c r="N2481">
        <v>14385</v>
      </c>
      <c r="O2481" t="s">
        <v>3501</v>
      </c>
      <c r="P2481">
        <v>1</v>
      </c>
      <c r="Q2481" t="s">
        <v>12106</v>
      </c>
      <c r="R2481" t="s">
        <v>12107</v>
      </c>
      <c r="S2481">
        <v>247</v>
      </c>
      <c r="T2481" t="s">
        <v>36</v>
      </c>
      <c r="U2481" t="s">
        <v>37</v>
      </c>
      <c r="V2481" t="s">
        <v>93</v>
      </c>
      <c r="W2481">
        <v>17500000</v>
      </c>
      <c r="X2481">
        <v>2005</v>
      </c>
      <c r="Y2481">
        <v>979</v>
      </c>
      <c r="Z2481">
        <v>6.5</v>
      </c>
      <c r="AA2481">
        <v>1.85</v>
      </c>
      <c r="AB2481">
        <v>0</v>
      </c>
    </row>
    <row r="2482" spans="1:28" hidden="1" x14ac:dyDescent="0.2">
      <c r="A2482" t="s">
        <v>27</v>
      </c>
      <c r="B2482" t="s">
        <v>12108</v>
      </c>
      <c r="C2482">
        <v>187</v>
      </c>
      <c r="D2482">
        <v>121</v>
      </c>
      <c r="E2482">
        <v>83</v>
      </c>
      <c r="F2482">
        <v>242</v>
      </c>
      <c r="G2482" t="s">
        <v>4126</v>
      </c>
      <c r="H2482">
        <v>3000</v>
      </c>
      <c r="I2482">
        <v>23472900</v>
      </c>
      <c r="J2482" t="s">
        <v>1959</v>
      </c>
      <c r="K2482" t="s">
        <v>250</v>
      </c>
      <c r="L2482" t="s">
        <v>12109</v>
      </c>
      <c r="M2482">
        <v>264533</v>
      </c>
      <c r="N2482">
        <v>4142</v>
      </c>
      <c r="O2482" t="s">
        <v>12110</v>
      </c>
      <c r="P2482">
        <v>1</v>
      </c>
      <c r="Q2482" t="s">
        <v>12111</v>
      </c>
      <c r="R2482" t="s">
        <v>12112</v>
      </c>
      <c r="S2482">
        <v>609</v>
      </c>
      <c r="T2482" t="s">
        <v>36</v>
      </c>
      <c r="U2482" t="s">
        <v>55</v>
      </c>
      <c r="V2482" t="s">
        <v>38</v>
      </c>
      <c r="W2482">
        <v>17500000</v>
      </c>
      <c r="X2482">
        <v>2004</v>
      </c>
      <c r="Y2482">
        <v>460</v>
      </c>
      <c r="Z2482">
        <v>8.1</v>
      </c>
      <c r="AA2482">
        <v>2.35</v>
      </c>
      <c r="AB2482">
        <v>12000</v>
      </c>
    </row>
    <row r="2483" spans="1:28" hidden="1" x14ac:dyDescent="0.2">
      <c r="A2483" t="s">
        <v>27</v>
      </c>
      <c r="B2483" t="s">
        <v>12113</v>
      </c>
      <c r="C2483">
        <v>193</v>
      </c>
      <c r="D2483">
        <v>94</v>
      </c>
      <c r="E2483">
        <v>87</v>
      </c>
      <c r="F2483">
        <v>280</v>
      </c>
      <c r="G2483" t="s">
        <v>1339</v>
      </c>
      <c r="H2483">
        <v>866</v>
      </c>
      <c r="I2483">
        <v>39687528</v>
      </c>
      <c r="J2483" t="s">
        <v>462</v>
      </c>
      <c r="K2483" t="s">
        <v>12114</v>
      </c>
      <c r="L2483" t="s">
        <v>12115</v>
      </c>
      <c r="M2483">
        <v>140780</v>
      </c>
      <c r="N2483">
        <v>2124</v>
      </c>
      <c r="O2483" t="s">
        <v>4403</v>
      </c>
      <c r="P2483">
        <v>1</v>
      </c>
      <c r="Q2483" t="s">
        <v>12116</v>
      </c>
      <c r="R2483" t="s">
        <v>12117</v>
      </c>
      <c r="S2483">
        <v>376</v>
      </c>
      <c r="T2483" t="s">
        <v>36</v>
      </c>
      <c r="U2483" t="s">
        <v>1463</v>
      </c>
      <c r="V2483" t="s">
        <v>583</v>
      </c>
      <c r="W2483">
        <v>24000000</v>
      </c>
      <c r="X2483">
        <v>2007</v>
      </c>
      <c r="Y2483">
        <v>794</v>
      </c>
      <c r="Z2483">
        <v>6.3</v>
      </c>
      <c r="AA2483">
        <v>2.35</v>
      </c>
      <c r="AB2483">
        <v>0</v>
      </c>
    </row>
    <row r="2484" spans="1:28" hidden="1" x14ac:dyDescent="0.2">
      <c r="A2484" t="s">
        <v>27</v>
      </c>
      <c r="B2484" t="s">
        <v>12118</v>
      </c>
      <c r="C2484">
        <v>40</v>
      </c>
      <c r="D2484">
        <v>93</v>
      </c>
      <c r="E2484">
        <v>148</v>
      </c>
      <c r="F2484">
        <v>170</v>
      </c>
      <c r="G2484" t="s">
        <v>11586</v>
      </c>
      <c r="H2484">
        <v>549</v>
      </c>
      <c r="I2484">
        <v>7017178</v>
      </c>
      <c r="J2484" t="s">
        <v>12119</v>
      </c>
      <c r="K2484" t="s">
        <v>3073</v>
      </c>
      <c r="L2484" t="s">
        <v>12120</v>
      </c>
      <c r="M2484">
        <v>1633</v>
      </c>
      <c r="N2484">
        <v>1373</v>
      </c>
      <c r="O2484" t="s">
        <v>12121</v>
      </c>
      <c r="P2484">
        <v>5</v>
      </c>
      <c r="Q2484" t="s">
        <v>12122</v>
      </c>
      <c r="R2484" t="s">
        <v>12123</v>
      </c>
      <c r="S2484">
        <v>17</v>
      </c>
      <c r="T2484" t="s">
        <v>36</v>
      </c>
      <c r="U2484" t="s">
        <v>37</v>
      </c>
      <c r="V2484" t="s">
        <v>93</v>
      </c>
      <c r="W2484">
        <v>17500000</v>
      </c>
      <c r="X2484">
        <v>2013</v>
      </c>
      <c r="Y2484">
        <v>269</v>
      </c>
      <c r="Z2484">
        <v>4.4000000000000004</v>
      </c>
      <c r="AA2484">
        <v>2.35</v>
      </c>
      <c r="AB2484">
        <v>0</v>
      </c>
    </row>
    <row r="2485" spans="1:28" hidden="1" x14ac:dyDescent="0.2">
      <c r="A2485" t="s">
        <v>27</v>
      </c>
      <c r="B2485" t="s">
        <v>12124</v>
      </c>
      <c r="C2485">
        <v>46</v>
      </c>
      <c r="D2485">
        <v>93</v>
      </c>
      <c r="E2485">
        <v>32</v>
      </c>
      <c r="F2485">
        <v>1000</v>
      </c>
      <c r="G2485" t="s">
        <v>3522</v>
      </c>
      <c r="H2485">
        <v>13000</v>
      </c>
      <c r="J2485" t="s">
        <v>58</v>
      </c>
      <c r="K2485" t="s">
        <v>975</v>
      </c>
      <c r="L2485" t="s">
        <v>12125</v>
      </c>
      <c r="M2485">
        <v>13133</v>
      </c>
      <c r="N2485">
        <v>16735</v>
      </c>
      <c r="O2485" t="s">
        <v>12126</v>
      </c>
      <c r="P2485">
        <v>4</v>
      </c>
      <c r="Q2485" t="s">
        <v>12127</v>
      </c>
      <c r="R2485" t="s">
        <v>12128</v>
      </c>
      <c r="S2485">
        <v>101</v>
      </c>
      <c r="T2485" t="s">
        <v>36</v>
      </c>
      <c r="U2485" t="s">
        <v>37</v>
      </c>
      <c r="V2485" t="s">
        <v>583</v>
      </c>
      <c r="W2485">
        <v>18000000</v>
      </c>
      <c r="X2485">
        <v>2014</v>
      </c>
      <c r="Y2485">
        <v>1000</v>
      </c>
      <c r="Z2485">
        <v>4.5999999999999996</v>
      </c>
      <c r="AA2485">
        <v>2.35</v>
      </c>
      <c r="AB2485">
        <v>0</v>
      </c>
    </row>
    <row r="2486" spans="1:28" hidden="1" x14ac:dyDescent="0.2">
      <c r="A2486" t="s">
        <v>27</v>
      </c>
      <c r="B2486" t="s">
        <v>12129</v>
      </c>
      <c r="C2486">
        <v>38</v>
      </c>
      <c r="D2486">
        <v>116</v>
      </c>
      <c r="E2486">
        <v>0</v>
      </c>
      <c r="F2486">
        <v>50</v>
      </c>
      <c r="G2486" t="s">
        <v>12130</v>
      </c>
      <c r="H2486">
        <v>109</v>
      </c>
      <c r="I2486">
        <v>325491</v>
      </c>
      <c r="J2486" t="s">
        <v>2123</v>
      </c>
      <c r="K2486" t="s">
        <v>12131</v>
      </c>
      <c r="L2486" t="s">
        <v>12132</v>
      </c>
      <c r="M2486">
        <v>4387</v>
      </c>
      <c r="N2486">
        <v>245</v>
      </c>
      <c r="O2486" t="s">
        <v>12133</v>
      </c>
      <c r="P2486">
        <v>0</v>
      </c>
      <c r="Q2486" t="s">
        <v>12134</v>
      </c>
      <c r="R2486" t="s">
        <v>12135</v>
      </c>
      <c r="S2486">
        <v>67</v>
      </c>
      <c r="T2486" t="s">
        <v>36</v>
      </c>
      <c r="U2486" t="s">
        <v>37</v>
      </c>
      <c r="V2486" t="s">
        <v>583</v>
      </c>
      <c r="W2486">
        <v>17500000</v>
      </c>
      <c r="X2486">
        <v>2002</v>
      </c>
      <c r="Y2486">
        <v>67</v>
      </c>
      <c r="Z2486">
        <v>6</v>
      </c>
      <c r="AA2486">
        <v>1.85</v>
      </c>
      <c r="AB2486">
        <v>204</v>
      </c>
    </row>
    <row r="2487" spans="1:28" hidden="1" x14ac:dyDescent="0.2">
      <c r="A2487" t="s">
        <v>27</v>
      </c>
      <c r="B2487" t="s">
        <v>3561</v>
      </c>
      <c r="C2487">
        <v>239</v>
      </c>
      <c r="D2487">
        <v>101</v>
      </c>
      <c r="E2487">
        <v>448</v>
      </c>
      <c r="F2487">
        <v>83</v>
      </c>
      <c r="G2487" t="s">
        <v>12136</v>
      </c>
      <c r="H2487">
        <v>482</v>
      </c>
      <c r="I2487">
        <v>96471845</v>
      </c>
      <c r="J2487" t="s">
        <v>9752</v>
      </c>
      <c r="K2487" t="s">
        <v>8230</v>
      </c>
      <c r="L2487" t="s">
        <v>12137</v>
      </c>
      <c r="M2487">
        <v>268581</v>
      </c>
      <c r="N2487">
        <v>956</v>
      </c>
      <c r="O2487" t="s">
        <v>12138</v>
      </c>
      <c r="P2487">
        <v>0</v>
      </c>
      <c r="Q2487" t="s">
        <v>12139</v>
      </c>
      <c r="R2487" t="s">
        <v>12140</v>
      </c>
      <c r="S2487">
        <v>1109</v>
      </c>
      <c r="T2487" t="s">
        <v>36</v>
      </c>
      <c r="U2487" t="s">
        <v>37</v>
      </c>
      <c r="V2487" t="s">
        <v>38</v>
      </c>
      <c r="W2487">
        <v>17000000</v>
      </c>
      <c r="X2487">
        <v>2001</v>
      </c>
      <c r="Y2487">
        <v>203</v>
      </c>
      <c r="Z2487">
        <v>7.6</v>
      </c>
      <c r="AA2487">
        <v>1.85</v>
      </c>
      <c r="AB2487">
        <v>20000</v>
      </c>
    </row>
    <row r="2488" spans="1:28" hidden="1" x14ac:dyDescent="0.2">
      <c r="A2488" t="s">
        <v>27</v>
      </c>
      <c r="B2488" t="s">
        <v>28</v>
      </c>
      <c r="C2488">
        <v>250</v>
      </c>
      <c r="D2488">
        <v>154</v>
      </c>
      <c r="E2488">
        <v>0</v>
      </c>
      <c r="F2488">
        <v>604</v>
      </c>
      <c r="G2488" t="s">
        <v>12141</v>
      </c>
      <c r="H2488">
        <v>2000</v>
      </c>
      <c r="I2488">
        <v>85200000</v>
      </c>
      <c r="J2488" t="s">
        <v>71</v>
      </c>
      <c r="K2488" t="s">
        <v>3005</v>
      </c>
      <c r="L2488" t="s">
        <v>12142</v>
      </c>
      <c r="M2488">
        <v>488537</v>
      </c>
      <c r="N2488">
        <v>4228</v>
      </c>
      <c r="O2488" t="s">
        <v>1714</v>
      </c>
      <c r="P2488">
        <v>1</v>
      </c>
      <c r="Q2488" t="s">
        <v>12143</v>
      </c>
      <c r="R2488" t="s">
        <v>12144</v>
      </c>
      <c r="S2488">
        <v>1076</v>
      </c>
      <c r="T2488" t="s">
        <v>36</v>
      </c>
      <c r="U2488" t="s">
        <v>37</v>
      </c>
      <c r="V2488" t="s">
        <v>583</v>
      </c>
      <c r="W2488">
        <v>18500000</v>
      </c>
      <c r="X2488">
        <v>1986</v>
      </c>
      <c r="Y2488">
        <v>626</v>
      </c>
      <c r="Z2488">
        <v>8.4</v>
      </c>
      <c r="AA2488">
        <v>1.85</v>
      </c>
      <c r="AB2488">
        <v>18000</v>
      </c>
    </row>
    <row r="2489" spans="1:28" hidden="1" x14ac:dyDescent="0.2">
      <c r="A2489" t="s">
        <v>27</v>
      </c>
      <c r="B2489" t="s">
        <v>12145</v>
      </c>
      <c r="C2489">
        <v>82</v>
      </c>
      <c r="D2489">
        <v>170</v>
      </c>
      <c r="E2489">
        <v>165</v>
      </c>
      <c r="F2489">
        <v>244</v>
      </c>
      <c r="G2489" t="s">
        <v>12146</v>
      </c>
      <c r="H2489">
        <v>453</v>
      </c>
      <c r="I2489">
        <v>72000000</v>
      </c>
      <c r="J2489" t="s">
        <v>12147</v>
      </c>
      <c r="K2489" t="s">
        <v>12148</v>
      </c>
      <c r="L2489" t="s">
        <v>12149</v>
      </c>
      <c r="M2489">
        <v>66959</v>
      </c>
      <c r="N2489">
        <v>1164</v>
      </c>
      <c r="O2489" t="s">
        <v>12150</v>
      </c>
      <c r="P2489">
        <v>1</v>
      </c>
      <c r="Q2489" t="s">
        <v>12151</v>
      </c>
      <c r="R2489" t="s">
        <v>12152</v>
      </c>
      <c r="S2489">
        <v>258</v>
      </c>
      <c r="T2489" t="s">
        <v>36</v>
      </c>
      <c r="U2489" t="s">
        <v>37</v>
      </c>
      <c r="V2489" t="s">
        <v>6034</v>
      </c>
      <c r="W2489">
        <v>17000000</v>
      </c>
      <c r="X2489">
        <v>1964</v>
      </c>
      <c r="Y2489">
        <v>272</v>
      </c>
      <c r="Z2489">
        <v>7.9</v>
      </c>
      <c r="AA2489">
        <v>2.2000000000000002</v>
      </c>
      <c r="AB2489">
        <v>0</v>
      </c>
    </row>
    <row r="2490" spans="1:28" hidden="1" x14ac:dyDescent="0.2">
      <c r="A2490" t="s">
        <v>27</v>
      </c>
      <c r="B2490" t="s">
        <v>4829</v>
      </c>
      <c r="C2490">
        <v>140</v>
      </c>
      <c r="D2490">
        <v>99</v>
      </c>
      <c r="E2490">
        <v>13</v>
      </c>
      <c r="F2490">
        <v>681</v>
      </c>
      <c r="G2490" t="s">
        <v>2475</v>
      </c>
      <c r="H2490">
        <v>45000</v>
      </c>
      <c r="I2490">
        <v>72219395</v>
      </c>
      <c r="J2490" t="s">
        <v>3028</v>
      </c>
      <c r="K2490" t="s">
        <v>5331</v>
      </c>
      <c r="L2490" t="s">
        <v>12153</v>
      </c>
      <c r="M2490">
        <v>105585</v>
      </c>
      <c r="N2490">
        <v>50284</v>
      </c>
      <c r="O2490" t="s">
        <v>2259</v>
      </c>
      <c r="P2490">
        <v>1</v>
      </c>
      <c r="Q2490" t="s">
        <v>12154</v>
      </c>
      <c r="R2490" t="s">
        <v>12155</v>
      </c>
      <c r="S2490">
        <v>419</v>
      </c>
      <c r="T2490" t="s">
        <v>36</v>
      </c>
      <c r="U2490" t="s">
        <v>37</v>
      </c>
      <c r="V2490" t="s">
        <v>583</v>
      </c>
      <c r="W2490">
        <v>17000000</v>
      </c>
      <c r="X2490">
        <v>1997</v>
      </c>
      <c r="Y2490">
        <v>4000</v>
      </c>
      <c r="Z2490">
        <v>5.6</v>
      </c>
      <c r="AA2490">
        <v>2.35</v>
      </c>
      <c r="AB2490">
        <v>0</v>
      </c>
    </row>
    <row r="2491" spans="1:28" hidden="1" x14ac:dyDescent="0.2">
      <c r="A2491" t="s">
        <v>27</v>
      </c>
      <c r="B2491" t="s">
        <v>7425</v>
      </c>
      <c r="C2491">
        <v>129</v>
      </c>
      <c r="D2491">
        <v>104</v>
      </c>
      <c r="E2491">
        <v>42</v>
      </c>
      <c r="F2491">
        <v>613</v>
      </c>
      <c r="G2491" t="s">
        <v>612</v>
      </c>
      <c r="H2491">
        <v>839</v>
      </c>
      <c r="I2491">
        <v>82389560</v>
      </c>
      <c r="J2491" t="s">
        <v>1669</v>
      </c>
      <c r="K2491" t="s">
        <v>4494</v>
      </c>
      <c r="L2491" t="s">
        <v>12156</v>
      </c>
      <c r="M2491">
        <v>106820</v>
      </c>
      <c r="N2491">
        <v>3627</v>
      </c>
      <c r="O2491" t="s">
        <v>1097</v>
      </c>
      <c r="P2491">
        <v>1</v>
      </c>
      <c r="Q2491" t="s">
        <v>12157</v>
      </c>
      <c r="R2491" t="s">
        <v>12158</v>
      </c>
      <c r="S2491">
        <v>147</v>
      </c>
      <c r="T2491" t="s">
        <v>36</v>
      </c>
      <c r="U2491" t="s">
        <v>37</v>
      </c>
      <c r="V2491" t="s">
        <v>583</v>
      </c>
      <c r="W2491">
        <v>17000000</v>
      </c>
      <c r="X2491">
        <v>2014</v>
      </c>
      <c r="Y2491">
        <v>756</v>
      </c>
      <c r="Z2491">
        <v>6.5</v>
      </c>
      <c r="AA2491">
        <v>1.85</v>
      </c>
      <c r="AB2491">
        <v>14000</v>
      </c>
    </row>
    <row r="2492" spans="1:28" hidden="1" x14ac:dyDescent="0.2">
      <c r="A2492" t="s">
        <v>27</v>
      </c>
      <c r="B2492" t="s">
        <v>8189</v>
      </c>
      <c r="C2492">
        <v>285</v>
      </c>
      <c r="D2492">
        <v>126</v>
      </c>
      <c r="E2492">
        <v>729</v>
      </c>
      <c r="F2492">
        <v>284</v>
      </c>
      <c r="G2492" t="s">
        <v>12159</v>
      </c>
      <c r="H2492">
        <v>912</v>
      </c>
      <c r="I2492">
        <v>71502303</v>
      </c>
      <c r="J2492" t="s">
        <v>11382</v>
      </c>
      <c r="K2492" t="s">
        <v>2664</v>
      </c>
      <c r="L2492" t="s">
        <v>12160</v>
      </c>
      <c r="M2492">
        <v>149966</v>
      </c>
      <c r="N2492">
        <v>2170</v>
      </c>
      <c r="O2492" t="s">
        <v>90</v>
      </c>
      <c r="P2492">
        <v>0</v>
      </c>
      <c r="Q2492" t="s">
        <v>12161</v>
      </c>
      <c r="R2492" t="s">
        <v>12162</v>
      </c>
      <c r="S2492">
        <v>835</v>
      </c>
      <c r="T2492" t="s">
        <v>36</v>
      </c>
      <c r="U2492" t="s">
        <v>37</v>
      </c>
      <c r="V2492" t="s">
        <v>583</v>
      </c>
      <c r="W2492">
        <v>12000000</v>
      </c>
      <c r="X2492">
        <v>2004</v>
      </c>
      <c r="Y2492">
        <v>306</v>
      </c>
      <c r="Z2492">
        <v>7.5</v>
      </c>
      <c r="AA2492">
        <v>1.85</v>
      </c>
      <c r="AB2492">
        <v>0</v>
      </c>
    </row>
    <row r="2493" spans="1:28" hidden="1" x14ac:dyDescent="0.2">
      <c r="A2493" t="s">
        <v>27</v>
      </c>
      <c r="B2493" t="s">
        <v>4937</v>
      </c>
      <c r="C2493">
        <v>91</v>
      </c>
      <c r="D2493">
        <v>110</v>
      </c>
      <c r="E2493">
        <v>422</v>
      </c>
      <c r="F2493">
        <v>422</v>
      </c>
      <c r="G2493" t="s">
        <v>12163</v>
      </c>
      <c r="H2493">
        <v>33000</v>
      </c>
      <c r="I2493">
        <v>19179969</v>
      </c>
      <c r="J2493" t="s">
        <v>1669</v>
      </c>
      <c r="K2493" t="s">
        <v>12164</v>
      </c>
      <c r="L2493" t="s">
        <v>12165</v>
      </c>
      <c r="M2493">
        <v>54710</v>
      </c>
      <c r="N2493">
        <v>35345</v>
      </c>
      <c r="O2493" t="s">
        <v>4937</v>
      </c>
      <c r="P2493">
        <v>2</v>
      </c>
      <c r="Q2493" t="s">
        <v>12166</v>
      </c>
      <c r="R2493" t="s">
        <v>12167</v>
      </c>
      <c r="S2493">
        <v>177</v>
      </c>
      <c r="T2493" t="s">
        <v>36</v>
      </c>
      <c r="U2493" t="s">
        <v>37</v>
      </c>
      <c r="V2493" t="s">
        <v>583</v>
      </c>
      <c r="W2493">
        <v>17500000</v>
      </c>
      <c r="X2493">
        <v>2006</v>
      </c>
      <c r="Y2493">
        <v>459</v>
      </c>
      <c r="Z2493">
        <v>6.3</v>
      </c>
      <c r="AA2493">
        <v>2.35</v>
      </c>
      <c r="AB2493">
        <v>0</v>
      </c>
    </row>
    <row r="2494" spans="1:28" hidden="1" x14ac:dyDescent="0.2">
      <c r="A2494" t="s">
        <v>27</v>
      </c>
      <c r="B2494" t="s">
        <v>5365</v>
      </c>
      <c r="C2494">
        <v>318</v>
      </c>
      <c r="D2494">
        <v>101</v>
      </c>
      <c r="E2494">
        <v>0</v>
      </c>
      <c r="F2494">
        <v>598</v>
      </c>
      <c r="G2494" t="s">
        <v>10177</v>
      </c>
      <c r="H2494">
        <v>2000</v>
      </c>
      <c r="I2494">
        <v>47000000</v>
      </c>
      <c r="J2494" t="s">
        <v>5542</v>
      </c>
      <c r="K2494" t="s">
        <v>1732</v>
      </c>
      <c r="L2494" t="s">
        <v>12168</v>
      </c>
      <c r="M2494">
        <v>157857</v>
      </c>
      <c r="N2494">
        <v>4400</v>
      </c>
      <c r="O2494" t="s">
        <v>5543</v>
      </c>
      <c r="P2494">
        <v>0</v>
      </c>
      <c r="Q2494" t="s">
        <v>12169</v>
      </c>
      <c r="R2494" t="s">
        <v>12170</v>
      </c>
      <c r="S2494">
        <v>1191</v>
      </c>
      <c r="T2494" t="s">
        <v>36</v>
      </c>
      <c r="U2494" t="s">
        <v>37</v>
      </c>
      <c r="V2494" t="s">
        <v>583</v>
      </c>
      <c r="W2494">
        <v>300000</v>
      </c>
      <c r="X2494">
        <v>1978</v>
      </c>
      <c r="Y2494">
        <v>742</v>
      </c>
      <c r="Z2494">
        <v>7.9</v>
      </c>
      <c r="AA2494">
        <v>2.35</v>
      </c>
      <c r="AB2494">
        <v>12000</v>
      </c>
    </row>
    <row r="2495" spans="1:28" hidden="1" x14ac:dyDescent="0.2">
      <c r="A2495" t="s">
        <v>745</v>
      </c>
      <c r="B2495" t="s">
        <v>1937</v>
      </c>
      <c r="C2495">
        <v>283</v>
      </c>
      <c r="D2495">
        <v>80</v>
      </c>
      <c r="E2495">
        <v>611</v>
      </c>
      <c r="F2495">
        <v>576</v>
      </c>
      <c r="G2495" t="s">
        <v>6164</v>
      </c>
      <c r="H2495">
        <v>5000</v>
      </c>
      <c r="I2495">
        <v>84961</v>
      </c>
      <c r="J2495" t="s">
        <v>1311</v>
      </c>
      <c r="K2495" t="s">
        <v>500</v>
      </c>
      <c r="L2495" t="s">
        <v>6165</v>
      </c>
      <c r="M2495">
        <v>149414</v>
      </c>
      <c r="N2495">
        <v>6229</v>
      </c>
      <c r="O2495" t="s">
        <v>6166</v>
      </c>
      <c r="P2495">
        <v>4</v>
      </c>
      <c r="Q2495" t="s">
        <v>6167</v>
      </c>
      <c r="R2495" t="s">
        <v>6168</v>
      </c>
      <c r="S2495">
        <v>841</v>
      </c>
      <c r="T2495" t="s">
        <v>1944</v>
      </c>
      <c r="U2495" t="s">
        <v>890</v>
      </c>
      <c r="V2495" t="s">
        <v>38</v>
      </c>
      <c r="W2495">
        <v>31000000</v>
      </c>
      <c r="X2495">
        <v>2002</v>
      </c>
      <c r="Y2495">
        <v>643</v>
      </c>
      <c r="Z2495">
        <v>7.9</v>
      </c>
      <c r="AA2495">
        <v>2.35</v>
      </c>
      <c r="AB2495">
        <v>0</v>
      </c>
    </row>
    <row r="2496" spans="1:28" hidden="1" x14ac:dyDescent="0.2">
      <c r="A2496" t="s">
        <v>27</v>
      </c>
      <c r="B2496" t="s">
        <v>12171</v>
      </c>
      <c r="C2496">
        <v>52</v>
      </c>
      <c r="D2496">
        <v>87</v>
      </c>
      <c r="E2496">
        <v>9</v>
      </c>
      <c r="F2496">
        <v>503</v>
      </c>
      <c r="G2496" t="s">
        <v>1332</v>
      </c>
      <c r="H2496">
        <v>818</v>
      </c>
      <c r="I2496">
        <v>37566230</v>
      </c>
      <c r="J2496" t="s">
        <v>12172</v>
      </c>
      <c r="K2496" t="s">
        <v>2619</v>
      </c>
      <c r="L2496" t="s">
        <v>12173</v>
      </c>
      <c r="M2496">
        <v>3407</v>
      </c>
      <c r="N2496">
        <v>2164</v>
      </c>
      <c r="O2496" t="s">
        <v>2180</v>
      </c>
      <c r="P2496">
        <v>1</v>
      </c>
      <c r="Q2496" t="s">
        <v>12174</v>
      </c>
      <c r="R2496" t="s">
        <v>12175</v>
      </c>
      <c r="S2496">
        <v>48</v>
      </c>
      <c r="T2496" t="s">
        <v>36</v>
      </c>
      <c r="U2496" t="s">
        <v>37</v>
      </c>
      <c r="V2496" t="s">
        <v>93</v>
      </c>
      <c r="W2496">
        <v>17000000</v>
      </c>
      <c r="X2496">
        <v>2003</v>
      </c>
      <c r="Y2496">
        <v>636</v>
      </c>
      <c r="Z2496">
        <v>5.0999999999999996</v>
      </c>
      <c r="AA2496">
        <v>1.85</v>
      </c>
      <c r="AB2496">
        <v>309</v>
      </c>
    </row>
    <row r="2497" spans="1:28" hidden="1" x14ac:dyDescent="0.2">
      <c r="A2497" t="s">
        <v>27</v>
      </c>
      <c r="B2497" t="s">
        <v>6798</v>
      </c>
      <c r="C2497">
        <v>56</v>
      </c>
      <c r="D2497">
        <v>123</v>
      </c>
      <c r="E2497">
        <v>92</v>
      </c>
      <c r="F2497">
        <v>849</v>
      </c>
      <c r="G2497" t="s">
        <v>2230</v>
      </c>
      <c r="H2497">
        <v>1000</v>
      </c>
      <c r="I2497">
        <v>70492685</v>
      </c>
      <c r="J2497" t="s">
        <v>2525</v>
      </c>
      <c r="K2497" t="s">
        <v>2805</v>
      </c>
      <c r="L2497" t="s">
        <v>12176</v>
      </c>
      <c r="M2497">
        <v>11600</v>
      </c>
      <c r="N2497">
        <v>5306</v>
      </c>
      <c r="O2497" t="s">
        <v>8569</v>
      </c>
      <c r="P2497">
        <v>5</v>
      </c>
      <c r="Q2497" t="s">
        <v>12177</v>
      </c>
      <c r="R2497" t="s">
        <v>12178</v>
      </c>
      <c r="S2497">
        <v>64</v>
      </c>
      <c r="T2497" t="s">
        <v>36</v>
      </c>
      <c r="U2497" t="s">
        <v>37</v>
      </c>
      <c r="V2497" t="s">
        <v>583</v>
      </c>
      <c r="W2497">
        <v>17000000</v>
      </c>
      <c r="X2497">
        <v>2013</v>
      </c>
      <c r="Y2497">
        <v>886</v>
      </c>
      <c r="Z2497">
        <v>6.7</v>
      </c>
      <c r="AA2497">
        <v>2.35</v>
      </c>
      <c r="AB2497">
        <v>7000</v>
      </c>
    </row>
    <row r="2498" spans="1:28" hidden="1" x14ac:dyDescent="0.2">
      <c r="A2498" t="s">
        <v>27</v>
      </c>
      <c r="B2498" t="s">
        <v>9519</v>
      </c>
      <c r="C2498">
        <v>186</v>
      </c>
      <c r="D2498">
        <v>109</v>
      </c>
      <c r="E2498">
        <v>248</v>
      </c>
      <c r="F2498">
        <v>968</v>
      </c>
      <c r="G2498" t="s">
        <v>327</v>
      </c>
      <c r="H2498">
        <v>16000</v>
      </c>
      <c r="I2498">
        <v>35635046</v>
      </c>
      <c r="J2498" t="s">
        <v>462</v>
      </c>
      <c r="K2498" t="s">
        <v>313</v>
      </c>
      <c r="L2498" t="s">
        <v>12179</v>
      </c>
      <c r="M2498">
        <v>121058</v>
      </c>
      <c r="N2498">
        <v>19410</v>
      </c>
      <c r="O2498" t="s">
        <v>8879</v>
      </c>
      <c r="P2498">
        <v>0</v>
      </c>
      <c r="Q2498" t="s">
        <v>12180</v>
      </c>
      <c r="R2498" t="s">
        <v>12181</v>
      </c>
      <c r="S2498">
        <v>482</v>
      </c>
      <c r="T2498" t="s">
        <v>36</v>
      </c>
      <c r="U2498" t="s">
        <v>55</v>
      </c>
      <c r="V2498" t="s">
        <v>583</v>
      </c>
      <c r="W2498">
        <v>17000000</v>
      </c>
      <c r="X2498">
        <v>2006</v>
      </c>
      <c r="Y2498">
        <v>988</v>
      </c>
      <c r="Z2498">
        <v>6.7</v>
      </c>
      <c r="AA2498">
        <v>2.35</v>
      </c>
      <c r="AB2498">
        <v>3000</v>
      </c>
    </row>
    <row r="2499" spans="1:28" hidden="1" x14ac:dyDescent="0.2">
      <c r="A2499" t="s">
        <v>27</v>
      </c>
      <c r="B2499" t="s">
        <v>12182</v>
      </c>
      <c r="C2499">
        <v>178</v>
      </c>
      <c r="D2499">
        <v>90</v>
      </c>
      <c r="E2499">
        <v>52</v>
      </c>
      <c r="F2499">
        <v>298</v>
      </c>
      <c r="G2499" t="s">
        <v>9496</v>
      </c>
      <c r="H2499">
        <v>723</v>
      </c>
      <c r="I2499">
        <v>45670855</v>
      </c>
      <c r="J2499" t="s">
        <v>5101</v>
      </c>
      <c r="K2499" t="s">
        <v>5918</v>
      </c>
      <c r="L2499" t="s">
        <v>12183</v>
      </c>
      <c r="M2499">
        <v>67978</v>
      </c>
      <c r="N2499">
        <v>1978</v>
      </c>
      <c r="O2499" t="s">
        <v>12184</v>
      </c>
      <c r="P2499">
        <v>0</v>
      </c>
      <c r="Q2499" t="s">
        <v>12185</v>
      </c>
      <c r="R2499" t="s">
        <v>12186</v>
      </c>
      <c r="S2499">
        <v>279</v>
      </c>
      <c r="T2499" t="s">
        <v>36</v>
      </c>
      <c r="U2499" t="s">
        <v>266</v>
      </c>
      <c r="V2499" t="s">
        <v>583</v>
      </c>
      <c r="W2499">
        <v>20000000</v>
      </c>
      <c r="X2499">
        <v>2010</v>
      </c>
      <c r="Y2499">
        <v>346</v>
      </c>
      <c r="Z2499">
        <v>5.6</v>
      </c>
      <c r="AA2499">
        <v>1.85</v>
      </c>
      <c r="AB2499">
        <v>12000</v>
      </c>
    </row>
    <row r="2500" spans="1:28" hidden="1" x14ac:dyDescent="0.2">
      <c r="A2500" t="s">
        <v>27</v>
      </c>
      <c r="B2500" t="s">
        <v>3800</v>
      </c>
      <c r="C2500">
        <v>140</v>
      </c>
      <c r="D2500">
        <v>96</v>
      </c>
      <c r="E2500">
        <v>36</v>
      </c>
      <c r="F2500">
        <v>486</v>
      </c>
      <c r="G2500" t="s">
        <v>3726</v>
      </c>
      <c r="H2500">
        <v>1000</v>
      </c>
      <c r="I2500">
        <v>37939782</v>
      </c>
      <c r="J2500" t="s">
        <v>1679</v>
      </c>
      <c r="K2500" t="s">
        <v>8355</v>
      </c>
      <c r="L2500" t="s">
        <v>12187</v>
      </c>
      <c r="M2500">
        <v>62272</v>
      </c>
      <c r="N2500">
        <v>3294</v>
      </c>
      <c r="O2500" t="s">
        <v>10443</v>
      </c>
      <c r="P2500">
        <v>0</v>
      </c>
      <c r="Q2500" t="s">
        <v>12188</v>
      </c>
      <c r="R2500" t="s">
        <v>12189</v>
      </c>
      <c r="S2500">
        <v>207</v>
      </c>
      <c r="T2500" t="s">
        <v>36</v>
      </c>
      <c r="U2500" t="s">
        <v>37</v>
      </c>
      <c r="V2500" t="s">
        <v>583</v>
      </c>
      <c r="W2500">
        <v>17000000</v>
      </c>
      <c r="X2500">
        <v>2002</v>
      </c>
      <c r="Y2500">
        <v>580</v>
      </c>
      <c r="Z2500">
        <v>5.6</v>
      </c>
      <c r="AA2500">
        <v>1.85</v>
      </c>
      <c r="AB2500">
        <v>2000</v>
      </c>
    </row>
    <row r="2501" spans="1:28" hidden="1" x14ac:dyDescent="0.2">
      <c r="A2501" t="s">
        <v>27</v>
      </c>
      <c r="B2501" t="s">
        <v>297</v>
      </c>
      <c r="C2501">
        <v>469</v>
      </c>
      <c r="D2501">
        <v>125</v>
      </c>
      <c r="E2501">
        <v>364</v>
      </c>
      <c r="F2501">
        <v>1000</v>
      </c>
      <c r="G2501" t="s">
        <v>298</v>
      </c>
      <c r="H2501">
        <v>12000</v>
      </c>
      <c r="I2501">
        <v>172051787</v>
      </c>
      <c r="J2501" t="s">
        <v>71</v>
      </c>
      <c r="K2501" t="s">
        <v>299</v>
      </c>
      <c r="L2501" t="s">
        <v>300</v>
      </c>
      <c r="M2501">
        <v>264186</v>
      </c>
      <c r="N2501">
        <v>25549</v>
      </c>
      <c r="O2501" t="s">
        <v>301</v>
      </c>
      <c r="P2501">
        <v>0</v>
      </c>
      <c r="Q2501" t="s">
        <v>302</v>
      </c>
      <c r="R2501" t="s">
        <v>303</v>
      </c>
      <c r="S2501">
        <v>665</v>
      </c>
      <c r="T2501" t="s">
        <v>36</v>
      </c>
      <c r="U2501" t="s">
        <v>37</v>
      </c>
      <c r="V2501" t="s">
        <v>93</v>
      </c>
      <c r="W2501">
        <v>170000000</v>
      </c>
      <c r="X2501">
        <v>2010</v>
      </c>
      <c r="Y2501">
        <v>10000</v>
      </c>
      <c r="Z2501">
        <v>6.8</v>
      </c>
      <c r="AA2501">
        <v>2.35</v>
      </c>
      <c r="AB2501">
        <v>30000</v>
      </c>
    </row>
    <row r="2502" spans="1:28" hidden="1" x14ac:dyDescent="0.2">
      <c r="A2502" t="s">
        <v>27</v>
      </c>
      <c r="B2502" t="s">
        <v>12190</v>
      </c>
      <c r="C2502">
        <v>63</v>
      </c>
      <c r="D2502">
        <v>82</v>
      </c>
      <c r="E2502">
        <v>12</v>
      </c>
      <c r="F2502">
        <v>281</v>
      </c>
      <c r="G2502" t="s">
        <v>12191</v>
      </c>
      <c r="H2502">
        <v>8000</v>
      </c>
      <c r="I2502">
        <v>30324946</v>
      </c>
      <c r="J2502" t="s">
        <v>6543</v>
      </c>
      <c r="K2502" t="s">
        <v>1247</v>
      </c>
      <c r="L2502" t="s">
        <v>12192</v>
      </c>
      <c r="M2502">
        <v>48458</v>
      </c>
      <c r="N2502">
        <v>9271</v>
      </c>
      <c r="O2502" t="s">
        <v>10249</v>
      </c>
      <c r="P2502">
        <v>2</v>
      </c>
      <c r="Q2502" t="s">
        <v>12193</v>
      </c>
      <c r="R2502" t="s">
        <v>12194</v>
      </c>
      <c r="S2502">
        <v>239</v>
      </c>
      <c r="T2502" t="s">
        <v>36</v>
      </c>
      <c r="U2502" t="s">
        <v>37</v>
      </c>
      <c r="V2502" t="s">
        <v>38</v>
      </c>
      <c r="W2502">
        <v>17000000</v>
      </c>
      <c r="X2502">
        <v>1998</v>
      </c>
      <c r="Y2502">
        <v>357</v>
      </c>
      <c r="Z2502">
        <v>6.2</v>
      </c>
      <c r="AA2502">
        <v>1.85</v>
      </c>
      <c r="AB2502">
        <v>0</v>
      </c>
    </row>
    <row r="2503" spans="1:28" hidden="1" x14ac:dyDescent="0.2">
      <c r="A2503" t="s">
        <v>27</v>
      </c>
      <c r="B2503" t="s">
        <v>11666</v>
      </c>
      <c r="C2503">
        <v>148</v>
      </c>
      <c r="D2503">
        <v>86</v>
      </c>
      <c r="E2503">
        <v>33</v>
      </c>
      <c r="F2503">
        <v>583</v>
      </c>
      <c r="G2503" t="s">
        <v>6768</v>
      </c>
      <c r="H2503">
        <v>15000</v>
      </c>
      <c r="I2503">
        <v>27854896</v>
      </c>
      <c r="J2503" t="s">
        <v>685</v>
      </c>
      <c r="K2503" t="s">
        <v>5181</v>
      </c>
      <c r="L2503" t="s">
        <v>12195</v>
      </c>
      <c r="M2503">
        <v>64190</v>
      </c>
      <c r="N2503">
        <v>17396</v>
      </c>
      <c r="O2503" t="s">
        <v>12196</v>
      </c>
      <c r="P2503">
        <v>1</v>
      </c>
      <c r="Q2503" t="s">
        <v>12197</v>
      </c>
      <c r="R2503" t="s">
        <v>12198</v>
      </c>
      <c r="S2503">
        <v>129</v>
      </c>
      <c r="T2503" t="s">
        <v>36</v>
      </c>
      <c r="U2503" t="s">
        <v>37</v>
      </c>
      <c r="V2503" t="s">
        <v>38</v>
      </c>
      <c r="W2503">
        <v>17000000</v>
      </c>
      <c r="X2503">
        <v>2011</v>
      </c>
      <c r="Y2503">
        <v>976</v>
      </c>
      <c r="Z2503">
        <v>5.6</v>
      </c>
      <c r="AA2503">
        <v>2.35</v>
      </c>
      <c r="AB2503">
        <v>16000</v>
      </c>
    </row>
    <row r="2504" spans="1:28" hidden="1" x14ac:dyDescent="0.2">
      <c r="A2504" t="s">
        <v>27</v>
      </c>
      <c r="B2504" t="s">
        <v>7478</v>
      </c>
      <c r="C2504">
        <v>265</v>
      </c>
      <c r="D2504">
        <v>108</v>
      </c>
      <c r="E2504">
        <v>192</v>
      </c>
      <c r="F2504">
        <v>580</v>
      </c>
      <c r="G2504" t="s">
        <v>12065</v>
      </c>
      <c r="H2504">
        <v>1000</v>
      </c>
      <c r="I2504">
        <v>41777564</v>
      </c>
      <c r="J2504" t="s">
        <v>6401</v>
      </c>
      <c r="K2504" t="s">
        <v>11561</v>
      </c>
      <c r="L2504" t="s">
        <v>12199</v>
      </c>
      <c r="M2504">
        <v>129719</v>
      </c>
      <c r="N2504">
        <v>4500</v>
      </c>
      <c r="O2504" t="s">
        <v>3726</v>
      </c>
      <c r="P2504">
        <v>0</v>
      </c>
      <c r="Q2504" t="s">
        <v>12200</v>
      </c>
      <c r="R2504" t="s">
        <v>12201</v>
      </c>
      <c r="S2504">
        <v>855</v>
      </c>
      <c r="T2504" t="s">
        <v>36</v>
      </c>
      <c r="U2504" t="s">
        <v>37</v>
      </c>
      <c r="V2504" t="s">
        <v>583</v>
      </c>
      <c r="W2504">
        <v>15000000</v>
      </c>
      <c r="X2504">
        <v>2006</v>
      </c>
      <c r="Y2504">
        <v>1000</v>
      </c>
      <c r="Z2504">
        <v>6.4</v>
      </c>
      <c r="AA2504">
        <v>2.35</v>
      </c>
      <c r="AB2504">
        <v>0</v>
      </c>
    </row>
    <row r="2505" spans="1:28" hidden="1" x14ac:dyDescent="0.2">
      <c r="A2505" t="s">
        <v>27</v>
      </c>
      <c r="B2505" t="s">
        <v>4589</v>
      </c>
      <c r="C2505">
        <v>75</v>
      </c>
      <c r="D2505">
        <v>98</v>
      </c>
      <c r="E2505">
        <v>39</v>
      </c>
      <c r="F2505">
        <v>428</v>
      </c>
      <c r="G2505" t="s">
        <v>4732</v>
      </c>
      <c r="H2505">
        <v>593</v>
      </c>
      <c r="I2505">
        <v>22734486</v>
      </c>
      <c r="J2505" t="s">
        <v>1669</v>
      </c>
      <c r="K2505" t="s">
        <v>3809</v>
      </c>
      <c r="L2505" t="s">
        <v>12202</v>
      </c>
      <c r="M2505">
        <v>11815</v>
      </c>
      <c r="N2505">
        <v>2713</v>
      </c>
      <c r="O2505" t="s">
        <v>8990</v>
      </c>
      <c r="P2505">
        <v>1</v>
      </c>
      <c r="Q2505" t="s">
        <v>12203</v>
      </c>
      <c r="R2505" t="s">
        <v>12204</v>
      </c>
      <c r="S2505">
        <v>117</v>
      </c>
      <c r="T2505" t="s">
        <v>36</v>
      </c>
      <c r="U2505" t="s">
        <v>37</v>
      </c>
      <c r="V2505" t="s">
        <v>38</v>
      </c>
      <c r="W2505">
        <v>17000000</v>
      </c>
      <c r="X2505">
        <v>2003</v>
      </c>
      <c r="Y2505">
        <v>517</v>
      </c>
      <c r="Z2505">
        <v>5.6</v>
      </c>
      <c r="AA2505">
        <v>2.35</v>
      </c>
      <c r="AB2505">
        <v>320</v>
      </c>
    </row>
    <row r="2506" spans="1:28" hidden="1" x14ac:dyDescent="0.2">
      <c r="A2506" t="s">
        <v>27</v>
      </c>
      <c r="B2506" t="s">
        <v>8544</v>
      </c>
      <c r="C2506">
        <v>113</v>
      </c>
      <c r="D2506">
        <v>129</v>
      </c>
      <c r="E2506">
        <v>51</v>
      </c>
      <c r="F2506">
        <v>89</v>
      </c>
      <c r="G2506" t="s">
        <v>12205</v>
      </c>
      <c r="H2506">
        <v>427</v>
      </c>
      <c r="I2506">
        <v>44469602</v>
      </c>
      <c r="J2506" t="s">
        <v>1632</v>
      </c>
      <c r="K2506" t="s">
        <v>12206</v>
      </c>
      <c r="L2506" t="s">
        <v>12207</v>
      </c>
      <c r="M2506">
        <v>23480</v>
      </c>
      <c r="N2506">
        <v>952</v>
      </c>
      <c r="O2506" t="s">
        <v>12208</v>
      </c>
      <c r="P2506">
        <v>0</v>
      </c>
      <c r="Q2506" t="s">
        <v>12209</v>
      </c>
      <c r="R2506" t="s">
        <v>12210</v>
      </c>
      <c r="S2506">
        <v>83</v>
      </c>
      <c r="T2506" t="s">
        <v>36</v>
      </c>
      <c r="U2506" t="s">
        <v>37</v>
      </c>
      <c r="V2506" t="s">
        <v>93</v>
      </c>
      <c r="W2506">
        <v>17000000</v>
      </c>
      <c r="X2506">
        <v>2015</v>
      </c>
      <c r="Y2506">
        <v>234</v>
      </c>
      <c r="Z2506">
        <v>7.4</v>
      </c>
      <c r="AA2506">
        <v>2.35</v>
      </c>
      <c r="AB2506">
        <v>21000</v>
      </c>
    </row>
    <row r="2507" spans="1:28" hidden="1" x14ac:dyDescent="0.2">
      <c r="A2507" t="s">
        <v>27</v>
      </c>
      <c r="B2507" t="s">
        <v>12211</v>
      </c>
      <c r="C2507">
        <v>62</v>
      </c>
      <c r="D2507">
        <v>99</v>
      </c>
      <c r="E2507">
        <v>17</v>
      </c>
      <c r="F2507">
        <v>826</v>
      </c>
      <c r="G2507" t="s">
        <v>3075</v>
      </c>
      <c r="H2507">
        <v>918</v>
      </c>
      <c r="I2507">
        <v>24708699</v>
      </c>
      <c r="J2507" t="s">
        <v>1669</v>
      </c>
      <c r="K2507" t="s">
        <v>2136</v>
      </c>
      <c r="L2507" t="s">
        <v>12212</v>
      </c>
      <c r="M2507">
        <v>7991</v>
      </c>
      <c r="N2507">
        <v>4797</v>
      </c>
      <c r="O2507" t="s">
        <v>12213</v>
      </c>
      <c r="P2507">
        <v>7</v>
      </c>
      <c r="Q2507" t="s">
        <v>12214</v>
      </c>
      <c r="R2507" t="s">
        <v>12215</v>
      </c>
      <c r="S2507">
        <v>30</v>
      </c>
      <c r="T2507" t="s">
        <v>36</v>
      </c>
      <c r="U2507" t="s">
        <v>37</v>
      </c>
      <c r="V2507" t="s">
        <v>38</v>
      </c>
      <c r="X2507">
        <v>2010</v>
      </c>
      <c r="Y2507">
        <v>912</v>
      </c>
      <c r="Z2507">
        <v>4.9000000000000004</v>
      </c>
      <c r="AA2507">
        <v>2.35</v>
      </c>
      <c r="AB2507">
        <v>0</v>
      </c>
    </row>
    <row r="2508" spans="1:28" hidden="1" x14ac:dyDescent="0.2">
      <c r="A2508" t="s">
        <v>27</v>
      </c>
      <c r="B2508" t="s">
        <v>12216</v>
      </c>
      <c r="C2508">
        <v>54</v>
      </c>
      <c r="D2508">
        <v>105</v>
      </c>
      <c r="E2508">
        <v>49</v>
      </c>
      <c r="F2508">
        <v>104</v>
      </c>
      <c r="G2508" t="s">
        <v>12217</v>
      </c>
      <c r="H2508">
        <v>680</v>
      </c>
      <c r="I2508">
        <v>21160089</v>
      </c>
      <c r="J2508" t="s">
        <v>12218</v>
      </c>
      <c r="K2508" t="s">
        <v>1165</v>
      </c>
      <c r="L2508" t="s">
        <v>12219</v>
      </c>
      <c r="M2508">
        <v>8522</v>
      </c>
      <c r="N2508">
        <v>1538</v>
      </c>
      <c r="O2508" t="s">
        <v>12220</v>
      </c>
      <c r="P2508">
        <v>0</v>
      </c>
      <c r="Q2508" t="s">
        <v>12221</v>
      </c>
      <c r="R2508" t="s">
        <v>12222</v>
      </c>
      <c r="S2508">
        <v>92</v>
      </c>
      <c r="T2508" t="s">
        <v>36</v>
      </c>
      <c r="U2508" t="s">
        <v>37</v>
      </c>
      <c r="V2508" t="s">
        <v>38</v>
      </c>
      <c r="X2508">
        <v>2006</v>
      </c>
      <c r="Y2508">
        <v>503</v>
      </c>
      <c r="Z2508">
        <v>6</v>
      </c>
      <c r="AA2508">
        <v>2.35</v>
      </c>
      <c r="AB2508">
        <v>874</v>
      </c>
    </row>
    <row r="2509" spans="1:28" hidden="1" x14ac:dyDescent="0.2">
      <c r="A2509" t="s">
        <v>27</v>
      </c>
      <c r="B2509" t="s">
        <v>12223</v>
      </c>
      <c r="C2509">
        <v>223</v>
      </c>
      <c r="D2509">
        <v>112</v>
      </c>
      <c r="E2509">
        <v>36</v>
      </c>
      <c r="F2509">
        <v>746</v>
      </c>
      <c r="G2509" t="s">
        <v>8765</v>
      </c>
      <c r="H2509">
        <v>10000</v>
      </c>
      <c r="I2509">
        <v>64998368</v>
      </c>
      <c r="J2509" t="s">
        <v>6543</v>
      </c>
      <c r="K2509" t="s">
        <v>2454</v>
      </c>
      <c r="L2509" t="s">
        <v>12224</v>
      </c>
      <c r="M2509">
        <v>213898</v>
      </c>
      <c r="N2509">
        <v>12676</v>
      </c>
      <c r="O2509" t="s">
        <v>12225</v>
      </c>
      <c r="P2509">
        <v>4</v>
      </c>
      <c r="Q2509" t="s">
        <v>12226</v>
      </c>
      <c r="R2509" t="s">
        <v>12227</v>
      </c>
      <c r="S2509">
        <v>250</v>
      </c>
      <c r="T2509" t="s">
        <v>36</v>
      </c>
      <c r="U2509" t="s">
        <v>37</v>
      </c>
      <c r="V2509" t="s">
        <v>38</v>
      </c>
      <c r="W2509">
        <v>17000000</v>
      </c>
      <c r="X2509">
        <v>2012</v>
      </c>
      <c r="Y2509">
        <v>751</v>
      </c>
      <c r="Z2509">
        <v>7.2</v>
      </c>
      <c r="AA2509">
        <v>1.85</v>
      </c>
      <c r="AB2509">
        <v>36000</v>
      </c>
    </row>
    <row r="2510" spans="1:28" hidden="1" x14ac:dyDescent="0.2">
      <c r="A2510" t="s">
        <v>27</v>
      </c>
      <c r="B2510" t="s">
        <v>7350</v>
      </c>
      <c r="C2510">
        <v>50</v>
      </c>
      <c r="D2510">
        <v>108</v>
      </c>
      <c r="E2510">
        <v>19</v>
      </c>
      <c r="F2510">
        <v>505</v>
      </c>
      <c r="G2510" t="s">
        <v>793</v>
      </c>
      <c r="H2510">
        <v>973</v>
      </c>
      <c r="I2510">
        <v>19693891</v>
      </c>
      <c r="J2510" t="s">
        <v>4477</v>
      </c>
      <c r="K2510" t="s">
        <v>1420</v>
      </c>
      <c r="L2510" t="s">
        <v>12228</v>
      </c>
      <c r="M2510">
        <v>12993</v>
      </c>
      <c r="N2510">
        <v>3344</v>
      </c>
      <c r="O2510" t="s">
        <v>1284</v>
      </c>
      <c r="P2510">
        <v>2</v>
      </c>
      <c r="Q2510" t="s">
        <v>12229</v>
      </c>
      <c r="R2510" t="s">
        <v>12230</v>
      </c>
      <c r="S2510">
        <v>107</v>
      </c>
      <c r="T2510" t="s">
        <v>36</v>
      </c>
      <c r="U2510" t="s">
        <v>37</v>
      </c>
      <c r="V2510" t="s">
        <v>38</v>
      </c>
      <c r="W2510">
        <v>34000000</v>
      </c>
      <c r="X2510">
        <v>2001</v>
      </c>
      <c r="Y2510">
        <v>954</v>
      </c>
      <c r="Z2510">
        <v>4.9000000000000004</v>
      </c>
      <c r="AA2510">
        <v>1.85</v>
      </c>
      <c r="AB2510">
        <v>476</v>
      </c>
    </row>
    <row r="2511" spans="1:28" hidden="1" x14ac:dyDescent="0.2">
      <c r="A2511" t="s">
        <v>27</v>
      </c>
      <c r="B2511" t="s">
        <v>77</v>
      </c>
      <c r="C2511">
        <v>125</v>
      </c>
      <c r="D2511">
        <v>121</v>
      </c>
      <c r="E2511">
        <v>0</v>
      </c>
      <c r="F2511">
        <v>244</v>
      </c>
      <c r="G2511" t="s">
        <v>3175</v>
      </c>
      <c r="H2511">
        <v>989</v>
      </c>
      <c r="I2511">
        <v>16311763</v>
      </c>
      <c r="J2511" t="s">
        <v>2123</v>
      </c>
      <c r="K2511" t="s">
        <v>3228</v>
      </c>
      <c r="L2511" t="s">
        <v>12231</v>
      </c>
      <c r="M2511">
        <v>50656</v>
      </c>
      <c r="N2511">
        <v>2365</v>
      </c>
      <c r="O2511" t="s">
        <v>3434</v>
      </c>
      <c r="P2511">
        <v>1</v>
      </c>
      <c r="Q2511" t="s">
        <v>12232</v>
      </c>
      <c r="R2511" t="s">
        <v>12233</v>
      </c>
      <c r="S2511">
        <v>416</v>
      </c>
      <c r="T2511" t="s">
        <v>36</v>
      </c>
      <c r="U2511" t="s">
        <v>55</v>
      </c>
      <c r="V2511" t="s">
        <v>583</v>
      </c>
      <c r="W2511">
        <v>17000000</v>
      </c>
      <c r="X2511">
        <v>1998</v>
      </c>
      <c r="Y2511">
        <v>888</v>
      </c>
      <c r="Z2511">
        <v>7.5</v>
      </c>
      <c r="AA2511">
        <v>1.85</v>
      </c>
      <c r="AB2511">
        <v>0</v>
      </c>
    </row>
    <row r="2512" spans="1:28" hidden="1" x14ac:dyDescent="0.2">
      <c r="A2512" t="s">
        <v>27</v>
      </c>
      <c r="B2512" t="s">
        <v>12234</v>
      </c>
      <c r="C2512">
        <v>81</v>
      </c>
      <c r="D2512">
        <v>89</v>
      </c>
      <c r="E2512">
        <v>11</v>
      </c>
      <c r="F2512">
        <v>973</v>
      </c>
      <c r="G2512" t="s">
        <v>2640</v>
      </c>
      <c r="H2512">
        <v>1000</v>
      </c>
      <c r="I2512">
        <v>12693621</v>
      </c>
      <c r="J2512" t="s">
        <v>3028</v>
      </c>
      <c r="K2512" t="s">
        <v>2004</v>
      </c>
      <c r="L2512" t="s">
        <v>12235</v>
      </c>
      <c r="M2512">
        <v>10885</v>
      </c>
      <c r="N2512">
        <v>4060</v>
      </c>
      <c r="O2512" t="s">
        <v>1420</v>
      </c>
      <c r="P2512">
        <v>0</v>
      </c>
      <c r="Q2512" t="s">
        <v>12236</v>
      </c>
      <c r="R2512" t="s">
        <v>12237</v>
      </c>
      <c r="S2512">
        <v>271</v>
      </c>
      <c r="T2512" t="s">
        <v>36</v>
      </c>
      <c r="U2512" t="s">
        <v>37</v>
      </c>
      <c r="V2512" t="s">
        <v>38</v>
      </c>
      <c r="W2512">
        <v>17000000</v>
      </c>
      <c r="X2512">
        <v>2002</v>
      </c>
      <c r="Y2512">
        <v>982</v>
      </c>
      <c r="Z2512">
        <v>4.8</v>
      </c>
      <c r="AA2512">
        <v>2.35</v>
      </c>
      <c r="AB2512">
        <v>814</v>
      </c>
    </row>
    <row r="2513" spans="1:28" hidden="1" x14ac:dyDescent="0.2">
      <c r="A2513" t="s">
        <v>27</v>
      </c>
      <c r="B2513" t="s">
        <v>12238</v>
      </c>
      <c r="C2513">
        <v>37</v>
      </c>
      <c r="D2513">
        <v>89</v>
      </c>
      <c r="E2513">
        <v>0</v>
      </c>
      <c r="F2513">
        <v>323</v>
      </c>
      <c r="G2513" t="s">
        <v>9516</v>
      </c>
      <c r="H2513">
        <v>690</v>
      </c>
      <c r="I2513">
        <v>15655665</v>
      </c>
      <c r="J2513" t="s">
        <v>1679</v>
      </c>
      <c r="K2513" t="s">
        <v>6254</v>
      </c>
      <c r="L2513" t="s">
        <v>12239</v>
      </c>
      <c r="M2513">
        <v>9104</v>
      </c>
      <c r="N2513">
        <v>2135</v>
      </c>
      <c r="O2513" t="s">
        <v>12240</v>
      </c>
      <c r="P2513">
        <v>2</v>
      </c>
      <c r="Q2513" t="s">
        <v>12241</v>
      </c>
      <c r="R2513" t="s">
        <v>12242</v>
      </c>
      <c r="S2513">
        <v>112</v>
      </c>
      <c r="T2513" t="s">
        <v>36</v>
      </c>
      <c r="U2513" t="s">
        <v>37</v>
      </c>
      <c r="V2513" t="s">
        <v>38</v>
      </c>
      <c r="W2513">
        <v>4000000</v>
      </c>
      <c r="X2513">
        <v>2006</v>
      </c>
      <c r="Y2513">
        <v>400</v>
      </c>
      <c r="Z2513">
        <v>3.1</v>
      </c>
      <c r="AA2513">
        <v>1.33</v>
      </c>
      <c r="AB2513">
        <v>110</v>
      </c>
    </row>
    <row r="2514" spans="1:28" hidden="1" x14ac:dyDescent="0.2">
      <c r="A2514" t="s">
        <v>27</v>
      </c>
      <c r="B2514" t="s">
        <v>12243</v>
      </c>
      <c r="C2514">
        <v>44</v>
      </c>
      <c r="D2514">
        <v>73</v>
      </c>
      <c r="E2514">
        <v>11</v>
      </c>
      <c r="F2514">
        <v>142</v>
      </c>
      <c r="G2514" t="s">
        <v>12244</v>
      </c>
      <c r="H2514">
        <v>1000</v>
      </c>
      <c r="I2514">
        <v>11634458</v>
      </c>
      <c r="J2514" t="s">
        <v>12245</v>
      </c>
      <c r="K2514" t="s">
        <v>1757</v>
      </c>
      <c r="L2514" t="s">
        <v>12246</v>
      </c>
      <c r="M2514">
        <v>2045</v>
      </c>
      <c r="N2514">
        <v>2020</v>
      </c>
      <c r="O2514" t="s">
        <v>12247</v>
      </c>
      <c r="P2514">
        <v>0</v>
      </c>
      <c r="Q2514" t="s">
        <v>12248</v>
      </c>
      <c r="R2514" t="s">
        <v>12249</v>
      </c>
      <c r="S2514">
        <v>37</v>
      </c>
      <c r="T2514" t="s">
        <v>36</v>
      </c>
      <c r="U2514" t="s">
        <v>37</v>
      </c>
      <c r="V2514" t="s">
        <v>275</v>
      </c>
      <c r="W2514">
        <v>17000000</v>
      </c>
      <c r="X2514">
        <v>1999</v>
      </c>
      <c r="Y2514">
        <v>436</v>
      </c>
      <c r="Z2514">
        <v>5.8</v>
      </c>
      <c r="AA2514">
        <v>1.85</v>
      </c>
      <c r="AB2514">
        <v>339</v>
      </c>
    </row>
    <row r="2515" spans="1:28" hidden="1" x14ac:dyDescent="0.2">
      <c r="A2515" t="s">
        <v>27</v>
      </c>
      <c r="B2515" t="s">
        <v>3096</v>
      </c>
      <c r="C2515">
        <v>197</v>
      </c>
      <c r="D2515">
        <v>132</v>
      </c>
      <c r="E2515">
        <v>847</v>
      </c>
      <c r="F2515">
        <v>625</v>
      </c>
      <c r="G2515" t="s">
        <v>2661</v>
      </c>
      <c r="H2515">
        <v>3000</v>
      </c>
      <c r="I2515">
        <v>27154426</v>
      </c>
      <c r="J2515" t="s">
        <v>2123</v>
      </c>
      <c r="K2515" t="s">
        <v>250</v>
      </c>
      <c r="L2515" t="s">
        <v>12250</v>
      </c>
      <c r="M2515">
        <v>52852</v>
      </c>
      <c r="N2515">
        <v>6317</v>
      </c>
      <c r="O2515" t="s">
        <v>1786</v>
      </c>
      <c r="P2515">
        <v>1</v>
      </c>
      <c r="Q2515" t="s">
        <v>12251</v>
      </c>
      <c r="R2515" t="s">
        <v>12252</v>
      </c>
      <c r="S2515">
        <v>138</v>
      </c>
      <c r="T2515" t="s">
        <v>36</v>
      </c>
      <c r="U2515" t="s">
        <v>37</v>
      </c>
      <c r="V2515" t="s">
        <v>583</v>
      </c>
      <c r="W2515">
        <v>17000000</v>
      </c>
      <c r="X2515">
        <v>2009</v>
      </c>
      <c r="Y2515">
        <v>960</v>
      </c>
      <c r="Z2515">
        <v>6.7</v>
      </c>
      <c r="AA2515">
        <v>2.35</v>
      </c>
      <c r="AB2515">
        <v>4000</v>
      </c>
    </row>
    <row r="2516" spans="1:28" hidden="1" x14ac:dyDescent="0.2">
      <c r="A2516" t="s">
        <v>27</v>
      </c>
      <c r="B2516" t="s">
        <v>12253</v>
      </c>
      <c r="C2516">
        <v>15</v>
      </c>
      <c r="D2516">
        <v>154</v>
      </c>
      <c r="E2516">
        <v>117</v>
      </c>
      <c r="F2516">
        <v>86</v>
      </c>
      <c r="G2516" t="s">
        <v>12254</v>
      </c>
      <c r="H2516">
        <v>715</v>
      </c>
      <c r="J2516" t="s">
        <v>1096</v>
      </c>
      <c r="K2516" t="s">
        <v>12255</v>
      </c>
      <c r="L2516" t="s">
        <v>12256</v>
      </c>
      <c r="M2516">
        <v>4550</v>
      </c>
      <c r="N2516">
        <v>1567</v>
      </c>
      <c r="O2516" t="s">
        <v>12257</v>
      </c>
      <c r="P2516">
        <v>3</v>
      </c>
      <c r="Q2516" t="s">
        <v>12258</v>
      </c>
      <c r="R2516" t="s">
        <v>12259</v>
      </c>
      <c r="S2516">
        <v>50</v>
      </c>
      <c r="T2516" t="s">
        <v>36</v>
      </c>
      <c r="U2516" t="s">
        <v>37</v>
      </c>
      <c r="V2516" t="s">
        <v>5611</v>
      </c>
      <c r="W2516">
        <v>9000000</v>
      </c>
      <c r="X2516">
        <v>1963</v>
      </c>
      <c r="Y2516">
        <v>490</v>
      </c>
      <c r="Z2516">
        <v>6.8</v>
      </c>
      <c r="AA2516">
        <v>2.2000000000000002</v>
      </c>
      <c r="AB2516">
        <v>419</v>
      </c>
    </row>
    <row r="2517" spans="1:28" hidden="1" x14ac:dyDescent="0.2">
      <c r="A2517" t="s">
        <v>27</v>
      </c>
      <c r="B2517" t="s">
        <v>12260</v>
      </c>
      <c r="C2517">
        <v>543</v>
      </c>
      <c r="D2517">
        <v>96</v>
      </c>
      <c r="E2517">
        <v>201</v>
      </c>
      <c r="F2517">
        <v>58</v>
      </c>
      <c r="G2517" t="s">
        <v>12261</v>
      </c>
      <c r="H2517">
        <v>394</v>
      </c>
      <c r="I2517">
        <v>54239856</v>
      </c>
      <c r="J2517" t="s">
        <v>6401</v>
      </c>
      <c r="K2517" t="s">
        <v>3171</v>
      </c>
      <c r="L2517" t="s">
        <v>12262</v>
      </c>
      <c r="M2517">
        <v>125016</v>
      </c>
      <c r="N2517">
        <v>673</v>
      </c>
      <c r="O2517" t="s">
        <v>12263</v>
      </c>
      <c r="P2517">
        <v>0</v>
      </c>
      <c r="Q2517" t="s">
        <v>12264</v>
      </c>
      <c r="R2517" t="s">
        <v>12265</v>
      </c>
      <c r="S2517">
        <v>789</v>
      </c>
      <c r="T2517" t="s">
        <v>36</v>
      </c>
      <c r="U2517" t="s">
        <v>37</v>
      </c>
      <c r="V2517" t="s">
        <v>583</v>
      </c>
      <c r="W2517">
        <v>17000000</v>
      </c>
      <c r="X2517">
        <v>2013</v>
      </c>
      <c r="Y2517">
        <v>150</v>
      </c>
      <c r="Z2517">
        <v>6.5</v>
      </c>
      <c r="AA2517">
        <v>2.35</v>
      </c>
      <c r="AB2517">
        <v>70000</v>
      </c>
    </row>
    <row r="2518" spans="1:28" hidden="1" x14ac:dyDescent="0.2">
      <c r="A2518" t="s">
        <v>27</v>
      </c>
      <c r="B2518" t="s">
        <v>4237</v>
      </c>
      <c r="C2518">
        <v>112</v>
      </c>
      <c r="D2518">
        <v>98</v>
      </c>
      <c r="E2518">
        <v>80</v>
      </c>
      <c r="F2518">
        <v>399</v>
      </c>
      <c r="G2518" t="s">
        <v>12266</v>
      </c>
      <c r="H2518">
        <v>567</v>
      </c>
      <c r="I2518">
        <v>8662318</v>
      </c>
      <c r="J2518" t="s">
        <v>1679</v>
      </c>
      <c r="K2518" t="s">
        <v>11276</v>
      </c>
      <c r="L2518" t="s">
        <v>12267</v>
      </c>
      <c r="M2518">
        <v>15033</v>
      </c>
      <c r="N2518">
        <v>2016</v>
      </c>
      <c r="O2518" t="s">
        <v>12268</v>
      </c>
      <c r="P2518">
        <v>1</v>
      </c>
      <c r="Q2518" t="s">
        <v>12269</v>
      </c>
      <c r="R2518" t="s">
        <v>12270</v>
      </c>
      <c r="S2518">
        <v>75</v>
      </c>
      <c r="T2518" t="s">
        <v>36</v>
      </c>
      <c r="U2518" t="s">
        <v>37</v>
      </c>
      <c r="V2518" t="s">
        <v>38</v>
      </c>
      <c r="W2518">
        <v>17000000</v>
      </c>
      <c r="X2518">
        <v>2009</v>
      </c>
      <c r="Y2518">
        <v>503</v>
      </c>
      <c r="Z2518">
        <v>5.9</v>
      </c>
      <c r="AA2518">
        <v>1.85</v>
      </c>
      <c r="AB2518">
        <v>0</v>
      </c>
    </row>
    <row r="2519" spans="1:28" hidden="1" x14ac:dyDescent="0.2">
      <c r="A2519" t="s">
        <v>27</v>
      </c>
      <c r="B2519" t="s">
        <v>1742</v>
      </c>
      <c r="C2519">
        <v>153</v>
      </c>
      <c r="D2519">
        <v>107</v>
      </c>
      <c r="E2519">
        <v>80</v>
      </c>
      <c r="F2519">
        <v>841</v>
      </c>
      <c r="G2519" t="s">
        <v>534</v>
      </c>
      <c r="H2519">
        <v>2000</v>
      </c>
      <c r="I2519">
        <v>7156725</v>
      </c>
      <c r="J2519" t="s">
        <v>6417</v>
      </c>
      <c r="K2519" t="s">
        <v>232</v>
      </c>
      <c r="L2519" t="s">
        <v>12271</v>
      </c>
      <c r="M2519">
        <v>22639</v>
      </c>
      <c r="N2519">
        <v>5992</v>
      </c>
      <c r="O2519" t="s">
        <v>3367</v>
      </c>
      <c r="P2519">
        <v>6</v>
      </c>
      <c r="Q2519" t="s">
        <v>12272</v>
      </c>
      <c r="R2519" t="s">
        <v>12273</v>
      </c>
      <c r="S2519">
        <v>217</v>
      </c>
      <c r="T2519" t="s">
        <v>36</v>
      </c>
      <c r="U2519" t="s">
        <v>37</v>
      </c>
      <c r="V2519" t="s">
        <v>38</v>
      </c>
      <c r="W2519">
        <v>19000000</v>
      </c>
      <c r="X2519">
        <v>2006</v>
      </c>
      <c r="Y2519">
        <v>2000</v>
      </c>
      <c r="Z2519">
        <v>5.5</v>
      </c>
      <c r="AA2519">
        <v>1.85</v>
      </c>
      <c r="AB2519">
        <v>300</v>
      </c>
    </row>
    <row r="2520" spans="1:28" hidden="1" x14ac:dyDescent="0.2">
      <c r="A2520" t="s">
        <v>27</v>
      </c>
      <c r="B2520" t="s">
        <v>12274</v>
      </c>
      <c r="C2520">
        <v>94</v>
      </c>
      <c r="D2520">
        <v>134</v>
      </c>
      <c r="E2520">
        <v>22</v>
      </c>
      <c r="F2520">
        <v>488</v>
      </c>
      <c r="G2520" t="s">
        <v>4578</v>
      </c>
      <c r="H2520">
        <v>1000</v>
      </c>
      <c r="I2520">
        <v>15681020</v>
      </c>
      <c r="J2520" t="s">
        <v>7675</v>
      </c>
      <c r="K2520" t="s">
        <v>391</v>
      </c>
      <c r="L2520" t="s">
        <v>12275</v>
      </c>
      <c r="M2520">
        <v>33570</v>
      </c>
      <c r="N2520">
        <v>3007</v>
      </c>
      <c r="O2520" t="s">
        <v>7244</v>
      </c>
      <c r="P2520">
        <v>6</v>
      </c>
      <c r="Q2520" t="s">
        <v>12276</v>
      </c>
      <c r="R2520" t="s">
        <v>12277</v>
      </c>
      <c r="S2520">
        <v>259</v>
      </c>
      <c r="T2520" t="s">
        <v>36</v>
      </c>
      <c r="U2520" t="s">
        <v>55</v>
      </c>
      <c r="V2520" t="s">
        <v>93</v>
      </c>
      <c r="W2520">
        <v>17000000</v>
      </c>
      <c r="X2520">
        <v>1987</v>
      </c>
      <c r="Y2520">
        <v>593</v>
      </c>
      <c r="Z2520">
        <v>3.6</v>
      </c>
      <c r="AA2520">
        <v>2.35</v>
      </c>
      <c r="AB2520">
        <v>1000</v>
      </c>
    </row>
    <row r="2521" spans="1:28" hidden="1" x14ac:dyDescent="0.2">
      <c r="A2521" t="s">
        <v>27</v>
      </c>
      <c r="B2521" t="s">
        <v>12278</v>
      </c>
      <c r="C2521">
        <v>62</v>
      </c>
      <c r="D2521">
        <v>94</v>
      </c>
      <c r="E2521">
        <v>8</v>
      </c>
      <c r="F2521">
        <v>66</v>
      </c>
      <c r="G2521" t="s">
        <v>12279</v>
      </c>
      <c r="H2521">
        <v>328</v>
      </c>
      <c r="I2521">
        <v>7070459</v>
      </c>
      <c r="J2521" t="s">
        <v>3407</v>
      </c>
      <c r="K2521" t="s">
        <v>12280</v>
      </c>
      <c r="L2521" t="s">
        <v>12281</v>
      </c>
      <c r="M2521">
        <v>4600</v>
      </c>
      <c r="N2521">
        <v>760</v>
      </c>
      <c r="O2521" t="s">
        <v>12282</v>
      </c>
      <c r="P2521">
        <v>0</v>
      </c>
      <c r="Q2521" t="s">
        <v>12283</v>
      </c>
      <c r="R2521" t="s">
        <v>12284</v>
      </c>
      <c r="S2521">
        <v>18</v>
      </c>
      <c r="T2521" t="s">
        <v>36</v>
      </c>
      <c r="U2521" t="s">
        <v>266</v>
      </c>
      <c r="V2521" t="s">
        <v>38</v>
      </c>
      <c r="X2521">
        <v>2007</v>
      </c>
      <c r="Y2521">
        <v>122</v>
      </c>
      <c r="Z2521">
        <v>3.3</v>
      </c>
      <c r="AA2521">
        <v>1.85</v>
      </c>
      <c r="AB2521">
        <v>238</v>
      </c>
    </row>
    <row r="2522" spans="1:28" hidden="1" x14ac:dyDescent="0.2">
      <c r="A2522" t="s">
        <v>27</v>
      </c>
      <c r="B2522" t="s">
        <v>12285</v>
      </c>
      <c r="C2522">
        <v>157</v>
      </c>
      <c r="D2522">
        <v>122</v>
      </c>
      <c r="E2522">
        <v>47</v>
      </c>
      <c r="F2522">
        <v>834</v>
      </c>
      <c r="G2522" t="s">
        <v>1651</v>
      </c>
      <c r="H2522">
        <v>23000</v>
      </c>
      <c r="I2522">
        <v>6855137</v>
      </c>
      <c r="J2522" t="s">
        <v>462</v>
      </c>
      <c r="K2522" t="s">
        <v>331</v>
      </c>
      <c r="L2522" t="s">
        <v>12286</v>
      </c>
      <c r="M2522">
        <v>88590</v>
      </c>
      <c r="N2522">
        <v>27381</v>
      </c>
      <c r="O2522" t="s">
        <v>1706</v>
      </c>
      <c r="P2522">
        <v>2</v>
      </c>
      <c r="Q2522" t="s">
        <v>12287</v>
      </c>
      <c r="R2522" t="s">
        <v>12288</v>
      </c>
      <c r="S2522">
        <v>419</v>
      </c>
      <c r="T2522" t="s">
        <v>36</v>
      </c>
      <c r="U2522" t="s">
        <v>765</v>
      </c>
      <c r="V2522" t="s">
        <v>583</v>
      </c>
      <c r="W2522">
        <v>17000000</v>
      </c>
      <c r="X2522">
        <v>2006</v>
      </c>
      <c r="Y2522">
        <v>979</v>
      </c>
      <c r="Z2522">
        <v>7.4</v>
      </c>
      <c r="AA2522">
        <v>2.35</v>
      </c>
      <c r="AB2522">
        <v>0</v>
      </c>
    </row>
    <row r="2523" spans="1:28" hidden="1" x14ac:dyDescent="0.2">
      <c r="A2523" t="s">
        <v>27</v>
      </c>
      <c r="B2523" t="s">
        <v>12289</v>
      </c>
      <c r="C2523">
        <v>35</v>
      </c>
      <c r="D2523">
        <v>128</v>
      </c>
      <c r="E2523">
        <v>9</v>
      </c>
      <c r="F2523">
        <v>193</v>
      </c>
      <c r="G2523" t="s">
        <v>2954</v>
      </c>
      <c r="H2523">
        <v>767</v>
      </c>
      <c r="I2523">
        <v>2694071</v>
      </c>
      <c r="J2523" t="s">
        <v>6937</v>
      </c>
      <c r="K2523" t="s">
        <v>6444</v>
      </c>
      <c r="L2523" t="s">
        <v>12290</v>
      </c>
      <c r="M2523">
        <v>3222</v>
      </c>
      <c r="N2523">
        <v>1727</v>
      </c>
      <c r="O2523" t="s">
        <v>11925</v>
      </c>
      <c r="P2523">
        <v>3</v>
      </c>
      <c r="Q2523" t="s">
        <v>12291</v>
      </c>
      <c r="R2523" t="s">
        <v>12292</v>
      </c>
      <c r="S2523">
        <v>64</v>
      </c>
      <c r="T2523" t="s">
        <v>36</v>
      </c>
      <c r="U2523" t="s">
        <v>37</v>
      </c>
      <c r="V2523" t="s">
        <v>93</v>
      </c>
      <c r="X2523">
        <v>2004</v>
      </c>
      <c r="Y2523">
        <v>327</v>
      </c>
      <c r="Z2523">
        <v>6.7</v>
      </c>
      <c r="AA2523">
        <v>2.35</v>
      </c>
      <c r="AB2523">
        <v>352</v>
      </c>
    </row>
    <row r="2524" spans="1:28" hidden="1" x14ac:dyDescent="0.2">
      <c r="A2524" t="s">
        <v>27</v>
      </c>
      <c r="B2524" t="s">
        <v>12293</v>
      </c>
      <c r="C2524">
        <v>21</v>
      </c>
      <c r="D2524">
        <v>97</v>
      </c>
      <c r="E2524">
        <v>3</v>
      </c>
      <c r="F2524">
        <v>161</v>
      </c>
      <c r="G2524" t="s">
        <v>11925</v>
      </c>
      <c r="H2524">
        <v>400</v>
      </c>
      <c r="I2524">
        <v>2315683</v>
      </c>
      <c r="J2524" t="s">
        <v>12294</v>
      </c>
      <c r="K2524" t="s">
        <v>3430</v>
      </c>
      <c r="L2524" t="s">
        <v>12295</v>
      </c>
      <c r="M2524">
        <v>4081</v>
      </c>
      <c r="N2524">
        <v>805</v>
      </c>
      <c r="O2524" t="s">
        <v>12296</v>
      </c>
      <c r="P2524">
        <v>0</v>
      </c>
      <c r="Q2524" t="s">
        <v>12297</v>
      </c>
      <c r="R2524" t="s">
        <v>12298</v>
      </c>
      <c r="S2524">
        <v>28</v>
      </c>
      <c r="T2524" t="s">
        <v>36</v>
      </c>
      <c r="U2524" t="s">
        <v>55</v>
      </c>
      <c r="V2524" t="s">
        <v>38</v>
      </c>
      <c r="W2524">
        <v>17000000</v>
      </c>
      <c r="X2524">
        <v>1986</v>
      </c>
      <c r="Y2524">
        <v>193</v>
      </c>
      <c r="Z2524">
        <v>3</v>
      </c>
      <c r="AA2524">
        <v>1.85</v>
      </c>
      <c r="AB2524">
        <v>154</v>
      </c>
    </row>
    <row r="2525" spans="1:28" hidden="1" x14ac:dyDescent="0.2">
      <c r="A2525" t="s">
        <v>27</v>
      </c>
      <c r="B2525" t="s">
        <v>2390</v>
      </c>
      <c r="C2525">
        <v>236</v>
      </c>
      <c r="D2525">
        <v>110</v>
      </c>
      <c r="E2525">
        <v>168</v>
      </c>
      <c r="F2525">
        <v>96</v>
      </c>
      <c r="G2525" t="s">
        <v>357</v>
      </c>
      <c r="H2525">
        <v>3000</v>
      </c>
      <c r="I2525">
        <v>39825798</v>
      </c>
      <c r="J2525" t="s">
        <v>3275</v>
      </c>
      <c r="K2525" t="s">
        <v>1814</v>
      </c>
      <c r="L2525" t="s">
        <v>12299</v>
      </c>
      <c r="M2525">
        <v>295375</v>
      </c>
      <c r="N2525">
        <v>4210</v>
      </c>
      <c r="O2525" t="s">
        <v>12300</v>
      </c>
      <c r="P2525">
        <v>3</v>
      </c>
      <c r="Q2525" t="s">
        <v>12301</v>
      </c>
      <c r="R2525" t="s">
        <v>12302</v>
      </c>
      <c r="S2525">
        <v>645</v>
      </c>
      <c r="T2525" t="s">
        <v>36</v>
      </c>
      <c r="U2525" t="s">
        <v>37</v>
      </c>
      <c r="V2525" t="s">
        <v>38</v>
      </c>
      <c r="W2525">
        <v>16000000</v>
      </c>
      <c r="X2525">
        <v>2006</v>
      </c>
      <c r="Y2525">
        <v>979</v>
      </c>
      <c r="Z2525">
        <v>7.6</v>
      </c>
      <c r="AA2525">
        <v>1.85</v>
      </c>
      <c r="AB2525">
        <v>15000</v>
      </c>
    </row>
    <row r="2526" spans="1:28" hidden="1" x14ac:dyDescent="0.2">
      <c r="A2526" t="s">
        <v>27</v>
      </c>
      <c r="B2526" t="s">
        <v>12303</v>
      </c>
      <c r="C2526">
        <v>50</v>
      </c>
      <c r="D2526">
        <v>102</v>
      </c>
      <c r="E2526">
        <v>4</v>
      </c>
      <c r="F2526">
        <v>60</v>
      </c>
      <c r="G2526" t="s">
        <v>1384</v>
      </c>
      <c r="H2526">
        <v>634</v>
      </c>
      <c r="I2526">
        <v>2000000</v>
      </c>
      <c r="J2526" t="s">
        <v>8568</v>
      </c>
      <c r="K2526" t="s">
        <v>12304</v>
      </c>
      <c r="L2526" t="s">
        <v>12305</v>
      </c>
      <c r="M2526">
        <v>1275</v>
      </c>
      <c r="N2526">
        <v>1262</v>
      </c>
      <c r="O2526" t="s">
        <v>530</v>
      </c>
      <c r="P2526">
        <v>0</v>
      </c>
      <c r="Q2526" t="s">
        <v>12306</v>
      </c>
      <c r="R2526" t="s">
        <v>12307</v>
      </c>
      <c r="S2526">
        <v>27</v>
      </c>
      <c r="T2526" t="s">
        <v>36</v>
      </c>
      <c r="U2526" t="s">
        <v>37</v>
      </c>
      <c r="V2526" t="s">
        <v>93</v>
      </c>
      <c r="W2526">
        <v>17000000</v>
      </c>
      <c r="X2526">
        <v>1981</v>
      </c>
      <c r="Y2526">
        <v>537</v>
      </c>
      <c r="Z2526">
        <v>6.4</v>
      </c>
      <c r="AA2526">
        <v>2.35</v>
      </c>
      <c r="AB2526">
        <v>0</v>
      </c>
    </row>
    <row r="2527" spans="1:28" hidden="1" x14ac:dyDescent="0.2">
      <c r="A2527" t="s">
        <v>27</v>
      </c>
      <c r="B2527" t="s">
        <v>1322</v>
      </c>
      <c r="C2527">
        <v>106</v>
      </c>
      <c r="D2527">
        <v>98</v>
      </c>
      <c r="E2527">
        <v>541</v>
      </c>
      <c r="F2527">
        <v>71</v>
      </c>
      <c r="G2527" t="s">
        <v>12308</v>
      </c>
      <c r="H2527">
        <v>214</v>
      </c>
      <c r="I2527">
        <v>1569918</v>
      </c>
      <c r="J2527" t="s">
        <v>5683</v>
      </c>
      <c r="K2527" t="s">
        <v>12309</v>
      </c>
      <c r="L2527" t="s">
        <v>12310</v>
      </c>
      <c r="M2527">
        <v>16234</v>
      </c>
      <c r="N2527">
        <v>409</v>
      </c>
      <c r="O2527" t="s">
        <v>12311</v>
      </c>
      <c r="P2527">
        <v>1</v>
      </c>
      <c r="Q2527" t="s">
        <v>12312</v>
      </c>
      <c r="R2527" t="s">
        <v>12313</v>
      </c>
      <c r="S2527">
        <v>113</v>
      </c>
      <c r="T2527" t="s">
        <v>36</v>
      </c>
      <c r="U2527" t="s">
        <v>7985</v>
      </c>
      <c r="V2527" t="s">
        <v>583</v>
      </c>
      <c r="W2527">
        <v>17000000</v>
      </c>
      <c r="X2527">
        <v>2003</v>
      </c>
      <c r="Y2527">
        <v>96</v>
      </c>
      <c r="Z2527">
        <v>6.9</v>
      </c>
      <c r="AA2527">
        <v>2.35</v>
      </c>
      <c r="AB2527">
        <v>0</v>
      </c>
    </row>
    <row r="2528" spans="1:28" hidden="1" x14ac:dyDescent="0.2">
      <c r="A2528" t="s">
        <v>27</v>
      </c>
      <c r="B2528" t="s">
        <v>2851</v>
      </c>
      <c r="C2528">
        <v>106</v>
      </c>
      <c r="D2528">
        <v>120</v>
      </c>
      <c r="E2528">
        <v>30</v>
      </c>
      <c r="F2528">
        <v>55</v>
      </c>
      <c r="G2528" t="s">
        <v>4804</v>
      </c>
      <c r="H2528">
        <v>14000</v>
      </c>
      <c r="I2528">
        <v>106869</v>
      </c>
      <c r="J2528" t="s">
        <v>5272</v>
      </c>
      <c r="K2528" t="s">
        <v>698</v>
      </c>
      <c r="L2528" t="s">
        <v>12314</v>
      </c>
      <c r="M2528">
        <v>13762</v>
      </c>
      <c r="N2528">
        <v>14492</v>
      </c>
      <c r="O2528" t="s">
        <v>12315</v>
      </c>
      <c r="P2528">
        <v>1</v>
      </c>
      <c r="Q2528" t="s">
        <v>12316</v>
      </c>
      <c r="R2528" t="s">
        <v>12317</v>
      </c>
      <c r="S2528">
        <v>39</v>
      </c>
      <c r="T2528" t="s">
        <v>36</v>
      </c>
      <c r="U2528" t="s">
        <v>1463</v>
      </c>
      <c r="V2528" t="s">
        <v>583</v>
      </c>
      <c r="W2528">
        <v>17000000</v>
      </c>
      <c r="X2528">
        <v>2014</v>
      </c>
      <c r="Y2528">
        <v>287</v>
      </c>
      <c r="Z2528">
        <v>6.6</v>
      </c>
      <c r="AB2528">
        <v>0</v>
      </c>
    </row>
    <row r="2529" spans="1:28" hidden="1" x14ac:dyDescent="0.2">
      <c r="A2529" t="s">
        <v>27</v>
      </c>
      <c r="B2529" t="s">
        <v>9800</v>
      </c>
      <c r="C2529">
        <v>173</v>
      </c>
      <c r="D2529">
        <v>160</v>
      </c>
      <c r="E2529">
        <v>219</v>
      </c>
      <c r="F2529">
        <v>215</v>
      </c>
      <c r="G2529" t="s">
        <v>6354</v>
      </c>
      <c r="H2529">
        <v>1000</v>
      </c>
      <c r="I2529">
        <v>273420</v>
      </c>
      <c r="J2529" t="s">
        <v>12318</v>
      </c>
      <c r="K2529" t="s">
        <v>791</v>
      </c>
      <c r="L2529" t="s">
        <v>12319</v>
      </c>
      <c r="M2529">
        <v>32671</v>
      </c>
      <c r="N2529">
        <v>2340</v>
      </c>
      <c r="O2529" t="s">
        <v>12320</v>
      </c>
      <c r="P2529">
        <v>6</v>
      </c>
      <c r="Q2529" t="s">
        <v>12321</v>
      </c>
      <c r="R2529" t="s">
        <v>12322</v>
      </c>
      <c r="S2529">
        <v>238</v>
      </c>
      <c r="T2529" t="s">
        <v>36</v>
      </c>
      <c r="U2529" t="s">
        <v>1463</v>
      </c>
      <c r="V2529" t="s">
        <v>583</v>
      </c>
      <c r="W2529">
        <v>17000000</v>
      </c>
      <c r="X2529">
        <v>2006</v>
      </c>
      <c r="Y2529">
        <v>876</v>
      </c>
      <c r="Z2529">
        <v>5.5</v>
      </c>
      <c r="AA2529">
        <v>2.35</v>
      </c>
      <c r="AB2529">
        <v>0</v>
      </c>
    </row>
    <row r="2530" spans="1:28" hidden="1" x14ac:dyDescent="0.2">
      <c r="A2530" t="s">
        <v>27</v>
      </c>
      <c r="B2530" t="s">
        <v>12323</v>
      </c>
      <c r="C2530">
        <v>41</v>
      </c>
      <c r="D2530">
        <v>80</v>
      </c>
      <c r="E2530">
        <v>0</v>
      </c>
      <c r="F2530">
        <v>168</v>
      </c>
      <c r="G2530" t="s">
        <v>471</v>
      </c>
      <c r="H2530">
        <v>677</v>
      </c>
      <c r="J2530" t="s">
        <v>626</v>
      </c>
      <c r="K2530" t="s">
        <v>4981</v>
      </c>
      <c r="L2530" t="s">
        <v>12324</v>
      </c>
      <c r="M2530">
        <v>10706</v>
      </c>
      <c r="N2530">
        <v>1364</v>
      </c>
      <c r="O2530" t="s">
        <v>12325</v>
      </c>
      <c r="P2530">
        <v>0</v>
      </c>
      <c r="Q2530" t="s">
        <v>12326</v>
      </c>
      <c r="R2530" t="s">
        <v>12327</v>
      </c>
      <c r="S2530">
        <v>39</v>
      </c>
      <c r="T2530" t="s">
        <v>1462</v>
      </c>
      <c r="U2530" t="s">
        <v>1463</v>
      </c>
      <c r="V2530" t="s">
        <v>93</v>
      </c>
      <c r="W2530">
        <v>11000000</v>
      </c>
      <c r="X2530">
        <v>2008</v>
      </c>
      <c r="Y2530">
        <v>262</v>
      </c>
      <c r="Z2530">
        <v>6.6</v>
      </c>
      <c r="AB2530">
        <v>0</v>
      </c>
    </row>
    <row r="2531" spans="1:28" hidden="1" x14ac:dyDescent="0.2">
      <c r="A2531" t="s">
        <v>27</v>
      </c>
      <c r="B2531" t="s">
        <v>12328</v>
      </c>
      <c r="C2531">
        <v>41</v>
      </c>
      <c r="D2531">
        <v>91</v>
      </c>
      <c r="E2531">
        <v>22</v>
      </c>
      <c r="F2531">
        <v>255</v>
      </c>
      <c r="G2531" t="s">
        <v>12329</v>
      </c>
      <c r="H2531">
        <v>669</v>
      </c>
      <c r="J2531" t="s">
        <v>12330</v>
      </c>
      <c r="K2531" t="s">
        <v>1561</v>
      </c>
      <c r="L2531" t="s">
        <v>12331</v>
      </c>
      <c r="M2531">
        <v>3701</v>
      </c>
      <c r="N2531">
        <v>1769</v>
      </c>
      <c r="O2531" t="s">
        <v>12332</v>
      </c>
      <c r="P2531">
        <v>0</v>
      </c>
      <c r="Q2531" t="s">
        <v>12333</v>
      </c>
      <c r="R2531" t="s">
        <v>12334</v>
      </c>
      <c r="S2531">
        <v>71</v>
      </c>
      <c r="T2531" t="s">
        <v>36</v>
      </c>
      <c r="U2531" t="s">
        <v>37</v>
      </c>
      <c r="V2531" t="s">
        <v>93</v>
      </c>
      <c r="W2531">
        <v>17000000</v>
      </c>
      <c r="X2531">
        <v>1977</v>
      </c>
      <c r="Y2531">
        <v>642</v>
      </c>
      <c r="Z2531">
        <v>5.2</v>
      </c>
      <c r="AA2531">
        <v>2.35</v>
      </c>
      <c r="AB2531">
        <v>903</v>
      </c>
    </row>
    <row r="2532" spans="1:28" hidden="1" x14ac:dyDescent="0.2">
      <c r="A2532" t="s">
        <v>27</v>
      </c>
      <c r="B2532" t="s">
        <v>12335</v>
      </c>
      <c r="C2532">
        <v>145</v>
      </c>
      <c r="D2532">
        <v>83</v>
      </c>
      <c r="E2532">
        <v>57</v>
      </c>
      <c r="F2532">
        <v>62</v>
      </c>
      <c r="G2532" t="s">
        <v>12336</v>
      </c>
      <c r="H2532">
        <v>465</v>
      </c>
      <c r="I2532">
        <v>4930798</v>
      </c>
      <c r="J2532" t="s">
        <v>5542</v>
      </c>
      <c r="K2532" t="s">
        <v>12337</v>
      </c>
      <c r="L2532" t="s">
        <v>12338</v>
      </c>
      <c r="M2532">
        <v>16268</v>
      </c>
      <c r="N2532">
        <v>730</v>
      </c>
      <c r="O2532" t="s">
        <v>12339</v>
      </c>
      <c r="P2532">
        <v>1</v>
      </c>
      <c r="Q2532" t="s">
        <v>12340</v>
      </c>
      <c r="R2532" t="s">
        <v>12341</v>
      </c>
      <c r="S2532">
        <v>108</v>
      </c>
      <c r="T2532" t="s">
        <v>36</v>
      </c>
      <c r="U2532" t="s">
        <v>37</v>
      </c>
      <c r="V2532" t="s">
        <v>38</v>
      </c>
      <c r="W2532">
        <v>17000000</v>
      </c>
      <c r="X2532">
        <v>2012</v>
      </c>
      <c r="Y2532">
        <v>152</v>
      </c>
      <c r="Z2532">
        <v>4.0999999999999996</v>
      </c>
      <c r="AA2532">
        <v>2.35</v>
      </c>
      <c r="AB2532">
        <v>0</v>
      </c>
    </row>
    <row r="2533" spans="1:28" hidden="1" x14ac:dyDescent="0.2">
      <c r="A2533" t="s">
        <v>27</v>
      </c>
      <c r="B2533" t="s">
        <v>12342</v>
      </c>
      <c r="C2533">
        <v>31</v>
      </c>
      <c r="D2533">
        <v>102</v>
      </c>
      <c r="E2533">
        <v>6</v>
      </c>
      <c r="F2533">
        <v>165</v>
      </c>
      <c r="G2533" t="s">
        <v>1732</v>
      </c>
      <c r="H2533">
        <v>3000</v>
      </c>
      <c r="I2533">
        <v>59847242</v>
      </c>
      <c r="J2533" t="s">
        <v>9103</v>
      </c>
      <c r="K2533" t="s">
        <v>6535</v>
      </c>
      <c r="L2533" t="s">
        <v>12343</v>
      </c>
      <c r="M2533">
        <v>55895</v>
      </c>
      <c r="N2533">
        <v>5433</v>
      </c>
      <c r="O2533" t="s">
        <v>4192</v>
      </c>
      <c r="P2533">
        <v>1</v>
      </c>
      <c r="Q2533" t="s">
        <v>12344</v>
      </c>
      <c r="R2533" t="s">
        <v>12345</v>
      </c>
      <c r="S2533">
        <v>115</v>
      </c>
      <c r="T2533" t="s">
        <v>36</v>
      </c>
      <c r="U2533" t="s">
        <v>37</v>
      </c>
      <c r="V2533" t="s">
        <v>38</v>
      </c>
      <c r="W2533">
        <v>16500000</v>
      </c>
      <c r="X2533">
        <v>1991</v>
      </c>
      <c r="Y2533">
        <v>2000</v>
      </c>
      <c r="Z2533">
        <v>6.8</v>
      </c>
      <c r="AA2533">
        <v>1.85</v>
      </c>
      <c r="AB2533">
        <v>0</v>
      </c>
    </row>
    <row r="2534" spans="1:28" hidden="1" x14ac:dyDescent="0.2">
      <c r="A2534" t="s">
        <v>27</v>
      </c>
      <c r="B2534" t="s">
        <v>12346</v>
      </c>
      <c r="C2534">
        <v>105</v>
      </c>
      <c r="D2534">
        <v>122</v>
      </c>
      <c r="E2534">
        <v>30</v>
      </c>
      <c r="F2534">
        <v>260</v>
      </c>
      <c r="G2534" t="s">
        <v>946</v>
      </c>
      <c r="H2534">
        <v>21000</v>
      </c>
      <c r="I2534">
        <v>220914</v>
      </c>
      <c r="J2534" t="s">
        <v>6324</v>
      </c>
      <c r="K2534" t="s">
        <v>95</v>
      </c>
      <c r="L2534" t="s">
        <v>12347</v>
      </c>
      <c r="M2534">
        <v>13239</v>
      </c>
      <c r="N2534">
        <v>25173</v>
      </c>
      <c r="O2534" t="s">
        <v>12348</v>
      </c>
      <c r="P2534">
        <v>2</v>
      </c>
      <c r="Q2534" t="s">
        <v>12349</v>
      </c>
      <c r="R2534" t="s">
        <v>12350</v>
      </c>
      <c r="S2534">
        <v>97</v>
      </c>
      <c r="T2534" t="s">
        <v>36</v>
      </c>
      <c r="U2534" t="s">
        <v>37</v>
      </c>
      <c r="V2534" t="s">
        <v>583</v>
      </c>
      <c r="W2534">
        <v>16800000</v>
      </c>
      <c r="X2534">
        <v>2006</v>
      </c>
      <c r="Y2534">
        <v>3000</v>
      </c>
      <c r="Z2534">
        <v>6.5</v>
      </c>
      <c r="AA2534">
        <v>1.85</v>
      </c>
      <c r="AB2534">
        <v>0</v>
      </c>
    </row>
    <row r="2535" spans="1:28" hidden="1" x14ac:dyDescent="0.2">
      <c r="A2535" t="s">
        <v>27</v>
      </c>
      <c r="B2535" t="s">
        <v>2390</v>
      </c>
      <c r="C2535">
        <v>236</v>
      </c>
      <c r="D2535">
        <v>110</v>
      </c>
      <c r="E2535">
        <v>168</v>
      </c>
      <c r="F2535">
        <v>96</v>
      </c>
      <c r="G2535" t="s">
        <v>357</v>
      </c>
      <c r="H2535">
        <v>3000</v>
      </c>
      <c r="I2535">
        <v>39825798</v>
      </c>
      <c r="J2535" t="s">
        <v>3275</v>
      </c>
      <c r="K2535" t="s">
        <v>1814</v>
      </c>
      <c r="L2535" t="s">
        <v>12299</v>
      </c>
      <c r="M2535">
        <v>295375</v>
      </c>
      <c r="N2535">
        <v>4210</v>
      </c>
      <c r="O2535" t="s">
        <v>12300</v>
      </c>
      <c r="P2535">
        <v>3</v>
      </c>
      <c r="Q2535" t="s">
        <v>12301</v>
      </c>
      <c r="R2535" t="s">
        <v>12302</v>
      </c>
      <c r="S2535">
        <v>645</v>
      </c>
      <c r="T2535" t="s">
        <v>36</v>
      </c>
      <c r="U2535" t="s">
        <v>37</v>
      </c>
      <c r="V2535" t="s">
        <v>38</v>
      </c>
      <c r="W2535">
        <v>16000000</v>
      </c>
      <c r="X2535">
        <v>2006</v>
      </c>
      <c r="Y2535">
        <v>979</v>
      </c>
      <c r="Z2535">
        <v>7.6</v>
      </c>
      <c r="AA2535">
        <v>1.85</v>
      </c>
      <c r="AB2535">
        <v>15000</v>
      </c>
    </row>
    <row r="2536" spans="1:28" hidden="1" x14ac:dyDescent="0.2">
      <c r="A2536" t="s">
        <v>27</v>
      </c>
      <c r="B2536" t="s">
        <v>758</v>
      </c>
      <c r="C2536">
        <v>114</v>
      </c>
      <c r="D2536">
        <v>126</v>
      </c>
      <c r="E2536">
        <v>0</v>
      </c>
      <c r="F2536">
        <v>168</v>
      </c>
      <c r="G2536" t="s">
        <v>12351</v>
      </c>
      <c r="H2536">
        <v>826</v>
      </c>
      <c r="I2536">
        <v>43848100</v>
      </c>
      <c r="J2536" t="s">
        <v>1933</v>
      </c>
      <c r="K2536" t="s">
        <v>2494</v>
      </c>
      <c r="L2536" t="s">
        <v>12352</v>
      </c>
      <c r="M2536">
        <v>119150</v>
      </c>
      <c r="N2536">
        <v>1607</v>
      </c>
      <c r="O2536" t="s">
        <v>4629</v>
      </c>
      <c r="P2536">
        <v>2</v>
      </c>
      <c r="Q2536" t="s">
        <v>12353</v>
      </c>
      <c r="R2536" t="s">
        <v>12354</v>
      </c>
      <c r="S2536">
        <v>219</v>
      </c>
      <c r="T2536" t="s">
        <v>36</v>
      </c>
      <c r="U2536" t="s">
        <v>37</v>
      </c>
      <c r="V2536" t="s">
        <v>583</v>
      </c>
      <c r="W2536">
        <v>15000000</v>
      </c>
      <c r="X2536">
        <v>1987</v>
      </c>
      <c r="Y2536">
        <v>508</v>
      </c>
      <c r="Z2536">
        <v>7.4</v>
      </c>
      <c r="AA2536">
        <v>1.85</v>
      </c>
      <c r="AB2536">
        <v>0</v>
      </c>
    </row>
    <row r="2537" spans="1:28" hidden="1" x14ac:dyDescent="0.2">
      <c r="A2537" t="s">
        <v>27</v>
      </c>
      <c r="B2537" t="s">
        <v>1062</v>
      </c>
      <c r="C2537">
        <v>69</v>
      </c>
      <c r="D2537">
        <v>136</v>
      </c>
      <c r="E2537">
        <v>0</v>
      </c>
      <c r="F2537">
        <v>1000</v>
      </c>
      <c r="G2537" t="s">
        <v>211</v>
      </c>
      <c r="H2537">
        <v>25000</v>
      </c>
      <c r="I2537">
        <v>42700000</v>
      </c>
      <c r="J2537" t="s">
        <v>212</v>
      </c>
      <c r="K2537" t="s">
        <v>104</v>
      </c>
      <c r="L2537" t="s">
        <v>12355</v>
      </c>
      <c r="M2537">
        <v>78392</v>
      </c>
      <c r="N2537">
        <v>41059</v>
      </c>
      <c r="O2537" t="s">
        <v>136</v>
      </c>
      <c r="P2537">
        <v>2</v>
      </c>
      <c r="Q2537" t="s">
        <v>12356</v>
      </c>
      <c r="R2537" t="s">
        <v>12357</v>
      </c>
      <c r="S2537">
        <v>196</v>
      </c>
      <c r="T2537" t="s">
        <v>36</v>
      </c>
      <c r="U2537" t="s">
        <v>37</v>
      </c>
      <c r="V2537" t="s">
        <v>93</v>
      </c>
      <c r="W2537">
        <v>16500000</v>
      </c>
      <c r="X2537">
        <v>1995</v>
      </c>
      <c r="Y2537">
        <v>14000</v>
      </c>
      <c r="Z2537">
        <v>7.7</v>
      </c>
      <c r="AA2537">
        <v>1.85</v>
      </c>
      <c r="AB2537">
        <v>0</v>
      </c>
    </row>
    <row r="2538" spans="1:28" hidden="1" x14ac:dyDescent="0.2">
      <c r="A2538" t="s">
        <v>27</v>
      </c>
      <c r="B2538" t="s">
        <v>12358</v>
      </c>
      <c r="C2538">
        <v>150</v>
      </c>
      <c r="D2538">
        <v>120</v>
      </c>
      <c r="E2538">
        <v>11</v>
      </c>
      <c r="F2538">
        <v>281</v>
      </c>
      <c r="G2538" t="s">
        <v>403</v>
      </c>
      <c r="H2538">
        <v>11000</v>
      </c>
      <c r="I2538">
        <v>18663911</v>
      </c>
      <c r="J2538" t="s">
        <v>6324</v>
      </c>
      <c r="K2538" t="s">
        <v>255</v>
      </c>
      <c r="L2538" t="s">
        <v>12359</v>
      </c>
      <c r="M2538">
        <v>46204</v>
      </c>
      <c r="N2538">
        <v>12554</v>
      </c>
      <c r="O2538" t="s">
        <v>12360</v>
      </c>
      <c r="P2538">
        <v>1</v>
      </c>
      <c r="Q2538" t="s">
        <v>12361</v>
      </c>
      <c r="R2538" t="s">
        <v>12362</v>
      </c>
      <c r="S2538">
        <v>151</v>
      </c>
      <c r="T2538" t="s">
        <v>36</v>
      </c>
      <c r="U2538" t="s">
        <v>55</v>
      </c>
      <c r="V2538" t="s">
        <v>93</v>
      </c>
      <c r="W2538">
        <v>16500000</v>
      </c>
      <c r="X2538">
        <v>2007</v>
      </c>
      <c r="Y2538">
        <v>838</v>
      </c>
      <c r="Z2538">
        <v>7.1</v>
      </c>
      <c r="AA2538">
        <v>2.35</v>
      </c>
      <c r="AB2538">
        <v>0</v>
      </c>
    </row>
    <row r="2539" spans="1:28" hidden="1" x14ac:dyDescent="0.2">
      <c r="A2539" t="s">
        <v>27</v>
      </c>
      <c r="B2539" t="s">
        <v>12363</v>
      </c>
      <c r="C2539">
        <v>72</v>
      </c>
      <c r="D2539">
        <v>108</v>
      </c>
      <c r="E2539">
        <v>18</v>
      </c>
      <c r="F2539">
        <v>433</v>
      </c>
      <c r="G2539" t="s">
        <v>1361</v>
      </c>
      <c r="H2539">
        <v>714</v>
      </c>
      <c r="I2539">
        <v>11702090</v>
      </c>
      <c r="J2539" t="s">
        <v>1679</v>
      </c>
      <c r="K2539" t="s">
        <v>12364</v>
      </c>
      <c r="L2539" t="s">
        <v>12365</v>
      </c>
      <c r="M2539">
        <v>37700</v>
      </c>
      <c r="N2539">
        <v>2785</v>
      </c>
      <c r="O2539" t="s">
        <v>12366</v>
      </c>
      <c r="P2539">
        <v>2</v>
      </c>
      <c r="Q2539" t="s">
        <v>12367</v>
      </c>
      <c r="R2539" t="s">
        <v>12368</v>
      </c>
      <c r="S2539">
        <v>50</v>
      </c>
      <c r="T2539" t="s">
        <v>36</v>
      </c>
      <c r="U2539" t="s">
        <v>37</v>
      </c>
      <c r="V2539" t="s">
        <v>38</v>
      </c>
      <c r="W2539">
        <v>16500000</v>
      </c>
      <c r="X2539">
        <v>2007</v>
      </c>
      <c r="Y2539">
        <v>701</v>
      </c>
      <c r="Z2539">
        <v>6.3</v>
      </c>
      <c r="AA2539">
        <v>2.35</v>
      </c>
      <c r="AB2539">
        <v>0</v>
      </c>
    </row>
    <row r="2540" spans="1:28" hidden="1" x14ac:dyDescent="0.2">
      <c r="A2540" t="s">
        <v>27</v>
      </c>
      <c r="B2540" t="s">
        <v>12369</v>
      </c>
      <c r="C2540">
        <v>158</v>
      </c>
      <c r="D2540">
        <v>126</v>
      </c>
      <c r="E2540">
        <v>26</v>
      </c>
      <c r="F2540">
        <v>385</v>
      </c>
      <c r="G2540" t="s">
        <v>2205</v>
      </c>
      <c r="H2540">
        <v>638</v>
      </c>
      <c r="I2540">
        <v>13005485</v>
      </c>
      <c r="J2540" t="s">
        <v>3407</v>
      </c>
      <c r="K2540" t="s">
        <v>3221</v>
      </c>
      <c r="L2540" t="s">
        <v>12370</v>
      </c>
      <c r="M2540">
        <v>56665</v>
      </c>
      <c r="N2540">
        <v>2282</v>
      </c>
      <c r="O2540" t="s">
        <v>8992</v>
      </c>
      <c r="P2540">
        <v>0</v>
      </c>
      <c r="Q2540" t="s">
        <v>12371</v>
      </c>
      <c r="R2540" t="s">
        <v>12372</v>
      </c>
      <c r="S2540">
        <v>469</v>
      </c>
      <c r="T2540" t="s">
        <v>36</v>
      </c>
      <c r="U2540" t="s">
        <v>37</v>
      </c>
      <c r="V2540" t="s">
        <v>583</v>
      </c>
      <c r="W2540">
        <v>15000000</v>
      </c>
      <c r="X2540">
        <v>2003</v>
      </c>
      <c r="Y2540">
        <v>624</v>
      </c>
      <c r="Z2540">
        <v>7.6</v>
      </c>
      <c r="AA2540">
        <v>1.85</v>
      </c>
      <c r="AB2540">
        <v>0</v>
      </c>
    </row>
    <row r="2541" spans="1:28" hidden="1" x14ac:dyDescent="0.2">
      <c r="A2541" t="s">
        <v>27</v>
      </c>
      <c r="B2541" t="s">
        <v>1094</v>
      </c>
      <c r="C2541">
        <v>96</v>
      </c>
      <c r="D2541">
        <v>128</v>
      </c>
      <c r="E2541">
        <v>608</v>
      </c>
      <c r="F2541">
        <v>1000</v>
      </c>
      <c r="G2541" t="s">
        <v>3333</v>
      </c>
      <c r="H2541">
        <v>49000</v>
      </c>
      <c r="I2541">
        <v>95860116</v>
      </c>
      <c r="J2541" t="s">
        <v>2525</v>
      </c>
      <c r="K2541" t="s">
        <v>809</v>
      </c>
      <c r="L2541" t="s">
        <v>12373</v>
      </c>
      <c r="M2541">
        <v>277451</v>
      </c>
      <c r="N2541">
        <v>51609</v>
      </c>
      <c r="O2541" t="s">
        <v>4470</v>
      </c>
      <c r="P2541">
        <v>0</v>
      </c>
      <c r="Q2541" t="s">
        <v>12374</v>
      </c>
      <c r="R2541" t="s">
        <v>12375</v>
      </c>
      <c r="S2541">
        <v>491</v>
      </c>
      <c r="T2541" t="s">
        <v>36</v>
      </c>
      <c r="U2541" t="s">
        <v>37</v>
      </c>
      <c r="V2541" t="s">
        <v>93</v>
      </c>
      <c r="W2541">
        <v>16400000</v>
      </c>
      <c r="X2541">
        <v>1989</v>
      </c>
      <c r="Y2541">
        <v>1000</v>
      </c>
      <c r="Z2541">
        <v>8</v>
      </c>
      <c r="AA2541">
        <v>1.85</v>
      </c>
      <c r="AB2541">
        <v>23000</v>
      </c>
    </row>
    <row r="2542" spans="1:28" hidden="1" x14ac:dyDescent="0.2">
      <c r="A2542" t="s">
        <v>27</v>
      </c>
      <c r="B2542" t="s">
        <v>12376</v>
      </c>
      <c r="C2542">
        <v>84</v>
      </c>
      <c r="D2542">
        <v>113</v>
      </c>
      <c r="E2542">
        <v>137</v>
      </c>
      <c r="F2542">
        <v>481</v>
      </c>
      <c r="G2542" t="s">
        <v>3194</v>
      </c>
      <c r="H2542">
        <v>879</v>
      </c>
      <c r="I2542">
        <v>127175354</v>
      </c>
      <c r="J2542" t="s">
        <v>1669</v>
      </c>
      <c r="K2542" t="s">
        <v>4788</v>
      </c>
      <c r="L2542" t="s">
        <v>12377</v>
      </c>
      <c r="M2542">
        <v>288451</v>
      </c>
      <c r="N2542">
        <v>2985</v>
      </c>
      <c r="O2542" t="s">
        <v>10639</v>
      </c>
      <c r="P2542">
        <v>2</v>
      </c>
      <c r="Q2542" t="s">
        <v>12378</v>
      </c>
      <c r="R2542" t="s">
        <v>12379</v>
      </c>
      <c r="S2542">
        <v>438</v>
      </c>
      <c r="T2542" t="s">
        <v>36</v>
      </c>
      <c r="U2542" t="s">
        <v>37</v>
      </c>
      <c r="V2542" t="s">
        <v>38</v>
      </c>
      <c r="W2542">
        <v>16000000</v>
      </c>
      <c r="X2542">
        <v>1994</v>
      </c>
      <c r="Y2542">
        <v>854</v>
      </c>
      <c r="Z2542">
        <v>7.3</v>
      </c>
      <c r="AA2542">
        <v>1.85</v>
      </c>
      <c r="AB2542">
        <v>0</v>
      </c>
    </row>
    <row r="2543" spans="1:28" hidden="1" x14ac:dyDescent="0.2">
      <c r="A2543" t="s">
        <v>27</v>
      </c>
      <c r="B2543" t="s">
        <v>3889</v>
      </c>
      <c r="C2543">
        <v>114</v>
      </c>
      <c r="D2543">
        <v>89</v>
      </c>
      <c r="E2543">
        <v>0</v>
      </c>
      <c r="F2543">
        <v>62</v>
      </c>
      <c r="G2543" t="s">
        <v>12380</v>
      </c>
      <c r="H2543">
        <v>227</v>
      </c>
      <c r="I2543">
        <v>92823600</v>
      </c>
      <c r="J2543" t="s">
        <v>1413</v>
      </c>
      <c r="K2543" t="s">
        <v>12381</v>
      </c>
      <c r="L2543" t="s">
        <v>12382</v>
      </c>
      <c r="M2543">
        <v>149108</v>
      </c>
      <c r="N2543">
        <v>485</v>
      </c>
      <c r="O2543" t="s">
        <v>12383</v>
      </c>
      <c r="P2543">
        <v>0</v>
      </c>
      <c r="Q2543" t="s">
        <v>12384</v>
      </c>
      <c r="R2543" t="s">
        <v>12385</v>
      </c>
      <c r="S2543">
        <v>273</v>
      </c>
      <c r="T2543" t="s">
        <v>36</v>
      </c>
      <c r="U2543" t="s">
        <v>37</v>
      </c>
      <c r="V2543" t="s">
        <v>583</v>
      </c>
      <c r="W2543">
        <v>16000000</v>
      </c>
      <c r="X2543">
        <v>1989</v>
      </c>
      <c r="Y2543">
        <v>73</v>
      </c>
      <c r="Z2543">
        <v>7.6</v>
      </c>
      <c r="AA2543">
        <v>1.85</v>
      </c>
      <c r="AB2543">
        <v>0</v>
      </c>
    </row>
    <row r="2544" spans="1:28" hidden="1" x14ac:dyDescent="0.2">
      <c r="A2544" t="s">
        <v>27</v>
      </c>
      <c r="B2544" t="s">
        <v>10143</v>
      </c>
      <c r="C2544">
        <v>79</v>
      </c>
      <c r="D2544">
        <v>129</v>
      </c>
      <c r="E2544">
        <v>0</v>
      </c>
      <c r="F2544">
        <v>359</v>
      </c>
      <c r="G2544" t="s">
        <v>4823</v>
      </c>
      <c r="H2544">
        <v>844</v>
      </c>
      <c r="I2544">
        <v>54000000</v>
      </c>
      <c r="J2544" t="s">
        <v>3407</v>
      </c>
      <c r="K2544" t="s">
        <v>3516</v>
      </c>
      <c r="L2544" t="s">
        <v>12386</v>
      </c>
      <c r="M2544">
        <v>26310</v>
      </c>
      <c r="N2544">
        <v>2330</v>
      </c>
      <c r="O2544" t="s">
        <v>12387</v>
      </c>
      <c r="P2544">
        <v>0</v>
      </c>
      <c r="Q2544" t="s">
        <v>12388</v>
      </c>
      <c r="R2544" t="s">
        <v>12389</v>
      </c>
      <c r="S2544">
        <v>154</v>
      </c>
      <c r="T2544" t="s">
        <v>36</v>
      </c>
      <c r="U2544" t="s">
        <v>37</v>
      </c>
      <c r="V2544" t="s">
        <v>583</v>
      </c>
      <c r="W2544">
        <v>16000000</v>
      </c>
      <c r="X2544">
        <v>1982</v>
      </c>
      <c r="Y2544">
        <v>617</v>
      </c>
      <c r="Z2544">
        <v>7.8</v>
      </c>
      <c r="AA2544">
        <v>1.85</v>
      </c>
      <c r="AB2544">
        <v>0</v>
      </c>
    </row>
    <row r="2545" spans="1:28" hidden="1" x14ac:dyDescent="0.2">
      <c r="A2545" t="s">
        <v>27</v>
      </c>
      <c r="B2545" t="s">
        <v>2540</v>
      </c>
      <c r="C2545">
        <v>103</v>
      </c>
      <c r="D2545">
        <v>94</v>
      </c>
      <c r="E2545">
        <v>480</v>
      </c>
      <c r="F2545">
        <v>486</v>
      </c>
      <c r="G2545" t="s">
        <v>7842</v>
      </c>
      <c r="H2545">
        <v>1000</v>
      </c>
      <c r="I2545">
        <v>68525609</v>
      </c>
      <c r="J2545" t="s">
        <v>1669</v>
      </c>
      <c r="K2545" t="s">
        <v>2082</v>
      </c>
      <c r="L2545" t="s">
        <v>12390</v>
      </c>
      <c r="M2545">
        <v>132963</v>
      </c>
      <c r="N2545">
        <v>3889</v>
      </c>
      <c r="O2545" t="s">
        <v>10443</v>
      </c>
      <c r="P2545">
        <v>5</v>
      </c>
      <c r="Q2545" t="s">
        <v>12391</v>
      </c>
      <c r="R2545" t="s">
        <v>12392</v>
      </c>
      <c r="S2545">
        <v>302</v>
      </c>
      <c r="T2545" t="s">
        <v>36</v>
      </c>
      <c r="U2545" t="s">
        <v>37</v>
      </c>
      <c r="V2545" t="s">
        <v>583</v>
      </c>
      <c r="W2545">
        <v>15600000</v>
      </c>
      <c r="X2545">
        <v>2000</v>
      </c>
      <c r="Y2545">
        <v>490</v>
      </c>
      <c r="Z2545">
        <v>6.5</v>
      </c>
      <c r="AA2545">
        <v>1.85</v>
      </c>
      <c r="AB2545">
        <v>0</v>
      </c>
    </row>
    <row r="2546" spans="1:28" hidden="1" x14ac:dyDescent="0.2">
      <c r="A2546" t="s">
        <v>27</v>
      </c>
      <c r="B2546" t="s">
        <v>4097</v>
      </c>
      <c r="C2546">
        <v>67</v>
      </c>
      <c r="D2546">
        <v>106</v>
      </c>
      <c r="E2546">
        <v>48</v>
      </c>
      <c r="F2546">
        <v>35</v>
      </c>
      <c r="G2546" t="s">
        <v>12393</v>
      </c>
      <c r="H2546">
        <v>23000</v>
      </c>
      <c r="I2546">
        <v>52885587</v>
      </c>
      <c r="J2546" t="s">
        <v>4477</v>
      </c>
      <c r="K2546" t="s">
        <v>331</v>
      </c>
      <c r="L2546" t="s">
        <v>12394</v>
      </c>
      <c r="M2546">
        <v>35312</v>
      </c>
      <c r="N2546">
        <v>23369</v>
      </c>
      <c r="O2546" t="s">
        <v>12395</v>
      </c>
      <c r="P2546">
        <v>0</v>
      </c>
      <c r="Q2546" t="s">
        <v>12396</v>
      </c>
      <c r="R2546" t="s">
        <v>12397</v>
      </c>
      <c r="S2546">
        <v>267</v>
      </c>
      <c r="T2546" t="s">
        <v>36</v>
      </c>
      <c r="U2546" t="s">
        <v>37</v>
      </c>
      <c r="V2546" t="s">
        <v>583</v>
      </c>
      <c r="W2546">
        <v>16000000</v>
      </c>
      <c r="X2546">
        <v>1999</v>
      </c>
      <c r="Y2546">
        <v>255</v>
      </c>
      <c r="Z2546">
        <v>6.4</v>
      </c>
      <c r="AA2546">
        <v>1.85</v>
      </c>
      <c r="AB2546">
        <v>0</v>
      </c>
    </row>
    <row r="2547" spans="1:28" hidden="1" x14ac:dyDescent="0.2">
      <c r="A2547" t="s">
        <v>745</v>
      </c>
      <c r="B2547" t="s">
        <v>12398</v>
      </c>
      <c r="C2547">
        <v>576</v>
      </c>
      <c r="D2547">
        <v>100</v>
      </c>
      <c r="E2547">
        <v>405</v>
      </c>
      <c r="F2547">
        <v>628</v>
      </c>
      <c r="G2547" t="s">
        <v>4266</v>
      </c>
      <c r="H2547">
        <v>996</v>
      </c>
      <c r="I2547">
        <v>44667095</v>
      </c>
      <c r="J2547" t="s">
        <v>1413</v>
      </c>
      <c r="K2547" t="s">
        <v>6209</v>
      </c>
      <c r="L2547" t="s">
        <v>12399</v>
      </c>
      <c r="M2547">
        <v>190030</v>
      </c>
      <c r="N2547">
        <v>4606</v>
      </c>
      <c r="O2547" t="s">
        <v>7030</v>
      </c>
      <c r="P2547">
        <v>0</v>
      </c>
      <c r="Q2547" t="s">
        <v>12400</v>
      </c>
      <c r="R2547" t="s">
        <v>12401</v>
      </c>
      <c r="S2547">
        <v>583</v>
      </c>
      <c r="T2547" t="s">
        <v>36</v>
      </c>
      <c r="U2547" t="s">
        <v>1463</v>
      </c>
      <c r="V2547" t="s">
        <v>38</v>
      </c>
      <c r="W2547">
        <v>15000000</v>
      </c>
      <c r="X2547">
        <v>2011</v>
      </c>
      <c r="Y2547">
        <v>897</v>
      </c>
      <c r="Z2547">
        <v>8</v>
      </c>
      <c r="AA2547">
        <v>1.33</v>
      </c>
      <c r="AB2547">
        <v>30000</v>
      </c>
    </row>
    <row r="2548" spans="1:28" hidden="1" x14ac:dyDescent="0.2">
      <c r="A2548" t="s">
        <v>27</v>
      </c>
      <c r="B2548" t="s">
        <v>3747</v>
      </c>
      <c r="C2548">
        <v>178</v>
      </c>
      <c r="D2548">
        <v>89</v>
      </c>
      <c r="E2548">
        <v>687</v>
      </c>
      <c r="F2548">
        <v>389</v>
      </c>
      <c r="G2548" t="s">
        <v>6929</v>
      </c>
      <c r="H2548">
        <v>10000</v>
      </c>
      <c r="I2548">
        <v>42638165</v>
      </c>
      <c r="J2548" t="s">
        <v>2092</v>
      </c>
      <c r="K2548" t="s">
        <v>438</v>
      </c>
      <c r="L2548" t="s">
        <v>12402</v>
      </c>
      <c r="M2548">
        <v>42182</v>
      </c>
      <c r="N2548">
        <v>12183</v>
      </c>
      <c r="O2548" t="s">
        <v>12403</v>
      </c>
      <c r="P2548">
        <v>1</v>
      </c>
      <c r="Q2548" t="s">
        <v>12404</v>
      </c>
      <c r="R2548" t="s">
        <v>12405</v>
      </c>
      <c r="S2548">
        <v>230</v>
      </c>
      <c r="T2548" t="s">
        <v>36</v>
      </c>
      <c r="U2548" t="s">
        <v>37</v>
      </c>
      <c r="V2548" t="s">
        <v>38</v>
      </c>
      <c r="W2548">
        <v>16000000</v>
      </c>
      <c r="X2548">
        <v>2009</v>
      </c>
      <c r="Y2548">
        <v>787</v>
      </c>
      <c r="Z2548">
        <v>4.8</v>
      </c>
      <c r="AA2548">
        <v>2.35</v>
      </c>
      <c r="AB2548">
        <v>0</v>
      </c>
    </row>
    <row r="2549" spans="1:28" hidden="1" x14ac:dyDescent="0.2">
      <c r="A2549" t="s">
        <v>27</v>
      </c>
      <c r="B2549" t="s">
        <v>5380</v>
      </c>
      <c r="C2549">
        <v>487</v>
      </c>
      <c r="D2549">
        <v>94</v>
      </c>
      <c r="E2549">
        <v>0</v>
      </c>
      <c r="F2549">
        <v>559</v>
      </c>
      <c r="G2549" t="s">
        <v>545</v>
      </c>
      <c r="H2549">
        <v>13000</v>
      </c>
      <c r="I2549">
        <v>45507053</v>
      </c>
      <c r="J2549" t="s">
        <v>11382</v>
      </c>
      <c r="K2549" t="s">
        <v>975</v>
      </c>
      <c r="L2549" t="s">
        <v>12406</v>
      </c>
      <c r="M2549">
        <v>237848</v>
      </c>
      <c r="N2549">
        <v>27911</v>
      </c>
      <c r="O2549" t="s">
        <v>3353</v>
      </c>
      <c r="P2549">
        <v>2</v>
      </c>
      <c r="Q2549" t="s">
        <v>12407</v>
      </c>
      <c r="R2549" t="s">
        <v>12408</v>
      </c>
      <c r="S2549">
        <v>377</v>
      </c>
      <c r="T2549" t="s">
        <v>36</v>
      </c>
      <c r="U2549" t="s">
        <v>37</v>
      </c>
      <c r="V2549" t="s">
        <v>38</v>
      </c>
      <c r="W2549">
        <v>16000000</v>
      </c>
      <c r="X2549">
        <v>2012</v>
      </c>
      <c r="Y2549">
        <v>13000</v>
      </c>
      <c r="Z2549">
        <v>7.8</v>
      </c>
      <c r="AA2549">
        <v>1.85</v>
      </c>
      <c r="AB2549">
        <v>71000</v>
      </c>
    </row>
    <row r="2550" spans="1:28" hidden="1" x14ac:dyDescent="0.2">
      <c r="A2550" t="s">
        <v>27</v>
      </c>
      <c r="B2550" t="s">
        <v>874</v>
      </c>
      <c r="C2550">
        <v>196</v>
      </c>
      <c r="D2550">
        <v>83</v>
      </c>
      <c r="E2550">
        <v>473</v>
      </c>
      <c r="F2550">
        <v>597</v>
      </c>
      <c r="G2550" t="s">
        <v>680</v>
      </c>
      <c r="H2550">
        <v>20000</v>
      </c>
      <c r="I2550">
        <v>39511038</v>
      </c>
      <c r="J2550" t="s">
        <v>6401</v>
      </c>
      <c r="K2550" t="s">
        <v>4363</v>
      </c>
      <c r="L2550" t="s">
        <v>12409</v>
      </c>
      <c r="M2550">
        <v>56269</v>
      </c>
      <c r="N2550">
        <v>26402</v>
      </c>
      <c r="O2550" t="s">
        <v>9161</v>
      </c>
      <c r="P2550">
        <v>0</v>
      </c>
      <c r="Q2550" t="s">
        <v>12410</v>
      </c>
      <c r="R2550" t="s">
        <v>12411</v>
      </c>
      <c r="S2550">
        <v>366</v>
      </c>
      <c r="T2550" t="s">
        <v>36</v>
      </c>
      <c r="U2550" t="s">
        <v>37</v>
      </c>
      <c r="V2550" t="s">
        <v>583</v>
      </c>
      <c r="W2550">
        <v>16000000</v>
      </c>
      <c r="X2550">
        <v>2006</v>
      </c>
      <c r="Y2550">
        <v>4000</v>
      </c>
      <c r="Z2550">
        <v>5.9</v>
      </c>
      <c r="AA2550">
        <v>1.85</v>
      </c>
      <c r="AB2550">
        <v>0</v>
      </c>
    </row>
    <row r="2551" spans="1:28" hidden="1" x14ac:dyDescent="0.2">
      <c r="A2551" t="s">
        <v>27</v>
      </c>
      <c r="B2551" t="s">
        <v>12412</v>
      </c>
      <c r="C2551">
        <v>24</v>
      </c>
      <c r="D2551">
        <v>111</v>
      </c>
      <c r="E2551">
        <v>19</v>
      </c>
      <c r="F2551">
        <v>107</v>
      </c>
      <c r="G2551" t="s">
        <v>12413</v>
      </c>
      <c r="H2551">
        <v>241</v>
      </c>
      <c r="I2551">
        <v>6462576</v>
      </c>
      <c r="J2551" t="s">
        <v>3407</v>
      </c>
      <c r="K2551" t="s">
        <v>1313</v>
      </c>
      <c r="L2551" t="s">
        <v>12414</v>
      </c>
      <c r="M2551">
        <v>1449</v>
      </c>
      <c r="N2551">
        <v>824</v>
      </c>
      <c r="O2551" t="s">
        <v>12415</v>
      </c>
      <c r="P2551">
        <v>0</v>
      </c>
      <c r="Q2551" t="s">
        <v>7745</v>
      </c>
      <c r="R2551" t="s">
        <v>12416</v>
      </c>
      <c r="S2551">
        <v>30</v>
      </c>
      <c r="T2551" t="s">
        <v>36</v>
      </c>
      <c r="U2551" t="s">
        <v>37</v>
      </c>
      <c r="V2551" t="s">
        <v>38</v>
      </c>
      <c r="W2551">
        <v>18500000</v>
      </c>
      <c r="X2551">
        <v>2016</v>
      </c>
      <c r="Y2551">
        <v>118</v>
      </c>
      <c r="Z2551">
        <v>5.4</v>
      </c>
      <c r="AA2551">
        <v>2.35</v>
      </c>
      <c r="AB2551">
        <v>0</v>
      </c>
    </row>
    <row r="2552" spans="1:28" hidden="1" x14ac:dyDescent="0.2">
      <c r="A2552" t="s">
        <v>27</v>
      </c>
      <c r="B2552" t="s">
        <v>12417</v>
      </c>
      <c r="C2552">
        <v>56</v>
      </c>
      <c r="D2552">
        <v>80</v>
      </c>
      <c r="E2552">
        <v>11</v>
      </c>
      <c r="F2552">
        <v>499</v>
      </c>
      <c r="G2552" t="s">
        <v>7220</v>
      </c>
      <c r="H2552">
        <v>911</v>
      </c>
      <c r="I2552">
        <v>40363530</v>
      </c>
      <c r="J2552" t="s">
        <v>3055</v>
      </c>
      <c r="K2552" t="s">
        <v>5163</v>
      </c>
      <c r="L2552" t="s">
        <v>12418</v>
      </c>
      <c r="M2552">
        <v>18254</v>
      </c>
      <c r="N2552">
        <v>3058</v>
      </c>
      <c r="O2552" t="s">
        <v>6869</v>
      </c>
      <c r="P2552">
        <v>2</v>
      </c>
      <c r="Q2552" t="s">
        <v>12419</v>
      </c>
      <c r="R2552" t="s">
        <v>12420</v>
      </c>
      <c r="S2552">
        <v>307</v>
      </c>
      <c r="T2552" t="s">
        <v>36</v>
      </c>
      <c r="U2552" t="s">
        <v>37</v>
      </c>
      <c r="V2552" t="s">
        <v>93</v>
      </c>
      <c r="W2552">
        <v>16000000</v>
      </c>
      <c r="X2552">
        <v>2002</v>
      </c>
      <c r="Y2552">
        <v>521</v>
      </c>
      <c r="Z2552">
        <v>3.3</v>
      </c>
      <c r="AA2552">
        <v>1.85</v>
      </c>
      <c r="AB2552">
        <v>1000</v>
      </c>
    </row>
    <row r="2553" spans="1:28" hidden="1" x14ac:dyDescent="0.2">
      <c r="A2553" t="s">
        <v>27</v>
      </c>
      <c r="B2553" t="s">
        <v>376</v>
      </c>
      <c r="C2553">
        <v>406</v>
      </c>
      <c r="D2553">
        <v>112</v>
      </c>
      <c r="E2553">
        <v>0</v>
      </c>
      <c r="F2553">
        <v>250</v>
      </c>
      <c r="G2553" t="s">
        <v>12421</v>
      </c>
      <c r="H2553">
        <v>634</v>
      </c>
      <c r="I2553">
        <v>37623143</v>
      </c>
      <c r="J2553" t="s">
        <v>12422</v>
      </c>
      <c r="K2553" t="s">
        <v>12423</v>
      </c>
      <c r="L2553" t="s">
        <v>12424</v>
      </c>
      <c r="M2553">
        <v>467234</v>
      </c>
      <c r="N2553">
        <v>1322</v>
      </c>
      <c r="O2553" t="s">
        <v>12425</v>
      </c>
      <c r="P2553">
        <v>0</v>
      </c>
      <c r="Q2553" t="s">
        <v>12426</v>
      </c>
      <c r="R2553" t="s">
        <v>12427</v>
      </c>
      <c r="S2553">
        <v>1083</v>
      </c>
      <c r="T2553" t="s">
        <v>2776</v>
      </c>
      <c r="U2553" t="s">
        <v>3569</v>
      </c>
      <c r="V2553" t="s">
        <v>583</v>
      </c>
      <c r="W2553">
        <v>13500000</v>
      </c>
      <c r="X2553">
        <v>2006</v>
      </c>
      <c r="Y2553">
        <v>269</v>
      </c>
      <c r="Z2553">
        <v>8.1999999999999993</v>
      </c>
      <c r="AA2553">
        <v>1.85</v>
      </c>
      <c r="AB2553">
        <v>27000</v>
      </c>
    </row>
    <row r="2554" spans="1:28" hidden="1" x14ac:dyDescent="0.2">
      <c r="A2554" t="s">
        <v>27</v>
      </c>
      <c r="C2554">
        <v>3</v>
      </c>
      <c r="D2554">
        <v>60</v>
      </c>
      <c r="F2554">
        <v>762</v>
      </c>
      <c r="G2554" t="s">
        <v>12428</v>
      </c>
      <c r="H2554">
        <v>1000</v>
      </c>
      <c r="J2554" t="s">
        <v>3351</v>
      </c>
      <c r="K2554" t="s">
        <v>5031</v>
      </c>
      <c r="L2554" t="s">
        <v>12429</v>
      </c>
      <c r="M2554">
        <v>7210</v>
      </c>
      <c r="N2554">
        <v>4561</v>
      </c>
      <c r="O2554" t="s">
        <v>6770</v>
      </c>
      <c r="P2554">
        <v>0</v>
      </c>
      <c r="R2554" t="s">
        <v>12430</v>
      </c>
      <c r="S2554">
        <v>57</v>
      </c>
      <c r="T2554" t="s">
        <v>36</v>
      </c>
      <c r="U2554" t="s">
        <v>37</v>
      </c>
      <c r="Y2554">
        <v>921</v>
      </c>
      <c r="Z2554">
        <v>6.6</v>
      </c>
      <c r="AA2554">
        <v>16</v>
      </c>
      <c r="AB2554">
        <v>0</v>
      </c>
    </row>
    <row r="2555" spans="1:28" hidden="1" x14ac:dyDescent="0.2">
      <c r="A2555" t="s">
        <v>27</v>
      </c>
      <c r="B2555" t="s">
        <v>4985</v>
      </c>
      <c r="C2555">
        <v>51</v>
      </c>
      <c r="D2555">
        <v>94</v>
      </c>
      <c r="E2555">
        <v>14</v>
      </c>
      <c r="F2555">
        <v>635</v>
      </c>
      <c r="G2555" t="s">
        <v>10347</v>
      </c>
      <c r="H2555">
        <v>1000</v>
      </c>
      <c r="I2555">
        <v>33357476</v>
      </c>
      <c r="J2555" t="s">
        <v>12431</v>
      </c>
      <c r="K2555" t="s">
        <v>2714</v>
      </c>
      <c r="L2555" t="s">
        <v>12432</v>
      </c>
      <c r="M2555">
        <v>7392</v>
      </c>
      <c r="N2555">
        <v>4194</v>
      </c>
      <c r="O2555" t="s">
        <v>7657</v>
      </c>
      <c r="P2555">
        <v>0</v>
      </c>
      <c r="Q2555" t="s">
        <v>12433</v>
      </c>
      <c r="R2555" t="s">
        <v>12434</v>
      </c>
      <c r="S2555">
        <v>53</v>
      </c>
      <c r="T2555" t="s">
        <v>36</v>
      </c>
      <c r="U2555" t="s">
        <v>37</v>
      </c>
      <c r="V2555" t="s">
        <v>93</v>
      </c>
      <c r="W2555">
        <v>35000000</v>
      </c>
      <c r="X2555">
        <v>2001</v>
      </c>
      <c r="Y2555">
        <v>1000</v>
      </c>
      <c r="Z2555">
        <v>5.4</v>
      </c>
      <c r="AA2555">
        <v>1.85</v>
      </c>
      <c r="AB2555">
        <v>393</v>
      </c>
    </row>
    <row r="2556" spans="1:28" hidden="1" x14ac:dyDescent="0.2">
      <c r="A2556" t="s">
        <v>745</v>
      </c>
      <c r="B2556" t="s">
        <v>2941</v>
      </c>
      <c r="C2556">
        <v>41</v>
      </c>
      <c r="D2556">
        <v>130</v>
      </c>
      <c r="E2556">
        <v>309</v>
      </c>
      <c r="F2556">
        <v>522</v>
      </c>
      <c r="G2556" t="s">
        <v>1138</v>
      </c>
      <c r="H2556">
        <v>939</v>
      </c>
      <c r="I2556">
        <v>28734552</v>
      </c>
      <c r="J2556" t="s">
        <v>5272</v>
      </c>
      <c r="K2556" t="s">
        <v>5448</v>
      </c>
      <c r="L2556" t="s">
        <v>12435</v>
      </c>
      <c r="M2556">
        <v>9566</v>
      </c>
      <c r="N2556">
        <v>3107</v>
      </c>
      <c r="O2556" t="s">
        <v>12436</v>
      </c>
      <c r="P2556">
        <v>2</v>
      </c>
      <c r="Q2556" t="s">
        <v>12437</v>
      </c>
      <c r="R2556" t="s">
        <v>12438</v>
      </c>
      <c r="S2556">
        <v>81</v>
      </c>
      <c r="T2556" t="s">
        <v>36</v>
      </c>
      <c r="U2556" t="s">
        <v>37</v>
      </c>
      <c r="V2556" t="s">
        <v>583</v>
      </c>
      <c r="W2556">
        <v>16000000</v>
      </c>
      <c r="X2556">
        <v>2001</v>
      </c>
      <c r="Y2556">
        <v>881</v>
      </c>
      <c r="Z2556">
        <v>6.4</v>
      </c>
      <c r="AA2556">
        <v>1.85</v>
      </c>
      <c r="AB2556">
        <v>1000</v>
      </c>
    </row>
    <row r="2557" spans="1:28" hidden="1" x14ac:dyDescent="0.2">
      <c r="A2557" t="s">
        <v>27</v>
      </c>
      <c r="B2557" t="s">
        <v>12439</v>
      </c>
      <c r="C2557">
        <v>138</v>
      </c>
      <c r="D2557">
        <v>91</v>
      </c>
      <c r="E2557">
        <v>26</v>
      </c>
      <c r="F2557">
        <v>638</v>
      </c>
      <c r="G2557" t="s">
        <v>7421</v>
      </c>
      <c r="H2557">
        <v>3000</v>
      </c>
      <c r="I2557">
        <v>37300107</v>
      </c>
      <c r="J2557" t="s">
        <v>4382</v>
      </c>
      <c r="K2557" t="s">
        <v>4515</v>
      </c>
      <c r="L2557" t="s">
        <v>12440</v>
      </c>
      <c r="M2557">
        <v>29147</v>
      </c>
      <c r="N2557">
        <v>5349</v>
      </c>
      <c r="O2557" t="s">
        <v>3221</v>
      </c>
      <c r="P2557">
        <v>1</v>
      </c>
      <c r="Q2557" t="s">
        <v>12441</v>
      </c>
      <c r="R2557" t="s">
        <v>12442</v>
      </c>
      <c r="S2557">
        <v>115</v>
      </c>
      <c r="T2557" t="s">
        <v>36</v>
      </c>
      <c r="U2557" t="s">
        <v>37</v>
      </c>
      <c r="V2557" t="s">
        <v>38</v>
      </c>
      <c r="W2557">
        <v>16000000</v>
      </c>
      <c r="X2557">
        <v>2011</v>
      </c>
      <c r="Y2557">
        <v>1000</v>
      </c>
      <c r="Z2557">
        <v>4.8</v>
      </c>
      <c r="AA2557">
        <v>2.35</v>
      </c>
      <c r="AB2557">
        <v>0</v>
      </c>
    </row>
    <row r="2558" spans="1:28" hidden="1" x14ac:dyDescent="0.2">
      <c r="A2558" t="s">
        <v>27</v>
      </c>
      <c r="B2558" t="s">
        <v>6765</v>
      </c>
      <c r="C2558">
        <v>78</v>
      </c>
      <c r="D2558">
        <v>91</v>
      </c>
      <c r="E2558">
        <v>29</v>
      </c>
      <c r="F2558">
        <v>459</v>
      </c>
      <c r="G2558" t="s">
        <v>5174</v>
      </c>
      <c r="H2558">
        <v>861</v>
      </c>
      <c r="I2558">
        <v>27087695</v>
      </c>
      <c r="J2558" t="s">
        <v>5381</v>
      </c>
      <c r="K2558" t="s">
        <v>3879</v>
      </c>
      <c r="L2558" t="s">
        <v>12443</v>
      </c>
      <c r="M2558">
        <v>41664</v>
      </c>
      <c r="N2558">
        <v>2543</v>
      </c>
      <c r="O2558" t="s">
        <v>3984</v>
      </c>
      <c r="P2558">
        <v>0</v>
      </c>
      <c r="Q2558" t="s">
        <v>12444</v>
      </c>
      <c r="R2558" t="s">
        <v>12445</v>
      </c>
      <c r="S2558">
        <v>205</v>
      </c>
      <c r="T2558" t="s">
        <v>36</v>
      </c>
      <c r="U2558" t="s">
        <v>37</v>
      </c>
      <c r="V2558" t="s">
        <v>38</v>
      </c>
      <c r="W2558">
        <v>17700000</v>
      </c>
      <c r="X2558">
        <v>2001</v>
      </c>
      <c r="Y2558">
        <v>593</v>
      </c>
      <c r="Z2558">
        <v>5.9</v>
      </c>
      <c r="AA2558">
        <v>1.85</v>
      </c>
      <c r="AB2558">
        <v>0</v>
      </c>
    </row>
    <row r="2559" spans="1:28" hidden="1" x14ac:dyDescent="0.2">
      <c r="A2559" t="s">
        <v>27</v>
      </c>
      <c r="B2559" t="s">
        <v>12446</v>
      </c>
      <c r="C2559">
        <v>40</v>
      </c>
      <c r="D2559">
        <v>110</v>
      </c>
      <c r="E2559">
        <v>23</v>
      </c>
      <c r="F2559">
        <v>51</v>
      </c>
      <c r="G2559" t="s">
        <v>12447</v>
      </c>
      <c r="H2559">
        <v>633</v>
      </c>
      <c r="I2559">
        <v>30102717</v>
      </c>
      <c r="J2559" t="s">
        <v>4554</v>
      </c>
      <c r="K2559" t="s">
        <v>12448</v>
      </c>
      <c r="L2559" t="s">
        <v>12449</v>
      </c>
      <c r="M2559">
        <v>28736</v>
      </c>
      <c r="N2559">
        <v>874</v>
      </c>
      <c r="O2559" t="s">
        <v>12450</v>
      </c>
      <c r="P2559">
        <v>2</v>
      </c>
      <c r="Q2559" t="s">
        <v>12451</v>
      </c>
      <c r="R2559" t="s">
        <v>12452</v>
      </c>
      <c r="S2559">
        <v>72</v>
      </c>
      <c r="T2559" t="s">
        <v>36</v>
      </c>
      <c r="U2559" t="s">
        <v>37</v>
      </c>
      <c r="V2559" t="s">
        <v>583</v>
      </c>
      <c r="W2559">
        <v>15000000</v>
      </c>
      <c r="X2559">
        <v>1991</v>
      </c>
      <c r="Y2559">
        <v>67</v>
      </c>
      <c r="Z2559">
        <v>5.5</v>
      </c>
      <c r="AA2559">
        <v>1.85</v>
      </c>
      <c r="AB2559">
        <v>0</v>
      </c>
    </row>
    <row r="2560" spans="1:28" hidden="1" x14ac:dyDescent="0.2">
      <c r="A2560" t="s">
        <v>27</v>
      </c>
      <c r="B2560" t="s">
        <v>2451</v>
      </c>
      <c r="C2560">
        <v>285</v>
      </c>
      <c r="D2560">
        <v>121</v>
      </c>
      <c r="E2560">
        <v>1000</v>
      </c>
      <c r="F2560">
        <v>108</v>
      </c>
      <c r="G2560" t="s">
        <v>12453</v>
      </c>
      <c r="H2560">
        <v>175</v>
      </c>
      <c r="I2560">
        <v>23618786</v>
      </c>
      <c r="J2560" t="s">
        <v>12454</v>
      </c>
      <c r="K2560" t="s">
        <v>7524</v>
      </c>
      <c r="L2560" t="s">
        <v>12455</v>
      </c>
      <c r="M2560">
        <v>352695</v>
      </c>
      <c r="N2560">
        <v>485</v>
      </c>
      <c r="O2560" t="s">
        <v>9493</v>
      </c>
      <c r="P2560">
        <v>1</v>
      </c>
      <c r="Q2560" t="s">
        <v>12456</v>
      </c>
      <c r="R2560" t="s">
        <v>12457</v>
      </c>
      <c r="S2560">
        <v>687</v>
      </c>
      <c r="T2560" t="s">
        <v>36</v>
      </c>
      <c r="U2560" t="s">
        <v>55</v>
      </c>
      <c r="V2560" t="s">
        <v>583</v>
      </c>
      <c r="W2560">
        <v>8000000</v>
      </c>
      <c r="X2560">
        <v>2007</v>
      </c>
      <c r="Y2560">
        <v>115</v>
      </c>
      <c r="Z2560">
        <v>7.9</v>
      </c>
      <c r="AA2560">
        <v>2.35</v>
      </c>
      <c r="AB2560">
        <v>17000</v>
      </c>
    </row>
    <row r="2561" spans="1:28" hidden="1" x14ac:dyDescent="0.2">
      <c r="A2561" t="s">
        <v>27</v>
      </c>
      <c r="B2561" t="s">
        <v>12458</v>
      </c>
      <c r="C2561">
        <v>124</v>
      </c>
      <c r="D2561">
        <v>114</v>
      </c>
      <c r="E2561">
        <v>15</v>
      </c>
      <c r="F2561">
        <v>650</v>
      </c>
      <c r="G2561" t="s">
        <v>1835</v>
      </c>
      <c r="H2561">
        <v>851</v>
      </c>
      <c r="I2561">
        <v>26896744</v>
      </c>
      <c r="J2561" t="s">
        <v>2525</v>
      </c>
      <c r="K2561" t="s">
        <v>800</v>
      </c>
      <c r="L2561" t="s">
        <v>12459</v>
      </c>
      <c r="M2561">
        <v>16582</v>
      </c>
      <c r="N2561">
        <v>3485</v>
      </c>
      <c r="O2561" t="s">
        <v>2385</v>
      </c>
      <c r="P2561">
        <v>4</v>
      </c>
      <c r="Q2561" t="s">
        <v>12460</v>
      </c>
      <c r="R2561" t="s">
        <v>12461</v>
      </c>
      <c r="S2561">
        <v>125</v>
      </c>
      <c r="T2561" t="s">
        <v>36</v>
      </c>
      <c r="U2561" t="s">
        <v>37</v>
      </c>
      <c r="V2561" t="s">
        <v>38</v>
      </c>
      <c r="W2561">
        <v>16500000</v>
      </c>
      <c r="X2561">
        <v>2008</v>
      </c>
      <c r="Y2561">
        <v>680</v>
      </c>
      <c r="Z2561">
        <v>4.9000000000000004</v>
      </c>
      <c r="AA2561">
        <v>1.85</v>
      </c>
      <c r="AB2561">
        <v>0</v>
      </c>
    </row>
    <row r="2562" spans="1:28" hidden="1" x14ac:dyDescent="0.2">
      <c r="A2562" t="s">
        <v>27</v>
      </c>
      <c r="B2562" t="s">
        <v>4001</v>
      </c>
      <c r="C2562">
        <v>275</v>
      </c>
      <c r="D2562">
        <v>96</v>
      </c>
      <c r="E2562">
        <v>11000</v>
      </c>
      <c r="F2562">
        <v>252</v>
      </c>
      <c r="G2562" t="s">
        <v>277</v>
      </c>
      <c r="H2562">
        <v>19000</v>
      </c>
      <c r="I2562">
        <v>23213577</v>
      </c>
      <c r="J2562" t="s">
        <v>212</v>
      </c>
      <c r="K2562" t="s">
        <v>98</v>
      </c>
      <c r="L2562" t="s">
        <v>12462</v>
      </c>
      <c r="M2562">
        <v>198111</v>
      </c>
      <c r="N2562">
        <v>19894</v>
      </c>
      <c r="O2562" t="s">
        <v>9934</v>
      </c>
      <c r="P2562">
        <v>0</v>
      </c>
      <c r="Q2562" t="s">
        <v>12463</v>
      </c>
      <c r="R2562" t="s">
        <v>12464</v>
      </c>
      <c r="S2562">
        <v>365</v>
      </c>
      <c r="T2562" t="s">
        <v>36</v>
      </c>
      <c r="U2562" t="s">
        <v>3569</v>
      </c>
      <c r="V2562" t="s">
        <v>38</v>
      </c>
      <c r="W2562">
        <v>15500000</v>
      </c>
      <c r="X2562">
        <v>2008</v>
      </c>
      <c r="Y2562">
        <v>581</v>
      </c>
      <c r="Z2562">
        <v>7.2</v>
      </c>
      <c r="AA2562">
        <v>1.85</v>
      </c>
      <c r="AB2562">
        <v>14000</v>
      </c>
    </row>
    <row r="2563" spans="1:28" hidden="1" x14ac:dyDescent="0.2">
      <c r="A2563" t="s">
        <v>27</v>
      </c>
      <c r="B2563" t="s">
        <v>12465</v>
      </c>
      <c r="C2563">
        <v>34</v>
      </c>
      <c r="D2563">
        <v>270</v>
      </c>
      <c r="E2563">
        <v>5</v>
      </c>
      <c r="F2563">
        <v>292</v>
      </c>
      <c r="G2563" t="s">
        <v>996</v>
      </c>
      <c r="H2563">
        <v>908</v>
      </c>
      <c r="J2563" t="s">
        <v>6349</v>
      </c>
      <c r="K2563" t="s">
        <v>12466</v>
      </c>
      <c r="L2563" t="s">
        <v>12467</v>
      </c>
      <c r="M2563">
        <v>18041</v>
      </c>
      <c r="N2563">
        <v>2762</v>
      </c>
      <c r="O2563" t="s">
        <v>7797</v>
      </c>
      <c r="P2563">
        <v>1</v>
      </c>
      <c r="Q2563" t="s">
        <v>12468</v>
      </c>
      <c r="R2563" t="s">
        <v>12469</v>
      </c>
      <c r="S2563">
        <v>54</v>
      </c>
      <c r="T2563" t="s">
        <v>12470</v>
      </c>
      <c r="U2563" t="s">
        <v>12471</v>
      </c>
      <c r="W2563">
        <v>25000000</v>
      </c>
      <c r="X2563">
        <v>2007</v>
      </c>
      <c r="Y2563">
        <v>690</v>
      </c>
      <c r="Z2563">
        <v>6.6</v>
      </c>
      <c r="AA2563">
        <v>2.35</v>
      </c>
      <c r="AB2563">
        <v>0</v>
      </c>
    </row>
    <row r="2564" spans="1:28" hidden="1" x14ac:dyDescent="0.2">
      <c r="A2564" t="s">
        <v>27</v>
      </c>
      <c r="B2564" t="s">
        <v>10750</v>
      </c>
      <c r="C2564">
        <v>81</v>
      </c>
      <c r="D2564">
        <v>100</v>
      </c>
      <c r="E2564">
        <v>24</v>
      </c>
      <c r="F2564">
        <v>851</v>
      </c>
      <c r="G2564" t="s">
        <v>3712</v>
      </c>
      <c r="H2564">
        <v>15000</v>
      </c>
      <c r="I2564">
        <v>55461307</v>
      </c>
      <c r="J2564" t="s">
        <v>1669</v>
      </c>
      <c r="K2564" t="s">
        <v>288</v>
      </c>
      <c r="L2564" t="s">
        <v>10751</v>
      </c>
      <c r="M2564">
        <v>4654</v>
      </c>
      <c r="N2564">
        <v>18786</v>
      </c>
      <c r="O2564" t="s">
        <v>800</v>
      </c>
      <c r="P2564">
        <v>9</v>
      </c>
      <c r="Q2564" t="s">
        <v>10752</v>
      </c>
      <c r="R2564" t="s">
        <v>10753</v>
      </c>
      <c r="S2564">
        <v>46</v>
      </c>
      <c r="T2564" t="s">
        <v>36</v>
      </c>
      <c r="U2564" t="s">
        <v>37</v>
      </c>
      <c r="V2564" t="s">
        <v>583</v>
      </c>
      <c r="W2564">
        <v>20000000</v>
      </c>
      <c r="X2564">
        <v>2016</v>
      </c>
      <c r="Y2564">
        <v>1000</v>
      </c>
      <c r="Z2564">
        <v>6.7</v>
      </c>
      <c r="AB2564">
        <v>18000</v>
      </c>
    </row>
    <row r="2565" spans="1:28" hidden="1" x14ac:dyDescent="0.2">
      <c r="A2565" t="s">
        <v>27</v>
      </c>
      <c r="B2565" t="s">
        <v>12472</v>
      </c>
      <c r="C2565">
        <v>67</v>
      </c>
      <c r="D2565">
        <v>94</v>
      </c>
      <c r="E2565">
        <v>7</v>
      </c>
      <c r="F2565">
        <v>95</v>
      </c>
      <c r="G2565" t="s">
        <v>4858</v>
      </c>
      <c r="H2565">
        <v>3000</v>
      </c>
      <c r="I2565">
        <v>20627372</v>
      </c>
      <c r="J2565" t="s">
        <v>1413</v>
      </c>
      <c r="K2565" t="s">
        <v>4597</v>
      </c>
      <c r="L2565" t="s">
        <v>12473</v>
      </c>
      <c r="M2565">
        <v>13661</v>
      </c>
      <c r="N2565">
        <v>3451</v>
      </c>
      <c r="O2565" t="s">
        <v>12474</v>
      </c>
      <c r="P2565">
        <v>3</v>
      </c>
      <c r="Q2565" t="s">
        <v>12475</v>
      </c>
      <c r="R2565" t="s">
        <v>12476</v>
      </c>
      <c r="S2565">
        <v>134</v>
      </c>
      <c r="T2565" t="s">
        <v>36</v>
      </c>
      <c r="U2565" t="s">
        <v>37</v>
      </c>
      <c r="V2565" t="s">
        <v>38</v>
      </c>
      <c r="W2565">
        <v>16000000</v>
      </c>
      <c r="X2565">
        <v>2000</v>
      </c>
      <c r="Y2565">
        <v>240</v>
      </c>
      <c r="Z2565">
        <v>5.3</v>
      </c>
      <c r="AA2565">
        <v>1.85</v>
      </c>
      <c r="AB2565">
        <v>487</v>
      </c>
    </row>
    <row r="2566" spans="1:28" hidden="1" x14ac:dyDescent="0.2">
      <c r="A2566" t="s">
        <v>27</v>
      </c>
      <c r="B2566" t="s">
        <v>12477</v>
      </c>
      <c r="C2566">
        <v>103</v>
      </c>
      <c r="D2566">
        <v>109</v>
      </c>
      <c r="E2566">
        <v>7</v>
      </c>
      <c r="F2566">
        <v>450</v>
      </c>
      <c r="G2566" t="s">
        <v>2047</v>
      </c>
      <c r="H2566">
        <v>835</v>
      </c>
      <c r="I2566">
        <v>16346122</v>
      </c>
      <c r="J2566" t="s">
        <v>3407</v>
      </c>
      <c r="K2566" t="s">
        <v>3949</v>
      </c>
      <c r="L2566" t="s">
        <v>12478</v>
      </c>
      <c r="M2566">
        <v>25549</v>
      </c>
      <c r="N2566">
        <v>2572</v>
      </c>
      <c r="O2566" t="s">
        <v>12479</v>
      </c>
      <c r="P2566">
        <v>0</v>
      </c>
      <c r="Q2566" t="s">
        <v>12480</v>
      </c>
      <c r="R2566" t="s">
        <v>12481</v>
      </c>
      <c r="S2566">
        <v>171</v>
      </c>
      <c r="T2566" t="s">
        <v>36</v>
      </c>
      <c r="U2566" t="s">
        <v>37</v>
      </c>
      <c r="V2566" t="s">
        <v>38</v>
      </c>
      <c r="W2566">
        <v>16000000</v>
      </c>
      <c r="X2566">
        <v>2002</v>
      </c>
      <c r="Y2566">
        <v>787</v>
      </c>
      <c r="Z2566">
        <v>7.2</v>
      </c>
      <c r="AA2566">
        <v>1.85</v>
      </c>
      <c r="AB2566">
        <v>0</v>
      </c>
    </row>
    <row r="2567" spans="1:28" hidden="1" x14ac:dyDescent="0.2">
      <c r="A2567" t="s">
        <v>27</v>
      </c>
      <c r="B2567" t="s">
        <v>4775</v>
      </c>
      <c r="C2567">
        <v>300</v>
      </c>
      <c r="D2567">
        <v>107</v>
      </c>
      <c r="E2567">
        <v>45</v>
      </c>
      <c r="F2567">
        <v>271</v>
      </c>
      <c r="G2567" t="s">
        <v>1193</v>
      </c>
      <c r="H2567">
        <v>24000</v>
      </c>
      <c r="I2567">
        <v>16204793</v>
      </c>
      <c r="J2567" t="s">
        <v>880</v>
      </c>
      <c r="K2567" t="s">
        <v>80</v>
      </c>
      <c r="L2567" t="s">
        <v>12482</v>
      </c>
      <c r="M2567">
        <v>92712</v>
      </c>
      <c r="N2567">
        <v>24805</v>
      </c>
      <c r="O2567" t="s">
        <v>12483</v>
      </c>
      <c r="P2567">
        <v>1</v>
      </c>
      <c r="Q2567" t="s">
        <v>12484</v>
      </c>
      <c r="R2567" t="s">
        <v>12485</v>
      </c>
      <c r="S2567">
        <v>294</v>
      </c>
      <c r="T2567" t="s">
        <v>36</v>
      </c>
      <c r="U2567" t="s">
        <v>37</v>
      </c>
      <c r="V2567" t="s">
        <v>583</v>
      </c>
      <c r="W2567">
        <v>16000000</v>
      </c>
      <c r="X2567">
        <v>2009</v>
      </c>
      <c r="Y2567">
        <v>396</v>
      </c>
      <c r="Z2567">
        <v>5.0999999999999996</v>
      </c>
      <c r="AA2567">
        <v>1.85</v>
      </c>
      <c r="AB2567">
        <v>6000</v>
      </c>
    </row>
    <row r="2568" spans="1:28" hidden="1" x14ac:dyDescent="0.2">
      <c r="A2568" t="s">
        <v>27</v>
      </c>
      <c r="B2568" t="s">
        <v>11206</v>
      </c>
      <c r="C2568">
        <v>84</v>
      </c>
      <c r="D2568">
        <v>96</v>
      </c>
      <c r="E2568">
        <v>22</v>
      </c>
      <c r="F2568">
        <v>324</v>
      </c>
      <c r="G2568" t="s">
        <v>1732</v>
      </c>
      <c r="H2568">
        <v>8000</v>
      </c>
      <c r="I2568">
        <v>15427192</v>
      </c>
      <c r="J2568" t="s">
        <v>12486</v>
      </c>
      <c r="K2568" t="s">
        <v>1247</v>
      </c>
      <c r="L2568" t="s">
        <v>12487</v>
      </c>
      <c r="M2568">
        <v>11768</v>
      </c>
      <c r="N2568">
        <v>11078</v>
      </c>
      <c r="O2568" t="s">
        <v>12488</v>
      </c>
      <c r="P2568">
        <v>0</v>
      </c>
      <c r="Q2568" t="s">
        <v>12489</v>
      </c>
      <c r="R2568" t="s">
        <v>12490</v>
      </c>
      <c r="S2568">
        <v>148</v>
      </c>
      <c r="T2568" t="s">
        <v>36</v>
      </c>
      <c r="U2568" t="s">
        <v>37</v>
      </c>
      <c r="V2568" t="s">
        <v>38</v>
      </c>
      <c r="W2568">
        <v>16000000</v>
      </c>
      <c r="X2568">
        <v>2000</v>
      </c>
      <c r="Y2568">
        <v>2000</v>
      </c>
      <c r="Z2568">
        <v>5.6</v>
      </c>
      <c r="AA2568">
        <v>1.85</v>
      </c>
      <c r="AB2568">
        <v>492</v>
      </c>
    </row>
    <row r="2569" spans="1:28" hidden="1" x14ac:dyDescent="0.2">
      <c r="A2569" t="s">
        <v>27</v>
      </c>
      <c r="B2569" t="s">
        <v>4001</v>
      </c>
      <c r="C2569">
        <v>64</v>
      </c>
      <c r="D2569">
        <v>88</v>
      </c>
      <c r="E2569">
        <v>11000</v>
      </c>
      <c r="F2569">
        <v>233</v>
      </c>
      <c r="G2569" t="s">
        <v>12491</v>
      </c>
      <c r="H2569">
        <v>854</v>
      </c>
      <c r="I2569">
        <v>14792779</v>
      </c>
      <c r="J2569" t="s">
        <v>1669</v>
      </c>
      <c r="K2569" t="s">
        <v>3194</v>
      </c>
      <c r="L2569" t="s">
        <v>12492</v>
      </c>
      <c r="M2569">
        <v>24256</v>
      </c>
      <c r="N2569">
        <v>1653</v>
      </c>
      <c r="O2569" t="s">
        <v>2490</v>
      </c>
      <c r="P2569">
        <v>0</v>
      </c>
      <c r="Q2569" t="s">
        <v>12493</v>
      </c>
      <c r="R2569" t="s">
        <v>12494</v>
      </c>
      <c r="S2569">
        <v>91</v>
      </c>
      <c r="T2569" t="s">
        <v>36</v>
      </c>
      <c r="U2569" t="s">
        <v>37</v>
      </c>
      <c r="V2569" t="s">
        <v>93</v>
      </c>
      <c r="W2569">
        <v>16000000</v>
      </c>
      <c r="X2569">
        <v>1987</v>
      </c>
      <c r="Y2569">
        <v>410</v>
      </c>
      <c r="Z2569">
        <v>7.6</v>
      </c>
      <c r="AA2569">
        <v>1.85</v>
      </c>
      <c r="AB2569">
        <v>0</v>
      </c>
    </row>
    <row r="2570" spans="1:28" hidden="1" x14ac:dyDescent="0.2">
      <c r="A2570" t="s">
        <v>27</v>
      </c>
      <c r="B2570" t="s">
        <v>11746</v>
      </c>
      <c r="C2570">
        <v>169</v>
      </c>
      <c r="D2570">
        <v>110</v>
      </c>
      <c r="E2570">
        <v>179</v>
      </c>
      <c r="F2570">
        <v>734</v>
      </c>
      <c r="G2570" t="s">
        <v>3754</v>
      </c>
      <c r="H2570">
        <v>12000</v>
      </c>
      <c r="I2570">
        <v>13998282</v>
      </c>
      <c r="J2570" t="s">
        <v>11747</v>
      </c>
      <c r="K2570" t="s">
        <v>703</v>
      </c>
      <c r="L2570" t="s">
        <v>11748</v>
      </c>
      <c r="M2570">
        <v>24854</v>
      </c>
      <c r="N2570">
        <v>15044</v>
      </c>
      <c r="O2570" t="s">
        <v>7255</v>
      </c>
      <c r="P2570">
        <v>1</v>
      </c>
      <c r="Q2570" t="s">
        <v>11749</v>
      </c>
      <c r="R2570" t="s">
        <v>11750</v>
      </c>
      <c r="S2570">
        <v>374</v>
      </c>
      <c r="T2570" t="s">
        <v>36</v>
      </c>
      <c r="U2570" t="s">
        <v>37</v>
      </c>
      <c r="V2570" t="s">
        <v>38</v>
      </c>
      <c r="W2570">
        <v>16000000</v>
      </c>
      <c r="X2570">
        <v>2014</v>
      </c>
      <c r="Y2570">
        <v>1000</v>
      </c>
      <c r="Z2570">
        <v>3.1</v>
      </c>
      <c r="AA2570">
        <v>2.35</v>
      </c>
      <c r="AB2570">
        <v>31000</v>
      </c>
    </row>
    <row r="2571" spans="1:28" hidden="1" x14ac:dyDescent="0.2">
      <c r="A2571" t="s">
        <v>27</v>
      </c>
      <c r="B2571" t="s">
        <v>12495</v>
      </c>
      <c r="C2571">
        <v>158</v>
      </c>
      <c r="D2571">
        <v>113</v>
      </c>
      <c r="E2571">
        <v>47</v>
      </c>
      <c r="F2571">
        <v>238</v>
      </c>
      <c r="G2571" t="s">
        <v>3159</v>
      </c>
      <c r="H2571">
        <v>21000</v>
      </c>
      <c r="I2571">
        <v>19057024</v>
      </c>
      <c r="J2571" t="s">
        <v>212</v>
      </c>
      <c r="K2571" t="s">
        <v>766</v>
      </c>
      <c r="L2571" t="s">
        <v>12496</v>
      </c>
      <c r="M2571">
        <v>113963</v>
      </c>
      <c r="N2571">
        <v>22088</v>
      </c>
      <c r="O2571" t="s">
        <v>12497</v>
      </c>
      <c r="P2571">
        <v>0</v>
      </c>
      <c r="Q2571" t="s">
        <v>12498</v>
      </c>
      <c r="R2571" t="s">
        <v>12499</v>
      </c>
      <c r="S2571">
        <v>361</v>
      </c>
      <c r="T2571" t="s">
        <v>36</v>
      </c>
      <c r="U2571" t="s">
        <v>37</v>
      </c>
      <c r="V2571" t="s">
        <v>38</v>
      </c>
      <c r="W2571">
        <v>16000000</v>
      </c>
      <c r="X2571">
        <v>2010</v>
      </c>
      <c r="Y2571">
        <v>541</v>
      </c>
      <c r="Z2571">
        <v>7.2</v>
      </c>
      <c r="AA2571">
        <v>1.85</v>
      </c>
      <c r="AB2571">
        <v>24000</v>
      </c>
    </row>
    <row r="2572" spans="1:28" hidden="1" x14ac:dyDescent="0.2">
      <c r="A2572" t="s">
        <v>27</v>
      </c>
      <c r="B2572" t="s">
        <v>12500</v>
      </c>
      <c r="C2572">
        <v>46</v>
      </c>
      <c r="D2572">
        <v>101</v>
      </c>
      <c r="E2572">
        <v>6</v>
      </c>
      <c r="F2572">
        <v>258</v>
      </c>
      <c r="G2572" t="s">
        <v>12501</v>
      </c>
      <c r="H2572">
        <v>812</v>
      </c>
      <c r="I2572">
        <v>14108518</v>
      </c>
      <c r="J2572" t="s">
        <v>1413</v>
      </c>
      <c r="K2572" t="s">
        <v>4637</v>
      </c>
      <c r="L2572" t="s">
        <v>12502</v>
      </c>
      <c r="M2572">
        <v>8215</v>
      </c>
      <c r="N2572">
        <v>1882</v>
      </c>
      <c r="O2572" t="s">
        <v>12503</v>
      </c>
      <c r="P2572">
        <v>1</v>
      </c>
      <c r="Q2572" t="s">
        <v>12504</v>
      </c>
      <c r="R2572" t="s">
        <v>12505</v>
      </c>
      <c r="S2572">
        <v>95</v>
      </c>
      <c r="T2572" t="s">
        <v>36</v>
      </c>
      <c r="U2572" t="s">
        <v>37</v>
      </c>
      <c r="V2572" t="s">
        <v>38</v>
      </c>
      <c r="W2572">
        <v>16000000</v>
      </c>
      <c r="X2572">
        <v>2003</v>
      </c>
      <c r="Y2572">
        <v>326</v>
      </c>
      <c r="Z2572">
        <v>5.7</v>
      </c>
      <c r="AA2572">
        <v>1.85</v>
      </c>
      <c r="AB2572">
        <v>371</v>
      </c>
    </row>
    <row r="2573" spans="1:28" hidden="1" x14ac:dyDescent="0.2">
      <c r="A2573" t="s">
        <v>27</v>
      </c>
      <c r="B2573" t="s">
        <v>9925</v>
      </c>
      <c r="C2573">
        <v>15</v>
      </c>
      <c r="D2573">
        <v>105</v>
      </c>
      <c r="E2573">
        <v>121</v>
      </c>
      <c r="F2573">
        <v>384</v>
      </c>
      <c r="G2573" t="s">
        <v>4597</v>
      </c>
      <c r="H2573">
        <v>11000</v>
      </c>
      <c r="I2573">
        <v>13854000</v>
      </c>
      <c r="J2573" t="s">
        <v>2467</v>
      </c>
      <c r="K2573" t="s">
        <v>1954</v>
      </c>
      <c r="L2573" t="s">
        <v>12506</v>
      </c>
      <c r="M2573">
        <v>21079</v>
      </c>
      <c r="N2573">
        <v>14677</v>
      </c>
      <c r="O2573" t="s">
        <v>10770</v>
      </c>
      <c r="P2573">
        <v>0</v>
      </c>
      <c r="Q2573" t="s">
        <v>12507</v>
      </c>
      <c r="R2573" t="s">
        <v>12508</v>
      </c>
      <c r="S2573">
        <v>55</v>
      </c>
      <c r="T2573" t="s">
        <v>36</v>
      </c>
      <c r="U2573" t="s">
        <v>37</v>
      </c>
      <c r="V2573" t="s">
        <v>38</v>
      </c>
      <c r="W2573">
        <v>20000000</v>
      </c>
      <c r="X2573">
        <v>1988</v>
      </c>
      <c r="Y2573">
        <v>3000</v>
      </c>
      <c r="Z2573">
        <v>5.2</v>
      </c>
      <c r="AA2573">
        <v>1.85</v>
      </c>
      <c r="AB2573">
        <v>818</v>
      </c>
    </row>
    <row r="2574" spans="1:28" hidden="1" x14ac:dyDescent="0.2">
      <c r="A2574" t="s">
        <v>27</v>
      </c>
      <c r="B2574" t="s">
        <v>2726</v>
      </c>
      <c r="C2574">
        <v>68</v>
      </c>
      <c r="D2574">
        <v>125</v>
      </c>
      <c r="E2574">
        <v>438</v>
      </c>
      <c r="F2574">
        <v>372</v>
      </c>
      <c r="G2574" t="s">
        <v>320</v>
      </c>
      <c r="H2574">
        <v>18000</v>
      </c>
      <c r="I2574">
        <v>77324422</v>
      </c>
      <c r="J2574" t="s">
        <v>3407</v>
      </c>
      <c r="K2574" t="s">
        <v>1725</v>
      </c>
      <c r="L2574" t="s">
        <v>12509</v>
      </c>
      <c r="M2574">
        <v>178731</v>
      </c>
      <c r="N2574">
        <v>33865</v>
      </c>
      <c r="O2574" t="s">
        <v>6803</v>
      </c>
      <c r="P2574">
        <v>2</v>
      </c>
      <c r="Q2574" t="s">
        <v>12510</v>
      </c>
      <c r="R2574" t="s">
        <v>12511</v>
      </c>
      <c r="S2574">
        <v>261</v>
      </c>
      <c r="T2574" t="s">
        <v>36</v>
      </c>
      <c r="U2574" t="s">
        <v>37</v>
      </c>
      <c r="V2574" t="s">
        <v>38</v>
      </c>
      <c r="W2574">
        <v>26000000</v>
      </c>
      <c r="X2574">
        <v>1993</v>
      </c>
      <c r="Y2574">
        <v>15000</v>
      </c>
      <c r="Z2574">
        <v>7.7</v>
      </c>
      <c r="AA2574">
        <v>1.85</v>
      </c>
      <c r="AB2574">
        <v>0</v>
      </c>
    </row>
    <row r="2575" spans="1:28" hidden="1" x14ac:dyDescent="0.2">
      <c r="A2575" t="s">
        <v>27</v>
      </c>
      <c r="B2575" t="s">
        <v>12512</v>
      </c>
      <c r="C2575">
        <v>111</v>
      </c>
      <c r="D2575">
        <v>100</v>
      </c>
      <c r="E2575">
        <v>9</v>
      </c>
      <c r="F2575">
        <v>363</v>
      </c>
      <c r="G2575" t="s">
        <v>3770</v>
      </c>
      <c r="H2575">
        <v>599</v>
      </c>
      <c r="I2575">
        <v>15500000</v>
      </c>
      <c r="J2575" t="s">
        <v>5030</v>
      </c>
      <c r="K2575" t="s">
        <v>5584</v>
      </c>
      <c r="L2575" t="s">
        <v>12513</v>
      </c>
      <c r="M2575">
        <v>51996</v>
      </c>
      <c r="N2575">
        <v>2389</v>
      </c>
      <c r="O2575" t="s">
        <v>12514</v>
      </c>
      <c r="P2575">
        <v>0</v>
      </c>
      <c r="Q2575" t="s">
        <v>12515</v>
      </c>
      <c r="R2575" t="s">
        <v>12516</v>
      </c>
      <c r="S2575">
        <v>302</v>
      </c>
      <c r="T2575" t="s">
        <v>36</v>
      </c>
      <c r="U2575" t="s">
        <v>765</v>
      </c>
      <c r="V2575" t="s">
        <v>583</v>
      </c>
      <c r="W2575">
        <v>16000000</v>
      </c>
      <c r="X2575">
        <v>1999</v>
      </c>
      <c r="Y2575">
        <v>380</v>
      </c>
      <c r="Z2575">
        <v>7</v>
      </c>
      <c r="AA2575">
        <v>2.35</v>
      </c>
      <c r="AB2575">
        <v>0</v>
      </c>
    </row>
    <row r="2576" spans="1:28" hidden="1" x14ac:dyDescent="0.2">
      <c r="A2576" t="s">
        <v>27</v>
      </c>
      <c r="B2576" t="s">
        <v>12517</v>
      </c>
      <c r="C2576">
        <v>21</v>
      </c>
      <c r="D2576">
        <v>97</v>
      </c>
      <c r="E2576">
        <v>3</v>
      </c>
      <c r="F2576">
        <v>578</v>
      </c>
      <c r="G2576" t="s">
        <v>3553</v>
      </c>
      <c r="H2576">
        <v>1000</v>
      </c>
      <c r="I2576">
        <v>11540112</v>
      </c>
      <c r="J2576" t="s">
        <v>1669</v>
      </c>
      <c r="K2576" t="s">
        <v>12518</v>
      </c>
      <c r="L2576" t="s">
        <v>12519</v>
      </c>
      <c r="M2576">
        <v>2385</v>
      </c>
      <c r="N2576">
        <v>3835</v>
      </c>
      <c r="O2576" t="s">
        <v>1657</v>
      </c>
      <c r="P2576">
        <v>1</v>
      </c>
      <c r="Q2576" t="s">
        <v>12520</v>
      </c>
      <c r="R2576" t="s">
        <v>12521</v>
      </c>
      <c r="S2576">
        <v>20</v>
      </c>
      <c r="T2576" t="s">
        <v>36</v>
      </c>
      <c r="U2576" t="s">
        <v>37</v>
      </c>
      <c r="V2576" t="s">
        <v>38</v>
      </c>
      <c r="X2576">
        <v>2004</v>
      </c>
      <c r="Y2576">
        <v>584</v>
      </c>
      <c r="Z2576">
        <v>3.6</v>
      </c>
      <c r="AA2576">
        <v>1.85</v>
      </c>
      <c r="AB2576">
        <v>177</v>
      </c>
    </row>
    <row r="2577" spans="1:28" hidden="1" x14ac:dyDescent="0.2">
      <c r="A2577" t="s">
        <v>27</v>
      </c>
      <c r="B2577" t="s">
        <v>12522</v>
      </c>
      <c r="C2577">
        <v>42</v>
      </c>
      <c r="D2577">
        <v>108</v>
      </c>
      <c r="E2577">
        <v>38</v>
      </c>
      <c r="F2577">
        <v>316</v>
      </c>
      <c r="G2577" t="s">
        <v>12523</v>
      </c>
      <c r="H2577">
        <v>940</v>
      </c>
      <c r="J2577" t="s">
        <v>1388</v>
      </c>
      <c r="K2577" t="s">
        <v>3258</v>
      </c>
      <c r="L2577" t="s">
        <v>12524</v>
      </c>
      <c r="M2577">
        <v>5237</v>
      </c>
      <c r="N2577">
        <v>1945</v>
      </c>
      <c r="O2577" t="s">
        <v>12525</v>
      </c>
      <c r="P2577">
        <v>7</v>
      </c>
      <c r="Q2577" t="s">
        <v>12526</v>
      </c>
      <c r="R2577" t="s">
        <v>12527</v>
      </c>
      <c r="S2577">
        <v>90</v>
      </c>
      <c r="T2577" t="s">
        <v>36</v>
      </c>
      <c r="U2577" t="s">
        <v>37</v>
      </c>
      <c r="V2577" t="s">
        <v>93</v>
      </c>
      <c r="W2577">
        <v>16000000</v>
      </c>
      <c r="X2577">
        <v>1979</v>
      </c>
      <c r="Y2577">
        <v>416</v>
      </c>
      <c r="Z2577">
        <v>4.9000000000000004</v>
      </c>
      <c r="AA2577">
        <v>2.35</v>
      </c>
      <c r="AB2577">
        <v>392</v>
      </c>
    </row>
    <row r="2578" spans="1:28" hidden="1" x14ac:dyDescent="0.2">
      <c r="A2578" t="s">
        <v>27</v>
      </c>
      <c r="B2578" t="s">
        <v>12528</v>
      </c>
      <c r="C2578">
        <v>65</v>
      </c>
      <c r="D2578">
        <v>112</v>
      </c>
      <c r="E2578">
        <v>28</v>
      </c>
      <c r="F2578">
        <v>215</v>
      </c>
      <c r="G2578" t="s">
        <v>3717</v>
      </c>
      <c r="H2578">
        <v>555</v>
      </c>
      <c r="I2578">
        <v>4734235</v>
      </c>
      <c r="J2578" t="s">
        <v>5508</v>
      </c>
      <c r="K2578" t="s">
        <v>5541</v>
      </c>
      <c r="L2578" t="s">
        <v>12529</v>
      </c>
      <c r="M2578">
        <v>8217</v>
      </c>
      <c r="N2578">
        <v>1227</v>
      </c>
      <c r="O2578" t="s">
        <v>3202</v>
      </c>
      <c r="P2578">
        <v>0</v>
      </c>
      <c r="Q2578" t="s">
        <v>12530</v>
      </c>
      <c r="R2578" t="s">
        <v>12531</v>
      </c>
      <c r="S2578">
        <v>123</v>
      </c>
      <c r="T2578" t="s">
        <v>36</v>
      </c>
      <c r="U2578" t="s">
        <v>37</v>
      </c>
      <c r="V2578" t="s">
        <v>583</v>
      </c>
      <c r="W2578">
        <v>15000000</v>
      </c>
      <c r="X2578">
        <v>2000</v>
      </c>
      <c r="Y2578">
        <v>403</v>
      </c>
      <c r="Z2578">
        <v>6</v>
      </c>
      <c r="AA2578">
        <v>1.85</v>
      </c>
      <c r="AB2578">
        <v>573</v>
      </c>
    </row>
    <row r="2579" spans="1:28" hidden="1" x14ac:dyDescent="0.2">
      <c r="A2579" t="s">
        <v>27</v>
      </c>
      <c r="B2579" t="s">
        <v>4001</v>
      </c>
      <c r="C2579">
        <v>109</v>
      </c>
      <c r="D2579">
        <v>112</v>
      </c>
      <c r="E2579">
        <v>11000</v>
      </c>
      <c r="F2579">
        <v>642</v>
      </c>
      <c r="G2579" t="s">
        <v>2385</v>
      </c>
      <c r="H2579">
        <v>11000</v>
      </c>
      <c r="I2579">
        <v>4839383</v>
      </c>
      <c r="J2579" t="s">
        <v>1679</v>
      </c>
      <c r="K2579" t="s">
        <v>4001</v>
      </c>
      <c r="L2579" t="s">
        <v>12532</v>
      </c>
      <c r="M2579">
        <v>21613</v>
      </c>
      <c r="N2579">
        <v>12766</v>
      </c>
      <c r="O2579" t="s">
        <v>4204</v>
      </c>
      <c r="P2579">
        <v>0</v>
      </c>
      <c r="Q2579" t="s">
        <v>12533</v>
      </c>
      <c r="R2579" t="s">
        <v>12534</v>
      </c>
      <c r="S2579">
        <v>148</v>
      </c>
      <c r="T2579" t="s">
        <v>36</v>
      </c>
      <c r="U2579" t="s">
        <v>37</v>
      </c>
      <c r="V2579" t="s">
        <v>38</v>
      </c>
      <c r="W2579">
        <v>16000000</v>
      </c>
      <c r="X2579">
        <v>2002</v>
      </c>
      <c r="Y2579">
        <v>650</v>
      </c>
      <c r="Z2579">
        <v>6.6</v>
      </c>
      <c r="AA2579">
        <v>1.85</v>
      </c>
      <c r="AB2579">
        <v>762</v>
      </c>
    </row>
    <row r="2580" spans="1:28" hidden="1" x14ac:dyDescent="0.2">
      <c r="A2580" t="s">
        <v>27</v>
      </c>
      <c r="B2580" t="s">
        <v>12535</v>
      </c>
      <c r="C2580">
        <v>42</v>
      </c>
      <c r="D2580">
        <v>95</v>
      </c>
      <c r="E2580">
        <v>89</v>
      </c>
      <c r="F2580">
        <v>322</v>
      </c>
      <c r="G2580" t="s">
        <v>7327</v>
      </c>
      <c r="H2580">
        <v>1000</v>
      </c>
      <c r="I2580">
        <v>4193025</v>
      </c>
      <c r="J2580" t="s">
        <v>6417</v>
      </c>
      <c r="K2580" t="s">
        <v>3748</v>
      </c>
      <c r="L2580" t="s">
        <v>12536</v>
      </c>
      <c r="M2580">
        <v>30682</v>
      </c>
      <c r="N2580">
        <v>2518</v>
      </c>
      <c r="O2580" t="s">
        <v>12537</v>
      </c>
      <c r="P2580">
        <v>0</v>
      </c>
      <c r="Q2580" t="s">
        <v>12538</v>
      </c>
      <c r="R2580" t="s">
        <v>12539</v>
      </c>
      <c r="S2580">
        <v>194</v>
      </c>
      <c r="T2580" t="s">
        <v>36</v>
      </c>
      <c r="U2580" t="s">
        <v>37</v>
      </c>
      <c r="V2580" t="s">
        <v>583</v>
      </c>
      <c r="W2580">
        <v>15000000</v>
      </c>
      <c r="X2580">
        <v>1999</v>
      </c>
      <c r="Y2580">
        <v>852</v>
      </c>
      <c r="Z2580">
        <v>6.8</v>
      </c>
      <c r="AA2580">
        <v>2.35</v>
      </c>
      <c r="AB2580">
        <v>0</v>
      </c>
    </row>
    <row r="2581" spans="1:28" hidden="1" x14ac:dyDescent="0.2">
      <c r="A2581" t="s">
        <v>27</v>
      </c>
      <c r="B2581" t="s">
        <v>5832</v>
      </c>
      <c r="C2581">
        <v>112</v>
      </c>
      <c r="D2581">
        <v>110</v>
      </c>
      <c r="E2581">
        <v>85</v>
      </c>
      <c r="F2581">
        <v>186</v>
      </c>
      <c r="G2581" t="s">
        <v>12540</v>
      </c>
      <c r="H2581">
        <v>1000</v>
      </c>
      <c r="I2581">
        <v>5900000</v>
      </c>
      <c r="J2581" t="s">
        <v>41</v>
      </c>
      <c r="K2581" t="s">
        <v>4532</v>
      </c>
      <c r="L2581" t="s">
        <v>12541</v>
      </c>
      <c r="M2581">
        <v>98629</v>
      </c>
      <c r="N2581">
        <v>1852</v>
      </c>
      <c r="O2581" t="s">
        <v>5268</v>
      </c>
      <c r="P2581">
        <v>1</v>
      </c>
      <c r="Q2581" t="s">
        <v>12542</v>
      </c>
      <c r="R2581" t="s">
        <v>12543</v>
      </c>
      <c r="S2581">
        <v>316</v>
      </c>
      <c r="T2581" t="s">
        <v>36</v>
      </c>
      <c r="U2581" t="s">
        <v>55</v>
      </c>
      <c r="V2581" t="s">
        <v>583</v>
      </c>
      <c r="W2581">
        <v>16000000</v>
      </c>
      <c r="X2581">
        <v>1986</v>
      </c>
      <c r="Y2581">
        <v>309</v>
      </c>
      <c r="Z2581">
        <v>7.2</v>
      </c>
      <c r="AA2581">
        <v>1.85</v>
      </c>
      <c r="AB2581">
        <v>0</v>
      </c>
    </row>
    <row r="2582" spans="1:28" hidden="1" x14ac:dyDescent="0.2">
      <c r="A2582" t="s">
        <v>27</v>
      </c>
      <c r="B2582" t="s">
        <v>12544</v>
      </c>
      <c r="C2582">
        <v>146</v>
      </c>
      <c r="D2582">
        <v>118</v>
      </c>
      <c r="E2582">
        <v>369</v>
      </c>
      <c r="F2582">
        <v>295</v>
      </c>
      <c r="G2582" t="s">
        <v>702</v>
      </c>
      <c r="H2582">
        <v>1000</v>
      </c>
      <c r="I2582">
        <v>2849142</v>
      </c>
      <c r="J2582" t="s">
        <v>3407</v>
      </c>
      <c r="K2582" t="s">
        <v>3383</v>
      </c>
      <c r="L2582" t="s">
        <v>12545</v>
      </c>
      <c r="M2582">
        <v>24104</v>
      </c>
      <c r="N2582">
        <v>1889</v>
      </c>
      <c r="O2582" t="s">
        <v>12546</v>
      </c>
      <c r="P2582">
        <v>1</v>
      </c>
      <c r="Q2582" t="s">
        <v>12547</v>
      </c>
      <c r="R2582" t="s">
        <v>12548</v>
      </c>
      <c r="S2582">
        <v>88</v>
      </c>
      <c r="T2582" t="s">
        <v>36</v>
      </c>
      <c r="U2582" t="s">
        <v>37</v>
      </c>
      <c r="V2582" t="s">
        <v>583</v>
      </c>
      <c r="W2582">
        <v>16000000</v>
      </c>
      <c r="X2582">
        <v>2007</v>
      </c>
      <c r="Y2582">
        <v>418</v>
      </c>
      <c r="Z2582">
        <v>7.2</v>
      </c>
      <c r="AA2582">
        <v>2.35</v>
      </c>
      <c r="AB2582">
        <v>0</v>
      </c>
    </row>
    <row r="2583" spans="1:28" hidden="1" x14ac:dyDescent="0.2">
      <c r="A2583" t="s">
        <v>27</v>
      </c>
      <c r="B2583" t="s">
        <v>12549</v>
      </c>
      <c r="C2583">
        <v>36</v>
      </c>
      <c r="D2583">
        <v>97</v>
      </c>
      <c r="E2583">
        <v>34</v>
      </c>
      <c r="F2583">
        <v>465</v>
      </c>
      <c r="G2583" t="s">
        <v>6247</v>
      </c>
      <c r="H2583">
        <v>503</v>
      </c>
      <c r="I2583">
        <v>1686429</v>
      </c>
      <c r="J2583" t="s">
        <v>12550</v>
      </c>
      <c r="K2583" t="s">
        <v>2708</v>
      </c>
      <c r="L2583" t="s">
        <v>12551</v>
      </c>
      <c r="M2583">
        <v>8687</v>
      </c>
      <c r="N2583">
        <v>3100</v>
      </c>
      <c r="O2583" t="s">
        <v>4909</v>
      </c>
      <c r="P2583">
        <v>1</v>
      </c>
      <c r="Q2583" t="s">
        <v>12552</v>
      </c>
      <c r="R2583" t="s">
        <v>12553</v>
      </c>
      <c r="S2583">
        <v>62</v>
      </c>
      <c r="T2583" t="s">
        <v>36</v>
      </c>
      <c r="U2583" t="s">
        <v>37</v>
      </c>
      <c r="V2583" t="s">
        <v>38</v>
      </c>
      <c r="W2583">
        <v>16000000</v>
      </c>
      <c r="X2583">
        <v>1997</v>
      </c>
      <c r="Y2583">
        <v>489</v>
      </c>
      <c r="Z2583">
        <v>2.8</v>
      </c>
      <c r="AA2583">
        <v>1.85</v>
      </c>
      <c r="AB2583">
        <v>0</v>
      </c>
    </row>
    <row r="2584" spans="1:28" hidden="1" x14ac:dyDescent="0.2">
      <c r="A2584" t="s">
        <v>27</v>
      </c>
      <c r="B2584" t="s">
        <v>8970</v>
      </c>
      <c r="C2584">
        <v>230</v>
      </c>
      <c r="D2584">
        <v>120</v>
      </c>
      <c r="E2584">
        <v>115</v>
      </c>
      <c r="F2584">
        <v>310</v>
      </c>
      <c r="G2584" t="s">
        <v>7029</v>
      </c>
      <c r="H2584">
        <v>10000</v>
      </c>
      <c r="I2584">
        <v>1984743</v>
      </c>
      <c r="J2584" t="s">
        <v>212</v>
      </c>
      <c r="K2584" t="s">
        <v>885</v>
      </c>
      <c r="L2584" t="s">
        <v>12554</v>
      </c>
      <c r="M2584">
        <v>20616</v>
      </c>
      <c r="N2584">
        <v>11019</v>
      </c>
      <c r="O2584" t="s">
        <v>12555</v>
      </c>
      <c r="P2584">
        <v>3</v>
      </c>
      <c r="Q2584" t="s">
        <v>12556</v>
      </c>
      <c r="R2584" t="s">
        <v>12557</v>
      </c>
      <c r="S2584">
        <v>70</v>
      </c>
      <c r="T2584" t="s">
        <v>36</v>
      </c>
      <c r="U2584" t="s">
        <v>37</v>
      </c>
      <c r="V2584" t="s">
        <v>583</v>
      </c>
      <c r="W2584">
        <v>16000000</v>
      </c>
      <c r="X2584">
        <v>2013</v>
      </c>
      <c r="Y2584">
        <v>316</v>
      </c>
      <c r="Z2584">
        <v>6.6</v>
      </c>
      <c r="AA2584">
        <v>2.35</v>
      </c>
      <c r="AB2584">
        <v>0</v>
      </c>
    </row>
    <row r="2585" spans="1:28" hidden="1" x14ac:dyDescent="0.2">
      <c r="A2585" t="s">
        <v>27</v>
      </c>
      <c r="B2585" t="s">
        <v>12558</v>
      </c>
      <c r="C2585">
        <v>64</v>
      </c>
      <c r="D2585">
        <v>135</v>
      </c>
      <c r="E2585">
        <v>133</v>
      </c>
      <c r="F2585">
        <v>258</v>
      </c>
      <c r="G2585" t="s">
        <v>4619</v>
      </c>
      <c r="H2585">
        <v>898</v>
      </c>
      <c r="I2585">
        <v>1666262</v>
      </c>
      <c r="J2585" t="s">
        <v>1939</v>
      </c>
      <c r="K2585" t="s">
        <v>2533</v>
      </c>
      <c r="L2585" t="s">
        <v>12559</v>
      </c>
      <c r="M2585">
        <v>5321</v>
      </c>
      <c r="N2585">
        <v>2096</v>
      </c>
      <c r="O2585" t="s">
        <v>12560</v>
      </c>
      <c r="P2585">
        <v>0</v>
      </c>
      <c r="Q2585" t="s">
        <v>12561</v>
      </c>
      <c r="R2585" t="s">
        <v>12562</v>
      </c>
      <c r="S2585">
        <v>78</v>
      </c>
      <c r="T2585" t="s">
        <v>36</v>
      </c>
      <c r="U2585" t="s">
        <v>55</v>
      </c>
      <c r="V2585" t="s">
        <v>38</v>
      </c>
      <c r="W2585">
        <v>16000000</v>
      </c>
      <c r="X2585">
        <v>2005</v>
      </c>
      <c r="Y2585">
        <v>708</v>
      </c>
      <c r="Z2585">
        <v>6.7</v>
      </c>
      <c r="AA2585">
        <v>1.66</v>
      </c>
      <c r="AB2585">
        <v>356</v>
      </c>
    </row>
    <row r="2586" spans="1:28" hidden="1" x14ac:dyDescent="0.2">
      <c r="A2586" t="s">
        <v>27</v>
      </c>
      <c r="B2586" t="s">
        <v>5287</v>
      </c>
      <c r="C2586">
        <v>393</v>
      </c>
      <c r="D2586">
        <v>101</v>
      </c>
      <c r="E2586">
        <v>0</v>
      </c>
      <c r="F2586">
        <v>888</v>
      </c>
      <c r="G2586" t="s">
        <v>4530</v>
      </c>
      <c r="H2586">
        <v>3000</v>
      </c>
      <c r="I2586">
        <v>2319187</v>
      </c>
      <c r="J2586" t="s">
        <v>2140</v>
      </c>
      <c r="K2586" t="s">
        <v>980</v>
      </c>
      <c r="L2586" t="s">
        <v>12563</v>
      </c>
      <c r="M2586">
        <v>92640</v>
      </c>
      <c r="N2586">
        <v>5056</v>
      </c>
      <c r="O2586" t="s">
        <v>12564</v>
      </c>
      <c r="P2586">
        <v>0</v>
      </c>
      <c r="Q2586" t="s">
        <v>12565</v>
      </c>
      <c r="R2586" t="s">
        <v>12566</v>
      </c>
      <c r="S2586">
        <v>212</v>
      </c>
      <c r="T2586" t="s">
        <v>36</v>
      </c>
      <c r="U2586" t="s">
        <v>55</v>
      </c>
      <c r="V2586" t="s">
        <v>583</v>
      </c>
      <c r="W2586">
        <v>20000000</v>
      </c>
      <c r="X2586">
        <v>2013</v>
      </c>
      <c r="Y2586">
        <v>1000</v>
      </c>
      <c r="Z2586">
        <v>7</v>
      </c>
      <c r="AA2586">
        <v>2.35</v>
      </c>
      <c r="AB2586">
        <v>23000</v>
      </c>
    </row>
    <row r="2587" spans="1:28" hidden="1" x14ac:dyDescent="0.2">
      <c r="A2587" t="s">
        <v>27</v>
      </c>
      <c r="B2587" t="s">
        <v>12567</v>
      </c>
      <c r="C2587">
        <v>75</v>
      </c>
      <c r="D2587">
        <v>92</v>
      </c>
      <c r="E2587">
        <v>29</v>
      </c>
      <c r="F2587">
        <v>618</v>
      </c>
      <c r="G2587" t="s">
        <v>1138</v>
      </c>
      <c r="H2587">
        <v>939</v>
      </c>
      <c r="I2587">
        <v>13922211</v>
      </c>
      <c r="J2587" t="s">
        <v>1669</v>
      </c>
      <c r="K2587" t="s">
        <v>5448</v>
      </c>
      <c r="L2587" t="s">
        <v>12568</v>
      </c>
      <c r="M2587">
        <v>18271</v>
      </c>
      <c r="N2587">
        <v>3935</v>
      </c>
      <c r="O2587" t="s">
        <v>1734</v>
      </c>
      <c r="P2587">
        <v>9</v>
      </c>
      <c r="Q2587" t="s">
        <v>12569</v>
      </c>
      <c r="R2587" t="s">
        <v>12570</v>
      </c>
      <c r="S2587">
        <v>150</v>
      </c>
      <c r="T2587" t="s">
        <v>36</v>
      </c>
      <c r="U2587" t="s">
        <v>37</v>
      </c>
      <c r="V2587" t="s">
        <v>583</v>
      </c>
      <c r="W2587">
        <v>16000000</v>
      </c>
      <c r="X2587">
        <v>2004</v>
      </c>
      <c r="Y2587">
        <v>881</v>
      </c>
      <c r="Z2587">
        <v>4.4000000000000004</v>
      </c>
      <c r="AA2587">
        <v>1.85</v>
      </c>
      <c r="AB2587">
        <v>0</v>
      </c>
    </row>
    <row r="2588" spans="1:28" hidden="1" x14ac:dyDescent="0.2">
      <c r="A2588" t="s">
        <v>27</v>
      </c>
      <c r="B2588" t="s">
        <v>6193</v>
      </c>
      <c r="C2588">
        <v>78</v>
      </c>
      <c r="D2588">
        <v>106</v>
      </c>
      <c r="E2588">
        <v>172</v>
      </c>
      <c r="F2588">
        <v>27</v>
      </c>
      <c r="G2588" t="s">
        <v>8714</v>
      </c>
      <c r="H2588">
        <v>172</v>
      </c>
      <c r="J2588" t="s">
        <v>1679</v>
      </c>
      <c r="K2588" t="s">
        <v>6193</v>
      </c>
      <c r="L2588" t="s">
        <v>12571</v>
      </c>
      <c r="M2588">
        <v>30587</v>
      </c>
      <c r="N2588">
        <v>329</v>
      </c>
      <c r="O2588" t="s">
        <v>12572</v>
      </c>
      <c r="P2588">
        <v>2</v>
      </c>
      <c r="Q2588" t="s">
        <v>12573</v>
      </c>
      <c r="R2588" t="s">
        <v>12574</v>
      </c>
      <c r="S2588">
        <v>49</v>
      </c>
      <c r="T2588" t="s">
        <v>1462</v>
      </c>
      <c r="U2588" t="s">
        <v>1463</v>
      </c>
      <c r="W2588">
        <v>11000000</v>
      </c>
      <c r="X2588">
        <v>2008</v>
      </c>
      <c r="Y2588">
        <v>55</v>
      </c>
      <c r="Z2588">
        <v>7.1</v>
      </c>
      <c r="AA2588">
        <v>2.35</v>
      </c>
      <c r="AB2588">
        <v>3000</v>
      </c>
    </row>
    <row r="2589" spans="1:28" hidden="1" x14ac:dyDescent="0.2">
      <c r="A2589" t="s">
        <v>27</v>
      </c>
      <c r="B2589" t="s">
        <v>12575</v>
      </c>
      <c r="C2589">
        <v>67</v>
      </c>
      <c r="D2589">
        <v>92</v>
      </c>
      <c r="E2589">
        <v>6</v>
      </c>
      <c r="F2589">
        <v>227</v>
      </c>
      <c r="G2589" t="s">
        <v>12576</v>
      </c>
      <c r="H2589">
        <v>10000</v>
      </c>
      <c r="I2589">
        <v>23091</v>
      </c>
      <c r="J2589" t="s">
        <v>5603</v>
      </c>
      <c r="K2589" t="s">
        <v>2822</v>
      </c>
      <c r="L2589" t="s">
        <v>12577</v>
      </c>
      <c r="M2589">
        <v>5664</v>
      </c>
      <c r="N2589">
        <v>11091</v>
      </c>
      <c r="O2589" t="s">
        <v>7380</v>
      </c>
      <c r="P2589">
        <v>1</v>
      </c>
      <c r="Q2589" t="s">
        <v>12578</v>
      </c>
      <c r="R2589" t="s">
        <v>12579</v>
      </c>
      <c r="S2589">
        <v>42</v>
      </c>
      <c r="T2589" t="s">
        <v>36</v>
      </c>
      <c r="U2589" t="s">
        <v>55</v>
      </c>
      <c r="V2589" t="s">
        <v>583</v>
      </c>
      <c r="W2589">
        <v>15000000</v>
      </c>
      <c r="X2589">
        <v>2008</v>
      </c>
      <c r="Y2589">
        <v>304</v>
      </c>
      <c r="Z2589">
        <v>6.2</v>
      </c>
      <c r="AA2589">
        <v>2.35</v>
      </c>
      <c r="AB2589">
        <v>921</v>
      </c>
    </row>
    <row r="2590" spans="1:28" hidden="1" x14ac:dyDescent="0.2">
      <c r="A2590" t="s">
        <v>27</v>
      </c>
      <c r="B2590" t="s">
        <v>12580</v>
      </c>
      <c r="C2590">
        <v>216</v>
      </c>
      <c r="D2590">
        <v>161</v>
      </c>
      <c r="E2590">
        <v>929</v>
      </c>
      <c r="F2590">
        <v>116</v>
      </c>
      <c r="G2590" t="s">
        <v>12581</v>
      </c>
      <c r="H2590">
        <v>488</v>
      </c>
      <c r="I2590">
        <v>336467</v>
      </c>
      <c r="J2590" t="s">
        <v>5322</v>
      </c>
      <c r="K2590" t="s">
        <v>12582</v>
      </c>
      <c r="L2590" t="s">
        <v>12583</v>
      </c>
      <c r="M2590">
        <v>45449</v>
      </c>
      <c r="N2590">
        <v>943</v>
      </c>
      <c r="O2590" t="s">
        <v>1550</v>
      </c>
      <c r="P2590">
        <v>0</v>
      </c>
      <c r="Q2590" t="s">
        <v>12584</v>
      </c>
      <c r="R2590" t="s">
        <v>12585</v>
      </c>
      <c r="S2590">
        <v>192</v>
      </c>
      <c r="T2590" t="s">
        <v>36</v>
      </c>
      <c r="U2590" t="s">
        <v>1463</v>
      </c>
      <c r="V2590" t="s">
        <v>4828</v>
      </c>
      <c r="W2590">
        <v>13000000</v>
      </c>
      <c r="X2590">
        <v>2009</v>
      </c>
      <c r="Y2590">
        <v>289</v>
      </c>
      <c r="Z2590">
        <v>7.3</v>
      </c>
      <c r="AA2590">
        <v>2.35</v>
      </c>
      <c r="AB2590">
        <v>23000</v>
      </c>
    </row>
    <row r="2591" spans="1:28" hidden="1" x14ac:dyDescent="0.2">
      <c r="A2591" t="s">
        <v>27</v>
      </c>
      <c r="B2591" t="s">
        <v>11129</v>
      </c>
      <c r="C2591">
        <v>54</v>
      </c>
      <c r="D2591">
        <v>92</v>
      </c>
      <c r="E2591">
        <v>143</v>
      </c>
      <c r="F2591">
        <v>613</v>
      </c>
      <c r="G2591" t="s">
        <v>12586</v>
      </c>
      <c r="H2591">
        <v>1000</v>
      </c>
      <c r="I2591">
        <v>2964</v>
      </c>
      <c r="J2591" t="s">
        <v>8197</v>
      </c>
      <c r="K2591" t="s">
        <v>4465</v>
      </c>
      <c r="L2591" t="s">
        <v>12587</v>
      </c>
      <c r="M2591">
        <v>7444</v>
      </c>
      <c r="N2591">
        <v>3086</v>
      </c>
      <c r="O2591" t="s">
        <v>12588</v>
      </c>
      <c r="P2591">
        <v>2</v>
      </c>
      <c r="Q2591" t="s">
        <v>12589</v>
      </c>
      <c r="R2591" t="s">
        <v>12590</v>
      </c>
      <c r="S2591">
        <v>42</v>
      </c>
      <c r="T2591" t="s">
        <v>36</v>
      </c>
      <c r="U2591" t="s">
        <v>37</v>
      </c>
      <c r="V2591" t="s">
        <v>38</v>
      </c>
      <c r="W2591">
        <v>16000000</v>
      </c>
      <c r="X2591">
        <v>2012</v>
      </c>
      <c r="Y2591">
        <v>945</v>
      </c>
      <c r="Z2591">
        <v>5.0999999999999996</v>
      </c>
      <c r="AA2591">
        <v>1.78</v>
      </c>
      <c r="AB2591">
        <v>0</v>
      </c>
    </row>
    <row r="2592" spans="1:28" hidden="1" x14ac:dyDescent="0.2">
      <c r="A2592" t="s">
        <v>27</v>
      </c>
      <c r="B2592" t="s">
        <v>7633</v>
      </c>
      <c r="C2592">
        <v>84</v>
      </c>
      <c r="D2592">
        <v>93</v>
      </c>
      <c r="E2592">
        <v>529</v>
      </c>
      <c r="F2592">
        <v>805</v>
      </c>
      <c r="G2592" t="s">
        <v>6859</v>
      </c>
      <c r="H2592">
        <v>1000</v>
      </c>
      <c r="J2592" t="s">
        <v>7142</v>
      </c>
      <c r="K2592" t="s">
        <v>585</v>
      </c>
      <c r="L2592" t="s">
        <v>12591</v>
      </c>
      <c r="M2592">
        <v>155249</v>
      </c>
      <c r="N2592">
        <v>4453</v>
      </c>
      <c r="O2592" t="s">
        <v>2316</v>
      </c>
      <c r="P2592">
        <v>0</v>
      </c>
      <c r="Q2592" t="s">
        <v>12592</v>
      </c>
      <c r="R2592" t="s">
        <v>12593</v>
      </c>
      <c r="S2592">
        <v>304</v>
      </c>
      <c r="T2592" t="s">
        <v>36</v>
      </c>
      <c r="U2592" t="s">
        <v>37</v>
      </c>
      <c r="V2592" t="s">
        <v>275</v>
      </c>
      <c r="W2592">
        <v>16000000</v>
      </c>
      <c r="X2592">
        <v>2009</v>
      </c>
      <c r="Y2592">
        <v>884</v>
      </c>
      <c r="Z2592">
        <v>8.1</v>
      </c>
      <c r="AA2592">
        <v>1.85</v>
      </c>
      <c r="AB2592">
        <v>115000</v>
      </c>
    </row>
    <row r="2593" spans="1:28" hidden="1" x14ac:dyDescent="0.2">
      <c r="A2593" t="s">
        <v>27</v>
      </c>
      <c r="B2593" t="s">
        <v>12594</v>
      </c>
      <c r="C2593">
        <v>69</v>
      </c>
      <c r="D2593">
        <v>110</v>
      </c>
      <c r="E2593">
        <v>22</v>
      </c>
      <c r="F2593">
        <v>44</v>
      </c>
      <c r="G2593" t="s">
        <v>12595</v>
      </c>
      <c r="H2593">
        <v>5000</v>
      </c>
      <c r="J2593" t="s">
        <v>2123</v>
      </c>
      <c r="K2593" t="s">
        <v>40</v>
      </c>
      <c r="L2593" t="s">
        <v>12596</v>
      </c>
      <c r="M2593">
        <v>12817</v>
      </c>
      <c r="N2593">
        <v>5273</v>
      </c>
      <c r="O2593" t="s">
        <v>12597</v>
      </c>
      <c r="P2593">
        <v>0</v>
      </c>
      <c r="Q2593" t="s">
        <v>12598</v>
      </c>
      <c r="R2593" t="s">
        <v>12599</v>
      </c>
      <c r="S2593">
        <v>43</v>
      </c>
      <c r="T2593" t="s">
        <v>36</v>
      </c>
      <c r="U2593" t="s">
        <v>1463</v>
      </c>
      <c r="V2593" t="s">
        <v>583</v>
      </c>
      <c r="W2593">
        <v>16000000</v>
      </c>
      <c r="X2593">
        <v>2013</v>
      </c>
      <c r="Y2593">
        <v>170</v>
      </c>
      <c r="Z2593">
        <v>6.7</v>
      </c>
      <c r="AA2593">
        <v>2.35</v>
      </c>
      <c r="AB2593">
        <v>0</v>
      </c>
    </row>
    <row r="2594" spans="1:28" x14ac:dyDescent="0.2">
      <c r="A2594" t="s">
        <v>27</v>
      </c>
      <c r="B2594" t="s">
        <v>12600</v>
      </c>
      <c r="C2594">
        <v>208</v>
      </c>
      <c r="D2594">
        <v>122</v>
      </c>
      <c r="E2594">
        <v>0</v>
      </c>
      <c r="F2594">
        <v>567</v>
      </c>
      <c r="G2594" t="s">
        <v>1500</v>
      </c>
      <c r="H2594">
        <v>883</v>
      </c>
      <c r="I2594">
        <v>2428883</v>
      </c>
      <c r="J2594" t="s">
        <v>1763</v>
      </c>
      <c r="K2594" t="s">
        <v>4543</v>
      </c>
      <c r="L2594" t="s">
        <v>12601</v>
      </c>
      <c r="M2594">
        <v>21370</v>
      </c>
      <c r="N2594">
        <v>2896</v>
      </c>
      <c r="O2594" t="s">
        <v>2094</v>
      </c>
      <c r="P2594">
        <v>1</v>
      </c>
      <c r="Q2594" t="s">
        <v>12602</v>
      </c>
      <c r="R2594" t="s">
        <v>12603</v>
      </c>
      <c r="S2594">
        <v>132</v>
      </c>
      <c r="T2594" t="s">
        <v>36</v>
      </c>
      <c r="U2594" t="s">
        <v>37</v>
      </c>
      <c r="V2594" t="s">
        <v>583</v>
      </c>
      <c r="W2594">
        <v>16000000</v>
      </c>
      <c r="X2594">
        <v>2014</v>
      </c>
      <c r="Y2594">
        <v>596</v>
      </c>
      <c r="Z2594">
        <v>6.6</v>
      </c>
      <c r="AA2594">
        <v>2.35</v>
      </c>
      <c r="AB2594">
        <v>0</v>
      </c>
    </row>
    <row r="2595" spans="1:28" hidden="1" x14ac:dyDescent="0.2">
      <c r="A2595" t="s">
        <v>27</v>
      </c>
      <c r="B2595" t="s">
        <v>12604</v>
      </c>
      <c r="C2595">
        <v>32</v>
      </c>
      <c r="D2595">
        <v>91</v>
      </c>
      <c r="E2595">
        <v>10</v>
      </c>
      <c r="F2595">
        <v>574</v>
      </c>
      <c r="G2595" t="s">
        <v>1657</v>
      </c>
      <c r="H2595">
        <v>890</v>
      </c>
      <c r="I2595">
        <v>13571817</v>
      </c>
      <c r="J2595" t="s">
        <v>4477</v>
      </c>
      <c r="K2595" t="s">
        <v>632</v>
      </c>
      <c r="L2595" t="s">
        <v>12605</v>
      </c>
      <c r="M2595">
        <v>5312</v>
      </c>
      <c r="N2595">
        <v>3104</v>
      </c>
      <c r="O2595" t="s">
        <v>3234</v>
      </c>
      <c r="P2595">
        <v>3</v>
      </c>
      <c r="Q2595" t="s">
        <v>12606</v>
      </c>
      <c r="R2595" t="s">
        <v>12607</v>
      </c>
      <c r="S2595">
        <v>40</v>
      </c>
      <c r="T2595" t="s">
        <v>36</v>
      </c>
      <c r="U2595" t="s">
        <v>37</v>
      </c>
      <c r="V2595" t="s">
        <v>38</v>
      </c>
      <c r="W2595">
        <v>15600000</v>
      </c>
      <c r="X2595">
        <v>2002</v>
      </c>
      <c r="Y2595">
        <v>578</v>
      </c>
      <c r="Z2595">
        <v>4.5</v>
      </c>
      <c r="AA2595">
        <v>1.85</v>
      </c>
      <c r="AB2595">
        <v>939</v>
      </c>
    </row>
    <row r="2596" spans="1:28" hidden="1" x14ac:dyDescent="0.2">
      <c r="A2596" t="s">
        <v>27</v>
      </c>
      <c r="C2596">
        <v>20</v>
      </c>
      <c r="D2596">
        <v>45</v>
      </c>
      <c r="F2596">
        <v>15</v>
      </c>
      <c r="G2596" t="s">
        <v>12608</v>
      </c>
      <c r="H2596">
        <v>422</v>
      </c>
      <c r="J2596" t="s">
        <v>9191</v>
      </c>
      <c r="K2596" t="s">
        <v>12609</v>
      </c>
      <c r="L2596" t="s">
        <v>12610</v>
      </c>
      <c r="M2596">
        <v>19164</v>
      </c>
      <c r="N2596">
        <v>537</v>
      </c>
      <c r="O2596" t="s">
        <v>12611</v>
      </c>
      <c r="P2596">
        <v>0</v>
      </c>
      <c r="Q2596" t="s">
        <v>12612</v>
      </c>
      <c r="R2596" t="s">
        <v>12613</v>
      </c>
      <c r="S2596">
        <v>79</v>
      </c>
      <c r="T2596" t="s">
        <v>36</v>
      </c>
      <c r="U2596" t="s">
        <v>12614</v>
      </c>
      <c r="V2596" t="s">
        <v>2633</v>
      </c>
      <c r="W2596">
        <v>34000000</v>
      </c>
      <c r="Y2596">
        <v>57</v>
      </c>
      <c r="Z2596">
        <v>8.1</v>
      </c>
      <c r="AA2596">
        <v>16</v>
      </c>
      <c r="AB2596">
        <v>16000</v>
      </c>
    </row>
    <row r="2597" spans="1:28" hidden="1" x14ac:dyDescent="0.2">
      <c r="A2597" t="s">
        <v>27</v>
      </c>
      <c r="B2597" t="s">
        <v>8636</v>
      </c>
      <c r="C2597">
        <v>78</v>
      </c>
      <c r="D2597">
        <v>115</v>
      </c>
      <c r="E2597">
        <v>460</v>
      </c>
      <c r="F2597">
        <v>125</v>
      </c>
      <c r="G2597" t="s">
        <v>12615</v>
      </c>
      <c r="H2597">
        <v>232</v>
      </c>
      <c r="I2597">
        <v>1554566</v>
      </c>
      <c r="J2597" t="s">
        <v>3394</v>
      </c>
      <c r="K2597" t="s">
        <v>12616</v>
      </c>
      <c r="L2597" t="s">
        <v>12617</v>
      </c>
      <c r="M2597">
        <v>8624</v>
      </c>
      <c r="N2597">
        <v>699</v>
      </c>
      <c r="O2597" t="s">
        <v>12618</v>
      </c>
      <c r="P2597">
        <v>1</v>
      </c>
      <c r="Q2597" t="s">
        <v>12619</v>
      </c>
      <c r="R2597" t="s">
        <v>12620</v>
      </c>
      <c r="S2597">
        <v>180</v>
      </c>
      <c r="T2597" t="s">
        <v>36</v>
      </c>
      <c r="U2597" t="s">
        <v>266</v>
      </c>
      <c r="V2597" t="s">
        <v>583</v>
      </c>
      <c r="X2597">
        <v>2002</v>
      </c>
      <c r="Y2597">
        <v>150</v>
      </c>
      <c r="Z2597">
        <v>6.6</v>
      </c>
      <c r="AA2597">
        <v>1.66</v>
      </c>
      <c r="AB2597">
        <v>824</v>
      </c>
    </row>
    <row r="2598" spans="1:28" hidden="1" x14ac:dyDescent="0.2">
      <c r="A2598" t="s">
        <v>27</v>
      </c>
      <c r="B2598" t="s">
        <v>12621</v>
      </c>
      <c r="C2598">
        <v>21</v>
      </c>
      <c r="D2598">
        <v>94</v>
      </c>
      <c r="E2598">
        <v>4</v>
      </c>
      <c r="F2598">
        <v>518</v>
      </c>
      <c r="G2598" t="s">
        <v>4108</v>
      </c>
      <c r="H2598">
        <v>844</v>
      </c>
      <c r="I2598">
        <v>508867</v>
      </c>
      <c r="J2598" t="s">
        <v>3792</v>
      </c>
      <c r="K2598" t="s">
        <v>10434</v>
      </c>
      <c r="L2598" t="s">
        <v>12622</v>
      </c>
      <c r="M2598">
        <v>1033</v>
      </c>
      <c r="N2598">
        <v>3583</v>
      </c>
      <c r="O2598" t="s">
        <v>12623</v>
      </c>
      <c r="P2598">
        <v>0</v>
      </c>
      <c r="Q2598" t="s">
        <v>12624</v>
      </c>
      <c r="R2598" t="s">
        <v>12625</v>
      </c>
      <c r="S2598">
        <v>26</v>
      </c>
      <c r="T2598" t="s">
        <v>36</v>
      </c>
      <c r="U2598" t="s">
        <v>37</v>
      </c>
      <c r="V2598" t="s">
        <v>93</v>
      </c>
      <c r="X2598">
        <v>2001</v>
      </c>
      <c r="Y2598">
        <v>626</v>
      </c>
      <c r="Z2598">
        <v>6.5</v>
      </c>
      <c r="AA2598">
        <v>2.35</v>
      </c>
      <c r="AB2598">
        <v>282</v>
      </c>
    </row>
    <row r="2599" spans="1:28" hidden="1" x14ac:dyDescent="0.2">
      <c r="A2599" t="s">
        <v>27</v>
      </c>
      <c r="B2599" t="s">
        <v>12626</v>
      </c>
      <c r="C2599">
        <v>40</v>
      </c>
      <c r="D2599">
        <v>93</v>
      </c>
      <c r="E2599">
        <v>7</v>
      </c>
      <c r="F2599">
        <v>922</v>
      </c>
      <c r="G2599" t="s">
        <v>2117</v>
      </c>
      <c r="H2599">
        <v>1000</v>
      </c>
      <c r="I2599">
        <v>1181197</v>
      </c>
      <c r="J2599" t="s">
        <v>1922</v>
      </c>
      <c r="K2599" t="s">
        <v>1538</v>
      </c>
      <c r="L2599" t="s">
        <v>12627</v>
      </c>
      <c r="M2599">
        <v>3299</v>
      </c>
      <c r="N2599">
        <v>4329</v>
      </c>
      <c r="O2599" t="s">
        <v>6155</v>
      </c>
      <c r="P2599">
        <v>0</v>
      </c>
      <c r="Q2599" t="s">
        <v>12628</v>
      </c>
      <c r="R2599" t="s">
        <v>12629</v>
      </c>
      <c r="S2599">
        <v>24</v>
      </c>
      <c r="T2599" t="s">
        <v>36</v>
      </c>
      <c r="U2599" t="s">
        <v>37</v>
      </c>
      <c r="V2599" t="s">
        <v>583</v>
      </c>
      <c r="W2599">
        <v>15500000</v>
      </c>
      <c r="X2599">
        <v>2005</v>
      </c>
      <c r="Y2599">
        <v>1000</v>
      </c>
      <c r="Z2599">
        <v>5.9</v>
      </c>
      <c r="AA2599">
        <v>1.85</v>
      </c>
      <c r="AB2599">
        <v>191</v>
      </c>
    </row>
    <row r="2600" spans="1:28" hidden="1" x14ac:dyDescent="0.2">
      <c r="A2600" t="s">
        <v>27</v>
      </c>
      <c r="B2600" t="s">
        <v>12630</v>
      </c>
      <c r="C2600">
        <v>40</v>
      </c>
      <c r="D2600">
        <v>94</v>
      </c>
      <c r="E2600">
        <v>7</v>
      </c>
      <c r="F2600">
        <v>17</v>
      </c>
      <c r="G2600" t="s">
        <v>12631</v>
      </c>
      <c r="H2600">
        <v>235</v>
      </c>
      <c r="I2600">
        <v>81525</v>
      </c>
      <c r="J2600" t="s">
        <v>3552</v>
      </c>
      <c r="K2600" t="s">
        <v>12632</v>
      </c>
      <c r="L2600" t="s">
        <v>12633</v>
      </c>
      <c r="M2600">
        <v>29392</v>
      </c>
      <c r="N2600">
        <v>303</v>
      </c>
      <c r="O2600" t="s">
        <v>12634</v>
      </c>
      <c r="P2600">
        <v>1</v>
      </c>
      <c r="Q2600" t="s">
        <v>12635</v>
      </c>
      <c r="R2600" t="s">
        <v>12636</v>
      </c>
      <c r="S2600">
        <v>91</v>
      </c>
      <c r="T2600" t="s">
        <v>1462</v>
      </c>
      <c r="U2600" t="s">
        <v>1463</v>
      </c>
      <c r="V2600" t="s">
        <v>583</v>
      </c>
      <c r="W2600">
        <v>15300000</v>
      </c>
      <c r="X2600">
        <v>2001</v>
      </c>
      <c r="Y2600">
        <v>46</v>
      </c>
      <c r="Z2600">
        <v>6.6</v>
      </c>
      <c r="AA2600">
        <v>2.35</v>
      </c>
      <c r="AB2600">
        <v>0</v>
      </c>
    </row>
    <row r="2601" spans="1:28" hidden="1" x14ac:dyDescent="0.2">
      <c r="A2601" t="s">
        <v>27</v>
      </c>
      <c r="B2601" t="s">
        <v>651</v>
      </c>
      <c r="C2601">
        <v>251</v>
      </c>
      <c r="D2601">
        <v>95</v>
      </c>
      <c r="E2601">
        <v>571</v>
      </c>
      <c r="F2601">
        <v>102</v>
      </c>
      <c r="G2601" t="s">
        <v>3484</v>
      </c>
      <c r="H2601">
        <v>499</v>
      </c>
      <c r="I2601">
        <v>7774730</v>
      </c>
      <c r="J2601" t="s">
        <v>12637</v>
      </c>
      <c r="K2601" t="s">
        <v>12638</v>
      </c>
      <c r="L2601" t="s">
        <v>12639</v>
      </c>
      <c r="M2601">
        <v>61912</v>
      </c>
      <c r="N2601">
        <v>1120</v>
      </c>
      <c r="O2601" t="s">
        <v>4409</v>
      </c>
      <c r="P2601">
        <v>0</v>
      </c>
      <c r="Q2601" t="s">
        <v>12640</v>
      </c>
      <c r="R2601" t="s">
        <v>12641</v>
      </c>
      <c r="S2601">
        <v>352</v>
      </c>
      <c r="T2601" t="s">
        <v>36</v>
      </c>
      <c r="U2601" t="s">
        <v>266</v>
      </c>
      <c r="V2601" t="s">
        <v>583</v>
      </c>
      <c r="W2601">
        <v>15500000</v>
      </c>
      <c r="X2601">
        <v>2006</v>
      </c>
      <c r="Y2601">
        <v>298</v>
      </c>
      <c r="Z2601">
        <v>6.5</v>
      </c>
      <c r="AA2601">
        <v>1.85</v>
      </c>
      <c r="AB2601">
        <v>0</v>
      </c>
    </row>
    <row r="2602" spans="1:28" hidden="1" x14ac:dyDescent="0.2">
      <c r="A2602" t="s">
        <v>27</v>
      </c>
      <c r="B2602" t="s">
        <v>2427</v>
      </c>
      <c r="C2602">
        <v>94</v>
      </c>
      <c r="D2602">
        <v>105</v>
      </c>
      <c r="E2602">
        <v>102</v>
      </c>
      <c r="F2602">
        <v>383</v>
      </c>
      <c r="G2602" t="s">
        <v>1304</v>
      </c>
      <c r="H2602">
        <v>901</v>
      </c>
      <c r="I2602">
        <v>234760500</v>
      </c>
      <c r="J2602" t="s">
        <v>1750</v>
      </c>
      <c r="K2602" t="s">
        <v>3657</v>
      </c>
      <c r="L2602" t="s">
        <v>12642</v>
      </c>
      <c r="M2602">
        <v>126464</v>
      </c>
      <c r="N2602">
        <v>3464</v>
      </c>
      <c r="O2602" t="s">
        <v>11245</v>
      </c>
      <c r="P2602">
        <v>1</v>
      </c>
      <c r="Q2602" t="s">
        <v>12643</v>
      </c>
      <c r="R2602" t="s">
        <v>12644</v>
      </c>
      <c r="S2602">
        <v>175</v>
      </c>
      <c r="T2602" t="s">
        <v>36</v>
      </c>
      <c r="U2602" t="s">
        <v>37</v>
      </c>
      <c r="V2602" t="s">
        <v>583</v>
      </c>
      <c r="W2602">
        <v>14000000</v>
      </c>
      <c r="X2602">
        <v>1984</v>
      </c>
      <c r="Y2602">
        <v>605</v>
      </c>
      <c r="Z2602">
        <v>7.3</v>
      </c>
      <c r="AA2602">
        <v>1.85</v>
      </c>
      <c r="AB2602">
        <v>0</v>
      </c>
    </row>
    <row r="2603" spans="1:28" hidden="1" x14ac:dyDescent="0.2">
      <c r="A2603" t="s">
        <v>27</v>
      </c>
      <c r="B2603" t="s">
        <v>1250</v>
      </c>
      <c r="C2603">
        <v>102</v>
      </c>
      <c r="D2603">
        <v>103</v>
      </c>
      <c r="E2603">
        <v>0</v>
      </c>
      <c r="F2603">
        <v>925</v>
      </c>
      <c r="G2603" t="s">
        <v>2810</v>
      </c>
      <c r="H2603">
        <v>3000</v>
      </c>
      <c r="I2603">
        <v>285761243</v>
      </c>
      <c r="J2603" t="s">
        <v>3055</v>
      </c>
      <c r="K2603" t="s">
        <v>6535</v>
      </c>
      <c r="L2603" t="s">
        <v>12645</v>
      </c>
      <c r="M2603">
        <v>311075</v>
      </c>
      <c r="N2603">
        <v>7521</v>
      </c>
      <c r="O2603" t="s">
        <v>1800</v>
      </c>
      <c r="P2603">
        <v>5</v>
      </c>
      <c r="Q2603" t="s">
        <v>12646</v>
      </c>
      <c r="R2603" t="s">
        <v>12647</v>
      </c>
      <c r="S2603">
        <v>305</v>
      </c>
      <c r="T2603" t="s">
        <v>36</v>
      </c>
      <c r="U2603" t="s">
        <v>37</v>
      </c>
      <c r="V2603" t="s">
        <v>93</v>
      </c>
      <c r="W2603">
        <v>18000000</v>
      </c>
      <c r="X2603">
        <v>1990</v>
      </c>
      <c r="Y2603">
        <v>1000</v>
      </c>
      <c r="Z2603">
        <v>7.5</v>
      </c>
      <c r="AA2603">
        <v>1.85</v>
      </c>
      <c r="AB2603">
        <v>20000</v>
      </c>
    </row>
    <row r="2604" spans="1:28" hidden="1" x14ac:dyDescent="0.2">
      <c r="A2604" t="s">
        <v>27</v>
      </c>
      <c r="B2604" t="s">
        <v>1026</v>
      </c>
      <c r="C2604">
        <v>21</v>
      </c>
      <c r="D2604">
        <v>102</v>
      </c>
      <c r="E2604">
        <v>12000</v>
      </c>
      <c r="F2604">
        <v>801</v>
      </c>
      <c r="G2604" t="s">
        <v>2495</v>
      </c>
      <c r="H2604">
        <v>19000</v>
      </c>
      <c r="I2604">
        <v>167780960</v>
      </c>
      <c r="J2604" t="s">
        <v>3930</v>
      </c>
      <c r="K2604" t="s">
        <v>3102</v>
      </c>
      <c r="L2604" t="s">
        <v>12648</v>
      </c>
      <c r="M2604">
        <v>36918</v>
      </c>
      <c r="N2604">
        <v>21499</v>
      </c>
      <c r="O2604" t="s">
        <v>11089</v>
      </c>
      <c r="P2604">
        <v>4</v>
      </c>
      <c r="Q2604" t="s">
        <v>12649</v>
      </c>
      <c r="R2604" t="s">
        <v>12650</v>
      </c>
      <c r="S2604">
        <v>42</v>
      </c>
      <c r="T2604" t="s">
        <v>36</v>
      </c>
      <c r="U2604" t="s">
        <v>37</v>
      </c>
      <c r="V2604" t="s">
        <v>93</v>
      </c>
      <c r="W2604">
        <v>11000000</v>
      </c>
      <c r="X2604">
        <v>1987</v>
      </c>
      <c r="Y2604">
        <v>875</v>
      </c>
      <c r="Z2604">
        <v>5.9</v>
      </c>
      <c r="AA2604">
        <v>1.85</v>
      </c>
      <c r="AB2604">
        <v>3000</v>
      </c>
    </row>
    <row r="2605" spans="1:28" hidden="1" x14ac:dyDescent="0.2">
      <c r="A2605" t="s">
        <v>27</v>
      </c>
      <c r="B2605" t="s">
        <v>2211</v>
      </c>
      <c r="C2605">
        <v>94</v>
      </c>
      <c r="D2605">
        <v>116</v>
      </c>
      <c r="E2605">
        <v>521</v>
      </c>
      <c r="F2605">
        <v>481</v>
      </c>
      <c r="G2605" t="s">
        <v>2211</v>
      </c>
      <c r="H2605">
        <v>13000</v>
      </c>
      <c r="I2605">
        <v>177200000</v>
      </c>
      <c r="J2605" t="s">
        <v>1413</v>
      </c>
      <c r="K2605" t="s">
        <v>545</v>
      </c>
      <c r="L2605" t="s">
        <v>12651</v>
      </c>
      <c r="M2605">
        <v>77366</v>
      </c>
      <c r="N2605">
        <v>14701</v>
      </c>
      <c r="O2605" t="s">
        <v>10639</v>
      </c>
      <c r="P2605">
        <v>1</v>
      </c>
      <c r="Q2605" t="s">
        <v>12652</v>
      </c>
      <c r="R2605" t="s">
        <v>12653</v>
      </c>
      <c r="S2605">
        <v>194</v>
      </c>
      <c r="T2605" t="s">
        <v>36</v>
      </c>
      <c r="U2605" t="s">
        <v>37</v>
      </c>
      <c r="V2605" t="s">
        <v>93</v>
      </c>
      <c r="W2605">
        <v>22000000</v>
      </c>
      <c r="X2605">
        <v>1982</v>
      </c>
      <c r="Y2605">
        <v>521</v>
      </c>
      <c r="Z2605">
        <v>7.4</v>
      </c>
      <c r="AA2605">
        <v>2.35</v>
      </c>
      <c r="AB2605">
        <v>0</v>
      </c>
    </row>
    <row r="2606" spans="1:28" hidden="1" x14ac:dyDescent="0.2">
      <c r="A2606" t="s">
        <v>27</v>
      </c>
      <c r="B2606" t="s">
        <v>1737</v>
      </c>
      <c r="C2606">
        <v>173</v>
      </c>
      <c r="D2606">
        <v>110</v>
      </c>
      <c r="E2606">
        <v>12000</v>
      </c>
      <c r="F2606">
        <v>555</v>
      </c>
      <c r="G2606" t="s">
        <v>2199</v>
      </c>
      <c r="H2606">
        <v>10000</v>
      </c>
      <c r="I2606">
        <v>176781728</v>
      </c>
      <c r="J2606" t="s">
        <v>1691</v>
      </c>
      <c r="K2606" t="s">
        <v>521</v>
      </c>
      <c r="L2606" t="s">
        <v>12654</v>
      </c>
      <c r="M2606">
        <v>219171</v>
      </c>
      <c r="N2606">
        <v>13069</v>
      </c>
      <c r="O2606" t="s">
        <v>12655</v>
      </c>
      <c r="P2606">
        <v>2</v>
      </c>
      <c r="Q2606" t="s">
        <v>12656</v>
      </c>
      <c r="R2606" t="s">
        <v>12657</v>
      </c>
      <c r="S2606">
        <v>388</v>
      </c>
      <c r="T2606" t="s">
        <v>36</v>
      </c>
      <c r="U2606" t="s">
        <v>37</v>
      </c>
      <c r="V2606" t="s">
        <v>93</v>
      </c>
      <c r="W2606">
        <v>15000000</v>
      </c>
      <c r="X2606">
        <v>1986</v>
      </c>
      <c r="Y2606">
        <v>1000</v>
      </c>
      <c r="Z2606">
        <v>6.9</v>
      </c>
      <c r="AA2606">
        <v>1.33</v>
      </c>
      <c r="AB2606">
        <v>19000</v>
      </c>
    </row>
    <row r="2607" spans="1:28" hidden="1" x14ac:dyDescent="0.2">
      <c r="A2607" t="s">
        <v>27</v>
      </c>
      <c r="B2607" t="s">
        <v>1062</v>
      </c>
      <c r="C2607">
        <v>287</v>
      </c>
      <c r="D2607">
        <v>120</v>
      </c>
      <c r="E2607">
        <v>0</v>
      </c>
      <c r="F2607">
        <v>5</v>
      </c>
      <c r="G2607" t="s">
        <v>12658</v>
      </c>
      <c r="H2607">
        <v>103</v>
      </c>
      <c r="I2607">
        <v>128067808</v>
      </c>
      <c r="J2607" t="s">
        <v>1691</v>
      </c>
      <c r="K2607" t="s">
        <v>12659</v>
      </c>
      <c r="L2607" t="s">
        <v>12660</v>
      </c>
      <c r="M2607">
        <v>217740</v>
      </c>
      <c r="N2607">
        <v>129</v>
      </c>
      <c r="O2607" t="s">
        <v>12661</v>
      </c>
      <c r="P2607">
        <v>3</v>
      </c>
      <c r="Q2607" t="s">
        <v>12662</v>
      </c>
      <c r="R2607" t="s">
        <v>12663</v>
      </c>
      <c r="S2607">
        <v>1641</v>
      </c>
      <c r="T2607" t="s">
        <v>1944</v>
      </c>
      <c r="U2607" t="s">
        <v>12664</v>
      </c>
      <c r="V2607" t="s">
        <v>38</v>
      </c>
      <c r="W2607">
        <v>15000000</v>
      </c>
      <c r="X2607">
        <v>2000</v>
      </c>
      <c r="Y2607">
        <v>21</v>
      </c>
      <c r="Z2607">
        <v>7.9</v>
      </c>
      <c r="AA2607">
        <v>2.35</v>
      </c>
      <c r="AB2607">
        <v>0</v>
      </c>
    </row>
    <row r="2608" spans="1:28" hidden="1" x14ac:dyDescent="0.2">
      <c r="A2608" t="s">
        <v>27</v>
      </c>
      <c r="B2608" t="s">
        <v>47</v>
      </c>
      <c r="C2608">
        <v>176</v>
      </c>
      <c r="D2608">
        <v>122</v>
      </c>
      <c r="E2608">
        <v>0</v>
      </c>
      <c r="F2608">
        <v>158</v>
      </c>
      <c r="G2608" t="s">
        <v>4808</v>
      </c>
      <c r="H2608">
        <v>18000</v>
      </c>
      <c r="I2608">
        <v>130058047</v>
      </c>
      <c r="J2608" t="s">
        <v>3407</v>
      </c>
      <c r="K2608" t="s">
        <v>118</v>
      </c>
      <c r="L2608" t="s">
        <v>12665</v>
      </c>
      <c r="M2608">
        <v>822500</v>
      </c>
      <c r="N2608">
        <v>19078</v>
      </c>
      <c r="O2608" t="s">
        <v>12666</v>
      </c>
      <c r="P2608">
        <v>0</v>
      </c>
      <c r="Q2608" t="s">
        <v>12667</v>
      </c>
      <c r="R2608" t="s">
        <v>12668</v>
      </c>
      <c r="S2608">
        <v>2715</v>
      </c>
      <c r="T2608" t="s">
        <v>36</v>
      </c>
      <c r="U2608" t="s">
        <v>37</v>
      </c>
      <c r="V2608" t="s">
        <v>583</v>
      </c>
      <c r="W2608">
        <v>15000000</v>
      </c>
      <c r="X2608">
        <v>1999</v>
      </c>
      <c r="Y2608">
        <v>828</v>
      </c>
      <c r="Z2608">
        <v>8.4</v>
      </c>
      <c r="AA2608">
        <v>2.35</v>
      </c>
      <c r="AB2608">
        <v>22000</v>
      </c>
    </row>
    <row r="2609" spans="1:28" hidden="1" x14ac:dyDescent="0.2">
      <c r="A2609" t="s">
        <v>27</v>
      </c>
      <c r="B2609" t="s">
        <v>3662</v>
      </c>
      <c r="C2609">
        <v>479</v>
      </c>
      <c r="D2609">
        <v>118</v>
      </c>
      <c r="E2609">
        <v>0</v>
      </c>
      <c r="F2609">
        <v>520</v>
      </c>
      <c r="G2609" t="s">
        <v>1401</v>
      </c>
      <c r="H2609">
        <v>14000</v>
      </c>
      <c r="I2609">
        <v>138795342</v>
      </c>
      <c r="J2609" t="s">
        <v>6111</v>
      </c>
      <c r="K2609" t="s">
        <v>434</v>
      </c>
      <c r="L2609" t="s">
        <v>12669</v>
      </c>
      <c r="M2609">
        <v>503631</v>
      </c>
      <c r="N2609">
        <v>15732</v>
      </c>
      <c r="O2609" t="s">
        <v>1993</v>
      </c>
      <c r="P2609">
        <v>0</v>
      </c>
      <c r="Q2609" t="s">
        <v>12670</v>
      </c>
      <c r="R2609" t="s">
        <v>12671</v>
      </c>
      <c r="S2609">
        <v>636</v>
      </c>
      <c r="T2609" t="s">
        <v>36</v>
      </c>
      <c r="U2609" t="s">
        <v>55</v>
      </c>
      <c r="V2609" t="s">
        <v>583</v>
      </c>
      <c r="W2609">
        <v>15000000</v>
      </c>
      <c r="X2609">
        <v>2010</v>
      </c>
      <c r="Y2609">
        <v>1000</v>
      </c>
      <c r="Z2609">
        <v>8</v>
      </c>
      <c r="AA2609">
        <v>1.85</v>
      </c>
      <c r="AB2609">
        <v>64000</v>
      </c>
    </row>
    <row r="2610" spans="1:28" hidden="1" x14ac:dyDescent="0.2">
      <c r="A2610" t="s">
        <v>27</v>
      </c>
      <c r="B2610" t="s">
        <v>2696</v>
      </c>
      <c r="C2610">
        <v>27</v>
      </c>
      <c r="D2610">
        <v>107</v>
      </c>
      <c r="E2610">
        <v>425</v>
      </c>
      <c r="F2610">
        <v>247</v>
      </c>
      <c r="G2610" t="s">
        <v>10770</v>
      </c>
      <c r="H2610">
        <v>742</v>
      </c>
      <c r="I2610">
        <v>111936400</v>
      </c>
      <c r="J2610" t="s">
        <v>1007</v>
      </c>
      <c r="K2610" t="s">
        <v>1637</v>
      </c>
      <c r="L2610" t="s">
        <v>12672</v>
      </c>
      <c r="M2610">
        <v>87538</v>
      </c>
      <c r="N2610">
        <v>2151</v>
      </c>
      <c r="O2610" t="s">
        <v>12673</v>
      </c>
      <c r="P2610">
        <v>1</v>
      </c>
      <c r="Q2610" t="s">
        <v>12674</v>
      </c>
      <c r="R2610" t="s">
        <v>12675</v>
      </c>
      <c r="S2610">
        <v>79</v>
      </c>
      <c r="T2610" t="s">
        <v>36</v>
      </c>
      <c r="U2610" t="s">
        <v>37</v>
      </c>
      <c r="V2610" t="s">
        <v>93</v>
      </c>
      <c r="W2610">
        <v>15000000</v>
      </c>
      <c r="X2610">
        <v>1988</v>
      </c>
      <c r="Y2610">
        <v>384</v>
      </c>
      <c r="Z2610">
        <v>6</v>
      </c>
      <c r="AA2610">
        <v>1.85</v>
      </c>
      <c r="AB2610">
        <v>0</v>
      </c>
    </row>
    <row r="2611" spans="1:28" hidden="1" x14ac:dyDescent="0.2">
      <c r="A2611" t="s">
        <v>27</v>
      </c>
      <c r="C2611">
        <v>20</v>
      </c>
      <c r="D2611">
        <v>45</v>
      </c>
      <c r="F2611">
        <v>260</v>
      </c>
      <c r="G2611" t="s">
        <v>12676</v>
      </c>
      <c r="H2611">
        <v>460</v>
      </c>
      <c r="J2611" t="s">
        <v>2346</v>
      </c>
      <c r="K2611" t="s">
        <v>12677</v>
      </c>
      <c r="L2611" t="s">
        <v>12678</v>
      </c>
      <c r="M2611">
        <v>18058</v>
      </c>
      <c r="N2611">
        <v>2380</v>
      </c>
      <c r="O2611" t="s">
        <v>12679</v>
      </c>
      <c r="P2611">
        <v>0</v>
      </c>
      <c r="Q2611" t="s">
        <v>12680</v>
      </c>
      <c r="R2611" t="s">
        <v>12681</v>
      </c>
      <c r="S2611">
        <v>68</v>
      </c>
      <c r="T2611" t="s">
        <v>36</v>
      </c>
      <c r="U2611" t="s">
        <v>37</v>
      </c>
      <c r="V2611" t="s">
        <v>1124</v>
      </c>
      <c r="Y2611">
        <v>292</v>
      </c>
      <c r="Z2611">
        <v>7.3</v>
      </c>
      <c r="AA2611">
        <v>16</v>
      </c>
      <c r="AB2611">
        <v>0</v>
      </c>
    </row>
    <row r="2612" spans="1:28" hidden="1" x14ac:dyDescent="0.2">
      <c r="A2612" t="s">
        <v>27</v>
      </c>
      <c r="B2612" t="s">
        <v>12682</v>
      </c>
      <c r="C2612">
        <v>60</v>
      </c>
      <c r="D2612">
        <v>102</v>
      </c>
      <c r="E2612">
        <v>4</v>
      </c>
      <c r="F2612">
        <v>882</v>
      </c>
      <c r="G2612" t="s">
        <v>444</v>
      </c>
      <c r="H2612">
        <v>17000</v>
      </c>
      <c r="I2612">
        <v>317040</v>
      </c>
      <c r="J2612" t="s">
        <v>212</v>
      </c>
      <c r="K2612" t="s">
        <v>555</v>
      </c>
      <c r="L2612" t="s">
        <v>12683</v>
      </c>
      <c r="M2612">
        <v>6723</v>
      </c>
      <c r="N2612">
        <v>30978</v>
      </c>
      <c r="O2612" t="s">
        <v>186</v>
      </c>
      <c r="P2612">
        <v>1</v>
      </c>
      <c r="Q2612" t="s">
        <v>12684</v>
      </c>
      <c r="R2612" t="s">
        <v>12685</v>
      </c>
      <c r="S2612">
        <v>36</v>
      </c>
      <c r="T2612" t="s">
        <v>36</v>
      </c>
      <c r="U2612" t="s">
        <v>37</v>
      </c>
      <c r="V2612" t="s">
        <v>38</v>
      </c>
      <c r="W2612">
        <v>15500000</v>
      </c>
      <c r="X2612">
        <v>2008</v>
      </c>
      <c r="Y2612">
        <v>13000</v>
      </c>
      <c r="Z2612">
        <v>6.8</v>
      </c>
      <c r="AA2612">
        <v>2.35</v>
      </c>
      <c r="AB2612">
        <v>1000</v>
      </c>
    </row>
    <row r="2613" spans="1:28" hidden="1" x14ac:dyDescent="0.2">
      <c r="A2613" t="s">
        <v>27</v>
      </c>
      <c r="B2613" t="s">
        <v>387</v>
      </c>
      <c r="C2613">
        <v>70</v>
      </c>
      <c r="D2613">
        <v>154</v>
      </c>
      <c r="E2613">
        <v>14000</v>
      </c>
      <c r="F2613">
        <v>271</v>
      </c>
      <c r="G2613" t="s">
        <v>12686</v>
      </c>
      <c r="H2613">
        <v>852</v>
      </c>
      <c r="I2613">
        <v>94175854</v>
      </c>
      <c r="J2613" t="s">
        <v>3407</v>
      </c>
      <c r="K2613" t="s">
        <v>899</v>
      </c>
      <c r="L2613" t="s">
        <v>12687</v>
      </c>
      <c r="M2613">
        <v>60988</v>
      </c>
      <c r="N2613">
        <v>2592</v>
      </c>
      <c r="O2613" t="s">
        <v>419</v>
      </c>
      <c r="P2613">
        <v>0</v>
      </c>
      <c r="Q2613" t="s">
        <v>12688</v>
      </c>
      <c r="R2613" t="s">
        <v>12689</v>
      </c>
      <c r="S2613">
        <v>199</v>
      </c>
      <c r="T2613" t="s">
        <v>36</v>
      </c>
      <c r="U2613" t="s">
        <v>37</v>
      </c>
      <c r="V2613" t="s">
        <v>38</v>
      </c>
      <c r="W2613">
        <v>15000000</v>
      </c>
      <c r="X2613">
        <v>1985</v>
      </c>
      <c r="Y2613">
        <v>581</v>
      </c>
      <c r="Z2613">
        <v>7.8</v>
      </c>
      <c r="AA2613">
        <v>1.85</v>
      </c>
      <c r="AB2613">
        <v>6000</v>
      </c>
    </row>
    <row r="2614" spans="1:28" hidden="1" x14ac:dyDescent="0.2">
      <c r="A2614" t="s">
        <v>27</v>
      </c>
      <c r="B2614" t="s">
        <v>12690</v>
      </c>
      <c r="C2614">
        <v>43</v>
      </c>
      <c r="D2614">
        <v>103</v>
      </c>
      <c r="E2614">
        <v>2</v>
      </c>
      <c r="F2614">
        <v>13</v>
      </c>
      <c r="G2614" t="s">
        <v>12691</v>
      </c>
      <c r="H2614">
        <v>94</v>
      </c>
      <c r="J2614" t="s">
        <v>12692</v>
      </c>
      <c r="K2614" t="s">
        <v>12693</v>
      </c>
      <c r="L2614" t="s">
        <v>12694</v>
      </c>
      <c r="M2614">
        <v>2659</v>
      </c>
      <c r="N2614">
        <v>213</v>
      </c>
      <c r="O2614" t="s">
        <v>12695</v>
      </c>
      <c r="P2614">
        <v>2</v>
      </c>
      <c r="Q2614" t="s">
        <v>12696</v>
      </c>
      <c r="R2614" t="s">
        <v>12697</v>
      </c>
      <c r="S2614">
        <v>25</v>
      </c>
      <c r="T2614" t="s">
        <v>12698</v>
      </c>
      <c r="U2614" t="s">
        <v>5692</v>
      </c>
      <c r="V2614" t="s">
        <v>583</v>
      </c>
      <c r="X2614">
        <v>2009</v>
      </c>
      <c r="Y2614">
        <v>80</v>
      </c>
      <c r="Z2614">
        <v>5.7</v>
      </c>
      <c r="AA2614">
        <v>2.35</v>
      </c>
      <c r="AB2614">
        <v>558</v>
      </c>
    </row>
    <row r="2615" spans="1:28" hidden="1" x14ac:dyDescent="0.2">
      <c r="A2615" t="s">
        <v>27</v>
      </c>
      <c r="B2615" t="s">
        <v>2154</v>
      </c>
      <c r="C2615">
        <v>1</v>
      </c>
      <c r="D2615">
        <v>141</v>
      </c>
      <c r="E2615">
        <v>335</v>
      </c>
      <c r="F2615">
        <v>635</v>
      </c>
      <c r="G2615" t="s">
        <v>849</v>
      </c>
      <c r="H2615">
        <v>11000</v>
      </c>
      <c r="J2615" t="s">
        <v>2155</v>
      </c>
      <c r="K2615" t="s">
        <v>464</v>
      </c>
      <c r="L2615" t="s">
        <v>2156</v>
      </c>
      <c r="M2615">
        <v>62</v>
      </c>
      <c r="N2615">
        <v>13390</v>
      </c>
      <c r="O2615" t="s">
        <v>1610</v>
      </c>
      <c r="P2615">
        <v>2</v>
      </c>
      <c r="Q2615" t="s">
        <v>12699</v>
      </c>
      <c r="R2615" t="s">
        <v>2157</v>
      </c>
      <c r="S2615">
        <v>1</v>
      </c>
      <c r="T2615" t="s">
        <v>36</v>
      </c>
      <c r="U2615" t="s">
        <v>37</v>
      </c>
      <c r="V2615" t="s">
        <v>38</v>
      </c>
      <c r="W2615">
        <v>100000000</v>
      </c>
      <c r="X2615">
        <v>2016</v>
      </c>
      <c r="Y2615">
        <v>744</v>
      </c>
      <c r="Z2615">
        <v>6.1</v>
      </c>
      <c r="AA2615">
        <v>2.35</v>
      </c>
      <c r="AB2615">
        <v>0</v>
      </c>
    </row>
    <row r="2616" spans="1:28" hidden="1" x14ac:dyDescent="0.2">
      <c r="A2616" t="s">
        <v>27</v>
      </c>
      <c r="B2616" t="s">
        <v>12700</v>
      </c>
      <c r="C2616">
        <v>454</v>
      </c>
      <c r="D2616">
        <v>114</v>
      </c>
      <c r="E2616">
        <v>77</v>
      </c>
      <c r="F2616">
        <v>305</v>
      </c>
      <c r="G2616" t="s">
        <v>48</v>
      </c>
      <c r="H2616">
        <v>19000</v>
      </c>
      <c r="I2616">
        <v>91121452</v>
      </c>
      <c r="J2616" t="s">
        <v>9896</v>
      </c>
      <c r="K2616" t="s">
        <v>351</v>
      </c>
      <c r="L2616" t="s">
        <v>12701</v>
      </c>
      <c r="M2616">
        <v>467613</v>
      </c>
      <c r="N2616">
        <v>20295</v>
      </c>
      <c r="O2616" t="s">
        <v>12702</v>
      </c>
      <c r="P2616">
        <v>1</v>
      </c>
      <c r="Q2616" t="s">
        <v>12703</v>
      </c>
      <c r="R2616" t="s">
        <v>12704</v>
      </c>
      <c r="S2616">
        <v>608</v>
      </c>
      <c r="T2616" t="s">
        <v>36</v>
      </c>
      <c r="U2616" t="s">
        <v>55</v>
      </c>
      <c r="V2616" t="s">
        <v>38</v>
      </c>
      <c r="W2616">
        <v>14000000</v>
      </c>
      <c r="X2616">
        <v>2014</v>
      </c>
      <c r="Y2616">
        <v>393</v>
      </c>
      <c r="Z2616">
        <v>8.1</v>
      </c>
      <c r="AA2616">
        <v>2.35</v>
      </c>
      <c r="AB2616">
        <v>165000</v>
      </c>
    </row>
    <row r="2617" spans="1:28" hidden="1" x14ac:dyDescent="0.2">
      <c r="A2617" t="s">
        <v>27</v>
      </c>
      <c r="B2617" t="s">
        <v>12342</v>
      </c>
      <c r="C2617">
        <v>25</v>
      </c>
      <c r="D2617">
        <v>109</v>
      </c>
      <c r="E2617">
        <v>6</v>
      </c>
      <c r="F2617">
        <v>271</v>
      </c>
      <c r="G2617" t="s">
        <v>2966</v>
      </c>
      <c r="H2617">
        <v>1000</v>
      </c>
      <c r="I2617">
        <v>69800000</v>
      </c>
      <c r="J2617" t="s">
        <v>6188</v>
      </c>
      <c r="K2617" t="s">
        <v>4202</v>
      </c>
      <c r="L2617" t="s">
        <v>12705</v>
      </c>
      <c r="M2617">
        <v>18140</v>
      </c>
      <c r="N2617">
        <v>2419</v>
      </c>
      <c r="O2617" t="s">
        <v>8438</v>
      </c>
      <c r="P2617">
        <v>1</v>
      </c>
      <c r="Q2617" t="s">
        <v>12706</v>
      </c>
      <c r="R2617" t="s">
        <v>12707</v>
      </c>
      <c r="S2617">
        <v>60</v>
      </c>
      <c r="T2617" t="s">
        <v>36</v>
      </c>
      <c r="U2617" t="s">
        <v>37</v>
      </c>
      <c r="V2617" t="s">
        <v>583</v>
      </c>
      <c r="W2617">
        <v>10000000</v>
      </c>
      <c r="X2617">
        <v>1980</v>
      </c>
      <c r="Y2617">
        <v>745</v>
      </c>
      <c r="Z2617">
        <v>6.1</v>
      </c>
      <c r="AA2617">
        <v>1.85</v>
      </c>
      <c r="AB2617">
        <v>855</v>
      </c>
    </row>
    <row r="2618" spans="1:28" hidden="1" x14ac:dyDescent="0.2">
      <c r="A2618" t="s">
        <v>27</v>
      </c>
      <c r="B2618" t="s">
        <v>739</v>
      </c>
      <c r="C2618">
        <v>46</v>
      </c>
      <c r="D2618">
        <v>124</v>
      </c>
      <c r="E2618">
        <v>150</v>
      </c>
      <c r="F2618">
        <v>572</v>
      </c>
      <c r="G2618" t="s">
        <v>7744</v>
      </c>
      <c r="H2618">
        <v>874</v>
      </c>
      <c r="I2618">
        <v>79900000</v>
      </c>
      <c r="J2618" t="s">
        <v>6505</v>
      </c>
      <c r="K2618" t="s">
        <v>5103</v>
      </c>
      <c r="L2618" t="s">
        <v>12708</v>
      </c>
      <c r="M2618">
        <v>12974</v>
      </c>
      <c r="N2618">
        <v>2667</v>
      </c>
      <c r="O2618" t="s">
        <v>12709</v>
      </c>
      <c r="P2618">
        <v>0</v>
      </c>
      <c r="Q2618" t="s">
        <v>12710</v>
      </c>
      <c r="R2618" t="s">
        <v>12711</v>
      </c>
      <c r="S2618">
        <v>84</v>
      </c>
      <c r="T2618" t="s">
        <v>36</v>
      </c>
      <c r="U2618" t="s">
        <v>37</v>
      </c>
      <c r="V2618" t="s">
        <v>93</v>
      </c>
      <c r="X2618">
        <v>1980</v>
      </c>
      <c r="Y2618">
        <v>816</v>
      </c>
      <c r="Z2618">
        <v>7.5</v>
      </c>
      <c r="AA2618">
        <v>1.85</v>
      </c>
      <c r="AB2618">
        <v>0</v>
      </c>
    </row>
    <row r="2619" spans="1:28" hidden="1" x14ac:dyDescent="0.2">
      <c r="A2619" t="s">
        <v>27</v>
      </c>
      <c r="B2619" t="s">
        <v>2220</v>
      </c>
      <c r="C2619">
        <v>111</v>
      </c>
      <c r="D2619">
        <v>94</v>
      </c>
      <c r="E2619">
        <v>87</v>
      </c>
      <c r="F2619">
        <v>569</v>
      </c>
      <c r="G2619" t="s">
        <v>10422</v>
      </c>
      <c r="H2619">
        <v>17000</v>
      </c>
      <c r="I2619">
        <v>64001297</v>
      </c>
      <c r="J2619" t="s">
        <v>3055</v>
      </c>
      <c r="K2619" t="s">
        <v>487</v>
      </c>
      <c r="L2619" t="s">
        <v>12712</v>
      </c>
      <c r="M2619">
        <v>32002</v>
      </c>
      <c r="N2619">
        <v>20154</v>
      </c>
      <c r="O2619" t="s">
        <v>2192</v>
      </c>
      <c r="P2619">
        <v>1</v>
      </c>
      <c r="Q2619" t="s">
        <v>12713</v>
      </c>
      <c r="R2619" t="s">
        <v>12714</v>
      </c>
      <c r="S2619">
        <v>103</v>
      </c>
      <c r="T2619" t="s">
        <v>36</v>
      </c>
      <c r="U2619" t="s">
        <v>37</v>
      </c>
      <c r="V2619" t="s">
        <v>93</v>
      </c>
      <c r="W2619">
        <v>15000000</v>
      </c>
      <c r="X2619">
        <v>2010</v>
      </c>
      <c r="Y2619">
        <v>975</v>
      </c>
      <c r="Z2619">
        <v>6.2</v>
      </c>
      <c r="AA2619">
        <v>1.85</v>
      </c>
      <c r="AB2619">
        <v>0</v>
      </c>
    </row>
    <row r="2620" spans="1:28" hidden="1" x14ac:dyDescent="0.2">
      <c r="A2620" t="s">
        <v>27</v>
      </c>
      <c r="B2620" t="s">
        <v>12715</v>
      </c>
      <c r="C2620">
        <v>393</v>
      </c>
      <c r="D2620">
        <v>100</v>
      </c>
      <c r="E2620">
        <v>127</v>
      </c>
      <c r="F2620">
        <v>250</v>
      </c>
      <c r="G2620" t="s">
        <v>12716</v>
      </c>
      <c r="H2620">
        <v>1000</v>
      </c>
      <c r="I2620">
        <v>71588220</v>
      </c>
      <c r="J2620" t="s">
        <v>7404</v>
      </c>
      <c r="K2620" t="s">
        <v>6286</v>
      </c>
      <c r="L2620" t="s">
        <v>12717</v>
      </c>
      <c r="M2620">
        <v>134869</v>
      </c>
      <c r="N2620">
        <v>1949</v>
      </c>
      <c r="O2620" t="s">
        <v>12718</v>
      </c>
      <c r="P2620">
        <v>1</v>
      </c>
      <c r="Q2620" t="s">
        <v>12719</v>
      </c>
      <c r="R2620" t="s">
        <v>12720</v>
      </c>
      <c r="S2620">
        <v>304</v>
      </c>
      <c r="T2620" t="s">
        <v>36</v>
      </c>
      <c r="U2620" t="s">
        <v>266</v>
      </c>
      <c r="V2620" t="s">
        <v>38</v>
      </c>
      <c r="W2620">
        <v>20000000</v>
      </c>
      <c r="X2620">
        <v>2013</v>
      </c>
      <c r="Y2620">
        <v>340</v>
      </c>
      <c r="Z2620">
        <v>6.2</v>
      </c>
      <c r="AA2620">
        <v>1.85</v>
      </c>
      <c r="AB2620">
        <v>57000</v>
      </c>
    </row>
    <row r="2621" spans="1:28" hidden="1" x14ac:dyDescent="0.2">
      <c r="A2621" t="s">
        <v>27</v>
      </c>
      <c r="B2621" t="s">
        <v>5365</v>
      </c>
      <c r="C2621">
        <v>318</v>
      </c>
      <c r="D2621">
        <v>101</v>
      </c>
      <c r="E2621">
        <v>0</v>
      </c>
      <c r="F2621">
        <v>598</v>
      </c>
      <c r="G2621" t="s">
        <v>10177</v>
      </c>
      <c r="H2621">
        <v>2000</v>
      </c>
      <c r="I2621">
        <v>47000000</v>
      </c>
      <c r="J2621" t="s">
        <v>5542</v>
      </c>
      <c r="K2621" t="s">
        <v>1732</v>
      </c>
      <c r="L2621" t="s">
        <v>12168</v>
      </c>
      <c r="M2621">
        <v>157857</v>
      </c>
      <c r="N2621">
        <v>4400</v>
      </c>
      <c r="O2621" t="s">
        <v>5543</v>
      </c>
      <c r="P2621">
        <v>0</v>
      </c>
      <c r="Q2621" t="s">
        <v>12169</v>
      </c>
      <c r="R2621" t="s">
        <v>12170</v>
      </c>
      <c r="S2621">
        <v>1191</v>
      </c>
      <c r="T2621" t="s">
        <v>36</v>
      </c>
      <c r="U2621" t="s">
        <v>37</v>
      </c>
      <c r="V2621" t="s">
        <v>583</v>
      </c>
      <c r="W2621">
        <v>300000</v>
      </c>
      <c r="X2621">
        <v>1978</v>
      </c>
      <c r="Y2621">
        <v>742</v>
      </c>
      <c r="Z2621">
        <v>7.9</v>
      </c>
      <c r="AA2621">
        <v>2.35</v>
      </c>
      <c r="AB2621">
        <v>12000</v>
      </c>
    </row>
    <row r="2622" spans="1:28" hidden="1" x14ac:dyDescent="0.2">
      <c r="A2622" t="s">
        <v>27</v>
      </c>
      <c r="B2622" t="s">
        <v>4216</v>
      </c>
      <c r="C2622">
        <v>55</v>
      </c>
      <c r="D2622">
        <v>98</v>
      </c>
      <c r="E2622">
        <v>11000</v>
      </c>
      <c r="F2622">
        <v>624</v>
      </c>
      <c r="G2622" t="s">
        <v>1901</v>
      </c>
      <c r="H2622">
        <v>816</v>
      </c>
      <c r="I2622">
        <v>61400000</v>
      </c>
      <c r="J2622" t="s">
        <v>4217</v>
      </c>
      <c r="K2622" t="s">
        <v>7744</v>
      </c>
      <c r="L2622" t="s">
        <v>12721</v>
      </c>
      <c r="M2622">
        <v>71183</v>
      </c>
      <c r="N2622">
        <v>3617</v>
      </c>
      <c r="O2622" t="s">
        <v>2387</v>
      </c>
      <c r="P2622">
        <v>1</v>
      </c>
      <c r="Q2622" t="s">
        <v>12722</v>
      </c>
      <c r="R2622" t="s">
        <v>12723</v>
      </c>
      <c r="S2622">
        <v>183</v>
      </c>
      <c r="T2622" t="s">
        <v>36</v>
      </c>
      <c r="U2622" t="s">
        <v>37</v>
      </c>
      <c r="V2622" t="s">
        <v>583</v>
      </c>
      <c r="W2622">
        <v>15000000</v>
      </c>
      <c r="X2622">
        <v>1983</v>
      </c>
      <c r="Y2622">
        <v>695</v>
      </c>
      <c r="Z2622">
        <v>7.4</v>
      </c>
      <c r="AA2622">
        <v>1.85</v>
      </c>
      <c r="AB2622">
        <v>0</v>
      </c>
    </row>
    <row r="2623" spans="1:28" hidden="1" x14ac:dyDescent="0.2">
      <c r="A2623" t="s">
        <v>27</v>
      </c>
      <c r="B2623" t="s">
        <v>10663</v>
      </c>
      <c r="C2623">
        <v>157</v>
      </c>
      <c r="D2623">
        <v>102</v>
      </c>
      <c r="E2623">
        <v>79</v>
      </c>
      <c r="F2623">
        <v>27</v>
      </c>
      <c r="G2623" t="s">
        <v>12724</v>
      </c>
      <c r="H2623">
        <v>925</v>
      </c>
      <c r="I2623">
        <v>101978840</v>
      </c>
      <c r="J2623" t="s">
        <v>1669</v>
      </c>
      <c r="K2623" t="s">
        <v>12725</v>
      </c>
      <c r="L2623" t="s">
        <v>12726</v>
      </c>
      <c r="M2623">
        <v>77724</v>
      </c>
      <c r="N2623">
        <v>1018</v>
      </c>
      <c r="O2623" t="s">
        <v>12727</v>
      </c>
      <c r="P2623">
        <v>0</v>
      </c>
      <c r="Q2623" t="s">
        <v>12728</v>
      </c>
      <c r="R2623" t="s">
        <v>12729</v>
      </c>
      <c r="S2623">
        <v>162</v>
      </c>
      <c r="T2623" t="s">
        <v>36</v>
      </c>
      <c r="U2623" t="s">
        <v>37</v>
      </c>
      <c r="V2623" t="s">
        <v>583</v>
      </c>
      <c r="W2623">
        <v>15000000</v>
      </c>
      <c r="X2623">
        <v>2013</v>
      </c>
      <c r="Y2623">
        <v>38</v>
      </c>
      <c r="Z2623">
        <v>6.6</v>
      </c>
      <c r="AA2623">
        <v>1.85</v>
      </c>
      <c r="AB2623">
        <v>26000</v>
      </c>
    </row>
    <row r="2624" spans="1:28" hidden="1" x14ac:dyDescent="0.2">
      <c r="A2624" t="s">
        <v>27</v>
      </c>
      <c r="B2624" t="s">
        <v>5645</v>
      </c>
      <c r="C2624">
        <v>280</v>
      </c>
      <c r="D2624">
        <v>94</v>
      </c>
      <c r="E2624">
        <v>350</v>
      </c>
      <c r="F2624">
        <v>39</v>
      </c>
      <c r="G2624" t="s">
        <v>12730</v>
      </c>
      <c r="H2624">
        <v>326</v>
      </c>
      <c r="I2624">
        <v>56437947</v>
      </c>
      <c r="J2624" t="s">
        <v>1542</v>
      </c>
      <c r="K2624" t="s">
        <v>11643</v>
      </c>
      <c r="L2624" t="s">
        <v>12731</v>
      </c>
      <c r="M2624">
        <v>85333</v>
      </c>
      <c r="N2624">
        <v>486</v>
      </c>
      <c r="O2624" t="s">
        <v>7593</v>
      </c>
      <c r="P2624">
        <v>0</v>
      </c>
      <c r="Q2624" t="s">
        <v>12732</v>
      </c>
      <c r="R2624" t="s">
        <v>12733</v>
      </c>
      <c r="S2624">
        <v>421</v>
      </c>
      <c r="T2624" t="s">
        <v>36</v>
      </c>
      <c r="U2624" t="s">
        <v>55</v>
      </c>
      <c r="V2624" t="s">
        <v>38</v>
      </c>
      <c r="W2624">
        <v>9800000</v>
      </c>
      <c r="X2624">
        <v>2006</v>
      </c>
      <c r="Y2624">
        <v>48</v>
      </c>
      <c r="Z2624">
        <v>7.3</v>
      </c>
      <c r="AA2624">
        <v>1.85</v>
      </c>
      <c r="AB2624">
        <v>0</v>
      </c>
    </row>
    <row r="2625" spans="1:28" hidden="1" x14ac:dyDescent="0.2">
      <c r="A2625" t="s">
        <v>27</v>
      </c>
      <c r="B2625" t="s">
        <v>253</v>
      </c>
      <c r="C2625">
        <v>109</v>
      </c>
      <c r="D2625">
        <v>92</v>
      </c>
      <c r="E2625">
        <v>13000</v>
      </c>
      <c r="F2625">
        <v>217</v>
      </c>
      <c r="G2625" t="s">
        <v>1653</v>
      </c>
      <c r="H2625">
        <v>925</v>
      </c>
      <c r="I2625">
        <v>73326666</v>
      </c>
      <c r="J2625" t="s">
        <v>2784</v>
      </c>
      <c r="K2625" t="s">
        <v>1800</v>
      </c>
      <c r="L2625" t="s">
        <v>12734</v>
      </c>
      <c r="M2625">
        <v>189413</v>
      </c>
      <c r="N2625">
        <v>1953</v>
      </c>
      <c r="O2625" t="s">
        <v>12735</v>
      </c>
      <c r="P2625">
        <v>3</v>
      </c>
      <c r="Q2625" t="s">
        <v>12736</v>
      </c>
      <c r="R2625" t="s">
        <v>12737</v>
      </c>
      <c r="S2625">
        <v>306</v>
      </c>
      <c r="T2625" t="s">
        <v>36</v>
      </c>
      <c r="U2625" t="s">
        <v>37</v>
      </c>
      <c r="V2625" t="s">
        <v>93</v>
      </c>
      <c r="W2625">
        <v>15000000</v>
      </c>
      <c r="X2625">
        <v>1988</v>
      </c>
      <c r="Y2625">
        <v>692</v>
      </c>
      <c r="Z2625">
        <v>7.5</v>
      </c>
      <c r="AA2625">
        <v>1.85</v>
      </c>
      <c r="AB2625">
        <v>15000</v>
      </c>
    </row>
    <row r="2626" spans="1:28" hidden="1" x14ac:dyDescent="0.2">
      <c r="A2626" t="s">
        <v>27</v>
      </c>
      <c r="B2626" t="s">
        <v>9514</v>
      </c>
      <c r="C2626">
        <v>41</v>
      </c>
      <c r="D2626">
        <v>113</v>
      </c>
      <c r="E2626">
        <v>0</v>
      </c>
      <c r="F2626">
        <v>607</v>
      </c>
      <c r="G2626" t="s">
        <v>4008</v>
      </c>
      <c r="H2626">
        <v>2000</v>
      </c>
      <c r="I2626">
        <v>55184721</v>
      </c>
      <c r="J2626" t="s">
        <v>2525</v>
      </c>
      <c r="K2626" t="s">
        <v>6431</v>
      </c>
      <c r="L2626" t="s">
        <v>12738</v>
      </c>
      <c r="M2626">
        <v>9811</v>
      </c>
      <c r="N2626">
        <v>6510</v>
      </c>
      <c r="O2626" t="s">
        <v>10800</v>
      </c>
      <c r="P2626">
        <v>8</v>
      </c>
      <c r="Q2626" t="s">
        <v>12739</v>
      </c>
      <c r="R2626" t="s">
        <v>12740</v>
      </c>
      <c r="S2626">
        <v>100</v>
      </c>
      <c r="T2626" t="s">
        <v>36</v>
      </c>
      <c r="U2626" t="s">
        <v>37</v>
      </c>
      <c r="V2626" t="s">
        <v>38</v>
      </c>
      <c r="W2626">
        <v>15000000</v>
      </c>
      <c r="X2626">
        <v>2007</v>
      </c>
      <c r="Y2626">
        <v>721</v>
      </c>
      <c r="Z2626">
        <v>5.6</v>
      </c>
      <c r="AA2626">
        <v>1.85</v>
      </c>
      <c r="AB2626">
        <v>1000</v>
      </c>
    </row>
    <row r="2627" spans="1:28" hidden="1" x14ac:dyDescent="0.2">
      <c r="A2627" t="s">
        <v>27</v>
      </c>
      <c r="B2627" t="s">
        <v>12741</v>
      </c>
      <c r="C2627">
        <v>27</v>
      </c>
      <c r="D2627">
        <v>115</v>
      </c>
      <c r="E2627">
        <v>44</v>
      </c>
      <c r="F2627">
        <v>902</v>
      </c>
      <c r="G2627" t="s">
        <v>82</v>
      </c>
      <c r="H2627">
        <v>23000</v>
      </c>
      <c r="I2627">
        <v>50003300</v>
      </c>
      <c r="J2627" t="s">
        <v>12742</v>
      </c>
      <c r="K2627" t="s">
        <v>57</v>
      </c>
      <c r="L2627" t="s">
        <v>12743</v>
      </c>
      <c r="M2627">
        <v>36624</v>
      </c>
      <c r="N2627">
        <v>29370</v>
      </c>
      <c r="O2627" t="s">
        <v>5779</v>
      </c>
      <c r="P2627">
        <v>4</v>
      </c>
      <c r="Q2627" t="s">
        <v>12744</v>
      </c>
      <c r="R2627" t="s">
        <v>12745</v>
      </c>
      <c r="S2627">
        <v>132</v>
      </c>
      <c r="T2627" t="s">
        <v>36</v>
      </c>
      <c r="U2627" t="s">
        <v>37</v>
      </c>
      <c r="V2627" t="s">
        <v>93</v>
      </c>
      <c r="W2627">
        <v>15000000</v>
      </c>
      <c r="X2627">
        <v>1994</v>
      </c>
      <c r="Y2627">
        <v>4000</v>
      </c>
      <c r="Z2627">
        <v>7.3</v>
      </c>
      <c r="AA2627">
        <v>1.85</v>
      </c>
      <c r="AB2627">
        <v>0</v>
      </c>
    </row>
    <row r="2628" spans="1:28" hidden="1" x14ac:dyDescent="0.2">
      <c r="A2628" t="s">
        <v>27</v>
      </c>
      <c r="B2628" t="s">
        <v>12746</v>
      </c>
      <c r="C2628">
        <v>462</v>
      </c>
      <c r="D2628">
        <v>95</v>
      </c>
      <c r="E2628">
        <v>43</v>
      </c>
      <c r="F2628">
        <v>259</v>
      </c>
      <c r="G2628" t="s">
        <v>11643</v>
      </c>
      <c r="H2628">
        <v>11000</v>
      </c>
      <c r="I2628">
        <v>54322273</v>
      </c>
      <c r="J2628" t="s">
        <v>893</v>
      </c>
      <c r="K2628" t="s">
        <v>102</v>
      </c>
      <c r="L2628" t="s">
        <v>12747</v>
      </c>
      <c r="M2628">
        <v>139749</v>
      </c>
      <c r="N2628">
        <v>11946</v>
      </c>
      <c r="O2628" t="s">
        <v>12748</v>
      </c>
      <c r="P2628">
        <v>0</v>
      </c>
      <c r="Q2628" t="s">
        <v>12749</v>
      </c>
      <c r="R2628" t="s">
        <v>12750</v>
      </c>
      <c r="S2628">
        <v>509</v>
      </c>
      <c r="T2628" t="s">
        <v>36</v>
      </c>
      <c r="U2628" t="s">
        <v>55</v>
      </c>
      <c r="V2628" t="s">
        <v>38</v>
      </c>
      <c r="W2628">
        <v>17000000</v>
      </c>
      <c r="X2628">
        <v>2012</v>
      </c>
      <c r="Y2628">
        <v>326</v>
      </c>
      <c r="Z2628">
        <v>6.4</v>
      </c>
      <c r="AA2628">
        <v>2.35</v>
      </c>
      <c r="AB2628">
        <v>29000</v>
      </c>
    </row>
    <row r="2629" spans="1:28" hidden="1" x14ac:dyDescent="0.2">
      <c r="A2629" t="s">
        <v>27</v>
      </c>
      <c r="B2629" t="s">
        <v>1781</v>
      </c>
      <c r="C2629">
        <v>152</v>
      </c>
      <c r="D2629">
        <v>87</v>
      </c>
      <c r="E2629">
        <v>165</v>
      </c>
      <c r="F2629">
        <v>383</v>
      </c>
      <c r="G2629" t="s">
        <v>12751</v>
      </c>
      <c r="H2629">
        <v>1000</v>
      </c>
      <c r="I2629">
        <v>47860214</v>
      </c>
      <c r="J2629" t="s">
        <v>5542</v>
      </c>
      <c r="K2629" t="s">
        <v>4683</v>
      </c>
      <c r="L2629" t="s">
        <v>12752</v>
      </c>
      <c r="M2629">
        <v>34711</v>
      </c>
      <c r="N2629">
        <v>2452</v>
      </c>
      <c r="O2629" t="s">
        <v>3245</v>
      </c>
      <c r="P2629">
        <v>0</v>
      </c>
      <c r="Q2629" t="s">
        <v>12753</v>
      </c>
      <c r="R2629" t="s">
        <v>12754</v>
      </c>
      <c r="S2629">
        <v>468</v>
      </c>
      <c r="T2629" t="s">
        <v>36</v>
      </c>
      <c r="U2629" t="s">
        <v>37</v>
      </c>
      <c r="V2629" t="s">
        <v>38</v>
      </c>
      <c r="W2629">
        <v>15000000</v>
      </c>
      <c r="X2629">
        <v>2006</v>
      </c>
      <c r="Y2629">
        <v>431</v>
      </c>
      <c r="Z2629">
        <v>5</v>
      </c>
      <c r="AA2629">
        <v>2.35</v>
      </c>
      <c r="AB2629">
        <v>0</v>
      </c>
    </row>
    <row r="2630" spans="1:28" hidden="1" x14ac:dyDescent="0.2">
      <c r="A2630" t="s">
        <v>27</v>
      </c>
      <c r="B2630" t="s">
        <v>807</v>
      </c>
      <c r="C2630">
        <v>69</v>
      </c>
      <c r="D2630">
        <v>88</v>
      </c>
      <c r="E2630">
        <v>189</v>
      </c>
      <c r="F2630">
        <v>799</v>
      </c>
      <c r="G2630" t="s">
        <v>9030</v>
      </c>
      <c r="H2630">
        <v>934</v>
      </c>
      <c r="I2630">
        <v>47811275</v>
      </c>
      <c r="J2630" t="s">
        <v>2356</v>
      </c>
      <c r="K2630" t="s">
        <v>8303</v>
      </c>
      <c r="L2630" t="s">
        <v>12755</v>
      </c>
      <c r="M2630">
        <v>29008</v>
      </c>
      <c r="N2630">
        <v>3707</v>
      </c>
      <c r="O2630" t="s">
        <v>12756</v>
      </c>
      <c r="P2630">
        <v>1</v>
      </c>
      <c r="Q2630" t="s">
        <v>12757</v>
      </c>
      <c r="R2630" t="s">
        <v>12758</v>
      </c>
      <c r="S2630">
        <v>99</v>
      </c>
      <c r="T2630" t="s">
        <v>36</v>
      </c>
      <c r="U2630" t="s">
        <v>37</v>
      </c>
      <c r="V2630" t="s">
        <v>93</v>
      </c>
      <c r="W2630">
        <v>15000000</v>
      </c>
      <c r="X2630">
        <v>2002</v>
      </c>
      <c r="Y2630">
        <v>927</v>
      </c>
      <c r="Z2630">
        <v>5.4</v>
      </c>
      <c r="AA2630">
        <v>1.85</v>
      </c>
      <c r="AB2630">
        <v>896</v>
      </c>
    </row>
    <row r="2631" spans="1:28" hidden="1" x14ac:dyDescent="0.2">
      <c r="A2631" t="s">
        <v>27</v>
      </c>
      <c r="B2631" t="s">
        <v>6035</v>
      </c>
      <c r="C2631">
        <v>140</v>
      </c>
      <c r="D2631">
        <v>183</v>
      </c>
      <c r="E2631">
        <v>517</v>
      </c>
      <c r="F2631">
        <v>652</v>
      </c>
      <c r="G2631" t="s">
        <v>2375</v>
      </c>
      <c r="H2631">
        <v>22000</v>
      </c>
      <c r="J2631" t="s">
        <v>3394</v>
      </c>
      <c r="K2631" t="s">
        <v>1744</v>
      </c>
      <c r="L2631" t="s">
        <v>12759</v>
      </c>
      <c r="M2631">
        <v>232577</v>
      </c>
      <c r="N2631">
        <v>34025</v>
      </c>
      <c r="O2631" t="s">
        <v>8267</v>
      </c>
      <c r="P2631">
        <v>2</v>
      </c>
      <c r="Q2631" t="s">
        <v>12760</v>
      </c>
      <c r="R2631" t="s">
        <v>12761</v>
      </c>
      <c r="S2631">
        <v>1026</v>
      </c>
      <c r="T2631" t="s">
        <v>36</v>
      </c>
      <c r="U2631" t="s">
        <v>55</v>
      </c>
      <c r="V2631" t="s">
        <v>583</v>
      </c>
      <c r="W2631">
        <v>15000000</v>
      </c>
      <c r="X2631">
        <v>1978</v>
      </c>
      <c r="Y2631">
        <v>11000</v>
      </c>
      <c r="Z2631">
        <v>8.1999999999999993</v>
      </c>
      <c r="AA2631">
        <v>2.35</v>
      </c>
      <c r="AB2631">
        <v>11000</v>
      </c>
    </row>
    <row r="2632" spans="1:28" hidden="1" x14ac:dyDescent="0.2">
      <c r="A2632" t="s">
        <v>27</v>
      </c>
      <c r="B2632" t="s">
        <v>3120</v>
      </c>
      <c r="C2632">
        <v>130</v>
      </c>
      <c r="D2632">
        <v>97</v>
      </c>
      <c r="E2632">
        <v>272</v>
      </c>
      <c r="F2632">
        <v>957</v>
      </c>
      <c r="G2632" t="s">
        <v>82</v>
      </c>
      <c r="H2632">
        <v>22000</v>
      </c>
      <c r="I2632">
        <v>43022524</v>
      </c>
      <c r="J2632" t="s">
        <v>2525</v>
      </c>
      <c r="K2632" t="s">
        <v>1744</v>
      </c>
      <c r="L2632" t="s">
        <v>12762</v>
      </c>
      <c r="M2632">
        <v>67604</v>
      </c>
      <c r="N2632">
        <v>29252</v>
      </c>
      <c r="O2632" t="s">
        <v>1008</v>
      </c>
      <c r="P2632">
        <v>0</v>
      </c>
      <c r="Q2632" t="s">
        <v>12763</v>
      </c>
      <c r="R2632" t="s">
        <v>12764</v>
      </c>
      <c r="S2632">
        <v>218</v>
      </c>
      <c r="T2632" t="s">
        <v>36</v>
      </c>
      <c r="U2632" t="s">
        <v>37</v>
      </c>
      <c r="V2632" t="s">
        <v>583</v>
      </c>
      <c r="W2632">
        <v>15000000</v>
      </c>
      <c r="X2632">
        <v>1997</v>
      </c>
      <c r="Y2632">
        <v>4000</v>
      </c>
      <c r="Z2632">
        <v>7.1</v>
      </c>
      <c r="AA2632">
        <v>1.85</v>
      </c>
      <c r="AB2632">
        <v>12000</v>
      </c>
    </row>
    <row r="2633" spans="1:28" hidden="1" x14ac:dyDescent="0.2">
      <c r="A2633" t="s">
        <v>27</v>
      </c>
      <c r="B2633" t="s">
        <v>12765</v>
      </c>
      <c r="C2633">
        <v>66</v>
      </c>
      <c r="D2633">
        <v>94</v>
      </c>
      <c r="E2633">
        <v>13</v>
      </c>
      <c r="F2633">
        <v>566</v>
      </c>
      <c r="G2633" t="s">
        <v>12766</v>
      </c>
      <c r="H2633">
        <v>925</v>
      </c>
      <c r="I2633">
        <v>42672630</v>
      </c>
      <c r="J2633" t="s">
        <v>12767</v>
      </c>
      <c r="K2633" t="s">
        <v>12768</v>
      </c>
      <c r="L2633" t="s">
        <v>12769</v>
      </c>
      <c r="M2633">
        <v>27580</v>
      </c>
      <c r="N2633">
        <v>3423</v>
      </c>
      <c r="O2633" t="s">
        <v>1860</v>
      </c>
      <c r="P2633">
        <v>1</v>
      </c>
      <c r="Q2633" t="s">
        <v>12770</v>
      </c>
      <c r="R2633" t="s">
        <v>12771</v>
      </c>
      <c r="S2633">
        <v>172</v>
      </c>
      <c r="T2633" t="s">
        <v>36</v>
      </c>
      <c r="U2633" t="s">
        <v>37</v>
      </c>
      <c r="V2633" t="s">
        <v>93</v>
      </c>
      <c r="W2633">
        <v>17000000</v>
      </c>
      <c r="X2633">
        <v>2003</v>
      </c>
      <c r="Y2633">
        <v>738</v>
      </c>
      <c r="Z2633">
        <v>5.3</v>
      </c>
      <c r="AA2633">
        <v>2.35</v>
      </c>
      <c r="AB2633">
        <v>0</v>
      </c>
    </row>
    <row r="2634" spans="1:28" hidden="1" x14ac:dyDescent="0.2">
      <c r="A2634" t="s">
        <v>27</v>
      </c>
      <c r="B2634" t="s">
        <v>12772</v>
      </c>
      <c r="C2634">
        <v>238</v>
      </c>
      <c r="D2634">
        <v>112</v>
      </c>
      <c r="E2634">
        <v>29</v>
      </c>
      <c r="F2634">
        <v>874</v>
      </c>
      <c r="G2634" t="s">
        <v>2805</v>
      </c>
      <c r="H2634">
        <v>12000</v>
      </c>
      <c r="I2634">
        <v>42919096</v>
      </c>
      <c r="J2634" t="s">
        <v>921</v>
      </c>
      <c r="K2634" t="s">
        <v>1070</v>
      </c>
      <c r="L2634" t="s">
        <v>12773</v>
      </c>
      <c r="M2634">
        <v>64747</v>
      </c>
      <c r="N2634">
        <v>15800</v>
      </c>
      <c r="O2634" t="s">
        <v>6344</v>
      </c>
      <c r="P2634">
        <v>1</v>
      </c>
      <c r="Q2634" t="s">
        <v>12774</v>
      </c>
      <c r="R2634" t="s">
        <v>12775</v>
      </c>
      <c r="S2634">
        <v>122</v>
      </c>
      <c r="T2634" t="s">
        <v>36</v>
      </c>
      <c r="U2634" t="s">
        <v>37</v>
      </c>
      <c r="V2634" t="s">
        <v>38</v>
      </c>
      <c r="W2634">
        <v>15000000</v>
      </c>
      <c r="X2634">
        <v>2013</v>
      </c>
      <c r="Y2634">
        <v>1000</v>
      </c>
      <c r="Z2634">
        <v>6.5</v>
      </c>
      <c r="AA2634">
        <v>2.35</v>
      </c>
      <c r="AB2634">
        <v>12000</v>
      </c>
    </row>
    <row r="2635" spans="1:28" hidden="1" x14ac:dyDescent="0.2">
      <c r="A2635" t="s">
        <v>27</v>
      </c>
      <c r="B2635" t="s">
        <v>12776</v>
      </c>
      <c r="C2635">
        <v>198</v>
      </c>
      <c r="D2635">
        <v>98</v>
      </c>
      <c r="E2635">
        <v>66</v>
      </c>
      <c r="F2635">
        <v>562</v>
      </c>
      <c r="G2635" t="s">
        <v>5037</v>
      </c>
      <c r="H2635">
        <v>3000</v>
      </c>
      <c r="I2635">
        <v>42592530</v>
      </c>
      <c r="J2635" t="s">
        <v>880</v>
      </c>
      <c r="K2635" t="s">
        <v>1541</v>
      </c>
      <c r="L2635" t="s">
        <v>12777</v>
      </c>
      <c r="M2635">
        <v>29867</v>
      </c>
      <c r="N2635">
        <v>4567</v>
      </c>
      <c r="O2635" t="s">
        <v>12778</v>
      </c>
      <c r="P2635">
        <v>0</v>
      </c>
      <c r="Q2635" t="s">
        <v>12779</v>
      </c>
      <c r="R2635" t="s">
        <v>12780</v>
      </c>
      <c r="S2635">
        <v>181</v>
      </c>
      <c r="T2635" t="s">
        <v>36</v>
      </c>
      <c r="U2635" t="s">
        <v>37</v>
      </c>
      <c r="V2635" t="s">
        <v>38</v>
      </c>
      <c r="W2635">
        <v>15000000</v>
      </c>
      <c r="X2635">
        <v>2015</v>
      </c>
      <c r="Y2635">
        <v>658</v>
      </c>
      <c r="Z2635">
        <v>6.2</v>
      </c>
      <c r="AA2635">
        <v>2.35</v>
      </c>
      <c r="AB2635">
        <v>27000</v>
      </c>
    </row>
    <row r="2636" spans="1:28" hidden="1" x14ac:dyDescent="0.2">
      <c r="A2636" t="s">
        <v>27</v>
      </c>
      <c r="B2636" t="s">
        <v>4901</v>
      </c>
      <c r="C2636">
        <v>154</v>
      </c>
      <c r="D2636">
        <v>104</v>
      </c>
      <c r="E2636">
        <v>0</v>
      </c>
      <c r="F2636">
        <v>1000</v>
      </c>
      <c r="G2636" t="s">
        <v>491</v>
      </c>
      <c r="H2636">
        <v>4000</v>
      </c>
      <c r="I2636">
        <v>40064955</v>
      </c>
      <c r="J2636" t="s">
        <v>7046</v>
      </c>
      <c r="K2636" t="s">
        <v>680</v>
      </c>
      <c r="L2636" t="s">
        <v>12781</v>
      </c>
      <c r="M2636">
        <v>92074</v>
      </c>
      <c r="N2636">
        <v>12170</v>
      </c>
      <c r="O2636" t="s">
        <v>6002</v>
      </c>
      <c r="P2636">
        <v>1</v>
      </c>
      <c r="Q2636" t="s">
        <v>12782</v>
      </c>
      <c r="R2636" t="s">
        <v>12783</v>
      </c>
      <c r="S2636">
        <v>502</v>
      </c>
      <c r="T2636" t="s">
        <v>36</v>
      </c>
      <c r="U2636" t="s">
        <v>37</v>
      </c>
      <c r="V2636" t="s">
        <v>583</v>
      </c>
      <c r="W2636">
        <v>15000000</v>
      </c>
      <c r="X2636">
        <v>1998</v>
      </c>
      <c r="Y2636">
        <v>4000</v>
      </c>
      <c r="Z2636">
        <v>6.4</v>
      </c>
      <c r="AA2636">
        <v>1.85</v>
      </c>
      <c r="AB2636">
        <v>0</v>
      </c>
    </row>
    <row r="2637" spans="1:28" hidden="1" x14ac:dyDescent="0.2">
      <c r="A2637" t="s">
        <v>27</v>
      </c>
      <c r="B2637" t="s">
        <v>6022</v>
      </c>
      <c r="C2637">
        <v>19</v>
      </c>
      <c r="D2637">
        <v>118</v>
      </c>
      <c r="E2637">
        <v>13</v>
      </c>
      <c r="F2637">
        <v>2</v>
      </c>
      <c r="G2637" t="s">
        <v>12784</v>
      </c>
      <c r="H2637">
        <v>90</v>
      </c>
      <c r="I2637">
        <v>39100956</v>
      </c>
      <c r="J2637" t="s">
        <v>4294</v>
      </c>
      <c r="K2637" t="s">
        <v>12785</v>
      </c>
      <c r="L2637" t="s">
        <v>12786</v>
      </c>
      <c r="M2637">
        <v>13442</v>
      </c>
      <c r="N2637">
        <v>114</v>
      </c>
      <c r="O2637" t="s">
        <v>12787</v>
      </c>
      <c r="P2637">
        <v>0</v>
      </c>
      <c r="Q2637" t="s">
        <v>12788</v>
      </c>
      <c r="R2637" t="s">
        <v>12789</v>
      </c>
      <c r="S2637">
        <v>59</v>
      </c>
      <c r="T2637" t="s">
        <v>36</v>
      </c>
      <c r="U2637" t="s">
        <v>37</v>
      </c>
      <c r="V2637" t="s">
        <v>583</v>
      </c>
      <c r="X2637">
        <v>1993</v>
      </c>
      <c r="Y2637">
        <v>22</v>
      </c>
      <c r="Z2637">
        <v>7.2</v>
      </c>
      <c r="AA2637">
        <v>1.85</v>
      </c>
      <c r="AB2637">
        <v>0</v>
      </c>
    </row>
    <row r="2638" spans="1:28" hidden="1" x14ac:dyDescent="0.2">
      <c r="A2638" t="s">
        <v>27</v>
      </c>
      <c r="B2638" t="s">
        <v>1419</v>
      </c>
      <c r="C2638">
        <v>131</v>
      </c>
      <c r="D2638">
        <v>120</v>
      </c>
      <c r="E2638">
        <v>446</v>
      </c>
      <c r="F2638">
        <v>1000</v>
      </c>
      <c r="G2638" t="s">
        <v>1782</v>
      </c>
      <c r="H2638">
        <v>22000</v>
      </c>
      <c r="I2638">
        <v>44886089</v>
      </c>
      <c r="J2638" t="s">
        <v>2123</v>
      </c>
      <c r="K2638" t="s">
        <v>1744</v>
      </c>
      <c r="L2638" t="s">
        <v>12790</v>
      </c>
      <c r="M2638">
        <v>69576</v>
      </c>
      <c r="N2638">
        <v>40117</v>
      </c>
      <c r="O2638" t="s">
        <v>791</v>
      </c>
      <c r="P2638">
        <v>3</v>
      </c>
      <c r="Q2638" t="s">
        <v>12791</v>
      </c>
      <c r="R2638" t="s">
        <v>12792</v>
      </c>
      <c r="S2638">
        <v>207</v>
      </c>
      <c r="T2638" t="s">
        <v>36</v>
      </c>
      <c r="U2638" t="s">
        <v>37</v>
      </c>
      <c r="V2638" t="s">
        <v>583</v>
      </c>
      <c r="W2638">
        <v>10000000</v>
      </c>
      <c r="X2638">
        <v>1997</v>
      </c>
      <c r="Y2638">
        <v>13000</v>
      </c>
      <c r="Z2638">
        <v>6.9</v>
      </c>
      <c r="AA2638">
        <v>1.85</v>
      </c>
      <c r="AB2638">
        <v>2000</v>
      </c>
    </row>
    <row r="2639" spans="1:28" hidden="1" x14ac:dyDescent="0.2">
      <c r="A2639" t="s">
        <v>27</v>
      </c>
      <c r="B2639" t="s">
        <v>12793</v>
      </c>
      <c r="C2639">
        <v>97</v>
      </c>
      <c r="D2639">
        <v>99</v>
      </c>
      <c r="E2639">
        <v>11</v>
      </c>
      <c r="F2639">
        <v>971</v>
      </c>
      <c r="G2639" t="s">
        <v>12794</v>
      </c>
      <c r="H2639">
        <v>11000</v>
      </c>
      <c r="I2639">
        <v>37882551</v>
      </c>
      <c r="J2639" t="s">
        <v>1669</v>
      </c>
      <c r="K2639" t="s">
        <v>220</v>
      </c>
      <c r="L2639" t="s">
        <v>12795</v>
      </c>
      <c r="M2639">
        <v>80305</v>
      </c>
      <c r="N2639">
        <v>15369</v>
      </c>
      <c r="O2639" t="s">
        <v>4339</v>
      </c>
      <c r="P2639">
        <v>0</v>
      </c>
      <c r="Q2639" t="s">
        <v>12796</v>
      </c>
      <c r="R2639" t="s">
        <v>12797</v>
      </c>
      <c r="S2639">
        <v>393</v>
      </c>
      <c r="T2639" t="s">
        <v>36</v>
      </c>
      <c r="U2639" t="s">
        <v>37</v>
      </c>
      <c r="V2639" t="s">
        <v>583</v>
      </c>
      <c r="W2639">
        <v>16000000</v>
      </c>
      <c r="X2639">
        <v>2001</v>
      </c>
      <c r="Y2639">
        <v>983</v>
      </c>
      <c r="Z2639">
        <v>5.7</v>
      </c>
      <c r="AA2639">
        <v>1.85</v>
      </c>
      <c r="AB2639">
        <v>0</v>
      </c>
    </row>
    <row r="2640" spans="1:28" hidden="1" x14ac:dyDescent="0.2">
      <c r="A2640" t="s">
        <v>27</v>
      </c>
      <c r="B2640" t="s">
        <v>505</v>
      </c>
      <c r="C2640">
        <v>355</v>
      </c>
      <c r="D2640">
        <v>109</v>
      </c>
      <c r="E2640">
        <v>453</v>
      </c>
      <c r="F2640">
        <v>953</v>
      </c>
      <c r="G2640" t="s">
        <v>2454</v>
      </c>
      <c r="H2640">
        <v>15000</v>
      </c>
      <c r="I2640">
        <v>40983001</v>
      </c>
      <c r="J2640" t="s">
        <v>2123</v>
      </c>
      <c r="K2640" t="s">
        <v>371</v>
      </c>
      <c r="L2640" t="s">
        <v>12798</v>
      </c>
      <c r="M2640">
        <v>181025</v>
      </c>
      <c r="N2640">
        <v>27788</v>
      </c>
      <c r="O2640" t="s">
        <v>638</v>
      </c>
      <c r="P2640">
        <v>2</v>
      </c>
      <c r="Q2640" t="s">
        <v>12799</v>
      </c>
      <c r="R2640" t="s">
        <v>12800</v>
      </c>
      <c r="S2640">
        <v>336</v>
      </c>
      <c r="T2640" t="s">
        <v>36</v>
      </c>
      <c r="U2640" t="s">
        <v>37</v>
      </c>
      <c r="V2640" t="s">
        <v>583</v>
      </c>
      <c r="W2640">
        <v>7000000</v>
      </c>
      <c r="X2640">
        <v>2012</v>
      </c>
      <c r="Y2640">
        <v>10000</v>
      </c>
      <c r="Z2640">
        <v>7.7</v>
      </c>
      <c r="AA2640">
        <v>1.85</v>
      </c>
      <c r="AB2640">
        <v>38000</v>
      </c>
    </row>
    <row r="2641" spans="1:28" hidden="1" x14ac:dyDescent="0.2">
      <c r="A2641" t="s">
        <v>27</v>
      </c>
      <c r="B2641" t="s">
        <v>3345</v>
      </c>
      <c r="C2641">
        <v>138</v>
      </c>
      <c r="D2641">
        <v>105</v>
      </c>
      <c r="E2641">
        <v>488</v>
      </c>
      <c r="F2641">
        <v>13000</v>
      </c>
      <c r="G2641" t="s">
        <v>652</v>
      </c>
      <c r="H2641">
        <v>15000</v>
      </c>
      <c r="I2641">
        <v>20991497</v>
      </c>
      <c r="J2641" t="s">
        <v>1413</v>
      </c>
      <c r="K2641" t="s">
        <v>180</v>
      </c>
      <c r="L2641" t="s">
        <v>7196</v>
      </c>
      <c r="M2641">
        <v>39782</v>
      </c>
      <c r="N2641">
        <v>44037</v>
      </c>
      <c r="O2641" t="s">
        <v>545</v>
      </c>
      <c r="P2641">
        <v>1</v>
      </c>
      <c r="Q2641" t="s">
        <v>7197</v>
      </c>
      <c r="R2641" t="s">
        <v>7198</v>
      </c>
      <c r="S2641">
        <v>172</v>
      </c>
      <c r="T2641" t="s">
        <v>36</v>
      </c>
      <c r="U2641" t="s">
        <v>37</v>
      </c>
      <c r="V2641" t="s">
        <v>38</v>
      </c>
      <c r="W2641">
        <v>37000000</v>
      </c>
      <c r="X2641">
        <v>2015</v>
      </c>
      <c r="Y2641">
        <v>14000</v>
      </c>
      <c r="Z2641">
        <v>5.4</v>
      </c>
      <c r="AA2641">
        <v>1.85</v>
      </c>
      <c r="AB2641">
        <v>11000</v>
      </c>
    </row>
    <row r="2642" spans="1:28" hidden="1" x14ac:dyDescent="0.2">
      <c r="A2642" t="s">
        <v>27</v>
      </c>
      <c r="B2642" t="s">
        <v>497</v>
      </c>
      <c r="C2642">
        <v>102</v>
      </c>
      <c r="D2642">
        <v>106</v>
      </c>
      <c r="E2642">
        <v>357</v>
      </c>
      <c r="F2642">
        <v>883</v>
      </c>
      <c r="G2642" t="s">
        <v>2714</v>
      </c>
      <c r="H2642">
        <v>23000</v>
      </c>
      <c r="I2642">
        <v>35007180</v>
      </c>
      <c r="J2642" t="s">
        <v>462</v>
      </c>
      <c r="K2642" t="s">
        <v>331</v>
      </c>
      <c r="L2642" t="s">
        <v>12801</v>
      </c>
      <c r="M2642">
        <v>26846</v>
      </c>
      <c r="N2642">
        <v>26652</v>
      </c>
      <c r="O2642" t="s">
        <v>12802</v>
      </c>
      <c r="P2642">
        <v>0</v>
      </c>
      <c r="Q2642" t="s">
        <v>12803</v>
      </c>
      <c r="R2642" t="s">
        <v>12804</v>
      </c>
      <c r="S2642">
        <v>193</v>
      </c>
      <c r="T2642" t="s">
        <v>36</v>
      </c>
      <c r="U2642" t="s">
        <v>37</v>
      </c>
      <c r="V2642" t="s">
        <v>38</v>
      </c>
      <c r="W2642">
        <v>15000000</v>
      </c>
      <c r="X2642">
        <v>2000</v>
      </c>
      <c r="Y2642">
        <v>1000</v>
      </c>
      <c r="Z2642">
        <v>5.6</v>
      </c>
      <c r="AA2642">
        <v>1.85</v>
      </c>
      <c r="AB2642">
        <v>0</v>
      </c>
    </row>
    <row r="2643" spans="1:28" hidden="1" x14ac:dyDescent="0.2">
      <c r="A2643" t="s">
        <v>27</v>
      </c>
      <c r="B2643" t="s">
        <v>12805</v>
      </c>
      <c r="C2643">
        <v>419</v>
      </c>
      <c r="D2643">
        <v>123</v>
      </c>
      <c r="E2643">
        <v>120</v>
      </c>
      <c r="F2643">
        <v>149</v>
      </c>
      <c r="G2643" t="s">
        <v>2931</v>
      </c>
      <c r="H2643">
        <v>13000</v>
      </c>
      <c r="I2643">
        <v>35887263</v>
      </c>
      <c r="J2643" t="s">
        <v>6324</v>
      </c>
      <c r="K2643" t="s">
        <v>444</v>
      </c>
      <c r="L2643" t="s">
        <v>12806</v>
      </c>
      <c r="M2643">
        <v>265507</v>
      </c>
      <c r="N2643">
        <v>14100</v>
      </c>
      <c r="O2643" t="s">
        <v>3590</v>
      </c>
      <c r="P2643">
        <v>0</v>
      </c>
      <c r="Q2643" t="s">
        <v>12807</v>
      </c>
      <c r="R2643" t="s">
        <v>12808</v>
      </c>
      <c r="S2643">
        <v>388</v>
      </c>
      <c r="T2643" t="s">
        <v>36</v>
      </c>
      <c r="U2643" t="s">
        <v>55</v>
      </c>
      <c r="V2643" t="s">
        <v>38</v>
      </c>
      <c r="W2643">
        <v>15000000</v>
      </c>
      <c r="X2643">
        <v>2014</v>
      </c>
      <c r="Y2643">
        <v>876</v>
      </c>
      <c r="Z2643">
        <v>7.7</v>
      </c>
      <c r="AA2643">
        <v>2.35</v>
      </c>
      <c r="AB2643">
        <v>90000</v>
      </c>
    </row>
    <row r="2644" spans="1:28" hidden="1" x14ac:dyDescent="0.2">
      <c r="A2644" t="s">
        <v>27</v>
      </c>
      <c r="B2644" t="s">
        <v>4985</v>
      </c>
      <c r="C2644">
        <v>37</v>
      </c>
      <c r="D2644">
        <v>86</v>
      </c>
      <c r="E2644">
        <v>14</v>
      </c>
      <c r="F2644">
        <v>685</v>
      </c>
      <c r="G2644" t="s">
        <v>5702</v>
      </c>
      <c r="H2644">
        <v>833</v>
      </c>
      <c r="I2644">
        <v>34308901</v>
      </c>
      <c r="J2644" t="s">
        <v>1007</v>
      </c>
      <c r="K2644" t="s">
        <v>2207</v>
      </c>
      <c r="L2644" t="s">
        <v>12809</v>
      </c>
      <c r="M2644">
        <v>15939</v>
      </c>
      <c r="N2644">
        <v>4435</v>
      </c>
      <c r="O2644" t="s">
        <v>7211</v>
      </c>
      <c r="P2644">
        <v>3</v>
      </c>
      <c r="Q2644" t="s">
        <v>12810</v>
      </c>
      <c r="R2644" t="s">
        <v>12811</v>
      </c>
      <c r="S2644">
        <v>87</v>
      </c>
      <c r="T2644" t="s">
        <v>36</v>
      </c>
      <c r="U2644" t="s">
        <v>37</v>
      </c>
      <c r="V2644" t="s">
        <v>38</v>
      </c>
      <c r="W2644">
        <v>16000000</v>
      </c>
      <c r="X2644">
        <v>2003</v>
      </c>
      <c r="Y2644">
        <v>807</v>
      </c>
      <c r="Z2644">
        <v>5.0999999999999996</v>
      </c>
      <c r="AA2644">
        <v>2.35</v>
      </c>
      <c r="AB2644">
        <v>0</v>
      </c>
    </row>
    <row r="2645" spans="1:28" hidden="1" x14ac:dyDescent="0.2">
      <c r="A2645" t="s">
        <v>27</v>
      </c>
      <c r="B2645" t="s">
        <v>12812</v>
      </c>
      <c r="C2645">
        <v>78</v>
      </c>
      <c r="D2645">
        <v>120</v>
      </c>
      <c r="E2645">
        <v>18</v>
      </c>
      <c r="F2645">
        <v>944</v>
      </c>
      <c r="G2645" t="s">
        <v>301</v>
      </c>
      <c r="H2645">
        <v>20000</v>
      </c>
      <c r="I2645">
        <v>33771174</v>
      </c>
      <c r="J2645" t="s">
        <v>1413</v>
      </c>
      <c r="K2645" t="s">
        <v>839</v>
      </c>
      <c r="L2645" t="s">
        <v>12813</v>
      </c>
      <c r="M2645">
        <v>27044</v>
      </c>
      <c r="N2645">
        <v>22383</v>
      </c>
      <c r="O2645" t="s">
        <v>4133</v>
      </c>
      <c r="P2645">
        <v>2</v>
      </c>
      <c r="Q2645" t="s">
        <v>12814</v>
      </c>
      <c r="R2645" t="s">
        <v>12815</v>
      </c>
      <c r="S2645">
        <v>240</v>
      </c>
      <c r="T2645" t="s">
        <v>36</v>
      </c>
      <c r="U2645" t="s">
        <v>37</v>
      </c>
      <c r="V2645" t="s">
        <v>38</v>
      </c>
      <c r="W2645">
        <v>15000000</v>
      </c>
      <c r="X2645">
        <v>2000</v>
      </c>
      <c r="Y2645">
        <v>1000</v>
      </c>
      <c r="Z2645">
        <v>6.8</v>
      </c>
      <c r="AA2645">
        <v>1.85</v>
      </c>
      <c r="AB2645">
        <v>0</v>
      </c>
    </row>
    <row r="2646" spans="1:28" hidden="1" x14ac:dyDescent="0.2">
      <c r="A2646" t="s">
        <v>27</v>
      </c>
      <c r="B2646" t="s">
        <v>9063</v>
      </c>
      <c r="C2646">
        <v>181</v>
      </c>
      <c r="D2646">
        <v>227</v>
      </c>
      <c r="E2646">
        <v>767</v>
      </c>
      <c r="F2646">
        <v>87</v>
      </c>
      <c r="G2646" t="s">
        <v>5877</v>
      </c>
      <c r="H2646">
        <v>607</v>
      </c>
      <c r="I2646">
        <v>6000000</v>
      </c>
      <c r="J2646" t="s">
        <v>3428</v>
      </c>
      <c r="K2646" t="s">
        <v>12816</v>
      </c>
      <c r="L2646" t="s">
        <v>12817</v>
      </c>
      <c r="M2646">
        <v>192775</v>
      </c>
      <c r="N2646">
        <v>1076</v>
      </c>
      <c r="O2646" t="s">
        <v>10058</v>
      </c>
      <c r="P2646">
        <v>8</v>
      </c>
      <c r="Q2646" t="s">
        <v>12818</v>
      </c>
      <c r="R2646" t="s">
        <v>12819</v>
      </c>
      <c r="S2646">
        <v>559</v>
      </c>
      <c r="T2646" t="s">
        <v>36</v>
      </c>
      <c r="U2646" t="s">
        <v>55</v>
      </c>
      <c r="V2646" t="s">
        <v>93</v>
      </c>
      <c r="W2646">
        <v>15000000</v>
      </c>
      <c r="X2646">
        <v>1962</v>
      </c>
      <c r="Y2646">
        <v>202</v>
      </c>
      <c r="Z2646">
        <v>8.4</v>
      </c>
      <c r="AA2646">
        <v>2.2000000000000002</v>
      </c>
      <c r="AB2646">
        <v>11000</v>
      </c>
    </row>
    <row r="2647" spans="1:28" hidden="1" x14ac:dyDescent="0.2">
      <c r="A2647" t="s">
        <v>27</v>
      </c>
      <c r="B2647" t="s">
        <v>12820</v>
      </c>
      <c r="C2647">
        <v>220</v>
      </c>
      <c r="D2647">
        <v>119</v>
      </c>
      <c r="E2647">
        <v>0</v>
      </c>
      <c r="F2647">
        <v>593</v>
      </c>
      <c r="G2647" t="s">
        <v>2997</v>
      </c>
      <c r="H2647">
        <v>908</v>
      </c>
      <c r="I2647">
        <v>33386128</v>
      </c>
      <c r="J2647" t="s">
        <v>6401</v>
      </c>
      <c r="K2647" t="s">
        <v>10030</v>
      </c>
      <c r="L2647" t="s">
        <v>12821</v>
      </c>
      <c r="M2647">
        <v>36372</v>
      </c>
      <c r="N2647">
        <v>3226</v>
      </c>
      <c r="O2647" t="s">
        <v>4578</v>
      </c>
      <c r="P2647">
        <v>0</v>
      </c>
      <c r="Q2647" t="s">
        <v>12822</v>
      </c>
      <c r="R2647" t="s">
        <v>12823</v>
      </c>
      <c r="S2647">
        <v>491</v>
      </c>
      <c r="T2647" t="s">
        <v>36</v>
      </c>
      <c r="U2647" t="s">
        <v>37</v>
      </c>
      <c r="V2647" t="s">
        <v>583</v>
      </c>
      <c r="W2647">
        <v>15000000</v>
      </c>
      <c r="X2647">
        <v>2009</v>
      </c>
      <c r="Y2647">
        <v>764</v>
      </c>
      <c r="Z2647">
        <v>4.9000000000000004</v>
      </c>
      <c r="AA2647">
        <v>1.85</v>
      </c>
      <c r="AB2647">
        <v>3000</v>
      </c>
    </row>
    <row r="2648" spans="1:28" hidden="1" x14ac:dyDescent="0.2">
      <c r="A2648" t="s">
        <v>27</v>
      </c>
      <c r="B2648" t="s">
        <v>7642</v>
      </c>
      <c r="C2648">
        <v>349</v>
      </c>
      <c r="D2648">
        <v>115</v>
      </c>
      <c r="E2648">
        <v>212</v>
      </c>
      <c r="F2648">
        <v>612</v>
      </c>
      <c r="G2648" t="s">
        <v>1064</v>
      </c>
      <c r="H2648">
        <v>2000</v>
      </c>
      <c r="I2648">
        <v>37877959</v>
      </c>
      <c r="J2648" t="s">
        <v>11067</v>
      </c>
      <c r="K2648" t="s">
        <v>7643</v>
      </c>
      <c r="L2648" t="s">
        <v>12824</v>
      </c>
      <c r="M2648">
        <v>86664</v>
      </c>
      <c r="N2648">
        <v>4896</v>
      </c>
      <c r="O2648" t="s">
        <v>2261</v>
      </c>
      <c r="P2648">
        <v>1</v>
      </c>
      <c r="Q2648" t="s">
        <v>12825</v>
      </c>
      <c r="R2648" t="s">
        <v>12826</v>
      </c>
      <c r="S2648">
        <v>252</v>
      </c>
      <c r="T2648" t="s">
        <v>36</v>
      </c>
      <c r="U2648" t="s">
        <v>37</v>
      </c>
      <c r="V2648" t="s">
        <v>583</v>
      </c>
      <c r="W2648">
        <v>15000000</v>
      </c>
      <c r="X2648">
        <v>2014</v>
      </c>
      <c r="Y2648">
        <v>820</v>
      </c>
      <c r="Z2648">
        <v>7.1</v>
      </c>
      <c r="AA2648">
        <v>2.35</v>
      </c>
      <c r="AB2648">
        <v>38000</v>
      </c>
    </row>
    <row r="2649" spans="1:28" hidden="1" x14ac:dyDescent="0.2">
      <c r="A2649" t="s">
        <v>27</v>
      </c>
      <c r="B2649" t="s">
        <v>12827</v>
      </c>
      <c r="C2649">
        <v>241</v>
      </c>
      <c r="D2649">
        <v>114</v>
      </c>
      <c r="E2649">
        <v>29</v>
      </c>
      <c r="F2649">
        <v>616</v>
      </c>
      <c r="G2649" t="s">
        <v>2634</v>
      </c>
      <c r="H2649">
        <v>956</v>
      </c>
      <c r="I2649">
        <v>32721635</v>
      </c>
      <c r="J2649" t="s">
        <v>6788</v>
      </c>
      <c r="K2649" t="s">
        <v>1014</v>
      </c>
      <c r="L2649" t="s">
        <v>12828</v>
      </c>
      <c r="M2649">
        <v>67822</v>
      </c>
      <c r="N2649">
        <v>3861</v>
      </c>
      <c r="O2649" t="s">
        <v>12829</v>
      </c>
      <c r="P2649">
        <v>0</v>
      </c>
      <c r="Q2649" t="s">
        <v>12830</v>
      </c>
      <c r="R2649" t="s">
        <v>12831</v>
      </c>
      <c r="S2649">
        <v>279</v>
      </c>
      <c r="T2649" t="s">
        <v>36</v>
      </c>
      <c r="U2649" t="s">
        <v>37</v>
      </c>
      <c r="V2649" t="s">
        <v>583</v>
      </c>
      <c r="W2649">
        <v>15000000</v>
      </c>
      <c r="X2649">
        <v>2009</v>
      </c>
      <c r="Y2649">
        <v>878</v>
      </c>
      <c r="Z2649">
        <v>6.6</v>
      </c>
      <c r="AA2649">
        <v>1.85</v>
      </c>
      <c r="AB2649">
        <v>0</v>
      </c>
    </row>
    <row r="2650" spans="1:28" hidden="1" x14ac:dyDescent="0.2">
      <c r="A2650" t="s">
        <v>27</v>
      </c>
      <c r="B2650" t="s">
        <v>12500</v>
      </c>
      <c r="C2650">
        <v>103</v>
      </c>
      <c r="D2650">
        <v>90</v>
      </c>
      <c r="E2650">
        <v>6</v>
      </c>
      <c r="F2650">
        <v>458</v>
      </c>
      <c r="G2650" t="s">
        <v>2385</v>
      </c>
      <c r="H2650">
        <v>1000</v>
      </c>
      <c r="I2650">
        <v>31585300</v>
      </c>
      <c r="J2650" t="s">
        <v>1679</v>
      </c>
      <c r="K2650" t="s">
        <v>44</v>
      </c>
      <c r="L2650" t="s">
        <v>12832</v>
      </c>
      <c r="M2650">
        <v>38248</v>
      </c>
      <c r="N2650">
        <v>2666</v>
      </c>
      <c r="O2650" t="s">
        <v>4592</v>
      </c>
      <c r="P2650">
        <v>0</v>
      </c>
      <c r="Q2650" t="s">
        <v>12833</v>
      </c>
      <c r="R2650" t="s">
        <v>12834</v>
      </c>
      <c r="S2650">
        <v>250</v>
      </c>
      <c r="T2650" t="s">
        <v>36</v>
      </c>
      <c r="U2650" t="s">
        <v>37</v>
      </c>
      <c r="V2650" t="s">
        <v>38</v>
      </c>
      <c r="W2650">
        <v>15000000</v>
      </c>
      <c r="X2650">
        <v>2005</v>
      </c>
      <c r="Y2650">
        <v>650</v>
      </c>
      <c r="Z2650">
        <v>6.1</v>
      </c>
      <c r="AA2650">
        <v>1.85</v>
      </c>
      <c r="AB2650">
        <v>0</v>
      </c>
    </row>
    <row r="2651" spans="1:28" hidden="1" x14ac:dyDescent="0.2">
      <c r="A2651" t="s">
        <v>27</v>
      </c>
      <c r="B2651" t="s">
        <v>12835</v>
      </c>
      <c r="C2651">
        <v>151</v>
      </c>
      <c r="D2651">
        <v>94</v>
      </c>
      <c r="E2651">
        <v>28</v>
      </c>
      <c r="F2651">
        <v>731</v>
      </c>
      <c r="G2651" t="s">
        <v>4596</v>
      </c>
      <c r="H2651">
        <v>2000</v>
      </c>
      <c r="I2651">
        <v>30259652</v>
      </c>
      <c r="J2651" t="s">
        <v>12836</v>
      </c>
      <c r="K2651" t="s">
        <v>1732</v>
      </c>
      <c r="L2651" t="s">
        <v>12837</v>
      </c>
      <c r="M2651">
        <v>26905</v>
      </c>
      <c r="N2651">
        <v>5440</v>
      </c>
      <c r="O2651" t="s">
        <v>4142</v>
      </c>
      <c r="P2651">
        <v>5</v>
      </c>
      <c r="Q2651" t="s">
        <v>12838</v>
      </c>
      <c r="R2651" t="s">
        <v>12839</v>
      </c>
      <c r="S2651">
        <v>614</v>
      </c>
      <c r="T2651" t="s">
        <v>36</v>
      </c>
      <c r="U2651" t="s">
        <v>37</v>
      </c>
      <c r="V2651" t="s">
        <v>583</v>
      </c>
      <c r="W2651">
        <v>15000000</v>
      </c>
      <c r="X2651">
        <v>2002</v>
      </c>
      <c r="Y2651">
        <v>864</v>
      </c>
      <c r="Z2651">
        <v>4.0999999999999996</v>
      </c>
      <c r="AA2651">
        <v>2.35</v>
      </c>
      <c r="AB2651">
        <v>0</v>
      </c>
    </row>
    <row r="2652" spans="1:28" hidden="1" x14ac:dyDescent="0.2">
      <c r="A2652" t="s">
        <v>27</v>
      </c>
      <c r="B2652" t="s">
        <v>1112</v>
      </c>
      <c r="C2652">
        <v>344</v>
      </c>
      <c r="D2652">
        <v>106</v>
      </c>
      <c r="E2652">
        <v>255</v>
      </c>
      <c r="F2652">
        <v>850</v>
      </c>
      <c r="G2652" t="s">
        <v>684</v>
      </c>
      <c r="H2652">
        <v>14000</v>
      </c>
      <c r="I2652">
        <v>163192114</v>
      </c>
      <c r="J2652" t="s">
        <v>41</v>
      </c>
      <c r="K2652" t="s">
        <v>226</v>
      </c>
      <c r="L2652" t="s">
        <v>1298</v>
      </c>
      <c r="M2652">
        <v>229687</v>
      </c>
      <c r="N2652">
        <v>18003</v>
      </c>
      <c r="O2652" t="s">
        <v>1299</v>
      </c>
      <c r="P2652">
        <v>0</v>
      </c>
      <c r="Q2652" t="s">
        <v>1300</v>
      </c>
      <c r="R2652" t="s">
        <v>1301</v>
      </c>
      <c r="S2652">
        <v>637</v>
      </c>
      <c r="T2652" t="s">
        <v>36</v>
      </c>
      <c r="U2652" t="s">
        <v>37</v>
      </c>
      <c r="V2652" t="s">
        <v>38</v>
      </c>
      <c r="W2652">
        <v>125000000</v>
      </c>
      <c r="X2652">
        <v>2010</v>
      </c>
      <c r="Y2652">
        <v>1000</v>
      </c>
      <c r="Z2652">
        <v>5.8</v>
      </c>
      <c r="AA2652">
        <v>2.35</v>
      </c>
      <c r="AB2652">
        <v>15000</v>
      </c>
    </row>
    <row r="2653" spans="1:28" hidden="1" x14ac:dyDescent="0.2">
      <c r="A2653" t="s">
        <v>27</v>
      </c>
      <c r="B2653" t="s">
        <v>3889</v>
      </c>
      <c r="C2653">
        <v>185</v>
      </c>
      <c r="D2653">
        <v>98</v>
      </c>
      <c r="E2653">
        <v>0</v>
      </c>
      <c r="F2653">
        <v>594</v>
      </c>
      <c r="G2653" t="s">
        <v>6742</v>
      </c>
      <c r="H2653">
        <v>18000</v>
      </c>
      <c r="I2653">
        <v>30857814</v>
      </c>
      <c r="J2653" t="s">
        <v>3423</v>
      </c>
      <c r="K2653" t="s">
        <v>436</v>
      </c>
      <c r="L2653" t="s">
        <v>12840</v>
      </c>
      <c r="M2653">
        <v>294163</v>
      </c>
      <c r="N2653">
        <v>20060</v>
      </c>
      <c r="O2653" t="s">
        <v>12841</v>
      </c>
      <c r="P2653">
        <v>0</v>
      </c>
      <c r="Q2653" t="s">
        <v>12842</v>
      </c>
      <c r="R2653" t="s">
        <v>12843</v>
      </c>
      <c r="S2653">
        <v>718</v>
      </c>
      <c r="T2653" t="s">
        <v>36</v>
      </c>
      <c r="U2653" t="s">
        <v>37</v>
      </c>
      <c r="V2653" t="s">
        <v>93</v>
      </c>
      <c r="W2653">
        <v>16000000</v>
      </c>
      <c r="X2653">
        <v>1987</v>
      </c>
      <c r="Y2653">
        <v>636</v>
      </c>
      <c r="Z2653">
        <v>8.1</v>
      </c>
      <c r="AA2653">
        <v>1.85</v>
      </c>
      <c r="AB2653">
        <v>33000</v>
      </c>
    </row>
    <row r="2654" spans="1:28" hidden="1" x14ac:dyDescent="0.2">
      <c r="A2654" t="s">
        <v>27</v>
      </c>
      <c r="B2654" t="s">
        <v>1725</v>
      </c>
      <c r="C2654">
        <v>112</v>
      </c>
      <c r="D2654">
        <v>126</v>
      </c>
      <c r="E2654">
        <v>18000</v>
      </c>
      <c r="F2654">
        <v>697</v>
      </c>
      <c r="G2654" t="s">
        <v>8429</v>
      </c>
      <c r="H2654">
        <v>18000</v>
      </c>
      <c r="I2654">
        <v>30226144</v>
      </c>
      <c r="J2654" t="s">
        <v>1542</v>
      </c>
      <c r="K2654" t="s">
        <v>1725</v>
      </c>
      <c r="L2654" t="s">
        <v>12844</v>
      </c>
      <c r="M2654">
        <v>47626</v>
      </c>
      <c r="N2654">
        <v>22745</v>
      </c>
      <c r="O2654" t="s">
        <v>3196</v>
      </c>
      <c r="P2654">
        <v>1</v>
      </c>
      <c r="Q2654" t="s">
        <v>12845</v>
      </c>
      <c r="R2654" t="s">
        <v>12846</v>
      </c>
      <c r="S2654">
        <v>118</v>
      </c>
      <c r="T2654" t="s">
        <v>36</v>
      </c>
      <c r="U2654" t="s">
        <v>37</v>
      </c>
      <c r="V2654" t="s">
        <v>38</v>
      </c>
      <c r="W2654">
        <v>15000000</v>
      </c>
      <c r="X2654">
        <v>2007</v>
      </c>
      <c r="Y2654">
        <v>2000</v>
      </c>
      <c r="Z2654">
        <v>7.6</v>
      </c>
      <c r="AA2654">
        <v>2.35</v>
      </c>
      <c r="AB2654">
        <v>0</v>
      </c>
    </row>
    <row r="2655" spans="1:28" hidden="1" x14ac:dyDescent="0.2">
      <c r="A2655" t="s">
        <v>27</v>
      </c>
      <c r="B2655" t="s">
        <v>12847</v>
      </c>
      <c r="C2655">
        <v>676</v>
      </c>
      <c r="D2655">
        <v>100</v>
      </c>
      <c r="E2655">
        <v>0</v>
      </c>
      <c r="F2655">
        <v>228</v>
      </c>
      <c r="G2655" t="s">
        <v>2966</v>
      </c>
      <c r="H2655">
        <v>33000</v>
      </c>
      <c r="I2655">
        <v>35054909</v>
      </c>
      <c r="J2655" t="s">
        <v>1933</v>
      </c>
      <c r="K2655" t="s">
        <v>4211</v>
      </c>
      <c r="L2655" t="s">
        <v>12848</v>
      </c>
      <c r="M2655">
        <v>431578</v>
      </c>
      <c r="N2655">
        <v>34337</v>
      </c>
      <c r="O2655" t="s">
        <v>12849</v>
      </c>
      <c r="P2655">
        <v>0</v>
      </c>
      <c r="Q2655" t="s">
        <v>12850</v>
      </c>
      <c r="R2655" t="s">
        <v>12851</v>
      </c>
      <c r="S2655">
        <v>1264</v>
      </c>
      <c r="T2655" t="s">
        <v>36</v>
      </c>
      <c r="U2655" t="s">
        <v>37</v>
      </c>
      <c r="V2655" t="s">
        <v>583</v>
      </c>
      <c r="W2655">
        <v>15000000</v>
      </c>
      <c r="X2655">
        <v>2011</v>
      </c>
      <c r="Y2655">
        <v>745</v>
      </c>
      <c r="Z2655">
        <v>7.8</v>
      </c>
      <c r="AA2655">
        <v>2.35</v>
      </c>
      <c r="AB2655">
        <v>81000</v>
      </c>
    </row>
    <row r="2656" spans="1:28" hidden="1" x14ac:dyDescent="0.2">
      <c r="A2656" t="s">
        <v>27</v>
      </c>
      <c r="B2656" t="s">
        <v>12852</v>
      </c>
      <c r="C2656">
        <v>74</v>
      </c>
      <c r="D2656">
        <v>89</v>
      </c>
      <c r="E2656">
        <v>10</v>
      </c>
      <c r="F2656">
        <v>231</v>
      </c>
      <c r="G2656" t="s">
        <v>6742</v>
      </c>
      <c r="H2656">
        <v>811</v>
      </c>
      <c r="I2656">
        <v>29302097</v>
      </c>
      <c r="J2656" t="s">
        <v>12853</v>
      </c>
      <c r="K2656" t="s">
        <v>5623</v>
      </c>
      <c r="L2656" t="s">
        <v>12854</v>
      </c>
      <c r="M2656">
        <v>23408</v>
      </c>
      <c r="N2656">
        <v>2167</v>
      </c>
      <c r="O2656" t="s">
        <v>2865</v>
      </c>
      <c r="P2656">
        <v>8</v>
      </c>
      <c r="Q2656" t="s">
        <v>12855</v>
      </c>
      <c r="R2656" t="s">
        <v>12856</v>
      </c>
      <c r="S2656">
        <v>105</v>
      </c>
      <c r="T2656" t="s">
        <v>36</v>
      </c>
      <c r="U2656" t="s">
        <v>765</v>
      </c>
      <c r="V2656" t="s">
        <v>93</v>
      </c>
      <c r="W2656">
        <v>15000000</v>
      </c>
      <c r="X2656">
        <v>2004</v>
      </c>
      <c r="Y2656">
        <v>636</v>
      </c>
      <c r="Z2656">
        <v>4.5999999999999996</v>
      </c>
      <c r="AA2656">
        <v>1.85</v>
      </c>
      <c r="AB2656">
        <v>810</v>
      </c>
    </row>
    <row r="2657" spans="1:28" hidden="1" x14ac:dyDescent="0.2">
      <c r="A2657" t="s">
        <v>27</v>
      </c>
      <c r="B2657" t="s">
        <v>11879</v>
      </c>
      <c r="C2657">
        <v>65</v>
      </c>
      <c r="D2657">
        <v>111</v>
      </c>
      <c r="E2657">
        <v>13</v>
      </c>
      <c r="F2657">
        <v>106</v>
      </c>
      <c r="G2657" t="s">
        <v>5355</v>
      </c>
      <c r="H2657">
        <v>818</v>
      </c>
      <c r="I2657">
        <v>29106737</v>
      </c>
      <c r="J2657" t="s">
        <v>1413</v>
      </c>
      <c r="K2657" t="s">
        <v>2619</v>
      </c>
      <c r="L2657" t="s">
        <v>12857</v>
      </c>
      <c r="M2657">
        <v>15582</v>
      </c>
      <c r="N2657">
        <v>1450</v>
      </c>
      <c r="O2657" t="s">
        <v>12858</v>
      </c>
      <c r="P2657">
        <v>0</v>
      </c>
      <c r="Q2657" t="s">
        <v>12859</v>
      </c>
      <c r="R2657" t="s">
        <v>12860</v>
      </c>
      <c r="S2657">
        <v>132</v>
      </c>
      <c r="T2657" t="s">
        <v>36</v>
      </c>
      <c r="U2657" t="s">
        <v>37</v>
      </c>
      <c r="V2657" t="s">
        <v>583</v>
      </c>
      <c r="W2657">
        <v>15000000</v>
      </c>
      <c r="X2657">
        <v>1998</v>
      </c>
      <c r="Y2657">
        <v>511</v>
      </c>
      <c r="Z2657">
        <v>6</v>
      </c>
      <c r="AA2657">
        <v>1.85</v>
      </c>
      <c r="AB2657">
        <v>849</v>
      </c>
    </row>
    <row r="2658" spans="1:28" hidden="1" x14ac:dyDescent="0.2">
      <c r="A2658" t="s">
        <v>27</v>
      </c>
      <c r="B2658" t="s">
        <v>12861</v>
      </c>
      <c r="C2658">
        <v>274</v>
      </c>
      <c r="D2658">
        <v>100</v>
      </c>
      <c r="E2658">
        <v>35</v>
      </c>
      <c r="F2658">
        <v>306</v>
      </c>
      <c r="G2658" t="s">
        <v>2805</v>
      </c>
      <c r="H2658">
        <v>10000</v>
      </c>
      <c r="I2658">
        <v>28637507</v>
      </c>
      <c r="J2658" t="s">
        <v>780</v>
      </c>
      <c r="K2658" t="s">
        <v>885</v>
      </c>
      <c r="L2658" t="s">
        <v>12862</v>
      </c>
      <c r="M2658">
        <v>212167</v>
      </c>
      <c r="N2658">
        <v>11471</v>
      </c>
      <c r="O2658" t="s">
        <v>2241</v>
      </c>
      <c r="P2658">
        <v>1</v>
      </c>
      <c r="Q2658" t="s">
        <v>12863</v>
      </c>
      <c r="R2658" t="s">
        <v>12864</v>
      </c>
      <c r="S2658">
        <v>713</v>
      </c>
      <c r="T2658" t="s">
        <v>36</v>
      </c>
      <c r="U2658" t="s">
        <v>55</v>
      </c>
      <c r="V2658" t="s">
        <v>583</v>
      </c>
      <c r="W2658">
        <v>15000000</v>
      </c>
      <c r="X2658">
        <v>2007</v>
      </c>
      <c r="Y2658">
        <v>1000</v>
      </c>
      <c r="Z2658">
        <v>7</v>
      </c>
      <c r="AA2658">
        <v>1.85</v>
      </c>
      <c r="AB2658">
        <v>0</v>
      </c>
    </row>
    <row r="2659" spans="1:28" hidden="1" x14ac:dyDescent="0.2">
      <c r="A2659" t="s">
        <v>27</v>
      </c>
      <c r="B2659" t="s">
        <v>5767</v>
      </c>
      <c r="C2659">
        <v>50</v>
      </c>
      <c r="D2659">
        <v>115</v>
      </c>
      <c r="E2659">
        <v>49</v>
      </c>
      <c r="F2659">
        <v>100</v>
      </c>
      <c r="G2659" t="s">
        <v>10407</v>
      </c>
      <c r="H2659">
        <v>116</v>
      </c>
      <c r="I2659">
        <v>30127963</v>
      </c>
      <c r="J2659" t="s">
        <v>7961</v>
      </c>
      <c r="K2659" t="s">
        <v>12865</v>
      </c>
      <c r="L2659" t="s">
        <v>12866</v>
      </c>
      <c r="M2659">
        <v>12596</v>
      </c>
      <c r="N2659">
        <v>525</v>
      </c>
      <c r="O2659" t="s">
        <v>12867</v>
      </c>
      <c r="P2659">
        <v>0</v>
      </c>
      <c r="Q2659" t="s">
        <v>12868</v>
      </c>
      <c r="R2659" t="s">
        <v>12869</v>
      </c>
      <c r="S2659">
        <v>64</v>
      </c>
      <c r="T2659" t="s">
        <v>36</v>
      </c>
      <c r="U2659" t="s">
        <v>37</v>
      </c>
      <c r="V2659" t="s">
        <v>93</v>
      </c>
      <c r="W2659">
        <v>15000000</v>
      </c>
      <c r="X2659">
        <v>2014</v>
      </c>
      <c r="Y2659">
        <v>110</v>
      </c>
      <c r="Z2659">
        <v>6.7</v>
      </c>
      <c r="AA2659">
        <v>1.85</v>
      </c>
      <c r="AB2659">
        <v>0</v>
      </c>
    </row>
    <row r="2660" spans="1:28" hidden="1" x14ac:dyDescent="0.2">
      <c r="A2660" t="s">
        <v>27</v>
      </c>
      <c r="B2660" t="s">
        <v>4617</v>
      </c>
      <c r="C2660">
        <v>96</v>
      </c>
      <c r="D2660">
        <v>106</v>
      </c>
      <c r="E2660">
        <v>61</v>
      </c>
      <c r="F2660">
        <v>649</v>
      </c>
      <c r="G2660" t="s">
        <v>12870</v>
      </c>
      <c r="H2660">
        <v>907</v>
      </c>
      <c r="I2660">
        <v>32645546</v>
      </c>
      <c r="J2660" t="s">
        <v>3930</v>
      </c>
      <c r="K2660" t="s">
        <v>7510</v>
      </c>
      <c r="L2660" t="s">
        <v>12871</v>
      </c>
      <c r="M2660">
        <v>8427</v>
      </c>
      <c r="N2660">
        <v>3462</v>
      </c>
      <c r="O2660" t="s">
        <v>7795</v>
      </c>
      <c r="P2660">
        <v>5</v>
      </c>
      <c r="Q2660" t="s">
        <v>12872</v>
      </c>
      <c r="R2660" t="s">
        <v>12873</v>
      </c>
      <c r="S2660">
        <v>88</v>
      </c>
      <c r="T2660" t="s">
        <v>36</v>
      </c>
      <c r="U2660" t="s">
        <v>37</v>
      </c>
      <c r="V2660" t="s">
        <v>93</v>
      </c>
      <c r="W2660">
        <v>14000000</v>
      </c>
      <c r="X2660">
        <v>2005</v>
      </c>
      <c r="Y2660">
        <v>807</v>
      </c>
      <c r="Z2660">
        <v>6.4</v>
      </c>
      <c r="AA2660">
        <v>1.85</v>
      </c>
      <c r="AB2660">
        <v>1000</v>
      </c>
    </row>
    <row r="2661" spans="1:28" hidden="1" x14ac:dyDescent="0.2">
      <c r="A2661" t="s">
        <v>27</v>
      </c>
      <c r="B2661" t="s">
        <v>12874</v>
      </c>
      <c r="C2661">
        <v>68</v>
      </c>
      <c r="D2661">
        <v>124</v>
      </c>
      <c r="E2661">
        <v>107</v>
      </c>
      <c r="F2661">
        <v>865</v>
      </c>
      <c r="G2661" t="s">
        <v>2230</v>
      </c>
      <c r="H2661">
        <v>1000</v>
      </c>
      <c r="I2661">
        <v>27441122</v>
      </c>
      <c r="J2661" t="s">
        <v>4913</v>
      </c>
      <c r="K2661" t="s">
        <v>1230</v>
      </c>
      <c r="L2661" t="s">
        <v>12875</v>
      </c>
      <c r="M2661">
        <v>14322</v>
      </c>
      <c r="N2661">
        <v>5135</v>
      </c>
      <c r="O2661" t="s">
        <v>5967</v>
      </c>
      <c r="P2661">
        <v>0</v>
      </c>
      <c r="Q2661" t="s">
        <v>12876</v>
      </c>
      <c r="R2661" t="s">
        <v>12877</v>
      </c>
      <c r="S2661">
        <v>116</v>
      </c>
      <c r="T2661" t="s">
        <v>36</v>
      </c>
      <c r="U2661" t="s">
        <v>37</v>
      </c>
      <c r="V2661" t="s">
        <v>38</v>
      </c>
      <c r="W2661">
        <v>15000000</v>
      </c>
      <c r="X2661">
        <v>2000</v>
      </c>
      <c r="Y2661">
        <v>886</v>
      </c>
      <c r="Z2661">
        <v>7.2</v>
      </c>
      <c r="AA2661">
        <v>1.85</v>
      </c>
      <c r="AB2661">
        <v>0</v>
      </c>
    </row>
    <row r="2662" spans="1:28" hidden="1" x14ac:dyDescent="0.2">
      <c r="A2662" t="s">
        <v>27</v>
      </c>
      <c r="B2662" t="s">
        <v>5474</v>
      </c>
      <c r="C2662">
        <v>111</v>
      </c>
      <c r="D2662">
        <v>107</v>
      </c>
      <c r="E2662">
        <v>5</v>
      </c>
      <c r="F2662">
        <v>141</v>
      </c>
      <c r="G2662" t="s">
        <v>5233</v>
      </c>
      <c r="H2662">
        <v>893</v>
      </c>
      <c r="I2662">
        <v>28014536</v>
      </c>
      <c r="J2662" t="s">
        <v>1531</v>
      </c>
      <c r="K2662" t="s">
        <v>3488</v>
      </c>
      <c r="L2662" t="s">
        <v>12878</v>
      </c>
      <c r="M2662">
        <v>73347</v>
      </c>
      <c r="N2662">
        <v>2044</v>
      </c>
      <c r="O2662" t="s">
        <v>12879</v>
      </c>
      <c r="P2662">
        <v>1</v>
      </c>
      <c r="Q2662" t="s">
        <v>12880</v>
      </c>
      <c r="R2662" t="s">
        <v>12881</v>
      </c>
      <c r="S2662">
        <v>296</v>
      </c>
      <c r="T2662" t="s">
        <v>36</v>
      </c>
      <c r="U2662" t="s">
        <v>37</v>
      </c>
      <c r="V2662" t="s">
        <v>583</v>
      </c>
      <c r="W2662">
        <v>15000000</v>
      </c>
      <c r="X2662">
        <v>1997</v>
      </c>
      <c r="Y2662">
        <v>822</v>
      </c>
      <c r="Z2662">
        <v>7.4</v>
      </c>
      <c r="AA2662">
        <v>1.85</v>
      </c>
      <c r="AB2662">
        <v>0</v>
      </c>
    </row>
    <row r="2663" spans="1:28" hidden="1" x14ac:dyDescent="0.2">
      <c r="A2663" t="s">
        <v>27</v>
      </c>
      <c r="B2663" t="s">
        <v>12882</v>
      </c>
      <c r="C2663">
        <v>128</v>
      </c>
      <c r="D2663">
        <v>99</v>
      </c>
      <c r="E2663">
        <v>3</v>
      </c>
      <c r="F2663">
        <v>628</v>
      </c>
      <c r="G2663" t="s">
        <v>2599</v>
      </c>
      <c r="H2663">
        <v>14000</v>
      </c>
      <c r="I2663">
        <v>33860010</v>
      </c>
      <c r="J2663" t="s">
        <v>1679</v>
      </c>
      <c r="K2663" t="s">
        <v>652</v>
      </c>
      <c r="L2663" t="s">
        <v>12883</v>
      </c>
      <c r="M2663">
        <v>33088</v>
      </c>
      <c r="N2663">
        <v>16461</v>
      </c>
      <c r="O2663" t="s">
        <v>7030</v>
      </c>
      <c r="P2663">
        <v>3</v>
      </c>
      <c r="Q2663" t="s">
        <v>12884</v>
      </c>
      <c r="R2663" t="s">
        <v>12885</v>
      </c>
      <c r="S2663">
        <v>143</v>
      </c>
      <c r="T2663" t="s">
        <v>36</v>
      </c>
      <c r="U2663" t="s">
        <v>37</v>
      </c>
      <c r="V2663" t="s">
        <v>38</v>
      </c>
      <c r="W2663">
        <v>15000000</v>
      </c>
      <c r="X2663">
        <v>2009</v>
      </c>
      <c r="Y2663">
        <v>982</v>
      </c>
      <c r="Z2663">
        <v>4.8</v>
      </c>
      <c r="AA2663">
        <v>1.85</v>
      </c>
      <c r="AB2663">
        <v>0</v>
      </c>
    </row>
    <row r="2664" spans="1:28" hidden="1" x14ac:dyDescent="0.2">
      <c r="A2664" t="s">
        <v>27</v>
      </c>
      <c r="B2664" t="s">
        <v>12886</v>
      </c>
      <c r="C2664">
        <v>160</v>
      </c>
      <c r="D2664">
        <v>90</v>
      </c>
      <c r="E2664">
        <v>31</v>
      </c>
      <c r="F2664">
        <v>162</v>
      </c>
      <c r="G2664" t="s">
        <v>12887</v>
      </c>
      <c r="H2664">
        <v>193</v>
      </c>
      <c r="I2664">
        <v>26421314</v>
      </c>
      <c r="J2664" t="s">
        <v>12888</v>
      </c>
      <c r="K2664" t="s">
        <v>12889</v>
      </c>
      <c r="L2664" t="s">
        <v>12890</v>
      </c>
      <c r="M2664">
        <v>28964</v>
      </c>
      <c r="N2664">
        <v>608</v>
      </c>
      <c r="O2664" t="s">
        <v>12891</v>
      </c>
      <c r="P2664">
        <v>0</v>
      </c>
      <c r="Q2664" t="s">
        <v>12892</v>
      </c>
      <c r="R2664" t="s">
        <v>12893</v>
      </c>
      <c r="S2664">
        <v>457</v>
      </c>
      <c r="T2664" t="s">
        <v>36</v>
      </c>
      <c r="U2664" t="s">
        <v>37</v>
      </c>
      <c r="V2664" t="s">
        <v>583</v>
      </c>
      <c r="W2664">
        <v>15000000</v>
      </c>
      <c r="X2664">
        <v>2000</v>
      </c>
      <c r="Y2664">
        <v>184</v>
      </c>
      <c r="Z2664">
        <v>4</v>
      </c>
      <c r="AA2664">
        <v>1.85</v>
      </c>
      <c r="AB2664">
        <v>949</v>
      </c>
    </row>
    <row r="2665" spans="1:28" hidden="1" x14ac:dyDescent="0.2">
      <c r="A2665" t="s">
        <v>27</v>
      </c>
      <c r="B2665" t="s">
        <v>10957</v>
      </c>
      <c r="C2665">
        <v>93</v>
      </c>
      <c r="D2665">
        <v>101</v>
      </c>
      <c r="E2665">
        <v>26</v>
      </c>
      <c r="F2665">
        <v>266</v>
      </c>
      <c r="G2665" t="s">
        <v>12894</v>
      </c>
      <c r="H2665">
        <v>838</v>
      </c>
      <c r="I2665">
        <v>24881000</v>
      </c>
      <c r="J2665" t="s">
        <v>893</v>
      </c>
      <c r="K2665" t="s">
        <v>7383</v>
      </c>
      <c r="L2665" t="s">
        <v>12895</v>
      </c>
      <c r="M2665">
        <v>57140</v>
      </c>
      <c r="N2665">
        <v>1812</v>
      </c>
      <c r="O2665" t="s">
        <v>12896</v>
      </c>
      <c r="P2665">
        <v>0</v>
      </c>
      <c r="Q2665" t="s">
        <v>12897</v>
      </c>
      <c r="R2665" t="s">
        <v>12898</v>
      </c>
      <c r="S2665">
        <v>195</v>
      </c>
      <c r="T2665" t="s">
        <v>36</v>
      </c>
      <c r="U2665" t="s">
        <v>37</v>
      </c>
      <c r="V2665" t="s">
        <v>583</v>
      </c>
      <c r="W2665">
        <v>15000000</v>
      </c>
      <c r="X2665">
        <v>1996</v>
      </c>
      <c r="Y2665">
        <v>328</v>
      </c>
      <c r="Z2665">
        <v>6.2</v>
      </c>
      <c r="AA2665">
        <v>1.85</v>
      </c>
      <c r="AB2665">
        <v>6000</v>
      </c>
    </row>
    <row r="2666" spans="1:28" hidden="1" x14ac:dyDescent="0.2">
      <c r="A2666" t="s">
        <v>27</v>
      </c>
      <c r="B2666" t="s">
        <v>4001</v>
      </c>
      <c r="C2666">
        <v>278</v>
      </c>
      <c r="D2666">
        <v>119</v>
      </c>
      <c r="E2666">
        <v>11000</v>
      </c>
      <c r="F2666">
        <v>400</v>
      </c>
      <c r="G2666" t="s">
        <v>8294</v>
      </c>
      <c r="H2666">
        <v>19000</v>
      </c>
      <c r="I2666">
        <v>23089926</v>
      </c>
      <c r="J2666" t="s">
        <v>8919</v>
      </c>
      <c r="K2666" t="s">
        <v>98</v>
      </c>
      <c r="L2666" t="s">
        <v>12899</v>
      </c>
      <c r="M2666">
        <v>166269</v>
      </c>
      <c r="N2666">
        <v>20391</v>
      </c>
      <c r="O2666" t="s">
        <v>1125</v>
      </c>
      <c r="P2666">
        <v>3</v>
      </c>
      <c r="Q2666" t="s">
        <v>12900</v>
      </c>
      <c r="R2666" t="s">
        <v>12901</v>
      </c>
      <c r="S2666">
        <v>735</v>
      </c>
      <c r="T2666" t="s">
        <v>36</v>
      </c>
      <c r="U2666" t="s">
        <v>55</v>
      </c>
      <c r="V2666" t="s">
        <v>583</v>
      </c>
      <c r="W2666">
        <v>15000000</v>
      </c>
      <c r="X2666">
        <v>2005</v>
      </c>
      <c r="Y2666">
        <v>567</v>
      </c>
      <c r="Z2666">
        <v>7.7</v>
      </c>
      <c r="AA2666">
        <v>1.85</v>
      </c>
      <c r="AB2666">
        <v>0</v>
      </c>
    </row>
    <row r="2667" spans="1:28" hidden="1" x14ac:dyDescent="0.2">
      <c r="A2667" t="s">
        <v>27</v>
      </c>
      <c r="B2667" t="s">
        <v>12902</v>
      </c>
      <c r="C2667">
        <v>81</v>
      </c>
      <c r="D2667">
        <v>103</v>
      </c>
      <c r="E2667">
        <v>20</v>
      </c>
      <c r="F2667">
        <v>125</v>
      </c>
      <c r="G2667" t="s">
        <v>12903</v>
      </c>
      <c r="H2667">
        <v>512</v>
      </c>
      <c r="I2667">
        <v>26161406</v>
      </c>
      <c r="J2667" t="s">
        <v>785</v>
      </c>
      <c r="K2667" t="s">
        <v>12904</v>
      </c>
      <c r="L2667" t="s">
        <v>12905</v>
      </c>
      <c r="M2667">
        <v>13874</v>
      </c>
      <c r="N2667">
        <v>1002</v>
      </c>
      <c r="O2667" t="s">
        <v>12906</v>
      </c>
      <c r="P2667">
        <v>2</v>
      </c>
      <c r="Q2667" t="s">
        <v>12907</v>
      </c>
      <c r="R2667" t="s">
        <v>12908</v>
      </c>
      <c r="S2667">
        <v>52</v>
      </c>
      <c r="T2667" t="s">
        <v>36</v>
      </c>
      <c r="U2667" t="s">
        <v>37</v>
      </c>
      <c r="V2667" t="s">
        <v>275</v>
      </c>
      <c r="W2667">
        <v>15000000</v>
      </c>
      <c r="X2667">
        <v>2010</v>
      </c>
      <c r="Y2667">
        <v>316</v>
      </c>
      <c r="Z2667">
        <v>6.7</v>
      </c>
      <c r="AA2667">
        <v>2.35</v>
      </c>
      <c r="AB2667">
        <v>0</v>
      </c>
    </row>
    <row r="2668" spans="1:28" hidden="1" x14ac:dyDescent="0.2">
      <c r="A2668" t="s">
        <v>27</v>
      </c>
      <c r="B2668" t="s">
        <v>12558</v>
      </c>
      <c r="C2668">
        <v>58</v>
      </c>
      <c r="D2668">
        <v>134</v>
      </c>
      <c r="E2668">
        <v>133</v>
      </c>
      <c r="F2668">
        <v>258</v>
      </c>
      <c r="G2668" t="s">
        <v>11482</v>
      </c>
      <c r="H2668">
        <v>12000</v>
      </c>
      <c r="I2668">
        <v>22954968</v>
      </c>
      <c r="J2668" t="s">
        <v>212</v>
      </c>
      <c r="K2668" t="s">
        <v>760</v>
      </c>
      <c r="L2668" t="s">
        <v>12909</v>
      </c>
      <c r="M2668">
        <v>45703</v>
      </c>
      <c r="N2668">
        <v>12749</v>
      </c>
      <c r="O2668" t="s">
        <v>8979</v>
      </c>
      <c r="P2668">
        <v>1</v>
      </c>
      <c r="Q2668" t="s">
        <v>12910</v>
      </c>
      <c r="R2668" t="s">
        <v>12911</v>
      </c>
      <c r="S2668">
        <v>156</v>
      </c>
      <c r="T2668" t="s">
        <v>36</v>
      </c>
      <c r="U2668" t="s">
        <v>55</v>
      </c>
      <c r="V2668" t="s">
        <v>93</v>
      </c>
      <c r="W2668">
        <v>11500000</v>
      </c>
      <c r="X2668">
        <v>1993</v>
      </c>
      <c r="Y2668">
        <v>310</v>
      </c>
      <c r="Z2668">
        <v>7.9</v>
      </c>
      <c r="AA2668">
        <v>2.35</v>
      </c>
      <c r="AB2668">
        <v>0</v>
      </c>
    </row>
    <row r="2669" spans="1:28" hidden="1" x14ac:dyDescent="0.2">
      <c r="A2669" t="s">
        <v>27</v>
      </c>
      <c r="B2669" t="s">
        <v>7074</v>
      </c>
      <c r="C2669">
        <v>153</v>
      </c>
      <c r="D2669">
        <v>155</v>
      </c>
      <c r="E2669">
        <v>0</v>
      </c>
      <c r="F2669">
        <v>170</v>
      </c>
      <c r="G2669" t="s">
        <v>12912</v>
      </c>
      <c r="H2669">
        <v>3000</v>
      </c>
      <c r="I2669">
        <v>26384919</v>
      </c>
      <c r="J2669" t="s">
        <v>3407</v>
      </c>
      <c r="K2669" t="s">
        <v>250</v>
      </c>
      <c r="L2669" t="s">
        <v>12913</v>
      </c>
      <c r="M2669">
        <v>189032</v>
      </c>
      <c r="N2669">
        <v>3677</v>
      </c>
      <c r="O2669" t="s">
        <v>12914</v>
      </c>
      <c r="P2669">
        <v>15</v>
      </c>
      <c r="Q2669" t="s">
        <v>12915</v>
      </c>
      <c r="R2669" t="s">
        <v>12916</v>
      </c>
      <c r="S2669">
        <v>560</v>
      </c>
      <c r="T2669" t="s">
        <v>36</v>
      </c>
      <c r="U2669" t="s">
        <v>37</v>
      </c>
      <c r="V2669" t="s">
        <v>583</v>
      </c>
      <c r="W2669">
        <v>15000000</v>
      </c>
      <c r="X2669">
        <v>1997</v>
      </c>
      <c r="Y2669">
        <v>360</v>
      </c>
      <c r="Z2669">
        <v>7.9</v>
      </c>
      <c r="AA2669">
        <v>2.35</v>
      </c>
      <c r="AB2669">
        <v>0</v>
      </c>
    </row>
    <row r="2670" spans="1:28" hidden="1" x14ac:dyDescent="0.2">
      <c r="A2670" t="s">
        <v>27</v>
      </c>
      <c r="B2670" t="s">
        <v>12234</v>
      </c>
      <c r="C2670">
        <v>25</v>
      </c>
      <c r="D2670">
        <v>94</v>
      </c>
      <c r="E2670">
        <v>11</v>
      </c>
      <c r="F2670">
        <v>232</v>
      </c>
      <c r="G2670" t="s">
        <v>7625</v>
      </c>
      <c r="H2670">
        <v>1000</v>
      </c>
      <c r="I2670">
        <v>22189039</v>
      </c>
      <c r="J2670" t="s">
        <v>5804</v>
      </c>
      <c r="K2670" t="s">
        <v>2452</v>
      </c>
      <c r="L2670" t="s">
        <v>12917</v>
      </c>
      <c r="M2670">
        <v>17074</v>
      </c>
      <c r="N2670">
        <v>2210</v>
      </c>
      <c r="O2670" t="s">
        <v>12918</v>
      </c>
      <c r="P2670">
        <v>0</v>
      </c>
      <c r="Q2670" t="s">
        <v>12919</v>
      </c>
      <c r="R2670" t="s">
        <v>12920</v>
      </c>
      <c r="S2670">
        <v>55</v>
      </c>
      <c r="T2670" t="s">
        <v>36</v>
      </c>
      <c r="U2670" t="s">
        <v>37</v>
      </c>
      <c r="V2670" t="s">
        <v>583</v>
      </c>
      <c r="W2670">
        <v>15000000</v>
      </c>
      <c r="X2670">
        <v>1993</v>
      </c>
      <c r="Y2670">
        <v>605</v>
      </c>
      <c r="Z2670">
        <v>5.5</v>
      </c>
      <c r="AA2670">
        <v>1.85</v>
      </c>
      <c r="AB2670">
        <v>466</v>
      </c>
    </row>
    <row r="2671" spans="1:28" hidden="1" x14ac:dyDescent="0.2">
      <c r="A2671" t="s">
        <v>27</v>
      </c>
      <c r="B2671" t="s">
        <v>12921</v>
      </c>
      <c r="C2671">
        <v>46</v>
      </c>
      <c r="D2671">
        <v>95</v>
      </c>
      <c r="E2671">
        <v>15</v>
      </c>
      <c r="F2671">
        <v>461</v>
      </c>
      <c r="G2671" t="s">
        <v>12922</v>
      </c>
      <c r="H2671">
        <v>1000</v>
      </c>
      <c r="I2671">
        <v>20998709</v>
      </c>
      <c r="J2671" t="s">
        <v>3269</v>
      </c>
      <c r="K2671" t="s">
        <v>3383</v>
      </c>
      <c r="L2671" t="s">
        <v>12923</v>
      </c>
      <c r="M2671">
        <v>6095</v>
      </c>
      <c r="N2671">
        <v>3845</v>
      </c>
      <c r="O2671" t="s">
        <v>3223</v>
      </c>
      <c r="P2671">
        <v>0</v>
      </c>
      <c r="Q2671" t="s">
        <v>12924</v>
      </c>
      <c r="R2671" t="s">
        <v>12925</v>
      </c>
      <c r="S2671">
        <v>76</v>
      </c>
      <c r="T2671" t="s">
        <v>36</v>
      </c>
      <c r="U2671" t="s">
        <v>37</v>
      </c>
      <c r="V2671" t="s">
        <v>93</v>
      </c>
      <c r="W2671">
        <v>15000000</v>
      </c>
      <c r="X2671">
        <v>2006</v>
      </c>
      <c r="Y2671">
        <v>786</v>
      </c>
      <c r="Z2671">
        <v>6.2</v>
      </c>
      <c r="AA2671">
        <v>2.35</v>
      </c>
      <c r="AB2671">
        <v>1000</v>
      </c>
    </row>
    <row r="2672" spans="1:28" hidden="1" x14ac:dyDescent="0.2">
      <c r="A2672" t="s">
        <v>27</v>
      </c>
      <c r="B2672" t="s">
        <v>12926</v>
      </c>
      <c r="C2672">
        <v>161</v>
      </c>
      <c r="D2672">
        <v>89</v>
      </c>
      <c r="E2672">
        <v>7</v>
      </c>
      <c r="F2672">
        <v>399</v>
      </c>
      <c r="G2672" t="s">
        <v>7007</v>
      </c>
      <c r="H2672">
        <v>919</v>
      </c>
      <c r="I2672">
        <v>20801344</v>
      </c>
      <c r="J2672" t="s">
        <v>6401</v>
      </c>
      <c r="K2672" t="s">
        <v>6999</v>
      </c>
      <c r="L2672" t="s">
        <v>12927</v>
      </c>
      <c r="M2672">
        <v>49721</v>
      </c>
      <c r="N2672">
        <v>2559</v>
      </c>
      <c r="O2672" t="s">
        <v>5513</v>
      </c>
      <c r="P2672">
        <v>0</v>
      </c>
      <c r="Q2672" t="s">
        <v>12928</v>
      </c>
      <c r="R2672" t="s">
        <v>12929</v>
      </c>
      <c r="S2672">
        <v>211</v>
      </c>
      <c r="T2672" t="s">
        <v>36</v>
      </c>
      <c r="U2672" t="s">
        <v>37</v>
      </c>
      <c r="V2672" t="s">
        <v>583</v>
      </c>
      <c r="W2672">
        <v>15000000</v>
      </c>
      <c r="X2672">
        <v>2007</v>
      </c>
      <c r="Y2672">
        <v>557</v>
      </c>
      <c r="Z2672">
        <v>5.0999999999999996</v>
      </c>
      <c r="AA2672">
        <v>2.35</v>
      </c>
      <c r="AB2672">
        <v>0</v>
      </c>
    </row>
    <row r="2673" spans="1:28" hidden="1" x14ac:dyDescent="0.2">
      <c r="A2673" t="s">
        <v>27</v>
      </c>
      <c r="B2673" t="s">
        <v>12930</v>
      </c>
      <c r="C2673">
        <v>108</v>
      </c>
      <c r="D2673">
        <v>97</v>
      </c>
      <c r="E2673">
        <v>83</v>
      </c>
      <c r="F2673">
        <v>579</v>
      </c>
      <c r="G2673" t="s">
        <v>12931</v>
      </c>
      <c r="H2673">
        <v>912</v>
      </c>
      <c r="I2673">
        <v>21468807</v>
      </c>
      <c r="J2673" t="s">
        <v>3028</v>
      </c>
      <c r="K2673" t="s">
        <v>3075</v>
      </c>
      <c r="L2673" t="s">
        <v>12932</v>
      </c>
      <c r="M2673">
        <v>13048</v>
      </c>
      <c r="N2673">
        <v>2682</v>
      </c>
      <c r="O2673" t="s">
        <v>4054</v>
      </c>
      <c r="P2673">
        <v>2</v>
      </c>
      <c r="Q2673" t="s">
        <v>12933</v>
      </c>
      <c r="R2673" t="s">
        <v>12934</v>
      </c>
      <c r="S2673">
        <v>227</v>
      </c>
      <c r="T2673" t="s">
        <v>36</v>
      </c>
      <c r="U2673" t="s">
        <v>37</v>
      </c>
      <c r="V2673" t="s">
        <v>583</v>
      </c>
      <c r="W2673">
        <v>14000000</v>
      </c>
      <c r="X2673">
        <v>2000</v>
      </c>
      <c r="Y2673">
        <v>786</v>
      </c>
      <c r="Z2673">
        <v>4.0999999999999996</v>
      </c>
      <c r="AA2673">
        <v>2.35</v>
      </c>
      <c r="AB2673">
        <v>243</v>
      </c>
    </row>
    <row r="2674" spans="1:28" hidden="1" x14ac:dyDescent="0.2">
      <c r="A2674" t="s">
        <v>27</v>
      </c>
      <c r="B2674" t="s">
        <v>4051</v>
      </c>
      <c r="C2674">
        <v>69</v>
      </c>
      <c r="D2674">
        <v>90</v>
      </c>
      <c r="E2674">
        <v>13</v>
      </c>
      <c r="F2674">
        <v>613</v>
      </c>
      <c r="G2674" t="s">
        <v>5103</v>
      </c>
      <c r="H2674">
        <v>882</v>
      </c>
      <c r="I2674">
        <v>19158074</v>
      </c>
      <c r="J2674" t="s">
        <v>1994</v>
      </c>
      <c r="K2674" t="s">
        <v>186</v>
      </c>
      <c r="L2674" t="s">
        <v>12935</v>
      </c>
      <c r="M2674">
        <v>17983</v>
      </c>
      <c r="N2674">
        <v>2661</v>
      </c>
      <c r="O2674" t="s">
        <v>6783</v>
      </c>
      <c r="P2674">
        <v>2</v>
      </c>
      <c r="Q2674" t="s">
        <v>12936</v>
      </c>
      <c r="R2674" t="s">
        <v>12937</v>
      </c>
      <c r="S2674">
        <v>127</v>
      </c>
      <c r="T2674" t="s">
        <v>36</v>
      </c>
      <c r="U2674" t="s">
        <v>37</v>
      </c>
      <c r="V2674" t="s">
        <v>93</v>
      </c>
      <c r="W2674">
        <v>15000000</v>
      </c>
      <c r="X2674">
        <v>2002</v>
      </c>
      <c r="Y2674">
        <v>874</v>
      </c>
      <c r="Z2674">
        <v>6.7</v>
      </c>
      <c r="AA2674">
        <v>2.35</v>
      </c>
      <c r="AB2674">
        <v>0</v>
      </c>
    </row>
    <row r="2675" spans="1:28" hidden="1" x14ac:dyDescent="0.2">
      <c r="A2675" t="s">
        <v>27</v>
      </c>
      <c r="B2675" t="s">
        <v>12938</v>
      </c>
      <c r="C2675">
        <v>78</v>
      </c>
      <c r="D2675">
        <v>92</v>
      </c>
      <c r="E2675">
        <v>8</v>
      </c>
      <c r="F2675">
        <v>129</v>
      </c>
      <c r="G2675" t="s">
        <v>12939</v>
      </c>
      <c r="H2675">
        <v>472</v>
      </c>
      <c r="I2675">
        <v>18843314</v>
      </c>
      <c r="J2675" t="s">
        <v>921</v>
      </c>
      <c r="K2675" t="s">
        <v>11122</v>
      </c>
      <c r="L2675" t="s">
        <v>12940</v>
      </c>
      <c r="M2675">
        <v>27486</v>
      </c>
      <c r="N2675">
        <v>1045</v>
      </c>
      <c r="O2675" t="s">
        <v>10318</v>
      </c>
      <c r="P2675">
        <v>1</v>
      </c>
      <c r="Q2675" t="s">
        <v>12941</v>
      </c>
      <c r="R2675" t="s">
        <v>12942</v>
      </c>
      <c r="S2675">
        <v>284</v>
      </c>
      <c r="T2675" t="s">
        <v>36</v>
      </c>
      <c r="U2675" t="s">
        <v>37</v>
      </c>
      <c r="V2675" t="s">
        <v>38</v>
      </c>
      <c r="W2675">
        <v>20000000</v>
      </c>
      <c r="X2675">
        <v>2006</v>
      </c>
      <c r="Y2675">
        <v>239</v>
      </c>
      <c r="Z2675">
        <v>4.7</v>
      </c>
      <c r="AA2675">
        <v>1.85</v>
      </c>
      <c r="AB2675">
        <v>0</v>
      </c>
    </row>
    <row r="2676" spans="1:28" hidden="1" x14ac:dyDescent="0.2">
      <c r="A2676" t="s">
        <v>27</v>
      </c>
      <c r="B2676" t="s">
        <v>12943</v>
      </c>
      <c r="C2676">
        <v>129</v>
      </c>
      <c r="D2676">
        <v>100</v>
      </c>
      <c r="E2676">
        <v>10</v>
      </c>
      <c r="F2676">
        <v>415</v>
      </c>
      <c r="G2676" t="s">
        <v>2099</v>
      </c>
      <c r="H2676">
        <v>826</v>
      </c>
      <c r="I2676">
        <v>20566327</v>
      </c>
      <c r="J2676" t="s">
        <v>2134</v>
      </c>
      <c r="K2676" t="s">
        <v>6380</v>
      </c>
      <c r="L2676" t="s">
        <v>12944</v>
      </c>
      <c r="M2676">
        <v>15385</v>
      </c>
      <c r="N2676">
        <v>2958</v>
      </c>
      <c r="O2676" t="s">
        <v>3208</v>
      </c>
      <c r="P2676">
        <v>2</v>
      </c>
      <c r="Q2676" t="s">
        <v>12945</v>
      </c>
      <c r="R2676" t="s">
        <v>12946</v>
      </c>
      <c r="S2676">
        <v>84</v>
      </c>
      <c r="T2676" t="s">
        <v>36</v>
      </c>
      <c r="U2676" t="s">
        <v>37</v>
      </c>
      <c r="V2676" t="s">
        <v>583</v>
      </c>
      <c r="W2676">
        <v>15000000</v>
      </c>
      <c r="X2676">
        <v>2016</v>
      </c>
      <c r="Y2676">
        <v>622</v>
      </c>
      <c r="Z2676">
        <v>6.4</v>
      </c>
      <c r="AA2676">
        <v>2.35</v>
      </c>
      <c r="AB2676">
        <v>0</v>
      </c>
    </row>
    <row r="2677" spans="1:28" hidden="1" x14ac:dyDescent="0.2">
      <c r="A2677" t="s">
        <v>27</v>
      </c>
      <c r="B2677" t="s">
        <v>11041</v>
      </c>
      <c r="C2677">
        <v>135</v>
      </c>
      <c r="D2677">
        <v>117</v>
      </c>
      <c r="E2677">
        <v>19</v>
      </c>
      <c r="F2677">
        <v>461</v>
      </c>
      <c r="G2677" t="s">
        <v>12947</v>
      </c>
      <c r="H2677">
        <v>3000</v>
      </c>
      <c r="I2677">
        <v>20218921</v>
      </c>
      <c r="J2677" t="s">
        <v>6197</v>
      </c>
      <c r="K2677" t="s">
        <v>4515</v>
      </c>
      <c r="L2677" t="s">
        <v>12948</v>
      </c>
      <c r="M2677">
        <v>14814</v>
      </c>
      <c r="N2677">
        <v>4204</v>
      </c>
      <c r="O2677" t="s">
        <v>3223</v>
      </c>
      <c r="P2677">
        <v>4</v>
      </c>
      <c r="Q2677" t="s">
        <v>12949</v>
      </c>
      <c r="R2677" t="s">
        <v>12950</v>
      </c>
      <c r="S2677">
        <v>114</v>
      </c>
      <c r="T2677" t="s">
        <v>36</v>
      </c>
      <c r="U2677" t="s">
        <v>12951</v>
      </c>
      <c r="V2677" t="s">
        <v>38</v>
      </c>
      <c r="W2677">
        <v>15000000</v>
      </c>
      <c r="X2677">
        <v>2010</v>
      </c>
      <c r="Y2677">
        <v>646</v>
      </c>
      <c r="Z2677">
        <v>6.3</v>
      </c>
      <c r="AA2677">
        <v>2.35</v>
      </c>
      <c r="AB2677">
        <v>0</v>
      </c>
    </row>
    <row r="2678" spans="1:28" hidden="1" x14ac:dyDescent="0.2">
      <c r="A2678" t="s">
        <v>27</v>
      </c>
      <c r="B2678" t="s">
        <v>12952</v>
      </c>
      <c r="C2678">
        <v>96</v>
      </c>
      <c r="D2678">
        <v>84</v>
      </c>
      <c r="E2678">
        <v>119</v>
      </c>
      <c r="F2678">
        <v>918</v>
      </c>
      <c r="G2678" t="s">
        <v>2640</v>
      </c>
      <c r="H2678">
        <v>989</v>
      </c>
      <c r="I2678">
        <v>17411331</v>
      </c>
      <c r="J2678" t="s">
        <v>4275</v>
      </c>
      <c r="K2678" t="s">
        <v>350</v>
      </c>
      <c r="L2678" t="s">
        <v>12953</v>
      </c>
      <c r="M2678">
        <v>17328</v>
      </c>
      <c r="N2678">
        <v>4660</v>
      </c>
      <c r="O2678" t="s">
        <v>9424</v>
      </c>
      <c r="P2678">
        <v>3</v>
      </c>
      <c r="Q2678" t="s">
        <v>12954</v>
      </c>
      <c r="R2678" t="s">
        <v>12955</v>
      </c>
      <c r="S2678">
        <v>237</v>
      </c>
      <c r="T2678" t="s">
        <v>36</v>
      </c>
      <c r="U2678" t="s">
        <v>368</v>
      </c>
      <c r="V2678" t="s">
        <v>583</v>
      </c>
      <c r="W2678">
        <v>15000000</v>
      </c>
      <c r="X2678">
        <v>1998</v>
      </c>
      <c r="Y2678">
        <v>982</v>
      </c>
      <c r="Z2678">
        <v>5.5</v>
      </c>
      <c r="AA2678">
        <v>1.85</v>
      </c>
      <c r="AB2678">
        <v>673</v>
      </c>
    </row>
    <row r="2679" spans="1:28" hidden="1" x14ac:dyDescent="0.2">
      <c r="A2679" t="s">
        <v>27</v>
      </c>
      <c r="B2679" t="s">
        <v>12956</v>
      </c>
      <c r="C2679">
        <v>417</v>
      </c>
      <c r="D2679">
        <v>140</v>
      </c>
      <c r="E2679">
        <v>310</v>
      </c>
      <c r="F2679">
        <v>619</v>
      </c>
      <c r="G2679" t="s">
        <v>1023</v>
      </c>
      <c r="H2679">
        <v>33000</v>
      </c>
      <c r="I2679">
        <v>21383298</v>
      </c>
      <c r="J2679" t="s">
        <v>2123</v>
      </c>
      <c r="K2679" t="s">
        <v>4211</v>
      </c>
      <c r="L2679" t="s">
        <v>12957</v>
      </c>
      <c r="M2679">
        <v>187170</v>
      </c>
      <c r="N2679">
        <v>34413</v>
      </c>
      <c r="O2679" t="s">
        <v>12958</v>
      </c>
      <c r="P2679">
        <v>3</v>
      </c>
      <c r="Q2679" t="s">
        <v>12959</v>
      </c>
      <c r="R2679" t="s">
        <v>12960</v>
      </c>
      <c r="S2679">
        <v>376</v>
      </c>
      <c r="T2679" t="s">
        <v>36</v>
      </c>
      <c r="U2679" t="s">
        <v>37</v>
      </c>
      <c r="V2679" t="s">
        <v>583</v>
      </c>
      <c r="W2679">
        <v>15000000</v>
      </c>
      <c r="X2679">
        <v>2012</v>
      </c>
      <c r="Y2679">
        <v>748</v>
      </c>
      <c r="Z2679">
        <v>7.3</v>
      </c>
      <c r="AA2679">
        <v>2.35</v>
      </c>
      <c r="AB2679">
        <v>47000</v>
      </c>
    </row>
    <row r="2680" spans="1:28" hidden="1" x14ac:dyDescent="0.2">
      <c r="A2680" t="s">
        <v>27</v>
      </c>
      <c r="B2680" t="s">
        <v>1487</v>
      </c>
      <c r="C2680">
        <v>172</v>
      </c>
      <c r="D2680">
        <v>108</v>
      </c>
      <c r="E2680">
        <v>79</v>
      </c>
      <c r="F2680">
        <v>537</v>
      </c>
      <c r="G2680" t="s">
        <v>12961</v>
      </c>
      <c r="H2680">
        <v>775</v>
      </c>
      <c r="I2680">
        <v>24984868</v>
      </c>
      <c r="J2680" t="s">
        <v>332</v>
      </c>
      <c r="K2680" t="s">
        <v>9391</v>
      </c>
      <c r="L2680" t="s">
        <v>12962</v>
      </c>
      <c r="M2680">
        <v>50056</v>
      </c>
      <c r="N2680">
        <v>3033</v>
      </c>
      <c r="O2680" t="s">
        <v>977</v>
      </c>
      <c r="P2680">
        <v>2</v>
      </c>
      <c r="Q2680" t="s">
        <v>12963</v>
      </c>
      <c r="R2680" t="s">
        <v>12964</v>
      </c>
      <c r="S2680">
        <v>152</v>
      </c>
      <c r="T2680" t="s">
        <v>36</v>
      </c>
      <c r="U2680" t="s">
        <v>37</v>
      </c>
      <c r="V2680" t="s">
        <v>583</v>
      </c>
      <c r="W2680">
        <v>15000000</v>
      </c>
      <c r="X2680">
        <v>2014</v>
      </c>
      <c r="Y2680">
        <v>614</v>
      </c>
      <c r="Z2680">
        <v>6.3</v>
      </c>
      <c r="AA2680">
        <v>2.35</v>
      </c>
      <c r="AB2680">
        <v>0</v>
      </c>
    </row>
    <row r="2681" spans="1:28" hidden="1" x14ac:dyDescent="0.2">
      <c r="A2681" t="s">
        <v>27</v>
      </c>
      <c r="B2681" t="s">
        <v>12965</v>
      </c>
      <c r="C2681">
        <v>88</v>
      </c>
      <c r="D2681">
        <v>109</v>
      </c>
      <c r="E2681">
        <v>11</v>
      </c>
      <c r="F2681">
        <v>159</v>
      </c>
      <c r="G2681" t="s">
        <v>5734</v>
      </c>
      <c r="H2681">
        <v>471</v>
      </c>
      <c r="I2681">
        <v>16459004</v>
      </c>
      <c r="J2681" t="s">
        <v>1922</v>
      </c>
      <c r="K2681" t="s">
        <v>12966</v>
      </c>
      <c r="L2681" t="s">
        <v>12967</v>
      </c>
      <c r="M2681">
        <v>13320</v>
      </c>
      <c r="N2681">
        <v>1069</v>
      </c>
      <c r="O2681" t="s">
        <v>12968</v>
      </c>
      <c r="P2681">
        <v>1</v>
      </c>
      <c r="Q2681" t="s">
        <v>12969</v>
      </c>
      <c r="R2681" t="s">
        <v>12970</v>
      </c>
      <c r="S2681">
        <v>415</v>
      </c>
      <c r="T2681" t="s">
        <v>36</v>
      </c>
      <c r="U2681" t="s">
        <v>266</v>
      </c>
      <c r="V2681" t="s">
        <v>583</v>
      </c>
      <c r="W2681">
        <v>15000000</v>
      </c>
      <c r="X2681">
        <v>1999</v>
      </c>
      <c r="Y2681">
        <v>308</v>
      </c>
      <c r="Z2681">
        <v>4.9000000000000004</v>
      </c>
      <c r="AA2681">
        <v>2.35</v>
      </c>
      <c r="AB2681">
        <v>327</v>
      </c>
    </row>
    <row r="2682" spans="1:28" hidden="1" x14ac:dyDescent="0.2">
      <c r="A2682" t="s">
        <v>27</v>
      </c>
      <c r="B2682" t="s">
        <v>2269</v>
      </c>
      <c r="C2682">
        <v>388</v>
      </c>
      <c r="D2682">
        <v>131</v>
      </c>
      <c r="E2682">
        <v>0</v>
      </c>
      <c r="F2682">
        <v>383</v>
      </c>
      <c r="G2682" t="s">
        <v>2270</v>
      </c>
      <c r="H2682">
        <v>10000</v>
      </c>
      <c r="I2682">
        <v>15700000</v>
      </c>
      <c r="J2682" t="s">
        <v>2172</v>
      </c>
      <c r="K2682" t="s">
        <v>885</v>
      </c>
      <c r="L2682" t="s">
        <v>12971</v>
      </c>
      <c r="M2682">
        <v>332065</v>
      </c>
      <c r="N2682">
        <v>11114</v>
      </c>
      <c r="O2682" t="s">
        <v>3245</v>
      </c>
      <c r="P2682">
        <v>0</v>
      </c>
      <c r="Q2682" t="s">
        <v>12972</v>
      </c>
      <c r="R2682" t="s">
        <v>12973</v>
      </c>
      <c r="S2682">
        <v>876</v>
      </c>
      <c r="T2682" t="s">
        <v>36</v>
      </c>
      <c r="U2682" t="s">
        <v>37</v>
      </c>
      <c r="V2682" t="s">
        <v>583</v>
      </c>
      <c r="W2682">
        <v>15000000</v>
      </c>
      <c r="X2682">
        <v>2008</v>
      </c>
      <c r="Y2682">
        <v>602</v>
      </c>
      <c r="Z2682">
        <v>7.6</v>
      </c>
      <c r="AA2682">
        <v>1.85</v>
      </c>
      <c r="AB2682">
        <v>16000</v>
      </c>
    </row>
    <row r="2683" spans="1:28" hidden="1" x14ac:dyDescent="0.2">
      <c r="A2683" t="s">
        <v>27</v>
      </c>
      <c r="B2683" t="s">
        <v>12974</v>
      </c>
      <c r="C2683">
        <v>45</v>
      </c>
      <c r="D2683">
        <v>114</v>
      </c>
      <c r="E2683">
        <v>73</v>
      </c>
      <c r="F2683">
        <v>563</v>
      </c>
      <c r="G2683" t="s">
        <v>12975</v>
      </c>
      <c r="H2683">
        <v>695</v>
      </c>
      <c r="I2683">
        <v>15100000</v>
      </c>
      <c r="J2683" t="s">
        <v>2206</v>
      </c>
      <c r="K2683" t="s">
        <v>2844</v>
      </c>
      <c r="L2683" t="s">
        <v>12976</v>
      </c>
      <c r="M2683">
        <v>22797</v>
      </c>
      <c r="N2683">
        <v>3444</v>
      </c>
      <c r="O2683" t="s">
        <v>3886</v>
      </c>
      <c r="P2683">
        <v>1</v>
      </c>
      <c r="Q2683" t="s">
        <v>12977</v>
      </c>
      <c r="R2683" t="s">
        <v>12978</v>
      </c>
      <c r="S2683">
        <v>96</v>
      </c>
      <c r="T2683" t="s">
        <v>36</v>
      </c>
      <c r="U2683" t="s">
        <v>37</v>
      </c>
      <c r="V2683" t="s">
        <v>583</v>
      </c>
      <c r="W2683">
        <v>15000000</v>
      </c>
      <c r="X2683">
        <v>1984</v>
      </c>
      <c r="Y2683">
        <v>654</v>
      </c>
      <c r="Z2683">
        <v>6</v>
      </c>
      <c r="AA2683">
        <v>2.35</v>
      </c>
      <c r="AB2683">
        <v>0</v>
      </c>
    </row>
    <row r="2684" spans="1:28" hidden="1" x14ac:dyDescent="0.2">
      <c r="A2684" t="s">
        <v>27</v>
      </c>
      <c r="B2684" t="s">
        <v>8700</v>
      </c>
      <c r="C2684">
        <v>414</v>
      </c>
      <c r="D2684">
        <v>97</v>
      </c>
      <c r="E2684">
        <v>181</v>
      </c>
      <c r="F2684">
        <v>748</v>
      </c>
      <c r="G2684" t="s">
        <v>1044</v>
      </c>
      <c r="H2684">
        <v>11000</v>
      </c>
      <c r="I2684">
        <v>14938570</v>
      </c>
      <c r="J2684" t="s">
        <v>1526</v>
      </c>
      <c r="K2684" t="s">
        <v>338</v>
      </c>
      <c r="L2684" t="s">
        <v>12979</v>
      </c>
      <c r="M2684">
        <v>111625</v>
      </c>
      <c r="N2684">
        <v>14025</v>
      </c>
      <c r="O2684" t="s">
        <v>1023</v>
      </c>
      <c r="P2684">
        <v>1</v>
      </c>
      <c r="Q2684" t="s">
        <v>12980</v>
      </c>
      <c r="R2684" t="s">
        <v>12981</v>
      </c>
      <c r="S2684">
        <v>369</v>
      </c>
      <c r="T2684" t="s">
        <v>36</v>
      </c>
      <c r="U2684" t="s">
        <v>37</v>
      </c>
      <c r="V2684" t="s">
        <v>583</v>
      </c>
      <c r="W2684">
        <v>15000000</v>
      </c>
      <c r="X2684">
        <v>2012</v>
      </c>
      <c r="Y2684">
        <v>820</v>
      </c>
      <c r="Z2684">
        <v>6.2</v>
      </c>
      <c r="AA2684">
        <v>2.35</v>
      </c>
      <c r="AB2684">
        <v>20000</v>
      </c>
    </row>
    <row r="2685" spans="1:28" hidden="1" x14ac:dyDescent="0.2">
      <c r="A2685" t="s">
        <v>27</v>
      </c>
      <c r="B2685" t="s">
        <v>10839</v>
      </c>
      <c r="C2685">
        <v>291</v>
      </c>
      <c r="D2685">
        <v>122</v>
      </c>
      <c r="E2685">
        <v>210</v>
      </c>
      <c r="F2685">
        <v>123</v>
      </c>
      <c r="G2685" t="s">
        <v>12982</v>
      </c>
      <c r="H2685">
        <v>22000</v>
      </c>
      <c r="I2685">
        <v>17237244</v>
      </c>
      <c r="J2685" t="s">
        <v>2123</v>
      </c>
      <c r="K2685" t="s">
        <v>695</v>
      </c>
      <c r="L2685" t="s">
        <v>12983</v>
      </c>
      <c r="M2685">
        <v>57210</v>
      </c>
      <c r="N2685">
        <v>22574</v>
      </c>
      <c r="O2685" t="s">
        <v>12984</v>
      </c>
      <c r="P2685">
        <v>3</v>
      </c>
      <c r="Q2685" t="s">
        <v>12985</v>
      </c>
      <c r="R2685" t="s">
        <v>12986</v>
      </c>
      <c r="S2685">
        <v>158</v>
      </c>
      <c r="T2685" t="s">
        <v>36</v>
      </c>
      <c r="U2685" t="s">
        <v>55</v>
      </c>
      <c r="V2685" t="s">
        <v>583</v>
      </c>
      <c r="W2685">
        <v>15000000</v>
      </c>
      <c r="X2685">
        <v>2014</v>
      </c>
      <c r="Y2685">
        <v>164</v>
      </c>
      <c r="Z2685">
        <v>6.8</v>
      </c>
      <c r="AA2685">
        <v>2.35</v>
      </c>
      <c r="AB2685">
        <v>13000</v>
      </c>
    </row>
    <row r="2686" spans="1:28" hidden="1" x14ac:dyDescent="0.2">
      <c r="A2686" t="s">
        <v>27</v>
      </c>
      <c r="B2686" t="s">
        <v>12987</v>
      </c>
      <c r="C2686">
        <v>97</v>
      </c>
      <c r="D2686">
        <v>87</v>
      </c>
      <c r="E2686">
        <v>374</v>
      </c>
      <c r="F2686">
        <v>484</v>
      </c>
      <c r="G2686" t="s">
        <v>12266</v>
      </c>
      <c r="H2686">
        <v>826</v>
      </c>
      <c r="I2686">
        <v>14249005</v>
      </c>
      <c r="J2686" t="s">
        <v>1669</v>
      </c>
      <c r="K2686" t="s">
        <v>902</v>
      </c>
      <c r="L2686" t="s">
        <v>12988</v>
      </c>
      <c r="M2686">
        <v>39788</v>
      </c>
      <c r="N2686">
        <v>2689</v>
      </c>
      <c r="O2686" t="s">
        <v>10594</v>
      </c>
      <c r="P2686">
        <v>1</v>
      </c>
      <c r="Q2686" t="s">
        <v>12989</v>
      </c>
      <c r="R2686" t="s">
        <v>12990</v>
      </c>
      <c r="S2686">
        <v>619</v>
      </c>
      <c r="T2686" t="s">
        <v>36</v>
      </c>
      <c r="U2686" t="s">
        <v>37</v>
      </c>
      <c r="V2686" t="s">
        <v>583</v>
      </c>
      <c r="W2686">
        <v>15000000</v>
      </c>
      <c r="X2686">
        <v>2001</v>
      </c>
      <c r="Y2686">
        <v>503</v>
      </c>
      <c r="Z2686">
        <v>4.5</v>
      </c>
      <c r="AA2686">
        <v>1.85</v>
      </c>
      <c r="AB2686">
        <v>0</v>
      </c>
    </row>
    <row r="2687" spans="1:28" hidden="1" x14ac:dyDescent="0.2">
      <c r="A2687" t="s">
        <v>27</v>
      </c>
      <c r="B2687" t="s">
        <v>12991</v>
      </c>
      <c r="C2687">
        <v>37</v>
      </c>
      <c r="D2687">
        <v>85</v>
      </c>
      <c r="E2687">
        <v>12</v>
      </c>
      <c r="F2687">
        <v>23</v>
      </c>
      <c r="G2687" t="s">
        <v>12992</v>
      </c>
      <c r="H2687">
        <v>354</v>
      </c>
      <c r="I2687">
        <v>12701880</v>
      </c>
      <c r="J2687" t="s">
        <v>469</v>
      </c>
      <c r="K2687" t="s">
        <v>12993</v>
      </c>
      <c r="L2687" t="s">
        <v>12994</v>
      </c>
      <c r="M2687">
        <v>2037</v>
      </c>
      <c r="N2687">
        <v>568</v>
      </c>
      <c r="O2687" t="s">
        <v>12995</v>
      </c>
      <c r="P2687">
        <v>0</v>
      </c>
      <c r="Q2687" t="s">
        <v>12996</v>
      </c>
      <c r="R2687" t="s">
        <v>12997</v>
      </c>
      <c r="S2687">
        <v>22</v>
      </c>
      <c r="T2687" t="s">
        <v>36</v>
      </c>
      <c r="U2687" t="s">
        <v>37</v>
      </c>
      <c r="V2687" t="s">
        <v>275</v>
      </c>
      <c r="W2687">
        <v>15000000</v>
      </c>
      <c r="X2687">
        <v>2008</v>
      </c>
      <c r="Y2687">
        <v>173</v>
      </c>
      <c r="Z2687">
        <v>5.7</v>
      </c>
      <c r="AA2687">
        <v>1.85</v>
      </c>
      <c r="AB2687">
        <v>175</v>
      </c>
    </row>
    <row r="2688" spans="1:28" hidden="1" x14ac:dyDescent="0.2">
      <c r="A2688" t="s">
        <v>27</v>
      </c>
      <c r="B2688" t="s">
        <v>12998</v>
      </c>
      <c r="C2688">
        <v>68</v>
      </c>
      <c r="D2688">
        <v>85</v>
      </c>
      <c r="E2688">
        <v>0</v>
      </c>
      <c r="F2688">
        <v>44</v>
      </c>
      <c r="G2688" t="s">
        <v>12999</v>
      </c>
      <c r="H2688">
        <v>468</v>
      </c>
      <c r="I2688">
        <v>10353690</v>
      </c>
      <c r="J2688" t="s">
        <v>4066</v>
      </c>
      <c r="K2688" t="s">
        <v>6135</v>
      </c>
      <c r="L2688" t="s">
        <v>13000</v>
      </c>
      <c r="M2688">
        <v>2673</v>
      </c>
      <c r="N2688">
        <v>646</v>
      </c>
      <c r="O2688" t="s">
        <v>13001</v>
      </c>
      <c r="P2688">
        <v>0</v>
      </c>
      <c r="Q2688" t="s">
        <v>13002</v>
      </c>
      <c r="R2688" t="s">
        <v>13003</v>
      </c>
      <c r="S2688">
        <v>31</v>
      </c>
      <c r="T2688" t="s">
        <v>36</v>
      </c>
      <c r="U2688" t="s">
        <v>37</v>
      </c>
      <c r="V2688" t="s">
        <v>275</v>
      </c>
      <c r="X2688">
        <v>2007</v>
      </c>
      <c r="Y2688">
        <v>67</v>
      </c>
      <c r="Z2688">
        <v>8.4</v>
      </c>
      <c r="AA2688">
        <v>1.78</v>
      </c>
      <c r="AB2688">
        <v>116</v>
      </c>
    </row>
    <row r="2689" spans="1:28" hidden="1" x14ac:dyDescent="0.2">
      <c r="A2689" t="s">
        <v>27</v>
      </c>
      <c r="B2689" t="s">
        <v>13004</v>
      </c>
      <c r="C2689">
        <v>90</v>
      </c>
      <c r="D2689">
        <v>101</v>
      </c>
      <c r="E2689">
        <v>36</v>
      </c>
      <c r="F2689">
        <v>377</v>
      </c>
      <c r="G2689" t="s">
        <v>13005</v>
      </c>
      <c r="H2689">
        <v>1000</v>
      </c>
      <c r="I2689">
        <v>12801190</v>
      </c>
      <c r="J2689" t="s">
        <v>30</v>
      </c>
      <c r="K2689" t="s">
        <v>4532</v>
      </c>
      <c r="L2689" t="s">
        <v>13006</v>
      </c>
      <c r="M2689">
        <v>16340</v>
      </c>
      <c r="N2689">
        <v>2764</v>
      </c>
      <c r="O2689" t="s">
        <v>13007</v>
      </c>
      <c r="P2689">
        <v>1</v>
      </c>
      <c r="Q2689" t="s">
        <v>13008</v>
      </c>
      <c r="R2689" t="s">
        <v>13009</v>
      </c>
      <c r="S2689">
        <v>355</v>
      </c>
      <c r="T2689" t="s">
        <v>36</v>
      </c>
      <c r="U2689" t="s">
        <v>37</v>
      </c>
      <c r="V2689" t="s">
        <v>583</v>
      </c>
      <c r="W2689">
        <v>15000000</v>
      </c>
      <c r="X2689">
        <v>2000</v>
      </c>
      <c r="Y2689">
        <v>786</v>
      </c>
      <c r="Z2689">
        <v>4.5999999999999996</v>
      </c>
      <c r="AA2689">
        <v>2.35</v>
      </c>
      <c r="AB2689">
        <v>356</v>
      </c>
    </row>
    <row r="2690" spans="1:28" hidden="1" x14ac:dyDescent="0.2">
      <c r="A2690" t="s">
        <v>27</v>
      </c>
      <c r="B2690" t="s">
        <v>13010</v>
      </c>
      <c r="C2690">
        <v>81</v>
      </c>
      <c r="D2690">
        <v>121</v>
      </c>
      <c r="E2690">
        <v>16</v>
      </c>
      <c r="F2690">
        <v>526</v>
      </c>
      <c r="G2690" t="s">
        <v>5225</v>
      </c>
      <c r="H2690">
        <v>907</v>
      </c>
      <c r="I2690">
        <v>12549485</v>
      </c>
      <c r="J2690" t="s">
        <v>13011</v>
      </c>
      <c r="K2690" t="s">
        <v>7510</v>
      </c>
      <c r="L2690" t="s">
        <v>13012</v>
      </c>
      <c r="M2690">
        <v>4603</v>
      </c>
      <c r="N2690">
        <v>3633</v>
      </c>
      <c r="O2690" t="s">
        <v>1875</v>
      </c>
      <c r="P2690">
        <v>4</v>
      </c>
      <c r="Q2690" t="s">
        <v>13013</v>
      </c>
      <c r="R2690" t="s">
        <v>13014</v>
      </c>
      <c r="S2690">
        <v>91</v>
      </c>
      <c r="T2690" t="s">
        <v>36</v>
      </c>
      <c r="U2690" t="s">
        <v>37</v>
      </c>
      <c r="V2690" t="s">
        <v>583</v>
      </c>
      <c r="W2690">
        <v>15000000</v>
      </c>
      <c r="X2690">
        <v>2006</v>
      </c>
      <c r="Y2690">
        <v>585</v>
      </c>
      <c r="Z2690">
        <v>6.2</v>
      </c>
      <c r="AA2690">
        <v>2.35</v>
      </c>
      <c r="AB2690">
        <v>489</v>
      </c>
    </row>
    <row r="2691" spans="1:28" hidden="1" x14ac:dyDescent="0.2">
      <c r="A2691" t="s">
        <v>27</v>
      </c>
      <c r="B2691" t="s">
        <v>13015</v>
      </c>
      <c r="C2691">
        <v>221</v>
      </c>
      <c r="D2691">
        <v>107</v>
      </c>
      <c r="E2691">
        <v>92</v>
      </c>
      <c r="F2691">
        <v>358</v>
      </c>
      <c r="G2691" t="s">
        <v>1846</v>
      </c>
      <c r="H2691">
        <v>11000</v>
      </c>
      <c r="I2691">
        <v>13766014</v>
      </c>
      <c r="J2691" t="s">
        <v>212</v>
      </c>
      <c r="K2691" t="s">
        <v>255</v>
      </c>
      <c r="L2691" t="s">
        <v>13016</v>
      </c>
      <c r="M2691">
        <v>106111</v>
      </c>
      <c r="N2691">
        <v>17627</v>
      </c>
      <c r="O2691" t="s">
        <v>1128</v>
      </c>
      <c r="P2691">
        <v>0</v>
      </c>
      <c r="Q2691" t="s">
        <v>13017</v>
      </c>
      <c r="R2691" t="s">
        <v>13018</v>
      </c>
      <c r="S2691">
        <v>181</v>
      </c>
      <c r="T2691" t="s">
        <v>36</v>
      </c>
      <c r="U2691" t="s">
        <v>37</v>
      </c>
      <c r="V2691" t="s">
        <v>38</v>
      </c>
      <c r="W2691">
        <v>15000000</v>
      </c>
      <c r="X2691">
        <v>2011</v>
      </c>
      <c r="Y2691">
        <v>5000</v>
      </c>
      <c r="Z2691">
        <v>7</v>
      </c>
      <c r="AA2691">
        <v>2.35</v>
      </c>
      <c r="AB2691">
        <v>49000</v>
      </c>
    </row>
    <row r="2692" spans="1:28" hidden="1" x14ac:dyDescent="0.2">
      <c r="A2692" t="s">
        <v>27</v>
      </c>
      <c r="B2692" t="s">
        <v>13019</v>
      </c>
      <c r="C2692">
        <v>230</v>
      </c>
      <c r="D2692">
        <v>111</v>
      </c>
      <c r="E2692">
        <v>0</v>
      </c>
      <c r="F2692">
        <v>727</v>
      </c>
      <c r="G2692" t="s">
        <v>6595</v>
      </c>
      <c r="H2692">
        <v>796</v>
      </c>
      <c r="I2692">
        <v>13034417</v>
      </c>
      <c r="J2692" t="s">
        <v>3792</v>
      </c>
      <c r="K2692" t="s">
        <v>8507</v>
      </c>
      <c r="L2692" t="s">
        <v>13020</v>
      </c>
      <c r="M2692">
        <v>55665</v>
      </c>
      <c r="N2692">
        <v>2633</v>
      </c>
      <c r="O2692" t="s">
        <v>4988</v>
      </c>
      <c r="P2692">
        <v>1</v>
      </c>
      <c r="Q2692" t="s">
        <v>13021</v>
      </c>
      <c r="R2692" t="s">
        <v>13022</v>
      </c>
      <c r="S2692">
        <v>118</v>
      </c>
      <c r="T2692" t="s">
        <v>36</v>
      </c>
      <c r="U2692" t="s">
        <v>37</v>
      </c>
      <c r="V2692" t="s">
        <v>38</v>
      </c>
      <c r="W2692">
        <v>15000000</v>
      </c>
      <c r="X2692">
        <v>2009</v>
      </c>
      <c r="Y2692">
        <v>787</v>
      </c>
      <c r="Z2692">
        <v>6.9</v>
      </c>
      <c r="AA2692">
        <v>2.35</v>
      </c>
      <c r="AB2692">
        <v>10000</v>
      </c>
    </row>
    <row r="2693" spans="1:28" hidden="1" x14ac:dyDescent="0.2">
      <c r="A2693" t="s">
        <v>27</v>
      </c>
      <c r="B2693" t="s">
        <v>13023</v>
      </c>
      <c r="C2693">
        <v>57</v>
      </c>
      <c r="D2693">
        <v>92</v>
      </c>
      <c r="E2693">
        <v>34</v>
      </c>
      <c r="F2693">
        <v>366</v>
      </c>
      <c r="G2693" t="s">
        <v>2404</v>
      </c>
      <c r="H2693">
        <v>14000</v>
      </c>
      <c r="I2693">
        <v>11632420</v>
      </c>
      <c r="J2693" t="s">
        <v>2123</v>
      </c>
      <c r="K2693" t="s">
        <v>335</v>
      </c>
      <c r="L2693" t="s">
        <v>13024</v>
      </c>
      <c r="M2693">
        <v>19768</v>
      </c>
      <c r="N2693">
        <v>15644</v>
      </c>
      <c r="O2693" t="s">
        <v>13025</v>
      </c>
      <c r="P2693">
        <v>1</v>
      </c>
      <c r="Q2693" t="s">
        <v>13026</v>
      </c>
      <c r="R2693" t="s">
        <v>13027</v>
      </c>
      <c r="S2693">
        <v>135</v>
      </c>
      <c r="T2693" t="s">
        <v>36</v>
      </c>
      <c r="U2693" t="s">
        <v>37</v>
      </c>
      <c r="V2693" t="s">
        <v>583</v>
      </c>
      <c r="X2693">
        <v>2001</v>
      </c>
      <c r="Y2693">
        <v>442</v>
      </c>
      <c r="Z2693">
        <v>6.1</v>
      </c>
      <c r="AA2693">
        <v>2.35</v>
      </c>
      <c r="AB2693">
        <v>566</v>
      </c>
    </row>
    <row r="2694" spans="1:28" hidden="1" x14ac:dyDescent="0.2">
      <c r="A2694" t="s">
        <v>27</v>
      </c>
      <c r="B2694" t="s">
        <v>13028</v>
      </c>
      <c r="C2694">
        <v>119</v>
      </c>
      <c r="D2694">
        <v>97</v>
      </c>
      <c r="E2694">
        <v>164</v>
      </c>
      <c r="F2694">
        <v>308</v>
      </c>
      <c r="G2694" t="s">
        <v>7468</v>
      </c>
      <c r="H2694">
        <v>436</v>
      </c>
      <c r="I2694">
        <v>12212417</v>
      </c>
      <c r="J2694" t="s">
        <v>1526</v>
      </c>
      <c r="K2694" t="s">
        <v>4396</v>
      </c>
      <c r="L2694" t="s">
        <v>13029</v>
      </c>
      <c r="M2694">
        <v>30643</v>
      </c>
      <c r="N2694">
        <v>1172</v>
      </c>
      <c r="O2694" t="s">
        <v>5532</v>
      </c>
      <c r="P2694">
        <v>3</v>
      </c>
      <c r="Q2694" t="s">
        <v>13030</v>
      </c>
      <c r="R2694" t="s">
        <v>13031</v>
      </c>
      <c r="S2694">
        <v>144</v>
      </c>
      <c r="T2694" t="s">
        <v>36</v>
      </c>
      <c r="U2694" t="s">
        <v>37</v>
      </c>
      <c r="V2694" t="s">
        <v>583</v>
      </c>
      <c r="W2694">
        <v>15000000</v>
      </c>
      <c r="X2694">
        <v>2003</v>
      </c>
      <c r="Y2694">
        <v>324</v>
      </c>
      <c r="Z2694">
        <v>6.7</v>
      </c>
      <c r="AA2694">
        <v>2.35</v>
      </c>
      <c r="AB2694">
        <v>622</v>
      </c>
    </row>
    <row r="2695" spans="1:28" hidden="1" x14ac:dyDescent="0.2">
      <c r="A2695" t="s">
        <v>27</v>
      </c>
      <c r="B2695" t="s">
        <v>2966</v>
      </c>
      <c r="C2695">
        <v>97</v>
      </c>
      <c r="D2695">
        <v>97</v>
      </c>
      <c r="E2695">
        <v>745</v>
      </c>
      <c r="F2695">
        <v>745</v>
      </c>
      <c r="G2695" t="s">
        <v>5570</v>
      </c>
      <c r="H2695">
        <v>12000</v>
      </c>
      <c r="I2695">
        <v>11614236</v>
      </c>
      <c r="J2695" t="s">
        <v>1669</v>
      </c>
      <c r="K2695" t="s">
        <v>299</v>
      </c>
      <c r="L2695" t="s">
        <v>13032</v>
      </c>
      <c r="M2695">
        <v>9294</v>
      </c>
      <c r="N2695">
        <v>15209</v>
      </c>
      <c r="O2695" t="s">
        <v>2966</v>
      </c>
      <c r="P2695">
        <v>2</v>
      </c>
      <c r="Q2695" t="s">
        <v>13033</v>
      </c>
      <c r="R2695" t="s">
        <v>13034</v>
      </c>
      <c r="S2695">
        <v>140</v>
      </c>
      <c r="T2695" t="s">
        <v>36</v>
      </c>
      <c r="U2695" t="s">
        <v>37</v>
      </c>
      <c r="V2695" t="s">
        <v>38</v>
      </c>
      <c r="W2695">
        <v>15000000</v>
      </c>
      <c r="X2695">
        <v>1999</v>
      </c>
      <c r="Y2695">
        <v>821</v>
      </c>
      <c r="Z2695">
        <v>5.6</v>
      </c>
      <c r="AA2695">
        <v>1.37</v>
      </c>
      <c r="AB2695">
        <v>251</v>
      </c>
    </row>
    <row r="2696" spans="1:28" hidden="1" x14ac:dyDescent="0.2">
      <c r="A2696" t="s">
        <v>745</v>
      </c>
      <c r="B2696" t="s">
        <v>6702</v>
      </c>
      <c r="C2696">
        <v>119</v>
      </c>
      <c r="D2696">
        <v>125</v>
      </c>
      <c r="E2696">
        <v>34</v>
      </c>
      <c r="F2696">
        <v>65</v>
      </c>
      <c r="G2696" t="s">
        <v>13035</v>
      </c>
      <c r="H2696">
        <v>427</v>
      </c>
      <c r="I2696">
        <v>13337299</v>
      </c>
      <c r="J2696" t="s">
        <v>6505</v>
      </c>
      <c r="K2696" t="s">
        <v>3601</v>
      </c>
      <c r="L2696" t="s">
        <v>13036</v>
      </c>
      <c r="M2696">
        <v>9649</v>
      </c>
      <c r="N2696">
        <v>729</v>
      </c>
      <c r="O2696" t="s">
        <v>13037</v>
      </c>
      <c r="P2696">
        <v>7</v>
      </c>
      <c r="Q2696" t="s">
        <v>13038</v>
      </c>
      <c r="R2696" t="s">
        <v>13039</v>
      </c>
      <c r="S2696">
        <v>226</v>
      </c>
      <c r="T2696" t="s">
        <v>36</v>
      </c>
      <c r="U2696" t="s">
        <v>37</v>
      </c>
      <c r="V2696" t="s">
        <v>38</v>
      </c>
      <c r="W2696">
        <v>20000000</v>
      </c>
      <c r="X2696">
        <v>2004</v>
      </c>
      <c r="Y2696">
        <v>66</v>
      </c>
      <c r="Z2696">
        <v>6.6</v>
      </c>
      <c r="AA2696">
        <v>2.35</v>
      </c>
      <c r="AB2696">
        <v>1000</v>
      </c>
    </row>
    <row r="2697" spans="1:28" hidden="1" x14ac:dyDescent="0.2">
      <c r="A2697" t="s">
        <v>27</v>
      </c>
      <c r="B2697" t="s">
        <v>4001</v>
      </c>
      <c r="C2697">
        <v>42</v>
      </c>
      <c r="D2697">
        <v>124</v>
      </c>
      <c r="E2697">
        <v>11000</v>
      </c>
      <c r="F2697">
        <v>563</v>
      </c>
      <c r="G2697" t="s">
        <v>8323</v>
      </c>
      <c r="H2697">
        <v>11000</v>
      </c>
      <c r="I2697">
        <v>10763469</v>
      </c>
      <c r="J2697" t="s">
        <v>1413</v>
      </c>
      <c r="K2697" t="s">
        <v>4001</v>
      </c>
      <c r="L2697" t="s">
        <v>13040</v>
      </c>
      <c r="M2697">
        <v>13692</v>
      </c>
      <c r="N2697">
        <v>12685</v>
      </c>
      <c r="O2697" t="s">
        <v>2881</v>
      </c>
      <c r="P2697">
        <v>0</v>
      </c>
      <c r="Q2697" t="s">
        <v>13041</v>
      </c>
      <c r="R2697" t="s">
        <v>13042</v>
      </c>
      <c r="S2697">
        <v>55</v>
      </c>
      <c r="T2697" t="s">
        <v>36</v>
      </c>
      <c r="U2697" t="s">
        <v>37</v>
      </c>
      <c r="V2697" t="s">
        <v>93</v>
      </c>
      <c r="W2697">
        <v>15000000</v>
      </c>
      <c r="X2697">
        <v>1989</v>
      </c>
      <c r="Y2697">
        <v>860</v>
      </c>
      <c r="Z2697">
        <v>6.4</v>
      </c>
      <c r="AA2697">
        <v>1.85</v>
      </c>
      <c r="AB2697">
        <v>877</v>
      </c>
    </row>
    <row r="2698" spans="1:28" hidden="1" x14ac:dyDescent="0.2">
      <c r="A2698" t="s">
        <v>27</v>
      </c>
      <c r="B2698" t="s">
        <v>13043</v>
      </c>
      <c r="C2698">
        <v>24</v>
      </c>
      <c r="D2698">
        <v>76</v>
      </c>
      <c r="E2698">
        <v>9</v>
      </c>
      <c r="F2698">
        <v>47</v>
      </c>
      <c r="G2698" t="s">
        <v>13044</v>
      </c>
      <c r="H2698">
        <v>595</v>
      </c>
      <c r="I2698">
        <v>11144518</v>
      </c>
      <c r="J2698" t="s">
        <v>9351</v>
      </c>
      <c r="K2698" t="s">
        <v>2029</v>
      </c>
      <c r="L2698" t="s">
        <v>13045</v>
      </c>
      <c r="M2698">
        <v>2724</v>
      </c>
      <c r="N2698">
        <v>1139</v>
      </c>
      <c r="O2698" t="s">
        <v>13046</v>
      </c>
      <c r="P2698">
        <v>0</v>
      </c>
      <c r="Q2698" t="s">
        <v>13047</v>
      </c>
      <c r="R2698" t="s">
        <v>13048</v>
      </c>
      <c r="S2698">
        <v>53</v>
      </c>
      <c r="T2698" t="s">
        <v>36</v>
      </c>
      <c r="U2698" t="s">
        <v>266</v>
      </c>
      <c r="V2698" t="s">
        <v>275</v>
      </c>
      <c r="W2698">
        <v>15000000</v>
      </c>
      <c r="X2698">
        <v>1998</v>
      </c>
      <c r="Y2698">
        <v>417</v>
      </c>
      <c r="Z2698">
        <v>2.8</v>
      </c>
      <c r="AA2698">
        <v>1.85</v>
      </c>
      <c r="AB2698">
        <v>436</v>
      </c>
    </row>
    <row r="2699" spans="1:28" hidden="1" x14ac:dyDescent="0.2">
      <c r="A2699" t="s">
        <v>27</v>
      </c>
      <c r="B2699" t="s">
        <v>1727</v>
      </c>
      <c r="C2699">
        <v>208</v>
      </c>
      <c r="D2699">
        <v>107</v>
      </c>
      <c r="E2699">
        <v>561</v>
      </c>
      <c r="F2699">
        <v>353</v>
      </c>
      <c r="G2699" t="s">
        <v>1727</v>
      </c>
      <c r="H2699">
        <v>746</v>
      </c>
      <c r="I2699">
        <v>15608545</v>
      </c>
      <c r="J2699" t="s">
        <v>1323</v>
      </c>
      <c r="K2699" t="s">
        <v>964</v>
      </c>
      <c r="L2699" t="s">
        <v>13049</v>
      </c>
      <c r="M2699">
        <v>53471</v>
      </c>
      <c r="N2699">
        <v>2377</v>
      </c>
      <c r="O2699" t="s">
        <v>13050</v>
      </c>
      <c r="P2699">
        <v>3</v>
      </c>
      <c r="Q2699" t="s">
        <v>13051</v>
      </c>
      <c r="R2699" t="s">
        <v>13052</v>
      </c>
      <c r="S2699">
        <v>224</v>
      </c>
      <c r="T2699" t="s">
        <v>36</v>
      </c>
      <c r="U2699" t="s">
        <v>37</v>
      </c>
      <c r="V2699" t="s">
        <v>583</v>
      </c>
      <c r="W2699">
        <v>15000000</v>
      </c>
      <c r="X2699">
        <v>2012</v>
      </c>
      <c r="Y2699">
        <v>561</v>
      </c>
      <c r="Z2699">
        <v>5.4</v>
      </c>
      <c r="AA2699">
        <v>2.35</v>
      </c>
      <c r="AB2699">
        <v>29000</v>
      </c>
    </row>
    <row r="2700" spans="1:28" hidden="1" x14ac:dyDescent="0.2">
      <c r="A2700" t="s">
        <v>27</v>
      </c>
      <c r="B2700" t="s">
        <v>1005</v>
      </c>
      <c r="C2700">
        <v>42</v>
      </c>
      <c r="D2700">
        <v>91</v>
      </c>
      <c r="E2700">
        <v>23</v>
      </c>
      <c r="F2700">
        <v>629</v>
      </c>
      <c r="G2700" t="s">
        <v>1840</v>
      </c>
      <c r="H2700">
        <v>925</v>
      </c>
      <c r="I2700">
        <v>10443316</v>
      </c>
      <c r="J2700" t="s">
        <v>1413</v>
      </c>
      <c r="K2700" t="s">
        <v>1800</v>
      </c>
      <c r="L2700" t="s">
        <v>13053</v>
      </c>
      <c r="M2700">
        <v>7159</v>
      </c>
      <c r="N2700">
        <v>2913</v>
      </c>
      <c r="O2700" t="s">
        <v>11572</v>
      </c>
      <c r="P2700">
        <v>2</v>
      </c>
      <c r="Q2700" t="s">
        <v>13054</v>
      </c>
      <c r="R2700" t="s">
        <v>13055</v>
      </c>
      <c r="S2700">
        <v>88</v>
      </c>
      <c r="T2700" t="s">
        <v>36</v>
      </c>
      <c r="U2700" t="s">
        <v>37</v>
      </c>
      <c r="V2700" t="s">
        <v>38</v>
      </c>
      <c r="W2700">
        <v>15000000</v>
      </c>
      <c r="X2700">
        <v>1998</v>
      </c>
      <c r="Y2700">
        <v>660</v>
      </c>
      <c r="Z2700">
        <v>5</v>
      </c>
      <c r="AA2700">
        <v>1.85</v>
      </c>
      <c r="AB2700">
        <v>247</v>
      </c>
    </row>
    <row r="2701" spans="1:28" hidden="1" x14ac:dyDescent="0.2">
      <c r="A2701" t="s">
        <v>27</v>
      </c>
      <c r="B2701" t="s">
        <v>13056</v>
      </c>
      <c r="C2701">
        <v>44</v>
      </c>
      <c r="D2701">
        <v>96</v>
      </c>
      <c r="E2701">
        <v>4</v>
      </c>
      <c r="F2701">
        <v>670</v>
      </c>
      <c r="G2701" t="s">
        <v>3367</v>
      </c>
      <c r="H2701">
        <v>989</v>
      </c>
      <c r="I2701">
        <v>10494147</v>
      </c>
      <c r="J2701" t="s">
        <v>212</v>
      </c>
      <c r="K2701" t="s">
        <v>350</v>
      </c>
      <c r="L2701" t="s">
        <v>13057</v>
      </c>
      <c r="M2701">
        <v>7403</v>
      </c>
      <c r="N2701">
        <v>3142</v>
      </c>
      <c r="O2701" t="s">
        <v>10617</v>
      </c>
      <c r="P2701">
        <v>1</v>
      </c>
      <c r="Q2701" t="s">
        <v>13058</v>
      </c>
      <c r="R2701" t="s">
        <v>13059</v>
      </c>
      <c r="S2701">
        <v>162</v>
      </c>
      <c r="T2701" t="s">
        <v>36</v>
      </c>
      <c r="U2701" t="s">
        <v>37</v>
      </c>
      <c r="V2701" t="s">
        <v>38</v>
      </c>
      <c r="W2701">
        <v>15000000</v>
      </c>
      <c r="X2701">
        <v>2000</v>
      </c>
      <c r="Y2701">
        <v>841</v>
      </c>
      <c r="Z2701">
        <v>5.0999999999999996</v>
      </c>
      <c r="AA2701">
        <v>1.85</v>
      </c>
      <c r="AB2701">
        <v>648</v>
      </c>
    </row>
    <row r="2702" spans="1:28" hidden="1" x14ac:dyDescent="0.2">
      <c r="A2702" t="s">
        <v>27</v>
      </c>
      <c r="B2702" t="s">
        <v>2789</v>
      </c>
      <c r="C2702">
        <v>230</v>
      </c>
      <c r="D2702">
        <v>142</v>
      </c>
      <c r="E2702">
        <v>0</v>
      </c>
      <c r="F2702">
        <v>1000</v>
      </c>
      <c r="G2702" t="s">
        <v>2396</v>
      </c>
      <c r="H2702">
        <v>22000</v>
      </c>
      <c r="I2702">
        <v>9929000</v>
      </c>
      <c r="J2702" t="s">
        <v>1847</v>
      </c>
      <c r="K2702" t="s">
        <v>1744</v>
      </c>
      <c r="L2702" t="s">
        <v>13060</v>
      </c>
      <c r="M2702">
        <v>152306</v>
      </c>
      <c r="N2702">
        <v>29475</v>
      </c>
      <c r="O2702" t="s">
        <v>391</v>
      </c>
      <c r="P2702">
        <v>0</v>
      </c>
      <c r="Q2702" t="s">
        <v>13061</v>
      </c>
      <c r="R2702" t="s">
        <v>13062</v>
      </c>
      <c r="S2702">
        <v>513</v>
      </c>
      <c r="T2702" t="s">
        <v>36</v>
      </c>
      <c r="U2702" t="s">
        <v>55</v>
      </c>
      <c r="V2702" t="s">
        <v>583</v>
      </c>
      <c r="W2702">
        <v>15000000</v>
      </c>
      <c r="X2702">
        <v>1985</v>
      </c>
      <c r="Y2702">
        <v>5000</v>
      </c>
      <c r="Z2702">
        <v>8</v>
      </c>
      <c r="AA2702">
        <v>1.85</v>
      </c>
      <c r="AB2702">
        <v>16000</v>
      </c>
    </row>
    <row r="2703" spans="1:28" hidden="1" x14ac:dyDescent="0.2">
      <c r="A2703" t="s">
        <v>27</v>
      </c>
      <c r="B2703" t="s">
        <v>11833</v>
      </c>
      <c r="C2703">
        <v>46</v>
      </c>
      <c r="D2703">
        <v>103</v>
      </c>
      <c r="E2703">
        <v>80</v>
      </c>
      <c r="F2703">
        <v>782</v>
      </c>
      <c r="G2703" t="s">
        <v>8893</v>
      </c>
      <c r="H2703">
        <v>1000</v>
      </c>
      <c r="I2703">
        <v>10411980</v>
      </c>
      <c r="J2703" t="s">
        <v>13063</v>
      </c>
      <c r="K2703" t="s">
        <v>9604</v>
      </c>
      <c r="L2703" t="s">
        <v>13064</v>
      </c>
      <c r="M2703">
        <v>22649</v>
      </c>
      <c r="N2703">
        <v>4676</v>
      </c>
      <c r="O2703" t="s">
        <v>9423</v>
      </c>
      <c r="P2703">
        <v>0</v>
      </c>
      <c r="Q2703" t="s">
        <v>13065</v>
      </c>
      <c r="R2703" t="s">
        <v>13066</v>
      </c>
      <c r="S2703">
        <v>212</v>
      </c>
      <c r="T2703" t="s">
        <v>36</v>
      </c>
      <c r="U2703" t="s">
        <v>37</v>
      </c>
      <c r="V2703" t="s">
        <v>93</v>
      </c>
      <c r="W2703">
        <v>15000000</v>
      </c>
      <c r="X2703">
        <v>2004</v>
      </c>
      <c r="Y2703">
        <v>872</v>
      </c>
      <c r="Z2703">
        <v>5.9</v>
      </c>
      <c r="AA2703">
        <v>2.35</v>
      </c>
      <c r="AB2703">
        <v>1000</v>
      </c>
    </row>
    <row r="2704" spans="1:28" hidden="1" x14ac:dyDescent="0.2">
      <c r="A2704" t="s">
        <v>27</v>
      </c>
      <c r="C2704">
        <v>18</v>
      </c>
      <c r="D2704">
        <v>60</v>
      </c>
      <c r="F2704">
        <v>186</v>
      </c>
      <c r="G2704" t="s">
        <v>13067</v>
      </c>
      <c r="H2704">
        <v>443</v>
      </c>
      <c r="J2704" t="s">
        <v>13068</v>
      </c>
      <c r="K2704" t="s">
        <v>2556</v>
      </c>
      <c r="L2704" t="s">
        <v>13069</v>
      </c>
      <c r="M2704">
        <v>7122</v>
      </c>
      <c r="N2704">
        <v>981</v>
      </c>
      <c r="O2704" t="s">
        <v>13070</v>
      </c>
      <c r="P2704">
        <v>1</v>
      </c>
      <c r="Q2704" t="s">
        <v>13071</v>
      </c>
      <c r="R2704" t="s">
        <v>13072</v>
      </c>
      <c r="S2704">
        <v>77</v>
      </c>
      <c r="T2704" t="s">
        <v>36</v>
      </c>
      <c r="U2704" t="s">
        <v>266</v>
      </c>
      <c r="V2704" t="s">
        <v>1124</v>
      </c>
      <c r="Y2704">
        <v>319</v>
      </c>
      <c r="Z2704">
        <v>7.5</v>
      </c>
      <c r="AB2704">
        <v>576</v>
      </c>
    </row>
    <row r="2705" spans="1:28" hidden="1" x14ac:dyDescent="0.2">
      <c r="A2705" t="s">
        <v>27</v>
      </c>
      <c r="B2705" t="s">
        <v>4258</v>
      </c>
      <c r="C2705">
        <v>249</v>
      </c>
      <c r="D2705">
        <v>117</v>
      </c>
      <c r="E2705">
        <v>0</v>
      </c>
      <c r="F2705">
        <v>12000</v>
      </c>
      <c r="G2705" t="s">
        <v>299</v>
      </c>
      <c r="H2705">
        <v>22000</v>
      </c>
      <c r="I2705">
        <v>17439163</v>
      </c>
      <c r="J2705" t="s">
        <v>1007</v>
      </c>
      <c r="K2705" t="s">
        <v>695</v>
      </c>
      <c r="L2705" t="s">
        <v>13073</v>
      </c>
      <c r="M2705">
        <v>537419</v>
      </c>
      <c r="N2705">
        <v>47728</v>
      </c>
      <c r="O2705" t="s">
        <v>270</v>
      </c>
      <c r="P2705">
        <v>1</v>
      </c>
      <c r="Q2705" t="s">
        <v>13074</v>
      </c>
      <c r="R2705" t="s">
        <v>13075</v>
      </c>
      <c r="S2705">
        <v>1028</v>
      </c>
      <c r="T2705" t="s">
        <v>36</v>
      </c>
      <c r="U2705" t="s">
        <v>37</v>
      </c>
      <c r="V2705" t="s">
        <v>583</v>
      </c>
      <c r="W2705">
        <v>15000000</v>
      </c>
      <c r="X2705">
        <v>1998</v>
      </c>
      <c r="Y2705">
        <v>12000</v>
      </c>
      <c r="Z2705">
        <v>8.1999999999999993</v>
      </c>
      <c r="AA2705">
        <v>1.85</v>
      </c>
      <c r="AB2705">
        <v>35000</v>
      </c>
    </row>
    <row r="2706" spans="1:28" hidden="1" x14ac:dyDescent="0.2">
      <c r="A2706" t="s">
        <v>745</v>
      </c>
      <c r="B2706" t="s">
        <v>13076</v>
      </c>
      <c r="C2706">
        <v>197</v>
      </c>
      <c r="D2706">
        <v>116</v>
      </c>
      <c r="E2706">
        <v>153</v>
      </c>
      <c r="F2706">
        <v>539</v>
      </c>
      <c r="G2706" t="s">
        <v>3585</v>
      </c>
      <c r="H2706">
        <v>3000</v>
      </c>
      <c r="I2706">
        <v>9396487</v>
      </c>
      <c r="J2706" t="s">
        <v>6197</v>
      </c>
      <c r="K2706" t="s">
        <v>721</v>
      </c>
      <c r="L2706" t="s">
        <v>13077</v>
      </c>
      <c r="M2706">
        <v>52421</v>
      </c>
      <c r="N2706">
        <v>5012</v>
      </c>
      <c r="O2706" t="s">
        <v>1716</v>
      </c>
      <c r="P2706">
        <v>0</v>
      </c>
      <c r="Q2706" t="s">
        <v>13078</v>
      </c>
      <c r="R2706" t="s">
        <v>13079</v>
      </c>
      <c r="S2706">
        <v>200</v>
      </c>
      <c r="T2706" t="s">
        <v>36</v>
      </c>
      <c r="U2706" t="s">
        <v>37</v>
      </c>
      <c r="V2706" t="s">
        <v>583</v>
      </c>
      <c r="W2706">
        <v>15000000</v>
      </c>
      <c r="X2706">
        <v>2006</v>
      </c>
      <c r="Y2706">
        <v>788</v>
      </c>
      <c r="Z2706">
        <v>7</v>
      </c>
      <c r="AA2706">
        <v>2.35</v>
      </c>
      <c r="AB2706">
        <v>0</v>
      </c>
    </row>
    <row r="2707" spans="1:28" hidden="1" x14ac:dyDescent="0.2">
      <c r="A2707" t="s">
        <v>27</v>
      </c>
      <c r="B2707" t="s">
        <v>3157</v>
      </c>
      <c r="C2707">
        <v>71</v>
      </c>
      <c r="D2707">
        <v>118</v>
      </c>
      <c r="E2707">
        <v>41</v>
      </c>
      <c r="F2707">
        <v>274</v>
      </c>
      <c r="G2707" t="s">
        <v>4945</v>
      </c>
      <c r="H2707">
        <v>556</v>
      </c>
      <c r="I2707">
        <v>9059588</v>
      </c>
      <c r="J2707" t="s">
        <v>5272</v>
      </c>
      <c r="K2707" t="s">
        <v>13080</v>
      </c>
      <c r="L2707" t="s">
        <v>13081</v>
      </c>
      <c r="M2707">
        <v>17261</v>
      </c>
      <c r="N2707">
        <v>1873</v>
      </c>
      <c r="O2707" t="s">
        <v>13082</v>
      </c>
      <c r="P2707">
        <v>1</v>
      </c>
      <c r="Q2707" t="s">
        <v>13083</v>
      </c>
      <c r="R2707" t="s">
        <v>13084</v>
      </c>
      <c r="S2707">
        <v>125</v>
      </c>
      <c r="T2707" t="s">
        <v>36</v>
      </c>
      <c r="U2707" t="s">
        <v>37</v>
      </c>
      <c r="V2707" t="s">
        <v>583</v>
      </c>
      <c r="W2707">
        <v>15000000</v>
      </c>
      <c r="X2707">
        <v>2002</v>
      </c>
      <c r="Y2707">
        <v>463</v>
      </c>
      <c r="Z2707">
        <v>6.6</v>
      </c>
      <c r="AA2707">
        <v>2.35</v>
      </c>
      <c r="AB2707">
        <v>455</v>
      </c>
    </row>
    <row r="2708" spans="1:28" hidden="1" x14ac:dyDescent="0.2">
      <c r="A2708" t="s">
        <v>27</v>
      </c>
      <c r="B2708" t="s">
        <v>9428</v>
      </c>
      <c r="C2708">
        <v>190</v>
      </c>
      <c r="D2708">
        <v>108</v>
      </c>
      <c r="E2708">
        <v>187</v>
      </c>
      <c r="F2708">
        <v>254</v>
      </c>
      <c r="G2708" t="s">
        <v>1511</v>
      </c>
      <c r="H2708">
        <v>11000</v>
      </c>
      <c r="I2708">
        <v>9172810</v>
      </c>
      <c r="J2708" t="s">
        <v>13085</v>
      </c>
      <c r="K2708" t="s">
        <v>563</v>
      </c>
      <c r="L2708" t="s">
        <v>13086</v>
      </c>
      <c r="M2708">
        <v>24150</v>
      </c>
      <c r="N2708">
        <v>12178</v>
      </c>
      <c r="O2708" t="s">
        <v>13087</v>
      </c>
      <c r="P2708">
        <v>0</v>
      </c>
      <c r="Q2708" t="s">
        <v>13088</v>
      </c>
      <c r="R2708" t="s">
        <v>13089</v>
      </c>
      <c r="S2708">
        <v>118</v>
      </c>
      <c r="T2708" t="s">
        <v>36</v>
      </c>
      <c r="U2708" t="s">
        <v>37</v>
      </c>
      <c r="V2708" t="s">
        <v>583</v>
      </c>
      <c r="W2708">
        <v>16000000</v>
      </c>
      <c r="X2708">
        <v>2007</v>
      </c>
      <c r="Y2708">
        <v>883</v>
      </c>
      <c r="Z2708">
        <v>6.7</v>
      </c>
      <c r="AA2708">
        <v>2.35</v>
      </c>
      <c r="AB2708">
        <v>923</v>
      </c>
    </row>
    <row r="2709" spans="1:28" hidden="1" x14ac:dyDescent="0.2">
      <c r="A2709" t="s">
        <v>27</v>
      </c>
      <c r="B2709" t="s">
        <v>13090</v>
      </c>
      <c r="C2709">
        <v>50</v>
      </c>
      <c r="D2709">
        <v>94</v>
      </c>
      <c r="E2709">
        <v>9</v>
      </c>
      <c r="F2709">
        <v>612</v>
      </c>
      <c r="G2709" t="s">
        <v>7432</v>
      </c>
      <c r="H2709">
        <v>11000</v>
      </c>
      <c r="I2709">
        <v>8735529</v>
      </c>
      <c r="J2709" t="s">
        <v>1413</v>
      </c>
      <c r="K2709" t="s">
        <v>78</v>
      </c>
      <c r="L2709" t="s">
        <v>13091</v>
      </c>
      <c r="M2709">
        <v>8055</v>
      </c>
      <c r="N2709">
        <v>13524</v>
      </c>
      <c r="O2709" t="s">
        <v>13092</v>
      </c>
      <c r="P2709">
        <v>4</v>
      </c>
      <c r="Q2709" t="s">
        <v>13093</v>
      </c>
      <c r="R2709" t="s">
        <v>13094</v>
      </c>
      <c r="S2709">
        <v>89</v>
      </c>
      <c r="T2709" t="s">
        <v>36</v>
      </c>
      <c r="U2709" t="s">
        <v>37</v>
      </c>
      <c r="V2709" t="s">
        <v>38</v>
      </c>
      <c r="W2709">
        <v>15000000</v>
      </c>
      <c r="X2709">
        <v>2000</v>
      </c>
      <c r="Y2709">
        <v>897</v>
      </c>
      <c r="Z2709">
        <v>5.5</v>
      </c>
      <c r="AA2709">
        <v>1.85</v>
      </c>
      <c r="AB2709">
        <v>816</v>
      </c>
    </row>
    <row r="2710" spans="1:28" hidden="1" x14ac:dyDescent="0.2">
      <c r="A2710" t="s">
        <v>27</v>
      </c>
      <c r="B2710" t="s">
        <v>13095</v>
      </c>
      <c r="C2710">
        <v>63</v>
      </c>
      <c r="D2710">
        <v>97</v>
      </c>
      <c r="E2710">
        <v>2</v>
      </c>
      <c r="F2710">
        <v>461</v>
      </c>
      <c r="G2710" t="s">
        <v>7327</v>
      </c>
      <c r="H2710">
        <v>890</v>
      </c>
      <c r="I2710">
        <v>8586376</v>
      </c>
      <c r="J2710" t="s">
        <v>1669</v>
      </c>
      <c r="K2710" t="s">
        <v>632</v>
      </c>
      <c r="L2710" t="s">
        <v>13096</v>
      </c>
      <c r="M2710">
        <v>26598</v>
      </c>
      <c r="N2710">
        <v>3161</v>
      </c>
      <c r="O2710" t="s">
        <v>1346</v>
      </c>
      <c r="P2710">
        <v>4</v>
      </c>
      <c r="Q2710" t="s">
        <v>13097</v>
      </c>
      <c r="R2710" t="s">
        <v>13098</v>
      </c>
      <c r="S2710">
        <v>132</v>
      </c>
      <c r="T2710" t="s">
        <v>36</v>
      </c>
      <c r="U2710" t="s">
        <v>37</v>
      </c>
      <c r="V2710" t="s">
        <v>583</v>
      </c>
      <c r="W2710">
        <v>20000000</v>
      </c>
      <c r="X2710">
        <v>2002</v>
      </c>
      <c r="Y2710">
        <v>852</v>
      </c>
      <c r="Z2710">
        <v>4.9000000000000004</v>
      </c>
      <c r="AA2710">
        <v>1.85</v>
      </c>
      <c r="AB2710">
        <v>1000</v>
      </c>
    </row>
    <row r="2711" spans="1:28" hidden="1" x14ac:dyDescent="0.2">
      <c r="A2711" t="s">
        <v>27</v>
      </c>
      <c r="B2711" t="s">
        <v>5988</v>
      </c>
      <c r="C2711">
        <v>104</v>
      </c>
      <c r="D2711">
        <v>97</v>
      </c>
      <c r="E2711">
        <v>32</v>
      </c>
      <c r="F2711">
        <v>692</v>
      </c>
      <c r="G2711" t="s">
        <v>136</v>
      </c>
      <c r="H2711">
        <v>14000</v>
      </c>
      <c r="I2711">
        <v>8378141</v>
      </c>
      <c r="J2711" t="s">
        <v>1413</v>
      </c>
      <c r="K2711" t="s">
        <v>434</v>
      </c>
      <c r="L2711" t="s">
        <v>13099</v>
      </c>
      <c r="M2711">
        <v>18966</v>
      </c>
      <c r="N2711">
        <v>16502</v>
      </c>
      <c r="O2711" t="s">
        <v>723</v>
      </c>
      <c r="P2711">
        <v>5</v>
      </c>
      <c r="Q2711" t="s">
        <v>13100</v>
      </c>
      <c r="R2711" t="s">
        <v>13101</v>
      </c>
      <c r="S2711">
        <v>141</v>
      </c>
      <c r="T2711" t="s">
        <v>36</v>
      </c>
      <c r="U2711" t="s">
        <v>55</v>
      </c>
      <c r="V2711" t="s">
        <v>93</v>
      </c>
      <c r="W2711">
        <v>15000000</v>
      </c>
      <c r="X2711">
        <v>2002</v>
      </c>
      <c r="Y2711">
        <v>1000</v>
      </c>
      <c r="Z2711">
        <v>6.9</v>
      </c>
      <c r="AA2711">
        <v>2.35</v>
      </c>
      <c r="AB2711">
        <v>0</v>
      </c>
    </row>
    <row r="2712" spans="1:28" hidden="1" x14ac:dyDescent="0.2">
      <c r="A2712" t="s">
        <v>27</v>
      </c>
      <c r="B2712" t="s">
        <v>13102</v>
      </c>
      <c r="D2712">
        <v>99</v>
      </c>
      <c r="E2712">
        <v>45</v>
      </c>
      <c r="F2712">
        <v>224</v>
      </c>
      <c r="G2712" t="s">
        <v>1925</v>
      </c>
      <c r="H2712">
        <v>1000</v>
      </c>
      <c r="J2712" t="s">
        <v>10732</v>
      </c>
      <c r="K2712" t="s">
        <v>2617</v>
      </c>
      <c r="L2712" t="s">
        <v>13103</v>
      </c>
      <c r="M2712">
        <v>1465</v>
      </c>
      <c r="N2712">
        <v>2166</v>
      </c>
      <c r="O2712" t="s">
        <v>13104</v>
      </c>
      <c r="P2712">
        <v>1</v>
      </c>
      <c r="Q2712" t="s">
        <v>13105</v>
      </c>
      <c r="R2712" t="s">
        <v>13106</v>
      </c>
      <c r="S2712">
        <v>56</v>
      </c>
      <c r="T2712" t="s">
        <v>36</v>
      </c>
      <c r="U2712" t="s">
        <v>37</v>
      </c>
      <c r="V2712" t="s">
        <v>5611</v>
      </c>
      <c r="X2712">
        <v>1998</v>
      </c>
      <c r="Y2712">
        <v>393</v>
      </c>
      <c r="Z2712">
        <v>7.4</v>
      </c>
      <c r="AA2712">
        <v>1.33</v>
      </c>
      <c r="AB2712">
        <v>515</v>
      </c>
    </row>
    <row r="2713" spans="1:28" hidden="1" x14ac:dyDescent="0.2">
      <c r="A2713" t="s">
        <v>27</v>
      </c>
      <c r="B2713" t="s">
        <v>13107</v>
      </c>
      <c r="C2713">
        <v>49</v>
      </c>
      <c r="D2713">
        <v>91</v>
      </c>
      <c r="E2713">
        <v>6</v>
      </c>
      <c r="F2713">
        <v>596</v>
      </c>
      <c r="G2713" t="s">
        <v>7126</v>
      </c>
      <c r="H2713">
        <v>8000</v>
      </c>
      <c r="I2713">
        <v>8080116</v>
      </c>
      <c r="J2713" t="s">
        <v>2356</v>
      </c>
      <c r="K2713" t="s">
        <v>1205</v>
      </c>
      <c r="L2713" t="s">
        <v>13108</v>
      </c>
      <c r="M2713">
        <v>6562</v>
      </c>
      <c r="N2713">
        <v>10732</v>
      </c>
      <c r="O2713" t="s">
        <v>1500</v>
      </c>
      <c r="P2713">
        <v>0</v>
      </c>
      <c r="Q2713" t="s">
        <v>13109</v>
      </c>
      <c r="R2713" t="s">
        <v>13110</v>
      </c>
      <c r="S2713">
        <v>66</v>
      </c>
      <c r="T2713" t="s">
        <v>36</v>
      </c>
      <c r="U2713" t="s">
        <v>37</v>
      </c>
      <c r="V2713" t="s">
        <v>93</v>
      </c>
      <c r="W2713">
        <v>15000000</v>
      </c>
      <c r="X2713">
        <v>2006</v>
      </c>
      <c r="Y2713">
        <v>625</v>
      </c>
      <c r="Z2713">
        <v>5.6</v>
      </c>
      <c r="AA2713">
        <v>1.85</v>
      </c>
      <c r="AB2713">
        <v>647</v>
      </c>
    </row>
    <row r="2714" spans="1:28" hidden="1" x14ac:dyDescent="0.2">
      <c r="A2714" t="s">
        <v>27</v>
      </c>
      <c r="B2714" t="s">
        <v>13111</v>
      </c>
      <c r="C2714">
        <v>300</v>
      </c>
      <c r="D2714">
        <v>107</v>
      </c>
      <c r="E2714">
        <v>454</v>
      </c>
      <c r="F2714">
        <v>39</v>
      </c>
      <c r="G2714" t="s">
        <v>13112</v>
      </c>
      <c r="H2714">
        <v>65</v>
      </c>
      <c r="I2714">
        <v>7757130</v>
      </c>
      <c r="J2714" t="s">
        <v>9191</v>
      </c>
      <c r="K2714" t="s">
        <v>13113</v>
      </c>
      <c r="L2714" t="s">
        <v>13114</v>
      </c>
      <c r="M2714">
        <v>307639</v>
      </c>
      <c r="N2714">
        <v>173</v>
      </c>
      <c r="O2714" t="s">
        <v>13115</v>
      </c>
      <c r="P2714">
        <v>1</v>
      </c>
      <c r="Q2714" t="s">
        <v>13116</v>
      </c>
      <c r="R2714" t="s">
        <v>13117</v>
      </c>
      <c r="S2714">
        <v>513</v>
      </c>
      <c r="T2714" t="s">
        <v>36</v>
      </c>
      <c r="U2714" t="s">
        <v>55</v>
      </c>
      <c r="V2714" t="s">
        <v>583</v>
      </c>
      <c r="W2714">
        <v>15000000</v>
      </c>
      <c r="X2714">
        <v>2008</v>
      </c>
      <c r="Y2714">
        <v>49</v>
      </c>
      <c r="Z2714">
        <v>8</v>
      </c>
      <c r="AA2714">
        <v>2.35</v>
      </c>
      <c r="AB2714">
        <v>32000</v>
      </c>
    </row>
    <row r="2715" spans="1:28" hidden="1" x14ac:dyDescent="0.2">
      <c r="A2715" t="s">
        <v>27</v>
      </c>
      <c r="B2715" t="s">
        <v>13118</v>
      </c>
      <c r="C2715">
        <v>43</v>
      </c>
      <c r="D2715">
        <v>95</v>
      </c>
      <c r="E2715">
        <v>24</v>
      </c>
      <c r="F2715">
        <v>426</v>
      </c>
      <c r="G2715" t="s">
        <v>1716</v>
      </c>
      <c r="H2715">
        <v>931</v>
      </c>
      <c r="I2715">
        <v>9123834</v>
      </c>
      <c r="J2715" t="s">
        <v>1679</v>
      </c>
      <c r="K2715" t="s">
        <v>9779</v>
      </c>
      <c r="L2715" t="s">
        <v>13119</v>
      </c>
      <c r="M2715">
        <v>4065</v>
      </c>
      <c r="N2715">
        <v>3322</v>
      </c>
      <c r="O2715" t="s">
        <v>13120</v>
      </c>
      <c r="P2715">
        <v>6</v>
      </c>
      <c r="Q2715" t="s">
        <v>13121</v>
      </c>
      <c r="R2715" t="s">
        <v>13122</v>
      </c>
      <c r="S2715">
        <v>33</v>
      </c>
      <c r="T2715" t="s">
        <v>36</v>
      </c>
      <c r="U2715" t="s">
        <v>37</v>
      </c>
      <c r="V2715" t="s">
        <v>38</v>
      </c>
      <c r="W2715">
        <v>15000000</v>
      </c>
      <c r="X2715">
        <v>2013</v>
      </c>
      <c r="Y2715">
        <v>539</v>
      </c>
      <c r="Z2715">
        <v>5.3</v>
      </c>
      <c r="AA2715">
        <v>2.35</v>
      </c>
      <c r="AB2715">
        <v>0</v>
      </c>
    </row>
    <row r="2716" spans="1:28" hidden="1" x14ac:dyDescent="0.2">
      <c r="A2716" t="s">
        <v>27</v>
      </c>
      <c r="B2716" t="s">
        <v>13123</v>
      </c>
      <c r="C2716">
        <v>132</v>
      </c>
      <c r="D2716">
        <v>102</v>
      </c>
      <c r="E2716">
        <v>11</v>
      </c>
      <c r="F2716">
        <v>1000</v>
      </c>
      <c r="G2716" t="s">
        <v>652</v>
      </c>
      <c r="H2716">
        <v>15000</v>
      </c>
      <c r="I2716">
        <v>6409206</v>
      </c>
      <c r="J2716" t="s">
        <v>6417</v>
      </c>
      <c r="K2716" t="s">
        <v>180</v>
      </c>
      <c r="L2716" t="s">
        <v>13124</v>
      </c>
      <c r="M2716">
        <v>32311</v>
      </c>
      <c r="N2716">
        <v>33153</v>
      </c>
      <c r="O2716" t="s">
        <v>828</v>
      </c>
      <c r="P2716">
        <v>4</v>
      </c>
      <c r="Q2716" t="s">
        <v>13125</v>
      </c>
      <c r="R2716" t="s">
        <v>13126</v>
      </c>
      <c r="S2716">
        <v>104</v>
      </c>
      <c r="T2716" t="s">
        <v>36</v>
      </c>
      <c r="U2716" t="s">
        <v>37</v>
      </c>
      <c r="V2716" t="s">
        <v>38</v>
      </c>
      <c r="W2716">
        <v>15000000</v>
      </c>
      <c r="X2716">
        <v>2008</v>
      </c>
      <c r="Y2716">
        <v>14000</v>
      </c>
      <c r="Z2716">
        <v>6.2</v>
      </c>
      <c r="AA2716">
        <v>1.85</v>
      </c>
      <c r="AB2716">
        <v>0</v>
      </c>
    </row>
    <row r="2717" spans="1:28" hidden="1" x14ac:dyDescent="0.2">
      <c r="A2717" t="s">
        <v>27</v>
      </c>
      <c r="B2717" t="s">
        <v>13127</v>
      </c>
      <c r="C2717">
        <v>97</v>
      </c>
      <c r="D2717">
        <v>88</v>
      </c>
      <c r="E2717">
        <v>96</v>
      </c>
      <c r="F2717">
        <v>360</v>
      </c>
      <c r="G2717" t="s">
        <v>8224</v>
      </c>
      <c r="H2717">
        <v>24000</v>
      </c>
      <c r="I2717">
        <v>6373693</v>
      </c>
      <c r="J2717" t="s">
        <v>1679</v>
      </c>
      <c r="K2717" t="s">
        <v>80</v>
      </c>
      <c r="L2717" t="s">
        <v>13128</v>
      </c>
      <c r="M2717">
        <v>11498</v>
      </c>
      <c r="N2717">
        <v>25637</v>
      </c>
      <c r="O2717" t="s">
        <v>10714</v>
      </c>
      <c r="P2717">
        <v>1</v>
      </c>
      <c r="Q2717" t="s">
        <v>13129</v>
      </c>
      <c r="R2717" t="s">
        <v>13130</v>
      </c>
      <c r="S2717">
        <v>53</v>
      </c>
      <c r="T2717" t="s">
        <v>36</v>
      </c>
      <c r="U2717" t="s">
        <v>37</v>
      </c>
      <c r="V2717" t="s">
        <v>38</v>
      </c>
      <c r="W2717">
        <v>15000000</v>
      </c>
      <c r="X2717">
        <v>2009</v>
      </c>
      <c r="Y2717">
        <v>971</v>
      </c>
      <c r="Z2717">
        <v>5.3</v>
      </c>
      <c r="AA2717">
        <v>1.85</v>
      </c>
      <c r="AB2717">
        <v>0</v>
      </c>
    </row>
    <row r="2718" spans="1:28" hidden="1" x14ac:dyDescent="0.2">
      <c r="A2718" t="s">
        <v>27</v>
      </c>
      <c r="B2718" t="s">
        <v>6049</v>
      </c>
      <c r="C2718">
        <v>242</v>
      </c>
      <c r="D2718">
        <v>106</v>
      </c>
      <c r="E2718">
        <v>835</v>
      </c>
      <c r="F2718">
        <v>363</v>
      </c>
      <c r="G2718" t="s">
        <v>2494</v>
      </c>
      <c r="H2718">
        <v>13000</v>
      </c>
      <c r="I2718">
        <v>7556708</v>
      </c>
      <c r="J2718" t="s">
        <v>3407</v>
      </c>
      <c r="K2718" t="s">
        <v>1155</v>
      </c>
      <c r="L2718" t="s">
        <v>13131</v>
      </c>
      <c r="M2718">
        <v>30284</v>
      </c>
      <c r="N2718">
        <v>14544</v>
      </c>
      <c r="O2718" t="s">
        <v>6348</v>
      </c>
      <c r="P2718">
        <v>1</v>
      </c>
      <c r="Q2718" t="s">
        <v>13132</v>
      </c>
      <c r="R2718" t="s">
        <v>13133</v>
      </c>
      <c r="S2718">
        <v>102</v>
      </c>
      <c r="T2718" t="s">
        <v>36</v>
      </c>
      <c r="U2718" t="s">
        <v>37</v>
      </c>
      <c r="V2718" t="s">
        <v>583</v>
      </c>
      <c r="W2718">
        <v>15000000</v>
      </c>
      <c r="X2718">
        <v>2012</v>
      </c>
      <c r="Y2718">
        <v>826</v>
      </c>
      <c r="Z2718">
        <v>6.6</v>
      </c>
      <c r="AA2718">
        <v>1.85</v>
      </c>
      <c r="AB2718">
        <v>10000</v>
      </c>
    </row>
    <row r="2719" spans="1:28" hidden="1" x14ac:dyDescent="0.2">
      <c r="A2719" t="s">
        <v>27</v>
      </c>
      <c r="B2719" t="s">
        <v>4001</v>
      </c>
      <c r="C2719">
        <v>218</v>
      </c>
      <c r="D2719">
        <v>92</v>
      </c>
      <c r="E2719">
        <v>11000</v>
      </c>
      <c r="F2719">
        <v>386</v>
      </c>
      <c r="G2719" t="s">
        <v>2786</v>
      </c>
      <c r="H2719">
        <v>860</v>
      </c>
      <c r="I2719">
        <v>5306447</v>
      </c>
      <c r="J2719" t="s">
        <v>1679</v>
      </c>
      <c r="K2719" t="s">
        <v>8323</v>
      </c>
      <c r="L2719" t="s">
        <v>13134</v>
      </c>
      <c r="M2719">
        <v>58967</v>
      </c>
      <c r="N2719">
        <v>2717</v>
      </c>
      <c r="O2719" t="s">
        <v>13135</v>
      </c>
      <c r="P2719">
        <v>1</v>
      </c>
      <c r="Q2719" t="s">
        <v>13136</v>
      </c>
      <c r="R2719" t="s">
        <v>13137</v>
      </c>
      <c r="S2719">
        <v>169</v>
      </c>
      <c r="T2719" t="s">
        <v>36</v>
      </c>
      <c r="U2719" t="s">
        <v>37</v>
      </c>
      <c r="V2719" t="s">
        <v>38</v>
      </c>
      <c r="W2719">
        <v>15000000</v>
      </c>
      <c r="X2719">
        <v>2009</v>
      </c>
      <c r="Y2719">
        <v>658</v>
      </c>
      <c r="Z2719">
        <v>7.2</v>
      </c>
      <c r="AA2719">
        <v>1.85</v>
      </c>
      <c r="AB2719">
        <v>10000</v>
      </c>
    </row>
    <row r="2720" spans="1:28" hidden="1" x14ac:dyDescent="0.2">
      <c r="A2720" t="s">
        <v>745</v>
      </c>
      <c r="B2720" t="s">
        <v>13138</v>
      </c>
      <c r="C2720">
        <v>49</v>
      </c>
      <c r="D2720">
        <v>105</v>
      </c>
      <c r="E2720">
        <v>52</v>
      </c>
      <c r="F2720">
        <v>275</v>
      </c>
      <c r="G2720" t="s">
        <v>6371</v>
      </c>
      <c r="H2720">
        <v>477</v>
      </c>
      <c r="I2720">
        <v>5217498</v>
      </c>
      <c r="J2720" t="s">
        <v>1922</v>
      </c>
      <c r="K2720" t="s">
        <v>9089</v>
      </c>
      <c r="L2720" t="s">
        <v>13139</v>
      </c>
      <c r="M2720">
        <v>3668</v>
      </c>
      <c r="N2720">
        <v>2312</v>
      </c>
      <c r="O2720" t="s">
        <v>396</v>
      </c>
      <c r="P2720">
        <v>4</v>
      </c>
      <c r="Q2720" t="s">
        <v>13140</v>
      </c>
      <c r="R2720" t="s">
        <v>13141</v>
      </c>
      <c r="S2720">
        <v>85</v>
      </c>
      <c r="T2720" t="s">
        <v>36</v>
      </c>
      <c r="U2720" t="s">
        <v>37</v>
      </c>
      <c r="V2720" t="s">
        <v>38</v>
      </c>
      <c r="W2720">
        <v>15000000</v>
      </c>
      <c r="X2720">
        <v>2000</v>
      </c>
      <c r="Y2720">
        <v>397</v>
      </c>
      <c r="Z2720">
        <v>4.5999999999999996</v>
      </c>
      <c r="AA2720">
        <v>1.85</v>
      </c>
      <c r="AB2720">
        <v>157</v>
      </c>
    </row>
    <row r="2721" spans="1:28" x14ac:dyDescent="0.2">
      <c r="A2721" t="s">
        <v>27</v>
      </c>
      <c r="B2721" t="s">
        <v>12600</v>
      </c>
      <c r="C2721">
        <v>172</v>
      </c>
      <c r="D2721">
        <v>107</v>
      </c>
      <c r="E2721">
        <v>0</v>
      </c>
      <c r="F2721">
        <v>289</v>
      </c>
      <c r="G2721" t="s">
        <v>5535</v>
      </c>
      <c r="H2721">
        <v>572</v>
      </c>
      <c r="I2721">
        <v>5023275</v>
      </c>
      <c r="J2721" t="s">
        <v>13142</v>
      </c>
      <c r="K2721" t="s">
        <v>12709</v>
      </c>
      <c r="L2721" t="s">
        <v>13143</v>
      </c>
      <c r="M2721">
        <v>34194</v>
      </c>
      <c r="N2721">
        <v>1627</v>
      </c>
      <c r="O2721" t="s">
        <v>13144</v>
      </c>
      <c r="P2721">
        <v>2</v>
      </c>
      <c r="Q2721" t="s">
        <v>13145</v>
      </c>
      <c r="R2721" t="s">
        <v>13146</v>
      </c>
      <c r="S2721">
        <v>199</v>
      </c>
      <c r="T2721" t="s">
        <v>36</v>
      </c>
      <c r="U2721" t="s">
        <v>1463</v>
      </c>
      <c r="V2721" t="s">
        <v>583</v>
      </c>
      <c r="W2721">
        <v>15000000</v>
      </c>
      <c r="X2721">
        <v>2005</v>
      </c>
      <c r="Y2721">
        <v>324</v>
      </c>
      <c r="Z2721">
        <v>7.5</v>
      </c>
      <c r="AA2721">
        <v>2.35</v>
      </c>
      <c r="AB2721">
        <v>0</v>
      </c>
    </row>
    <row r="2722" spans="1:28" hidden="1" x14ac:dyDescent="0.2">
      <c r="A2722" t="s">
        <v>27</v>
      </c>
      <c r="B2722" t="s">
        <v>13147</v>
      </c>
      <c r="C2722">
        <v>68</v>
      </c>
      <c r="D2722">
        <v>120</v>
      </c>
      <c r="E2722">
        <v>0</v>
      </c>
      <c r="F2722">
        <v>693</v>
      </c>
      <c r="G2722" t="s">
        <v>1818</v>
      </c>
      <c r="H2722">
        <v>49000</v>
      </c>
      <c r="I2722">
        <v>4956401</v>
      </c>
      <c r="J2722" t="s">
        <v>3394</v>
      </c>
      <c r="K2722" t="s">
        <v>809</v>
      </c>
      <c r="L2722" t="s">
        <v>13148</v>
      </c>
      <c r="M2722">
        <v>12601</v>
      </c>
      <c r="N2722">
        <v>51657</v>
      </c>
      <c r="O2722" t="s">
        <v>2030</v>
      </c>
      <c r="P2722">
        <v>2</v>
      </c>
      <c r="Q2722" t="s">
        <v>13149</v>
      </c>
      <c r="R2722" t="s">
        <v>13150</v>
      </c>
      <c r="S2722">
        <v>89</v>
      </c>
      <c r="T2722" t="s">
        <v>36</v>
      </c>
      <c r="U2722" t="s">
        <v>1463</v>
      </c>
      <c r="V2722" t="s">
        <v>38</v>
      </c>
      <c r="W2722">
        <v>15000000</v>
      </c>
      <c r="X2722">
        <v>1999</v>
      </c>
      <c r="Y2722">
        <v>1000</v>
      </c>
      <c r="Z2722">
        <v>6.5</v>
      </c>
      <c r="AA2722">
        <v>1.85</v>
      </c>
      <c r="AB2722">
        <v>0</v>
      </c>
    </row>
    <row r="2723" spans="1:28" hidden="1" x14ac:dyDescent="0.2">
      <c r="A2723" t="s">
        <v>27</v>
      </c>
      <c r="B2723" t="s">
        <v>247</v>
      </c>
      <c r="C2723">
        <v>223</v>
      </c>
      <c r="D2723">
        <v>103</v>
      </c>
      <c r="E2723">
        <v>1000</v>
      </c>
      <c r="F2723">
        <v>611</v>
      </c>
      <c r="G2723" t="s">
        <v>13151</v>
      </c>
      <c r="H2723">
        <v>21000</v>
      </c>
      <c r="I2723">
        <v>4235837</v>
      </c>
      <c r="J2723" t="s">
        <v>12486</v>
      </c>
      <c r="K2723" t="s">
        <v>95</v>
      </c>
      <c r="L2723" t="s">
        <v>13152</v>
      </c>
      <c r="M2723">
        <v>175962</v>
      </c>
      <c r="N2723">
        <v>23932</v>
      </c>
      <c r="O2723" t="s">
        <v>2468</v>
      </c>
      <c r="P2723">
        <v>2</v>
      </c>
      <c r="Q2723" t="s">
        <v>13153</v>
      </c>
      <c r="R2723" t="s">
        <v>13154</v>
      </c>
      <c r="S2723">
        <v>336</v>
      </c>
      <c r="T2723" t="s">
        <v>36</v>
      </c>
      <c r="U2723" t="s">
        <v>37</v>
      </c>
      <c r="V2723" t="s">
        <v>583</v>
      </c>
      <c r="W2723">
        <v>15000000</v>
      </c>
      <c r="X2723">
        <v>2005</v>
      </c>
      <c r="Y2723">
        <v>1000</v>
      </c>
      <c r="Z2723">
        <v>7.6</v>
      </c>
      <c r="AA2723">
        <v>2.35</v>
      </c>
      <c r="AB2723">
        <v>0</v>
      </c>
    </row>
    <row r="2724" spans="1:28" hidden="1" x14ac:dyDescent="0.2">
      <c r="A2724" t="s">
        <v>27</v>
      </c>
      <c r="B2724" t="s">
        <v>13155</v>
      </c>
      <c r="C2724">
        <v>59</v>
      </c>
      <c r="D2724">
        <v>92</v>
      </c>
      <c r="E2724">
        <v>6</v>
      </c>
      <c r="F2724">
        <v>577</v>
      </c>
      <c r="G2724" t="s">
        <v>413</v>
      </c>
      <c r="H2724">
        <v>890</v>
      </c>
      <c r="I2724">
        <v>4002955</v>
      </c>
      <c r="J2724" t="s">
        <v>8064</v>
      </c>
      <c r="K2724" t="s">
        <v>632</v>
      </c>
      <c r="L2724" t="s">
        <v>13156</v>
      </c>
      <c r="M2724">
        <v>33745</v>
      </c>
      <c r="N2724">
        <v>3654</v>
      </c>
      <c r="O2724" t="s">
        <v>2628</v>
      </c>
      <c r="P2724">
        <v>0</v>
      </c>
      <c r="Q2724" t="s">
        <v>13157</v>
      </c>
      <c r="R2724" t="s">
        <v>13158</v>
      </c>
      <c r="S2724">
        <v>198</v>
      </c>
      <c r="T2724" t="s">
        <v>36</v>
      </c>
      <c r="U2724" t="s">
        <v>37</v>
      </c>
      <c r="V2724" t="s">
        <v>583</v>
      </c>
      <c r="W2724">
        <v>20000000</v>
      </c>
      <c r="X2724">
        <v>1999</v>
      </c>
      <c r="Y2724">
        <v>729</v>
      </c>
      <c r="Z2724">
        <v>6.2</v>
      </c>
      <c r="AA2724">
        <v>1.85</v>
      </c>
      <c r="AB2724">
        <v>0</v>
      </c>
    </row>
    <row r="2725" spans="1:28" hidden="1" x14ac:dyDescent="0.2">
      <c r="A2725" t="s">
        <v>27</v>
      </c>
      <c r="B2725" t="s">
        <v>5875</v>
      </c>
      <c r="C2725">
        <v>252</v>
      </c>
      <c r="D2725">
        <v>147</v>
      </c>
      <c r="E2725">
        <v>0</v>
      </c>
      <c r="F2725">
        <v>669</v>
      </c>
      <c r="G2725" t="s">
        <v>4356</v>
      </c>
      <c r="H2725">
        <v>6000</v>
      </c>
      <c r="I2725">
        <v>7219578</v>
      </c>
      <c r="J2725" t="s">
        <v>1922</v>
      </c>
      <c r="K2725" t="s">
        <v>206</v>
      </c>
      <c r="L2725" t="s">
        <v>13159</v>
      </c>
      <c r="M2725">
        <v>235992</v>
      </c>
      <c r="N2725">
        <v>8484</v>
      </c>
      <c r="O2725" t="s">
        <v>7149</v>
      </c>
      <c r="P2725">
        <v>1</v>
      </c>
      <c r="Q2725" t="s">
        <v>13160</v>
      </c>
      <c r="R2725" t="s">
        <v>13161</v>
      </c>
      <c r="S2725">
        <v>1768</v>
      </c>
      <c r="T2725" t="s">
        <v>36</v>
      </c>
      <c r="U2725" t="s">
        <v>1463</v>
      </c>
      <c r="V2725" t="s">
        <v>583</v>
      </c>
      <c r="W2725">
        <v>15000000</v>
      </c>
      <c r="X2725">
        <v>2001</v>
      </c>
      <c r="Y2725">
        <v>889</v>
      </c>
      <c r="Z2725">
        <v>8</v>
      </c>
      <c r="AA2725">
        <v>1.85</v>
      </c>
      <c r="AB2725">
        <v>16000</v>
      </c>
    </row>
    <row r="2726" spans="1:28" hidden="1" x14ac:dyDescent="0.2">
      <c r="A2726" t="s">
        <v>27</v>
      </c>
      <c r="B2726" t="s">
        <v>13162</v>
      </c>
      <c r="C2726">
        <v>106</v>
      </c>
      <c r="D2726">
        <v>98</v>
      </c>
      <c r="E2726">
        <v>18</v>
      </c>
      <c r="F2726">
        <v>220</v>
      </c>
      <c r="G2726" t="s">
        <v>5328</v>
      </c>
      <c r="H2726">
        <v>837</v>
      </c>
      <c r="I2726">
        <v>3525161</v>
      </c>
      <c r="J2726" t="s">
        <v>13163</v>
      </c>
      <c r="K2726" t="s">
        <v>5175</v>
      </c>
      <c r="L2726" t="s">
        <v>13164</v>
      </c>
      <c r="M2726">
        <v>15388</v>
      </c>
      <c r="N2726">
        <v>1675</v>
      </c>
      <c r="O2726" t="s">
        <v>13165</v>
      </c>
      <c r="P2726">
        <v>0</v>
      </c>
      <c r="Q2726" t="s">
        <v>13166</v>
      </c>
      <c r="R2726" t="s">
        <v>13167</v>
      </c>
      <c r="S2726">
        <v>190</v>
      </c>
      <c r="T2726" t="s">
        <v>36</v>
      </c>
      <c r="U2726" t="s">
        <v>37</v>
      </c>
      <c r="V2726" t="s">
        <v>38</v>
      </c>
      <c r="X2726">
        <v>2007</v>
      </c>
      <c r="Y2726">
        <v>400</v>
      </c>
      <c r="Z2726">
        <v>5.5</v>
      </c>
      <c r="AA2726">
        <v>2.35</v>
      </c>
      <c r="AB2726">
        <v>0</v>
      </c>
    </row>
    <row r="2727" spans="1:28" hidden="1" x14ac:dyDescent="0.2">
      <c r="A2727" t="s">
        <v>27</v>
      </c>
      <c r="B2727" t="s">
        <v>4001</v>
      </c>
      <c r="C2727">
        <v>223</v>
      </c>
      <c r="D2727">
        <v>98</v>
      </c>
      <c r="E2727">
        <v>11000</v>
      </c>
      <c r="F2727">
        <v>557</v>
      </c>
      <c r="G2727" t="s">
        <v>206</v>
      </c>
      <c r="H2727">
        <v>12000</v>
      </c>
      <c r="I2727">
        <v>3247816</v>
      </c>
      <c r="J2727" t="s">
        <v>1413</v>
      </c>
      <c r="K2727" t="s">
        <v>760</v>
      </c>
      <c r="L2727" t="s">
        <v>13168</v>
      </c>
      <c r="M2727">
        <v>36145</v>
      </c>
      <c r="N2727">
        <v>19310</v>
      </c>
      <c r="O2727" t="s">
        <v>356</v>
      </c>
      <c r="P2727">
        <v>0</v>
      </c>
      <c r="Q2727" t="s">
        <v>13169</v>
      </c>
      <c r="R2727" t="s">
        <v>13170</v>
      </c>
      <c r="S2727">
        <v>108</v>
      </c>
      <c r="T2727" t="s">
        <v>36</v>
      </c>
      <c r="U2727" t="s">
        <v>37</v>
      </c>
      <c r="V2727" t="s">
        <v>583</v>
      </c>
      <c r="W2727">
        <v>22000000</v>
      </c>
      <c r="X2727">
        <v>2010</v>
      </c>
      <c r="Y2727">
        <v>6000</v>
      </c>
      <c r="Z2727">
        <v>6.3</v>
      </c>
      <c r="AA2727">
        <v>1.85</v>
      </c>
      <c r="AB2727">
        <v>0</v>
      </c>
    </row>
    <row r="2728" spans="1:28" hidden="1" x14ac:dyDescent="0.2">
      <c r="A2728" t="s">
        <v>27</v>
      </c>
      <c r="B2728" t="s">
        <v>13171</v>
      </c>
      <c r="C2728">
        <v>328</v>
      </c>
      <c r="D2728">
        <v>103</v>
      </c>
      <c r="E2728">
        <v>132</v>
      </c>
      <c r="F2728">
        <v>844</v>
      </c>
      <c r="G2728" t="s">
        <v>2830</v>
      </c>
      <c r="H2728">
        <v>10000</v>
      </c>
      <c r="I2728">
        <v>2412045</v>
      </c>
      <c r="J2728" t="s">
        <v>5497</v>
      </c>
      <c r="K2728" t="s">
        <v>179</v>
      </c>
      <c r="L2728" t="s">
        <v>13172</v>
      </c>
      <c r="M2728">
        <v>109873</v>
      </c>
      <c r="N2728">
        <v>12867</v>
      </c>
      <c r="O2728" t="s">
        <v>3516</v>
      </c>
      <c r="P2728">
        <v>0</v>
      </c>
      <c r="Q2728" t="s">
        <v>13173</v>
      </c>
      <c r="R2728" t="s">
        <v>13174</v>
      </c>
      <c r="S2728">
        <v>320</v>
      </c>
      <c r="T2728" t="s">
        <v>36</v>
      </c>
      <c r="U2728" t="s">
        <v>55</v>
      </c>
      <c r="V2728" t="s">
        <v>583</v>
      </c>
      <c r="W2728">
        <v>15000000</v>
      </c>
      <c r="X2728">
        <v>2010</v>
      </c>
      <c r="Y2728">
        <v>882</v>
      </c>
      <c r="Z2728">
        <v>7.2</v>
      </c>
      <c r="AA2728">
        <v>2.35</v>
      </c>
      <c r="AB2728">
        <v>33000</v>
      </c>
    </row>
    <row r="2729" spans="1:28" hidden="1" x14ac:dyDescent="0.2">
      <c r="A2729" t="s">
        <v>27</v>
      </c>
      <c r="C2729">
        <v>9</v>
      </c>
      <c r="D2729">
        <v>286</v>
      </c>
      <c r="F2729">
        <v>527</v>
      </c>
      <c r="G2729" t="s">
        <v>11120</v>
      </c>
      <c r="H2729">
        <v>857</v>
      </c>
      <c r="J2729" t="s">
        <v>2817</v>
      </c>
      <c r="K2729" t="s">
        <v>13175</v>
      </c>
      <c r="L2729" t="s">
        <v>13176</v>
      </c>
      <c r="M2729">
        <v>3828</v>
      </c>
      <c r="N2729">
        <v>3809</v>
      </c>
      <c r="O2729" t="s">
        <v>2032</v>
      </c>
      <c r="P2729">
        <v>3</v>
      </c>
      <c r="Q2729" t="s">
        <v>13177</v>
      </c>
      <c r="R2729" t="s">
        <v>13178</v>
      </c>
      <c r="S2729">
        <v>39</v>
      </c>
      <c r="T2729" t="s">
        <v>36</v>
      </c>
      <c r="U2729" t="s">
        <v>37</v>
      </c>
      <c r="Y2729">
        <v>555</v>
      </c>
      <c r="Z2729">
        <v>7.9</v>
      </c>
      <c r="AA2729">
        <v>1.78</v>
      </c>
      <c r="AB2729">
        <v>733</v>
      </c>
    </row>
    <row r="2730" spans="1:28" hidden="1" x14ac:dyDescent="0.2">
      <c r="A2730" t="s">
        <v>27</v>
      </c>
      <c r="B2730" t="s">
        <v>13179</v>
      </c>
      <c r="C2730">
        <v>150</v>
      </c>
      <c r="D2730">
        <v>111</v>
      </c>
      <c r="E2730">
        <v>122</v>
      </c>
      <c r="F2730">
        <v>25</v>
      </c>
      <c r="G2730" t="s">
        <v>9038</v>
      </c>
      <c r="H2730">
        <v>918</v>
      </c>
      <c r="I2730">
        <v>2203641</v>
      </c>
      <c r="J2730" t="s">
        <v>2140</v>
      </c>
      <c r="K2730" t="s">
        <v>204</v>
      </c>
      <c r="L2730" t="s">
        <v>13180</v>
      </c>
      <c r="M2730">
        <v>42792</v>
      </c>
      <c r="N2730">
        <v>1252</v>
      </c>
      <c r="O2730" t="s">
        <v>13181</v>
      </c>
      <c r="P2730">
        <v>0</v>
      </c>
      <c r="Q2730" t="s">
        <v>13182</v>
      </c>
      <c r="R2730" t="s">
        <v>13183</v>
      </c>
      <c r="S2730">
        <v>162</v>
      </c>
      <c r="T2730" t="s">
        <v>36</v>
      </c>
      <c r="U2730" t="s">
        <v>3569</v>
      </c>
      <c r="V2730" t="s">
        <v>583</v>
      </c>
      <c r="W2730">
        <v>15000000</v>
      </c>
      <c r="X2730">
        <v>2008</v>
      </c>
      <c r="Y2730">
        <v>278</v>
      </c>
      <c r="Z2730">
        <v>6.7</v>
      </c>
      <c r="AA2730">
        <v>2.35</v>
      </c>
      <c r="AB2730">
        <v>0</v>
      </c>
    </row>
    <row r="2731" spans="1:28" hidden="1" x14ac:dyDescent="0.2">
      <c r="A2731" t="s">
        <v>27</v>
      </c>
      <c r="B2731" t="s">
        <v>13184</v>
      </c>
      <c r="C2731">
        <v>21</v>
      </c>
      <c r="D2731">
        <v>98</v>
      </c>
      <c r="E2731">
        <v>70</v>
      </c>
      <c r="F2731">
        <v>90</v>
      </c>
      <c r="G2731" t="s">
        <v>3777</v>
      </c>
      <c r="H2731">
        <v>876</v>
      </c>
      <c r="I2731">
        <v>1953732</v>
      </c>
      <c r="J2731" t="s">
        <v>1354</v>
      </c>
      <c r="K2731" t="s">
        <v>6354</v>
      </c>
      <c r="L2731" t="s">
        <v>13185</v>
      </c>
      <c r="M2731">
        <v>4996</v>
      </c>
      <c r="N2731">
        <v>1351</v>
      </c>
      <c r="O2731" t="s">
        <v>13186</v>
      </c>
      <c r="P2731">
        <v>0</v>
      </c>
      <c r="Q2731" t="s">
        <v>13187</v>
      </c>
      <c r="R2731" t="s">
        <v>13188</v>
      </c>
      <c r="S2731">
        <v>62</v>
      </c>
      <c r="T2731" t="s">
        <v>36</v>
      </c>
      <c r="U2731" t="s">
        <v>37</v>
      </c>
      <c r="V2731" t="s">
        <v>583</v>
      </c>
      <c r="W2731">
        <v>15000000</v>
      </c>
      <c r="X2731">
        <v>1986</v>
      </c>
      <c r="Y2731">
        <v>324</v>
      </c>
      <c r="Z2731">
        <v>5.3</v>
      </c>
      <c r="AA2731">
        <v>2.35</v>
      </c>
      <c r="AB2731">
        <v>843</v>
      </c>
    </row>
    <row r="2732" spans="1:28" hidden="1" x14ac:dyDescent="0.2">
      <c r="A2732" t="s">
        <v>27</v>
      </c>
      <c r="B2732" t="s">
        <v>13189</v>
      </c>
      <c r="C2732">
        <v>28</v>
      </c>
      <c r="D2732">
        <v>111</v>
      </c>
      <c r="E2732">
        <v>0</v>
      </c>
      <c r="F2732">
        <v>617</v>
      </c>
      <c r="G2732" t="s">
        <v>3916</v>
      </c>
      <c r="H2732">
        <v>783</v>
      </c>
      <c r="I2732">
        <v>1954202</v>
      </c>
      <c r="J2732" t="s">
        <v>9191</v>
      </c>
      <c r="K2732" t="s">
        <v>3786</v>
      </c>
      <c r="L2732" t="s">
        <v>13190</v>
      </c>
      <c r="M2732">
        <v>5917</v>
      </c>
      <c r="N2732">
        <v>4834</v>
      </c>
      <c r="O2732" t="s">
        <v>1467</v>
      </c>
      <c r="P2732">
        <v>0</v>
      </c>
      <c r="Q2732" t="s">
        <v>13191</v>
      </c>
      <c r="R2732" t="s">
        <v>13192</v>
      </c>
      <c r="S2732">
        <v>71</v>
      </c>
      <c r="T2732" t="s">
        <v>36</v>
      </c>
      <c r="U2732" t="s">
        <v>37</v>
      </c>
      <c r="V2732" t="s">
        <v>38</v>
      </c>
      <c r="W2732">
        <v>15000000</v>
      </c>
      <c r="X2732">
        <v>1999</v>
      </c>
      <c r="Y2732">
        <v>664</v>
      </c>
      <c r="Z2732">
        <v>6.3</v>
      </c>
      <c r="AA2732">
        <v>2.35</v>
      </c>
      <c r="AB2732">
        <v>391</v>
      </c>
    </row>
    <row r="2733" spans="1:28" hidden="1" x14ac:dyDescent="0.2">
      <c r="A2733" t="s">
        <v>27</v>
      </c>
      <c r="B2733" t="s">
        <v>12016</v>
      </c>
      <c r="C2733">
        <v>250</v>
      </c>
      <c r="D2733">
        <v>111</v>
      </c>
      <c r="E2733">
        <v>0</v>
      </c>
      <c r="F2733">
        <v>287</v>
      </c>
      <c r="G2733" t="s">
        <v>4559</v>
      </c>
      <c r="H2733">
        <v>6000</v>
      </c>
      <c r="I2733">
        <v>1294640</v>
      </c>
      <c r="J2733" t="s">
        <v>6646</v>
      </c>
      <c r="K2733" t="s">
        <v>206</v>
      </c>
      <c r="L2733" t="s">
        <v>13193</v>
      </c>
      <c r="M2733">
        <v>69569</v>
      </c>
      <c r="N2733">
        <v>6748</v>
      </c>
      <c r="O2733" t="s">
        <v>4804</v>
      </c>
      <c r="P2733">
        <v>0</v>
      </c>
      <c r="Q2733" t="s">
        <v>13194</v>
      </c>
      <c r="R2733" t="s">
        <v>13195</v>
      </c>
      <c r="S2733">
        <v>436</v>
      </c>
      <c r="T2733" t="s">
        <v>36</v>
      </c>
      <c r="U2733" t="s">
        <v>37</v>
      </c>
      <c r="V2733" t="s">
        <v>583</v>
      </c>
      <c r="W2733">
        <v>15000000</v>
      </c>
      <c r="X2733">
        <v>2007</v>
      </c>
      <c r="Y2733">
        <v>294</v>
      </c>
      <c r="Z2733">
        <v>6.5</v>
      </c>
      <c r="AA2733">
        <v>1.85</v>
      </c>
      <c r="AB2733">
        <v>0</v>
      </c>
    </row>
    <row r="2734" spans="1:28" hidden="1" x14ac:dyDescent="0.2">
      <c r="A2734" t="s">
        <v>27</v>
      </c>
      <c r="B2734" t="s">
        <v>13196</v>
      </c>
      <c r="C2734">
        <v>17</v>
      </c>
      <c r="D2734">
        <v>100</v>
      </c>
      <c r="E2734">
        <v>5</v>
      </c>
      <c r="F2734">
        <v>46</v>
      </c>
      <c r="G2734" t="s">
        <v>13197</v>
      </c>
      <c r="H2734">
        <v>192</v>
      </c>
      <c r="J2734" t="s">
        <v>2681</v>
      </c>
      <c r="K2734" t="s">
        <v>13198</v>
      </c>
      <c r="L2734" t="s">
        <v>13199</v>
      </c>
      <c r="M2734">
        <v>1933</v>
      </c>
      <c r="N2734">
        <v>527</v>
      </c>
      <c r="O2734" t="s">
        <v>13200</v>
      </c>
      <c r="P2734">
        <v>0</v>
      </c>
      <c r="Q2734" t="s">
        <v>13201</v>
      </c>
      <c r="R2734" t="s">
        <v>13202</v>
      </c>
      <c r="S2734">
        <v>13</v>
      </c>
      <c r="T2734" t="s">
        <v>36</v>
      </c>
      <c r="U2734" t="s">
        <v>13203</v>
      </c>
      <c r="X2734">
        <v>2014</v>
      </c>
      <c r="Y2734">
        <v>134</v>
      </c>
      <c r="Z2734">
        <v>5.6</v>
      </c>
      <c r="AA2734">
        <v>2.35</v>
      </c>
      <c r="AB2734">
        <v>708</v>
      </c>
    </row>
    <row r="2735" spans="1:28" hidden="1" x14ac:dyDescent="0.2">
      <c r="A2735" t="s">
        <v>27</v>
      </c>
      <c r="B2735" t="s">
        <v>8636</v>
      </c>
      <c r="C2735">
        <v>95</v>
      </c>
      <c r="D2735">
        <v>116</v>
      </c>
      <c r="E2735">
        <v>460</v>
      </c>
      <c r="F2735">
        <v>71</v>
      </c>
      <c r="G2735" t="s">
        <v>12136</v>
      </c>
      <c r="H2735">
        <v>5000</v>
      </c>
      <c r="I2735">
        <v>819852</v>
      </c>
      <c r="J2735" t="s">
        <v>4073</v>
      </c>
      <c r="K2735" t="s">
        <v>2396</v>
      </c>
      <c r="L2735" t="s">
        <v>13204</v>
      </c>
      <c r="M2735">
        <v>6690</v>
      </c>
      <c r="N2735">
        <v>5426</v>
      </c>
      <c r="O2735" t="s">
        <v>12311</v>
      </c>
      <c r="P2735">
        <v>0</v>
      </c>
      <c r="Q2735" t="s">
        <v>13205</v>
      </c>
      <c r="R2735" t="s">
        <v>13206</v>
      </c>
      <c r="S2735">
        <v>83</v>
      </c>
      <c r="T2735" t="s">
        <v>36</v>
      </c>
      <c r="U2735" t="s">
        <v>266</v>
      </c>
      <c r="V2735" t="s">
        <v>38</v>
      </c>
      <c r="X2735">
        <v>1999</v>
      </c>
      <c r="Y2735">
        <v>203</v>
      </c>
      <c r="Z2735">
        <v>7</v>
      </c>
      <c r="AA2735">
        <v>2.35</v>
      </c>
      <c r="AB2735">
        <v>284</v>
      </c>
    </row>
    <row r="2736" spans="1:28" hidden="1" x14ac:dyDescent="0.2">
      <c r="A2736" t="s">
        <v>745</v>
      </c>
      <c r="B2736" t="s">
        <v>13207</v>
      </c>
      <c r="C2736">
        <v>260</v>
      </c>
      <c r="D2736">
        <v>145</v>
      </c>
      <c r="E2736">
        <v>756</v>
      </c>
      <c r="F2736">
        <v>18</v>
      </c>
      <c r="G2736" t="s">
        <v>13208</v>
      </c>
      <c r="H2736">
        <v>136</v>
      </c>
      <c r="I2736">
        <v>26435</v>
      </c>
      <c r="J2736" t="s">
        <v>1847</v>
      </c>
      <c r="K2736" t="s">
        <v>13209</v>
      </c>
      <c r="L2736" t="s">
        <v>13210</v>
      </c>
      <c r="M2736">
        <v>111841</v>
      </c>
      <c r="N2736">
        <v>203</v>
      </c>
      <c r="O2736" t="s">
        <v>13211</v>
      </c>
      <c r="P2736">
        <v>1</v>
      </c>
      <c r="Q2736" t="s">
        <v>13212</v>
      </c>
      <c r="R2736" t="s">
        <v>13213</v>
      </c>
      <c r="S2736">
        <v>413</v>
      </c>
      <c r="T2736" t="s">
        <v>8729</v>
      </c>
      <c r="U2736" t="s">
        <v>765</v>
      </c>
      <c r="V2736" t="s">
        <v>4828</v>
      </c>
      <c r="W2736">
        <v>6000000</v>
      </c>
      <c r="X2736">
        <v>1927</v>
      </c>
      <c r="Y2736">
        <v>23</v>
      </c>
      <c r="Z2736">
        <v>8.3000000000000007</v>
      </c>
      <c r="AA2736">
        <v>1.33</v>
      </c>
      <c r="AB2736">
        <v>12000</v>
      </c>
    </row>
    <row r="2737" spans="1:28" hidden="1" x14ac:dyDescent="0.2">
      <c r="A2737" t="s">
        <v>27</v>
      </c>
      <c r="B2737" t="s">
        <v>4963</v>
      </c>
      <c r="C2737">
        <v>141</v>
      </c>
      <c r="D2737">
        <v>84</v>
      </c>
      <c r="E2737">
        <v>180</v>
      </c>
      <c r="F2737">
        <v>58</v>
      </c>
      <c r="G2737" t="s">
        <v>1618</v>
      </c>
      <c r="H2737">
        <v>510</v>
      </c>
      <c r="I2737">
        <v>1197786</v>
      </c>
      <c r="J2737" t="s">
        <v>332</v>
      </c>
      <c r="K2737" t="s">
        <v>5896</v>
      </c>
      <c r="L2737" t="s">
        <v>13214</v>
      </c>
      <c r="M2737">
        <v>55928</v>
      </c>
      <c r="N2737">
        <v>962</v>
      </c>
      <c r="O2737" t="s">
        <v>13215</v>
      </c>
      <c r="P2737">
        <v>2</v>
      </c>
      <c r="Q2737" t="s">
        <v>13216</v>
      </c>
      <c r="R2737" t="s">
        <v>13217</v>
      </c>
      <c r="S2737">
        <v>157</v>
      </c>
      <c r="T2737" t="s">
        <v>1462</v>
      </c>
      <c r="U2737" t="s">
        <v>1463</v>
      </c>
      <c r="V2737" t="s">
        <v>583</v>
      </c>
      <c r="W2737">
        <v>12000000</v>
      </c>
      <c r="X2737">
        <v>2004</v>
      </c>
      <c r="Y2737">
        <v>297</v>
      </c>
      <c r="Z2737">
        <v>7.2</v>
      </c>
      <c r="AA2737">
        <v>2.35</v>
      </c>
      <c r="AB2737">
        <v>0</v>
      </c>
    </row>
    <row r="2738" spans="1:28" hidden="1" x14ac:dyDescent="0.2">
      <c r="A2738" t="s">
        <v>27</v>
      </c>
      <c r="B2738" t="s">
        <v>5162</v>
      </c>
      <c r="C2738">
        <v>52</v>
      </c>
      <c r="D2738">
        <v>115</v>
      </c>
      <c r="E2738">
        <v>39</v>
      </c>
      <c r="F2738">
        <v>642</v>
      </c>
      <c r="G2738" t="s">
        <v>3831</v>
      </c>
      <c r="H2738">
        <v>12000</v>
      </c>
      <c r="I2738">
        <v>529766</v>
      </c>
      <c r="J2738" t="s">
        <v>1933</v>
      </c>
      <c r="K2738" t="s">
        <v>270</v>
      </c>
      <c r="L2738" t="s">
        <v>13218</v>
      </c>
      <c r="M2738">
        <v>22345</v>
      </c>
      <c r="N2738">
        <v>14889</v>
      </c>
      <c r="O2738" t="s">
        <v>4204</v>
      </c>
      <c r="P2738">
        <v>2</v>
      </c>
      <c r="Q2738" t="s">
        <v>13219</v>
      </c>
      <c r="R2738" t="s">
        <v>13220</v>
      </c>
      <c r="S2738">
        <v>144</v>
      </c>
      <c r="T2738" t="s">
        <v>36</v>
      </c>
      <c r="U2738" t="s">
        <v>37</v>
      </c>
      <c r="V2738" t="s">
        <v>583</v>
      </c>
      <c r="W2738">
        <v>7000000</v>
      </c>
      <c r="X2738">
        <v>1995</v>
      </c>
      <c r="Y2738">
        <v>970</v>
      </c>
      <c r="Z2738">
        <v>6.8</v>
      </c>
      <c r="AA2738">
        <v>1.85</v>
      </c>
      <c r="AB2738">
        <v>0</v>
      </c>
    </row>
    <row r="2739" spans="1:28" hidden="1" x14ac:dyDescent="0.2">
      <c r="A2739" t="s">
        <v>27</v>
      </c>
      <c r="B2739" t="s">
        <v>13221</v>
      </c>
      <c r="C2739">
        <v>205</v>
      </c>
      <c r="D2739">
        <v>105</v>
      </c>
      <c r="E2739">
        <v>141</v>
      </c>
      <c r="F2739">
        <v>56</v>
      </c>
      <c r="G2739" t="s">
        <v>12659</v>
      </c>
      <c r="H2739">
        <v>1000</v>
      </c>
      <c r="I2739">
        <v>613556</v>
      </c>
      <c r="J2739" t="s">
        <v>775</v>
      </c>
      <c r="K2739" t="s">
        <v>10582</v>
      </c>
      <c r="L2739" t="s">
        <v>13222</v>
      </c>
      <c r="M2739">
        <v>9427</v>
      </c>
      <c r="N2739">
        <v>1172</v>
      </c>
      <c r="O2739" t="s">
        <v>13223</v>
      </c>
      <c r="P2739">
        <v>1</v>
      </c>
      <c r="Q2739" t="s">
        <v>13224</v>
      </c>
      <c r="R2739" t="s">
        <v>13225</v>
      </c>
      <c r="S2739">
        <v>87</v>
      </c>
      <c r="T2739" t="s">
        <v>1944</v>
      </c>
      <c r="U2739" t="s">
        <v>12664</v>
      </c>
      <c r="V2739" t="s">
        <v>4828</v>
      </c>
      <c r="W2739">
        <v>15000000</v>
      </c>
      <c r="X2739">
        <v>2015</v>
      </c>
      <c r="Y2739">
        <v>103</v>
      </c>
      <c r="Z2739">
        <v>6.4</v>
      </c>
      <c r="AA2739">
        <v>1.37</v>
      </c>
      <c r="AB2739">
        <v>0</v>
      </c>
    </row>
    <row r="2740" spans="1:28" hidden="1" x14ac:dyDescent="0.2">
      <c r="A2740" t="s">
        <v>27</v>
      </c>
      <c r="B2740" t="s">
        <v>12042</v>
      </c>
      <c r="C2740">
        <v>109</v>
      </c>
      <c r="D2740">
        <v>98</v>
      </c>
      <c r="E2740">
        <v>34</v>
      </c>
      <c r="F2740">
        <v>730</v>
      </c>
      <c r="G2740" t="s">
        <v>1317</v>
      </c>
      <c r="H2740">
        <v>936</v>
      </c>
      <c r="I2740">
        <v>353743</v>
      </c>
      <c r="J2740" t="s">
        <v>13226</v>
      </c>
      <c r="K2740" t="s">
        <v>2322</v>
      </c>
      <c r="L2740" t="s">
        <v>13227</v>
      </c>
      <c r="M2740">
        <v>20730</v>
      </c>
      <c r="N2740">
        <v>3578</v>
      </c>
      <c r="O2740" t="s">
        <v>3698</v>
      </c>
      <c r="P2740">
        <v>1</v>
      </c>
      <c r="Q2740" t="s">
        <v>13228</v>
      </c>
      <c r="R2740" t="s">
        <v>13229</v>
      </c>
      <c r="S2740">
        <v>111</v>
      </c>
      <c r="T2740" t="s">
        <v>36</v>
      </c>
      <c r="U2740" t="s">
        <v>55</v>
      </c>
      <c r="V2740" t="s">
        <v>583</v>
      </c>
      <c r="W2740">
        <v>15000000</v>
      </c>
      <c r="X2740">
        <v>2001</v>
      </c>
      <c r="Y2740">
        <v>826</v>
      </c>
      <c r="Z2740">
        <v>6.9</v>
      </c>
      <c r="AA2740">
        <v>2.35</v>
      </c>
      <c r="AB2740">
        <v>664</v>
      </c>
    </row>
    <row r="2741" spans="1:28" hidden="1" x14ac:dyDescent="0.2">
      <c r="A2741" t="s">
        <v>27</v>
      </c>
      <c r="B2741" t="s">
        <v>13230</v>
      </c>
      <c r="C2741">
        <v>103</v>
      </c>
      <c r="D2741">
        <v>99</v>
      </c>
      <c r="E2741">
        <v>445</v>
      </c>
      <c r="F2741">
        <v>9</v>
      </c>
      <c r="G2741" t="s">
        <v>13231</v>
      </c>
      <c r="H2741">
        <v>20</v>
      </c>
      <c r="I2741">
        <v>502028</v>
      </c>
      <c r="J2741" t="s">
        <v>1922</v>
      </c>
      <c r="K2741" t="s">
        <v>13232</v>
      </c>
      <c r="L2741" t="s">
        <v>13233</v>
      </c>
      <c r="M2741">
        <v>31589</v>
      </c>
      <c r="N2741">
        <v>48</v>
      </c>
      <c r="O2741" t="s">
        <v>13234</v>
      </c>
      <c r="P2741">
        <v>0</v>
      </c>
      <c r="Q2741" t="s">
        <v>13235</v>
      </c>
      <c r="R2741" t="s">
        <v>13236</v>
      </c>
      <c r="S2741">
        <v>172</v>
      </c>
      <c r="T2741" t="s">
        <v>5639</v>
      </c>
      <c r="U2741" t="s">
        <v>7168</v>
      </c>
      <c r="V2741" t="s">
        <v>5611</v>
      </c>
      <c r="X2741">
        <v>2003</v>
      </c>
      <c r="Y2741">
        <v>13</v>
      </c>
      <c r="Z2741">
        <v>8</v>
      </c>
      <c r="AA2741">
        <v>1.85</v>
      </c>
      <c r="AB2741">
        <v>0</v>
      </c>
    </row>
    <row r="2742" spans="1:28" hidden="1" x14ac:dyDescent="0.2">
      <c r="A2742" t="s">
        <v>27</v>
      </c>
      <c r="B2742" t="s">
        <v>13237</v>
      </c>
      <c r="C2742">
        <v>110</v>
      </c>
      <c r="D2742">
        <v>110</v>
      </c>
      <c r="E2742">
        <v>0</v>
      </c>
      <c r="F2742">
        <v>7</v>
      </c>
      <c r="G2742" t="s">
        <v>13238</v>
      </c>
      <c r="H2742">
        <v>64</v>
      </c>
      <c r="I2742">
        <v>102055</v>
      </c>
      <c r="J2742" t="s">
        <v>1323</v>
      </c>
      <c r="K2742" t="s">
        <v>13239</v>
      </c>
      <c r="L2742" t="s">
        <v>13240</v>
      </c>
      <c r="M2742">
        <v>24570</v>
      </c>
      <c r="N2742">
        <v>134</v>
      </c>
      <c r="O2742" t="s">
        <v>13241</v>
      </c>
      <c r="P2742">
        <v>0</v>
      </c>
      <c r="Q2742" t="s">
        <v>13242</v>
      </c>
      <c r="R2742" t="s">
        <v>13243</v>
      </c>
      <c r="S2742">
        <v>72</v>
      </c>
      <c r="T2742" t="s">
        <v>13244</v>
      </c>
      <c r="U2742" t="s">
        <v>13245</v>
      </c>
      <c r="V2742" t="s">
        <v>583</v>
      </c>
      <c r="W2742">
        <v>300000000</v>
      </c>
      <c r="X2742">
        <v>2008</v>
      </c>
      <c r="Y2742">
        <v>45</v>
      </c>
      <c r="Z2742">
        <v>6.2</v>
      </c>
      <c r="AA2742">
        <v>2.35</v>
      </c>
      <c r="AB2742">
        <v>0</v>
      </c>
    </row>
    <row r="2743" spans="1:28" hidden="1" x14ac:dyDescent="0.2">
      <c r="A2743" t="s">
        <v>27</v>
      </c>
      <c r="B2743" t="s">
        <v>7873</v>
      </c>
      <c r="C2743">
        <v>195</v>
      </c>
      <c r="D2743">
        <v>97</v>
      </c>
      <c r="E2743">
        <v>197</v>
      </c>
      <c r="F2743">
        <v>570</v>
      </c>
      <c r="G2743" t="s">
        <v>13246</v>
      </c>
      <c r="H2743">
        <v>13000</v>
      </c>
      <c r="I2743">
        <v>122288</v>
      </c>
      <c r="J2743" t="s">
        <v>13247</v>
      </c>
      <c r="K2743" t="s">
        <v>456</v>
      </c>
      <c r="L2743" t="s">
        <v>13248</v>
      </c>
      <c r="M2743">
        <v>64777</v>
      </c>
      <c r="N2743">
        <v>15293</v>
      </c>
      <c r="O2743" t="s">
        <v>1236</v>
      </c>
      <c r="P2743">
        <v>0</v>
      </c>
      <c r="Q2743" t="s">
        <v>13249</v>
      </c>
      <c r="R2743" t="s">
        <v>13250</v>
      </c>
      <c r="S2743">
        <v>201</v>
      </c>
      <c r="T2743" t="s">
        <v>36</v>
      </c>
      <c r="U2743" t="s">
        <v>55</v>
      </c>
      <c r="V2743" t="s">
        <v>583</v>
      </c>
      <c r="X2743">
        <v>2010</v>
      </c>
      <c r="Y2743">
        <v>794</v>
      </c>
      <c r="Z2743">
        <v>6.4</v>
      </c>
      <c r="AA2743">
        <v>2.35</v>
      </c>
      <c r="AB2743">
        <v>0</v>
      </c>
    </row>
    <row r="2744" spans="1:28" hidden="1" x14ac:dyDescent="0.2">
      <c r="A2744" t="s">
        <v>27</v>
      </c>
      <c r="B2744" t="s">
        <v>5832</v>
      </c>
      <c r="C2744">
        <v>14</v>
      </c>
      <c r="D2744">
        <v>88</v>
      </c>
      <c r="E2744">
        <v>85</v>
      </c>
      <c r="F2744">
        <v>40</v>
      </c>
      <c r="G2744" t="s">
        <v>13251</v>
      </c>
      <c r="H2744">
        <v>825</v>
      </c>
      <c r="J2744" t="s">
        <v>921</v>
      </c>
      <c r="K2744" t="s">
        <v>1857</v>
      </c>
      <c r="L2744" t="s">
        <v>13252</v>
      </c>
      <c r="M2744">
        <v>2699</v>
      </c>
      <c r="N2744">
        <v>1432</v>
      </c>
      <c r="O2744" t="s">
        <v>13253</v>
      </c>
      <c r="P2744">
        <v>0</v>
      </c>
      <c r="Q2744" t="s">
        <v>13254</v>
      </c>
      <c r="R2744" t="s">
        <v>13255</v>
      </c>
      <c r="S2744">
        <v>29</v>
      </c>
      <c r="T2744" t="s">
        <v>36</v>
      </c>
      <c r="U2744" t="s">
        <v>266</v>
      </c>
      <c r="V2744" t="s">
        <v>583</v>
      </c>
      <c r="W2744">
        <v>9000000</v>
      </c>
      <c r="X2744">
        <v>1996</v>
      </c>
      <c r="Y2744">
        <v>476</v>
      </c>
      <c r="Z2744">
        <v>5.6</v>
      </c>
      <c r="AA2744">
        <v>2.35</v>
      </c>
      <c r="AB2744">
        <v>154</v>
      </c>
    </row>
    <row r="2745" spans="1:28" hidden="1" x14ac:dyDescent="0.2">
      <c r="A2745" t="s">
        <v>27</v>
      </c>
      <c r="B2745" t="s">
        <v>13256</v>
      </c>
      <c r="C2745">
        <v>177</v>
      </c>
      <c r="D2745">
        <v>103</v>
      </c>
      <c r="E2745">
        <v>129</v>
      </c>
      <c r="F2745">
        <v>1000</v>
      </c>
      <c r="G2745" t="s">
        <v>7604</v>
      </c>
      <c r="H2745">
        <v>14000</v>
      </c>
      <c r="I2745">
        <v>73548</v>
      </c>
      <c r="J2745" t="s">
        <v>9490</v>
      </c>
      <c r="K2745" t="s">
        <v>652</v>
      </c>
      <c r="L2745" t="s">
        <v>13257</v>
      </c>
      <c r="M2745">
        <v>47574</v>
      </c>
      <c r="N2745">
        <v>18639</v>
      </c>
      <c r="O2745" t="s">
        <v>2714</v>
      </c>
      <c r="P2745">
        <v>0</v>
      </c>
      <c r="Q2745" t="s">
        <v>13258</v>
      </c>
      <c r="R2745" t="s">
        <v>13259</v>
      </c>
      <c r="S2745">
        <v>209</v>
      </c>
      <c r="T2745" t="s">
        <v>36</v>
      </c>
      <c r="U2745" t="s">
        <v>37</v>
      </c>
      <c r="V2745" t="s">
        <v>583</v>
      </c>
      <c r="W2745">
        <v>15000000</v>
      </c>
      <c r="X2745">
        <v>2008</v>
      </c>
      <c r="Y2745">
        <v>1000</v>
      </c>
      <c r="Z2745">
        <v>6.1</v>
      </c>
      <c r="AA2745">
        <v>2.35</v>
      </c>
      <c r="AB2745">
        <v>0</v>
      </c>
    </row>
    <row r="2746" spans="1:28" hidden="1" x14ac:dyDescent="0.2">
      <c r="A2746" t="s">
        <v>27</v>
      </c>
      <c r="B2746" t="s">
        <v>13260</v>
      </c>
      <c r="C2746">
        <v>17</v>
      </c>
      <c r="D2746">
        <v>104</v>
      </c>
      <c r="E2746">
        <v>36</v>
      </c>
      <c r="F2746">
        <v>2</v>
      </c>
      <c r="G2746" t="s">
        <v>6338</v>
      </c>
      <c r="H2746">
        <v>549</v>
      </c>
      <c r="J2746" t="s">
        <v>5938</v>
      </c>
      <c r="K2746" t="s">
        <v>3073</v>
      </c>
      <c r="L2746" t="s">
        <v>13261</v>
      </c>
      <c r="M2746">
        <v>609</v>
      </c>
      <c r="N2746">
        <v>801</v>
      </c>
      <c r="O2746" t="s">
        <v>13262</v>
      </c>
      <c r="P2746">
        <v>2</v>
      </c>
      <c r="Q2746" t="s">
        <v>13263</v>
      </c>
      <c r="R2746" t="s">
        <v>13264</v>
      </c>
      <c r="S2746">
        <v>15</v>
      </c>
      <c r="T2746" t="s">
        <v>36</v>
      </c>
      <c r="U2746" t="s">
        <v>8142</v>
      </c>
      <c r="V2746" t="s">
        <v>583</v>
      </c>
      <c r="W2746">
        <v>15000000</v>
      </c>
      <c r="X2746">
        <v>2011</v>
      </c>
      <c r="Y2746">
        <v>248</v>
      </c>
      <c r="Z2746">
        <v>6</v>
      </c>
      <c r="AB2746">
        <v>705</v>
      </c>
    </row>
    <row r="2747" spans="1:28" hidden="1" x14ac:dyDescent="0.2">
      <c r="A2747" t="s">
        <v>27</v>
      </c>
      <c r="B2747" t="s">
        <v>13265</v>
      </c>
      <c r="C2747">
        <v>62</v>
      </c>
      <c r="D2747">
        <v>90</v>
      </c>
      <c r="E2747">
        <v>68</v>
      </c>
      <c r="F2747">
        <v>642</v>
      </c>
      <c r="G2747" t="s">
        <v>2380</v>
      </c>
      <c r="H2747">
        <v>17000</v>
      </c>
      <c r="I2747">
        <v>28870</v>
      </c>
      <c r="J2747" t="s">
        <v>2123</v>
      </c>
      <c r="K2747" t="s">
        <v>442</v>
      </c>
      <c r="L2747" t="s">
        <v>13266</v>
      </c>
      <c r="M2747">
        <v>14280</v>
      </c>
      <c r="N2747">
        <v>32814</v>
      </c>
      <c r="O2747" t="s">
        <v>4189</v>
      </c>
      <c r="P2747">
        <v>5</v>
      </c>
      <c r="Q2747" t="s">
        <v>13267</v>
      </c>
      <c r="R2747" t="s">
        <v>13268</v>
      </c>
      <c r="S2747">
        <v>41</v>
      </c>
      <c r="T2747" t="s">
        <v>36</v>
      </c>
      <c r="U2747" t="s">
        <v>37</v>
      </c>
      <c r="V2747" t="s">
        <v>583</v>
      </c>
      <c r="W2747">
        <v>15000000</v>
      </c>
      <c r="X2747">
        <v>2011</v>
      </c>
      <c r="Y2747">
        <v>14000</v>
      </c>
      <c r="Z2747">
        <v>5.0999999999999996</v>
      </c>
      <c r="AA2747">
        <v>2.35</v>
      </c>
      <c r="AB2747">
        <v>0</v>
      </c>
    </row>
    <row r="2748" spans="1:28" hidden="1" x14ac:dyDescent="0.2">
      <c r="A2748" t="s">
        <v>27</v>
      </c>
      <c r="B2748" t="s">
        <v>13269</v>
      </c>
      <c r="C2748">
        <v>19</v>
      </c>
      <c r="D2748">
        <v>105</v>
      </c>
      <c r="E2748">
        <v>24</v>
      </c>
      <c r="F2748">
        <v>125</v>
      </c>
      <c r="G2748" t="s">
        <v>1821</v>
      </c>
      <c r="H2748">
        <v>776</v>
      </c>
      <c r="I2748">
        <v>22723</v>
      </c>
      <c r="J2748" t="s">
        <v>13270</v>
      </c>
      <c r="K2748" t="s">
        <v>308</v>
      </c>
      <c r="L2748" t="s">
        <v>13271</v>
      </c>
      <c r="M2748">
        <v>2236</v>
      </c>
      <c r="N2748">
        <v>1732</v>
      </c>
      <c r="O2748" t="s">
        <v>13272</v>
      </c>
      <c r="P2748">
        <v>1</v>
      </c>
      <c r="Q2748" t="s">
        <v>13273</v>
      </c>
      <c r="R2748" t="s">
        <v>13274</v>
      </c>
      <c r="S2748">
        <v>40</v>
      </c>
      <c r="T2748" t="s">
        <v>36</v>
      </c>
      <c r="U2748" t="s">
        <v>765</v>
      </c>
      <c r="V2748" t="s">
        <v>38</v>
      </c>
      <c r="W2748">
        <v>25000000</v>
      </c>
      <c r="X2748">
        <v>2001</v>
      </c>
      <c r="Y2748">
        <v>595</v>
      </c>
      <c r="Z2748">
        <v>4.5</v>
      </c>
      <c r="AA2748">
        <v>2.35</v>
      </c>
      <c r="AB2748">
        <v>193</v>
      </c>
    </row>
    <row r="2749" spans="1:28" hidden="1" x14ac:dyDescent="0.2">
      <c r="A2749" t="s">
        <v>27</v>
      </c>
      <c r="B2749" t="s">
        <v>13275</v>
      </c>
      <c r="C2749">
        <v>50</v>
      </c>
      <c r="D2749">
        <v>93</v>
      </c>
      <c r="E2749">
        <v>17</v>
      </c>
      <c r="F2749">
        <v>66</v>
      </c>
      <c r="G2749" t="s">
        <v>13276</v>
      </c>
      <c r="H2749">
        <v>1000</v>
      </c>
      <c r="I2749">
        <v>20380</v>
      </c>
      <c r="J2749" t="s">
        <v>13277</v>
      </c>
      <c r="K2749" t="s">
        <v>158</v>
      </c>
      <c r="L2749" t="s">
        <v>13278</v>
      </c>
      <c r="M2749">
        <v>7519</v>
      </c>
      <c r="N2749">
        <v>1245</v>
      </c>
      <c r="O2749" t="s">
        <v>13035</v>
      </c>
      <c r="P2749">
        <v>1</v>
      </c>
      <c r="Q2749" t="s">
        <v>13279</v>
      </c>
      <c r="R2749" t="s">
        <v>13280</v>
      </c>
      <c r="S2749">
        <v>39</v>
      </c>
      <c r="T2749" t="s">
        <v>36</v>
      </c>
      <c r="U2749" t="s">
        <v>37</v>
      </c>
      <c r="V2749" t="s">
        <v>583</v>
      </c>
      <c r="W2749">
        <v>15000000</v>
      </c>
      <c r="X2749">
        <v>2007</v>
      </c>
      <c r="Y2749">
        <v>165</v>
      </c>
      <c r="Z2749">
        <v>5.9</v>
      </c>
      <c r="AA2749">
        <v>1.85</v>
      </c>
      <c r="AB2749">
        <v>445</v>
      </c>
    </row>
    <row r="2750" spans="1:28" hidden="1" x14ac:dyDescent="0.2">
      <c r="A2750" t="s">
        <v>27</v>
      </c>
      <c r="B2750" t="s">
        <v>13281</v>
      </c>
      <c r="C2750">
        <v>25</v>
      </c>
      <c r="D2750">
        <v>141</v>
      </c>
      <c r="E2750">
        <v>15</v>
      </c>
      <c r="F2750">
        <v>576</v>
      </c>
      <c r="G2750" t="s">
        <v>13282</v>
      </c>
      <c r="H2750">
        <v>735</v>
      </c>
      <c r="J2750" t="s">
        <v>13283</v>
      </c>
      <c r="K2750" t="s">
        <v>1872</v>
      </c>
      <c r="L2750" t="s">
        <v>13284</v>
      </c>
      <c r="M2750">
        <v>3425</v>
      </c>
      <c r="N2750">
        <v>2528</v>
      </c>
      <c r="O2750" t="s">
        <v>3329</v>
      </c>
      <c r="P2750">
        <v>1</v>
      </c>
      <c r="Q2750" t="s">
        <v>13285</v>
      </c>
      <c r="R2750" t="s">
        <v>13286</v>
      </c>
      <c r="S2750">
        <v>32</v>
      </c>
      <c r="T2750" t="s">
        <v>36</v>
      </c>
      <c r="U2750" t="s">
        <v>13287</v>
      </c>
      <c r="V2750" t="s">
        <v>583</v>
      </c>
      <c r="X2750">
        <v>2008</v>
      </c>
      <c r="Y2750">
        <v>627</v>
      </c>
      <c r="Z2750">
        <v>6</v>
      </c>
      <c r="AA2750">
        <v>2.35</v>
      </c>
      <c r="AB2750">
        <v>0</v>
      </c>
    </row>
    <row r="2751" spans="1:28" hidden="1" x14ac:dyDescent="0.2">
      <c r="A2751" t="s">
        <v>27</v>
      </c>
      <c r="B2751" t="s">
        <v>13288</v>
      </c>
      <c r="C2751">
        <v>39</v>
      </c>
      <c r="D2751">
        <v>85</v>
      </c>
      <c r="E2751">
        <v>0</v>
      </c>
      <c r="F2751">
        <v>912</v>
      </c>
      <c r="G2751" t="s">
        <v>270</v>
      </c>
      <c r="H2751">
        <v>14000</v>
      </c>
      <c r="J2751" t="s">
        <v>2829</v>
      </c>
      <c r="K2751" t="s">
        <v>226</v>
      </c>
      <c r="L2751" t="s">
        <v>13289</v>
      </c>
      <c r="M2751">
        <v>4006</v>
      </c>
      <c r="N2751">
        <v>29488</v>
      </c>
      <c r="O2751" t="s">
        <v>3075</v>
      </c>
      <c r="P2751">
        <v>0</v>
      </c>
      <c r="Q2751" t="s">
        <v>13290</v>
      </c>
      <c r="R2751" t="s">
        <v>13291</v>
      </c>
      <c r="S2751">
        <v>12</v>
      </c>
      <c r="T2751" t="s">
        <v>36</v>
      </c>
      <c r="U2751" t="s">
        <v>8142</v>
      </c>
      <c r="V2751" t="s">
        <v>4828</v>
      </c>
      <c r="W2751">
        <v>20000000</v>
      </c>
      <c r="X2751">
        <v>2013</v>
      </c>
      <c r="Y2751">
        <v>12000</v>
      </c>
      <c r="Z2751">
        <v>5.8</v>
      </c>
      <c r="AB2751">
        <v>0</v>
      </c>
    </row>
    <row r="2752" spans="1:28" hidden="1" x14ac:dyDescent="0.2">
      <c r="A2752" t="s">
        <v>27</v>
      </c>
      <c r="B2752" t="s">
        <v>13292</v>
      </c>
      <c r="C2752">
        <v>136</v>
      </c>
      <c r="D2752">
        <v>109</v>
      </c>
      <c r="E2752">
        <v>19</v>
      </c>
      <c r="F2752">
        <v>537</v>
      </c>
      <c r="G2752" t="s">
        <v>4356</v>
      </c>
      <c r="H2752">
        <v>1000</v>
      </c>
      <c r="J2752" t="s">
        <v>2811</v>
      </c>
      <c r="K2752" t="s">
        <v>8763</v>
      </c>
      <c r="L2752" t="s">
        <v>13293</v>
      </c>
      <c r="M2752">
        <v>41638</v>
      </c>
      <c r="N2752">
        <v>2829</v>
      </c>
      <c r="O2752" t="s">
        <v>1384</v>
      </c>
      <c r="P2752">
        <v>0</v>
      </c>
      <c r="Q2752" t="s">
        <v>13294</v>
      </c>
      <c r="R2752" t="s">
        <v>13295</v>
      </c>
      <c r="S2752">
        <v>134</v>
      </c>
      <c r="T2752" t="s">
        <v>36</v>
      </c>
      <c r="U2752" t="s">
        <v>13296</v>
      </c>
      <c r="V2752" t="s">
        <v>583</v>
      </c>
      <c r="W2752">
        <v>7000000</v>
      </c>
      <c r="X2752">
        <v>2014</v>
      </c>
      <c r="Y2752">
        <v>889</v>
      </c>
      <c r="Z2752">
        <v>6.1</v>
      </c>
      <c r="AA2752">
        <v>2.35</v>
      </c>
      <c r="AB2752">
        <v>13000</v>
      </c>
    </row>
    <row r="2753" spans="1:28" hidden="1" x14ac:dyDescent="0.2">
      <c r="A2753" t="s">
        <v>27</v>
      </c>
      <c r="B2753" t="s">
        <v>13297</v>
      </c>
      <c r="C2753">
        <v>26</v>
      </c>
      <c r="D2753">
        <v>105</v>
      </c>
      <c r="E2753">
        <v>93</v>
      </c>
      <c r="F2753">
        <v>51</v>
      </c>
      <c r="G2753" t="s">
        <v>13298</v>
      </c>
      <c r="H2753">
        <v>179</v>
      </c>
      <c r="J2753" t="s">
        <v>41</v>
      </c>
      <c r="K2753" t="s">
        <v>11928</v>
      </c>
      <c r="L2753" t="s">
        <v>13299</v>
      </c>
      <c r="M2753">
        <v>5018</v>
      </c>
      <c r="N2753">
        <v>363</v>
      </c>
      <c r="O2753" t="s">
        <v>13300</v>
      </c>
      <c r="P2753">
        <v>0</v>
      </c>
      <c r="Q2753" t="s">
        <v>13301</v>
      </c>
      <c r="R2753" t="s">
        <v>13302</v>
      </c>
      <c r="S2753">
        <v>108</v>
      </c>
      <c r="T2753" t="s">
        <v>36</v>
      </c>
      <c r="U2753" t="s">
        <v>765</v>
      </c>
      <c r="V2753" t="s">
        <v>4828</v>
      </c>
      <c r="W2753">
        <v>15000000</v>
      </c>
      <c r="X2753">
        <v>2005</v>
      </c>
      <c r="Y2753">
        <v>55</v>
      </c>
      <c r="Z2753">
        <v>4.9000000000000004</v>
      </c>
      <c r="AA2753">
        <v>1.78</v>
      </c>
      <c r="AB2753">
        <v>473</v>
      </c>
    </row>
    <row r="2754" spans="1:28" hidden="1" x14ac:dyDescent="0.2">
      <c r="A2754" t="s">
        <v>27</v>
      </c>
      <c r="B2754" t="s">
        <v>13303</v>
      </c>
      <c r="C2754">
        <v>4</v>
      </c>
      <c r="D2754">
        <v>98</v>
      </c>
      <c r="E2754">
        <v>6</v>
      </c>
      <c r="F2754">
        <v>50</v>
      </c>
      <c r="G2754" t="s">
        <v>13304</v>
      </c>
      <c r="H2754">
        <v>61</v>
      </c>
      <c r="J2754" t="s">
        <v>13305</v>
      </c>
      <c r="K2754" t="s">
        <v>13306</v>
      </c>
      <c r="L2754" t="s">
        <v>13307</v>
      </c>
      <c r="M2754">
        <v>80</v>
      </c>
      <c r="N2754">
        <v>192</v>
      </c>
      <c r="O2754" t="s">
        <v>13308</v>
      </c>
      <c r="P2754">
        <v>0</v>
      </c>
      <c r="R2754" t="s">
        <v>13309</v>
      </c>
      <c r="S2754">
        <v>4</v>
      </c>
      <c r="T2754" t="s">
        <v>2776</v>
      </c>
      <c r="U2754" t="s">
        <v>7088</v>
      </c>
      <c r="W2754">
        <v>15000000</v>
      </c>
      <c r="X2754">
        <v>2015</v>
      </c>
      <c r="Y2754">
        <v>57</v>
      </c>
      <c r="Z2754">
        <v>5.7</v>
      </c>
      <c r="AB2754">
        <v>18</v>
      </c>
    </row>
    <row r="2755" spans="1:28" hidden="1" x14ac:dyDescent="0.2">
      <c r="B2755" t="s">
        <v>13310</v>
      </c>
      <c r="C2755">
        <v>53</v>
      </c>
      <c r="D2755">
        <v>119</v>
      </c>
      <c r="E2755">
        <v>3</v>
      </c>
      <c r="F2755">
        <v>19</v>
      </c>
      <c r="G2755" t="s">
        <v>13050</v>
      </c>
      <c r="H2755">
        <v>556</v>
      </c>
      <c r="J2755" t="s">
        <v>462</v>
      </c>
      <c r="K2755" t="s">
        <v>10313</v>
      </c>
      <c r="L2755" t="s">
        <v>13311</v>
      </c>
      <c r="M2755">
        <v>9177</v>
      </c>
      <c r="N2755">
        <v>996</v>
      </c>
      <c r="O2755" t="s">
        <v>13312</v>
      </c>
      <c r="P2755">
        <v>4</v>
      </c>
      <c r="Q2755" t="s">
        <v>13313</v>
      </c>
      <c r="R2755" t="s">
        <v>13314</v>
      </c>
      <c r="S2755">
        <v>53</v>
      </c>
      <c r="T2755" t="s">
        <v>1944</v>
      </c>
      <c r="U2755" t="s">
        <v>3857</v>
      </c>
      <c r="V2755" t="s">
        <v>583</v>
      </c>
      <c r="W2755">
        <v>15000000</v>
      </c>
      <c r="X2755">
        <v>2009</v>
      </c>
      <c r="Y2755">
        <v>353</v>
      </c>
      <c r="Z2755">
        <v>7.1</v>
      </c>
      <c r="AA2755">
        <v>2.35</v>
      </c>
      <c r="AB2755">
        <v>821</v>
      </c>
    </row>
    <row r="2756" spans="1:28" hidden="1" x14ac:dyDescent="0.2">
      <c r="A2756" t="s">
        <v>27</v>
      </c>
      <c r="B2756" t="s">
        <v>13315</v>
      </c>
      <c r="C2756">
        <v>22</v>
      </c>
      <c r="D2756">
        <v>124</v>
      </c>
      <c r="E2756">
        <v>67</v>
      </c>
      <c r="F2756">
        <v>303</v>
      </c>
      <c r="G2756" t="s">
        <v>3446</v>
      </c>
      <c r="H2756">
        <v>631</v>
      </c>
      <c r="J2756" t="s">
        <v>1542</v>
      </c>
      <c r="K2756" t="s">
        <v>70</v>
      </c>
      <c r="L2756" t="s">
        <v>13316</v>
      </c>
      <c r="M2756">
        <v>695</v>
      </c>
      <c r="N2756">
        <v>1585</v>
      </c>
      <c r="O2756" t="s">
        <v>13317</v>
      </c>
      <c r="P2756">
        <v>1</v>
      </c>
      <c r="Q2756" t="s">
        <v>13318</v>
      </c>
      <c r="R2756" t="s">
        <v>13319</v>
      </c>
      <c r="S2756">
        <v>32</v>
      </c>
      <c r="T2756" t="s">
        <v>36</v>
      </c>
      <c r="U2756" t="s">
        <v>55</v>
      </c>
      <c r="V2756" t="s">
        <v>38</v>
      </c>
      <c r="W2756">
        <v>15000000</v>
      </c>
      <c r="X2756">
        <v>2000</v>
      </c>
      <c r="Y2756">
        <v>452</v>
      </c>
      <c r="Z2756">
        <v>6.6</v>
      </c>
      <c r="AB2756">
        <v>277</v>
      </c>
    </row>
    <row r="2757" spans="1:28" hidden="1" x14ac:dyDescent="0.2">
      <c r="A2757" t="s">
        <v>27</v>
      </c>
      <c r="B2757" t="s">
        <v>4216</v>
      </c>
      <c r="C2757">
        <v>147</v>
      </c>
      <c r="D2757">
        <v>101</v>
      </c>
      <c r="E2757">
        <v>11000</v>
      </c>
      <c r="F2757">
        <v>512</v>
      </c>
      <c r="G2757" t="s">
        <v>2470</v>
      </c>
      <c r="H2757">
        <v>13000</v>
      </c>
      <c r="I2757">
        <v>70906973</v>
      </c>
      <c r="J2757" t="s">
        <v>3630</v>
      </c>
      <c r="K2757" t="s">
        <v>545</v>
      </c>
      <c r="L2757" t="s">
        <v>13320</v>
      </c>
      <c r="M2757">
        <v>437418</v>
      </c>
      <c r="N2757">
        <v>15500</v>
      </c>
      <c r="O2757" t="s">
        <v>4461</v>
      </c>
      <c r="P2757">
        <v>1</v>
      </c>
      <c r="Q2757" t="s">
        <v>13321</v>
      </c>
      <c r="R2757" t="s">
        <v>13322</v>
      </c>
      <c r="S2757">
        <v>609</v>
      </c>
      <c r="T2757" t="s">
        <v>36</v>
      </c>
      <c r="U2757" t="s">
        <v>37</v>
      </c>
      <c r="V2757" t="s">
        <v>93</v>
      </c>
      <c r="W2757">
        <v>14600000</v>
      </c>
      <c r="X2757">
        <v>1993</v>
      </c>
      <c r="Y2757">
        <v>571</v>
      </c>
      <c r="Z2757">
        <v>8.1</v>
      </c>
      <c r="AA2757">
        <v>1.85</v>
      </c>
      <c r="AB2757">
        <v>38000</v>
      </c>
    </row>
    <row r="2758" spans="1:28" hidden="1" x14ac:dyDescent="0.2">
      <c r="A2758" t="s">
        <v>27</v>
      </c>
      <c r="B2758" t="s">
        <v>13323</v>
      </c>
      <c r="C2758">
        <v>222</v>
      </c>
      <c r="D2758">
        <v>115</v>
      </c>
      <c r="E2758">
        <v>13</v>
      </c>
      <c r="F2758">
        <v>642</v>
      </c>
      <c r="G2758" t="s">
        <v>442</v>
      </c>
      <c r="H2758">
        <v>20000</v>
      </c>
      <c r="I2758">
        <v>66009973</v>
      </c>
      <c r="J2758" t="s">
        <v>5508</v>
      </c>
      <c r="K2758" t="s">
        <v>4363</v>
      </c>
      <c r="L2758" t="s">
        <v>13324</v>
      </c>
      <c r="M2758">
        <v>38202</v>
      </c>
      <c r="N2758">
        <v>38963</v>
      </c>
      <c r="O2758" t="s">
        <v>9443</v>
      </c>
      <c r="P2758">
        <v>3</v>
      </c>
      <c r="Q2758" t="s">
        <v>13325</v>
      </c>
      <c r="R2758" t="s">
        <v>13326</v>
      </c>
      <c r="S2758">
        <v>135</v>
      </c>
      <c r="T2758" t="s">
        <v>36</v>
      </c>
      <c r="U2758" t="s">
        <v>37</v>
      </c>
      <c r="V2758" t="s">
        <v>583</v>
      </c>
      <c r="W2758">
        <v>14800000</v>
      </c>
      <c r="X2758">
        <v>2015</v>
      </c>
      <c r="Y2758">
        <v>17000</v>
      </c>
      <c r="Z2758">
        <v>5.7</v>
      </c>
      <c r="AA2758">
        <v>2.35</v>
      </c>
      <c r="AB2758">
        <v>41000</v>
      </c>
    </row>
    <row r="2759" spans="1:28" hidden="1" x14ac:dyDescent="0.2">
      <c r="A2759" t="s">
        <v>27</v>
      </c>
      <c r="B2759" t="s">
        <v>362</v>
      </c>
      <c r="C2759">
        <v>106</v>
      </c>
      <c r="D2759">
        <v>120</v>
      </c>
      <c r="E2759">
        <v>1000</v>
      </c>
      <c r="F2759">
        <v>954</v>
      </c>
      <c r="G2759" t="s">
        <v>2805</v>
      </c>
      <c r="H2759">
        <v>29000</v>
      </c>
      <c r="I2759">
        <v>46338728</v>
      </c>
      <c r="J2759" t="s">
        <v>212</v>
      </c>
      <c r="K2759" t="s">
        <v>213</v>
      </c>
      <c r="L2759" t="s">
        <v>13327</v>
      </c>
      <c r="M2759">
        <v>167750</v>
      </c>
      <c r="N2759">
        <v>33791</v>
      </c>
      <c r="O2759" t="s">
        <v>793</v>
      </c>
      <c r="P2759">
        <v>2</v>
      </c>
      <c r="Q2759" t="s">
        <v>13328</v>
      </c>
      <c r="R2759" t="s">
        <v>13329</v>
      </c>
      <c r="S2759">
        <v>506</v>
      </c>
      <c r="T2759" t="s">
        <v>36</v>
      </c>
      <c r="U2759" t="s">
        <v>37</v>
      </c>
      <c r="V2759" t="s">
        <v>38</v>
      </c>
      <c r="W2759">
        <v>14500000</v>
      </c>
      <c r="X2759">
        <v>1996</v>
      </c>
      <c r="Y2759">
        <v>1000</v>
      </c>
      <c r="Z2759">
        <v>6.8</v>
      </c>
      <c r="AA2759">
        <v>2.35</v>
      </c>
      <c r="AB2759">
        <v>10000</v>
      </c>
    </row>
    <row r="2760" spans="1:28" hidden="1" x14ac:dyDescent="0.2">
      <c r="A2760" t="s">
        <v>27</v>
      </c>
      <c r="B2760" t="s">
        <v>13330</v>
      </c>
      <c r="C2760">
        <v>136</v>
      </c>
      <c r="D2760">
        <v>111</v>
      </c>
      <c r="E2760">
        <v>15</v>
      </c>
      <c r="F2760">
        <v>121</v>
      </c>
      <c r="G2760" t="s">
        <v>6444</v>
      </c>
      <c r="H2760">
        <v>1000</v>
      </c>
      <c r="I2760">
        <v>7691700</v>
      </c>
      <c r="J2760" t="s">
        <v>3394</v>
      </c>
      <c r="K2760" t="s">
        <v>201</v>
      </c>
      <c r="L2760" t="s">
        <v>13331</v>
      </c>
      <c r="M2760">
        <v>12937</v>
      </c>
      <c r="N2760">
        <v>2140</v>
      </c>
      <c r="O2760" t="s">
        <v>13332</v>
      </c>
      <c r="P2760">
        <v>2</v>
      </c>
      <c r="Q2760" t="s">
        <v>13333</v>
      </c>
      <c r="R2760" t="s">
        <v>13334</v>
      </c>
      <c r="S2760">
        <v>73</v>
      </c>
      <c r="T2760" t="s">
        <v>1462</v>
      </c>
      <c r="U2760" t="s">
        <v>1463</v>
      </c>
      <c r="V2760" t="s">
        <v>38</v>
      </c>
      <c r="W2760">
        <v>10000000</v>
      </c>
      <c r="X2760">
        <v>2010</v>
      </c>
      <c r="Y2760">
        <v>767</v>
      </c>
      <c r="Z2760">
        <v>7.5</v>
      </c>
      <c r="AA2760">
        <v>2.35</v>
      </c>
      <c r="AB2760">
        <v>0</v>
      </c>
    </row>
    <row r="2761" spans="1:28" hidden="1" x14ac:dyDescent="0.2">
      <c r="A2761" t="s">
        <v>27</v>
      </c>
      <c r="B2761" t="s">
        <v>13335</v>
      </c>
      <c r="C2761">
        <v>5</v>
      </c>
      <c r="D2761">
        <v>94</v>
      </c>
      <c r="E2761">
        <v>5</v>
      </c>
      <c r="F2761">
        <v>124</v>
      </c>
      <c r="G2761" t="s">
        <v>4244</v>
      </c>
      <c r="H2761">
        <v>467</v>
      </c>
      <c r="J2761" t="s">
        <v>13336</v>
      </c>
      <c r="K2761" t="s">
        <v>13337</v>
      </c>
      <c r="L2761" t="s">
        <v>13338</v>
      </c>
      <c r="M2761">
        <v>993</v>
      </c>
      <c r="N2761">
        <v>994</v>
      </c>
      <c r="O2761" t="s">
        <v>13339</v>
      </c>
      <c r="P2761">
        <v>2</v>
      </c>
      <c r="Q2761" t="s">
        <v>13340</v>
      </c>
      <c r="R2761" t="s">
        <v>13341</v>
      </c>
      <c r="S2761">
        <v>13</v>
      </c>
      <c r="T2761" t="s">
        <v>36</v>
      </c>
      <c r="U2761" t="s">
        <v>37</v>
      </c>
      <c r="V2761" t="s">
        <v>583</v>
      </c>
      <c r="W2761">
        <v>14500000</v>
      </c>
      <c r="X2761">
        <v>2014</v>
      </c>
      <c r="Y2761">
        <v>220</v>
      </c>
      <c r="Z2761">
        <v>6.2</v>
      </c>
      <c r="AB2761">
        <v>998</v>
      </c>
    </row>
    <row r="2762" spans="1:28" x14ac:dyDescent="0.2">
      <c r="A2762" t="s">
        <v>27</v>
      </c>
      <c r="B2762" t="s">
        <v>3692</v>
      </c>
      <c r="C2762">
        <v>131</v>
      </c>
      <c r="D2762">
        <v>131</v>
      </c>
      <c r="E2762">
        <v>16000</v>
      </c>
      <c r="F2762">
        <v>638</v>
      </c>
      <c r="G2762" t="s">
        <v>464</v>
      </c>
      <c r="H2762">
        <v>16000</v>
      </c>
      <c r="I2762">
        <v>101157447</v>
      </c>
      <c r="J2762" t="s">
        <v>1763</v>
      </c>
      <c r="K2762" t="s">
        <v>3692</v>
      </c>
      <c r="L2762" t="s">
        <v>13342</v>
      </c>
      <c r="M2762">
        <v>277505</v>
      </c>
      <c r="N2762">
        <v>28544</v>
      </c>
      <c r="O2762" t="s">
        <v>3221</v>
      </c>
      <c r="P2762">
        <v>1</v>
      </c>
      <c r="Q2762" t="s">
        <v>13343</v>
      </c>
      <c r="R2762" t="s">
        <v>13344</v>
      </c>
      <c r="S2762">
        <v>495</v>
      </c>
      <c r="T2762" t="s">
        <v>36</v>
      </c>
      <c r="U2762" t="s">
        <v>37</v>
      </c>
      <c r="V2762" t="s">
        <v>583</v>
      </c>
      <c r="W2762">
        <v>14400000</v>
      </c>
      <c r="X2762">
        <v>1992</v>
      </c>
      <c r="Y2762">
        <v>11000</v>
      </c>
      <c r="Z2762">
        <v>8.3000000000000007</v>
      </c>
      <c r="AA2762">
        <v>2.35</v>
      </c>
      <c r="AB2762">
        <v>10000</v>
      </c>
    </row>
    <row r="2763" spans="1:28" hidden="1" x14ac:dyDescent="0.2">
      <c r="A2763" t="s">
        <v>27</v>
      </c>
      <c r="B2763" t="s">
        <v>13345</v>
      </c>
      <c r="C2763">
        <v>140</v>
      </c>
      <c r="D2763">
        <v>139</v>
      </c>
      <c r="E2763">
        <v>3000</v>
      </c>
      <c r="F2763">
        <v>236</v>
      </c>
      <c r="G2763" t="s">
        <v>13346</v>
      </c>
      <c r="H2763">
        <v>3000</v>
      </c>
      <c r="I2763">
        <v>74205</v>
      </c>
      <c r="J2763" t="s">
        <v>3407</v>
      </c>
      <c r="K2763" t="s">
        <v>233</v>
      </c>
      <c r="L2763" t="s">
        <v>13347</v>
      </c>
      <c r="M2763">
        <v>18646</v>
      </c>
      <c r="N2763">
        <v>4211</v>
      </c>
      <c r="O2763" t="s">
        <v>13348</v>
      </c>
      <c r="P2763">
        <v>1</v>
      </c>
      <c r="Q2763" t="s">
        <v>13349</v>
      </c>
      <c r="R2763" t="s">
        <v>13350</v>
      </c>
      <c r="S2763">
        <v>81</v>
      </c>
      <c r="T2763" t="s">
        <v>36</v>
      </c>
      <c r="U2763" t="s">
        <v>7709</v>
      </c>
      <c r="V2763" t="s">
        <v>4828</v>
      </c>
      <c r="W2763">
        <v>14200000</v>
      </c>
      <c r="X2763">
        <v>2005</v>
      </c>
      <c r="Y2763">
        <v>769</v>
      </c>
      <c r="Z2763">
        <v>7.4</v>
      </c>
      <c r="AA2763">
        <v>2.35</v>
      </c>
      <c r="AB2763">
        <v>1000</v>
      </c>
    </row>
    <row r="2764" spans="1:28" hidden="1" x14ac:dyDescent="0.2">
      <c r="A2764" t="s">
        <v>27</v>
      </c>
      <c r="B2764" t="s">
        <v>5287</v>
      </c>
      <c r="C2764">
        <v>418</v>
      </c>
      <c r="D2764">
        <v>120</v>
      </c>
      <c r="E2764">
        <v>0</v>
      </c>
      <c r="F2764">
        <v>40</v>
      </c>
      <c r="G2764" t="s">
        <v>13351</v>
      </c>
      <c r="H2764">
        <v>668</v>
      </c>
      <c r="I2764">
        <v>141319195</v>
      </c>
      <c r="J2764" t="s">
        <v>212</v>
      </c>
      <c r="K2764" t="s">
        <v>13352</v>
      </c>
      <c r="L2764" t="s">
        <v>13353</v>
      </c>
      <c r="M2764">
        <v>641997</v>
      </c>
      <c r="N2764">
        <v>820</v>
      </c>
      <c r="O2764" t="s">
        <v>13354</v>
      </c>
      <c r="P2764">
        <v>0</v>
      </c>
      <c r="Q2764" t="s">
        <v>13355</v>
      </c>
      <c r="R2764" t="s">
        <v>13356</v>
      </c>
      <c r="S2764">
        <v>1017</v>
      </c>
      <c r="T2764" t="s">
        <v>36</v>
      </c>
      <c r="U2764" t="s">
        <v>55</v>
      </c>
      <c r="V2764" t="s">
        <v>583</v>
      </c>
      <c r="W2764">
        <v>15000000</v>
      </c>
      <c r="X2764">
        <v>2008</v>
      </c>
      <c r="Y2764">
        <v>56</v>
      </c>
      <c r="Z2764">
        <v>8</v>
      </c>
      <c r="AA2764">
        <v>2.35</v>
      </c>
      <c r="AB2764">
        <v>13000</v>
      </c>
    </row>
    <row r="2765" spans="1:28" hidden="1" x14ac:dyDescent="0.2">
      <c r="A2765" t="s">
        <v>27</v>
      </c>
      <c r="B2765" t="s">
        <v>5173</v>
      </c>
      <c r="C2765">
        <v>94</v>
      </c>
      <c r="D2765">
        <v>119</v>
      </c>
      <c r="E2765">
        <v>213</v>
      </c>
      <c r="F2765">
        <v>249</v>
      </c>
      <c r="G2765" t="s">
        <v>13357</v>
      </c>
      <c r="H2765">
        <v>886</v>
      </c>
      <c r="I2765">
        <v>156645693</v>
      </c>
      <c r="J2765" t="s">
        <v>8919</v>
      </c>
      <c r="K2765" t="s">
        <v>5579</v>
      </c>
      <c r="L2765" t="s">
        <v>13358</v>
      </c>
      <c r="M2765">
        <v>55101</v>
      </c>
      <c r="N2765">
        <v>1639</v>
      </c>
      <c r="O2765" t="s">
        <v>6637</v>
      </c>
      <c r="P2765">
        <v>0</v>
      </c>
      <c r="Q2765" t="s">
        <v>13359</v>
      </c>
      <c r="R2765" t="s">
        <v>13360</v>
      </c>
      <c r="S2765">
        <v>201</v>
      </c>
      <c r="T2765" t="s">
        <v>36</v>
      </c>
      <c r="U2765" t="s">
        <v>37</v>
      </c>
      <c r="V2765" t="s">
        <v>583</v>
      </c>
      <c r="W2765">
        <v>14000000</v>
      </c>
      <c r="X2765">
        <v>1987</v>
      </c>
      <c r="Y2765">
        <v>276</v>
      </c>
      <c r="Z2765">
        <v>6.9</v>
      </c>
      <c r="AA2765">
        <v>1.85</v>
      </c>
      <c r="AB2765">
        <v>3000</v>
      </c>
    </row>
    <row r="2766" spans="1:28" hidden="1" x14ac:dyDescent="0.2">
      <c r="A2766" t="s">
        <v>27</v>
      </c>
      <c r="B2766" t="s">
        <v>3301</v>
      </c>
      <c r="C2766">
        <v>82</v>
      </c>
      <c r="D2766">
        <v>125</v>
      </c>
      <c r="E2766">
        <v>0</v>
      </c>
      <c r="F2766">
        <v>700</v>
      </c>
      <c r="G2766" t="s">
        <v>3303</v>
      </c>
      <c r="H2766">
        <v>8000</v>
      </c>
      <c r="I2766">
        <v>178406268</v>
      </c>
      <c r="J2766" t="s">
        <v>1679</v>
      </c>
      <c r="K2766" t="s">
        <v>1525</v>
      </c>
      <c r="L2766" t="s">
        <v>13361</v>
      </c>
      <c r="M2766">
        <v>213476</v>
      </c>
      <c r="N2766">
        <v>11135</v>
      </c>
      <c r="O2766" t="s">
        <v>1768</v>
      </c>
      <c r="P2766">
        <v>2</v>
      </c>
      <c r="Q2766" t="s">
        <v>13362</v>
      </c>
      <c r="R2766" t="s">
        <v>13363</v>
      </c>
      <c r="S2766">
        <v>271</v>
      </c>
      <c r="T2766" t="s">
        <v>36</v>
      </c>
      <c r="U2766" t="s">
        <v>37</v>
      </c>
      <c r="V2766" t="s">
        <v>583</v>
      </c>
      <c r="W2766">
        <v>14000000</v>
      </c>
      <c r="X2766">
        <v>1990</v>
      </c>
      <c r="Y2766">
        <v>995</v>
      </c>
      <c r="Z2766">
        <v>6.9</v>
      </c>
      <c r="AA2766">
        <v>1.85</v>
      </c>
      <c r="AB2766">
        <v>11000</v>
      </c>
    </row>
    <row r="2767" spans="1:28" hidden="1" x14ac:dyDescent="0.2">
      <c r="A2767" t="s">
        <v>27</v>
      </c>
      <c r="B2767" t="s">
        <v>13364</v>
      </c>
      <c r="D2767">
        <v>65</v>
      </c>
      <c r="E2767">
        <v>0</v>
      </c>
      <c r="F2767">
        <v>176</v>
      </c>
      <c r="G2767" t="s">
        <v>8001</v>
      </c>
      <c r="H2767">
        <v>770</v>
      </c>
      <c r="J2767" t="s">
        <v>1669</v>
      </c>
      <c r="K2767" t="s">
        <v>956</v>
      </c>
      <c r="L2767" t="s">
        <v>13365</v>
      </c>
      <c r="M2767">
        <v>10</v>
      </c>
      <c r="N2767">
        <v>1125</v>
      </c>
      <c r="O2767" t="s">
        <v>13366</v>
      </c>
      <c r="P2767">
        <v>2</v>
      </c>
      <c r="R2767" t="s">
        <v>13367</v>
      </c>
      <c r="T2767" t="s">
        <v>36</v>
      </c>
      <c r="U2767" t="s">
        <v>266</v>
      </c>
      <c r="Y2767">
        <v>179</v>
      </c>
      <c r="Z2767">
        <v>9.5</v>
      </c>
      <c r="AA2767">
        <v>1.33</v>
      </c>
      <c r="AB2767">
        <v>0</v>
      </c>
    </row>
    <row r="2768" spans="1:28" hidden="1" x14ac:dyDescent="0.2">
      <c r="A2768" t="s">
        <v>27</v>
      </c>
      <c r="B2768" t="s">
        <v>13368</v>
      </c>
      <c r="C2768">
        <v>32</v>
      </c>
      <c r="D2768">
        <v>108</v>
      </c>
      <c r="E2768">
        <v>5</v>
      </c>
      <c r="F2768">
        <v>57</v>
      </c>
      <c r="G2768" t="s">
        <v>9697</v>
      </c>
      <c r="H2768">
        <v>442</v>
      </c>
      <c r="I2768">
        <v>109306210</v>
      </c>
      <c r="J2768" t="s">
        <v>1626</v>
      </c>
      <c r="K2768" t="s">
        <v>9352</v>
      </c>
      <c r="L2768" t="s">
        <v>13369</v>
      </c>
      <c r="M2768">
        <v>44096</v>
      </c>
      <c r="N2768">
        <v>717</v>
      </c>
      <c r="O2768" t="s">
        <v>13370</v>
      </c>
      <c r="P2768">
        <v>1</v>
      </c>
      <c r="Q2768" t="s">
        <v>13371</v>
      </c>
      <c r="R2768" t="s">
        <v>13372</v>
      </c>
      <c r="S2768">
        <v>62</v>
      </c>
      <c r="T2768" t="s">
        <v>36</v>
      </c>
      <c r="U2768" t="s">
        <v>368</v>
      </c>
      <c r="V2768" t="s">
        <v>93</v>
      </c>
      <c r="W2768">
        <v>15800000</v>
      </c>
      <c r="X2768">
        <v>1988</v>
      </c>
      <c r="Y2768">
        <v>162</v>
      </c>
      <c r="Z2768">
        <v>5.5</v>
      </c>
      <c r="AA2768">
        <v>2.35</v>
      </c>
      <c r="AB2768">
        <v>489</v>
      </c>
    </row>
    <row r="2769" spans="1:28" hidden="1" x14ac:dyDescent="0.2">
      <c r="A2769" t="s">
        <v>27</v>
      </c>
      <c r="B2769" t="s">
        <v>13373</v>
      </c>
      <c r="C2769">
        <v>22</v>
      </c>
      <c r="D2769">
        <v>101</v>
      </c>
      <c r="E2769">
        <v>34</v>
      </c>
      <c r="F2769">
        <v>277</v>
      </c>
      <c r="G2769" t="s">
        <v>9821</v>
      </c>
      <c r="H2769">
        <v>892</v>
      </c>
      <c r="J2769" t="s">
        <v>1118</v>
      </c>
      <c r="K2769" t="s">
        <v>1020</v>
      </c>
      <c r="L2769" t="s">
        <v>13374</v>
      </c>
      <c r="M2769">
        <v>1554</v>
      </c>
      <c r="N2769">
        <v>2055</v>
      </c>
      <c r="O2769" t="s">
        <v>13375</v>
      </c>
      <c r="P2769">
        <v>0</v>
      </c>
      <c r="R2769" t="s">
        <v>13376</v>
      </c>
      <c r="S2769">
        <v>20</v>
      </c>
      <c r="T2769" t="s">
        <v>36</v>
      </c>
      <c r="U2769" t="s">
        <v>37</v>
      </c>
      <c r="V2769" t="s">
        <v>583</v>
      </c>
      <c r="W2769">
        <v>15000000</v>
      </c>
      <c r="X2769">
        <v>2015</v>
      </c>
      <c r="Y2769">
        <v>355</v>
      </c>
      <c r="Z2769">
        <v>5.7</v>
      </c>
      <c r="AA2769">
        <v>2.35</v>
      </c>
      <c r="AB2769">
        <v>0</v>
      </c>
    </row>
    <row r="2770" spans="1:28" hidden="1" x14ac:dyDescent="0.2">
      <c r="A2770" t="s">
        <v>27</v>
      </c>
      <c r="B2770" t="s">
        <v>758</v>
      </c>
      <c r="C2770">
        <v>72</v>
      </c>
      <c r="D2770">
        <v>145</v>
      </c>
      <c r="E2770">
        <v>0</v>
      </c>
      <c r="F2770">
        <v>560</v>
      </c>
      <c r="G2770" t="s">
        <v>4830</v>
      </c>
      <c r="H2770">
        <v>10000</v>
      </c>
      <c r="I2770">
        <v>70001698</v>
      </c>
      <c r="J2770" t="s">
        <v>7247</v>
      </c>
      <c r="K2770" t="s">
        <v>521</v>
      </c>
      <c r="L2770" t="s">
        <v>13377</v>
      </c>
      <c r="M2770">
        <v>76842</v>
      </c>
      <c r="N2770">
        <v>12098</v>
      </c>
      <c r="O2770" t="s">
        <v>8527</v>
      </c>
      <c r="P2770">
        <v>0</v>
      </c>
      <c r="Q2770" t="s">
        <v>13378</v>
      </c>
      <c r="R2770" t="s">
        <v>13379</v>
      </c>
      <c r="S2770">
        <v>173</v>
      </c>
      <c r="T2770" t="s">
        <v>36</v>
      </c>
      <c r="U2770" t="s">
        <v>37</v>
      </c>
      <c r="V2770" t="s">
        <v>583</v>
      </c>
      <c r="W2770">
        <v>14000000</v>
      </c>
      <c r="X2770">
        <v>1989</v>
      </c>
      <c r="Y2770">
        <v>854</v>
      </c>
      <c r="Z2770">
        <v>7.2</v>
      </c>
      <c r="AA2770">
        <v>2.35</v>
      </c>
      <c r="AB2770">
        <v>4000</v>
      </c>
    </row>
    <row r="2771" spans="1:28" hidden="1" x14ac:dyDescent="0.2">
      <c r="A2771" t="s">
        <v>745</v>
      </c>
      <c r="B2771" t="s">
        <v>701</v>
      </c>
      <c r="C2771">
        <v>39</v>
      </c>
      <c r="D2771">
        <v>98</v>
      </c>
      <c r="E2771">
        <v>226</v>
      </c>
      <c r="F2771">
        <v>496</v>
      </c>
      <c r="G2771" t="s">
        <v>3698</v>
      </c>
      <c r="H2771">
        <v>953</v>
      </c>
      <c r="I2771">
        <v>68856263</v>
      </c>
      <c r="J2771" t="s">
        <v>7895</v>
      </c>
      <c r="K2771" t="s">
        <v>8533</v>
      </c>
      <c r="L2771" t="s">
        <v>13380</v>
      </c>
      <c r="M2771">
        <v>69733</v>
      </c>
      <c r="N2771">
        <v>2496</v>
      </c>
      <c r="O2771" t="s">
        <v>13381</v>
      </c>
      <c r="P2771">
        <v>1</v>
      </c>
      <c r="Q2771" t="s">
        <v>13382</v>
      </c>
      <c r="R2771" t="s">
        <v>13383</v>
      </c>
      <c r="S2771">
        <v>97</v>
      </c>
      <c r="T2771" t="s">
        <v>36</v>
      </c>
      <c r="U2771" t="s">
        <v>37</v>
      </c>
      <c r="V2771" t="s">
        <v>93</v>
      </c>
      <c r="W2771">
        <v>15000000</v>
      </c>
      <c r="X2771">
        <v>1993</v>
      </c>
      <c r="Y2771">
        <v>730</v>
      </c>
      <c r="Z2771">
        <v>6.9</v>
      </c>
      <c r="AA2771">
        <v>1.85</v>
      </c>
      <c r="AB2771">
        <v>0</v>
      </c>
    </row>
    <row r="2772" spans="1:28" hidden="1" x14ac:dyDescent="0.2">
      <c r="A2772" t="s">
        <v>27</v>
      </c>
      <c r="B2772" t="s">
        <v>5484</v>
      </c>
      <c r="C2772">
        <v>264</v>
      </c>
      <c r="D2772">
        <v>101</v>
      </c>
      <c r="E2772">
        <v>71</v>
      </c>
      <c r="F2772">
        <v>725</v>
      </c>
      <c r="G2772" t="s">
        <v>746</v>
      </c>
      <c r="H2772">
        <v>10000</v>
      </c>
      <c r="I2772">
        <v>51527787</v>
      </c>
      <c r="J2772" t="s">
        <v>5542</v>
      </c>
      <c r="K2772" t="s">
        <v>13384</v>
      </c>
      <c r="L2772" t="s">
        <v>13385</v>
      </c>
      <c r="M2772">
        <v>45603</v>
      </c>
      <c r="N2772">
        <v>14159</v>
      </c>
      <c r="O2772" t="s">
        <v>11254</v>
      </c>
      <c r="P2772">
        <v>0</v>
      </c>
      <c r="Q2772" t="s">
        <v>13386</v>
      </c>
      <c r="R2772" t="s">
        <v>13387</v>
      </c>
      <c r="S2772">
        <v>268</v>
      </c>
      <c r="T2772" t="s">
        <v>36</v>
      </c>
      <c r="U2772" t="s">
        <v>37</v>
      </c>
      <c r="V2772" t="s">
        <v>583</v>
      </c>
      <c r="W2772">
        <v>15000000</v>
      </c>
      <c r="X2772">
        <v>2009</v>
      </c>
      <c r="Y2772">
        <v>960</v>
      </c>
      <c r="Z2772">
        <v>5.5</v>
      </c>
      <c r="AA2772">
        <v>1.85</v>
      </c>
      <c r="AB2772">
        <v>0</v>
      </c>
    </row>
    <row r="2773" spans="1:28" hidden="1" x14ac:dyDescent="0.2">
      <c r="A2773" t="s">
        <v>27</v>
      </c>
      <c r="B2773" t="s">
        <v>9919</v>
      </c>
      <c r="C2773">
        <v>264</v>
      </c>
      <c r="D2773">
        <v>92</v>
      </c>
      <c r="E2773">
        <v>30</v>
      </c>
      <c r="F2773">
        <v>309</v>
      </c>
      <c r="G2773" t="s">
        <v>9920</v>
      </c>
      <c r="H2773">
        <v>941</v>
      </c>
      <c r="I2773">
        <v>49122319</v>
      </c>
      <c r="J2773" t="s">
        <v>5542</v>
      </c>
      <c r="K2773" t="s">
        <v>7890</v>
      </c>
      <c r="L2773" t="s">
        <v>9921</v>
      </c>
      <c r="M2773">
        <v>47169</v>
      </c>
      <c r="N2773">
        <v>2348</v>
      </c>
      <c r="O2773" t="s">
        <v>9922</v>
      </c>
      <c r="P2773">
        <v>0</v>
      </c>
      <c r="Q2773" t="s">
        <v>9923</v>
      </c>
      <c r="R2773" t="s">
        <v>9924</v>
      </c>
      <c r="S2773">
        <v>162</v>
      </c>
      <c r="T2773" t="s">
        <v>36</v>
      </c>
      <c r="U2773" t="s">
        <v>37</v>
      </c>
      <c r="V2773" t="s">
        <v>38</v>
      </c>
      <c r="W2773">
        <v>14000000</v>
      </c>
      <c r="X2773">
        <v>2012</v>
      </c>
      <c r="Y2773">
        <v>459</v>
      </c>
      <c r="Z2773">
        <v>5.9</v>
      </c>
      <c r="AA2773">
        <v>2.35</v>
      </c>
      <c r="AB2773">
        <v>17000</v>
      </c>
    </row>
    <row r="2774" spans="1:28" hidden="1" x14ac:dyDescent="0.2">
      <c r="A2774" t="s">
        <v>27</v>
      </c>
      <c r="B2774" t="s">
        <v>5628</v>
      </c>
      <c r="C2774">
        <v>145</v>
      </c>
      <c r="D2774">
        <v>93</v>
      </c>
      <c r="E2774">
        <v>270</v>
      </c>
      <c r="F2774">
        <v>535</v>
      </c>
      <c r="G2774" t="s">
        <v>793</v>
      </c>
      <c r="H2774">
        <v>13000</v>
      </c>
      <c r="J2774" t="s">
        <v>1021</v>
      </c>
      <c r="K2774" t="s">
        <v>1782</v>
      </c>
      <c r="L2774" t="s">
        <v>5629</v>
      </c>
      <c r="M2774">
        <v>172493</v>
      </c>
      <c r="N2774">
        <v>15192</v>
      </c>
      <c r="O2774" t="s">
        <v>4601</v>
      </c>
      <c r="P2774">
        <v>1</v>
      </c>
      <c r="Q2774" t="s">
        <v>5630</v>
      </c>
      <c r="R2774" t="s">
        <v>5631</v>
      </c>
      <c r="S2774">
        <v>376</v>
      </c>
      <c r="T2774" t="s">
        <v>36</v>
      </c>
      <c r="U2774" t="s">
        <v>37</v>
      </c>
      <c r="V2774" t="s">
        <v>583</v>
      </c>
      <c r="W2774">
        <v>14000000</v>
      </c>
      <c r="X2774">
        <v>1982</v>
      </c>
      <c r="Y2774">
        <v>954</v>
      </c>
      <c r="Z2774">
        <v>7.7</v>
      </c>
      <c r="AA2774">
        <v>2.35</v>
      </c>
      <c r="AB2774">
        <v>0</v>
      </c>
    </row>
    <row r="2775" spans="1:28" hidden="1" x14ac:dyDescent="0.2">
      <c r="A2775" t="s">
        <v>27</v>
      </c>
      <c r="B2775" t="s">
        <v>9746</v>
      </c>
      <c r="C2775">
        <v>86</v>
      </c>
      <c r="D2775">
        <v>109</v>
      </c>
      <c r="E2775">
        <v>41</v>
      </c>
      <c r="F2775">
        <v>748</v>
      </c>
      <c r="G2775" t="s">
        <v>5951</v>
      </c>
      <c r="H2775">
        <v>997</v>
      </c>
      <c r="I2775">
        <v>61356221</v>
      </c>
      <c r="J2775" t="s">
        <v>7835</v>
      </c>
      <c r="K2775" t="s">
        <v>11299</v>
      </c>
      <c r="L2775" t="s">
        <v>13388</v>
      </c>
      <c r="M2775">
        <v>19505</v>
      </c>
      <c r="N2775">
        <v>3544</v>
      </c>
      <c r="O2775" t="s">
        <v>141</v>
      </c>
      <c r="P2775">
        <v>0</v>
      </c>
      <c r="Q2775" t="s">
        <v>13389</v>
      </c>
      <c r="R2775" t="s">
        <v>13390</v>
      </c>
      <c r="S2775">
        <v>162</v>
      </c>
      <c r="T2775" t="s">
        <v>36</v>
      </c>
      <c r="U2775" t="s">
        <v>37</v>
      </c>
      <c r="V2775" t="s">
        <v>38</v>
      </c>
      <c r="W2775">
        <v>14000000</v>
      </c>
      <c r="X2775">
        <v>2007</v>
      </c>
      <c r="Y2775">
        <v>826</v>
      </c>
      <c r="Z2775">
        <v>5.2</v>
      </c>
      <c r="AA2775">
        <v>2.35</v>
      </c>
      <c r="AB2775">
        <v>0</v>
      </c>
    </row>
    <row r="2776" spans="1:28" hidden="1" x14ac:dyDescent="0.2">
      <c r="A2776" t="s">
        <v>27</v>
      </c>
      <c r="B2776" t="s">
        <v>8050</v>
      </c>
      <c r="C2776">
        <v>112</v>
      </c>
      <c r="D2776">
        <v>123</v>
      </c>
      <c r="E2776">
        <v>43</v>
      </c>
      <c r="F2776">
        <v>238</v>
      </c>
      <c r="G2776" t="s">
        <v>1091</v>
      </c>
      <c r="H2776">
        <v>456</v>
      </c>
      <c r="I2776">
        <v>46800000</v>
      </c>
      <c r="J2776" t="s">
        <v>225</v>
      </c>
      <c r="K2776" t="s">
        <v>13391</v>
      </c>
      <c r="L2776" t="s">
        <v>13392</v>
      </c>
      <c r="M2776">
        <v>76477</v>
      </c>
      <c r="N2776">
        <v>1326</v>
      </c>
      <c r="O2776" t="s">
        <v>13393</v>
      </c>
      <c r="P2776">
        <v>2</v>
      </c>
      <c r="Q2776" t="s">
        <v>13394</v>
      </c>
      <c r="R2776" t="s">
        <v>13395</v>
      </c>
      <c r="S2776">
        <v>275</v>
      </c>
      <c r="T2776" t="s">
        <v>36</v>
      </c>
      <c r="U2776" t="s">
        <v>55</v>
      </c>
      <c r="V2776" t="s">
        <v>93</v>
      </c>
      <c r="W2776">
        <v>14000000</v>
      </c>
      <c r="X2776">
        <v>1977</v>
      </c>
      <c r="Y2776">
        <v>244</v>
      </c>
      <c r="Z2776">
        <v>7.1</v>
      </c>
      <c r="AA2776">
        <v>2.35</v>
      </c>
      <c r="AB2776">
        <v>0</v>
      </c>
    </row>
    <row r="2777" spans="1:28" hidden="1" x14ac:dyDescent="0.2">
      <c r="A2777" t="s">
        <v>27</v>
      </c>
      <c r="C2777">
        <v>17</v>
      </c>
      <c r="D2777">
        <v>60</v>
      </c>
      <c r="F2777">
        <v>84</v>
      </c>
      <c r="G2777" t="s">
        <v>13396</v>
      </c>
      <c r="H2777">
        <v>155</v>
      </c>
      <c r="J2777" t="s">
        <v>66</v>
      </c>
      <c r="K2777" t="s">
        <v>13397</v>
      </c>
      <c r="L2777" t="s">
        <v>13398</v>
      </c>
      <c r="M2777">
        <v>5563</v>
      </c>
      <c r="N2777">
        <v>552</v>
      </c>
      <c r="O2777" t="s">
        <v>13399</v>
      </c>
      <c r="P2777">
        <v>0</v>
      </c>
      <c r="Q2777" t="s">
        <v>13400</v>
      </c>
      <c r="R2777" t="s">
        <v>13401</v>
      </c>
      <c r="S2777">
        <v>57</v>
      </c>
      <c r="T2777" t="s">
        <v>36</v>
      </c>
      <c r="U2777" t="s">
        <v>37</v>
      </c>
      <c r="Y2777">
        <v>130</v>
      </c>
      <c r="Z2777">
        <v>6.6</v>
      </c>
      <c r="AB2777">
        <v>373</v>
      </c>
    </row>
    <row r="2778" spans="1:28" hidden="1" x14ac:dyDescent="0.2">
      <c r="A2778" t="s">
        <v>27</v>
      </c>
      <c r="B2778" t="s">
        <v>13402</v>
      </c>
      <c r="C2778">
        <v>101</v>
      </c>
      <c r="D2778">
        <v>99</v>
      </c>
      <c r="E2778">
        <v>9</v>
      </c>
      <c r="F2778">
        <v>648</v>
      </c>
      <c r="G2778" t="s">
        <v>3075</v>
      </c>
      <c r="H2778">
        <v>975</v>
      </c>
      <c r="I2778">
        <v>38048637</v>
      </c>
      <c r="J2778" t="s">
        <v>3028</v>
      </c>
      <c r="K2778" t="s">
        <v>3997</v>
      </c>
      <c r="L2778" t="s">
        <v>13403</v>
      </c>
      <c r="M2778">
        <v>47814</v>
      </c>
      <c r="N2778">
        <v>3500</v>
      </c>
      <c r="O2778" t="s">
        <v>7950</v>
      </c>
      <c r="P2778">
        <v>4</v>
      </c>
      <c r="Q2778" t="s">
        <v>13404</v>
      </c>
      <c r="R2778" t="s">
        <v>13405</v>
      </c>
      <c r="S2778">
        <v>426</v>
      </c>
      <c r="T2778" t="s">
        <v>36</v>
      </c>
      <c r="U2778" t="s">
        <v>37</v>
      </c>
      <c r="V2778" t="s">
        <v>583</v>
      </c>
      <c r="W2778">
        <v>14000000</v>
      </c>
      <c r="X2778">
        <v>1998</v>
      </c>
      <c r="Y2778">
        <v>912</v>
      </c>
      <c r="Z2778">
        <v>5.5</v>
      </c>
      <c r="AA2778">
        <v>2.35</v>
      </c>
      <c r="AB2778">
        <v>0</v>
      </c>
    </row>
    <row r="2779" spans="1:28" hidden="1" x14ac:dyDescent="0.2">
      <c r="A2779" t="s">
        <v>27</v>
      </c>
      <c r="B2779" t="s">
        <v>5645</v>
      </c>
      <c r="C2779">
        <v>51</v>
      </c>
      <c r="D2779">
        <v>119</v>
      </c>
      <c r="E2779">
        <v>350</v>
      </c>
      <c r="F2779">
        <v>418</v>
      </c>
      <c r="G2779" t="s">
        <v>340</v>
      </c>
      <c r="H2779">
        <v>18000</v>
      </c>
      <c r="I2779">
        <v>34700000</v>
      </c>
      <c r="J2779" t="s">
        <v>212</v>
      </c>
      <c r="K2779" t="s">
        <v>586</v>
      </c>
      <c r="L2779" t="s">
        <v>10070</v>
      </c>
      <c r="M2779">
        <v>52846</v>
      </c>
      <c r="N2779">
        <v>35501</v>
      </c>
      <c r="O2779" t="s">
        <v>5676</v>
      </c>
      <c r="P2779">
        <v>2</v>
      </c>
      <c r="Q2779" t="s">
        <v>10071</v>
      </c>
      <c r="R2779" t="s">
        <v>10072</v>
      </c>
      <c r="S2779">
        <v>143</v>
      </c>
      <c r="T2779" t="s">
        <v>36</v>
      </c>
      <c r="U2779" t="s">
        <v>37</v>
      </c>
      <c r="V2779" t="s">
        <v>583</v>
      </c>
      <c r="W2779">
        <v>14000000</v>
      </c>
      <c r="X2779">
        <v>1988</v>
      </c>
      <c r="Y2779">
        <v>17000</v>
      </c>
      <c r="Z2779">
        <v>7.7</v>
      </c>
      <c r="AA2779">
        <v>1.85</v>
      </c>
      <c r="AB2779">
        <v>0</v>
      </c>
    </row>
    <row r="2780" spans="1:28" hidden="1" x14ac:dyDescent="0.2">
      <c r="A2780" t="s">
        <v>27</v>
      </c>
      <c r="B2780" t="s">
        <v>9514</v>
      </c>
      <c r="C2780">
        <v>42</v>
      </c>
      <c r="D2780">
        <v>110</v>
      </c>
      <c r="E2780">
        <v>0</v>
      </c>
      <c r="F2780">
        <v>490</v>
      </c>
      <c r="G2780" t="s">
        <v>7099</v>
      </c>
      <c r="H2780">
        <v>849</v>
      </c>
      <c r="I2780">
        <v>35010192</v>
      </c>
      <c r="J2780" t="s">
        <v>1413</v>
      </c>
      <c r="K2780" t="s">
        <v>8569</v>
      </c>
      <c r="L2780" t="s">
        <v>13406</v>
      </c>
      <c r="M2780">
        <v>6352</v>
      </c>
      <c r="N2780">
        <v>2226</v>
      </c>
      <c r="O2780" t="s">
        <v>1889</v>
      </c>
      <c r="P2780">
        <v>1</v>
      </c>
      <c r="Q2780" t="s">
        <v>13407</v>
      </c>
      <c r="R2780" t="s">
        <v>13408</v>
      </c>
      <c r="S2780">
        <v>43</v>
      </c>
      <c r="T2780" t="s">
        <v>36</v>
      </c>
      <c r="U2780" t="s">
        <v>37</v>
      </c>
      <c r="V2780" t="s">
        <v>38</v>
      </c>
      <c r="X2780">
        <v>2012</v>
      </c>
      <c r="Y2780">
        <v>597</v>
      </c>
      <c r="Z2780">
        <v>5.4</v>
      </c>
      <c r="AA2780">
        <v>2.35</v>
      </c>
      <c r="AB2780">
        <v>0</v>
      </c>
    </row>
    <row r="2781" spans="1:28" hidden="1" x14ac:dyDescent="0.2">
      <c r="A2781" t="s">
        <v>27</v>
      </c>
      <c r="B2781" t="s">
        <v>13409</v>
      </c>
      <c r="C2781">
        <v>10</v>
      </c>
      <c r="D2781">
        <v>107</v>
      </c>
      <c r="E2781">
        <v>116</v>
      </c>
      <c r="F2781">
        <v>25</v>
      </c>
      <c r="G2781" t="s">
        <v>7173</v>
      </c>
      <c r="H2781">
        <v>327</v>
      </c>
      <c r="I2781">
        <v>34793160</v>
      </c>
      <c r="J2781" t="s">
        <v>7041</v>
      </c>
      <c r="K2781" t="s">
        <v>4743</v>
      </c>
      <c r="L2781" t="s">
        <v>13410</v>
      </c>
      <c r="M2781">
        <v>15730</v>
      </c>
      <c r="N2781">
        <v>552</v>
      </c>
      <c r="O2781" t="s">
        <v>13411</v>
      </c>
      <c r="P2781">
        <v>1</v>
      </c>
      <c r="Q2781" t="s">
        <v>13412</v>
      </c>
      <c r="R2781" t="s">
        <v>13413</v>
      </c>
      <c r="S2781">
        <v>31</v>
      </c>
      <c r="T2781" t="s">
        <v>36</v>
      </c>
      <c r="U2781" t="s">
        <v>37</v>
      </c>
      <c r="V2781" t="s">
        <v>93</v>
      </c>
      <c r="W2781">
        <v>14000000</v>
      </c>
      <c r="X2781">
        <v>1991</v>
      </c>
      <c r="Y2781">
        <v>172</v>
      </c>
      <c r="Z2781">
        <v>6.7</v>
      </c>
      <c r="AA2781">
        <v>1.85</v>
      </c>
      <c r="AB2781">
        <v>0</v>
      </c>
    </row>
    <row r="2782" spans="1:28" hidden="1" x14ac:dyDescent="0.2">
      <c r="A2782" t="s">
        <v>27</v>
      </c>
      <c r="B2782" t="s">
        <v>9832</v>
      </c>
      <c r="C2782">
        <v>43</v>
      </c>
      <c r="D2782">
        <v>81</v>
      </c>
      <c r="E2782">
        <v>54</v>
      </c>
      <c r="F2782">
        <v>636</v>
      </c>
      <c r="G2782" t="s">
        <v>10617</v>
      </c>
      <c r="H2782">
        <v>8000</v>
      </c>
      <c r="I2782">
        <v>30628981</v>
      </c>
      <c r="J2782" t="s">
        <v>1679</v>
      </c>
      <c r="K2782" t="s">
        <v>1247</v>
      </c>
      <c r="L2782" t="s">
        <v>13414</v>
      </c>
      <c r="M2782">
        <v>15047</v>
      </c>
      <c r="N2782">
        <v>10792</v>
      </c>
      <c r="O2782" t="s">
        <v>1332</v>
      </c>
      <c r="P2782">
        <v>1</v>
      </c>
      <c r="Q2782" t="s">
        <v>13415</v>
      </c>
      <c r="R2782" t="s">
        <v>13416</v>
      </c>
      <c r="S2782">
        <v>160</v>
      </c>
      <c r="T2782" t="s">
        <v>36</v>
      </c>
      <c r="U2782" t="s">
        <v>37</v>
      </c>
      <c r="V2782" t="s">
        <v>38</v>
      </c>
      <c r="W2782">
        <v>14000000</v>
      </c>
      <c r="X2782">
        <v>1999</v>
      </c>
      <c r="Y2782">
        <v>670</v>
      </c>
      <c r="Z2782">
        <v>5</v>
      </c>
      <c r="AA2782">
        <v>1.85</v>
      </c>
      <c r="AB2782">
        <v>2000</v>
      </c>
    </row>
    <row r="2783" spans="1:28" hidden="1" x14ac:dyDescent="0.2">
      <c r="A2783" t="s">
        <v>27</v>
      </c>
      <c r="B2783" t="s">
        <v>4929</v>
      </c>
      <c r="C2783">
        <v>331</v>
      </c>
      <c r="D2783">
        <v>105</v>
      </c>
      <c r="E2783">
        <v>58</v>
      </c>
      <c r="F2783">
        <v>583</v>
      </c>
      <c r="G2783" t="s">
        <v>391</v>
      </c>
      <c r="H2783">
        <v>11000</v>
      </c>
      <c r="I2783">
        <v>29959436</v>
      </c>
      <c r="J2783" t="s">
        <v>5938</v>
      </c>
      <c r="K2783" t="s">
        <v>2375</v>
      </c>
      <c r="L2783" t="s">
        <v>13417</v>
      </c>
      <c r="M2783">
        <v>82327</v>
      </c>
      <c r="N2783">
        <v>12894</v>
      </c>
      <c r="O2783" t="s">
        <v>13418</v>
      </c>
      <c r="P2783">
        <v>1</v>
      </c>
      <c r="Q2783" t="s">
        <v>13419</v>
      </c>
      <c r="R2783" t="s">
        <v>13420</v>
      </c>
      <c r="S2783">
        <v>350</v>
      </c>
      <c r="T2783" t="s">
        <v>36</v>
      </c>
      <c r="U2783" t="s">
        <v>55</v>
      </c>
      <c r="V2783" t="s">
        <v>38</v>
      </c>
      <c r="W2783">
        <v>13000000</v>
      </c>
      <c r="X2783">
        <v>2011</v>
      </c>
      <c r="Y2783">
        <v>1000</v>
      </c>
      <c r="Z2783">
        <v>6.4</v>
      </c>
      <c r="AA2783">
        <v>2.35</v>
      </c>
      <c r="AB2783">
        <v>18000</v>
      </c>
    </row>
    <row r="2784" spans="1:28" hidden="1" x14ac:dyDescent="0.2">
      <c r="A2784" t="s">
        <v>27</v>
      </c>
      <c r="B2784" t="s">
        <v>12991</v>
      </c>
      <c r="C2784">
        <v>38</v>
      </c>
      <c r="D2784">
        <v>82</v>
      </c>
      <c r="E2784">
        <v>12</v>
      </c>
      <c r="F2784">
        <v>8</v>
      </c>
      <c r="G2784" t="s">
        <v>12991</v>
      </c>
      <c r="H2784">
        <v>23</v>
      </c>
      <c r="I2784">
        <v>25571351</v>
      </c>
      <c r="J2784" t="s">
        <v>8839</v>
      </c>
      <c r="K2784" t="s">
        <v>12995</v>
      </c>
      <c r="L2784" t="s">
        <v>13421</v>
      </c>
      <c r="M2784">
        <v>3135</v>
      </c>
      <c r="N2784">
        <v>49</v>
      </c>
      <c r="O2784" t="s">
        <v>13422</v>
      </c>
      <c r="P2784">
        <v>0</v>
      </c>
      <c r="Q2784" t="s">
        <v>13423</v>
      </c>
      <c r="R2784" t="s">
        <v>13424</v>
      </c>
      <c r="S2784">
        <v>78</v>
      </c>
      <c r="T2784" t="s">
        <v>36</v>
      </c>
      <c r="U2784" t="s">
        <v>37</v>
      </c>
      <c r="V2784" t="s">
        <v>275</v>
      </c>
      <c r="W2784">
        <v>14000000</v>
      </c>
      <c r="X2784">
        <v>2002</v>
      </c>
      <c r="Y2784">
        <v>12</v>
      </c>
      <c r="Z2784">
        <v>6.6</v>
      </c>
      <c r="AA2784">
        <v>1.85</v>
      </c>
      <c r="AB2784">
        <v>184</v>
      </c>
    </row>
    <row r="2785" spans="1:28" hidden="1" x14ac:dyDescent="0.2">
      <c r="A2785" t="s">
        <v>27</v>
      </c>
      <c r="B2785" t="s">
        <v>2941</v>
      </c>
      <c r="C2785">
        <v>12</v>
      </c>
      <c r="D2785">
        <v>109</v>
      </c>
      <c r="E2785">
        <v>309</v>
      </c>
      <c r="F2785">
        <v>279</v>
      </c>
      <c r="G2785" t="s">
        <v>13080</v>
      </c>
      <c r="H2785">
        <v>592</v>
      </c>
      <c r="I2785">
        <v>27515786</v>
      </c>
      <c r="J2785" t="s">
        <v>212</v>
      </c>
      <c r="K2785" t="s">
        <v>2466</v>
      </c>
      <c r="L2785" t="s">
        <v>13425</v>
      </c>
      <c r="M2785">
        <v>8904</v>
      </c>
      <c r="N2785">
        <v>1620</v>
      </c>
      <c r="O2785" t="s">
        <v>13426</v>
      </c>
      <c r="P2785">
        <v>0</v>
      </c>
      <c r="Q2785" t="s">
        <v>13427</v>
      </c>
      <c r="R2785" t="s">
        <v>13428</v>
      </c>
      <c r="S2785">
        <v>31</v>
      </c>
      <c r="T2785" t="s">
        <v>36</v>
      </c>
      <c r="U2785" t="s">
        <v>37</v>
      </c>
      <c r="V2785" t="s">
        <v>583</v>
      </c>
      <c r="W2785">
        <v>14000000</v>
      </c>
      <c r="X2785">
        <v>1993</v>
      </c>
      <c r="Y2785">
        <v>556</v>
      </c>
      <c r="Z2785">
        <v>5.9</v>
      </c>
      <c r="AA2785">
        <v>1.85</v>
      </c>
      <c r="AB2785">
        <v>0</v>
      </c>
    </row>
    <row r="2786" spans="1:28" hidden="1" x14ac:dyDescent="0.2">
      <c r="A2786" t="s">
        <v>27</v>
      </c>
      <c r="B2786" t="s">
        <v>4552</v>
      </c>
      <c r="C2786">
        <v>40</v>
      </c>
      <c r="D2786">
        <v>95</v>
      </c>
      <c r="E2786">
        <v>10</v>
      </c>
      <c r="F2786">
        <v>111</v>
      </c>
      <c r="G2786" t="s">
        <v>13429</v>
      </c>
      <c r="H2786">
        <v>706</v>
      </c>
      <c r="I2786">
        <v>25482931</v>
      </c>
      <c r="J2786" t="s">
        <v>420</v>
      </c>
      <c r="K2786" t="s">
        <v>5263</v>
      </c>
      <c r="L2786" t="s">
        <v>13430</v>
      </c>
      <c r="M2786">
        <v>9693</v>
      </c>
      <c r="N2786">
        <v>1421</v>
      </c>
      <c r="O2786" t="s">
        <v>13431</v>
      </c>
      <c r="P2786">
        <v>2</v>
      </c>
      <c r="Q2786" t="s">
        <v>13432</v>
      </c>
      <c r="R2786" t="s">
        <v>13433</v>
      </c>
      <c r="S2786">
        <v>33</v>
      </c>
      <c r="T2786" t="s">
        <v>36</v>
      </c>
      <c r="U2786" t="s">
        <v>37</v>
      </c>
      <c r="V2786" t="s">
        <v>583</v>
      </c>
      <c r="W2786">
        <v>14000000</v>
      </c>
      <c r="X2786">
        <v>2002</v>
      </c>
      <c r="Y2786">
        <v>266</v>
      </c>
      <c r="Z2786">
        <v>5.7</v>
      </c>
      <c r="AA2786">
        <v>2.35</v>
      </c>
      <c r="AB2786">
        <v>530</v>
      </c>
    </row>
    <row r="2787" spans="1:28" hidden="1" x14ac:dyDescent="0.2">
      <c r="A2787" t="s">
        <v>27</v>
      </c>
      <c r="B2787" t="s">
        <v>6306</v>
      </c>
      <c r="C2787">
        <v>34</v>
      </c>
      <c r="D2787">
        <v>100</v>
      </c>
      <c r="E2787">
        <v>0</v>
      </c>
      <c r="F2787">
        <v>364</v>
      </c>
      <c r="G2787" t="s">
        <v>11565</v>
      </c>
      <c r="H2787">
        <v>723</v>
      </c>
      <c r="I2787">
        <v>19900000</v>
      </c>
      <c r="J2787" t="s">
        <v>9659</v>
      </c>
      <c r="K2787" t="s">
        <v>3881</v>
      </c>
      <c r="L2787" t="s">
        <v>13434</v>
      </c>
      <c r="M2787">
        <v>17262</v>
      </c>
      <c r="N2787">
        <v>2348</v>
      </c>
      <c r="O2787" t="s">
        <v>13435</v>
      </c>
      <c r="P2787">
        <v>1</v>
      </c>
      <c r="Q2787" t="s">
        <v>13436</v>
      </c>
      <c r="R2787" t="s">
        <v>13437</v>
      </c>
      <c r="S2787">
        <v>53</v>
      </c>
      <c r="T2787" t="s">
        <v>36</v>
      </c>
      <c r="U2787" t="s">
        <v>37</v>
      </c>
      <c r="V2787" t="s">
        <v>583</v>
      </c>
      <c r="W2787">
        <v>20000000</v>
      </c>
      <c r="X2787">
        <v>1995</v>
      </c>
      <c r="Y2787">
        <v>422</v>
      </c>
      <c r="Z2787">
        <v>4.5</v>
      </c>
      <c r="AA2787">
        <v>1.85</v>
      </c>
      <c r="AB2787">
        <v>1000</v>
      </c>
    </row>
    <row r="2788" spans="1:28" hidden="1" x14ac:dyDescent="0.2">
      <c r="A2788" t="s">
        <v>27</v>
      </c>
      <c r="B2788" t="s">
        <v>11914</v>
      </c>
      <c r="C2788">
        <v>82</v>
      </c>
      <c r="D2788">
        <v>118</v>
      </c>
      <c r="E2788">
        <v>128</v>
      </c>
      <c r="F2788">
        <v>467</v>
      </c>
      <c r="G2788" t="s">
        <v>6110</v>
      </c>
      <c r="H2788">
        <v>931</v>
      </c>
      <c r="J2788" t="s">
        <v>6401</v>
      </c>
      <c r="K2788" t="s">
        <v>13438</v>
      </c>
      <c r="L2788" t="s">
        <v>13439</v>
      </c>
      <c r="M2788">
        <v>16294</v>
      </c>
      <c r="N2788">
        <v>2704</v>
      </c>
      <c r="O2788" t="s">
        <v>4180</v>
      </c>
      <c r="P2788">
        <v>7</v>
      </c>
      <c r="Q2788" t="s">
        <v>13440</v>
      </c>
      <c r="R2788" t="s">
        <v>13441</v>
      </c>
      <c r="S2788">
        <v>252</v>
      </c>
      <c r="T2788" t="s">
        <v>36</v>
      </c>
      <c r="U2788" t="s">
        <v>37</v>
      </c>
      <c r="V2788" t="s">
        <v>583</v>
      </c>
      <c r="W2788">
        <v>14000000</v>
      </c>
      <c r="X2788">
        <v>1977</v>
      </c>
      <c r="Y2788">
        <v>726</v>
      </c>
      <c r="Z2788">
        <v>3.7</v>
      </c>
      <c r="AA2788">
        <v>1.85</v>
      </c>
      <c r="AB2788">
        <v>889</v>
      </c>
    </row>
    <row r="2789" spans="1:28" hidden="1" x14ac:dyDescent="0.2">
      <c r="A2789" t="s">
        <v>27</v>
      </c>
      <c r="B2789" t="s">
        <v>11924</v>
      </c>
      <c r="C2789">
        <v>125</v>
      </c>
      <c r="D2789">
        <v>91</v>
      </c>
      <c r="E2789">
        <v>31</v>
      </c>
      <c r="F2789">
        <v>50</v>
      </c>
      <c r="G2789" t="s">
        <v>1097</v>
      </c>
      <c r="H2789">
        <v>874</v>
      </c>
      <c r="I2789">
        <v>16298046</v>
      </c>
      <c r="J2789" t="s">
        <v>3028</v>
      </c>
      <c r="K2789" t="s">
        <v>5103</v>
      </c>
      <c r="L2789" t="s">
        <v>13442</v>
      </c>
      <c r="M2789">
        <v>22207</v>
      </c>
      <c r="N2789">
        <v>1608</v>
      </c>
      <c r="O2789" t="s">
        <v>10467</v>
      </c>
      <c r="P2789">
        <v>0</v>
      </c>
      <c r="Q2789" t="s">
        <v>13443</v>
      </c>
      <c r="R2789" t="s">
        <v>13444</v>
      </c>
      <c r="S2789">
        <v>747</v>
      </c>
      <c r="T2789" t="s">
        <v>36</v>
      </c>
      <c r="U2789" t="s">
        <v>55</v>
      </c>
      <c r="V2789" t="s">
        <v>38</v>
      </c>
      <c r="W2789">
        <v>14000000</v>
      </c>
      <c r="X2789">
        <v>2005</v>
      </c>
      <c r="Y2789">
        <v>613</v>
      </c>
      <c r="Z2789">
        <v>5</v>
      </c>
      <c r="AA2789">
        <v>2.35</v>
      </c>
      <c r="AB2789">
        <v>0</v>
      </c>
    </row>
    <row r="2790" spans="1:28" hidden="1" x14ac:dyDescent="0.2">
      <c r="A2790" t="s">
        <v>27</v>
      </c>
      <c r="B2790" t="s">
        <v>5700</v>
      </c>
      <c r="C2790">
        <v>56</v>
      </c>
      <c r="D2790">
        <v>90</v>
      </c>
      <c r="E2790">
        <v>119</v>
      </c>
      <c r="F2790">
        <v>636</v>
      </c>
      <c r="G2790" t="s">
        <v>268</v>
      </c>
      <c r="H2790">
        <v>869</v>
      </c>
      <c r="I2790">
        <v>15549702</v>
      </c>
      <c r="J2790" t="s">
        <v>1679</v>
      </c>
      <c r="K2790" t="s">
        <v>2611</v>
      </c>
      <c r="L2790" t="s">
        <v>13445</v>
      </c>
      <c r="M2790">
        <v>24038</v>
      </c>
      <c r="N2790">
        <v>3007</v>
      </c>
      <c r="O2790" t="s">
        <v>1332</v>
      </c>
      <c r="P2790">
        <v>2</v>
      </c>
      <c r="Q2790" t="s">
        <v>13446</v>
      </c>
      <c r="R2790" t="s">
        <v>13447</v>
      </c>
      <c r="S2790">
        <v>123</v>
      </c>
      <c r="T2790" t="s">
        <v>36</v>
      </c>
      <c r="U2790" t="s">
        <v>37</v>
      </c>
      <c r="V2790" t="s">
        <v>38</v>
      </c>
      <c r="W2790">
        <v>14000000</v>
      </c>
      <c r="X2790">
        <v>2003</v>
      </c>
      <c r="Y2790">
        <v>779</v>
      </c>
      <c r="Z2790">
        <v>4.5999999999999996</v>
      </c>
      <c r="AA2790">
        <v>1.85</v>
      </c>
      <c r="AB2790">
        <v>411</v>
      </c>
    </row>
    <row r="2791" spans="1:28" hidden="1" x14ac:dyDescent="0.2">
      <c r="A2791" t="s">
        <v>27</v>
      </c>
      <c r="B2791" t="s">
        <v>1392</v>
      </c>
      <c r="C2791">
        <v>160</v>
      </c>
      <c r="D2791">
        <v>108</v>
      </c>
      <c r="E2791">
        <v>123</v>
      </c>
      <c r="F2791">
        <v>690</v>
      </c>
      <c r="G2791" t="s">
        <v>1970</v>
      </c>
      <c r="H2791">
        <v>26000</v>
      </c>
      <c r="I2791">
        <v>15483540</v>
      </c>
      <c r="J2791" t="s">
        <v>13448</v>
      </c>
      <c r="K2791" t="s">
        <v>96</v>
      </c>
      <c r="L2791" t="s">
        <v>13449</v>
      </c>
      <c r="M2791">
        <v>56338</v>
      </c>
      <c r="N2791">
        <v>41359</v>
      </c>
      <c r="O2791" t="s">
        <v>7687</v>
      </c>
      <c r="P2791">
        <v>4</v>
      </c>
      <c r="Q2791" t="s">
        <v>13450</v>
      </c>
      <c r="R2791" t="s">
        <v>13451</v>
      </c>
      <c r="S2791">
        <v>215</v>
      </c>
      <c r="T2791" t="s">
        <v>36</v>
      </c>
      <c r="U2791" t="s">
        <v>37</v>
      </c>
      <c r="V2791" t="s">
        <v>583</v>
      </c>
      <c r="W2791">
        <v>14000000</v>
      </c>
      <c r="X2791">
        <v>2009</v>
      </c>
      <c r="Y2791">
        <v>14000</v>
      </c>
      <c r="Z2791">
        <v>6.5</v>
      </c>
      <c r="AA2791">
        <v>2.35</v>
      </c>
      <c r="AB2791">
        <v>4000</v>
      </c>
    </row>
    <row r="2792" spans="1:28" hidden="1" x14ac:dyDescent="0.2">
      <c r="A2792" t="s">
        <v>27</v>
      </c>
      <c r="B2792" t="s">
        <v>13452</v>
      </c>
      <c r="C2792">
        <v>71</v>
      </c>
      <c r="D2792">
        <v>103</v>
      </c>
      <c r="E2792">
        <v>44</v>
      </c>
      <c r="F2792">
        <v>625</v>
      </c>
      <c r="G2792" t="s">
        <v>13453</v>
      </c>
      <c r="H2792">
        <v>953</v>
      </c>
      <c r="I2792">
        <v>20246959</v>
      </c>
      <c r="J2792" t="s">
        <v>1679</v>
      </c>
      <c r="K2792" t="s">
        <v>638</v>
      </c>
      <c r="L2792" t="s">
        <v>13454</v>
      </c>
      <c r="M2792">
        <v>5721</v>
      </c>
      <c r="N2792">
        <v>3299</v>
      </c>
      <c r="O2792" t="s">
        <v>5015</v>
      </c>
      <c r="P2792">
        <v>2</v>
      </c>
      <c r="Q2792" t="s">
        <v>13455</v>
      </c>
      <c r="R2792" t="s">
        <v>13456</v>
      </c>
      <c r="S2792">
        <v>20</v>
      </c>
      <c r="T2792" t="s">
        <v>36</v>
      </c>
      <c r="U2792" t="s">
        <v>37</v>
      </c>
      <c r="V2792" t="s">
        <v>38</v>
      </c>
      <c r="W2792">
        <v>14000000</v>
      </c>
      <c r="X2792">
        <v>2010</v>
      </c>
      <c r="Y2792">
        <v>849</v>
      </c>
      <c r="Z2792">
        <v>4.9000000000000004</v>
      </c>
      <c r="AA2792">
        <v>2.35</v>
      </c>
      <c r="AB2792">
        <v>1000</v>
      </c>
    </row>
    <row r="2793" spans="1:28" hidden="1" x14ac:dyDescent="0.2">
      <c r="A2793" t="s">
        <v>27</v>
      </c>
      <c r="B2793" t="s">
        <v>13457</v>
      </c>
      <c r="C2793">
        <v>37</v>
      </c>
      <c r="D2793">
        <v>96</v>
      </c>
      <c r="E2793">
        <v>0</v>
      </c>
      <c r="F2793">
        <v>654</v>
      </c>
      <c r="G2793" t="s">
        <v>2473</v>
      </c>
      <c r="H2793">
        <v>3000</v>
      </c>
      <c r="I2793">
        <v>15062898</v>
      </c>
      <c r="J2793" t="s">
        <v>1669</v>
      </c>
      <c r="K2793" t="s">
        <v>4597</v>
      </c>
      <c r="L2793" t="s">
        <v>13458</v>
      </c>
      <c r="M2793">
        <v>11729</v>
      </c>
      <c r="N2793">
        <v>6861</v>
      </c>
      <c r="O2793" t="s">
        <v>12012</v>
      </c>
      <c r="P2793">
        <v>0</v>
      </c>
      <c r="Q2793" t="s">
        <v>13459</v>
      </c>
      <c r="R2793" t="s">
        <v>13460</v>
      </c>
      <c r="S2793">
        <v>106</v>
      </c>
      <c r="T2793" t="s">
        <v>36</v>
      </c>
      <c r="U2793" t="s">
        <v>37</v>
      </c>
      <c r="V2793" t="s">
        <v>583</v>
      </c>
      <c r="W2793">
        <v>14000000</v>
      </c>
      <c r="X2793">
        <v>1998</v>
      </c>
      <c r="Y2793">
        <v>2000</v>
      </c>
      <c r="Z2793">
        <v>6</v>
      </c>
      <c r="AA2793">
        <v>1.85</v>
      </c>
      <c r="AB2793">
        <v>645</v>
      </c>
    </row>
    <row r="2794" spans="1:28" hidden="1" x14ac:dyDescent="0.2">
      <c r="A2794" t="s">
        <v>27</v>
      </c>
      <c r="B2794" t="s">
        <v>13461</v>
      </c>
      <c r="C2794">
        <v>62</v>
      </c>
      <c r="D2794">
        <v>117</v>
      </c>
      <c r="E2794">
        <v>160</v>
      </c>
      <c r="F2794">
        <v>55</v>
      </c>
      <c r="G2794" t="s">
        <v>2043</v>
      </c>
      <c r="H2794">
        <v>718</v>
      </c>
      <c r="I2794">
        <v>14348123</v>
      </c>
      <c r="J2794" t="s">
        <v>11839</v>
      </c>
      <c r="K2794" t="s">
        <v>3707</v>
      </c>
      <c r="L2794" t="s">
        <v>13462</v>
      </c>
      <c r="M2794">
        <v>9323</v>
      </c>
      <c r="N2794">
        <v>1148</v>
      </c>
      <c r="O2794" t="s">
        <v>13463</v>
      </c>
      <c r="P2794">
        <v>6</v>
      </c>
      <c r="Q2794" t="s">
        <v>13464</v>
      </c>
      <c r="R2794" t="s">
        <v>13465</v>
      </c>
      <c r="S2794">
        <v>157</v>
      </c>
      <c r="T2794" t="s">
        <v>36</v>
      </c>
      <c r="U2794" t="s">
        <v>7088</v>
      </c>
      <c r="V2794" t="s">
        <v>93</v>
      </c>
      <c r="W2794">
        <v>12000000</v>
      </c>
      <c r="X2794">
        <v>1999</v>
      </c>
      <c r="Y2794">
        <v>330</v>
      </c>
      <c r="Z2794">
        <v>6.9</v>
      </c>
      <c r="AA2794">
        <v>1.85</v>
      </c>
      <c r="AB2794">
        <v>970</v>
      </c>
    </row>
    <row r="2795" spans="1:28" hidden="1" x14ac:dyDescent="0.2">
      <c r="A2795" t="s">
        <v>27</v>
      </c>
      <c r="B2795" t="s">
        <v>13466</v>
      </c>
      <c r="C2795">
        <v>73</v>
      </c>
      <c r="D2795">
        <v>93</v>
      </c>
      <c r="E2795">
        <v>85</v>
      </c>
      <c r="F2795">
        <v>514</v>
      </c>
      <c r="G2795" t="s">
        <v>13467</v>
      </c>
      <c r="H2795">
        <v>1000</v>
      </c>
      <c r="I2795">
        <v>15171475</v>
      </c>
      <c r="J2795" t="s">
        <v>7404</v>
      </c>
      <c r="K2795" t="s">
        <v>306</v>
      </c>
      <c r="L2795" t="s">
        <v>13468</v>
      </c>
      <c r="M2795">
        <v>19805</v>
      </c>
      <c r="N2795">
        <v>2777</v>
      </c>
      <c r="O2795" t="s">
        <v>5782</v>
      </c>
      <c r="P2795">
        <v>0</v>
      </c>
      <c r="Q2795" t="s">
        <v>13469</v>
      </c>
      <c r="R2795" t="s">
        <v>13470</v>
      </c>
      <c r="S2795">
        <v>122</v>
      </c>
      <c r="T2795" t="s">
        <v>36</v>
      </c>
      <c r="U2795" t="s">
        <v>37</v>
      </c>
      <c r="V2795" t="s">
        <v>583</v>
      </c>
      <c r="W2795">
        <v>8500000</v>
      </c>
      <c r="X2795">
        <v>1996</v>
      </c>
      <c r="Y2795">
        <v>855</v>
      </c>
      <c r="Z2795">
        <v>5.7</v>
      </c>
      <c r="AA2795">
        <v>1.85</v>
      </c>
      <c r="AB2795">
        <v>0</v>
      </c>
    </row>
    <row r="2796" spans="1:28" hidden="1" x14ac:dyDescent="0.2">
      <c r="A2796" t="s">
        <v>27</v>
      </c>
      <c r="B2796" t="s">
        <v>485</v>
      </c>
      <c r="C2796">
        <v>59</v>
      </c>
      <c r="D2796">
        <v>136</v>
      </c>
      <c r="E2796">
        <v>17000</v>
      </c>
      <c r="F2796">
        <v>213</v>
      </c>
      <c r="G2796" t="s">
        <v>1975</v>
      </c>
      <c r="H2796">
        <v>22000</v>
      </c>
      <c r="J2796" t="s">
        <v>4809</v>
      </c>
      <c r="K2796" t="s">
        <v>1744</v>
      </c>
      <c r="L2796" t="s">
        <v>13471</v>
      </c>
      <c r="M2796">
        <v>13548</v>
      </c>
      <c r="N2796">
        <v>23378</v>
      </c>
      <c r="O2796" t="s">
        <v>599</v>
      </c>
      <c r="P2796">
        <v>0</v>
      </c>
      <c r="Q2796" t="s">
        <v>13472</v>
      </c>
      <c r="R2796" t="s">
        <v>13473</v>
      </c>
      <c r="S2796">
        <v>75</v>
      </c>
      <c r="T2796" t="s">
        <v>36</v>
      </c>
      <c r="U2796" t="s">
        <v>37</v>
      </c>
      <c r="V2796" t="s">
        <v>93</v>
      </c>
      <c r="W2796">
        <v>14000000</v>
      </c>
      <c r="X2796">
        <v>1977</v>
      </c>
      <c r="Y2796">
        <v>740</v>
      </c>
      <c r="Z2796">
        <v>6.7</v>
      </c>
      <c r="AA2796">
        <v>1.66</v>
      </c>
      <c r="AB2796">
        <v>932</v>
      </c>
    </row>
    <row r="2797" spans="1:28" hidden="1" x14ac:dyDescent="0.2">
      <c r="A2797" t="s">
        <v>27</v>
      </c>
      <c r="B2797" t="s">
        <v>5074</v>
      </c>
      <c r="C2797">
        <v>25</v>
      </c>
      <c r="D2797">
        <v>115</v>
      </c>
      <c r="E2797">
        <v>0</v>
      </c>
      <c r="F2797">
        <v>534</v>
      </c>
      <c r="G2797" t="s">
        <v>468</v>
      </c>
      <c r="H2797">
        <v>1000</v>
      </c>
      <c r="I2797">
        <v>13640000</v>
      </c>
      <c r="J2797" t="s">
        <v>2525</v>
      </c>
      <c r="K2797" t="s">
        <v>1230</v>
      </c>
      <c r="L2797" t="s">
        <v>13474</v>
      </c>
      <c r="M2797">
        <v>6011</v>
      </c>
      <c r="N2797">
        <v>3267</v>
      </c>
      <c r="O2797" t="s">
        <v>10902</v>
      </c>
      <c r="P2797">
        <v>0</v>
      </c>
      <c r="Q2797" t="s">
        <v>13475</v>
      </c>
      <c r="R2797" t="s">
        <v>13476</v>
      </c>
      <c r="S2797">
        <v>39</v>
      </c>
      <c r="T2797" t="s">
        <v>36</v>
      </c>
      <c r="U2797" t="s">
        <v>37</v>
      </c>
      <c r="V2797" t="s">
        <v>38</v>
      </c>
      <c r="W2797">
        <v>14000000</v>
      </c>
      <c r="X2797">
        <v>1994</v>
      </c>
      <c r="Y2797">
        <v>848</v>
      </c>
      <c r="Z2797">
        <v>6.9</v>
      </c>
      <c r="AA2797">
        <v>1.85</v>
      </c>
      <c r="AB2797">
        <v>905</v>
      </c>
    </row>
    <row r="2798" spans="1:28" hidden="1" x14ac:dyDescent="0.2">
      <c r="A2798" t="s">
        <v>27</v>
      </c>
      <c r="B2798" t="s">
        <v>7225</v>
      </c>
      <c r="C2798">
        <v>97</v>
      </c>
      <c r="D2798">
        <v>94</v>
      </c>
      <c r="E2798">
        <v>0</v>
      </c>
      <c r="F2798">
        <v>458</v>
      </c>
      <c r="G2798" t="s">
        <v>13477</v>
      </c>
      <c r="H2798">
        <v>12000</v>
      </c>
      <c r="I2798">
        <v>12550242</v>
      </c>
      <c r="J2798" t="s">
        <v>1413</v>
      </c>
      <c r="K2798" t="s">
        <v>270</v>
      </c>
      <c r="L2798" t="s">
        <v>13478</v>
      </c>
      <c r="M2798">
        <v>13866</v>
      </c>
      <c r="N2798">
        <v>13446</v>
      </c>
      <c r="O2798" t="s">
        <v>7597</v>
      </c>
      <c r="P2798">
        <v>3</v>
      </c>
      <c r="Q2798" t="s">
        <v>13479</v>
      </c>
      <c r="R2798" t="s">
        <v>13480</v>
      </c>
      <c r="S2798">
        <v>55</v>
      </c>
      <c r="T2798" t="s">
        <v>36</v>
      </c>
      <c r="U2798" t="s">
        <v>37</v>
      </c>
      <c r="V2798" t="s">
        <v>583</v>
      </c>
      <c r="X2798">
        <v>2007</v>
      </c>
      <c r="Y2798">
        <v>490</v>
      </c>
      <c r="Z2798">
        <v>5.5</v>
      </c>
      <c r="AA2798">
        <v>1.85</v>
      </c>
      <c r="AB2798">
        <v>488</v>
      </c>
    </row>
    <row r="2799" spans="1:28" hidden="1" x14ac:dyDescent="0.2">
      <c r="A2799" t="s">
        <v>27</v>
      </c>
      <c r="B2799" t="s">
        <v>13481</v>
      </c>
      <c r="C2799">
        <v>205</v>
      </c>
      <c r="D2799">
        <v>85</v>
      </c>
      <c r="E2799">
        <v>52</v>
      </c>
      <c r="F2799">
        <v>489</v>
      </c>
      <c r="G2799" t="s">
        <v>13482</v>
      </c>
      <c r="H2799">
        <v>1000</v>
      </c>
      <c r="I2799">
        <v>12610731</v>
      </c>
      <c r="J2799" t="s">
        <v>2206</v>
      </c>
      <c r="K2799" t="s">
        <v>1113</v>
      </c>
      <c r="L2799" t="s">
        <v>13483</v>
      </c>
      <c r="M2799">
        <v>38985</v>
      </c>
      <c r="N2799">
        <v>3050</v>
      </c>
      <c r="O2799" t="s">
        <v>13484</v>
      </c>
      <c r="P2799">
        <v>1</v>
      </c>
      <c r="Q2799" t="s">
        <v>13485</v>
      </c>
      <c r="R2799" t="s">
        <v>13486</v>
      </c>
      <c r="S2799">
        <v>673</v>
      </c>
      <c r="T2799" t="s">
        <v>36</v>
      </c>
      <c r="U2799" t="s">
        <v>37</v>
      </c>
      <c r="V2799" t="s">
        <v>583</v>
      </c>
      <c r="W2799">
        <v>11000000</v>
      </c>
      <c r="X2799">
        <v>2001</v>
      </c>
      <c r="Y2799">
        <v>935</v>
      </c>
      <c r="Z2799">
        <v>4.4000000000000004</v>
      </c>
      <c r="AA2799">
        <v>1.85</v>
      </c>
      <c r="AB2799">
        <v>0</v>
      </c>
    </row>
    <row r="2800" spans="1:28" hidden="1" x14ac:dyDescent="0.2">
      <c r="A2800" t="s">
        <v>27</v>
      </c>
      <c r="B2800" t="s">
        <v>807</v>
      </c>
      <c r="C2800">
        <v>69</v>
      </c>
      <c r="D2800">
        <v>88</v>
      </c>
      <c r="E2800">
        <v>189</v>
      </c>
      <c r="F2800">
        <v>799</v>
      </c>
      <c r="G2800" t="s">
        <v>9030</v>
      </c>
      <c r="H2800">
        <v>934</v>
      </c>
      <c r="I2800">
        <v>47811275</v>
      </c>
      <c r="J2800" t="s">
        <v>2356</v>
      </c>
      <c r="K2800" t="s">
        <v>8303</v>
      </c>
      <c r="L2800" t="s">
        <v>12755</v>
      </c>
      <c r="M2800">
        <v>29008</v>
      </c>
      <c r="N2800">
        <v>3707</v>
      </c>
      <c r="O2800" t="s">
        <v>12756</v>
      </c>
      <c r="P2800">
        <v>1</v>
      </c>
      <c r="Q2800" t="s">
        <v>12757</v>
      </c>
      <c r="R2800" t="s">
        <v>12758</v>
      </c>
      <c r="S2800">
        <v>99</v>
      </c>
      <c r="T2800" t="s">
        <v>36</v>
      </c>
      <c r="U2800" t="s">
        <v>37</v>
      </c>
      <c r="V2800" t="s">
        <v>93</v>
      </c>
      <c r="W2800">
        <v>15000000</v>
      </c>
      <c r="X2800">
        <v>2002</v>
      </c>
      <c r="Y2800">
        <v>927</v>
      </c>
      <c r="Z2800">
        <v>5.4</v>
      </c>
      <c r="AA2800">
        <v>1.85</v>
      </c>
      <c r="AB2800">
        <v>896</v>
      </c>
    </row>
    <row r="2801" spans="1:28" hidden="1" x14ac:dyDescent="0.2">
      <c r="A2801" t="s">
        <v>27</v>
      </c>
      <c r="B2801" t="s">
        <v>13487</v>
      </c>
      <c r="C2801">
        <v>195</v>
      </c>
      <c r="D2801">
        <v>112</v>
      </c>
      <c r="E2801">
        <v>0</v>
      </c>
      <c r="F2801">
        <v>383</v>
      </c>
      <c r="G2801" t="s">
        <v>6423</v>
      </c>
      <c r="H2801">
        <v>12000</v>
      </c>
      <c r="I2801">
        <v>11204499</v>
      </c>
      <c r="J2801" t="s">
        <v>6517</v>
      </c>
      <c r="K2801" t="s">
        <v>760</v>
      </c>
      <c r="L2801" t="s">
        <v>13488</v>
      </c>
      <c r="M2801">
        <v>38142</v>
      </c>
      <c r="N2801">
        <v>13528</v>
      </c>
      <c r="O2801" t="s">
        <v>3245</v>
      </c>
      <c r="P2801">
        <v>0</v>
      </c>
      <c r="Q2801" t="s">
        <v>13489</v>
      </c>
      <c r="R2801" t="s">
        <v>13490</v>
      </c>
      <c r="S2801">
        <v>270</v>
      </c>
      <c r="T2801" t="s">
        <v>36</v>
      </c>
      <c r="U2801" t="s">
        <v>37</v>
      </c>
      <c r="V2801" t="s">
        <v>583</v>
      </c>
      <c r="W2801">
        <v>14000000</v>
      </c>
      <c r="X2801">
        <v>2006</v>
      </c>
      <c r="Y2801">
        <v>593</v>
      </c>
      <c r="Z2801">
        <v>7</v>
      </c>
      <c r="AA2801">
        <v>2.35</v>
      </c>
      <c r="AB2801">
        <v>0</v>
      </c>
    </row>
    <row r="2802" spans="1:28" hidden="1" x14ac:dyDescent="0.2">
      <c r="A2802" t="s">
        <v>27</v>
      </c>
      <c r="B2802" t="s">
        <v>2040</v>
      </c>
      <c r="C2802">
        <v>61</v>
      </c>
      <c r="D2802">
        <v>86</v>
      </c>
      <c r="E2802">
        <v>70</v>
      </c>
      <c r="F2802">
        <v>169</v>
      </c>
      <c r="G2802" t="s">
        <v>1706</v>
      </c>
      <c r="H2802">
        <v>878</v>
      </c>
      <c r="I2802">
        <v>10397365</v>
      </c>
      <c r="J2802" t="s">
        <v>13491</v>
      </c>
      <c r="K2802" t="s">
        <v>2634</v>
      </c>
      <c r="L2802" t="s">
        <v>13492</v>
      </c>
      <c r="M2802">
        <v>11693</v>
      </c>
      <c r="N2802">
        <v>2165</v>
      </c>
      <c r="O2802" t="s">
        <v>13493</v>
      </c>
      <c r="P2802">
        <v>5</v>
      </c>
      <c r="Q2802" t="s">
        <v>13494</v>
      </c>
      <c r="R2802" t="s">
        <v>13495</v>
      </c>
      <c r="S2802">
        <v>104</v>
      </c>
      <c r="T2802" t="s">
        <v>36</v>
      </c>
      <c r="U2802" t="s">
        <v>37</v>
      </c>
      <c r="V2802" t="s">
        <v>38</v>
      </c>
      <c r="W2802">
        <v>14000000</v>
      </c>
      <c r="X2802">
        <v>2001</v>
      </c>
      <c r="Y2802">
        <v>834</v>
      </c>
      <c r="Z2802">
        <v>5.4</v>
      </c>
      <c r="AA2802">
        <v>2.35</v>
      </c>
      <c r="AB2802">
        <v>613</v>
      </c>
    </row>
    <row r="2803" spans="1:28" hidden="1" x14ac:dyDescent="0.2">
      <c r="A2803" t="s">
        <v>27</v>
      </c>
      <c r="B2803" t="s">
        <v>13496</v>
      </c>
      <c r="C2803">
        <v>77</v>
      </c>
      <c r="D2803">
        <v>86</v>
      </c>
      <c r="E2803">
        <v>90</v>
      </c>
      <c r="F2803">
        <v>635</v>
      </c>
      <c r="G2803" t="s">
        <v>12725</v>
      </c>
      <c r="H2803">
        <v>962</v>
      </c>
      <c r="I2803">
        <v>9402410</v>
      </c>
      <c r="J2803" t="s">
        <v>4217</v>
      </c>
      <c r="K2803" t="s">
        <v>4687</v>
      </c>
      <c r="L2803" t="s">
        <v>13497</v>
      </c>
      <c r="M2803">
        <v>11233</v>
      </c>
      <c r="N2803">
        <v>3715</v>
      </c>
      <c r="O2803" t="s">
        <v>13498</v>
      </c>
      <c r="P2803">
        <v>1</v>
      </c>
      <c r="Q2803" t="s">
        <v>13499</v>
      </c>
      <c r="R2803" t="s">
        <v>13500</v>
      </c>
      <c r="S2803">
        <v>32</v>
      </c>
      <c r="T2803" t="s">
        <v>36</v>
      </c>
      <c r="U2803" t="s">
        <v>37</v>
      </c>
      <c r="V2803" t="s">
        <v>38</v>
      </c>
      <c r="W2803">
        <v>14000000</v>
      </c>
      <c r="X2803">
        <v>2012</v>
      </c>
      <c r="Y2803">
        <v>925</v>
      </c>
      <c r="Z2803">
        <v>5.4</v>
      </c>
      <c r="AA2803">
        <v>2.35</v>
      </c>
      <c r="AB2803">
        <v>0</v>
      </c>
    </row>
    <row r="2804" spans="1:28" hidden="1" x14ac:dyDescent="0.2">
      <c r="A2804" t="s">
        <v>27</v>
      </c>
      <c r="B2804" t="s">
        <v>13501</v>
      </c>
      <c r="C2804">
        <v>259</v>
      </c>
      <c r="D2804">
        <v>112</v>
      </c>
      <c r="E2804">
        <v>232</v>
      </c>
      <c r="F2804">
        <v>177</v>
      </c>
      <c r="G2804" t="s">
        <v>124</v>
      </c>
      <c r="H2804">
        <v>413</v>
      </c>
      <c r="I2804">
        <v>5990075</v>
      </c>
      <c r="J2804" t="s">
        <v>1542</v>
      </c>
      <c r="K2804" t="s">
        <v>13502</v>
      </c>
      <c r="L2804" t="s">
        <v>13503</v>
      </c>
      <c r="M2804">
        <v>89906</v>
      </c>
      <c r="N2804">
        <v>1372</v>
      </c>
      <c r="O2804" t="s">
        <v>13504</v>
      </c>
      <c r="P2804">
        <v>1</v>
      </c>
      <c r="Q2804" t="s">
        <v>13505</v>
      </c>
      <c r="R2804" t="s">
        <v>13506</v>
      </c>
      <c r="S2804">
        <v>175</v>
      </c>
      <c r="T2804" t="s">
        <v>1462</v>
      </c>
      <c r="U2804" t="s">
        <v>1463</v>
      </c>
      <c r="V2804" t="s">
        <v>38</v>
      </c>
      <c r="X2804">
        <v>2007</v>
      </c>
      <c r="Y2804">
        <v>412</v>
      </c>
      <c r="Z2804">
        <v>8</v>
      </c>
      <c r="AA2804">
        <v>1.85</v>
      </c>
      <c r="AB2804">
        <v>13000</v>
      </c>
    </row>
    <row r="2805" spans="1:28" hidden="1" x14ac:dyDescent="0.2">
      <c r="A2805" t="s">
        <v>27</v>
      </c>
      <c r="B2805" t="s">
        <v>13507</v>
      </c>
      <c r="C2805">
        <v>251</v>
      </c>
      <c r="D2805">
        <v>137</v>
      </c>
      <c r="E2805">
        <v>143</v>
      </c>
      <c r="F2805">
        <v>280</v>
      </c>
      <c r="G2805" t="s">
        <v>1467</v>
      </c>
      <c r="H2805">
        <v>14000</v>
      </c>
      <c r="I2805">
        <v>5459824</v>
      </c>
      <c r="J2805" t="s">
        <v>212</v>
      </c>
      <c r="K2805" t="s">
        <v>211</v>
      </c>
      <c r="L2805" t="s">
        <v>13508</v>
      </c>
      <c r="M2805">
        <v>92781</v>
      </c>
      <c r="N2805">
        <v>15337</v>
      </c>
      <c r="O2805" t="s">
        <v>13509</v>
      </c>
      <c r="P2805">
        <v>0</v>
      </c>
      <c r="Q2805" t="s">
        <v>13510</v>
      </c>
      <c r="R2805" t="s">
        <v>13511</v>
      </c>
      <c r="S2805">
        <v>320</v>
      </c>
      <c r="T2805" t="s">
        <v>36</v>
      </c>
      <c r="U2805" t="s">
        <v>37</v>
      </c>
      <c r="V2805" t="s">
        <v>583</v>
      </c>
      <c r="W2805">
        <v>26000000</v>
      </c>
      <c r="X2805">
        <v>2006</v>
      </c>
      <c r="Y2805">
        <v>617</v>
      </c>
      <c r="Z2805">
        <v>7.6</v>
      </c>
      <c r="AA2805">
        <v>2.35</v>
      </c>
      <c r="AB2805">
        <v>5000</v>
      </c>
    </row>
    <row r="2806" spans="1:28" hidden="1" x14ac:dyDescent="0.2">
      <c r="A2806" t="s">
        <v>27</v>
      </c>
      <c r="B2806" t="s">
        <v>13512</v>
      </c>
      <c r="C2806">
        <v>63</v>
      </c>
      <c r="D2806">
        <v>90</v>
      </c>
      <c r="E2806">
        <v>49</v>
      </c>
      <c r="F2806">
        <v>191</v>
      </c>
      <c r="G2806" t="s">
        <v>11102</v>
      </c>
      <c r="H2806">
        <v>12000</v>
      </c>
      <c r="I2806">
        <v>5108820</v>
      </c>
      <c r="J2806" t="s">
        <v>1922</v>
      </c>
      <c r="K2806" t="s">
        <v>4835</v>
      </c>
      <c r="L2806" t="s">
        <v>13513</v>
      </c>
      <c r="M2806">
        <v>12519</v>
      </c>
      <c r="N2806">
        <v>12776</v>
      </c>
      <c r="O2806" t="s">
        <v>13514</v>
      </c>
      <c r="P2806">
        <v>5</v>
      </c>
      <c r="Q2806" t="s">
        <v>13515</v>
      </c>
      <c r="R2806" t="s">
        <v>13516</v>
      </c>
      <c r="S2806">
        <v>112</v>
      </c>
      <c r="T2806" t="s">
        <v>36</v>
      </c>
      <c r="U2806" t="s">
        <v>37</v>
      </c>
      <c r="V2806" t="s">
        <v>583</v>
      </c>
      <c r="W2806">
        <v>24000000</v>
      </c>
      <c r="X2806">
        <v>2000</v>
      </c>
      <c r="Y2806">
        <v>215</v>
      </c>
      <c r="Z2806">
        <v>5.9</v>
      </c>
      <c r="AA2806">
        <v>2.35</v>
      </c>
      <c r="AB2806">
        <v>853</v>
      </c>
    </row>
    <row r="2807" spans="1:28" hidden="1" x14ac:dyDescent="0.2">
      <c r="A2807" t="s">
        <v>27</v>
      </c>
      <c r="B2807" t="s">
        <v>1014</v>
      </c>
      <c r="C2807">
        <v>47</v>
      </c>
      <c r="D2807">
        <v>107</v>
      </c>
      <c r="E2807">
        <v>956</v>
      </c>
      <c r="F2807">
        <v>113</v>
      </c>
      <c r="G2807" t="s">
        <v>2490</v>
      </c>
      <c r="H2807">
        <v>10000</v>
      </c>
      <c r="I2807">
        <v>4741987</v>
      </c>
      <c r="J2807" t="s">
        <v>3407</v>
      </c>
      <c r="K2807" t="s">
        <v>2822</v>
      </c>
      <c r="L2807" t="s">
        <v>13517</v>
      </c>
      <c r="M2807">
        <v>6782</v>
      </c>
      <c r="N2807">
        <v>10368</v>
      </c>
      <c r="O2807" t="s">
        <v>13518</v>
      </c>
      <c r="P2807">
        <v>1</v>
      </c>
      <c r="Q2807" t="s">
        <v>13519</v>
      </c>
      <c r="R2807" t="s">
        <v>13520</v>
      </c>
      <c r="S2807">
        <v>114</v>
      </c>
      <c r="T2807" t="s">
        <v>36</v>
      </c>
      <c r="U2807" t="s">
        <v>37</v>
      </c>
      <c r="V2807" t="s">
        <v>583</v>
      </c>
      <c r="W2807">
        <v>14000000</v>
      </c>
      <c r="X2807">
        <v>1999</v>
      </c>
      <c r="Y2807">
        <v>233</v>
      </c>
      <c r="Z2807">
        <v>6.6</v>
      </c>
      <c r="AA2807">
        <v>1.85</v>
      </c>
      <c r="AB2807">
        <v>860</v>
      </c>
    </row>
    <row r="2808" spans="1:28" hidden="1" x14ac:dyDescent="0.2">
      <c r="A2808" t="s">
        <v>27</v>
      </c>
      <c r="B2808" t="s">
        <v>1196</v>
      </c>
      <c r="C2808">
        <v>108</v>
      </c>
      <c r="D2808">
        <v>98</v>
      </c>
      <c r="E2808">
        <v>176</v>
      </c>
      <c r="F2808">
        <v>15</v>
      </c>
      <c r="G2808" t="s">
        <v>7804</v>
      </c>
      <c r="H2808">
        <v>543</v>
      </c>
      <c r="I2808">
        <v>4291965</v>
      </c>
      <c r="J2808" t="s">
        <v>5938</v>
      </c>
      <c r="K2808" t="s">
        <v>8334</v>
      </c>
      <c r="L2808" t="s">
        <v>13521</v>
      </c>
      <c r="M2808">
        <v>9334</v>
      </c>
      <c r="N2808">
        <v>678</v>
      </c>
      <c r="O2808" t="s">
        <v>13522</v>
      </c>
      <c r="P2808">
        <v>3</v>
      </c>
      <c r="Q2808" t="s">
        <v>13523</v>
      </c>
      <c r="R2808" t="s">
        <v>13524</v>
      </c>
      <c r="S2808">
        <v>59</v>
      </c>
      <c r="T2808" t="s">
        <v>36</v>
      </c>
      <c r="U2808" t="s">
        <v>1463</v>
      </c>
      <c r="V2808" t="s">
        <v>38</v>
      </c>
      <c r="W2808">
        <v>14000000</v>
      </c>
      <c r="X2808">
        <v>2006</v>
      </c>
      <c r="Y2808">
        <v>113</v>
      </c>
      <c r="Z2808">
        <v>6.7</v>
      </c>
      <c r="AA2808">
        <v>2.35</v>
      </c>
      <c r="AB2808">
        <v>447</v>
      </c>
    </row>
    <row r="2809" spans="1:28" hidden="1" x14ac:dyDescent="0.2">
      <c r="A2809" t="s">
        <v>27</v>
      </c>
      <c r="B2809" t="s">
        <v>13525</v>
      </c>
      <c r="C2809">
        <v>64</v>
      </c>
      <c r="D2809">
        <v>84</v>
      </c>
      <c r="E2809">
        <v>12</v>
      </c>
      <c r="F2809">
        <v>102</v>
      </c>
      <c r="G2809" t="s">
        <v>13526</v>
      </c>
      <c r="H2809">
        <v>159</v>
      </c>
      <c r="I2809">
        <v>3100650</v>
      </c>
      <c r="J2809" t="s">
        <v>6130</v>
      </c>
      <c r="K2809" t="s">
        <v>13527</v>
      </c>
      <c r="L2809" t="s">
        <v>13528</v>
      </c>
      <c r="M2809">
        <v>7277</v>
      </c>
      <c r="N2809">
        <v>417</v>
      </c>
      <c r="O2809" t="s">
        <v>13529</v>
      </c>
      <c r="P2809">
        <v>4</v>
      </c>
      <c r="Q2809" t="s">
        <v>13530</v>
      </c>
      <c r="R2809" t="s">
        <v>13531</v>
      </c>
      <c r="S2809">
        <v>181</v>
      </c>
      <c r="T2809" t="s">
        <v>36</v>
      </c>
      <c r="U2809" t="s">
        <v>37</v>
      </c>
      <c r="V2809" t="s">
        <v>38</v>
      </c>
      <c r="W2809">
        <v>14000000</v>
      </c>
      <c r="X2809">
        <v>2001</v>
      </c>
      <c r="Y2809">
        <v>102</v>
      </c>
      <c r="Z2809">
        <v>3.9</v>
      </c>
      <c r="AA2809">
        <v>1.85</v>
      </c>
      <c r="AB2809">
        <v>231</v>
      </c>
    </row>
    <row r="2810" spans="1:28" hidden="1" x14ac:dyDescent="0.2">
      <c r="A2810" t="s">
        <v>27</v>
      </c>
      <c r="B2810" t="s">
        <v>12558</v>
      </c>
      <c r="C2810">
        <v>20</v>
      </c>
      <c r="D2810">
        <v>139</v>
      </c>
      <c r="E2810">
        <v>133</v>
      </c>
      <c r="F2810">
        <v>5</v>
      </c>
      <c r="G2810" t="s">
        <v>13532</v>
      </c>
      <c r="H2810">
        <v>423</v>
      </c>
      <c r="I2810">
        <v>2474000</v>
      </c>
      <c r="J2810" t="s">
        <v>6111</v>
      </c>
      <c r="K2810" t="s">
        <v>1842</v>
      </c>
      <c r="L2810" t="s">
        <v>13533</v>
      </c>
      <c r="M2810">
        <v>2427</v>
      </c>
      <c r="N2810">
        <v>446</v>
      </c>
      <c r="O2810" t="s">
        <v>13534</v>
      </c>
      <c r="P2810">
        <v>1</v>
      </c>
      <c r="Q2810" t="s">
        <v>13535</v>
      </c>
      <c r="R2810" t="s">
        <v>13536</v>
      </c>
      <c r="S2810">
        <v>27</v>
      </c>
      <c r="T2810" t="s">
        <v>36</v>
      </c>
      <c r="U2810" t="s">
        <v>1463</v>
      </c>
      <c r="V2810" t="s">
        <v>38</v>
      </c>
      <c r="W2810">
        <v>14000000</v>
      </c>
      <c r="X2810">
        <v>1995</v>
      </c>
      <c r="Y2810">
        <v>15</v>
      </c>
      <c r="Z2810">
        <v>5.7</v>
      </c>
      <c r="AA2810">
        <v>1.85</v>
      </c>
      <c r="AB2810">
        <v>127</v>
      </c>
    </row>
    <row r="2811" spans="1:28" hidden="1" x14ac:dyDescent="0.2">
      <c r="A2811" t="s">
        <v>27</v>
      </c>
      <c r="B2811" t="s">
        <v>12965</v>
      </c>
      <c r="C2811">
        <v>135</v>
      </c>
      <c r="D2811">
        <v>97</v>
      </c>
      <c r="E2811">
        <v>11</v>
      </c>
      <c r="F2811">
        <v>548</v>
      </c>
      <c r="G2811" t="s">
        <v>201</v>
      </c>
      <c r="H2811">
        <v>14000</v>
      </c>
      <c r="I2811">
        <v>2656324</v>
      </c>
      <c r="J2811" t="s">
        <v>1679</v>
      </c>
      <c r="K2811" t="s">
        <v>434</v>
      </c>
      <c r="L2811" t="s">
        <v>13537</v>
      </c>
      <c r="M2811">
        <v>16444</v>
      </c>
      <c r="N2811">
        <v>16431</v>
      </c>
      <c r="O2811" t="s">
        <v>5792</v>
      </c>
      <c r="P2811">
        <v>4</v>
      </c>
      <c r="Q2811" t="s">
        <v>13538</v>
      </c>
      <c r="R2811" t="s">
        <v>13539</v>
      </c>
      <c r="S2811">
        <v>79</v>
      </c>
      <c r="T2811" t="s">
        <v>36</v>
      </c>
      <c r="U2811" t="s">
        <v>55</v>
      </c>
      <c r="V2811" t="s">
        <v>38</v>
      </c>
      <c r="X2811">
        <v>2008</v>
      </c>
      <c r="Y2811">
        <v>1000</v>
      </c>
      <c r="Z2811">
        <v>6.7</v>
      </c>
      <c r="AA2811">
        <v>2.35</v>
      </c>
      <c r="AB2811">
        <v>2000</v>
      </c>
    </row>
    <row r="2812" spans="1:28" hidden="1" x14ac:dyDescent="0.2">
      <c r="A2812" t="s">
        <v>27</v>
      </c>
      <c r="B2812" t="s">
        <v>13540</v>
      </c>
      <c r="C2812">
        <v>2</v>
      </c>
      <c r="D2812">
        <v>127</v>
      </c>
      <c r="E2812">
        <v>109</v>
      </c>
      <c r="F2812">
        <v>324</v>
      </c>
      <c r="G2812" t="s">
        <v>9667</v>
      </c>
      <c r="H2812">
        <v>16000</v>
      </c>
      <c r="I2812">
        <v>1000000</v>
      </c>
      <c r="J2812" t="s">
        <v>1311</v>
      </c>
      <c r="K2812" t="s">
        <v>199</v>
      </c>
      <c r="L2812" t="s">
        <v>13541</v>
      </c>
      <c r="M2812">
        <v>524</v>
      </c>
      <c r="N2812">
        <v>17250</v>
      </c>
      <c r="O2812" t="s">
        <v>13542</v>
      </c>
      <c r="P2812">
        <v>0</v>
      </c>
      <c r="Q2812" t="s">
        <v>13543</v>
      </c>
      <c r="R2812" t="s">
        <v>13544</v>
      </c>
      <c r="S2812">
        <v>8</v>
      </c>
      <c r="T2812" t="s">
        <v>36</v>
      </c>
      <c r="U2812" t="s">
        <v>13545</v>
      </c>
      <c r="V2812" t="s">
        <v>93</v>
      </c>
      <c r="W2812">
        <v>14000000</v>
      </c>
      <c r="X2812">
        <v>1978</v>
      </c>
      <c r="Y2812">
        <v>469</v>
      </c>
      <c r="Z2812">
        <v>6.5</v>
      </c>
      <c r="AA2812">
        <v>2.35</v>
      </c>
      <c r="AB2812">
        <v>76</v>
      </c>
    </row>
    <row r="2813" spans="1:28" hidden="1" x14ac:dyDescent="0.2">
      <c r="A2813" t="s">
        <v>27</v>
      </c>
      <c r="B2813" t="s">
        <v>11325</v>
      </c>
      <c r="C2813">
        <v>262</v>
      </c>
      <c r="D2813">
        <v>150</v>
      </c>
      <c r="E2813">
        <v>608</v>
      </c>
      <c r="F2813">
        <v>43</v>
      </c>
      <c r="G2813" t="s">
        <v>13546</v>
      </c>
      <c r="H2813">
        <v>149</v>
      </c>
      <c r="I2813">
        <v>3958500</v>
      </c>
      <c r="J2813" t="s">
        <v>5938</v>
      </c>
      <c r="K2813" t="s">
        <v>11328</v>
      </c>
      <c r="L2813" t="s">
        <v>13547</v>
      </c>
      <c r="M2813">
        <v>17933</v>
      </c>
      <c r="N2813">
        <v>390</v>
      </c>
      <c r="O2813" t="s">
        <v>13548</v>
      </c>
      <c r="P2813">
        <v>0</v>
      </c>
      <c r="Q2813" t="s">
        <v>13549</v>
      </c>
      <c r="R2813" t="s">
        <v>13550</v>
      </c>
      <c r="S2813">
        <v>165</v>
      </c>
      <c r="T2813" t="s">
        <v>36</v>
      </c>
      <c r="U2813" t="s">
        <v>55</v>
      </c>
      <c r="V2813" t="s">
        <v>583</v>
      </c>
      <c r="W2813">
        <v>8200000</v>
      </c>
      <c r="X2813">
        <v>2014</v>
      </c>
      <c r="Y2813">
        <v>44</v>
      </c>
      <c r="Z2813">
        <v>6.8</v>
      </c>
      <c r="AA2813">
        <v>2.35</v>
      </c>
      <c r="AB2813">
        <v>0</v>
      </c>
    </row>
    <row r="2814" spans="1:28" hidden="1" x14ac:dyDescent="0.2">
      <c r="A2814" t="s">
        <v>27</v>
      </c>
      <c r="B2814" t="s">
        <v>13551</v>
      </c>
      <c r="C2814">
        <v>129</v>
      </c>
      <c r="D2814">
        <v>104</v>
      </c>
      <c r="E2814">
        <v>752</v>
      </c>
      <c r="F2814">
        <v>59</v>
      </c>
      <c r="G2814" t="s">
        <v>13552</v>
      </c>
      <c r="H2814">
        <v>412</v>
      </c>
      <c r="I2814">
        <v>403649</v>
      </c>
      <c r="J2814" t="s">
        <v>212</v>
      </c>
      <c r="K2814" t="s">
        <v>124</v>
      </c>
      <c r="L2814" t="s">
        <v>13553</v>
      </c>
      <c r="M2814">
        <v>3174</v>
      </c>
      <c r="N2814">
        <v>799</v>
      </c>
      <c r="O2814" t="s">
        <v>13554</v>
      </c>
      <c r="P2814">
        <v>0</v>
      </c>
      <c r="Q2814" t="s">
        <v>13555</v>
      </c>
      <c r="R2814" t="s">
        <v>13556</v>
      </c>
      <c r="S2814">
        <v>31</v>
      </c>
      <c r="T2814" t="s">
        <v>1462</v>
      </c>
      <c r="U2814" t="s">
        <v>1463</v>
      </c>
      <c r="V2814" t="s">
        <v>93</v>
      </c>
      <c r="X2814">
        <v>2009</v>
      </c>
      <c r="Y2814">
        <v>74</v>
      </c>
      <c r="Z2814">
        <v>6.3</v>
      </c>
      <c r="AA2814">
        <v>2.35</v>
      </c>
      <c r="AB2814">
        <v>512</v>
      </c>
    </row>
    <row r="2815" spans="1:28" hidden="1" x14ac:dyDescent="0.2">
      <c r="A2815" t="s">
        <v>27</v>
      </c>
      <c r="B2815" t="s">
        <v>5426</v>
      </c>
      <c r="C2815">
        <v>69</v>
      </c>
      <c r="D2815">
        <v>132</v>
      </c>
      <c r="E2815">
        <v>333</v>
      </c>
      <c r="F2815">
        <v>284</v>
      </c>
      <c r="G2815" t="s">
        <v>5894</v>
      </c>
      <c r="H2815">
        <v>380</v>
      </c>
      <c r="I2815">
        <v>274299</v>
      </c>
      <c r="J2815" t="s">
        <v>13557</v>
      </c>
      <c r="K2815" t="s">
        <v>10484</v>
      </c>
      <c r="L2815" t="s">
        <v>13558</v>
      </c>
      <c r="M2815">
        <v>11077</v>
      </c>
      <c r="N2815">
        <v>1429</v>
      </c>
      <c r="O2815" t="s">
        <v>13559</v>
      </c>
      <c r="P2815">
        <v>2</v>
      </c>
      <c r="Q2815" t="s">
        <v>13560</v>
      </c>
      <c r="R2815" t="s">
        <v>13561</v>
      </c>
      <c r="S2815">
        <v>55</v>
      </c>
      <c r="T2815" t="s">
        <v>36</v>
      </c>
      <c r="U2815" t="s">
        <v>1463</v>
      </c>
      <c r="V2815" t="s">
        <v>5611</v>
      </c>
      <c r="W2815">
        <v>103000000</v>
      </c>
      <c r="X2815">
        <v>2002</v>
      </c>
      <c r="Y2815">
        <v>326</v>
      </c>
      <c r="Z2815">
        <v>7.3</v>
      </c>
      <c r="AA2815">
        <v>1.85</v>
      </c>
      <c r="AB2815">
        <v>0</v>
      </c>
    </row>
    <row r="2816" spans="1:28" hidden="1" x14ac:dyDescent="0.2">
      <c r="A2816" t="s">
        <v>27</v>
      </c>
      <c r="B2816" t="s">
        <v>13562</v>
      </c>
      <c r="C2816">
        <v>50</v>
      </c>
      <c r="D2816">
        <v>117</v>
      </c>
      <c r="E2816">
        <v>2</v>
      </c>
      <c r="F2816">
        <v>21</v>
      </c>
      <c r="G2816" t="s">
        <v>12055</v>
      </c>
      <c r="H2816">
        <v>149</v>
      </c>
      <c r="J2816" t="s">
        <v>1323</v>
      </c>
      <c r="K2816" t="s">
        <v>13563</v>
      </c>
      <c r="L2816" t="s">
        <v>13564</v>
      </c>
      <c r="M2816">
        <v>6069</v>
      </c>
      <c r="N2816">
        <v>243</v>
      </c>
      <c r="O2816" t="s">
        <v>13565</v>
      </c>
      <c r="P2816">
        <v>2</v>
      </c>
      <c r="Q2816" t="s">
        <v>13566</v>
      </c>
      <c r="R2816" t="s">
        <v>13567</v>
      </c>
      <c r="S2816">
        <v>34</v>
      </c>
      <c r="T2816" t="s">
        <v>1944</v>
      </c>
      <c r="U2816" t="s">
        <v>890</v>
      </c>
      <c r="V2816" t="s">
        <v>583</v>
      </c>
      <c r="W2816">
        <v>12000000</v>
      </c>
      <c r="X2816">
        <v>2010</v>
      </c>
      <c r="Y2816">
        <v>32</v>
      </c>
      <c r="Z2816">
        <v>6.9</v>
      </c>
      <c r="AA2816">
        <v>2.35</v>
      </c>
      <c r="AB2816">
        <v>1000</v>
      </c>
    </row>
    <row r="2817" spans="1:28" hidden="1" x14ac:dyDescent="0.2">
      <c r="A2817" t="s">
        <v>27</v>
      </c>
      <c r="B2817" t="s">
        <v>2390</v>
      </c>
      <c r="C2817">
        <v>57</v>
      </c>
      <c r="D2817">
        <v>115</v>
      </c>
      <c r="E2817">
        <v>168</v>
      </c>
      <c r="F2817">
        <v>322</v>
      </c>
      <c r="G2817" t="s">
        <v>1966</v>
      </c>
      <c r="H2817">
        <v>697</v>
      </c>
      <c r="I2817">
        <v>183088</v>
      </c>
      <c r="J2817" t="s">
        <v>11839</v>
      </c>
      <c r="K2817" t="s">
        <v>3196</v>
      </c>
      <c r="L2817" t="s">
        <v>13568</v>
      </c>
      <c r="M2817">
        <v>11704</v>
      </c>
      <c r="N2817">
        <v>2243</v>
      </c>
      <c r="O2817" t="s">
        <v>5067</v>
      </c>
      <c r="P2817">
        <v>0</v>
      </c>
      <c r="Q2817" t="s">
        <v>13569</v>
      </c>
      <c r="R2817" t="s">
        <v>13570</v>
      </c>
      <c r="S2817">
        <v>36</v>
      </c>
      <c r="T2817" t="s">
        <v>36</v>
      </c>
      <c r="U2817" t="s">
        <v>37</v>
      </c>
      <c r="V2817" t="s">
        <v>583</v>
      </c>
      <c r="W2817">
        <v>15000000</v>
      </c>
      <c r="X2817">
        <v>2008</v>
      </c>
      <c r="Y2817">
        <v>329</v>
      </c>
      <c r="Z2817">
        <v>7</v>
      </c>
      <c r="AA2817">
        <v>1.85</v>
      </c>
      <c r="AB2817">
        <v>702</v>
      </c>
    </row>
    <row r="2818" spans="1:28" hidden="1" x14ac:dyDescent="0.2">
      <c r="A2818" t="s">
        <v>27</v>
      </c>
      <c r="B2818" t="s">
        <v>13571</v>
      </c>
      <c r="C2818">
        <v>116</v>
      </c>
      <c r="D2818">
        <v>186</v>
      </c>
      <c r="E2818">
        <v>50</v>
      </c>
      <c r="F2818">
        <v>338</v>
      </c>
      <c r="G2818" t="s">
        <v>2452</v>
      </c>
      <c r="H2818">
        <v>13000</v>
      </c>
      <c r="I2818">
        <v>46495</v>
      </c>
      <c r="J2818" t="s">
        <v>3407</v>
      </c>
      <c r="K2818" t="s">
        <v>1155</v>
      </c>
      <c r="L2818" t="s">
        <v>13572</v>
      </c>
      <c r="M2818">
        <v>12053</v>
      </c>
      <c r="N2818">
        <v>14638</v>
      </c>
      <c r="O2818" t="s">
        <v>13573</v>
      </c>
      <c r="P2818">
        <v>1</v>
      </c>
      <c r="Q2818" t="s">
        <v>13574</v>
      </c>
      <c r="R2818" t="s">
        <v>13575</v>
      </c>
      <c r="S2818">
        <v>119</v>
      </c>
      <c r="T2818" t="s">
        <v>36</v>
      </c>
      <c r="U2818" t="s">
        <v>37</v>
      </c>
      <c r="V2818" t="s">
        <v>583</v>
      </c>
      <c r="W2818">
        <v>14000000</v>
      </c>
      <c r="X2818">
        <v>2011</v>
      </c>
      <c r="Y2818">
        <v>1000</v>
      </c>
      <c r="Z2818">
        <v>6.5</v>
      </c>
      <c r="AA2818">
        <v>1.85</v>
      </c>
      <c r="AB2818">
        <v>0</v>
      </c>
    </row>
    <row r="2819" spans="1:28" hidden="1" x14ac:dyDescent="0.2">
      <c r="A2819" t="s">
        <v>27</v>
      </c>
      <c r="B2819" t="s">
        <v>13576</v>
      </c>
      <c r="C2819">
        <v>45</v>
      </c>
      <c r="D2819">
        <v>90</v>
      </c>
      <c r="E2819">
        <v>10</v>
      </c>
      <c r="F2819">
        <v>378</v>
      </c>
      <c r="G2819" t="s">
        <v>7220</v>
      </c>
      <c r="H2819">
        <v>826</v>
      </c>
      <c r="J2819" t="s">
        <v>7577</v>
      </c>
      <c r="K2819" t="s">
        <v>7426</v>
      </c>
      <c r="L2819" t="s">
        <v>13577</v>
      </c>
      <c r="M2819">
        <v>9928</v>
      </c>
      <c r="N2819">
        <v>2207</v>
      </c>
      <c r="O2819" t="s">
        <v>13578</v>
      </c>
      <c r="P2819">
        <v>7</v>
      </c>
      <c r="Q2819" t="s">
        <v>13579</v>
      </c>
      <c r="R2819" t="s">
        <v>13580</v>
      </c>
      <c r="S2819">
        <v>66</v>
      </c>
      <c r="T2819" t="s">
        <v>36</v>
      </c>
      <c r="U2819" t="s">
        <v>266</v>
      </c>
      <c r="V2819" t="s">
        <v>583</v>
      </c>
      <c r="X2819">
        <v>2009</v>
      </c>
      <c r="Y2819">
        <v>521</v>
      </c>
      <c r="Z2819">
        <v>3.6</v>
      </c>
      <c r="AA2819">
        <v>1.85</v>
      </c>
      <c r="AB2819">
        <v>934</v>
      </c>
    </row>
    <row r="2820" spans="1:28" hidden="1" x14ac:dyDescent="0.2">
      <c r="A2820" t="s">
        <v>27</v>
      </c>
      <c r="B2820" t="s">
        <v>3889</v>
      </c>
      <c r="C2820">
        <v>87</v>
      </c>
      <c r="D2820">
        <v>90</v>
      </c>
      <c r="E2820">
        <v>0</v>
      </c>
      <c r="F2820">
        <v>767</v>
      </c>
      <c r="G2820" t="s">
        <v>8893</v>
      </c>
      <c r="H2820">
        <v>1000</v>
      </c>
      <c r="I2820">
        <v>1752214</v>
      </c>
      <c r="J2820" t="s">
        <v>1413</v>
      </c>
      <c r="K2820" t="s">
        <v>4683</v>
      </c>
      <c r="L2820" t="s">
        <v>13581</v>
      </c>
      <c r="M2820">
        <v>60460</v>
      </c>
      <c r="N2820">
        <v>4377</v>
      </c>
      <c r="O2820" t="s">
        <v>6444</v>
      </c>
      <c r="P2820">
        <v>0</v>
      </c>
      <c r="Q2820" t="s">
        <v>13582</v>
      </c>
      <c r="R2820" t="s">
        <v>13583</v>
      </c>
      <c r="S2820">
        <v>104</v>
      </c>
      <c r="T2820" t="s">
        <v>36</v>
      </c>
      <c r="U2820" t="s">
        <v>37</v>
      </c>
      <c r="V2820" t="s">
        <v>93</v>
      </c>
      <c r="W2820">
        <v>14000000</v>
      </c>
      <c r="X2820">
        <v>2010</v>
      </c>
      <c r="Y2820">
        <v>872</v>
      </c>
      <c r="Z2820">
        <v>7.7</v>
      </c>
      <c r="AA2820">
        <v>1.85</v>
      </c>
      <c r="AB2820">
        <v>14000</v>
      </c>
    </row>
    <row r="2821" spans="1:28" hidden="1" x14ac:dyDescent="0.2">
      <c r="A2821" t="s">
        <v>27</v>
      </c>
      <c r="B2821" t="s">
        <v>1062</v>
      </c>
      <c r="C2821">
        <v>357</v>
      </c>
      <c r="D2821">
        <v>134</v>
      </c>
      <c r="E2821">
        <v>0</v>
      </c>
      <c r="F2821">
        <v>11000</v>
      </c>
      <c r="G2821" t="s">
        <v>461</v>
      </c>
      <c r="H2821">
        <v>15000</v>
      </c>
      <c r="I2821">
        <v>83025853</v>
      </c>
      <c r="J2821" t="s">
        <v>212</v>
      </c>
      <c r="K2821" t="s">
        <v>371</v>
      </c>
      <c r="L2821" t="s">
        <v>13584</v>
      </c>
      <c r="M2821">
        <v>259837</v>
      </c>
      <c r="N2821">
        <v>39789</v>
      </c>
      <c r="O2821" t="s">
        <v>255</v>
      </c>
      <c r="P2821">
        <v>0</v>
      </c>
      <c r="Q2821" t="s">
        <v>13585</v>
      </c>
      <c r="R2821" t="s">
        <v>13586</v>
      </c>
      <c r="S2821">
        <v>2254</v>
      </c>
      <c r="T2821" t="s">
        <v>36</v>
      </c>
      <c r="U2821" t="s">
        <v>37</v>
      </c>
      <c r="V2821" t="s">
        <v>583</v>
      </c>
      <c r="W2821">
        <v>14000000</v>
      </c>
      <c r="X2821">
        <v>2005</v>
      </c>
      <c r="Y2821">
        <v>13000</v>
      </c>
      <c r="Z2821">
        <v>7.7</v>
      </c>
      <c r="AA2821">
        <v>1.85</v>
      </c>
      <c r="AB2821">
        <v>13000</v>
      </c>
    </row>
    <row r="2822" spans="1:28" hidden="1" x14ac:dyDescent="0.2">
      <c r="A2822" t="s">
        <v>27</v>
      </c>
      <c r="B2822" t="s">
        <v>874</v>
      </c>
      <c r="C2822">
        <v>348</v>
      </c>
      <c r="D2822">
        <v>101</v>
      </c>
      <c r="E2822">
        <v>473</v>
      </c>
      <c r="F2822">
        <v>429</v>
      </c>
      <c r="G2822" t="s">
        <v>1474</v>
      </c>
      <c r="H2822">
        <v>833</v>
      </c>
      <c r="I2822">
        <v>190871240</v>
      </c>
      <c r="J2822" t="s">
        <v>507</v>
      </c>
      <c r="K2822" t="s">
        <v>1475</v>
      </c>
      <c r="L2822" t="s">
        <v>1476</v>
      </c>
      <c r="M2822">
        <v>167089</v>
      </c>
      <c r="N2822">
        <v>2690</v>
      </c>
      <c r="O2822" t="s">
        <v>1477</v>
      </c>
      <c r="P2822">
        <v>0</v>
      </c>
      <c r="Q2822" t="s">
        <v>1478</v>
      </c>
      <c r="R2822" t="s">
        <v>1479</v>
      </c>
      <c r="S2822">
        <v>491</v>
      </c>
      <c r="T2822" t="s">
        <v>36</v>
      </c>
      <c r="U2822" t="s">
        <v>37</v>
      </c>
      <c r="V2822" t="s">
        <v>38</v>
      </c>
      <c r="W2822">
        <v>125000000</v>
      </c>
      <c r="X2822">
        <v>2014</v>
      </c>
      <c r="Y2822">
        <v>809</v>
      </c>
      <c r="Z2822">
        <v>5.9</v>
      </c>
      <c r="AA2822">
        <v>2.35</v>
      </c>
      <c r="AB2822">
        <v>62000</v>
      </c>
    </row>
    <row r="2823" spans="1:28" hidden="1" x14ac:dyDescent="0.2">
      <c r="A2823" t="s">
        <v>27</v>
      </c>
      <c r="B2823" t="s">
        <v>11129</v>
      </c>
      <c r="C2823">
        <v>88</v>
      </c>
      <c r="D2823">
        <v>97</v>
      </c>
      <c r="E2823">
        <v>143</v>
      </c>
      <c r="F2823">
        <v>201</v>
      </c>
      <c r="G2823" t="s">
        <v>10249</v>
      </c>
      <c r="H2823">
        <v>927</v>
      </c>
      <c r="I2823">
        <v>56631572</v>
      </c>
      <c r="J2823" t="s">
        <v>1679</v>
      </c>
      <c r="K2823" t="s">
        <v>9030</v>
      </c>
      <c r="L2823" t="s">
        <v>13587</v>
      </c>
      <c r="M2823">
        <v>123390</v>
      </c>
      <c r="N2823">
        <v>1724</v>
      </c>
      <c r="O2823" t="s">
        <v>13588</v>
      </c>
      <c r="P2823">
        <v>1</v>
      </c>
      <c r="Q2823" t="s">
        <v>13589</v>
      </c>
      <c r="R2823" t="s">
        <v>13590</v>
      </c>
      <c r="S2823">
        <v>248</v>
      </c>
      <c r="T2823" t="s">
        <v>36</v>
      </c>
      <c r="U2823" t="s">
        <v>37</v>
      </c>
      <c r="V2823" t="s">
        <v>38</v>
      </c>
      <c r="W2823">
        <v>12000000</v>
      </c>
      <c r="X2823">
        <v>1995</v>
      </c>
      <c r="Y2823">
        <v>281</v>
      </c>
      <c r="Z2823">
        <v>6.8</v>
      </c>
      <c r="AA2823">
        <v>1.85</v>
      </c>
      <c r="AB2823">
        <v>0</v>
      </c>
    </row>
    <row r="2824" spans="1:28" hidden="1" x14ac:dyDescent="0.2">
      <c r="A2824" t="s">
        <v>27</v>
      </c>
      <c r="B2824" t="s">
        <v>11373</v>
      </c>
      <c r="C2824">
        <v>181</v>
      </c>
      <c r="D2824">
        <v>107</v>
      </c>
      <c r="E2824">
        <v>162</v>
      </c>
      <c r="F2824">
        <v>135</v>
      </c>
      <c r="G2824" t="s">
        <v>1066</v>
      </c>
      <c r="H2824">
        <v>2000</v>
      </c>
      <c r="I2824">
        <v>15854988</v>
      </c>
      <c r="J2824" t="s">
        <v>212</v>
      </c>
      <c r="K2824" t="s">
        <v>534</v>
      </c>
      <c r="L2824" t="s">
        <v>13591</v>
      </c>
      <c r="M2824">
        <v>36542</v>
      </c>
      <c r="N2824">
        <v>2447</v>
      </c>
      <c r="O2824" t="s">
        <v>3592</v>
      </c>
      <c r="P2824">
        <v>2</v>
      </c>
      <c r="Q2824" t="s">
        <v>13592</v>
      </c>
      <c r="R2824" t="s">
        <v>13593</v>
      </c>
      <c r="S2824">
        <v>378</v>
      </c>
      <c r="T2824" t="s">
        <v>36</v>
      </c>
      <c r="U2824" t="s">
        <v>37</v>
      </c>
      <c r="V2824" t="s">
        <v>38</v>
      </c>
      <c r="W2824">
        <v>13500000</v>
      </c>
      <c r="X2824">
        <v>2002</v>
      </c>
      <c r="Y2824">
        <v>258</v>
      </c>
      <c r="Z2824">
        <v>7.4</v>
      </c>
      <c r="AA2824">
        <v>1.85</v>
      </c>
      <c r="AB2824">
        <v>0</v>
      </c>
    </row>
    <row r="2825" spans="1:28" hidden="1" x14ac:dyDescent="0.2">
      <c r="A2825" t="s">
        <v>27</v>
      </c>
      <c r="B2825" t="s">
        <v>7179</v>
      </c>
      <c r="C2825">
        <v>107</v>
      </c>
      <c r="D2825">
        <v>99</v>
      </c>
      <c r="E2825">
        <v>38</v>
      </c>
      <c r="F2825">
        <v>390</v>
      </c>
      <c r="G2825" t="s">
        <v>9801</v>
      </c>
      <c r="H2825">
        <v>3000</v>
      </c>
      <c r="I2825">
        <v>12282677</v>
      </c>
      <c r="J2825" t="s">
        <v>5480</v>
      </c>
      <c r="K2825" t="s">
        <v>1541</v>
      </c>
      <c r="L2825" t="s">
        <v>13594</v>
      </c>
      <c r="M2825">
        <v>28159</v>
      </c>
      <c r="N2825">
        <v>4702</v>
      </c>
      <c r="O2825" t="s">
        <v>7180</v>
      </c>
      <c r="P2825">
        <v>4</v>
      </c>
      <c r="Q2825" t="s">
        <v>13595</v>
      </c>
      <c r="R2825" t="s">
        <v>13596</v>
      </c>
      <c r="S2825">
        <v>96</v>
      </c>
      <c r="T2825" t="s">
        <v>36</v>
      </c>
      <c r="U2825" t="s">
        <v>37</v>
      </c>
      <c r="V2825" t="s">
        <v>583</v>
      </c>
      <c r="W2825">
        <v>14000000</v>
      </c>
      <c r="X2825">
        <v>2015</v>
      </c>
      <c r="Y2825">
        <v>837</v>
      </c>
      <c r="Z2825">
        <v>5.0999999999999996</v>
      </c>
      <c r="AA2825">
        <v>1.85</v>
      </c>
      <c r="AB2825">
        <v>0</v>
      </c>
    </row>
    <row r="2826" spans="1:28" hidden="1" x14ac:dyDescent="0.2">
      <c r="A2826" t="s">
        <v>27</v>
      </c>
      <c r="C2826">
        <v>53</v>
      </c>
      <c r="D2826">
        <v>55</v>
      </c>
      <c r="F2826">
        <v>2</v>
      </c>
      <c r="G2826" t="s">
        <v>13597</v>
      </c>
      <c r="H2826">
        <v>20</v>
      </c>
      <c r="I2826">
        <v>447093</v>
      </c>
      <c r="J2826" t="s">
        <v>3407</v>
      </c>
      <c r="K2826" t="s">
        <v>13598</v>
      </c>
      <c r="L2826" t="s">
        <v>13599</v>
      </c>
      <c r="M2826">
        <v>12590</v>
      </c>
      <c r="N2826">
        <v>25</v>
      </c>
      <c r="O2826" t="s">
        <v>13600</v>
      </c>
      <c r="P2826">
        <v>0</v>
      </c>
      <c r="Q2826" t="s">
        <v>13601</v>
      </c>
      <c r="R2826" t="s">
        <v>13602</v>
      </c>
      <c r="S2826">
        <v>37</v>
      </c>
      <c r="T2826" t="s">
        <v>13603</v>
      </c>
      <c r="U2826" t="s">
        <v>13604</v>
      </c>
      <c r="V2826" t="s">
        <v>2633</v>
      </c>
      <c r="Y2826">
        <v>3</v>
      </c>
      <c r="Z2826">
        <v>9.1</v>
      </c>
      <c r="AA2826">
        <v>1.33</v>
      </c>
      <c r="AB2826">
        <v>0</v>
      </c>
    </row>
    <row r="2827" spans="1:28" hidden="1" x14ac:dyDescent="0.2">
      <c r="A2827" t="s">
        <v>27</v>
      </c>
      <c r="B2827" t="s">
        <v>9126</v>
      </c>
      <c r="C2827">
        <v>132</v>
      </c>
      <c r="D2827">
        <v>124</v>
      </c>
      <c r="E2827">
        <v>133</v>
      </c>
      <c r="F2827">
        <v>170</v>
      </c>
      <c r="G2827" t="s">
        <v>13605</v>
      </c>
      <c r="H2827">
        <v>14000</v>
      </c>
      <c r="I2827">
        <v>7060876</v>
      </c>
      <c r="J2827" t="s">
        <v>1542</v>
      </c>
      <c r="K2827" t="s">
        <v>211</v>
      </c>
      <c r="L2827" t="s">
        <v>13606</v>
      </c>
      <c r="M2827">
        <v>44795</v>
      </c>
      <c r="N2827">
        <v>14726</v>
      </c>
      <c r="O2827" t="s">
        <v>13607</v>
      </c>
      <c r="P2827">
        <v>1</v>
      </c>
      <c r="Q2827" t="s">
        <v>13608</v>
      </c>
      <c r="R2827" t="s">
        <v>13609</v>
      </c>
      <c r="S2827">
        <v>314</v>
      </c>
      <c r="T2827" t="s">
        <v>36</v>
      </c>
      <c r="U2827" t="s">
        <v>55</v>
      </c>
      <c r="V2827" t="s">
        <v>583</v>
      </c>
      <c r="W2827">
        <v>13500000</v>
      </c>
      <c r="X2827">
        <v>2000</v>
      </c>
      <c r="Y2827">
        <v>230</v>
      </c>
      <c r="Z2827">
        <v>7.4</v>
      </c>
      <c r="AA2827">
        <v>1.85</v>
      </c>
      <c r="AB2827">
        <v>0</v>
      </c>
    </row>
    <row r="2828" spans="1:28" hidden="1" x14ac:dyDescent="0.2">
      <c r="A2828" t="s">
        <v>27</v>
      </c>
      <c r="B2828" t="s">
        <v>13111</v>
      </c>
      <c r="C2828">
        <v>401</v>
      </c>
      <c r="D2828">
        <v>110</v>
      </c>
      <c r="E2828">
        <v>454</v>
      </c>
      <c r="F2828">
        <v>816</v>
      </c>
      <c r="G2828" t="s">
        <v>2361</v>
      </c>
      <c r="H2828">
        <v>2000</v>
      </c>
      <c r="I2828">
        <v>14989761</v>
      </c>
      <c r="J2828" t="s">
        <v>1007</v>
      </c>
      <c r="K2828" t="s">
        <v>1398</v>
      </c>
      <c r="L2828" t="s">
        <v>13610</v>
      </c>
      <c r="M2828">
        <v>185845</v>
      </c>
      <c r="N2828">
        <v>4757</v>
      </c>
      <c r="O2828" t="s">
        <v>162</v>
      </c>
      <c r="P2828">
        <v>7</v>
      </c>
      <c r="Q2828" t="s">
        <v>13611</v>
      </c>
      <c r="R2828" t="s">
        <v>13612</v>
      </c>
      <c r="S2828">
        <v>284</v>
      </c>
      <c r="T2828" t="s">
        <v>36</v>
      </c>
      <c r="U2828" t="s">
        <v>55</v>
      </c>
      <c r="V2828" t="s">
        <v>583</v>
      </c>
      <c r="W2828">
        <v>15000000</v>
      </c>
      <c r="X2828">
        <v>2012</v>
      </c>
      <c r="Y2828">
        <v>906</v>
      </c>
      <c r="Z2828">
        <v>7.2</v>
      </c>
      <c r="AA2828">
        <v>2.35</v>
      </c>
      <c r="AB2828">
        <v>52000</v>
      </c>
    </row>
    <row r="2829" spans="1:28" hidden="1" x14ac:dyDescent="0.2">
      <c r="A2829" t="s">
        <v>27</v>
      </c>
      <c r="B2829" t="s">
        <v>12118</v>
      </c>
      <c r="C2829">
        <v>58</v>
      </c>
      <c r="D2829">
        <v>105</v>
      </c>
      <c r="E2829">
        <v>148</v>
      </c>
      <c r="F2829">
        <v>400</v>
      </c>
      <c r="G2829" t="s">
        <v>12351</v>
      </c>
      <c r="H2829">
        <v>539</v>
      </c>
      <c r="I2829">
        <v>687081</v>
      </c>
      <c r="J2829" t="s">
        <v>13613</v>
      </c>
      <c r="K2829" t="s">
        <v>4159</v>
      </c>
      <c r="L2829" t="s">
        <v>13614</v>
      </c>
      <c r="M2829">
        <v>5602</v>
      </c>
      <c r="N2829">
        <v>1767</v>
      </c>
      <c r="O2829" t="s">
        <v>8472</v>
      </c>
      <c r="P2829">
        <v>0</v>
      </c>
      <c r="Q2829" t="s">
        <v>13615</v>
      </c>
      <c r="R2829" t="s">
        <v>13616</v>
      </c>
      <c r="S2829">
        <v>59</v>
      </c>
      <c r="T2829" t="s">
        <v>36</v>
      </c>
      <c r="U2829" t="s">
        <v>37</v>
      </c>
      <c r="V2829" t="s">
        <v>583</v>
      </c>
      <c r="X2829">
        <v>2001</v>
      </c>
      <c r="Y2829">
        <v>508</v>
      </c>
      <c r="Z2829">
        <v>6</v>
      </c>
      <c r="AA2829">
        <v>1.85</v>
      </c>
      <c r="AB2829">
        <v>329</v>
      </c>
    </row>
    <row r="2830" spans="1:28" hidden="1" x14ac:dyDescent="0.2">
      <c r="A2830" t="s">
        <v>27</v>
      </c>
      <c r="C2830">
        <v>1</v>
      </c>
      <c r="D2830">
        <v>41</v>
      </c>
      <c r="F2830">
        <v>2</v>
      </c>
      <c r="G2830" t="s">
        <v>13617</v>
      </c>
      <c r="H2830">
        <v>70</v>
      </c>
      <c r="J2830" t="s">
        <v>462</v>
      </c>
      <c r="K2830" t="s">
        <v>13618</v>
      </c>
      <c r="L2830" t="s">
        <v>13619</v>
      </c>
      <c r="M2830">
        <v>271</v>
      </c>
      <c r="N2830">
        <v>74</v>
      </c>
      <c r="O2830" t="s">
        <v>13620</v>
      </c>
      <c r="P2830">
        <v>4</v>
      </c>
      <c r="R2830" t="s">
        <v>13621</v>
      </c>
      <c r="S2830">
        <v>2</v>
      </c>
      <c r="T2830" t="s">
        <v>13603</v>
      </c>
      <c r="U2830" t="s">
        <v>13604</v>
      </c>
      <c r="Y2830">
        <v>2</v>
      </c>
      <c r="Z2830">
        <v>7.4</v>
      </c>
      <c r="AB2830">
        <v>64</v>
      </c>
    </row>
    <row r="2831" spans="1:28" hidden="1" x14ac:dyDescent="0.2">
      <c r="A2831" t="s">
        <v>27</v>
      </c>
      <c r="B2831" t="s">
        <v>2950</v>
      </c>
      <c r="C2831">
        <v>192</v>
      </c>
      <c r="D2831">
        <v>178</v>
      </c>
      <c r="E2831">
        <v>101</v>
      </c>
      <c r="F2831">
        <v>471</v>
      </c>
      <c r="G2831" t="s">
        <v>13622</v>
      </c>
      <c r="H2831">
        <v>918</v>
      </c>
      <c r="I2831">
        <v>5501940</v>
      </c>
      <c r="J2831" t="s">
        <v>3239</v>
      </c>
      <c r="K2831" t="s">
        <v>204</v>
      </c>
      <c r="L2831" t="s">
        <v>13623</v>
      </c>
      <c r="M2831">
        <v>248354</v>
      </c>
      <c r="N2831">
        <v>2334</v>
      </c>
      <c r="O2831" t="s">
        <v>7123</v>
      </c>
      <c r="P2831">
        <v>0</v>
      </c>
      <c r="Q2831" t="s">
        <v>13624</v>
      </c>
      <c r="R2831" t="s">
        <v>13625</v>
      </c>
      <c r="S2831">
        <v>564</v>
      </c>
      <c r="T2831" t="s">
        <v>8729</v>
      </c>
      <c r="U2831" t="s">
        <v>765</v>
      </c>
      <c r="V2831" t="s">
        <v>583</v>
      </c>
      <c r="W2831">
        <v>13500000</v>
      </c>
      <c r="X2831">
        <v>2004</v>
      </c>
      <c r="Y2831">
        <v>653</v>
      </c>
      <c r="Z2831">
        <v>8.3000000000000007</v>
      </c>
      <c r="AA2831">
        <v>1.85</v>
      </c>
      <c r="AB2831">
        <v>14000</v>
      </c>
    </row>
    <row r="2832" spans="1:28" hidden="1" x14ac:dyDescent="0.2">
      <c r="A2832" t="s">
        <v>27</v>
      </c>
      <c r="B2832" t="s">
        <v>3561</v>
      </c>
      <c r="C2832">
        <v>157</v>
      </c>
      <c r="D2832">
        <v>125</v>
      </c>
      <c r="E2832">
        <v>448</v>
      </c>
      <c r="F2832">
        <v>93</v>
      </c>
      <c r="G2832" t="s">
        <v>13626</v>
      </c>
      <c r="H2832">
        <v>273</v>
      </c>
      <c r="I2832">
        <v>2086345</v>
      </c>
      <c r="J2832" t="s">
        <v>6324</v>
      </c>
      <c r="K2832" t="s">
        <v>13627</v>
      </c>
      <c r="L2832" t="s">
        <v>13628</v>
      </c>
      <c r="M2832">
        <v>64556</v>
      </c>
      <c r="N2832">
        <v>529</v>
      </c>
      <c r="O2832" t="s">
        <v>13629</v>
      </c>
      <c r="P2832">
        <v>1</v>
      </c>
      <c r="Q2832" t="s">
        <v>13630</v>
      </c>
      <c r="R2832" t="s">
        <v>13631</v>
      </c>
      <c r="S2832">
        <v>140</v>
      </c>
      <c r="T2832" t="s">
        <v>2776</v>
      </c>
      <c r="U2832" t="s">
        <v>3569</v>
      </c>
      <c r="V2832" t="s">
        <v>38</v>
      </c>
      <c r="W2832">
        <v>10000000</v>
      </c>
      <c r="X2832">
        <v>2004</v>
      </c>
      <c r="Y2832">
        <v>114</v>
      </c>
      <c r="Z2832">
        <v>8.1</v>
      </c>
      <c r="AA2832">
        <v>2.35</v>
      </c>
      <c r="AB2832">
        <v>0</v>
      </c>
    </row>
    <row r="2833" spans="1:28" hidden="1" x14ac:dyDescent="0.2">
      <c r="A2833" t="s">
        <v>27</v>
      </c>
      <c r="B2833" t="s">
        <v>11355</v>
      </c>
      <c r="C2833">
        <v>454</v>
      </c>
      <c r="D2833">
        <v>108</v>
      </c>
      <c r="E2833">
        <v>143</v>
      </c>
      <c r="F2833">
        <v>21</v>
      </c>
      <c r="G2833" t="s">
        <v>13632</v>
      </c>
      <c r="H2833">
        <v>19000</v>
      </c>
      <c r="I2833">
        <v>2605039</v>
      </c>
      <c r="J2833" t="s">
        <v>3169</v>
      </c>
      <c r="K2833" t="s">
        <v>98</v>
      </c>
      <c r="L2833" t="s">
        <v>13633</v>
      </c>
      <c r="M2833">
        <v>85022</v>
      </c>
      <c r="N2833">
        <v>19086</v>
      </c>
      <c r="O2833" t="s">
        <v>13634</v>
      </c>
      <c r="P2833">
        <v>0</v>
      </c>
      <c r="Q2833" t="s">
        <v>13635</v>
      </c>
      <c r="R2833" t="s">
        <v>13636</v>
      </c>
      <c r="S2833">
        <v>616</v>
      </c>
      <c r="T2833" t="s">
        <v>36</v>
      </c>
      <c r="U2833" t="s">
        <v>55</v>
      </c>
      <c r="V2833" t="s">
        <v>583</v>
      </c>
      <c r="X2833">
        <v>2013</v>
      </c>
      <c r="Y2833">
        <v>50</v>
      </c>
      <c r="Z2833">
        <v>6.3</v>
      </c>
      <c r="AA2833">
        <v>1.85</v>
      </c>
      <c r="AB2833">
        <v>29000</v>
      </c>
    </row>
    <row r="2834" spans="1:28" hidden="1" x14ac:dyDescent="0.2">
      <c r="A2834" t="s">
        <v>27</v>
      </c>
      <c r="B2834" t="s">
        <v>3120</v>
      </c>
      <c r="C2834">
        <v>62</v>
      </c>
      <c r="D2834">
        <v>121</v>
      </c>
      <c r="E2834">
        <v>272</v>
      </c>
      <c r="F2834">
        <v>227</v>
      </c>
      <c r="G2834" t="s">
        <v>4679</v>
      </c>
      <c r="H2834">
        <v>49000</v>
      </c>
      <c r="I2834">
        <v>123922370</v>
      </c>
      <c r="J2834" t="s">
        <v>13637</v>
      </c>
      <c r="K2834" t="s">
        <v>809</v>
      </c>
      <c r="L2834" t="s">
        <v>13638</v>
      </c>
      <c r="M2834">
        <v>98348</v>
      </c>
      <c r="N2834">
        <v>50141</v>
      </c>
      <c r="O2834" t="s">
        <v>12381</v>
      </c>
      <c r="P2834">
        <v>1</v>
      </c>
      <c r="Q2834" t="s">
        <v>13639</v>
      </c>
      <c r="R2834" t="s">
        <v>13640</v>
      </c>
      <c r="S2834">
        <v>131</v>
      </c>
      <c r="T2834" t="s">
        <v>36</v>
      </c>
      <c r="U2834" t="s">
        <v>37</v>
      </c>
      <c r="V2834" t="s">
        <v>583</v>
      </c>
      <c r="W2834">
        <v>13000000</v>
      </c>
      <c r="X2834">
        <v>1987</v>
      </c>
      <c r="Y2834">
        <v>263</v>
      </c>
      <c r="Z2834">
        <v>7.3</v>
      </c>
      <c r="AA2834">
        <v>1.85</v>
      </c>
      <c r="AB2834">
        <v>0</v>
      </c>
    </row>
    <row r="2835" spans="1:28" hidden="1" x14ac:dyDescent="0.2">
      <c r="A2835" t="s">
        <v>27</v>
      </c>
      <c r="B2835" t="s">
        <v>7995</v>
      </c>
      <c r="C2835">
        <v>4</v>
      </c>
      <c r="D2835">
        <v>100</v>
      </c>
      <c r="E2835">
        <v>26</v>
      </c>
      <c r="F2835">
        <v>385</v>
      </c>
      <c r="G2835" t="s">
        <v>13641</v>
      </c>
      <c r="H2835">
        <v>898</v>
      </c>
      <c r="I2835">
        <v>163591</v>
      </c>
      <c r="J2835" t="s">
        <v>1669</v>
      </c>
      <c r="K2835" t="s">
        <v>10430</v>
      </c>
      <c r="L2835" t="s">
        <v>13642</v>
      </c>
      <c r="M2835">
        <v>912</v>
      </c>
      <c r="N2835">
        <v>2895</v>
      </c>
      <c r="O2835" t="s">
        <v>1739</v>
      </c>
      <c r="P2835">
        <v>5</v>
      </c>
      <c r="Q2835" t="s">
        <v>13643</v>
      </c>
      <c r="R2835" t="s">
        <v>13644</v>
      </c>
      <c r="S2835">
        <v>17</v>
      </c>
      <c r="T2835" t="s">
        <v>36</v>
      </c>
      <c r="U2835" t="s">
        <v>5692</v>
      </c>
      <c r="V2835" t="s">
        <v>38</v>
      </c>
      <c r="W2835">
        <v>13400000</v>
      </c>
      <c r="X2835">
        <v>2010</v>
      </c>
      <c r="Y2835">
        <v>391</v>
      </c>
      <c r="Z2835">
        <v>3.6</v>
      </c>
      <c r="AA2835">
        <v>1.78</v>
      </c>
      <c r="AB2835">
        <v>502</v>
      </c>
    </row>
    <row r="2836" spans="1:28" hidden="1" x14ac:dyDescent="0.2">
      <c r="A2836" t="s">
        <v>27</v>
      </c>
      <c r="B2836" t="s">
        <v>1069</v>
      </c>
      <c r="C2836">
        <v>84</v>
      </c>
      <c r="D2836">
        <v>115</v>
      </c>
      <c r="E2836">
        <v>209</v>
      </c>
      <c r="F2836">
        <v>41</v>
      </c>
      <c r="G2836" t="s">
        <v>13645</v>
      </c>
      <c r="H2836">
        <v>569</v>
      </c>
      <c r="I2836">
        <v>73000942</v>
      </c>
      <c r="J2836" t="s">
        <v>4066</v>
      </c>
      <c r="K2836" t="s">
        <v>7063</v>
      </c>
      <c r="L2836" t="s">
        <v>13646</v>
      </c>
      <c r="M2836">
        <v>74351</v>
      </c>
      <c r="N2836">
        <v>714</v>
      </c>
      <c r="O2836" t="s">
        <v>13647</v>
      </c>
      <c r="P2836">
        <v>1</v>
      </c>
      <c r="Q2836" t="s">
        <v>13648</v>
      </c>
      <c r="R2836" t="s">
        <v>13649</v>
      </c>
      <c r="S2836">
        <v>233</v>
      </c>
      <c r="T2836" t="s">
        <v>36</v>
      </c>
      <c r="U2836" t="s">
        <v>37</v>
      </c>
      <c r="V2836" t="s">
        <v>275</v>
      </c>
      <c r="W2836">
        <v>13000000</v>
      </c>
      <c r="X2836">
        <v>2011</v>
      </c>
      <c r="Y2836">
        <v>69</v>
      </c>
      <c r="Z2836">
        <v>1.6</v>
      </c>
      <c r="AA2836">
        <v>1.85</v>
      </c>
      <c r="AB2836">
        <v>62000</v>
      </c>
    </row>
    <row r="2837" spans="1:28" hidden="1" x14ac:dyDescent="0.2">
      <c r="A2837" t="s">
        <v>27</v>
      </c>
      <c r="B2837" t="s">
        <v>1202</v>
      </c>
      <c r="C2837">
        <v>669</v>
      </c>
      <c r="D2837">
        <v>108</v>
      </c>
      <c r="E2837">
        <v>0</v>
      </c>
      <c r="F2837">
        <v>1000</v>
      </c>
      <c r="G2837" t="s">
        <v>288</v>
      </c>
      <c r="H2837">
        <v>20000</v>
      </c>
      <c r="I2837">
        <v>106952327</v>
      </c>
      <c r="J2837" t="s">
        <v>4073</v>
      </c>
      <c r="K2837" t="s">
        <v>839</v>
      </c>
      <c r="L2837" t="s">
        <v>13650</v>
      </c>
      <c r="M2837">
        <v>551363</v>
      </c>
      <c r="N2837">
        <v>38072</v>
      </c>
      <c r="O2837" t="s">
        <v>1818</v>
      </c>
      <c r="P2837">
        <v>1</v>
      </c>
      <c r="Q2837" t="s">
        <v>13651</v>
      </c>
      <c r="R2837" t="s">
        <v>13652</v>
      </c>
      <c r="S2837">
        <v>1140</v>
      </c>
      <c r="T2837" t="s">
        <v>36</v>
      </c>
      <c r="U2837" t="s">
        <v>37</v>
      </c>
      <c r="V2837" t="s">
        <v>583</v>
      </c>
      <c r="W2837">
        <v>13000000</v>
      </c>
      <c r="X2837">
        <v>2010</v>
      </c>
      <c r="Y2837">
        <v>15000</v>
      </c>
      <c r="Z2837">
        <v>8</v>
      </c>
      <c r="AA2837">
        <v>2.35</v>
      </c>
      <c r="AB2837">
        <v>106000</v>
      </c>
    </row>
    <row r="2838" spans="1:28" hidden="1" x14ac:dyDescent="0.2">
      <c r="A2838" t="s">
        <v>27</v>
      </c>
      <c r="B2838" t="s">
        <v>1397</v>
      </c>
      <c r="C2838">
        <v>492</v>
      </c>
      <c r="D2838">
        <v>117</v>
      </c>
      <c r="E2838">
        <v>294</v>
      </c>
      <c r="F2838">
        <v>1000</v>
      </c>
      <c r="G2838" t="s">
        <v>1398</v>
      </c>
      <c r="H2838">
        <v>10000</v>
      </c>
      <c r="I2838">
        <v>58607007</v>
      </c>
      <c r="J2838" t="s">
        <v>1399</v>
      </c>
      <c r="K2838" t="s">
        <v>438</v>
      </c>
      <c r="L2838" t="s">
        <v>1400</v>
      </c>
      <c r="M2838">
        <v>182910</v>
      </c>
      <c r="N2838">
        <v>14160</v>
      </c>
      <c r="O2838" t="s">
        <v>1401</v>
      </c>
      <c r="P2838">
        <v>0</v>
      </c>
      <c r="Q2838" t="s">
        <v>1402</v>
      </c>
      <c r="R2838" t="s">
        <v>1403</v>
      </c>
      <c r="S2838">
        <v>630</v>
      </c>
      <c r="T2838" t="s">
        <v>36</v>
      </c>
      <c r="U2838" t="s">
        <v>37</v>
      </c>
      <c r="V2838" t="s">
        <v>38</v>
      </c>
      <c r="W2838">
        <v>100000000</v>
      </c>
      <c r="X2838">
        <v>2014</v>
      </c>
      <c r="Y2838">
        <v>2000</v>
      </c>
      <c r="Z2838">
        <v>6.2</v>
      </c>
      <c r="AA2838">
        <v>2.35</v>
      </c>
      <c r="AB2838">
        <v>60000</v>
      </c>
    </row>
    <row r="2839" spans="1:28" hidden="1" x14ac:dyDescent="0.2">
      <c r="A2839" t="s">
        <v>27</v>
      </c>
      <c r="B2839" t="s">
        <v>4848</v>
      </c>
      <c r="C2839">
        <v>149</v>
      </c>
      <c r="D2839">
        <v>220</v>
      </c>
      <c r="E2839">
        <v>0</v>
      </c>
      <c r="F2839">
        <v>3000</v>
      </c>
      <c r="G2839" t="s">
        <v>2380</v>
      </c>
      <c r="H2839">
        <v>22000</v>
      </c>
      <c r="I2839">
        <v>57300000</v>
      </c>
      <c r="J2839" t="s">
        <v>1933</v>
      </c>
      <c r="K2839" t="s">
        <v>1744</v>
      </c>
      <c r="L2839" t="s">
        <v>13653</v>
      </c>
      <c r="M2839">
        <v>790926</v>
      </c>
      <c r="N2839">
        <v>39960</v>
      </c>
      <c r="O2839" t="s">
        <v>1687</v>
      </c>
      <c r="P2839">
        <v>1</v>
      </c>
      <c r="Q2839" t="s">
        <v>13654</v>
      </c>
      <c r="R2839" t="s">
        <v>13655</v>
      </c>
      <c r="S2839">
        <v>650</v>
      </c>
      <c r="T2839" t="s">
        <v>36</v>
      </c>
      <c r="U2839" t="s">
        <v>37</v>
      </c>
      <c r="V2839" t="s">
        <v>583</v>
      </c>
      <c r="W2839">
        <v>13000000</v>
      </c>
      <c r="X2839">
        <v>1974</v>
      </c>
      <c r="Y2839">
        <v>14000</v>
      </c>
      <c r="Z2839">
        <v>9</v>
      </c>
      <c r="AA2839">
        <v>1.85</v>
      </c>
      <c r="AB2839">
        <v>14000</v>
      </c>
    </row>
    <row r="2840" spans="1:28" hidden="1" x14ac:dyDescent="0.2">
      <c r="A2840" t="s">
        <v>27</v>
      </c>
      <c r="B2840" t="s">
        <v>5767</v>
      </c>
      <c r="C2840">
        <v>101</v>
      </c>
      <c r="D2840">
        <v>112</v>
      </c>
      <c r="E2840">
        <v>49</v>
      </c>
      <c r="F2840">
        <v>237</v>
      </c>
      <c r="G2840" t="s">
        <v>6348</v>
      </c>
      <c r="H2840">
        <v>656</v>
      </c>
      <c r="I2840">
        <v>91038276</v>
      </c>
      <c r="J2840" t="s">
        <v>7835</v>
      </c>
      <c r="K2840" t="s">
        <v>11755</v>
      </c>
      <c r="L2840" t="s">
        <v>13656</v>
      </c>
      <c r="M2840">
        <v>47876</v>
      </c>
      <c r="N2840">
        <v>1307</v>
      </c>
      <c r="O2840" t="s">
        <v>13657</v>
      </c>
      <c r="P2840">
        <v>0</v>
      </c>
      <c r="Q2840" t="s">
        <v>13658</v>
      </c>
      <c r="R2840" t="s">
        <v>13659</v>
      </c>
      <c r="S2840">
        <v>320</v>
      </c>
      <c r="T2840" t="s">
        <v>36</v>
      </c>
      <c r="U2840" t="s">
        <v>37</v>
      </c>
      <c r="V2840" t="s">
        <v>38</v>
      </c>
      <c r="W2840">
        <v>13000000</v>
      </c>
      <c r="X2840">
        <v>2001</v>
      </c>
      <c r="Y2840">
        <v>363</v>
      </c>
      <c r="Z2840">
        <v>6.1</v>
      </c>
      <c r="AA2840">
        <v>1.85</v>
      </c>
      <c r="AB2840">
        <v>0</v>
      </c>
    </row>
    <row r="2841" spans="1:28" hidden="1" x14ac:dyDescent="0.2">
      <c r="A2841" t="s">
        <v>27</v>
      </c>
      <c r="B2841" t="s">
        <v>2064</v>
      </c>
      <c r="C2841">
        <v>102</v>
      </c>
      <c r="D2841">
        <v>99</v>
      </c>
      <c r="E2841">
        <v>212</v>
      </c>
      <c r="F2841">
        <v>54</v>
      </c>
      <c r="G2841" t="s">
        <v>13660</v>
      </c>
      <c r="H2841">
        <v>130</v>
      </c>
      <c r="I2841">
        <v>49369900</v>
      </c>
      <c r="J2841" t="s">
        <v>9752</v>
      </c>
      <c r="K2841" t="s">
        <v>13661</v>
      </c>
      <c r="L2841" t="s">
        <v>13662</v>
      </c>
      <c r="M2841">
        <v>36108</v>
      </c>
      <c r="N2841">
        <v>450</v>
      </c>
      <c r="O2841" t="s">
        <v>13663</v>
      </c>
      <c r="P2841">
        <v>0</v>
      </c>
      <c r="Q2841" t="s">
        <v>13664</v>
      </c>
      <c r="R2841" t="s">
        <v>13665</v>
      </c>
      <c r="S2841">
        <v>260</v>
      </c>
      <c r="T2841" t="s">
        <v>36</v>
      </c>
      <c r="U2841" t="s">
        <v>37</v>
      </c>
      <c r="V2841" t="s">
        <v>583</v>
      </c>
      <c r="W2841">
        <v>7000000</v>
      </c>
      <c r="X2841">
        <v>1988</v>
      </c>
      <c r="Y2841">
        <v>125</v>
      </c>
      <c r="Z2841">
        <v>5.7</v>
      </c>
      <c r="AA2841">
        <v>1.85</v>
      </c>
      <c r="AB2841">
        <v>0</v>
      </c>
    </row>
    <row r="2842" spans="1:28" hidden="1" x14ac:dyDescent="0.2">
      <c r="A2842" t="s">
        <v>27</v>
      </c>
      <c r="B2842" t="s">
        <v>9876</v>
      </c>
      <c r="C2842">
        <v>63</v>
      </c>
      <c r="D2842">
        <v>109</v>
      </c>
      <c r="E2842">
        <v>36</v>
      </c>
      <c r="F2842">
        <v>579</v>
      </c>
      <c r="G2842" t="s">
        <v>13666</v>
      </c>
      <c r="H2842">
        <v>3000</v>
      </c>
      <c r="I2842">
        <v>61693523</v>
      </c>
      <c r="J2842" t="s">
        <v>3407</v>
      </c>
      <c r="K2842" t="s">
        <v>748</v>
      </c>
      <c r="L2842" t="s">
        <v>13667</v>
      </c>
      <c r="M2842">
        <v>6276</v>
      </c>
      <c r="N2842">
        <v>7833</v>
      </c>
      <c r="O2842" t="s">
        <v>3835</v>
      </c>
      <c r="P2842">
        <v>0</v>
      </c>
      <c r="Q2842" t="s">
        <v>13668</v>
      </c>
      <c r="R2842" t="s">
        <v>13669</v>
      </c>
      <c r="S2842">
        <v>55</v>
      </c>
      <c r="T2842" t="s">
        <v>36</v>
      </c>
      <c r="U2842" t="s">
        <v>37</v>
      </c>
      <c r="V2842" t="s">
        <v>93</v>
      </c>
      <c r="W2842">
        <v>13000000</v>
      </c>
      <c r="X2842">
        <v>2016</v>
      </c>
      <c r="Y2842">
        <v>3000</v>
      </c>
      <c r="Z2842">
        <v>6.8</v>
      </c>
      <c r="AA2842">
        <v>1.85</v>
      </c>
      <c r="AB2842">
        <v>16000</v>
      </c>
    </row>
    <row r="2843" spans="1:28" hidden="1" x14ac:dyDescent="0.2">
      <c r="A2843" t="s">
        <v>27</v>
      </c>
      <c r="B2843" t="s">
        <v>13670</v>
      </c>
      <c r="C2843">
        <v>106</v>
      </c>
      <c r="D2843">
        <v>83</v>
      </c>
      <c r="E2843">
        <v>8</v>
      </c>
      <c r="F2843">
        <v>612</v>
      </c>
      <c r="G2843" t="s">
        <v>5204</v>
      </c>
      <c r="H2843">
        <v>3000</v>
      </c>
      <c r="I2843">
        <v>46729374</v>
      </c>
      <c r="J2843" t="s">
        <v>10438</v>
      </c>
      <c r="K2843" t="s">
        <v>748</v>
      </c>
      <c r="L2843" t="s">
        <v>13671</v>
      </c>
      <c r="M2843">
        <v>116625</v>
      </c>
      <c r="N2843">
        <v>6454</v>
      </c>
      <c r="O2843" t="s">
        <v>13092</v>
      </c>
      <c r="P2843">
        <v>2</v>
      </c>
      <c r="Q2843" t="s">
        <v>13672</v>
      </c>
      <c r="R2843" t="s">
        <v>13673</v>
      </c>
      <c r="S2843">
        <v>469</v>
      </c>
      <c r="T2843" t="s">
        <v>36</v>
      </c>
      <c r="U2843" t="s">
        <v>37</v>
      </c>
      <c r="V2843" t="s">
        <v>38</v>
      </c>
      <c r="W2843">
        <v>13000000</v>
      </c>
      <c r="X2843">
        <v>2000</v>
      </c>
      <c r="Y2843">
        <v>934</v>
      </c>
      <c r="Z2843">
        <v>5.5</v>
      </c>
      <c r="AA2843">
        <v>1.37</v>
      </c>
      <c r="AB2843">
        <v>0</v>
      </c>
    </row>
    <row r="2844" spans="1:28" x14ac:dyDescent="0.2">
      <c r="A2844" t="s">
        <v>27</v>
      </c>
      <c r="B2844" t="s">
        <v>13674</v>
      </c>
      <c r="C2844">
        <v>50</v>
      </c>
      <c r="D2844">
        <v>107</v>
      </c>
      <c r="E2844">
        <v>58</v>
      </c>
      <c r="F2844">
        <v>316</v>
      </c>
      <c r="G2844" t="s">
        <v>13675</v>
      </c>
      <c r="H2844">
        <v>549</v>
      </c>
      <c r="I2844">
        <v>44726644</v>
      </c>
      <c r="J2844" t="s">
        <v>10278</v>
      </c>
      <c r="K2844" t="s">
        <v>4663</v>
      </c>
      <c r="L2844" t="s">
        <v>13676</v>
      </c>
      <c r="M2844">
        <v>42614</v>
      </c>
      <c r="N2844">
        <v>1747</v>
      </c>
      <c r="O2844" t="s">
        <v>12525</v>
      </c>
      <c r="P2844">
        <v>5</v>
      </c>
      <c r="Q2844" t="s">
        <v>13677</v>
      </c>
      <c r="R2844" t="s">
        <v>13678</v>
      </c>
      <c r="S2844">
        <v>120</v>
      </c>
      <c r="T2844" t="s">
        <v>36</v>
      </c>
      <c r="U2844" t="s">
        <v>37</v>
      </c>
      <c r="V2844" t="s">
        <v>583</v>
      </c>
      <c r="W2844">
        <v>13000000</v>
      </c>
      <c r="X2844">
        <v>1988</v>
      </c>
      <c r="Y2844">
        <v>439</v>
      </c>
      <c r="Z2844">
        <v>6.8</v>
      </c>
      <c r="AA2844">
        <v>1.85</v>
      </c>
      <c r="AB2844">
        <v>0</v>
      </c>
    </row>
    <row r="2845" spans="1:28" hidden="1" x14ac:dyDescent="0.2">
      <c r="A2845" t="s">
        <v>27</v>
      </c>
      <c r="B2845" t="s">
        <v>13679</v>
      </c>
      <c r="C2845">
        <v>275</v>
      </c>
      <c r="D2845">
        <v>102</v>
      </c>
      <c r="E2845">
        <v>51</v>
      </c>
      <c r="F2845">
        <v>360</v>
      </c>
      <c r="G2845" t="s">
        <v>206</v>
      </c>
      <c r="H2845">
        <v>13000</v>
      </c>
      <c r="I2845">
        <v>44134898</v>
      </c>
      <c r="J2845" t="s">
        <v>2525</v>
      </c>
      <c r="K2845" t="s">
        <v>545</v>
      </c>
      <c r="L2845" t="s">
        <v>13680</v>
      </c>
      <c r="M2845">
        <v>72803</v>
      </c>
      <c r="N2845">
        <v>20330</v>
      </c>
      <c r="O2845" t="s">
        <v>1499</v>
      </c>
      <c r="P2845">
        <v>3</v>
      </c>
      <c r="Q2845" t="s">
        <v>13681</v>
      </c>
      <c r="R2845" t="s">
        <v>13682</v>
      </c>
      <c r="S2845">
        <v>171</v>
      </c>
      <c r="T2845" t="s">
        <v>36</v>
      </c>
      <c r="U2845" t="s">
        <v>37</v>
      </c>
      <c r="V2845" t="s">
        <v>38</v>
      </c>
      <c r="W2845">
        <v>13000000</v>
      </c>
      <c r="X2845">
        <v>2014</v>
      </c>
      <c r="Y2845">
        <v>6000</v>
      </c>
      <c r="Z2845">
        <v>7.3</v>
      </c>
      <c r="AA2845">
        <v>1.85</v>
      </c>
      <c r="AB2845">
        <v>33000</v>
      </c>
    </row>
    <row r="2846" spans="1:28" hidden="1" x14ac:dyDescent="0.2">
      <c r="A2846" t="s">
        <v>27</v>
      </c>
      <c r="B2846" t="s">
        <v>7179</v>
      </c>
      <c r="C2846">
        <v>90</v>
      </c>
      <c r="D2846">
        <v>100</v>
      </c>
      <c r="E2846">
        <v>38</v>
      </c>
      <c r="F2846">
        <v>460</v>
      </c>
      <c r="G2846" t="s">
        <v>5702</v>
      </c>
      <c r="H2846">
        <v>833</v>
      </c>
      <c r="I2846">
        <v>48637684</v>
      </c>
      <c r="J2846" t="s">
        <v>1679</v>
      </c>
      <c r="K2846" t="s">
        <v>622</v>
      </c>
      <c r="L2846" t="s">
        <v>13683</v>
      </c>
      <c r="M2846">
        <v>16979</v>
      </c>
      <c r="N2846">
        <v>2800</v>
      </c>
      <c r="O2846" t="s">
        <v>9456</v>
      </c>
      <c r="P2846">
        <v>4</v>
      </c>
      <c r="Q2846" t="s">
        <v>13684</v>
      </c>
      <c r="R2846" t="s">
        <v>13685</v>
      </c>
      <c r="S2846">
        <v>42</v>
      </c>
      <c r="T2846" t="s">
        <v>36</v>
      </c>
      <c r="U2846" t="s">
        <v>37</v>
      </c>
      <c r="V2846" t="s">
        <v>583</v>
      </c>
      <c r="W2846">
        <v>12500000</v>
      </c>
      <c r="X2846">
        <v>2014</v>
      </c>
      <c r="Y2846">
        <v>807</v>
      </c>
      <c r="Z2846">
        <v>6.1</v>
      </c>
      <c r="AA2846">
        <v>2.35</v>
      </c>
      <c r="AB2846">
        <v>0</v>
      </c>
    </row>
    <row r="2847" spans="1:28" hidden="1" x14ac:dyDescent="0.2">
      <c r="A2847" t="s">
        <v>27</v>
      </c>
      <c r="B2847" t="s">
        <v>7437</v>
      </c>
      <c r="C2847">
        <v>133</v>
      </c>
      <c r="D2847">
        <v>97</v>
      </c>
      <c r="E2847">
        <v>19</v>
      </c>
      <c r="F2847">
        <v>835</v>
      </c>
      <c r="G2847" t="s">
        <v>461</v>
      </c>
      <c r="H2847">
        <v>23000</v>
      </c>
      <c r="I2847">
        <v>38176108</v>
      </c>
      <c r="J2847" t="s">
        <v>1413</v>
      </c>
      <c r="K2847" t="s">
        <v>61</v>
      </c>
      <c r="L2847" t="s">
        <v>13686</v>
      </c>
      <c r="M2847">
        <v>222099</v>
      </c>
      <c r="N2847">
        <v>37907</v>
      </c>
      <c r="O2847" t="s">
        <v>13687</v>
      </c>
      <c r="P2847">
        <v>6</v>
      </c>
      <c r="Q2847" t="s">
        <v>13688</v>
      </c>
      <c r="R2847" t="s">
        <v>13689</v>
      </c>
      <c r="S2847">
        <v>549</v>
      </c>
      <c r="T2847" t="s">
        <v>36</v>
      </c>
      <c r="U2847" t="s">
        <v>37</v>
      </c>
      <c r="V2847" t="s">
        <v>38</v>
      </c>
      <c r="W2847">
        <v>16000000</v>
      </c>
      <c r="X2847">
        <v>1999</v>
      </c>
      <c r="Y2847">
        <v>13000</v>
      </c>
      <c r="Z2847">
        <v>7.2</v>
      </c>
      <c r="AA2847">
        <v>1.85</v>
      </c>
      <c r="AB2847">
        <v>10000</v>
      </c>
    </row>
    <row r="2848" spans="1:28" hidden="1" x14ac:dyDescent="0.2">
      <c r="A2848" t="s">
        <v>27</v>
      </c>
      <c r="B2848" t="s">
        <v>13690</v>
      </c>
      <c r="C2848">
        <v>49</v>
      </c>
      <c r="D2848">
        <v>92</v>
      </c>
      <c r="E2848">
        <v>13</v>
      </c>
      <c r="F2848">
        <v>301</v>
      </c>
      <c r="G2848" t="s">
        <v>9575</v>
      </c>
      <c r="H2848">
        <v>11000</v>
      </c>
      <c r="I2848">
        <v>28972187</v>
      </c>
      <c r="J2848" t="s">
        <v>1669</v>
      </c>
      <c r="K2848" t="s">
        <v>1946</v>
      </c>
      <c r="L2848" t="s">
        <v>13691</v>
      </c>
      <c r="M2848">
        <v>28805</v>
      </c>
      <c r="N2848">
        <v>12687</v>
      </c>
      <c r="O2848" t="s">
        <v>13692</v>
      </c>
      <c r="P2848">
        <v>1</v>
      </c>
      <c r="Q2848" t="s">
        <v>13693</v>
      </c>
      <c r="R2848" t="s">
        <v>13694</v>
      </c>
      <c r="S2848">
        <v>159</v>
      </c>
      <c r="T2848" t="s">
        <v>36</v>
      </c>
      <c r="U2848" t="s">
        <v>37</v>
      </c>
      <c r="V2848" t="s">
        <v>38</v>
      </c>
      <c r="W2848">
        <v>13000000</v>
      </c>
      <c r="X2848">
        <v>2002</v>
      </c>
      <c r="Y2848">
        <v>489</v>
      </c>
      <c r="Z2848">
        <v>5.9</v>
      </c>
      <c r="AA2848">
        <v>1.85</v>
      </c>
      <c r="AB2848">
        <v>1000</v>
      </c>
    </row>
    <row r="2849" spans="1:28" hidden="1" x14ac:dyDescent="0.2">
      <c r="A2849" t="s">
        <v>27</v>
      </c>
      <c r="B2849" t="s">
        <v>13695</v>
      </c>
      <c r="C2849">
        <v>19</v>
      </c>
      <c r="D2849">
        <v>84</v>
      </c>
      <c r="E2849">
        <v>0</v>
      </c>
      <c r="F2849">
        <v>182</v>
      </c>
      <c r="G2849" t="s">
        <v>7327</v>
      </c>
      <c r="H2849">
        <v>11000</v>
      </c>
      <c r="I2849">
        <v>27979400</v>
      </c>
      <c r="J2849" t="s">
        <v>1750</v>
      </c>
      <c r="K2849" t="s">
        <v>1954</v>
      </c>
      <c r="L2849" t="s">
        <v>13696</v>
      </c>
      <c r="M2849">
        <v>37611</v>
      </c>
      <c r="N2849">
        <v>12322</v>
      </c>
      <c r="O2849" t="s">
        <v>7026</v>
      </c>
      <c r="P2849">
        <v>2</v>
      </c>
      <c r="Q2849" t="s">
        <v>13697</v>
      </c>
      <c r="R2849" t="s">
        <v>13698</v>
      </c>
      <c r="S2849">
        <v>72</v>
      </c>
      <c r="T2849" t="s">
        <v>36</v>
      </c>
      <c r="U2849" t="s">
        <v>37</v>
      </c>
      <c r="V2849" t="s">
        <v>38</v>
      </c>
      <c r="W2849">
        <v>8200000</v>
      </c>
      <c r="X2849">
        <v>1993</v>
      </c>
      <c r="Y2849">
        <v>852</v>
      </c>
      <c r="Z2849">
        <v>6.1</v>
      </c>
      <c r="AA2849">
        <v>1.85</v>
      </c>
      <c r="AB2849">
        <v>0</v>
      </c>
    </row>
    <row r="2850" spans="1:28" hidden="1" x14ac:dyDescent="0.2">
      <c r="A2850" t="s">
        <v>27</v>
      </c>
      <c r="B2850" t="s">
        <v>5126</v>
      </c>
      <c r="C2850">
        <v>186</v>
      </c>
      <c r="D2850">
        <v>86</v>
      </c>
      <c r="E2850">
        <v>174</v>
      </c>
      <c r="F2850">
        <v>2</v>
      </c>
      <c r="G2850" t="s">
        <v>10977</v>
      </c>
      <c r="H2850">
        <v>619</v>
      </c>
      <c r="I2850">
        <v>54257433</v>
      </c>
      <c r="J2850" t="s">
        <v>4382</v>
      </c>
      <c r="K2850" t="s">
        <v>9748</v>
      </c>
      <c r="L2850" t="s">
        <v>13699</v>
      </c>
      <c r="M2850">
        <v>12983</v>
      </c>
      <c r="N2850">
        <v>971</v>
      </c>
      <c r="O2850" t="s">
        <v>13700</v>
      </c>
      <c r="P2850">
        <v>0</v>
      </c>
      <c r="Q2850" t="s">
        <v>13701</v>
      </c>
      <c r="R2850" t="s">
        <v>13702</v>
      </c>
      <c r="S2850">
        <v>139</v>
      </c>
      <c r="T2850" t="s">
        <v>36</v>
      </c>
      <c r="U2850" t="s">
        <v>37</v>
      </c>
      <c r="V2850" t="s">
        <v>38</v>
      </c>
      <c r="W2850">
        <v>17000000</v>
      </c>
      <c r="X2850">
        <v>2016</v>
      </c>
      <c r="Y2850">
        <v>350</v>
      </c>
      <c r="Z2850">
        <v>6.8</v>
      </c>
      <c r="AA2850">
        <v>2.35</v>
      </c>
      <c r="AB2850">
        <v>0</v>
      </c>
    </row>
    <row r="2851" spans="1:28" hidden="1" x14ac:dyDescent="0.2">
      <c r="A2851" t="s">
        <v>27</v>
      </c>
      <c r="B2851" t="s">
        <v>13703</v>
      </c>
      <c r="C2851">
        <v>185</v>
      </c>
      <c r="D2851">
        <v>120</v>
      </c>
      <c r="E2851">
        <v>19</v>
      </c>
      <c r="F2851">
        <v>829</v>
      </c>
      <c r="G2851" t="s">
        <v>5779</v>
      </c>
      <c r="H2851">
        <v>8000</v>
      </c>
      <c r="I2851">
        <v>23947</v>
      </c>
      <c r="J2851" t="s">
        <v>2952</v>
      </c>
      <c r="K2851" t="s">
        <v>1205</v>
      </c>
      <c r="L2851" t="s">
        <v>13704</v>
      </c>
      <c r="M2851">
        <v>357579</v>
      </c>
      <c r="N2851">
        <v>12755</v>
      </c>
      <c r="O2851" t="s">
        <v>8513</v>
      </c>
      <c r="P2851">
        <v>0</v>
      </c>
      <c r="Q2851" t="s">
        <v>13705</v>
      </c>
      <c r="R2851" t="s">
        <v>13706</v>
      </c>
      <c r="S2851">
        <v>1100</v>
      </c>
      <c r="T2851" t="s">
        <v>36</v>
      </c>
      <c r="U2851" t="s">
        <v>37</v>
      </c>
      <c r="V2851" t="s">
        <v>583</v>
      </c>
      <c r="W2851">
        <v>13000000</v>
      </c>
      <c r="X2851">
        <v>2004</v>
      </c>
      <c r="Y2851">
        <v>902</v>
      </c>
      <c r="Z2851">
        <v>7.7</v>
      </c>
      <c r="AA2851">
        <v>1.85</v>
      </c>
      <c r="AB2851">
        <v>15000</v>
      </c>
    </row>
    <row r="2852" spans="1:28" hidden="1" x14ac:dyDescent="0.2">
      <c r="A2852" t="s">
        <v>27</v>
      </c>
      <c r="B2852" t="s">
        <v>11125</v>
      </c>
      <c r="C2852">
        <v>42</v>
      </c>
      <c r="D2852">
        <v>89</v>
      </c>
      <c r="E2852">
        <v>13</v>
      </c>
      <c r="F2852">
        <v>329</v>
      </c>
      <c r="G2852" t="s">
        <v>11478</v>
      </c>
      <c r="H2852">
        <v>571</v>
      </c>
      <c r="I2852">
        <v>60008303</v>
      </c>
      <c r="J2852" t="s">
        <v>2356</v>
      </c>
      <c r="K2852" t="s">
        <v>2470</v>
      </c>
      <c r="L2852" t="s">
        <v>13707</v>
      </c>
      <c r="M2852">
        <v>9285</v>
      </c>
      <c r="N2852">
        <v>2241</v>
      </c>
      <c r="O2852" t="s">
        <v>8217</v>
      </c>
      <c r="P2852">
        <v>1</v>
      </c>
      <c r="Q2852" t="s">
        <v>13708</v>
      </c>
      <c r="R2852" t="s">
        <v>13709</v>
      </c>
      <c r="S2852">
        <v>91</v>
      </c>
      <c r="T2852" t="s">
        <v>36</v>
      </c>
      <c r="U2852" t="s">
        <v>37</v>
      </c>
      <c r="V2852" t="s">
        <v>93</v>
      </c>
      <c r="W2852">
        <v>13000000</v>
      </c>
      <c r="X2852">
        <v>2000</v>
      </c>
      <c r="Y2852">
        <v>442</v>
      </c>
      <c r="Z2852">
        <v>4.9000000000000004</v>
      </c>
      <c r="AA2852">
        <v>1.85</v>
      </c>
      <c r="AB2852">
        <v>0</v>
      </c>
    </row>
    <row r="2853" spans="1:28" hidden="1" x14ac:dyDescent="0.2">
      <c r="A2853" t="s">
        <v>27</v>
      </c>
      <c r="B2853" t="s">
        <v>13710</v>
      </c>
      <c r="C2853">
        <v>37</v>
      </c>
      <c r="D2853">
        <v>117</v>
      </c>
      <c r="E2853">
        <v>17</v>
      </c>
      <c r="F2853">
        <v>912</v>
      </c>
      <c r="G2853" t="s">
        <v>11299</v>
      </c>
      <c r="H2853">
        <v>1000</v>
      </c>
      <c r="I2853">
        <v>49121934</v>
      </c>
      <c r="J2853" t="s">
        <v>1413</v>
      </c>
      <c r="K2853" t="s">
        <v>1538</v>
      </c>
      <c r="L2853" t="s">
        <v>13711</v>
      </c>
      <c r="M2853">
        <v>6528</v>
      </c>
      <c r="N2853">
        <v>6554</v>
      </c>
      <c r="O2853" t="s">
        <v>3075</v>
      </c>
      <c r="P2853">
        <v>9</v>
      </c>
      <c r="Q2853" t="s">
        <v>13712</v>
      </c>
      <c r="R2853" t="s">
        <v>13713</v>
      </c>
      <c r="S2853">
        <v>32</v>
      </c>
      <c r="T2853" t="s">
        <v>36</v>
      </c>
      <c r="U2853" t="s">
        <v>37</v>
      </c>
      <c r="V2853" t="s">
        <v>38</v>
      </c>
      <c r="W2853">
        <v>13000000</v>
      </c>
      <c r="X2853">
        <v>2007</v>
      </c>
      <c r="Y2853">
        <v>997</v>
      </c>
      <c r="Z2853">
        <v>6.1</v>
      </c>
      <c r="AA2853">
        <v>2.35</v>
      </c>
      <c r="AB2853">
        <v>0</v>
      </c>
    </row>
    <row r="2854" spans="1:28" hidden="1" x14ac:dyDescent="0.2">
      <c r="A2854" t="s">
        <v>27</v>
      </c>
      <c r="B2854" t="s">
        <v>11261</v>
      </c>
      <c r="C2854">
        <v>45</v>
      </c>
      <c r="D2854">
        <v>97</v>
      </c>
      <c r="E2854">
        <v>84</v>
      </c>
      <c r="F2854">
        <v>782</v>
      </c>
      <c r="G2854" t="s">
        <v>10627</v>
      </c>
      <c r="H2854">
        <v>899</v>
      </c>
      <c r="I2854">
        <v>27141959</v>
      </c>
      <c r="J2854" t="s">
        <v>13714</v>
      </c>
      <c r="K2854" t="s">
        <v>3929</v>
      </c>
      <c r="L2854" t="s">
        <v>13715</v>
      </c>
      <c r="M2854">
        <v>19547</v>
      </c>
      <c r="N2854">
        <v>2936</v>
      </c>
      <c r="O2854" t="s">
        <v>1723</v>
      </c>
      <c r="P2854">
        <v>2</v>
      </c>
      <c r="Q2854" t="s">
        <v>13716</v>
      </c>
      <c r="R2854" t="s">
        <v>13717</v>
      </c>
      <c r="S2854">
        <v>168</v>
      </c>
      <c r="T2854" t="s">
        <v>36</v>
      </c>
      <c r="U2854" t="s">
        <v>37</v>
      </c>
      <c r="V2854" t="s">
        <v>93</v>
      </c>
      <c r="W2854">
        <v>18000000</v>
      </c>
      <c r="X2854">
        <v>1999</v>
      </c>
      <c r="Y2854">
        <v>842</v>
      </c>
      <c r="Z2854">
        <v>2.5</v>
      </c>
      <c r="AA2854">
        <v>1.85</v>
      </c>
      <c r="AB2854">
        <v>0</v>
      </c>
    </row>
    <row r="2855" spans="1:28" hidden="1" x14ac:dyDescent="0.2">
      <c r="A2855" t="s">
        <v>27</v>
      </c>
      <c r="B2855" t="s">
        <v>13718</v>
      </c>
      <c r="C2855">
        <v>57</v>
      </c>
      <c r="D2855">
        <v>91</v>
      </c>
      <c r="E2855">
        <v>6</v>
      </c>
      <c r="F2855">
        <v>459</v>
      </c>
      <c r="G2855" t="s">
        <v>2326</v>
      </c>
      <c r="H2855">
        <v>904</v>
      </c>
      <c r="I2855">
        <v>27052167</v>
      </c>
      <c r="J2855" t="s">
        <v>420</v>
      </c>
      <c r="K2855" t="s">
        <v>3007</v>
      </c>
      <c r="L2855" t="s">
        <v>13719</v>
      </c>
      <c r="M2855">
        <v>24834</v>
      </c>
      <c r="N2855">
        <v>3353</v>
      </c>
      <c r="O2855" t="s">
        <v>13720</v>
      </c>
      <c r="P2855">
        <v>5</v>
      </c>
      <c r="Q2855" t="s">
        <v>13721</v>
      </c>
      <c r="R2855" t="s">
        <v>13722</v>
      </c>
      <c r="S2855">
        <v>168</v>
      </c>
      <c r="T2855" t="s">
        <v>36</v>
      </c>
      <c r="U2855" t="s">
        <v>37</v>
      </c>
      <c r="V2855" t="s">
        <v>583</v>
      </c>
      <c r="W2855">
        <v>13000000</v>
      </c>
      <c r="X2855">
        <v>1998</v>
      </c>
      <c r="Y2855">
        <v>471</v>
      </c>
      <c r="Z2855">
        <v>6.1</v>
      </c>
      <c r="AA2855">
        <v>1.85</v>
      </c>
      <c r="AB2855">
        <v>934</v>
      </c>
    </row>
    <row r="2856" spans="1:28" hidden="1" x14ac:dyDescent="0.2">
      <c r="A2856" t="s">
        <v>27</v>
      </c>
      <c r="B2856" t="s">
        <v>13723</v>
      </c>
      <c r="C2856">
        <v>25</v>
      </c>
      <c r="D2856">
        <v>100</v>
      </c>
      <c r="E2856">
        <v>15</v>
      </c>
      <c r="F2856">
        <v>388</v>
      </c>
      <c r="G2856" t="s">
        <v>1776</v>
      </c>
      <c r="H2856">
        <v>694</v>
      </c>
      <c r="I2856">
        <v>26539321</v>
      </c>
      <c r="J2856" t="s">
        <v>3930</v>
      </c>
      <c r="K2856" t="s">
        <v>5422</v>
      </c>
      <c r="L2856" t="s">
        <v>13724</v>
      </c>
      <c r="M2856">
        <v>7984</v>
      </c>
      <c r="N2856">
        <v>2486</v>
      </c>
      <c r="O2856" t="s">
        <v>13725</v>
      </c>
      <c r="P2856">
        <v>1</v>
      </c>
      <c r="Q2856" t="s">
        <v>13726</v>
      </c>
      <c r="R2856" t="s">
        <v>13727</v>
      </c>
      <c r="S2856">
        <v>42</v>
      </c>
      <c r="T2856" t="s">
        <v>36</v>
      </c>
      <c r="U2856" t="s">
        <v>37</v>
      </c>
      <c r="V2856" t="s">
        <v>93</v>
      </c>
      <c r="W2856">
        <v>13000000</v>
      </c>
      <c r="X2856">
        <v>1996</v>
      </c>
      <c r="Y2856">
        <v>558</v>
      </c>
      <c r="Z2856">
        <v>5.9</v>
      </c>
      <c r="AA2856">
        <v>1.85</v>
      </c>
      <c r="AB2856">
        <v>833</v>
      </c>
    </row>
    <row r="2857" spans="1:28" hidden="1" x14ac:dyDescent="0.2">
      <c r="A2857" t="s">
        <v>27</v>
      </c>
      <c r="B2857" t="s">
        <v>13728</v>
      </c>
      <c r="C2857">
        <v>59</v>
      </c>
      <c r="D2857">
        <v>72</v>
      </c>
      <c r="E2857">
        <v>5</v>
      </c>
      <c r="F2857">
        <v>435</v>
      </c>
      <c r="G2857" t="s">
        <v>7030</v>
      </c>
      <c r="H2857">
        <v>659</v>
      </c>
      <c r="I2857">
        <v>28501605</v>
      </c>
      <c r="J2857" t="s">
        <v>7404</v>
      </c>
      <c r="K2857" t="s">
        <v>13729</v>
      </c>
      <c r="L2857" t="s">
        <v>13730</v>
      </c>
      <c r="M2857">
        <v>31371</v>
      </c>
      <c r="N2857">
        <v>2646</v>
      </c>
      <c r="O2857" t="s">
        <v>13731</v>
      </c>
      <c r="P2857">
        <v>0</v>
      </c>
      <c r="Q2857" t="s">
        <v>13732</v>
      </c>
      <c r="R2857" t="s">
        <v>13733</v>
      </c>
      <c r="S2857">
        <v>166</v>
      </c>
      <c r="T2857" t="s">
        <v>36</v>
      </c>
      <c r="U2857" t="s">
        <v>37</v>
      </c>
      <c r="V2857" t="s">
        <v>583</v>
      </c>
      <c r="W2857">
        <v>13000000</v>
      </c>
      <c r="X2857">
        <v>1990</v>
      </c>
      <c r="Y2857">
        <v>628</v>
      </c>
      <c r="Z2857">
        <v>5.7</v>
      </c>
      <c r="AA2857">
        <v>1.85</v>
      </c>
      <c r="AB2857">
        <v>0</v>
      </c>
    </row>
    <row r="2858" spans="1:28" hidden="1" x14ac:dyDescent="0.2">
      <c r="A2858" t="s">
        <v>27</v>
      </c>
      <c r="B2858" t="s">
        <v>13734</v>
      </c>
      <c r="C2858">
        <v>58</v>
      </c>
      <c r="D2858">
        <v>84</v>
      </c>
      <c r="E2858">
        <v>12</v>
      </c>
      <c r="F2858">
        <v>334</v>
      </c>
      <c r="G2858" t="s">
        <v>13735</v>
      </c>
      <c r="H2858">
        <v>1000</v>
      </c>
      <c r="I2858">
        <v>52543632</v>
      </c>
      <c r="J2858" t="s">
        <v>1526</v>
      </c>
      <c r="K2858" t="s">
        <v>2714</v>
      </c>
      <c r="L2858" t="s">
        <v>13736</v>
      </c>
      <c r="M2858">
        <v>12676</v>
      </c>
      <c r="N2858">
        <v>2297</v>
      </c>
      <c r="O2858" t="s">
        <v>13737</v>
      </c>
      <c r="P2858">
        <v>2</v>
      </c>
      <c r="Q2858" t="s">
        <v>13738</v>
      </c>
      <c r="R2858" t="s">
        <v>13739</v>
      </c>
      <c r="S2858">
        <v>84</v>
      </c>
      <c r="T2858" t="s">
        <v>36</v>
      </c>
      <c r="U2858" t="s">
        <v>37</v>
      </c>
      <c r="V2858" t="s">
        <v>38</v>
      </c>
      <c r="W2858">
        <v>13200000</v>
      </c>
      <c r="X2858">
        <v>2014</v>
      </c>
      <c r="Y2858">
        <v>345</v>
      </c>
      <c r="Z2858">
        <v>5.6</v>
      </c>
      <c r="AA2858">
        <v>2.35</v>
      </c>
      <c r="AB2858">
        <v>0</v>
      </c>
    </row>
    <row r="2859" spans="1:28" hidden="1" x14ac:dyDescent="0.2">
      <c r="A2859" t="s">
        <v>27</v>
      </c>
      <c r="B2859" t="s">
        <v>3257</v>
      </c>
      <c r="C2859">
        <v>330</v>
      </c>
      <c r="D2859">
        <v>126</v>
      </c>
      <c r="E2859">
        <v>0</v>
      </c>
      <c r="F2859">
        <v>745</v>
      </c>
      <c r="G2859" t="s">
        <v>1299</v>
      </c>
      <c r="H2859">
        <v>2000</v>
      </c>
      <c r="I2859">
        <v>25592632</v>
      </c>
      <c r="J2859" t="s">
        <v>6401</v>
      </c>
      <c r="K2859" t="s">
        <v>1210</v>
      </c>
      <c r="L2859" t="s">
        <v>13740</v>
      </c>
      <c r="M2859">
        <v>220475</v>
      </c>
      <c r="N2859">
        <v>5371</v>
      </c>
      <c r="O2859" t="s">
        <v>3260</v>
      </c>
      <c r="P2859">
        <v>0</v>
      </c>
      <c r="Q2859" t="s">
        <v>13741</v>
      </c>
      <c r="R2859" t="s">
        <v>13742</v>
      </c>
      <c r="S2859">
        <v>1066</v>
      </c>
      <c r="T2859" t="s">
        <v>36</v>
      </c>
      <c r="U2859" t="s">
        <v>37</v>
      </c>
      <c r="V2859" t="s">
        <v>583</v>
      </c>
      <c r="W2859">
        <v>18000000</v>
      </c>
      <c r="X2859">
        <v>2007</v>
      </c>
      <c r="Y2859">
        <v>850</v>
      </c>
      <c r="Z2859">
        <v>7.2</v>
      </c>
      <c r="AA2859">
        <v>1.85</v>
      </c>
      <c r="AB2859">
        <v>20000</v>
      </c>
    </row>
    <row r="2860" spans="1:28" hidden="1" x14ac:dyDescent="0.2">
      <c r="A2860" t="s">
        <v>745</v>
      </c>
      <c r="B2860" t="s">
        <v>13743</v>
      </c>
      <c r="C2860">
        <v>489</v>
      </c>
      <c r="D2860">
        <v>108</v>
      </c>
      <c r="E2860">
        <v>232</v>
      </c>
      <c r="F2860">
        <v>123</v>
      </c>
      <c r="G2860" t="s">
        <v>13744</v>
      </c>
      <c r="H2860">
        <v>149</v>
      </c>
      <c r="I2860">
        <v>25440971</v>
      </c>
      <c r="J2860" t="s">
        <v>2200</v>
      </c>
      <c r="K2860" t="s">
        <v>13745</v>
      </c>
      <c r="L2860" t="s">
        <v>13746</v>
      </c>
      <c r="M2860">
        <v>289508</v>
      </c>
      <c r="N2860">
        <v>430</v>
      </c>
      <c r="O2860" t="s">
        <v>13747</v>
      </c>
      <c r="P2860">
        <v>0</v>
      </c>
      <c r="Q2860" t="s">
        <v>13748</v>
      </c>
      <c r="R2860" t="s">
        <v>13749</v>
      </c>
      <c r="S2860">
        <v>611</v>
      </c>
      <c r="T2860" t="s">
        <v>36</v>
      </c>
      <c r="U2860" t="s">
        <v>55</v>
      </c>
      <c r="V2860" t="s">
        <v>583</v>
      </c>
      <c r="W2860">
        <v>15000000</v>
      </c>
      <c r="X2860">
        <v>2015</v>
      </c>
      <c r="Y2860">
        <v>145</v>
      </c>
      <c r="Z2860">
        <v>7.7</v>
      </c>
      <c r="AA2860">
        <v>2.35</v>
      </c>
      <c r="AB2860">
        <v>109000</v>
      </c>
    </row>
    <row r="2861" spans="1:28" hidden="1" x14ac:dyDescent="0.2">
      <c r="A2861" t="s">
        <v>27</v>
      </c>
      <c r="B2861" t="s">
        <v>1798</v>
      </c>
      <c r="C2861">
        <v>242</v>
      </c>
      <c r="D2861">
        <v>112</v>
      </c>
      <c r="E2861">
        <v>0</v>
      </c>
      <c r="F2861">
        <v>213</v>
      </c>
      <c r="G2861" t="s">
        <v>13750</v>
      </c>
      <c r="H2861">
        <v>512</v>
      </c>
      <c r="I2861">
        <v>22858926</v>
      </c>
      <c r="J2861" t="s">
        <v>7899</v>
      </c>
      <c r="K2861" t="s">
        <v>4461</v>
      </c>
      <c r="L2861" t="s">
        <v>13751</v>
      </c>
      <c r="M2861">
        <v>254404</v>
      </c>
      <c r="N2861">
        <v>1171</v>
      </c>
      <c r="O2861" t="s">
        <v>599</v>
      </c>
      <c r="P2861">
        <v>2</v>
      </c>
      <c r="Q2861" t="s">
        <v>13752</v>
      </c>
      <c r="R2861" t="s">
        <v>13753</v>
      </c>
      <c r="S2861">
        <v>840</v>
      </c>
      <c r="T2861" t="s">
        <v>36</v>
      </c>
      <c r="U2861" t="s">
        <v>37</v>
      </c>
      <c r="V2861" t="s">
        <v>583</v>
      </c>
      <c r="W2861">
        <v>13000000</v>
      </c>
      <c r="X2861">
        <v>1999</v>
      </c>
      <c r="Y2861">
        <v>216</v>
      </c>
      <c r="Z2861">
        <v>7.8</v>
      </c>
      <c r="AA2861">
        <v>1.85</v>
      </c>
      <c r="AB2861">
        <v>0</v>
      </c>
    </row>
    <row r="2862" spans="1:28" hidden="1" x14ac:dyDescent="0.2">
      <c r="A2862" t="s">
        <v>27</v>
      </c>
      <c r="B2862" t="s">
        <v>13754</v>
      </c>
      <c r="C2862">
        <v>40</v>
      </c>
      <c r="D2862">
        <v>90</v>
      </c>
      <c r="E2862">
        <v>7</v>
      </c>
      <c r="F2862">
        <v>405</v>
      </c>
      <c r="G2862" t="s">
        <v>632</v>
      </c>
      <c r="H2862">
        <v>939</v>
      </c>
      <c r="I2862">
        <v>22235901</v>
      </c>
      <c r="J2862" t="s">
        <v>1679</v>
      </c>
      <c r="K2862" t="s">
        <v>5448</v>
      </c>
      <c r="L2862" t="s">
        <v>13755</v>
      </c>
      <c r="M2862">
        <v>4339</v>
      </c>
      <c r="N2862">
        <v>2815</v>
      </c>
      <c r="O2862" t="s">
        <v>7154</v>
      </c>
      <c r="P2862">
        <v>2</v>
      </c>
      <c r="Q2862" t="s">
        <v>13756</v>
      </c>
      <c r="R2862" t="s">
        <v>13757</v>
      </c>
      <c r="S2862">
        <v>31</v>
      </c>
      <c r="T2862" t="s">
        <v>36</v>
      </c>
      <c r="U2862" t="s">
        <v>37</v>
      </c>
      <c r="V2862" t="s">
        <v>583</v>
      </c>
      <c r="W2862">
        <v>6000000</v>
      </c>
      <c r="X2862">
        <v>2001</v>
      </c>
      <c r="Y2862">
        <v>890</v>
      </c>
      <c r="Z2862">
        <v>6.1</v>
      </c>
      <c r="AA2862">
        <v>1.85</v>
      </c>
      <c r="AB2862">
        <v>593</v>
      </c>
    </row>
    <row r="2863" spans="1:28" hidden="1" x14ac:dyDescent="0.2">
      <c r="A2863" t="s">
        <v>27</v>
      </c>
      <c r="B2863" t="s">
        <v>1493</v>
      </c>
      <c r="C2863">
        <v>112</v>
      </c>
      <c r="D2863">
        <v>91</v>
      </c>
      <c r="E2863">
        <v>13</v>
      </c>
      <c r="F2863">
        <v>140</v>
      </c>
      <c r="G2863" t="s">
        <v>13758</v>
      </c>
      <c r="H2863">
        <v>803</v>
      </c>
      <c r="I2863">
        <v>38916903</v>
      </c>
      <c r="J2863" t="s">
        <v>13759</v>
      </c>
      <c r="K2863" t="s">
        <v>13760</v>
      </c>
      <c r="L2863" t="s">
        <v>13761</v>
      </c>
      <c r="M2863">
        <v>15664</v>
      </c>
      <c r="N2863">
        <v>1921</v>
      </c>
      <c r="O2863" t="s">
        <v>13762</v>
      </c>
      <c r="P2863">
        <v>0</v>
      </c>
      <c r="Q2863" t="s">
        <v>13763</v>
      </c>
      <c r="R2863" t="s">
        <v>13764</v>
      </c>
      <c r="S2863">
        <v>149</v>
      </c>
      <c r="T2863" t="s">
        <v>36</v>
      </c>
      <c r="U2863" t="s">
        <v>37</v>
      </c>
      <c r="V2863" t="s">
        <v>93</v>
      </c>
      <c r="W2863">
        <v>13000000</v>
      </c>
      <c r="X2863">
        <v>2014</v>
      </c>
      <c r="Y2863">
        <v>587</v>
      </c>
      <c r="Z2863">
        <v>5.8</v>
      </c>
      <c r="AA2863">
        <v>1.85</v>
      </c>
      <c r="AB2863">
        <v>0</v>
      </c>
    </row>
    <row r="2864" spans="1:28" hidden="1" x14ac:dyDescent="0.2">
      <c r="A2864" t="s">
        <v>27</v>
      </c>
      <c r="B2864" t="s">
        <v>5406</v>
      </c>
      <c r="C2864">
        <v>84</v>
      </c>
      <c r="D2864">
        <v>135</v>
      </c>
      <c r="E2864">
        <v>134</v>
      </c>
      <c r="F2864">
        <v>525</v>
      </c>
      <c r="G2864" t="s">
        <v>3712</v>
      </c>
      <c r="H2864">
        <v>4000</v>
      </c>
      <c r="I2864">
        <v>16929123</v>
      </c>
      <c r="J2864" t="s">
        <v>212</v>
      </c>
      <c r="K2864" t="s">
        <v>82</v>
      </c>
      <c r="L2864" t="s">
        <v>13765</v>
      </c>
      <c r="M2864">
        <v>21406</v>
      </c>
      <c r="N2864">
        <v>6214</v>
      </c>
      <c r="O2864" t="s">
        <v>13766</v>
      </c>
      <c r="P2864">
        <v>2</v>
      </c>
      <c r="Q2864" t="s">
        <v>13767</v>
      </c>
      <c r="R2864" t="s">
        <v>13768</v>
      </c>
      <c r="S2864">
        <v>169</v>
      </c>
      <c r="T2864" t="s">
        <v>36</v>
      </c>
      <c r="U2864" t="s">
        <v>37</v>
      </c>
      <c r="V2864" t="s">
        <v>38</v>
      </c>
      <c r="W2864">
        <v>14000000</v>
      </c>
      <c r="X2864">
        <v>2001</v>
      </c>
      <c r="Y2864">
        <v>1000</v>
      </c>
      <c r="Z2864">
        <v>6.5</v>
      </c>
      <c r="AA2864">
        <v>1.85</v>
      </c>
      <c r="AB2864">
        <v>0</v>
      </c>
    </row>
    <row r="2865" spans="1:28" hidden="1" x14ac:dyDescent="0.2">
      <c r="A2865" t="s">
        <v>27</v>
      </c>
      <c r="B2865" t="s">
        <v>3692</v>
      </c>
      <c r="C2865">
        <v>251</v>
      </c>
      <c r="D2865">
        <v>141</v>
      </c>
      <c r="E2865">
        <v>16000</v>
      </c>
      <c r="F2865">
        <v>78</v>
      </c>
      <c r="G2865" t="s">
        <v>13769</v>
      </c>
      <c r="H2865">
        <v>378</v>
      </c>
      <c r="I2865">
        <v>13753931</v>
      </c>
      <c r="J2865" t="s">
        <v>1959</v>
      </c>
      <c r="K2865" t="s">
        <v>13770</v>
      </c>
      <c r="L2865" t="s">
        <v>13771</v>
      </c>
      <c r="M2865">
        <v>132149</v>
      </c>
      <c r="N2865">
        <v>751</v>
      </c>
      <c r="O2865" t="s">
        <v>13772</v>
      </c>
      <c r="P2865">
        <v>0</v>
      </c>
      <c r="Q2865" t="s">
        <v>13773</v>
      </c>
      <c r="R2865" t="s">
        <v>13774</v>
      </c>
      <c r="S2865">
        <v>316</v>
      </c>
      <c r="T2865" t="s">
        <v>674</v>
      </c>
      <c r="U2865" t="s">
        <v>37</v>
      </c>
      <c r="V2865" t="s">
        <v>583</v>
      </c>
      <c r="W2865">
        <v>19000000</v>
      </c>
      <c r="X2865">
        <v>2006</v>
      </c>
      <c r="Y2865">
        <v>85</v>
      </c>
      <c r="Z2865">
        <v>7.9</v>
      </c>
      <c r="AA2865">
        <v>2.35</v>
      </c>
      <c r="AB2865">
        <v>5000</v>
      </c>
    </row>
    <row r="2866" spans="1:28" hidden="1" x14ac:dyDescent="0.2">
      <c r="A2866" t="s">
        <v>27</v>
      </c>
      <c r="B2866" t="s">
        <v>13775</v>
      </c>
      <c r="C2866">
        <v>113</v>
      </c>
      <c r="D2866">
        <v>104</v>
      </c>
      <c r="E2866">
        <v>35</v>
      </c>
      <c r="F2866">
        <v>844</v>
      </c>
      <c r="G2866" t="s">
        <v>2664</v>
      </c>
      <c r="H2866">
        <v>24000</v>
      </c>
      <c r="I2866">
        <v>10996440</v>
      </c>
      <c r="J2866" t="s">
        <v>657</v>
      </c>
      <c r="K2866" t="s">
        <v>80</v>
      </c>
      <c r="L2866" t="s">
        <v>13776</v>
      </c>
      <c r="M2866">
        <v>19707</v>
      </c>
      <c r="N2866">
        <v>27806</v>
      </c>
      <c r="O2866" t="s">
        <v>10434</v>
      </c>
      <c r="P2866">
        <v>0</v>
      </c>
      <c r="Q2866" t="s">
        <v>13777</v>
      </c>
      <c r="R2866" t="s">
        <v>13778</v>
      </c>
      <c r="S2866">
        <v>128</v>
      </c>
      <c r="T2866" t="s">
        <v>36</v>
      </c>
      <c r="U2866" t="s">
        <v>37</v>
      </c>
      <c r="V2866" t="s">
        <v>93</v>
      </c>
      <c r="W2866">
        <v>13000000</v>
      </c>
      <c r="X2866">
        <v>2006</v>
      </c>
      <c r="Y2866">
        <v>912</v>
      </c>
      <c r="Z2866">
        <v>6.3</v>
      </c>
      <c r="AA2866">
        <v>2.35</v>
      </c>
      <c r="AB2866">
        <v>862</v>
      </c>
    </row>
    <row r="2867" spans="1:28" hidden="1" x14ac:dyDescent="0.2">
      <c r="A2867" t="s">
        <v>27</v>
      </c>
      <c r="B2867" t="s">
        <v>13779</v>
      </c>
      <c r="C2867">
        <v>23</v>
      </c>
      <c r="D2867">
        <v>84</v>
      </c>
      <c r="E2867">
        <v>18</v>
      </c>
      <c r="F2867">
        <v>744</v>
      </c>
      <c r="G2867" t="s">
        <v>800</v>
      </c>
      <c r="H2867">
        <v>1000</v>
      </c>
      <c r="I2867">
        <v>8026971</v>
      </c>
      <c r="J2867" t="s">
        <v>1679</v>
      </c>
      <c r="K2867" t="s">
        <v>2117</v>
      </c>
      <c r="L2867" t="s">
        <v>13780</v>
      </c>
      <c r="M2867">
        <v>1520</v>
      </c>
      <c r="N2867">
        <v>3352</v>
      </c>
      <c r="O2867" t="s">
        <v>2636</v>
      </c>
      <c r="P2867">
        <v>0</v>
      </c>
      <c r="Q2867" t="s">
        <v>13781</v>
      </c>
      <c r="R2867" t="s">
        <v>13782</v>
      </c>
      <c r="S2867">
        <v>20</v>
      </c>
      <c r="T2867" t="s">
        <v>36</v>
      </c>
      <c r="U2867" t="s">
        <v>37</v>
      </c>
      <c r="V2867" t="s">
        <v>583</v>
      </c>
      <c r="W2867">
        <v>13000000</v>
      </c>
      <c r="X2867">
        <v>1998</v>
      </c>
      <c r="Y2867">
        <v>851</v>
      </c>
      <c r="Z2867">
        <v>3.8</v>
      </c>
      <c r="AB2867">
        <v>204</v>
      </c>
    </row>
    <row r="2868" spans="1:28" hidden="1" x14ac:dyDescent="0.2">
      <c r="A2868" t="s">
        <v>27</v>
      </c>
      <c r="B2868" t="s">
        <v>13783</v>
      </c>
      <c r="C2868">
        <v>421</v>
      </c>
      <c r="D2868">
        <v>118</v>
      </c>
      <c r="E2868">
        <v>412</v>
      </c>
      <c r="F2868">
        <v>491</v>
      </c>
      <c r="G2868" t="s">
        <v>1598</v>
      </c>
      <c r="H2868">
        <v>805</v>
      </c>
      <c r="I2868">
        <v>14677654</v>
      </c>
      <c r="J2868" t="s">
        <v>3407</v>
      </c>
      <c r="K2868" t="s">
        <v>2316</v>
      </c>
      <c r="L2868" t="s">
        <v>13784</v>
      </c>
      <c r="M2868">
        <v>161288</v>
      </c>
      <c r="N2868">
        <v>2499</v>
      </c>
      <c r="O2868" t="s">
        <v>7936</v>
      </c>
      <c r="P2868">
        <v>0</v>
      </c>
      <c r="Q2868" t="s">
        <v>13785</v>
      </c>
      <c r="R2868" t="s">
        <v>13786</v>
      </c>
      <c r="S2868">
        <v>351</v>
      </c>
      <c r="T2868" t="s">
        <v>36</v>
      </c>
      <c r="U2868" t="s">
        <v>7985</v>
      </c>
      <c r="V2868" t="s">
        <v>583</v>
      </c>
      <c r="W2868">
        <v>13000000</v>
      </c>
      <c r="X2868">
        <v>2015</v>
      </c>
      <c r="Y2868">
        <v>681</v>
      </c>
      <c r="Z2868">
        <v>8.3000000000000007</v>
      </c>
      <c r="AA2868">
        <v>2.35</v>
      </c>
      <c r="AB2868">
        <v>72000</v>
      </c>
    </row>
    <row r="2869" spans="1:28" hidden="1" x14ac:dyDescent="0.2">
      <c r="A2869" t="s">
        <v>27</v>
      </c>
      <c r="B2869" t="s">
        <v>6766</v>
      </c>
      <c r="C2869">
        <v>32</v>
      </c>
      <c r="D2869">
        <v>82</v>
      </c>
      <c r="E2869">
        <v>799</v>
      </c>
      <c r="F2869">
        <v>294</v>
      </c>
      <c r="G2869" t="s">
        <v>12387</v>
      </c>
      <c r="H2869">
        <v>721</v>
      </c>
      <c r="I2869">
        <v>9975684</v>
      </c>
      <c r="J2869" t="s">
        <v>1669</v>
      </c>
      <c r="K2869" t="s">
        <v>322</v>
      </c>
      <c r="L2869" t="s">
        <v>13787</v>
      </c>
      <c r="M2869">
        <v>20033</v>
      </c>
      <c r="N2869">
        <v>1805</v>
      </c>
      <c r="O2869" t="s">
        <v>1888</v>
      </c>
      <c r="P2869">
        <v>0</v>
      </c>
      <c r="Q2869" t="s">
        <v>13788</v>
      </c>
      <c r="R2869" t="s">
        <v>13789</v>
      </c>
      <c r="S2869">
        <v>117</v>
      </c>
      <c r="T2869" t="s">
        <v>36</v>
      </c>
      <c r="U2869" t="s">
        <v>266</v>
      </c>
      <c r="V2869" t="s">
        <v>38</v>
      </c>
      <c r="W2869">
        <v>13000000</v>
      </c>
      <c r="X2869">
        <v>1998</v>
      </c>
      <c r="Y2869">
        <v>359</v>
      </c>
      <c r="Z2869">
        <v>6.4</v>
      </c>
      <c r="AA2869">
        <v>1.85</v>
      </c>
      <c r="AB2869">
        <v>679</v>
      </c>
    </row>
    <row r="2870" spans="1:28" hidden="1" x14ac:dyDescent="0.2">
      <c r="A2870" t="s">
        <v>27</v>
      </c>
      <c r="B2870" t="s">
        <v>13790</v>
      </c>
      <c r="C2870">
        <v>52</v>
      </c>
      <c r="D2870">
        <v>95</v>
      </c>
      <c r="E2870">
        <v>0</v>
      </c>
      <c r="F2870">
        <v>650</v>
      </c>
      <c r="G2870" t="s">
        <v>5984</v>
      </c>
      <c r="H2870">
        <v>899</v>
      </c>
      <c r="I2870">
        <v>7881335</v>
      </c>
      <c r="J2870" t="s">
        <v>5965</v>
      </c>
      <c r="K2870" t="s">
        <v>3929</v>
      </c>
      <c r="L2870" t="s">
        <v>13791</v>
      </c>
      <c r="M2870">
        <v>21212</v>
      </c>
      <c r="N2870">
        <v>3092</v>
      </c>
      <c r="O2870" t="s">
        <v>5762</v>
      </c>
      <c r="P2870">
        <v>4</v>
      </c>
      <c r="Q2870" t="s">
        <v>13792</v>
      </c>
      <c r="R2870" t="s">
        <v>13793</v>
      </c>
      <c r="S2870">
        <v>107</v>
      </c>
      <c r="T2870" t="s">
        <v>36</v>
      </c>
      <c r="U2870" t="s">
        <v>37</v>
      </c>
      <c r="V2870" t="s">
        <v>583</v>
      </c>
      <c r="W2870">
        <v>13000000</v>
      </c>
      <c r="X2870">
        <v>1994</v>
      </c>
      <c r="Y2870">
        <v>849</v>
      </c>
      <c r="Z2870">
        <v>6.7</v>
      </c>
      <c r="AA2870">
        <v>1.66</v>
      </c>
      <c r="AB2870">
        <v>3000</v>
      </c>
    </row>
    <row r="2871" spans="1:28" hidden="1" x14ac:dyDescent="0.2">
      <c r="A2871" t="s">
        <v>27</v>
      </c>
      <c r="B2871" t="s">
        <v>10957</v>
      </c>
      <c r="C2871">
        <v>81</v>
      </c>
      <c r="D2871">
        <v>94</v>
      </c>
      <c r="E2871">
        <v>26</v>
      </c>
      <c r="F2871">
        <v>4000</v>
      </c>
      <c r="G2871" t="s">
        <v>1247</v>
      </c>
      <c r="H2871">
        <v>16000</v>
      </c>
      <c r="I2871">
        <v>6241697</v>
      </c>
      <c r="J2871" t="s">
        <v>1669</v>
      </c>
      <c r="K2871" t="s">
        <v>313</v>
      </c>
      <c r="L2871" t="s">
        <v>13794</v>
      </c>
      <c r="M2871">
        <v>16059</v>
      </c>
      <c r="N2871">
        <v>31005</v>
      </c>
      <c r="O2871" t="s">
        <v>82</v>
      </c>
      <c r="P2871">
        <v>2</v>
      </c>
      <c r="Q2871" t="s">
        <v>13795</v>
      </c>
      <c r="R2871" t="s">
        <v>13796</v>
      </c>
      <c r="S2871">
        <v>210</v>
      </c>
      <c r="T2871" t="s">
        <v>36</v>
      </c>
      <c r="U2871" t="s">
        <v>1463</v>
      </c>
      <c r="V2871" t="s">
        <v>38</v>
      </c>
      <c r="W2871">
        <v>13000000</v>
      </c>
      <c r="X2871">
        <v>1999</v>
      </c>
      <c r="Y2871">
        <v>8000</v>
      </c>
      <c r="Z2871">
        <v>6.1</v>
      </c>
      <c r="AA2871">
        <v>1.85</v>
      </c>
      <c r="AB2871">
        <v>0</v>
      </c>
    </row>
    <row r="2872" spans="1:28" hidden="1" x14ac:dyDescent="0.2">
      <c r="A2872" t="s">
        <v>27</v>
      </c>
      <c r="B2872" t="s">
        <v>8664</v>
      </c>
      <c r="D2872">
        <v>88</v>
      </c>
      <c r="E2872">
        <v>76</v>
      </c>
      <c r="F2872">
        <v>75</v>
      </c>
      <c r="G2872" t="s">
        <v>13797</v>
      </c>
      <c r="H2872">
        <v>690</v>
      </c>
      <c r="J2872" t="s">
        <v>1197</v>
      </c>
      <c r="K2872" t="s">
        <v>996</v>
      </c>
      <c r="L2872" t="s">
        <v>13798</v>
      </c>
      <c r="M2872">
        <v>335</v>
      </c>
      <c r="N2872">
        <v>998</v>
      </c>
      <c r="O2872" t="s">
        <v>13799</v>
      </c>
      <c r="P2872">
        <v>0</v>
      </c>
      <c r="R2872" t="s">
        <v>13800</v>
      </c>
      <c r="T2872" t="s">
        <v>12470</v>
      </c>
      <c r="U2872" t="s">
        <v>12471</v>
      </c>
      <c r="Y2872">
        <v>94</v>
      </c>
      <c r="Z2872">
        <v>8.1</v>
      </c>
      <c r="AB2872">
        <v>22</v>
      </c>
    </row>
    <row r="2873" spans="1:28" hidden="1" x14ac:dyDescent="0.2">
      <c r="A2873" t="s">
        <v>27</v>
      </c>
      <c r="B2873" t="s">
        <v>13801</v>
      </c>
      <c r="C2873">
        <v>39</v>
      </c>
      <c r="D2873">
        <v>99</v>
      </c>
      <c r="E2873">
        <v>7</v>
      </c>
      <c r="F2873">
        <v>730</v>
      </c>
      <c r="G2873" t="s">
        <v>1757</v>
      </c>
      <c r="H2873">
        <v>3000</v>
      </c>
      <c r="I2873">
        <v>5871603</v>
      </c>
      <c r="J2873" t="s">
        <v>4073</v>
      </c>
      <c r="K2873" t="s">
        <v>980</v>
      </c>
      <c r="L2873" t="s">
        <v>13802</v>
      </c>
      <c r="M2873">
        <v>3116</v>
      </c>
      <c r="N2873">
        <v>6485</v>
      </c>
      <c r="O2873" t="s">
        <v>5769</v>
      </c>
      <c r="P2873">
        <v>3</v>
      </c>
      <c r="Q2873" t="s">
        <v>13803</v>
      </c>
      <c r="R2873" t="s">
        <v>13804</v>
      </c>
      <c r="S2873">
        <v>39</v>
      </c>
      <c r="T2873" t="s">
        <v>36</v>
      </c>
      <c r="U2873" t="s">
        <v>37</v>
      </c>
      <c r="V2873" t="s">
        <v>583</v>
      </c>
      <c r="W2873">
        <v>13000000</v>
      </c>
      <c r="X2873">
        <v>1999</v>
      </c>
      <c r="Y2873">
        <v>1000</v>
      </c>
      <c r="Z2873">
        <v>6</v>
      </c>
      <c r="AA2873">
        <v>1.85</v>
      </c>
      <c r="AB2873">
        <v>251</v>
      </c>
    </row>
    <row r="2874" spans="1:28" hidden="1" x14ac:dyDescent="0.2">
      <c r="A2874" t="s">
        <v>27</v>
      </c>
      <c r="B2874" t="s">
        <v>13805</v>
      </c>
      <c r="C2874">
        <v>63</v>
      </c>
      <c r="D2874">
        <v>121</v>
      </c>
      <c r="E2874">
        <v>15</v>
      </c>
      <c r="F2874">
        <v>812</v>
      </c>
      <c r="G2874" t="s">
        <v>10151</v>
      </c>
      <c r="H2874">
        <v>4000</v>
      </c>
      <c r="I2874">
        <v>16574731</v>
      </c>
      <c r="J2874" t="s">
        <v>6197</v>
      </c>
      <c r="K2874" t="s">
        <v>491</v>
      </c>
      <c r="L2874" t="s">
        <v>13806</v>
      </c>
      <c r="M2874">
        <v>27675</v>
      </c>
      <c r="N2874">
        <v>6910</v>
      </c>
      <c r="O2874" t="s">
        <v>631</v>
      </c>
      <c r="P2874">
        <v>4</v>
      </c>
      <c r="Q2874" t="s">
        <v>13807</v>
      </c>
      <c r="R2874" t="s">
        <v>13808</v>
      </c>
      <c r="S2874">
        <v>181</v>
      </c>
      <c r="T2874" t="s">
        <v>36</v>
      </c>
      <c r="U2874" t="s">
        <v>37</v>
      </c>
      <c r="V2874" t="s">
        <v>583</v>
      </c>
      <c r="W2874">
        <v>13000000</v>
      </c>
      <c r="X2874">
        <v>1998</v>
      </c>
      <c r="Y2874">
        <v>957</v>
      </c>
      <c r="Z2874">
        <v>5.8</v>
      </c>
      <c r="AA2874">
        <v>1.85</v>
      </c>
      <c r="AB2874">
        <v>0</v>
      </c>
    </row>
    <row r="2875" spans="1:28" hidden="1" x14ac:dyDescent="0.2">
      <c r="A2875" t="s">
        <v>27</v>
      </c>
      <c r="B2875" t="s">
        <v>13809</v>
      </c>
      <c r="C2875">
        <v>47</v>
      </c>
      <c r="D2875">
        <v>84</v>
      </c>
      <c r="E2875">
        <v>2</v>
      </c>
      <c r="F2875">
        <v>690</v>
      </c>
      <c r="G2875" t="s">
        <v>11306</v>
      </c>
      <c r="H2875">
        <v>15000</v>
      </c>
      <c r="I2875">
        <v>5002310</v>
      </c>
      <c r="J2875" t="s">
        <v>13810</v>
      </c>
      <c r="K2875" t="s">
        <v>371</v>
      </c>
      <c r="L2875" t="s">
        <v>13811</v>
      </c>
      <c r="M2875">
        <v>25541</v>
      </c>
      <c r="N2875">
        <v>18864</v>
      </c>
      <c r="O2875" t="s">
        <v>7687</v>
      </c>
      <c r="P2875">
        <v>0</v>
      </c>
      <c r="Q2875" t="s">
        <v>13812</v>
      </c>
      <c r="R2875" t="s">
        <v>13813</v>
      </c>
      <c r="S2875">
        <v>181</v>
      </c>
      <c r="T2875" t="s">
        <v>36</v>
      </c>
      <c r="U2875" t="s">
        <v>37</v>
      </c>
      <c r="V2875" t="s">
        <v>38</v>
      </c>
      <c r="W2875">
        <v>13000000</v>
      </c>
      <c r="X2875">
        <v>2001</v>
      </c>
      <c r="Y2875">
        <v>816</v>
      </c>
      <c r="Z2875">
        <v>5.6</v>
      </c>
      <c r="AA2875">
        <v>2.35</v>
      </c>
      <c r="AB2875">
        <v>0</v>
      </c>
    </row>
    <row r="2876" spans="1:28" hidden="1" x14ac:dyDescent="0.2">
      <c r="A2876" t="s">
        <v>27</v>
      </c>
      <c r="B2876" t="s">
        <v>13814</v>
      </c>
      <c r="C2876">
        <v>111</v>
      </c>
      <c r="D2876">
        <v>93</v>
      </c>
      <c r="E2876">
        <v>16</v>
      </c>
      <c r="F2876">
        <v>258</v>
      </c>
      <c r="G2876" t="s">
        <v>5894</v>
      </c>
      <c r="H2876">
        <v>567</v>
      </c>
      <c r="I2876">
        <v>4919896</v>
      </c>
      <c r="J2876" t="s">
        <v>5965</v>
      </c>
      <c r="K2876" t="s">
        <v>8294</v>
      </c>
      <c r="L2876" t="s">
        <v>13815</v>
      </c>
      <c r="M2876">
        <v>21530</v>
      </c>
      <c r="N2876">
        <v>1775</v>
      </c>
      <c r="O2876" t="s">
        <v>8979</v>
      </c>
      <c r="P2876">
        <v>1</v>
      </c>
      <c r="Q2876" t="s">
        <v>13816</v>
      </c>
      <c r="R2876" t="s">
        <v>13817</v>
      </c>
      <c r="S2876">
        <v>159</v>
      </c>
      <c r="T2876" t="s">
        <v>36</v>
      </c>
      <c r="U2876" t="s">
        <v>55</v>
      </c>
      <c r="V2876" t="s">
        <v>583</v>
      </c>
      <c r="W2876">
        <v>13000000</v>
      </c>
      <c r="X2876">
        <v>2001</v>
      </c>
      <c r="Y2876">
        <v>326</v>
      </c>
      <c r="Z2876">
        <v>6.1</v>
      </c>
      <c r="AA2876">
        <v>2.35</v>
      </c>
      <c r="AB2876">
        <v>618</v>
      </c>
    </row>
    <row r="2877" spans="1:28" hidden="1" x14ac:dyDescent="0.2">
      <c r="A2877" t="s">
        <v>27</v>
      </c>
      <c r="B2877" t="s">
        <v>10750</v>
      </c>
      <c r="C2877">
        <v>168</v>
      </c>
      <c r="D2877">
        <v>93</v>
      </c>
      <c r="E2877">
        <v>24</v>
      </c>
      <c r="F2877">
        <v>499</v>
      </c>
      <c r="G2877" t="s">
        <v>13818</v>
      </c>
      <c r="H2877">
        <v>552</v>
      </c>
      <c r="I2877">
        <v>25675765</v>
      </c>
      <c r="J2877" t="s">
        <v>1669</v>
      </c>
      <c r="K2877" t="s">
        <v>13819</v>
      </c>
      <c r="L2877" t="s">
        <v>13820</v>
      </c>
      <c r="M2877">
        <v>60407</v>
      </c>
      <c r="N2877">
        <v>2730</v>
      </c>
      <c r="O2877" t="s">
        <v>13821</v>
      </c>
      <c r="P2877">
        <v>0</v>
      </c>
      <c r="Q2877" t="s">
        <v>13822</v>
      </c>
      <c r="R2877" t="s">
        <v>13823</v>
      </c>
      <c r="S2877">
        <v>84</v>
      </c>
      <c r="T2877" t="s">
        <v>36</v>
      </c>
      <c r="U2877" t="s">
        <v>37</v>
      </c>
      <c r="V2877" t="s">
        <v>583</v>
      </c>
      <c r="W2877">
        <v>13000000</v>
      </c>
      <c r="X2877">
        <v>2013</v>
      </c>
      <c r="Y2877">
        <v>528</v>
      </c>
      <c r="Z2877">
        <v>5.9</v>
      </c>
      <c r="AA2877">
        <v>2.35</v>
      </c>
      <c r="AB2877">
        <v>11000</v>
      </c>
    </row>
    <row r="2878" spans="1:28" hidden="1" x14ac:dyDescent="0.2">
      <c r="A2878" t="s">
        <v>27</v>
      </c>
      <c r="B2878" t="s">
        <v>13824</v>
      </c>
      <c r="C2878">
        <v>165</v>
      </c>
      <c r="D2878">
        <v>120</v>
      </c>
      <c r="E2878">
        <v>107</v>
      </c>
      <c r="F2878">
        <v>280</v>
      </c>
      <c r="G2878" t="s">
        <v>4768</v>
      </c>
      <c r="H2878">
        <v>12000</v>
      </c>
      <c r="I2878">
        <v>4857376</v>
      </c>
      <c r="J2878" t="s">
        <v>1413</v>
      </c>
      <c r="K2878" t="s">
        <v>270</v>
      </c>
      <c r="L2878" t="s">
        <v>13825</v>
      </c>
      <c r="M2878">
        <v>63084</v>
      </c>
      <c r="N2878">
        <v>13208</v>
      </c>
      <c r="O2878" t="s">
        <v>13826</v>
      </c>
      <c r="P2878">
        <v>0</v>
      </c>
      <c r="Q2878" t="s">
        <v>13827</v>
      </c>
      <c r="R2878" t="s">
        <v>13828</v>
      </c>
      <c r="S2878">
        <v>123</v>
      </c>
      <c r="T2878" t="s">
        <v>1462</v>
      </c>
      <c r="U2878" t="s">
        <v>1463</v>
      </c>
      <c r="V2878" t="s">
        <v>583</v>
      </c>
      <c r="W2878">
        <v>13000000</v>
      </c>
      <c r="X2878">
        <v>2006</v>
      </c>
      <c r="Y2878">
        <v>530</v>
      </c>
      <c r="Z2878">
        <v>7.3</v>
      </c>
      <c r="AA2878">
        <v>1.85</v>
      </c>
      <c r="AB2878">
        <v>0</v>
      </c>
    </row>
    <row r="2879" spans="1:28" hidden="1" x14ac:dyDescent="0.2">
      <c r="A2879" t="s">
        <v>27</v>
      </c>
      <c r="B2879" t="s">
        <v>4349</v>
      </c>
      <c r="C2879">
        <v>104</v>
      </c>
      <c r="D2879">
        <v>112</v>
      </c>
      <c r="E2879">
        <v>37</v>
      </c>
      <c r="F2879">
        <v>548</v>
      </c>
      <c r="G2879" t="s">
        <v>13829</v>
      </c>
      <c r="H2879">
        <v>748</v>
      </c>
      <c r="I2879">
        <v>3169424</v>
      </c>
      <c r="J2879" t="s">
        <v>3792</v>
      </c>
      <c r="K2879" t="s">
        <v>141</v>
      </c>
      <c r="L2879" t="s">
        <v>13830</v>
      </c>
      <c r="M2879">
        <v>18442</v>
      </c>
      <c r="N2879">
        <v>2417</v>
      </c>
      <c r="O2879" t="s">
        <v>3200</v>
      </c>
      <c r="P2879">
        <v>1</v>
      </c>
      <c r="Q2879" t="s">
        <v>13831</v>
      </c>
      <c r="R2879" t="s">
        <v>13832</v>
      </c>
      <c r="S2879">
        <v>59</v>
      </c>
      <c r="T2879" t="s">
        <v>36</v>
      </c>
      <c r="U2879" t="s">
        <v>37</v>
      </c>
      <c r="V2879" t="s">
        <v>38</v>
      </c>
      <c r="W2879">
        <v>13000000</v>
      </c>
      <c r="X2879">
        <v>2007</v>
      </c>
      <c r="Y2879">
        <v>573</v>
      </c>
      <c r="Z2879">
        <v>6.8</v>
      </c>
      <c r="AA2879">
        <v>2.35</v>
      </c>
      <c r="AB2879">
        <v>689</v>
      </c>
    </row>
    <row r="2880" spans="1:28" hidden="1" x14ac:dyDescent="0.2">
      <c r="A2880" t="s">
        <v>27</v>
      </c>
      <c r="B2880" t="s">
        <v>1742</v>
      </c>
      <c r="C2880">
        <v>150</v>
      </c>
      <c r="D2880">
        <v>107</v>
      </c>
      <c r="E2880">
        <v>80</v>
      </c>
      <c r="F2880">
        <v>252</v>
      </c>
      <c r="G2880" t="s">
        <v>13833</v>
      </c>
      <c r="H2880">
        <v>2000</v>
      </c>
      <c r="I2880">
        <v>18004225</v>
      </c>
      <c r="J2880" t="s">
        <v>1413</v>
      </c>
      <c r="K2880" t="s">
        <v>4797</v>
      </c>
      <c r="L2880" t="s">
        <v>13834</v>
      </c>
      <c r="M2880">
        <v>28573</v>
      </c>
      <c r="N2880">
        <v>3004</v>
      </c>
      <c r="O2880" t="s">
        <v>9934</v>
      </c>
      <c r="P2880">
        <v>2</v>
      </c>
      <c r="Q2880" t="s">
        <v>13835</v>
      </c>
      <c r="R2880" t="s">
        <v>13836</v>
      </c>
      <c r="S2880">
        <v>87</v>
      </c>
      <c r="T2880" t="s">
        <v>36</v>
      </c>
      <c r="U2880" t="s">
        <v>37</v>
      </c>
      <c r="V2880" t="s">
        <v>38</v>
      </c>
      <c r="W2880">
        <v>13000000</v>
      </c>
      <c r="X2880">
        <v>2013</v>
      </c>
      <c r="Y2880">
        <v>257</v>
      </c>
      <c r="Z2880">
        <v>5.7</v>
      </c>
      <c r="AA2880">
        <v>2.35</v>
      </c>
      <c r="AB2880">
        <v>5000</v>
      </c>
    </row>
    <row r="2881" spans="1:28" hidden="1" x14ac:dyDescent="0.2">
      <c r="A2881" t="s">
        <v>27</v>
      </c>
      <c r="B2881" t="s">
        <v>13837</v>
      </c>
      <c r="C2881">
        <v>61</v>
      </c>
      <c r="D2881">
        <v>112</v>
      </c>
      <c r="E2881">
        <v>83</v>
      </c>
      <c r="F2881">
        <v>8</v>
      </c>
      <c r="G2881" t="s">
        <v>13838</v>
      </c>
      <c r="H2881">
        <v>2000</v>
      </c>
      <c r="I2881">
        <v>3058380</v>
      </c>
      <c r="J2881" t="s">
        <v>212</v>
      </c>
      <c r="K2881" t="s">
        <v>8674</v>
      </c>
      <c r="L2881" t="s">
        <v>13839</v>
      </c>
      <c r="M2881">
        <v>4767</v>
      </c>
      <c r="N2881">
        <v>2389</v>
      </c>
      <c r="O2881" t="s">
        <v>13840</v>
      </c>
      <c r="P2881">
        <v>1</v>
      </c>
      <c r="Q2881" t="s">
        <v>13841</v>
      </c>
      <c r="R2881" t="s">
        <v>13842</v>
      </c>
      <c r="S2881">
        <v>69</v>
      </c>
      <c r="T2881" t="s">
        <v>1462</v>
      </c>
      <c r="U2881" t="s">
        <v>1463</v>
      </c>
      <c r="V2881" t="s">
        <v>583</v>
      </c>
      <c r="W2881">
        <v>100000000</v>
      </c>
      <c r="X2881">
        <v>2000</v>
      </c>
      <c r="Y2881">
        <v>370</v>
      </c>
      <c r="Z2881">
        <v>7.3</v>
      </c>
      <c r="AA2881">
        <v>2.35</v>
      </c>
      <c r="AB2881">
        <v>186</v>
      </c>
    </row>
    <row r="2882" spans="1:28" hidden="1" x14ac:dyDescent="0.2">
      <c r="A2882" t="s">
        <v>27</v>
      </c>
      <c r="B2882" t="s">
        <v>8636</v>
      </c>
      <c r="C2882">
        <v>226</v>
      </c>
      <c r="D2882">
        <v>96</v>
      </c>
      <c r="E2882">
        <v>460</v>
      </c>
      <c r="F2882">
        <v>73</v>
      </c>
      <c r="G2882" t="s">
        <v>13843</v>
      </c>
      <c r="H2882">
        <v>14000</v>
      </c>
      <c r="I2882">
        <v>3074838</v>
      </c>
      <c r="J2882" t="s">
        <v>3275</v>
      </c>
      <c r="K2882" t="s">
        <v>226</v>
      </c>
      <c r="L2882" t="s">
        <v>13844</v>
      </c>
      <c r="M2882">
        <v>56264</v>
      </c>
      <c r="N2882">
        <v>14372</v>
      </c>
      <c r="O2882" t="s">
        <v>13845</v>
      </c>
      <c r="P2882">
        <v>2</v>
      </c>
      <c r="Q2882" t="s">
        <v>13846</v>
      </c>
      <c r="R2882" t="s">
        <v>13847</v>
      </c>
      <c r="S2882">
        <v>166</v>
      </c>
      <c r="T2882" t="s">
        <v>36</v>
      </c>
      <c r="U2882" t="s">
        <v>37</v>
      </c>
      <c r="V2882" t="s">
        <v>583</v>
      </c>
      <c r="W2882">
        <v>11000000</v>
      </c>
      <c r="X2882">
        <v>2009</v>
      </c>
      <c r="Y2882">
        <v>153</v>
      </c>
      <c r="Z2882">
        <v>6.3</v>
      </c>
      <c r="AA2882">
        <v>1.85</v>
      </c>
      <c r="AB2882">
        <v>0</v>
      </c>
    </row>
    <row r="2883" spans="1:28" hidden="1" x14ac:dyDescent="0.2">
      <c r="A2883" t="s">
        <v>27</v>
      </c>
      <c r="B2883" t="s">
        <v>13848</v>
      </c>
      <c r="C2883">
        <v>21</v>
      </c>
      <c r="D2883">
        <v>91</v>
      </c>
      <c r="E2883">
        <v>150</v>
      </c>
      <c r="F2883">
        <v>150</v>
      </c>
      <c r="G2883" t="s">
        <v>9257</v>
      </c>
      <c r="H2883">
        <v>979</v>
      </c>
      <c r="I2883">
        <v>2104000</v>
      </c>
      <c r="J2883" t="s">
        <v>9191</v>
      </c>
      <c r="K2883" t="s">
        <v>1651</v>
      </c>
      <c r="L2883" t="s">
        <v>13849</v>
      </c>
      <c r="M2883">
        <v>1595</v>
      </c>
      <c r="N2883">
        <v>1679</v>
      </c>
      <c r="O2883" t="s">
        <v>13848</v>
      </c>
      <c r="P2883">
        <v>3</v>
      </c>
      <c r="Q2883" t="s">
        <v>13850</v>
      </c>
      <c r="R2883" t="s">
        <v>13851</v>
      </c>
      <c r="S2883">
        <v>19</v>
      </c>
      <c r="T2883" t="s">
        <v>36</v>
      </c>
      <c r="U2883" t="s">
        <v>37</v>
      </c>
      <c r="V2883" t="s">
        <v>583</v>
      </c>
      <c r="W2883">
        <v>13000000</v>
      </c>
      <c r="X2883">
        <v>1996</v>
      </c>
      <c r="Y2883">
        <v>385</v>
      </c>
      <c r="Z2883">
        <v>5.9</v>
      </c>
      <c r="AA2883">
        <v>1.85</v>
      </c>
      <c r="AB2883">
        <v>69</v>
      </c>
    </row>
    <row r="2884" spans="1:28" hidden="1" x14ac:dyDescent="0.2">
      <c r="A2884" t="s">
        <v>27</v>
      </c>
      <c r="B2884" t="s">
        <v>5421</v>
      </c>
      <c r="C2884">
        <v>217</v>
      </c>
      <c r="D2884">
        <v>105</v>
      </c>
      <c r="E2884">
        <v>260</v>
      </c>
      <c r="F2884">
        <v>1000</v>
      </c>
      <c r="G2884" t="s">
        <v>371</v>
      </c>
      <c r="H2884">
        <v>20000</v>
      </c>
      <c r="I2884">
        <v>28501651</v>
      </c>
      <c r="J2884" t="s">
        <v>4073</v>
      </c>
      <c r="K2884" t="s">
        <v>839</v>
      </c>
      <c r="L2884" t="s">
        <v>9300</v>
      </c>
      <c r="M2884">
        <v>88037</v>
      </c>
      <c r="N2884">
        <v>39473</v>
      </c>
      <c r="O2884" t="s">
        <v>2082</v>
      </c>
      <c r="P2884">
        <v>0</v>
      </c>
      <c r="Q2884" t="s">
        <v>9301</v>
      </c>
      <c r="R2884" t="s">
        <v>9302</v>
      </c>
      <c r="S2884">
        <v>201</v>
      </c>
      <c r="T2884" t="s">
        <v>36</v>
      </c>
      <c r="U2884" t="s">
        <v>37</v>
      </c>
      <c r="V2884" t="s">
        <v>583</v>
      </c>
      <c r="W2884">
        <v>26000000</v>
      </c>
      <c r="X2884">
        <v>2009</v>
      </c>
      <c r="Y2884">
        <v>15000</v>
      </c>
      <c r="Z2884">
        <v>7.1</v>
      </c>
      <c r="AA2884">
        <v>2.35</v>
      </c>
      <c r="AB2884">
        <v>10000</v>
      </c>
    </row>
    <row r="2885" spans="1:28" hidden="1" x14ac:dyDescent="0.2">
      <c r="A2885" t="s">
        <v>27</v>
      </c>
      <c r="B2885" t="s">
        <v>10143</v>
      </c>
      <c r="C2885">
        <v>94</v>
      </c>
      <c r="D2885">
        <v>125</v>
      </c>
      <c r="E2885">
        <v>0</v>
      </c>
      <c r="F2885">
        <v>968</v>
      </c>
      <c r="G2885" t="s">
        <v>335</v>
      </c>
      <c r="H2885">
        <v>22000</v>
      </c>
      <c r="I2885">
        <v>1172769</v>
      </c>
      <c r="J2885" t="s">
        <v>1829</v>
      </c>
      <c r="K2885" t="s">
        <v>147</v>
      </c>
      <c r="L2885" t="s">
        <v>13852</v>
      </c>
      <c r="M2885">
        <v>28068</v>
      </c>
      <c r="N2885">
        <v>37606</v>
      </c>
      <c r="O2885" t="s">
        <v>8879</v>
      </c>
      <c r="P2885">
        <v>2</v>
      </c>
      <c r="Q2885" t="s">
        <v>13853</v>
      </c>
      <c r="R2885" t="s">
        <v>13854</v>
      </c>
      <c r="S2885">
        <v>108</v>
      </c>
      <c r="T2885" t="s">
        <v>36</v>
      </c>
      <c r="U2885" t="s">
        <v>765</v>
      </c>
      <c r="V2885" t="s">
        <v>583</v>
      </c>
      <c r="W2885">
        <v>13000000</v>
      </c>
      <c r="X2885">
        <v>2006</v>
      </c>
      <c r="Y2885">
        <v>14000</v>
      </c>
      <c r="Z2885">
        <v>7.1</v>
      </c>
      <c r="AA2885">
        <v>1.85</v>
      </c>
      <c r="AB2885">
        <v>0</v>
      </c>
    </row>
    <row r="2886" spans="1:28" hidden="1" x14ac:dyDescent="0.2">
      <c r="A2886" t="s">
        <v>27</v>
      </c>
      <c r="B2886" t="s">
        <v>13855</v>
      </c>
      <c r="C2886">
        <v>364</v>
      </c>
      <c r="D2886">
        <v>102</v>
      </c>
      <c r="E2886">
        <v>139</v>
      </c>
      <c r="F2886">
        <v>850</v>
      </c>
      <c r="G2886" t="s">
        <v>13856</v>
      </c>
      <c r="H2886">
        <v>8000</v>
      </c>
      <c r="I2886">
        <v>17738570</v>
      </c>
      <c r="J2886" t="s">
        <v>212</v>
      </c>
      <c r="K2886" t="s">
        <v>1205</v>
      </c>
      <c r="L2886" t="s">
        <v>13857</v>
      </c>
      <c r="M2886">
        <v>351274</v>
      </c>
      <c r="N2886">
        <v>13631</v>
      </c>
      <c r="O2886" t="s">
        <v>9277</v>
      </c>
      <c r="P2886">
        <v>2</v>
      </c>
      <c r="Q2886" t="s">
        <v>13858</v>
      </c>
      <c r="R2886" t="s">
        <v>13859</v>
      </c>
      <c r="S2886">
        <v>457</v>
      </c>
      <c r="T2886" t="s">
        <v>36</v>
      </c>
      <c r="U2886" t="s">
        <v>37</v>
      </c>
      <c r="V2886" t="s">
        <v>38</v>
      </c>
      <c r="W2886">
        <v>13000000</v>
      </c>
      <c r="X2886">
        <v>2012</v>
      </c>
      <c r="Y2886">
        <v>3000</v>
      </c>
      <c r="Z2886">
        <v>8</v>
      </c>
      <c r="AA2886">
        <v>1.85</v>
      </c>
      <c r="AB2886">
        <v>131000</v>
      </c>
    </row>
    <row r="2887" spans="1:28" hidden="1" x14ac:dyDescent="0.2">
      <c r="A2887" t="s">
        <v>27</v>
      </c>
      <c r="B2887" t="s">
        <v>13860</v>
      </c>
      <c r="C2887">
        <v>19</v>
      </c>
      <c r="D2887">
        <v>87</v>
      </c>
      <c r="E2887">
        <v>29</v>
      </c>
      <c r="F2887">
        <v>147</v>
      </c>
      <c r="G2887" t="s">
        <v>13861</v>
      </c>
      <c r="H2887">
        <v>683</v>
      </c>
      <c r="I2887">
        <v>1200000</v>
      </c>
      <c r="J2887" t="s">
        <v>1323</v>
      </c>
      <c r="K2887" t="s">
        <v>1904</v>
      </c>
      <c r="L2887" t="s">
        <v>13862</v>
      </c>
      <c r="M2887">
        <v>922</v>
      </c>
      <c r="N2887">
        <v>1139</v>
      </c>
      <c r="O2887" t="s">
        <v>13863</v>
      </c>
      <c r="P2887">
        <v>1</v>
      </c>
      <c r="Q2887" t="s">
        <v>13864</v>
      </c>
      <c r="R2887" t="s">
        <v>13865</v>
      </c>
      <c r="S2887">
        <v>23</v>
      </c>
      <c r="T2887" t="s">
        <v>36</v>
      </c>
      <c r="U2887" t="s">
        <v>37</v>
      </c>
      <c r="V2887" t="s">
        <v>583</v>
      </c>
      <c r="W2887">
        <v>3000000</v>
      </c>
      <c r="X2887">
        <v>1993</v>
      </c>
      <c r="Y2887">
        <v>155</v>
      </c>
      <c r="Z2887">
        <v>5.0999999999999996</v>
      </c>
      <c r="AA2887">
        <v>1.85</v>
      </c>
      <c r="AB2887">
        <v>107</v>
      </c>
    </row>
    <row r="2888" spans="1:28" hidden="1" x14ac:dyDescent="0.2">
      <c r="A2888" t="s">
        <v>27</v>
      </c>
      <c r="B2888" t="s">
        <v>10159</v>
      </c>
      <c r="C2888">
        <v>129</v>
      </c>
      <c r="D2888">
        <v>118</v>
      </c>
      <c r="E2888">
        <v>41</v>
      </c>
      <c r="F2888">
        <v>442</v>
      </c>
      <c r="G2888" t="s">
        <v>3864</v>
      </c>
      <c r="H2888">
        <v>2000</v>
      </c>
      <c r="I2888">
        <v>1150403</v>
      </c>
      <c r="J2888" t="s">
        <v>1724</v>
      </c>
      <c r="K2888" t="s">
        <v>1210</v>
      </c>
      <c r="L2888" t="s">
        <v>13866</v>
      </c>
      <c r="M2888">
        <v>14143</v>
      </c>
      <c r="N2888">
        <v>3474</v>
      </c>
      <c r="O2888" t="s">
        <v>8060</v>
      </c>
      <c r="P2888">
        <v>4</v>
      </c>
      <c r="Q2888" t="s">
        <v>13867</v>
      </c>
      <c r="R2888" t="s">
        <v>13868</v>
      </c>
      <c r="S2888">
        <v>102</v>
      </c>
      <c r="T2888" t="s">
        <v>36</v>
      </c>
      <c r="U2888" t="s">
        <v>37</v>
      </c>
      <c r="V2888" t="s">
        <v>583</v>
      </c>
      <c r="W2888">
        <v>13000000</v>
      </c>
      <c r="X2888">
        <v>2006</v>
      </c>
      <c r="Y2888">
        <v>812</v>
      </c>
      <c r="Z2888">
        <v>7.1</v>
      </c>
      <c r="AA2888">
        <v>1.85</v>
      </c>
      <c r="AB2888">
        <v>0</v>
      </c>
    </row>
    <row r="2889" spans="1:28" x14ac:dyDescent="0.2">
      <c r="A2889" t="s">
        <v>27</v>
      </c>
      <c r="B2889" t="s">
        <v>9428</v>
      </c>
      <c r="C2889">
        <v>71</v>
      </c>
      <c r="D2889">
        <v>115</v>
      </c>
      <c r="E2889">
        <v>187</v>
      </c>
      <c r="F2889">
        <v>887</v>
      </c>
      <c r="G2889" t="s">
        <v>8553</v>
      </c>
      <c r="H2889">
        <v>14000</v>
      </c>
      <c r="I2889">
        <v>403932</v>
      </c>
      <c r="J2889" t="s">
        <v>4040</v>
      </c>
      <c r="K2889" t="s">
        <v>1970</v>
      </c>
      <c r="L2889" t="s">
        <v>13869</v>
      </c>
      <c r="M2889">
        <v>5254</v>
      </c>
      <c r="N2889">
        <v>17104</v>
      </c>
      <c r="O2889" t="s">
        <v>2289</v>
      </c>
      <c r="P2889">
        <v>4</v>
      </c>
      <c r="Q2889" t="s">
        <v>13870</v>
      </c>
      <c r="R2889" t="s">
        <v>13871</v>
      </c>
      <c r="S2889">
        <v>92</v>
      </c>
      <c r="T2889" t="s">
        <v>36</v>
      </c>
      <c r="U2889" t="s">
        <v>55</v>
      </c>
      <c r="V2889" t="s">
        <v>583</v>
      </c>
      <c r="W2889">
        <v>20000000</v>
      </c>
      <c r="X2889">
        <v>2000</v>
      </c>
      <c r="Y2889">
        <v>900</v>
      </c>
      <c r="Z2889">
        <v>6.5</v>
      </c>
      <c r="AA2889">
        <v>2.35</v>
      </c>
      <c r="AB2889">
        <v>141</v>
      </c>
    </row>
    <row r="2890" spans="1:28" hidden="1" x14ac:dyDescent="0.2">
      <c r="A2890" t="s">
        <v>27</v>
      </c>
      <c r="B2890" t="s">
        <v>4529</v>
      </c>
      <c r="C2890">
        <v>93</v>
      </c>
      <c r="D2890">
        <v>91</v>
      </c>
      <c r="E2890">
        <v>83</v>
      </c>
      <c r="F2890">
        <v>794</v>
      </c>
      <c r="G2890" t="s">
        <v>3383</v>
      </c>
      <c r="H2890">
        <v>3000</v>
      </c>
      <c r="I2890">
        <v>1712111</v>
      </c>
      <c r="J2890" t="s">
        <v>5542</v>
      </c>
      <c r="K2890" t="s">
        <v>654</v>
      </c>
      <c r="L2890" t="s">
        <v>13872</v>
      </c>
      <c r="M2890">
        <v>7199</v>
      </c>
      <c r="N2890">
        <v>7875</v>
      </c>
      <c r="O2890" t="s">
        <v>1339</v>
      </c>
      <c r="P2890">
        <v>0</v>
      </c>
      <c r="Q2890" t="s">
        <v>13873</v>
      </c>
      <c r="R2890" t="s">
        <v>13874</v>
      </c>
      <c r="S2890">
        <v>53</v>
      </c>
      <c r="T2890" t="s">
        <v>36</v>
      </c>
      <c r="U2890" t="s">
        <v>37</v>
      </c>
      <c r="V2890" t="s">
        <v>38</v>
      </c>
      <c r="W2890">
        <v>8495000</v>
      </c>
      <c r="X2890">
        <v>2015</v>
      </c>
      <c r="Y2890">
        <v>1000</v>
      </c>
      <c r="Z2890">
        <v>4.5</v>
      </c>
      <c r="AA2890">
        <v>1.85</v>
      </c>
      <c r="AB2890">
        <v>0</v>
      </c>
    </row>
    <row r="2891" spans="1:28" hidden="1" x14ac:dyDescent="0.2">
      <c r="A2891" t="s">
        <v>27</v>
      </c>
      <c r="B2891" t="s">
        <v>12453</v>
      </c>
      <c r="C2891">
        <v>399</v>
      </c>
      <c r="D2891">
        <v>88</v>
      </c>
      <c r="E2891">
        <v>115</v>
      </c>
      <c r="F2891">
        <v>304</v>
      </c>
      <c r="G2891" t="s">
        <v>13875</v>
      </c>
      <c r="H2891">
        <v>1000</v>
      </c>
      <c r="I2891">
        <v>1024175</v>
      </c>
      <c r="J2891" t="s">
        <v>7564</v>
      </c>
      <c r="K2891" t="s">
        <v>13876</v>
      </c>
      <c r="L2891" t="s">
        <v>13877</v>
      </c>
      <c r="M2891">
        <v>82331</v>
      </c>
      <c r="N2891">
        <v>2011</v>
      </c>
      <c r="O2891" t="s">
        <v>12576</v>
      </c>
      <c r="P2891">
        <v>6</v>
      </c>
      <c r="Q2891" t="s">
        <v>13878</v>
      </c>
      <c r="R2891" t="s">
        <v>13879</v>
      </c>
      <c r="S2891">
        <v>297</v>
      </c>
      <c r="T2891" t="s">
        <v>36</v>
      </c>
      <c r="U2891" t="s">
        <v>55</v>
      </c>
      <c r="V2891" t="s">
        <v>583</v>
      </c>
      <c r="W2891">
        <v>13000000</v>
      </c>
      <c r="X2891">
        <v>2011</v>
      </c>
      <c r="Y2891">
        <v>305</v>
      </c>
      <c r="Z2891">
        <v>6.6</v>
      </c>
      <c r="AA2891">
        <v>2.35</v>
      </c>
      <c r="AB2891">
        <v>18000</v>
      </c>
    </row>
    <row r="2892" spans="1:28" hidden="1" x14ac:dyDescent="0.2">
      <c r="A2892" t="s">
        <v>27</v>
      </c>
      <c r="B2892" t="s">
        <v>563</v>
      </c>
      <c r="C2892">
        <v>110</v>
      </c>
      <c r="D2892">
        <v>127</v>
      </c>
      <c r="E2892">
        <v>11000</v>
      </c>
      <c r="F2892">
        <v>116</v>
      </c>
      <c r="G2892" t="s">
        <v>13880</v>
      </c>
      <c r="H2892">
        <v>306</v>
      </c>
      <c r="I2892">
        <v>301305</v>
      </c>
      <c r="J2892" t="s">
        <v>5603</v>
      </c>
      <c r="K2892" t="s">
        <v>13881</v>
      </c>
      <c r="L2892" t="s">
        <v>13882</v>
      </c>
      <c r="M2892">
        <v>31414</v>
      </c>
      <c r="N2892">
        <v>796</v>
      </c>
      <c r="O2892" t="s">
        <v>13883</v>
      </c>
      <c r="P2892">
        <v>0</v>
      </c>
      <c r="Q2892" t="s">
        <v>13884</v>
      </c>
      <c r="R2892" t="s">
        <v>13885</v>
      </c>
      <c r="S2892">
        <v>180</v>
      </c>
      <c r="T2892" t="s">
        <v>13886</v>
      </c>
      <c r="U2892" t="s">
        <v>37</v>
      </c>
      <c r="V2892" t="s">
        <v>583</v>
      </c>
      <c r="W2892">
        <v>13000000</v>
      </c>
      <c r="X2892">
        <v>2011</v>
      </c>
      <c r="Y2892">
        <v>164</v>
      </c>
      <c r="Z2892">
        <v>4.3</v>
      </c>
      <c r="AA2892">
        <v>2.35</v>
      </c>
      <c r="AB2892">
        <v>0</v>
      </c>
    </row>
    <row r="2893" spans="1:28" hidden="1" x14ac:dyDescent="0.2">
      <c r="A2893" t="s">
        <v>27</v>
      </c>
      <c r="B2893" t="s">
        <v>13179</v>
      </c>
      <c r="C2893">
        <v>285</v>
      </c>
      <c r="D2893">
        <v>94</v>
      </c>
      <c r="E2893">
        <v>122</v>
      </c>
      <c r="F2893">
        <v>383</v>
      </c>
      <c r="G2893" t="s">
        <v>13887</v>
      </c>
      <c r="H2893">
        <v>873</v>
      </c>
      <c r="I2893">
        <v>51872378</v>
      </c>
      <c r="J2893" t="s">
        <v>1526</v>
      </c>
      <c r="K2893" t="s">
        <v>2000</v>
      </c>
      <c r="L2893" t="s">
        <v>13888</v>
      </c>
      <c r="M2893">
        <v>88241</v>
      </c>
      <c r="N2893">
        <v>2812</v>
      </c>
      <c r="O2893" t="s">
        <v>1759</v>
      </c>
      <c r="P2893">
        <v>0</v>
      </c>
      <c r="Q2893" t="s">
        <v>13889</v>
      </c>
      <c r="R2893" t="s">
        <v>13890</v>
      </c>
      <c r="S2893">
        <v>266</v>
      </c>
      <c r="T2893" t="s">
        <v>36</v>
      </c>
      <c r="U2893" t="s">
        <v>37</v>
      </c>
      <c r="V2893" t="s">
        <v>583</v>
      </c>
      <c r="W2893">
        <v>13000000</v>
      </c>
      <c r="X2893">
        <v>2013</v>
      </c>
      <c r="Y2893">
        <v>461</v>
      </c>
      <c r="Z2893">
        <v>6.7</v>
      </c>
      <c r="AA2893">
        <v>1.85</v>
      </c>
      <c r="AB2893">
        <v>23000</v>
      </c>
    </row>
    <row r="2894" spans="1:28" hidden="1" x14ac:dyDescent="0.2">
      <c r="A2894" t="s">
        <v>27</v>
      </c>
      <c r="B2894" t="s">
        <v>13891</v>
      </c>
      <c r="C2894">
        <v>2</v>
      </c>
      <c r="D2894">
        <v>115</v>
      </c>
      <c r="E2894">
        <v>32</v>
      </c>
      <c r="F2894">
        <v>29</v>
      </c>
      <c r="G2894" t="s">
        <v>13892</v>
      </c>
      <c r="H2894">
        <v>14000</v>
      </c>
      <c r="I2894">
        <v>31662</v>
      </c>
      <c r="J2894" t="s">
        <v>1015</v>
      </c>
      <c r="K2894" t="s">
        <v>226</v>
      </c>
      <c r="L2894" t="s">
        <v>13893</v>
      </c>
      <c r="M2894">
        <v>90</v>
      </c>
      <c r="N2894">
        <v>14133</v>
      </c>
      <c r="O2894" t="s">
        <v>13894</v>
      </c>
      <c r="P2894">
        <v>1</v>
      </c>
      <c r="R2894" t="s">
        <v>13895</v>
      </c>
      <c r="S2894">
        <v>1</v>
      </c>
      <c r="T2894" t="s">
        <v>36</v>
      </c>
      <c r="U2894" t="s">
        <v>5692</v>
      </c>
      <c r="W2894">
        <v>12620000</v>
      </c>
      <c r="X2894">
        <v>2016</v>
      </c>
      <c r="Y2894">
        <v>81</v>
      </c>
      <c r="Z2894">
        <v>6.8</v>
      </c>
      <c r="AB2894">
        <v>139</v>
      </c>
    </row>
    <row r="2895" spans="1:28" hidden="1" x14ac:dyDescent="0.2">
      <c r="A2895" t="s">
        <v>27</v>
      </c>
      <c r="B2895" t="s">
        <v>13896</v>
      </c>
      <c r="C2895">
        <v>61</v>
      </c>
      <c r="D2895">
        <v>90</v>
      </c>
      <c r="E2895">
        <v>0</v>
      </c>
      <c r="F2895">
        <v>234</v>
      </c>
      <c r="G2895" t="s">
        <v>11994</v>
      </c>
      <c r="H2895">
        <v>477</v>
      </c>
      <c r="I2895">
        <v>28399192</v>
      </c>
      <c r="J2895" t="s">
        <v>13897</v>
      </c>
      <c r="K2895" t="s">
        <v>13898</v>
      </c>
      <c r="L2895" t="s">
        <v>13899</v>
      </c>
      <c r="M2895">
        <v>5663</v>
      </c>
      <c r="N2895">
        <v>1483</v>
      </c>
      <c r="O2895" t="s">
        <v>834</v>
      </c>
      <c r="P2895">
        <v>0</v>
      </c>
      <c r="Q2895" t="s">
        <v>13900</v>
      </c>
      <c r="R2895" t="s">
        <v>13901</v>
      </c>
      <c r="S2895">
        <v>106</v>
      </c>
      <c r="T2895" t="s">
        <v>36</v>
      </c>
      <c r="U2895" t="s">
        <v>368</v>
      </c>
      <c r="V2895" t="s">
        <v>93</v>
      </c>
      <c r="W2895">
        <v>13000000</v>
      </c>
      <c r="X2895">
        <v>2002</v>
      </c>
      <c r="Y2895">
        <v>238</v>
      </c>
      <c r="Z2895">
        <v>5.4</v>
      </c>
      <c r="AA2895">
        <v>2.35</v>
      </c>
      <c r="AB2895">
        <v>332</v>
      </c>
    </row>
    <row r="2896" spans="1:28" hidden="1" x14ac:dyDescent="0.2">
      <c r="A2896" t="s">
        <v>27</v>
      </c>
      <c r="B2896" t="s">
        <v>3737</v>
      </c>
      <c r="C2896">
        <v>242</v>
      </c>
      <c r="D2896">
        <v>102</v>
      </c>
      <c r="E2896">
        <v>43</v>
      </c>
      <c r="F2896">
        <v>113</v>
      </c>
      <c r="G2896" t="s">
        <v>13902</v>
      </c>
      <c r="H2896">
        <v>170</v>
      </c>
      <c r="I2896">
        <v>2035566</v>
      </c>
      <c r="J2896" t="s">
        <v>13903</v>
      </c>
      <c r="K2896" t="s">
        <v>13904</v>
      </c>
      <c r="L2896" t="s">
        <v>13905</v>
      </c>
      <c r="M2896">
        <v>77305</v>
      </c>
      <c r="N2896">
        <v>931</v>
      </c>
      <c r="O2896" t="s">
        <v>13906</v>
      </c>
      <c r="P2896">
        <v>0</v>
      </c>
      <c r="Q2896" t="s">
        <v>13907</v>
      </c>
      <c r="R2896" t="s">
        <v>13908</v>
      </c>
      <c r="S2896">
        <v>162</v>
      </c>
      <c r="T2896" t="s">
        <v>36</v>
      </c>
      <c r="U2896" t="s">
        <v>1463</v>
      </c>
      <c r="V2896" t="s">
        <v>583</v>
      </c>
      <c r="W2896">
        <v>13000000</v>
      </c>
      <c r="X2896">
        <v>2009</v>
      </c>
      <c r="Y2896">
        <v>157</v>
      </c>
      <c r="Z2896">
        <v>6.6</v>
      </c>
      <c r="AA2896">
        <v>1.85</v>
      </c>
      <c r="AB2896">
        <v>11000</v>
      </c>
    </row>
    <row r="2897" spans="1:28" hidden="1" x14ac:dyDescent="0.2">
      <c r="A2897" t="s">
        <v>27</v>
      </c>
      <c r="B2897" t="s">
        <v>2394</v>
      </c>
      <c r="C2897">
        <v>62</v>
      </c>
      <c r="D2897">
        <v>100</v>
      </c>
      <c r="E2897">
        <v>218</v>
      </c>
      <c r="F2897">
        <v>91</v>
      </c>
      <c r="G2897" t="s">
        <v>13909</v>
      </c>
      <c r="H2897">
        <v>581</v>
      </c>
      <c r="J2897" t="s">
        <v>2155</v>
      </c>
      <c r="K2897" t="s">
        <v>12686</v>
      </c>
      <c r="L2897" t="s">
        <v>13910</v>
      </c>
      <c r="M2897">
        <v>16281</v>
      </c>
      <c r="N2897">
        <v>931</v>
      </c>
      <c r="O2897" t="s">
        <v>13911</v>
      </c>
      <c r="P2897">
        <v>0</v>
      </c>
      <c r="Q2897" t="s">
        <v>13912</v>
      </c>
      <c r="R2897" t="s">
        <v>13913</v>
      </c>
      <c r="S2897">
        <v>96</v>
      </c>
      <c r="T2897" t="s">
        <v>13914</v>
      </c>
      <c r="U2897" t="s">
        <v>266</v>
      </c>
      <c r="V2897" t="s">
        <v>583</v>
      </c>
      <c r="W2897">
        <v>12500000</v>
      </c>
      <c r="X2897">
        <v>1981</v>
      </c>
      <c r="Y2897">
        <v>201</v>
      </c>
      <c r="Z2897">
        <v>7.4</v>
      </c>
      <c r="AA2897">
        <v>2.35</v>
      </c>
      <c r="AB2897">
        <v>0</v>
      </c>
    </row>
    <row r="2898" spans="1:28" hidden="1" x14ac:dyDescent="0.2">
      <c r="A2898" t="s">
        <v>27</v>
      </c>
      <c r="B2898" t="s">
        <v>1725</v>
      </c>
      <c r="C2898">
        <v>121</v>
      </c>
      <c r="D2898">
        <v>117</v>
      </c>
      <c r="E2898">
        <v>18000</v>
      </c>
      <c r="F2898">
        <v>543</v>
      </c>
      <c r="G2898" t="s">
        <v>7341</v>
      </c>
      <c r="H2898">
        <v>18000</v>
      </c>
      <c r="I2898">
        <v>21078145</v>
      </c>
      <c r="J2898" t="s">
        <v>1542</v>
      </c>
      <c r="K2898" t="s">
        <v>1725</v>
      </c>
      <c r="L2898" t="s">
        <v>13915</v>
      </c>
      <c r="M2898">
        <v>26493</v>
      </c>
      <c r="N2898">
        <v>20456</v>
      </c>
      <c r="O2898" t="s">
        <v>8334</v>
      </c>
      <c r="P2898">
        <v>0</v>
      </c>
      <c r="Q2898" t="s">
        <v>13916</v>
      </c>
      <c r="R2898" t="s">
        <v>13917</v>
      </c>
      <c r="S2898">
        <v>159</v>
      </c>
      <c r="T2898" t="s">
        <v>36</v>
      </c>
      <c r="U2898" t="s">
        <v>37</v>
      </c>
      <c r="V2898" t="s">
        <v>38</v>
      </c>
      <c r="W2898">
        <v>12500000</v>
      </c>
      <c r="X2898">
        <v>2002</v>
      </c>
      <c r="Y2898">
        <v>638</v>
      </c>
      <c r="Z2898">
        <v>7.3</v>
      </c>
      <c r="AA2898">
        <v>2.35</v>
      </c>
      <c r="AB2898">
        <v>0</v>
      </c>
    </row>
    <row r="2899" spans="1:28" hidden="1" x14ac:dyDescent="0.2">
      <c r="A2899" t="s">
        <v>27</v>
      </c>
      <c r="B2899" t="s">
        <v>9390</v>
      </c>
      <c r="C2899">
        <v>83</v>
      </c>
      <c r="D2899">
        <v>109</v>
      </c>
      <c r="E2899">
        <v>97</v>
      </c>
      <c r="F2899">
        <v>355</v>
      </c>
      <c r="G2899" t="s">
        <v>9400</v>
      </c>
      <c r="H2899">
        <v>13000</v>
      </c>
      <c r="I2899">
        <v>14060950</v>
      </c>
      <c r="J2899" t="s">
        <v>3407</v>
      </c>
      <c r="K2899" t="s">
        <v>13918</v>
      </c>
      <c r="L2899" t="s">
        <v>13919</v>
      </c>
      <c r="M2899">
        <v>14354</v>
      </c>
      <c r="N2899">
        <v>14347</v>
      </c>
      <c r="O2899" t="s">
        <v>13920</v>
      </c>
      <c r="P2899">
        <v>1</v>
      </c>
      <c r="Q2899" t="s">
        <v>13921</v>
      </c>
      <c r="R2899" t="s">
        <v>13922</v>
      </c>
      <c r="S2899">
        <v>139</v>
      </c>
      <c r="T2899" t="s">
        <v>36</v>
      </c>
      <c r="U2899" t="s">
        <v>37</v>
      </c>
      <c r="V2899" t="s">
        <v>38</v>
      </c>
      <c r="W2899">
        <v>12500000</v>
      </c>
      <c r="X2899">
        <v>2002</v>
      </c>
      <c r="Y2899">
        <v>795</v>
      </c>
      <c r="Z2899">
        <v>6.9</v>
      </c>
      <c r="AA2899">
        <v>1.85</v>
      </c>
      <c r="AB2899">
        <v>0</v>
      </c>
    </row>
    <row r="2900" spans="1:28" hidden="1" x14ac:dyDescent="0.2">
      <c r="A2900" t="s">
        <v>27</v>
      </c>
      <c r="B2900" t="s">
        <v>1737</v>
      </c>
      <c r="C2900">
        <v>122</v>
      </c>
      <c r="D2900">
        <v>121</v>
      </c>
      <c r="E2900">
        <v>12000</v>
      </c>
      <c r="F2900">
        <v>975</v>
      </c>
      <c r="G2900" t="s">
        <v>438</v>
      </c>
      <c r="H2900">
        <v>11000</v>
      </c>
      <c r="I2900">
        <v>12281500</v>
      </c>
      <c r="J2900" t="s">
        <v>5804</v>
      </c>
      <c r="K2900" t="s">
        <v>338</v>
      </c>
      <c r="L2900" t="s">
        <v>13923</v>
      </c>
      <c r="M2900">
        <v>163492</v>
      </c>
      <c r="N2900">
        <v>23602</v>
      </c>
      <c r="O2900" t="s">
        <v>2521</v>
      </c>
      <c r="P2900">
        <v>3</v>
      </c>
      <c r="Q2900" t="s">
        <v>13924</v>
      </c>
      <c r="R2900" t="s">
        <v>13925</v>
      </c>
      <c r="S2900">
        <v>460</v>
      </c>
      <c r="T2900" t="s">
        <v>36</v>
      </c>
      <c r="U2900" t="s">
        <v>37</v>
      </c>
      <c r="V2900" t="s">
        <v>583</v>
      </c>
      <c r="W2900">
        <v>13000000</v>
      </c>
      <c r="X2900">
        <v>1993</v>
      </c>
      <c r="Y2900">
        <v>10000</v>
      </c>
      <c r="Z2900">
        <v>8</v>
      </c>
      <c r="AA2900">
        <v>2.35</v>
      </c>
      <c r="AB2900">
        <v>15000</v>
      </c>
    </row>
    <row r="2901" spans="1:28" hidden="1" x14ac:dyDescent="0.2">
      <c r="A2901" t="s">
        <v>27</v>
      </c>
      <c r="B2901" t="s">
        <v>13926</v>
      </c>
      <c r="C2901">
        <v>88</v>
      </c>
      <c r="D2901">
        <v>111</v>
      </c>
      <c r="E2901">
        <v>28</v>
      </c>
      <c r="F2901">
        <v>1000</v>
      </c>
      <c r="G2901" t="s">
        <v>736</v>
      </c>
      <c r="H2901">
        <v>6000</v>
      </c>
      <c r="J2901" t="s">
        <v>5497</v>
      </c>
      <c r="K2901" t="s">
        <v>197</v>
      </c>
      <c r="L2901" t="s">
        <v>13927</v>
      </c>
      <c r="M2901">
        <v>9957</v>
      </c>
      <c r="N2901">
        <v>9244</v>
      </c>
      <c r="O2901" t="s">
        <v>13928</v>
      </c>
      <c r="P2901">
        <v>1</v>
      </c>
      <c r="Q2901" t="s">
        <v>13929</v>
      </c>
      <c r="R2901" t="s">
        <v>13930</v>
      </c>
      <c r="S2901">
        <v>35</v>
      </c>
      <c r="T2901" t="s">
        <v>36</v>
      </c>
      <c r="U2901" t="s">
        <v>765</v>
      </c>
      <c r="V2901" t="s">
        <v>5611</v>
      </c>
      <c r="W2901">
        <v>3660000</v>
      </c>
      <c r="X2901">
        <v>2010</v>
      </c>
      <c r="Y2901">
        <v>2000</v>
      </c>
      <c r="Z2901">
        <v>6.4</v>
      </c>
      <c r="AA2901">
        <v>2.35</v>
      </c>
      <c r="AB2901">
        <v>0</v>
      </c>
    </row>
    <row r="2902" spans="1:28" hidden="1" x14ac:dyDescent="0.2">
      <c r="A2902" t="s">
        <v>27</v>
      </c>
      <c r="B2902" t="s">
        <v>13028</v>
      </c>
      <c r="C2902">
        <v>120</v>
      </c>
      <c r="D2902">
        <v>100</v>
      </c>
      <c r="E2902">
        <v>164</v>
      </c>
      <c r="F2902">
        <v>99</v>
      </c>
      <c r="G2902" t="s">
        <v>2380</v>
      </c>
      <c r="H2902">
        <v>18000</v>
      </c>
      <c r="I2902">
        <v>10725228</v>
      </c>
      <c r="J2902" t="s">
        <v>3080</v>
      </c>
      <c r="K2902" t="s">
        <v>118</v>
      </c>
      <c r="L2902" t="s">
        <v>13931</v>
      </c>
      <c r="M2902">
        <v>75675</v>
      </c>
      <c r="N2902">
        <v>32288</v>
      </c>
      <c r="O2902" t="s">
        <v>13932</v>
      </c>
      <c r="P2902">
        <v>1</v>
      </c>
      <c r="Q2902" t="s">
        <v>13933</v>
      </c>
      <c r="R2902" t="s">
        <v>13934</v>
      </c>
      <c r="S2902">
        <v>365</v>
      </c>
      <c r="T2902" t="s">
        <v>36</v>
      </c>
      <c r="U2902" t="s">
        <v>37</v>
      </c>
      <c r="V2902" t="s">
        <v>583</v>
      </c>
      <c r="W2902">
        <v>12500000</v>
      </c>
      <c r="X2902">
        <v>1992</v>
      </c>
      <c r="Y2902">
        <v>14000</v>
      </c>
      <c r="Z2902">
        <v>7.8</v>
      </c>
      <c r="AA2902">
        <v>2.35</v>
      </c>
      <c r="AB2902">
        <v>0</v>
      </c>
    </row>
    <row r="2903" spans="1:28" hidden="1" x14ac:dyDescent="0.2">
      <c r="A2903" t="s">
        <v>27</v>
      </c>
      <c r="B2903" t="s">
        <v>9428</v>
      </c>
      <c r="C2903">
        <v>225</v>
      </c>
      <c r="D2903">
        <v>109</v>
      </c>
      <c r="E2903">
        <v>187</v>
      </c>
      <c r="F2903">
        <v>204</v>
      </c>
      <c r="G2903" t="s">
        <v>4180</v>
      </c>
      <c r="H2903">
        <v>818</v>
      </c>
      <c r="I2903">
        <v>214966</v>
      </c>
      <c r="J2903" t="s">
        <v>2123</v>
      </c>
      <c r="K2903" t="s">
        <v>2619</v>
      </c>
      <c r="L2903" t="s">
        <v>13935</v>
      </c>
      <c r="M2903">
        <v>28483</v>
      </c>
      <c r="N2903">
        <v>1813</v>
      </c>
      <c r="O2903" t="s">
        <v>9503</v>
      </c>
      <c r="P2903">
        <v>0</v>
      </c>
      <c r="Q2903" t="s">
        <v>13936</v>
      </c>
      <c r="R2903" t="s">
        <v>13937</v>
      </c>
      <c r="S2903">
        <v>176</v>
      </c>
      <c r="T2903" t="s">
        <v>36</v>
      </c>
      <c r="U2903" t="s">
        <v>37</v>
      </c>
      <c r="V2903" t="s">
        <v>583</v>
      </c>
      <c r="W2903">
        <v>13000000</v>
      </c>
      <c r="X2903">
        <v>2010</v>
      </c>
      <c r="Y2903">
        <v>467</v>
      </c>
      <c r="Z2903">
        <v>6.1</v>
      </c>
      <c r="AA2903">
        <v>2.35</v>
      </c>
      <c r="AB2903">
        <v>0</v>
      </c>
    </row>
    <row r="2904" spans="1:28" hidden="1" x14ac:dyDescent="0.2">
      <c r="A2904" t="s">
        <v>27</v>
      </c>
      <c r="B2904" t="s">
        <v>13938</v>
      </c>
      <c r="C2904">
        <v>130</v>
      </c>
      <c r="D2904">
        <v>93</v>
      </c>
      <c r="E2904">
        <v>261</v>
      </c>
      <c r="F2904">
        <v>697</v>
      </c>
      <c r="G2904" t="s">
        <v>1723</v>
      </c>
      <c r="H2904">
        <v>783</v>
      </c>
      <c r="J2904" t="s">
        <v>9752</v>
      </c>
      <c r="K2904" t="s">
        <v>970</v>
      </c>
      <c r="L2904" t="s">
        <v>13939</v>
      </c>
      <c r="M2904">
        <v>14193</v>
      </c>
      <c r="N2904">
        <v>3700</v>
      </c>
      <c r="O2904" t="s">
        <v>3196</v>
      </c>
      <c r="P2904">
        <v>1</v>
      </c>
      <c r="Q2904" t="s">
        <v>13940</v>
      </c>
      <c r="R2904" t="s">
        <v>13941</v>
      </c>
      <c r="S2904">
        <v>106</v>
      </c>
      <c r="T2904" t="s">
        <v>36</v>
      </c>
      <c r="U2904" t="s">
        <v>37</v>
      </c>
      <c r="V2904" t="s">
        <v>583</v>
      </c>
      <c r="W2904">
        <v>18000000</v>
      </c>
      <c r="X2904">
        <v>1982</v>
      </c>
      <c r="Y2904">
        <v>782</v>
      </c>
      <c r="Z2904">
        <v>6.1</v>
      </c>
      <c r="AA2904">
        <v>1.85</v>
      </c>
      <c r="AB2904">
        <v>0</v>
      </c>
    </row>
    <row r="2905" spans="1:28" hidden="1" x14ac:dyDescent="0.2">
      <c r="A2905" t="s">
        <v>27</v>
      </c>
      <c r="B2905" t="s">
        <v>13942</v>
      </c>
      <c r="C2905">
        <v>167</v>
      </c>
      <c r="D2905">
        <v>101</v>
      </c>
      <c r="E2905">
        <v>10</v>
      </c>
      <c r="F2905">
        <v>472</v>
      </c>
      <c r="G2905" t="s">
        <v>13943</v>
      </c>
      <c r="H2905">
        <v>1000</v>
      </c>
      <c r="I2905">
        <v>11956207</v>
      </c>
      <c r="J2905" t="s">
        <v>5101</v>
      </c>
      <c r="K2905" t="s">
        <v>13944</v>
      </c>
      <c r="L2905" t="s">
        <v>13945</v>
      </c>
      <c r="M2905">
        <v>24012</v>
      </c>
      <c r="N2905">
        <v>3142</v>
      </c>
      <c r="O2905" t="s">
        <v>5313</v>
      </c>
      <c r="P2905">
        <v>2</v>
      </c>
      <c r="Q2905" t="s">
        <v>13946</v>
      </c>
      <c r="R2905" t="s">
        <v>13947</v>
      </c>
      <c r="S2905">
        <v>126</v>
      </c>
      <c r="T2905" t="s">
        <v>36</v>
      </c>
      <c r="U2905" t="s">
        <v>37</v>
      </c>
      <c r="V2905" t="s">
        <v>583</v>
      </c>
      <c r="W2905">
        <v>16000000</v>
      </c>
      <c r="X2905">
        <v>2009</v>
      </c>
      <c r="Y2905">
        <v>668</v>
      </c>
      <c r="Z2905">
        <v>5.0999999999999996</v>
      </c>
      <c r="AA2905">
        <v>2.35</v>
      </c>
      <c r="AB2905">
        <v>0</v>
      </c>
    </row>
    <row r="2906" spans="1:28" hidden="1" x14ac:dyDescent="0.2">
      <c r="A2906" t="s">
        <v>745</v>
      </c>
      <c r="B2906" t="s">
        <v>13948</v>
      </c>
      <c r="C2906">
        <v>7</v>
      </c>
      <c r="D2906">
        <v>101</v>
      </c>
      <c r="E2906">
        <v>19</v>
      </c>
      <c r="F2906">
        <v>135</v>
      </c>
      <c r="G2906" t="s">
        <v>13949</v>
      </c>
      <c r="H2906">
        <v>490</v>
      </c>
      <c r="J2906" t="s">
        <v>2306</v>
      </c>
      <c r="K2906" t="s">
        <v>12254</v>
      </c>
      <c r="L2906" t="s">
        <v>13950</v>
      </c>
      <c r="M2906">
        <v>3256</v>
      </c>
      <c r="N2906">
        <v>1166</v>
      </c>
      <c r="O2906" t="s">
        <v>13951</v>
      </c>
      <c r="P2906">
        <v>2</v>
      </c>
      <c r="Q2906" t="s">
        <v>13952</v>
      </c>
      <c r="R2906" t="s">
        <v>13953</v>
      </c>
      <c r="S2906">
        <v>44</v>
      </c>
      <c r="T2906" t="s">
        <v>36</v>
      </c>
      <c r="U2906" t="s">
        <v>37</v>
      </c>
      <c r="V2906" t="s">
        <v>6034</v>
      </c>
      <c r="X2906">
        <v>1937</v>
      </c>
      <c r="Y2906">
        <v>185</v>
      </c>
      <c r="Z2906">
        <v>7.8</v>
      </c>
      <c r="AA2906">
        <v>1.37</v>
      </c>
      <c r="AB2906">
        <v>337</v>
      </c>
    </row>
    <row r="2907" spans="1:28" hidden="1" x14ac:dyDescent="0.2">
      <c r="A2907" t="s">
        <v>27</v>
      </c>
      <c r="B2907" t="s">
        <v>3583</v>
      </c>
      <c r="C2907">
        <v>226</v>
      </c>
      <c r="D2907">
        <v>106</v>
      </c>
      <c r="E2907">
        <v>44</v>
      </c>
      <c r="F2907">
        <v>552</v>
      </c>
      <c r="G2907" t="s">
        <v>869</v>
      </c>
      <c r="H2907">
        <v>33000</v>
      </c>
      <c r="I2907">
        <v>5949693</v>
      </c>
      <c r="J2907" t="s">
        <v>1413</v>
      </c>
      <c r="K2907" t="s">
        <v>4211</v>
      </c>
      <c r="L2907" t="s">
        <v>13954</v>
      </c>
      <c r="M2907">
        <v>114762</v>
      </c>
      <c r="N2907">
        <v>34351</v>
      </c>
      <c r="O2907" t="s">
        <v>11751</v>
      </c>
      <c r="P2907">
        <v>1</v>
      </c>
      <c r="Q2907" t="s">
        <v>13955</v>
      </c>
      <c r="R2907" t="s">
        <v>13956</v>
      </c>
      <c r="S2907">
        <v>299</v>
      </c>
      <c r="T2907" t="s">
        <v>36</v>
      </c>
      <c r="U2907" t="s">
        <v>37</v>
      </c>
      <c r="V2907" t="s">
        <v>38</v>
      </c>
      <c r="W2907">
        <v>12000000</v>
      </c>
      <c r="X2907">
        <v>2007</v>
      </c>
      <c r="Y2907">
        <v>730</v>
      </c>
      <c r="Z2907">
        <v>7.4</v>
      </c>
      <c r="AA2907">
        <v>1.85</v>
      </c>
      <c r="AB2907">
        <v>19000</v>
      </c>
    </row>
    <row r="2908" spans="1:28" hidden="1" x14ac:dyDescent="0.2">
      <c r="A2908" t="s">
        <v>27</v>
      </c>
      <c r="B2908" t="s">
        <v>13957</v>
      </c>
      <c r="C2908">
        <v>185</v>
      </c>
      <c r="D2908">
        <v>94</v>
      </c>
      <c r="E2908">
        <v>39</v>
      </c>
      <c r="F2908">
        <v>18</v>
      </c>
      <c r="G2908" t="s">
        <v>13958</v>
      </c>
      <c r="H2908">
        <v>77</v>
      </c>
      <c r="I2908">
        <v>9030581</v>
      </c>
      <c r="J2908" t="s">
        <v>3394</v>
      </c>
      <c r="K2908" t="s">
        <v>13959</v>
      </c>
      <c r="L2908" t="s">
        <v>13960</v>
      </c>
      <c r="M2908">
        <v>132386</v>
      </c>
      <c r="N2908">
        <v>156</v>
      </c>
      <c r="O2908" t="s">
        <v>13961</v>
      </c>
      <c r="P2908">
        <v>0</v>
      </c>
      <c r="Q2908" t="s">
        <v>13962</v>
      </c>
      <c r="R2908" t="s">
        <v>13963</v>
      </c>
      <c r="S2908">
        <v>398</v>
      </c>
      <c r="T2908" t="s">
        <v>36</v>
      </c>
      <c r="U2908" t="s">
        <v>55</v>
      </c>
      <c r="V2908" t="s">
        <v>38</v>
      </c>
      <c r="W2908">
        <v>12500000</v>
      </c>
      <c r="X2908">
        <v>2008</v>
      </c>
      <c r="Y2908">
        <v>32</v>
      </c>
      <c r="Z2908">
        <v>7.8</v>
      </c>
      <c r="AA2908">
        <v>1.85</v>
      </c>
      <c r="AB2908">
        <v>38000</v>
      </c>
    </row>
    <row r="2909" spans="1:28" hidden="1" x14ac:dyDescent="0.2">
      <c r="A2909" t="s">
        <v>27</v>
      </c>
      <c r="B2909" t="s">
        <v>13345</v>
      </c>
      <c r="C2909">
        <v>177</v>
      </c>
      <c r="D2909">
        <v>140</v>
      </c>
      <c r="E2909">
        <v>3000</v>
      </c>
      <c r="F2909">
        <v>322</v>
      </c>
      <c r="G2909" t="s">
        <v>1821</v>
      </c>
      <c r="H2909">
        <v>963</v>
      </c>
      <c r="I2909">
        <v>4157491</v>
      </c>
      <c r="J2909" t="s">
        <v>13964</v>
      </c>
      <c r="K2909" t="s">
        <v>6661</v>
      </c>
      <c r="L2909" t="s">
        <v>13965</v>
      </c>
      <c r="M2909">
        <v>79330</v>
      </c>
      <c r="N2909">
        <v>2894</v>
      </c>
      <c r="O2909" t="s">
        <v>13966</v>
      </c>
      <c r="P2909">
        <v>0</v>
      </c>
      <c r="Q2909" t="s">
        <v>13967</v>
      </c>
      <c r="R2909" t="s">
        <v>13968</v>
      </c>
      <c r="S2909">
        <v>690</v>
      </c>
      <c r="T2909" t="s">
        <v>36</v>
      </c>
      <c r="U2909" t="s">
        <v>7709</v>
      </c>
      <c r="V2909" t="s">
        <v>583</v>
      </c>
      <c r="W2909">
        <v>12800000</v>
      </c>
      <c r="X2909">
        <v>2000</v>
      </c>
      <c r="Y2909">
        <v>595</v>
      </c>
      <c r="Z2909">
        <v>8</v>
      </c>
      <c r="AA2909">
        <v>2.35</v>
      </c>
      <c r="AB2909">
        <v>0</v>
      </c>
    </row>
    <row r="2910" spans="1:28" hidden="1" x14ac:dyDescent="0.2">
      <c r="A2910" t="s">
        <v>27</v>
      </c>
      <c r="B2910" t="s">
        <v>12741</v>
      </c>
      <c r="C2910">
        <v>28</v>
      </c>
      <c r="D2910">
        <v>132</v>
      </c>
      <c r="E2910">
        <v>44</v>
      </c>
      <c r="F2910">
        <v>241</v>
      </c>
      <c r="G2910" t="s">
        <v>1046</v>
      </c>
      <c r="H2910">
        <v>1000</v>
      </c>
      <c r="I2910">
        <v>1508689</v>
      </c>
      <c r="J2910" t="s">
        <v>212</v>
      </c>
      <c r="K2910" t="s">
        <v>136</v>
      </c>
      <c r="L2910" t="s">
        <v>13969</v>
      </c>
      <c r="M2910">
        <v>5648</v>
      </c>
      <c r="N2910">
        <v>2004</v>
      </c>
      <c r="O2910" t="s">
        <v>1313</v>
      </c>
      <c r="P2910">
        <v>2</v>
      </c>
      <c r="Q2910" t="s">
        <v>13970</v>
      </c>
      <c r="R2910" t="s">
        <v>13971</v>
      </c>
      <c r="S2910">
        <v>50</v>
      </c>
      <c r="T2910" t="s">
        <v>36</v>
      </c>
      <c r="U2910" t="s">
        <v>37</v>
      </c>
      <c r="V2910" t="s">
        <v>583</v>
      </c>
      <c r="W2910">
        <v>16000000</v>
      </c>
      <c r="X2910">
        <v>1997</v>
      </c>
      <c r="Y2910">
        <v>653</v>
      </c>
      <c r="Z2910">
        <v>6.7</v>
      </c>
      <c r="AA2910">
        <v>2.35</v>
      </c>
      <c r="AB2910">
        <v>329</v>
      </c>
    </row>
    <row r="2911" spans="1:28" hidden="1" x14ac:dyDescent="0.2">
      <c r="A2911" t="s">
        <v>27</v>
      </c>
      <c r="B2911" t="s">
        <v>13972</v>
      </c>
      <c r="C2911">
        <v>48</v>
      </c>
      <c r="D2911">
        <v>99</v>
      </c>
      <c r="E2911">
        <v>220</v>
      </c>
      <c r="F2911">
        <v>599</v>
      </c>
      <c r="G2911" t="s">
        <v>13973</v>
      </c>
      <c r="H2911">
        <v>812</v>
      </c>
      <c r="I2911">
        <v>1227324</v>
      </c>
      <c r="J2911" t="s">
        <v>1933</v>
      </c>
      <c r="K2911" t="s">
        <v>3864</v>
      </c>
      <c r="L2911" t="s">
        <v>13974</v>
      </c>
      <c r="M2911">
        <v>6921</v>
      </c>
      <c r="N2911">
        <v>3337</v>
      </c>
      <c r="O2911" t="s">
        <v>5584</v>
      </c>
      <c r="P2911">
        <v>3</v>
      </c>
      <c r="Q2911" t="s">
        <v>13975</v>
      </c>
      <c r="R2911" t="s">
        <v>13976</v>
      </c>
      <c r="S2911">
        <v>48</v>
      </c>
      <c r="T2911" t="s">
        <v>36</v>
      </c>
      <c r="U2911" t="s">
        <v>37</v>
      </c>
      <c r="V2911" t="s">
        <v>583</v>
      </c>
      <c r="W2911">
        <v>12500000</v>
      </c>
      <c r="X2911">
        <v>1996</v>
      </c>
      <c r="Y2911">
        <v>787</v>
      </c>
      <c r="Z2911">
        <v>6.6</v>
      </c>
      <c r="AA2911">
        <v>1.85</v>
      </c>
      <c r="AB2911">
        <v>344</v>
      </c>
    </row>
    <row r="2912" spans="1:28" hidden="1" x14ac:dyDescent="0.2">
      <c r="A2912" t="s">
        <v>27</v>
      </c>
      <c r="B2912" t="s">
        <v>13023</v>
      </c>
      <c r="C2912">
        <v>116</v>
      </c>
      <c r="D2912">
        <v>90</v>
      </c>
      <c r="E2912">
        <v>34</v>
      </c>
      <c r="F2912">
        <v>506</v>
      </c>
      <c r="G2912" t="s">
        <v>5194</v>
      </c>
      <c r="H2912">
        <v>966</v>
      </c>
      <c r="I2912">
        <v>4360548</v>
      </c>
      <c r="J2912" t="s">
        <v>1413</v>
      </c>
      <c r="K2912" t="s">
        <v>3574</v>
      </c>
      <c r="L2912" t="s">
        <v>13977</v>
      </c>
      <c r="M2912">
        <v>13371</v>
      </c>
      <c r="N2912">
        <v>2661</v>
      </c>
      <c r="O2912" t="s">
        <v>2983</v>
      </c>
      <c r="P2912">
        <v>7</v>
      </c>
      <c r="Q2912" t="s">
        <v>13978</v>
      </c>
      <c r="R2912" t="s">
        <v>13979</v>
      </c>
      <c r="S2912">
        <v>60</v>
      </c>
      <c r="T2912" t="s">
        <v>36</v>
      </c>
      <c r="U2912" t="s">
        <v>37</v>
      </c>
      <c r="V2912" t="s">
        <v>583</v>
      </c>
      <c r="W2912">
        <v>15000000</v>
      </c>
      <c r="X2912">
        <v>2009</v>
      </c>
      <c r="Y2912">
        <v>681</v>
      </c>
      <c r="Z2912">
        <v>6.4</v>
      </c>
      <c r="AA2912">
        <v>1.85</v>
      </c>
      <c r="AB2912">
        <v>0</v>
      </c>
    </row>
    <row r="2913" spans="1:28" hidden="1" x14ac:dyDescent="0.2">
      <c r="A2913" t="s">
        <v>27</v>
      </c>
      <c r="B2913" t="s">
        <v>13980</v>
      </c>
      <c r="C2913">
        <v>391</v>
      </c>
      <c r="D2913">
        <v>105</v>
      </c>
      <c r="E2913">
        <v>20</v>
      </c>
      <c r="F2913">
        <v>844</v>
      </c>
      <c r="G2913" t="s">
        <v>1119</v>
      </c>
      <c r="H2913">
        <v>22000</v>
      </c>
      <c r="I2913">
        <v>26589953</v>
      </c>
      <c r="J2913" t="s">
        <v>332</v>
      </c>
      <c r="K2913" t="s">
        <v>1744</v>
      </c>
      <c r="L2913" t="s">
        <v>13981</v>
      </c>
      <c r="M2913">
        <v>165792</v>
      </c>
      <c r="N2913">
        <v>26233</v>
      </c>
      <c r="O2913" t="s">
        <v>3296</v>
      </c>
      <c r="P2913">
        <v>1</v>
      </c>
      <c r="Q2913" t="s">
        <v>13982</v>
      </c>
      <c r="R2913" t="s">
        <v>13983</v>
      </c>
      <c r="S2913">
        <v>392</v>
      </c>
      <c r="T2913" t="s">
        <v>36</v>
      </c>
      <c r="U2913" t="s">
        <v>37</v>
      </c>
      <c r="V2913" t="s">
        <v>583</v>
      </c>
      <c r="W2913">
        <v>10500000</v>
      </c>
      <c r="X2913">
        <v>2010</v>
      </c>
      <c r="Y2913">
        <v>982</v>
      </c>
      <c r="Z2913">
        <v>6.7</v>
      </c>
      <c r="AA2913">
        <v>1.85</v>
      </c>
      <c r="AB2913">
        <v>44000</v>
      </c>
    </row>
    <row r="2914" spans="1:28" hidden="1" x14ac:dyDescent="0.2">
      <c r="A2914" t="s">
        <v>27</v>
      </c>
      <c r="B2914" t="s">
        <v>13984</v>
      </c>
      <c r="C2914">
        <v>117</v>
      </c>
      <c r="D2914">
        <v>108</v>
      </c>
      <c r="E2914">
        <v>60</v>
      </c>
      <c r="F2914">
        <v>168</v>
      </c>
      <c r="G2914" t="s">
        <v>6351</v>
      </c>
      <c r="H2914">
        <v>18000</v>
      </c>
      <c r="I2914">
        <v>1039869</v>
      </c>
      <c r="J2914" t="s">
        <v>1829</v>
      </c>
      <c r="K2914" t="s">
        <v>118</v>
      </c>
      <c r="L2914" t="s">
        <v>13985</v>
      </c>
      <c r="M2914">
        <v>14757</v>
      </c>
      <c r="N2914">
        <v>18739</v>
      </c>
      <c r="O2914" t="s">
        <v>13986</v>
      </c>
      <c r="P2914">
        <v>5</v>
      </c>
      <c r="Q2914" t="s">
        <v>13987</v>
      </c>
      <c r="R2914" t="s">
        <v>13988</v>
      </c>
      <c r="S2914">
        <v>51</v>
      </c>
      <c r="T2914" t="s">
        <v>36</v>
      </c>
      <c r="U2914" t="s">
        <v>266</v>
      </c>
      <c r="V2914" t="s">
        <v>583</v>
      </c>
      <c r="W2914">
        <v>15000000</v>
      </c>
      <c r="X2914">
        <v>2010</v>
      </c>
      <c r="Y2914">
        <v>322</v>
      </c>
      <c r="Z2914">
        <v>6.2</v>
      </c>
      <c r="AA2914">
        <v>2.35</v>
      </c>
      <c r="AB2914">
        <v>0</v>
      </c>
    </row>
    <row r="2915" spans="1:28" hidden="1" x14ac:dyDescent="0.2">
      <c r="A2915" t="s">
        <v>27</v>
      </c>
      <c r="B2915" t="s">
        <v>3152</v>
      </c>
      <c r="C2915">
        <v>24</v>
      </c>
      <c r="D2915">
        <v>69</v>
      </c>
      <c r="E2915">
        <v>383</v>
      </c>
      <c r="F2915">
        <v>191</v>
      </c>
      <c r="G2915" t="s">
        <v>13989</v>
      </c>
      <c r="H2915">
        <v>912</v>
      </c>
      <c r="I2915">
        <v>48092846</v>
      </c>
      <c r="J2915" t="s">
        <v>2829</v>
      </c>
      <c r="K2915" t="s">
        <v>10258</v>
      </c>
      <c r="L2915" t="s">
        <v>13990</v>
      </c>
      <c r="M2915">
        <v>61753</v>
      </c>
      <c r="N2915">
        <v>1833</v>
      </c>
      <c r="O2915" t="s">
        <v>13991</v>
      </c>
      <c r="P2915">
        <v>0</v>
      </c>
      <c r="Q2915" t="s">
        <v>13992</v>
      </c>
      <c r="R2915" t="s">
        <v>13993</v>
      </c>
      <c r="S2915">
        <v>133</v>
      </c>
      <c r="T2915" t="s">
        <v>36</v>
      </c>
      <c r="U2915" t="s">
        <v>37</v>
      </c>
      <c r="V2915" t="s">
        <v>275</v>
      </c>
      <c r="W2915">
        <v>12500000</v>
      </c>
      <c r="X2915">
        <v>1988</v>
      </c>
      <c r="Y2915">
        <v>320</v>
      </c>
      <c r="Z2915">
        <v>7.3</v>
      </c>
      <c r="AA2915">
        <v>1.33</v>
      </c>
      <c r="AB2915">
        <v>5000</v>
      </c>
    </row>
    <row r="2916" spans="1:28" hidden="1" x14ac:dyDescent="0.2">
      <c r="A2916" t="s">
        <v>27</v>
      </c>
      <c r="B2916" t="s">
        <v>13994</v>
      </c>
      <c r="C2916">
        <v>86</v>
      </c>
      <c r="D2916">
        <v>148</v>
      </c>
      <c r="E2916">
        <v>16</v>
      </c>
      <c r="F2916">
        <v>489</v>
      </c>
      <c r="G2916" t="s">
        <v>13995</v>
      </c>
      <c r="H2916">
        <v>717</v>
      </c>
      <c r="I2916">
        <v>1110186</v>
      </c>
      <c r="J2916" t="s">
        <v>1465</v>
      </c>
      <c r="K2916" t="s">
        <v>13996</v>
      </c>
      <c r="L2916" t="s">
        <v>13997</v>
      </c>
      <c r="M2916">
        <v>31943</v>
      </c>
      <c r="N2916">
        <v>1730</v>
      </c>
      <c r="O2916" t="s">
        <v>6181</v>
      </c>
      <c r="P2916">
        <v>2</v>
      </c>
      <c r="Q2916" t="s">
        <v>13998</v>
      </c>
      <c r="R2916" t="s">
        <v>13999</v>
      </c>
      <c r="S2916">
        <v>224</v>
      </c>
      <c r="T2916" t="s">
        <v>12698</v>
      </c>
      <c r="U2916" t="s">
        <v>5692</v>
      </c>
      <c r="V2916" t="s">
        <v>583</v>
      </c>
      <c r="W2916">
        <v>12800000</v>
      </c>
      <c r="X2916">
        <v>2004</v>
      </c>
      <c r="Y2916">
        <v>517</v>
      </c>
      <c r="Z2916">
        <v>8.1</v>
      </c>
      <c r="AA2916">
        <v>2.35</v>
      </c>
      <c r="AB2916">
        <v>0</v>
      </c>
    </row>
    <row r="2917" spans="1:28" hidden="1" x14ac:dyDescent="0.2">
      <c r="A2917" t="s">
        <v>745</v>
      </c>
      <c r="B2917" t="s">
        <v>14000</v>
      </c>
      <c r="C2917">
        <v>41</v>
      </c>
      <c r="D2917">
        <v>118</v>
      </c>
      <c r="E2917">
        <v>50</v>
      </c>
      <c r="F2917">
        <v>655</v>
      </c>
      <c r="G2917" t="s">
        <v>3296</v>
      </c>
      <c r="H2917">
        <v>968</v>
      </c>
      <c r="I2917">
        <v>1089445</v>
      </c>
      <c r="J2917" t="s">
        <v>7443</v>
      </c>
      <c r="K2917" t="s">
        <v>377</v>
      </c>
      <c r="L2917" t="s">
        <v>14001</v>
      </c>
      <c r="M2917">
        <v>2676</v>
      </c>
      <c r="N2917">
        <v>4270</v>
      </c>
      <c r="O2917" t="s">
        <v>2281</v>
      </c>
      <c r="P2917">
        <v>0</v>
      </c>
      <c r="Q2917" t="s">
        <v>14002</v>
      </c>
      <c r="R2917" t="s">
        <v>14003</v>
      </c>
      <c r="S2917">
        <v>33</v>
      </c>
      <c r="T2917" t="s">
        <v>36</v>
      </c>
      <c r="U2917" t="s">
        <v>266</v>
      </c>
      <c r="V2917" t="s">
        <v>93</v>
      </c>
      <c r="W2917">
        <v>12500000</v>
      </c>
      <c r="X2917">
        <v>2009</v>
      </c>
      <c r="Y2917">
        <v>844</v>
      </c>
      <c r="Z2917">
        <v>7</v>
      </c>
      <c r="AA2917">
        <v>2.35</v>
      </c>
      <c r="AB2917">
        <v>0</v>
      </c>
    </row>
    <row r="2918" spans="1:28" hidden="1" x14ac:dyDescent="0.2">
      <c r="A2918" t="s">
        <v>27</v>
      </c>
      <c r="B2918" t="s">
        <v>4731</v>
      </c>
      <c r="C2918">
        <v>304</v>
      </c>
      <c r="D2918">
        <v>132</v>
      </c>
      <c r="E2918">
        <v>607</v>
      </c>
      <c r="F2918">
        <v>259</v>
      </c>
      <c r="G2918" t="s">
        <v>13438</v>
      </c>
      <c r="H2918">
        <v>1000</v>
      </c>
      <c r="I2918">
        <v>204565000</v>
      </c>
      <c r="J2918" t="s">
        <v>6401</v>
      </c>
      <c r="K2918" t="s">
        <v>7761</v>
      </c>
      <c r="L2918" t="s">
        <v>14004</v>
      </c>
      <c r="M2918">
        <v>284252</v>
      </c>
      <c r="N2918">
        <v>2466</v>
      </c>
      <c r="O2918" t="s">
        <v>14005</v>
      </c>
      <c r="P2918">
        <v>0</v>
      </c>
      <c r="Q2918" t="s">
        <v>14006</v>
      </c>
      <c r="R2918" t="s">
        <v>14007</v>
      </c>
      <c r="S2918">
        <v>1058</v>
      </c>
      <c r="T2918" t="s">
        <v>36</v>
      </c>
      <c r="U2918" t="s">
        <v>37</v>
      </c>
      <c r="V2918" t="s">
        <v>583</v>
      </c>
      <c r="W2918">
        <v>8000000</v>
      </c>
      <c r="X2918">
        <v>1973</v>
      </c>
      <c r="Y2918">
        <v>931</v>
      </c>
      <c r="Z2918">
        <v>8</v>
      </c>
      <c r="AA2918">
        <v>1.37</v>
      </c>
      <c r="AB2918">
        <v>18000</v>
      </c>
    </row>
    <row r="2919" spans="1:28" hidden="1" x14ac:dyDescent="0.2">
      <c r="A2919" t="s">
        <v>27</v>
      </c>
      <c r="B2919" t="s">
        <v>387</v>
      </c>
      <c r="C2919">
        <v>385</v>
      </c>
      <c r="D2919">
        <v>130</v>
      </c>
      <c r="E2919">
        <v>14000</v>
      </c>
      <c r="F2919">
        <v>366</v>
      </c>
      <c r="G2919" t="s">
        <v>14008</v>
      </c>
      <c r="H2919">
        <v>813</v>
      </c>
      <c r="I2919">
        <v>260000000</v>
      </c>
      <c r="J2919" t="s">
        <v>1824</v>
      </c>
      <c r="K2919" t="s">
        <v>2441</v>
      </c>
      <c r="L2919" t="s">
        <v>14009</v>
      </c>
      <c r="M2919">
        <v>412454</v>
      </c>
      <c r="N2919">
        <v>2047</v>
      </c>
      <c r="O2919" t="s">
        <v>10672</v>
      </c>
      <c r="P2919">
        <v>0</v>
      </c>
      <c r="Q2919" t="s">
        <v>14010</v>
      </c>
      <c r="R2919" t="s">
        <v>14011</v>
      </c>
      <c r="S2919">
        <v>962</v>
      </c>
      <c r="T2919" t="s">
        <v>36</v>
      </c>
      <c r="U2919" t="s">
        <v>37</v>
      </c>
      <c r="V2919" t="s">
        <v>93</v>
      </c>
      <c r="W2919">
        <v>8000000</v>
      </c>
      <c r="X2919">
        <v>1975</v>
      </c>
      <c r="Y2919">
        <v>559</v>
      </c>
      <c r="Z2919">
        <v>8</v>
      </c>
      <c r="AA2919">
        <v>2.35</v>
      </c>
      <c r="AB2919">
        <v>21000</v>
      </c>
    </row>
    <row r="2920" spans="1:28" hidden="1" x14ac:dyDescent="0.2">
      <c r="A2920" t="s">
        <v>27</v>
      </c>
      <c r="B2920" t="s">
        <v>1742</v>
      </c>
      <c r="C2920">
        <v>145</v>
      </c>
      <c r="D2920">
        <v>95</v>
      </c>
      <c r="E2920">
        <v>80</v>
      </c>
      <c r="F2920">
        <v>1000</v>
      </c>
      <c r="G2920" t="s">
        <v>7578</v>
      </c>
      <c r="H2920">
        <v>3000</v>
      </c>
      <c r="I2920">
        <v>101736215</v>
      </c>
      <c r="J2920" t="s">
        <v>1669</v>
      </c>
      <c r="K2920" t="s">
        <v>4597</v>
      </c>
      <c r="L2920" t="s">
        <v>14012</v>
      </c>
      <c r="M2920">
        <v>315549</v>
      </c>
      <c r="N2920">
        <v>8134</v>
      </c>
      <c r="O2920" t="s">
        <v>3748</v>
      </c>
      <c r="P2920">
        <v>6</v>
      </c>
      <c r="Q2920" t="s">
        <v>14013</v>
      </c>
      <c r="R2920" t="s">
        <v>14014</v>
      </c>
      <c r="S2920">
        <v>789</v>
      </c>
      <c r="T2920" t="s">
        <v>36</v>
      </c>
      <c r="U2920" t="s">
        <v>37</v>
      </c>
      <c r="V2920" t="s">
        <v>583</v>
      </c>
      <c r="W2920">
        <v>11000000</v>
      </c>
      <c r="X2920">
        <v>1999</v>
      </c>
      <c r="Y2920">
        <v>1000</v>
      </c>
      <c r="Z2920">
        <v>7</v>
      </c>
      <c r="AA2920">
        <v>1.85</v>
      </c>
      <c r="AB2920">
        <v>0</v>
      </c>
    </row>
    <row r="2921" spans="1:28" hidden="1" x14ac:dyDescent="0.2">
      <c r="A2921" t="s">
        <v>27</v>
      </c>
      <c r="B2921" t="s">
        <v>14015</v>
      </c>
      <c r="C2921">
        <v>99</v>
      </c>
      <c r="D2921">
        <v>80</v>
      </c>
      <c r="E2921">
        <v>2</v>
      </c>
      <c r="F2921">
        <v>186</v>
      </c>
      <c r="G2921" t="s">
        <v>3178</v>
      </c>
      <c r="H2921">
        <v>6000</v>
      </c>
      <c r="I2921">
        <v>71442</v>
      </c>
      <c r="J2921" t="s">
        <v>14016</v>
      </c>
      <c r="K2921" t="s">
        <v>660</v>
      </c>
      <c r="L2921" t="s">
        <v>14017</v>
      </c>
      <c r="M2921">
        <v>12029</v>
      </c>
      <c r="N2921">
        <v>6829</v>
      </c>
      <c r="O2921" t="s">
        <v>14018</v>
      </c>
      <c r="P2921">
        <v>0</v>
      </c>
      <c r="Q2921" t="s">
        <v>14019</v>
      </c>
      <c r="R2921" t="s">
        <v>14020</v>
      </c>
      <c r="S2921">
        <v>32</v>
      </c>
      <c r="T2921" t="s">
        <v>1462</v>
      </c>
      <c r="U2921" t="s">
        <v>1463</v>
      </c>
      <c r="V2921" t="s">
        <v>93</v>
      </c>
      <c r="W2921">
        <v>9600000</v>
      </c>
      <c r="X2921">
        <v>2012</v>
      </c>
      <c r="Y2921">
        <v>637</v>
      </c>
      <c r="Z2921">
        <v>7.9</v>
      </c>
      <c r="AA2921">
        <v>1.85</v>
      </c>
      <c r="AB2921">
        <v>0</v>
      </c>
    </row>
    <row r="2922" spans="1:28" hidden="1" x14ac:dyDescent="0.2">
      <c r="A2922" t="s">
        <v>27</v>
      </c>
      <c r="B2922" t="s">
        <v>7441</v>
      </c>
      <c r="C2922">
        <v>29</v>
      </c>
      <c r="D2922">
        <v>94</v>
      </c>
      <c r="E2922">
        <v>23</v>
      </c>
      <c r="F2922">
        <v>148</v>
      </c>
      <c r="G2922" t="s">
        <v>5678</v>
      </c>
      <c r="H2922">
        <v>400</v>
      </c>
      <c r="I2922">
        <v>79817937</v>
      </c>
      <c r="J2922" t="s">
        <v>14021</v>
      </c>
      <c r="K2922" t="s">
        <v>3430</v>
      </c>
      <c r="L2922" t="s">
        <v>14022</v>
      </c>
      <c r="M2922">
        <v>39798</v>
      </c>
      <c r="N2922">
        <v>1044</v>
      </c>
      <c r="O2922" t="s">
        <v>14023</v>
      </c>
      <c r="P2922">
        <v>1</v>
      </c>
      <c r="Q2922" t="s">
        <v>14024</v>
      </c>
      <c r="R2922" t="s">
        <v>14025</v>
      </c>
      <c r="S2922">
        <v>69</v>
      </c>
      <c r="T2922" t="s">
        <v>36</v>
      </c>
      <c r="U2922" t="s">
        <v>37</v>
      </c>
      <c r="V2922" t="s">
        <v>38</v>
      </c>
      <c r="W2922">
        <v>25000000</v>
      </c>
      <c r="X2922">
        <v>1986</v>
      </c>
      <c r="Y2922">
        <v>255</v>
      </c>
      <c r="Z2922">
        <v>5.9</v>
      </c>
      <c r="AA2922">
        <v>1.85</v>
      </c>
      <c r="AB2922">
        <v>0</v>
      </c>
    </row>
    <row r="2923" spans="1:28" hidden="1" x14ac:dyDescent="0.2">
      <c r="A2923" t="s">
        <v>27</v>
      </c>
      <c r="B2923" t="s">
        <v>1349</v>
      </c>
      <c r="C2923">
        <v>77</v>
      </c>
      <c r="D2923">
        <v>122</v>
      </c>
      <c r="E2923">
        <v>167</v>
      </c>
      <c r="F2923">
        <v>807</v>
      </c>
      <c r="G2923" t="s">
        <v>3895</v>
      </c>
      <c r="H2923">
        <v>997</v>
      </c>
      <c r="I2923">
        <v>91547205</v>
      </c>
      <c r="J2923" t="s">
        <v>1679</v>
      </c>
      <c r="K2923" t="s">
        <v>11299</v>
      </c>
      <c r="L2923" t="s">
        <v>14026</v>
      </c>
      <c r="M2923">
        <v>34579</v>
      </c>
      <c r="N2923">
        <v>5165</v>
      </c>
      <c r="O2923" t="s">
        <v>5702</v>
      </c>
      <c r="P2923">
        <v>8</v>
      </c>
      <c r="Q2923" t="s">
        <v>14027</v>
      </c>
      <c r="R2923" t="s">
        <v>14028</v>
      </c>
      <c r="S2923">
        <v>62</v>
      </c>
      <c r="T2923" t="s">
        <v>36</v>
      </c>
      <c r="U2923" t="s">
        <v>37</v>
      </c>
      <c r="V2923" t="s">
        <v>38</v>
      </c>
      <c r="W2923">
        <v>12000000</v>
      </c>
      <c r="X2923">
        <v>2012</v>
      </c>
      <c r="Y2923">
        <v>966</v>
      </c>
      <c r="Z2923">
        <v>6.6</v>
      </c>
      <c r="AA2923">
        <v>2.35</v>
      </c>
      <c r="AB2923">
        <v>0</v>
      </c>
    </row>
    <row r="2924" spans="1:28" hidden="1" x14ac:dyDescent="0.2">
      <c r="A2924" t="s">
        <v>27</v>
      </c>
      <c r="B2924" t="s">
        <v>1349</v>
      </c>
      <c r="C2924">
        <v>91</v>
      </c>
      <c r="D2924">
        <v>102</v>
      </c>
      <c r="E2924">
        <v>167</v>
      </c>
      <c r="F2924">
        <v>436</v>
      </c>
      <c r="G2924" t="s">
        <v>9291</v>
      </c>
      <c r="H2924">
        <v>656</v>
      </c>
      <c r="I2924">
        <v>75074950</v>
      </c>
      <c r="J2924" t="s">
        <v>2525</v>
      </c>
      <c r="K2924" t="s">
        <v>11755</v>
      </c>
      <c r="L2924" t="s">
        <v>14029</v>
      </c>
      <c r="M2924">
        <v>22147</v>
      </c>
      <c r="N2924">
        <v>2754</v>
      </c>
      <c r="O2924" t="s">
        <v>804</v>
      </c>
      <c r="P2924">
        <v>0</v>
      </c>
      <c r="Q2924" t="s">
        <v>14030</v>
      </c>
      <c r="R2924" t="s">
        <v>14031</v>
      </c>
      <c r="S2924">
        <v>156</v>
      </c>
      <c r="T2924" t="s">
        <v>36</v>
      </c>
      <c r="U2924" t="s">
        <v>37</v>
      </c>
      <c r="V2924" t="s">
        <v>38</v>
      </c>
      <c r="W2924">
        <v>12000000</v>
      </c>
      <c r="X2924">
        <v>2002</v>
      </c>
      <c r="Y2924">
        <v>528</v>
      </c>
      <c r="Z2924">
        <v>6.3</v>
      </c>
      <c r="AA2924">
        <v>1.85</v>
      </c>
      <c r="AB2924">
        <v>770</v>
      </c>
    </row>
    <row r="2925" spans="1:28" hidden="1" x14ac:dyDescent="0.2">
      <c r="A2925" t="s">
        <v>27</v>
      </c>
      <c r="B2925" t="s">
        <v>9083</v>
      </c>
      <c r="C2925">
        <v>148</v>
      </c>
      <c r="D2925">
        <v>116</v>
      </c>
      <c r="E2925">
        <v>120</v>
      </c>
      <c r="F2925">
        <v>664</v>
      </c>
      <c r="G2925" t="s">
        <v>9345</v>
      </c>
      <c r="H2925">
        <v>12000</v>
      </c>
      <c r="I2925">
        <v>78900000</v>
      </c>
      <c r="J2925" t="s">
        <v>71</v>
      </c>
      <c r="K2925" t="s">
        <v>1026</v>
      </c>
      <c r="L2925" t="s">
        <v>14032</v>
      </c>
      <c r="M2925">
        <v>91414</v>
      </c>
      <c r="N2925">
        <v>16539</v>
      </c>
      <c r="O2925" t="s">
        <v>7280</v>
      </c>
      <c r="P2925">
        <v>2</v>
      </c>
      <c r="Q2925" t="s">
        <v>14033</v>
      </c>
      <c r="R2925" t="s">
        <v>14034</v>
      </c>
      <c r="S2925">
        <v>359</v>
      </c>
      <c r="T2925" t="s">
        <v>36</v>
      </c>
      <c r="U2925" t="s">
        <v>37</v>
      </c>
      <c r="V2925" t="s">
        <v>93</v>
      </c>
      <c r="W2925">
        <v>11000000</v>
      </c>
      <c r="X2925">
        <v>1982</v>
      </c>
      <c r="Y2925">
        <v>980</v>
      </c>
      <c r="Z2925">
        <v>7.7</v>
      </c>
      <c r="AA2925">
        <v>2.35</v>
      </c>
      <c r="AB2925">
        <v>0</v>
      </c>
    </row>
    <row r="2926" spans="1:28" hidden="1" x14ac:dyDescent="0.2">
      <c r="A2926" t="s">
        <v>27</v>
      </c>
      <c r="B2926" t="s">
        <v>512</v>
      </c>
      <c r="C2926">
        <v>61</v>
      </c>
      <c r="D2926">
        <v>78</v>
      </c>
      <c r="E2926">
        <v>293</v>
      </c>
      <c r="F2926">
        <v>567</v>
      </c>
      <c r="G2926" t="s">
        <v>1821</v>
      </c>
      <c r="H2926">
        <v>759</v>
      </c>
      <c r="I2926">
        <v>72217000</v>
      </c>
      <c r="J2926" t="s">
        <v>1669</v>
      </c>
      <c r="K2926" t="s">
        <v>8957</v>
      </c>
      <c r="L2926" t="s">
        <v>14035</v>
      </c>
      <c r="M2926">
        <v>216486</v>
      </c>
      <c r="N2926">
        <v>2462</v>
      </c>
      <c r="O2926" t="s">
        <v>11951</v>
      </c>
      <c r="P2926">
        <v>1</v>
      </c>
      <c r="Q2926" t="s">
        <v>14036</v>
      </c>
      <c r="R2926" t="s">
        <v>14037</v>
      </c>
      <c r="S2926">
        <v>242</v>
      </c>
      <c r="T2926" t="s">
        <v>36</v>
      </c>
      <c r="U2926" t="s">
        <v>37</v>
      </c>
      <c r="V2926" t="s">
        <v>38</v>
      </c>
      <c r="W2926">
        <v>12000000</v>
      </c>
      <c r="X2926">
        <v>1994</v>
      </c>
      <c r="Y2926">
        <v>595</v>
      </c>
      <c r="Z2926">
        <v>6.9</v>
      </c>
      <c r="AA2926">
        <v>1.85</v>
      </c>
      <c r="AB2926">
        <v>0</v>
      </c>
    </row>
    <row r="2927" spans="1:28" hidden="1" x14ac:dyDescent="0.2">
      <c r="A2927" t="s">
        <v>27</v>
      </c>
      <c r="B2927" t="s">
        <v>14038</v>
      </c>
      <c r="C2927">
        <v>84</v>
      </c>
      <c r="D2927">
        <v>114</v>
      </c>
      <c r="E2927">
        <v>139</v>
      </c>
      <c r="F2927">
        <v>793</v>
      </c>
      <c r="G2927" t="s">
        <v>4543</v>
      </c>
      <c r="H2927">
        <v>2000</v>
      </c>
      <c r="I2927">
        <v>79568000</v>
      </c>
      <c r="J2927" t="s">
        <v>2952</v>
      </c>
      <c r="K2927" t="s">
        <v>900</v>
      </c>
      <c r="L2927" t="s">
        <v>14039</v>
      </c>
      <c r="M2927">
        <v>71842</v>
      </c>
      <c r="N2927">
        <v>4537</v>
      </c>
      <c r="O2927" t="s">
        <v>14040</v>
      </c>
      <c r="P2927">
        <v>0</v>
      </c>
      <c r="Q2927" t="s">
        <v>14041</v>
      </c>
      <c r="R2927" t="s">
        <v>14042</v>
      </c>
      <c r="S2927">
        <v>152</v>
      </c>
      <c r="T2927" t="s">
        <v>36</v>
      </c>
      <c r="U2927" t="s">
        <v>37</v>
      </c>
      <c r="V2927" t="s">
        <v>93</v>
      </c>
      <c r="W2927">
        <v>12000000</v>
      </c>
      <c r="X2927">
        <v>1983</v>
      </c>
      <c r="Y2927">
        <v>883</v>
      </c>
      <c r="Z2927">
        <v>7.1</v>
      </c>
      <c r="AA2927">
        <v>1.85</v>
      </c>
      <c r="AB2927">
        <v>0</v>
      </c>
    </row>
    <row r="2928" spans="1:28" hidden="1" x14ac:dyDescent="0.2">
      <c r="A2928" t="s">
        <v>27</v>
      </c>
      <c r="B2928" t="s">
        <v>1094</v>
      </c>
      <c r="C2928">
        <v>83</v>
      </c>
      <c r="D2928">
        <v>112</v>
      </c>
      <c r="E2928">
        <v>608</v>
      </c>
      <c r="F2928">
        <v>733</v>
      </c>
      <c r="G2928" t="s">
        <v>2822</v>
      </c>
      <c r="H2928">
        <v>11000</v>
      </c>
      <c r="I2928">
        <v>65500000</v>
      </c>
      <c r="J2928" t="s">
        <v>5272</v>
      </c>
      <c r="K2928" t="s">
        <v>389</v>
      </c>
      <c r="L2928" t="s">
        <v>14043</v>
      </c>
      <c r="M2928">
        <v>66966</v>
      </c>
      <c r="N2928">
        <v>22479</v>
      </c>
      <c r="O2928" t="s">
        <v>1134</v>
      </c>
      <c r="P2928">
        <v>1</v>
      </c>
      <c r="Q2928" t="s">
        <v>14044</v>
      </c>
      <c r="R2928" t="s">
        <v>14045</v>
      </c>
      <c r="S2928">
        <v>175</v>
      </c>
      <c r="T2928" t="s">
        <v>36</v>
      </c>
      <c r="U2928" t="s">
        <v>37</v>
      </c>
      <c r="V2928" t="s">
        <v>583</v>
      </c>
      <c r="W2928">
        <v>12000000</v>
      </c>
      <c r="X2928">
        <v>1985</v>
      </c>
      <c r="Y2928">
        <v>10000</v>
      </c>
      <c r="Z2928">
        <v>7.4</v>
      </c>
      <c r="AA2928">
        <v>1.85</v>
      </c>
      <c r="AB2928">
        <v>0</v>
      </c>
    </row>
    <row r="2929" spans="1:28" hidden="1" x14ac:dyDescent="0.2">
      <c r="A2929" t="s">
        <v>27</v>
      </c>
      <c r="B2929" t="s">
        <v>14046</v>
      </c>
      <c r="C2929">
        <v>216</v>
      </c>
      <c r="D2929">
        <v>110</v>
      </c>
      <c r="E2929">
        <v>16</v>
      </c>
      <c r="F2929">
        <v>11</v>
      </c>
      <c r="G2929" t="s">
        <v>14047</v>
      </c>
      <c r="H2929">
        <v>93</v>
      </c>
      <c r="I2929">
        <v>70011073</v>
      </c>
      <c r="J2929" t="s">
        <v>14048</v>
      </c>
      <c r="K2929" t="s">
        <v>14049</v>
      </c>
      <c r="L2929" t="s">
        <v>14050</v>
      </c>
      <c r="M2929">
        <v>57996</v>
      </c>
      <c r="N2929">
        <v>146</v>
      </c>
      <c r="O2929" t="s">
        <v>14051</v>
      </c>
      <c r="P2929">
        <v>0</v>
      </c>
      <c r="Q2929" t="s">
        <v>14052</v>
      </c>
      <c r="R2929" t="s">
        <v>14053</v>
      </c>
      <c r="S2929">
        <v>349</v>
      </c>
      <c r="T2929" t="s">
        <v>36</v>
      </c>
      <c r="U2929" t="s">
        <v>37</v>
      </c>
      <c r="V2929" t="s">
        <v>583</v>
      </c>
      <c r="W2929">
        <v>12000000</v>
      </c>
      <c r="X2929">
        <v>2012</v>
      </c>
      <c r="Y2929">
        <v>17</v>
      </c>
      <c r="Z2929">
        <v>6.5</v>
      </c>
      <c r="AA2929">
        <v>2.35</v>
      </c>
      <c r="AB2929">
        <v>15000</v>
      </c>
    </row>
    <row r="2930" spans="1:28" hidden="1" x14ac:dyDescent="0.2">
      <c r="A2930" t="s">
        <v>27</v>
      </c>
      <c r="B2930" t="s">
        <v>6242</v>
      </c>
      <c r="C2930">
        <v>107</v>
      </c>
      <c r="D2930">
        <v>104</v>
      </c>
      <c r="E2930">
        <v>98</v>
      </c>
      <c r="F2930">
        <v>920</v>
      </c>
      <c r="G2930" t="s">
        <v>4016</v>
      </c>
      <c r="H2930">
        <v>17000</v>
      </c>
      <c r="I2930">
        <v>65269010</v>
      </c>
      <c r="J2930" t="s">
        <v>14054</v>
      </c>
      <c r="K2930" t="s">
        <v>442</v>
      </c>
      <c r="L2930" t="s">
        <v>14055</v>
      </c>
      <c r="M2930">
        <v>90938</v>
      </c>
      <c r="N2930">
        <v>21380</v>
      </c>
      <c r="O2930" t="s">
        <v>14056</v>
      </c>
      <c r="P2930">
        <v>0</v>
      </c>
      <c r="Q2930" t="s">
        <v>14057</v>
      </c>
      <c r="R2930" t="s">
        <v>14058</v>
      </c>
      <c r="S2930">
        <v>271</v>
      </c>
      <c r="T2930" t="s">
        <v>36</v>
      </c>
      <c r="U2930" t="s">
        <v>37</v>
      </c>
      <c r="V2930" t="s">
        <v>38</v>
      </c>
      <c r="W2930">
        <v>12000000</v>
      </c>
      <c r="X2930">
        <v>2006</v>
      </c>
      <c r="Y2930">
        <v>2000</v>
      </c>
      <c r="Z2930">
        <v>6.5</v>
      </c>
      <c r="AA2930">
        <v>2.35</v>
      </c>
      <c r="AB2930">
        <v>0</v>
      </c>
    </row>
    <row r="2931" spans="1:28" hidden="1" x14ac:dyDescent="0.2">
      <c r="A2931" t="s">
        <v>27</v>
      </c>
      <c r="B2931" t="s">
        <v>14059</v>
      </c>
      <c r="C2931">
        <v>63</v>
      </c>
      <c r="D2931">
        <v>81</v>
      </c>
      <c r="E2931">
        <v>406</v>
      </c>
      <c r="F2931">
        <v>616</v>
      </c>
      <c r="G2931" t="s">
        <v>1373</v>
      </c>
      <c r="H2931">
        <v>13000</v>
      </c>
      <c r="I2931">
        <v>63071133</v>
      </c>
      <c r="J2931" t="s">
        <v>14060</v>
      </c>
      <c r="K2931" t="s">
        <v>975</v>
      </c>
      <c r="L2931" t="s">
        <v>14061</v>
      </c>
      <c r="M2931">
        <v>42892</v>
      </c>
      <c r="N2931">
        <v>17035</v>
      </c>
      <c r="O2931" t="s">
        <v>6699</v>
      </c>
      <c r="P2931">
        <v>0</v>
      </c>
      <c r="Q2931" t="s">
        <v>14062</v>
      </c>
      <c r="R2931" t="s">
        <v>14063</v>
      </c>
      <c r="S2931">
        <v>154</v>
      </c>
      <c r="T2931" t="s">
        <v>36</v>
      </c>
      <c r="U2931" t="s">
        <v>37</v>
      </c>
      <c r="V2931" t="s">
        <v>38</v>
      </c>
      <c r="W2931">
        <v>12000000</v>
      </c>
      <c r="X2931">
        <v>1996</v>
      </c>
      <c r="Y2931">
        <v>2000</v>
      </c>
      <c r="Z2931">
        <v>6.8</v>
      </c>
      <c r="AA2931">
        <v>1.85</v>
      </c>
      <c r="AB2931">
        <v>0</v>
      </c>
    </row>
    <row r="2932" spans="1:28" hidden="1" x14ac:dyDescent="0.2">
      <c r="A2932" t="s">
        <v>27</v>
      </c>
      <c r="B2932" t="s">
        <v>1762</v>
      </c>
      <c r="C2932">
        <v>140</v>
      </c>
      <c r="D2932">
        <v>154</v>
      </c>
      <c r="E2932">
        <v>16000</v>
      </c>
      <c r="F2932">
        <v>889</v>
      </c>
      <c r="G2932" t="s">
        <v>14064</v>
      </c>
      <c r="H2932">
        <v>22000</v>
      </c>
      <c r="I2932">
        <v>39647595</v>
      </c>
      <c r="J2932" t="s">
        <v>1526</v>
      </c>
      <c r="K2932" t="s">
        <v>1744</v>
      </c>
      <c r="L2932" t="s">
        <v>14065</v>
      </c>
      <c r="M2932">
        <v>239540</v>
      </c>
      <c r="N2932">
        <v>25522</v>
      </c>
      <c r="O2932" t="s">
        <v>4356</v>
      </c>
      <c r="P2932">
        <v>5</v>
      </c>
      <c r="Q2932" t="s">
        <v>14066</v>
      </c>
      <c r="R2932" t="s">
        <v>14067</v>
      </c>
      <c r="S2932">
        <v>462</v>
      </c>
      <c r="T2932" t="s">
        <v>36</v>
      </c>
      <c r="U2932" t="s">
        <v>37</v>
      </c>
      <c r="V2932" t="s">
        <v>583</v>
      </c>
      <c r="W2932">
        <v>12000000</v>
      </c>
      <c r="X2932">
        <v>1997</v>
      </c>
      <c r="Y2932">
        <v>1000</v>
      </c>
      <c r="Z2932">
        <v>7.5</v>
      </c>
      <c r="AA2932">
        <v>1.85</v>
      </c>
      <c r="AB2932">
        <v>0</v>
      </c>
    </row>
    <row r="2933" spans="1:28" hidden="1" x14ac:dyDescent="0.2">
      <c r="A2933" t="s">
        <v>27</v>
      </c>
      <c r="B2933" t="s">
        <v>5228</v>
      </c>
      <c r="C2933">
        <v>153</v>
      </c>
      <c r="D2933">
        <v>102</v>
      </c>
      <c r="E2933">
        <v>22</v>
      </c>
      <c r="F2933">
        <v>816</v>
      </c>
      <c r="G2933" t="s">
        <v>6958</v>
      </c>
      <c r="H2933">
        <v>1000</v>
      </c>
      <c r="I2933">
        <v>38087366</v>
      </c>
      <c r="J2933" t="s">
        <v>4217</v>
      </c>
      <c r="K2933" t="s">
        <v>7421</v>
      </c>
      <c r="L2933" t="s">
        <v>14068</v>
      </c>
      <c r="M2933">
        <v>113918</v>
      </c>
      <c r="N2933">
        <v>4065</v>
      </c>
      <c r="O2933" t="s">
        <v>7744</v>
      </c>
      <c r="P2933">
        <v>2</v>
      </c>
      <c r="Q2933" t="s">
        <v>14069</v>
      </c>
      <c r="R2933" t="s">
        <v>14070</v>
      </c>
      <c r="S2933">
        <v>165</v>
      </c>
      <c r="T2933" t="s">
        <v>36</v>
      </c>
      <c r="U2933" t="s">
        <v>37</v>
      </c>
      <c r="V2933" t="s">
        <v>583</v>
      </c>
      <c r="W2933">
        <v>12000000</v>
      </c>
      <c r="X2933">
        <v>2008</v>
      </c>
      <c r="Y2933">
        <v>954</v>
      </c>
      <c r="Z2933">
        <v>6.6</v>
      </c>
      <c r="AA2933">
        <v>1.85</v>
      </c>
      <c r="AB2933">
        <v>0</v>
      </c>
    </row>
    <row r="2934" spans="1:28" hidden="1" x14ac:dyDescent="0.2">
      <c r="A2934" t="s">
        <v>27</v>
      </c>
      <c r="B2934" t="s">
        <v>1498</v>
      </c>
      <c r="C2934">
        <v>414</v>
      </c>
      <c r="D2934">
        <v>89</v>
      </c>
      <c r="E2934">
        <v>128</v>
      </c>
      <c r="F2934">
        <v>371</v>
      </c>
      <c r="G2934" t="s">
        <v>3689</v>
      </c>
      <c r="H2934">
        <v>963</v>
      </c>
      <c r="I2934">
        <v>64572496</v>
      </c>
      <c r="J2934" t="s">
        <v>2681</v>
      </c>
      <c r="K2934" t="s">
        <v>3039</v>
      </c>
      <c r="L2934" t="s">
        <v>14071</v>
      </c>
      <c r="M2934">
        <v>204327</v>
      </c>
      <c r="N2934">
        <v>2054</v>
      </c>
      <c r="O2934" t="s">
        <v>14072</v>
      </c>
      <c r="P2934">
        <v>0</v>
      </c>
      <c r="Q2934" t="s">
        <v>14073</v>
      </c>
      <c r="R2934" t="s">
        <v>14074</v>
      </c>
      <c r="S2934">
        <v>471</v>
      </c>
      <c r="T2934" t="s">
        <v>36</v>
      </c>
      <c r="U2934" t="s">
        <v>37</v>
      </c>
      <c r="V2934" t="s">
        <v>38</v>
      </c>
      <c r="W2934">
        <v>12000000</v>
      </c>
      <c r="X2934">
        <v>2012</v>
      </c>
      <c r="Y2934">
        <v>465</v>
      </c>
      <c r="Z2934">
        <v>7.1</v>
      </c>
      <c r="AA2934">
        <v>1.85</v>
      </c>
      <c r="AB2934">
        <v>32000</v>
      </c>
    </row>
    <row r="2935" spans="1:28" hidden="1" x14ac:dyDescent="0.2">
      <c r="A2935" t="s">
        <v>27</v>
      </c>
      <c r="B2935" t="s">
        <v>6124</v>
      </c>
      <c r="C2935">
        <v>16</v>
      </c>
      <c r="D2935">
        <v>132</v>
      </c>
      <c r="E2935">
        <v>0</v>
      </c>
      <c r="F2935">
        <v>122</v>
      </c>
      <c r="G2935" t="s">
        <v>14075</v>
      </c>
      <c r="H2935">
        <v>405</v>
      </c>
      <c r="I2935">
        <v>30400000</v>
      </c>
      <c r="J2935" t="s">
        <v>2848</v>
      </c>
      <c r="K2935" t="s">
        <v>3989</v>
      </c>
      <c r="L2935" t="s">
        <v>14076</v>
      </c>
      <c r="M2935">
        <v>9503</v>
      </c>
      <c r="N2935">
        <v>914</v>
      </c>
      <c r="O2935" t="s">
        <v>14077</v>
      </c>
      <c r="P2935">
        <v>1</v>
      </c>
      <c r="Q2935" t="s">
        <v>14078</v>
      </c>
      <c r="R2935" t="s">
        <v>14079</v>
      </c>
      <c r="S2935">
        <v>68</v>
      </c>
      <c r="T2935" t="s">
        <v>36</v>
      </c>
      <c r="U2935" t="s">
        <v>55</v>
      </c>
      <c r="V2935" t="s">
        <v>93</v>
      </c>
      <c r="W2935">
        <v>12000000</v>
      </c>
      <c r="X2935">
        <v>1983</v>
      </c>
      <c r="Y2935">
        <v>194</v>
      </c>
      <c r="Z2935">
        <v>6.6</v>
      </c>
      <c r="AA2935">
        <v>1.85</v>
      </c>
      <c r="AB2935">
        <v>0</v>
      </c>
    </row>
    <row r="2936" spans="1:28" hidden="1" x14ac:dyDescent="0.2">
      <c r="A2936" t="s">
        <v>27</v>
      </c>
      <c r="B2936" t="s">
        <v>2789</v>
      </c>
      <c r="C2936">
        <v>139</v>
      </c>
      <c r="D2936">
        <v>103</v>
      </c>
      <c r="E2936">
        <v>0</v>
      </c>
      <c r="F2936">
        <v>504</v>
      </c>
      <c r="G2936" t="s">
        <v>2424</v>
      </c>
      <c r="H2936">
        <v>629</v>
      </c>
      <c r="I2936">
        <v>42365600</v>
      </c>
      <c r="J2936" t="s">
        <v>14080</v>
      </c>
      <c r="K2936" t="s">
        <v>11572</v>
      </c>
      <c r="L2936" t="s">
        <v>14081</v>
      </c>
      <c r="M2936">
        <v>45890</v>
      </c>
      <c r="N2936">
        <v>2730</v>
      </c>
      <c r="O2936" t="s">
        <v>7870</v>
      </c>
      <c r="P2936">
        <v>0</v>
      </c>
      <c r="Q2936" t="s">
        <v>14082</v>
      </c>
      <c r="R2936" t="s">
        <v>14083</v>
      </c>
      <c r="S2936">
        <v>177</v>
      </c>
      <c r="T2936" t="s">
        <v>36</v>
      </c>
      <c r="U2936" t="s">
        <v>55</v>
      </c>
      <c r="V2936" t="s">
        <v>93</v>
      </c>
      <c r="W2936">
        <v>5000000</v>
      </c>
      <c r="X2936">
        <v>1981</v>
      </c>
      <c r="Y2936">
        <v>561</v>
      </c>
      <c r="Z2936">
        <v>7</v>
      </c>
      <c r="AA2936">
        <v>1.85</v>
      </c>
      <c r="AB2936">
        <v>0</v>
      </c>
    </row>
    <row r="2937" spans="1:28" hidden="1" x14ac:dyDescent="0.2">
      <c r="A2937" t="s">
        <v>27</v>
      </c>
      <c r="B2937" t="s">
        <v>14084</v>
      </c>
      <c r="C2937">
        <v>111</v>
      </c>
      <c r="D2937">
        <v>93</v>
      </c>
      <c r="E2937">
        <v>33</v>
      </c>
      <c r="F2937">
        <v>135</v>
      </c>
      <c r="G2937" t="s">
        <v>14085</v>
      </c>
      <c r="H2937">
        <v>1000</v>
      </c>
      <c r="I2937">
        <v>37188667</v>
      </c>
      <c r="J2937" t="s">
        <v>2525</v>
      </c>
      <c r="K2937" t="s">
        <v>14086</v>
      </c>
      <c r="L2937" t="s">
        <v>14087</v>
      </c>
      <c r="M2937">
        <v>34219</v>
      </c>
      <c r="N2937">
        <v>1531</v>
      </c>
      <c r="O2937" t="s">
        <v>14088</v>
      </c>
      <c r="P2937">
        <v>1</v>
      </c>
      <c r="Q2937" t="s">
        <v>14089</v>
      </c>
      <c r="R2937" t="s">
        <v>14090</v>
      </c>
      <c r="S2937">
        <v>578</v>
      </c>
      <c r="T2937" t="s">
        <v>36</v>
      </c>
      <c r="U2937" t="s">
        <v>37</v>
      </c>
      <c r="V2937" t="s">
        <v>38</v>
      </c>
      <c r="W2937">
        <v>12000000</v>
      </c>
      <c r="X2937">
        <v>2002</v>
      </c>
      <c r="Y2937">
        <v>188</v>
      </c>
      <c r="Z2937">
        <v>3.3</v>
      </c>
      <c r="AA2937">
        <v>1.85</v>
      </c>
      <c r="AB2937">
        <v>0</v>
      </c>
    </row>
    <row r="2938" spans="1:28" hidden="1" x14ac:dyDescent="0.2">
      <c r="A2938" t="s">
        <v>27</v>
      </c>
      <c r="B2938" t="s">
        <v>14091</v>
      </c>
      <c r="C2938">
        <v>229</v>
      </c>
      <c r="D2938">
        <v>93</v>
      </c>
      <c r="E2938">
        <v>166</v>
      </c>
      <c r="F2938">
        <v>281</v>
      </c>
      <c r="G2938" t="s">
        <v>14092</v>
      </c>
      <c r="H2938">
        <v>971</v>
      </c>
      <c r="I2938">
        <v>54724272</v>
      </c>
      <c r="J2938" t="s">
        <v>1007</v>
      </c>
      <c r="K2938" t="s">
        <v>6082</v>
      </c>
      <c r="L2938" t="s">
        <v>14093</v>
      </c>
      <c r="M2938">
        <v>157051</v>
      </c>
      <c r="N2938">
        <v>2043</v>
      </c>
      <c r="O2938" t="s">
        <v>14094</v>
      </c>
      <c r="P2938">
        <v>0</v>
      </c>
      <c r="Q2938" t="s">
        <v>14095</v>
      </c>
      <c r="R2938" t="s">
        <v>14096</v>
      </c>
      <c r="S2938">
        <v>261</v>
      </c>
      <c r="T2938" t="s">
        <v>36</v>
      </c>
      <c r="U2938" t="s">
        <v>37</v>
      </c>
      <c r="V2938" t="s">
        <v>583</v>
      </c>
      <c r="W2938">
        <v>12000000</v>
      </c>
      <c r="X2938">
        <v>2012</v>
      </c>
      <c r="Y2938">
        <v>329</v>
      </c>
      <c r="Z2938">
        <v>6.7</v>
      </c>
      <c r="AA2938">
        <v>1.85</v>
      </c>
      <c r="AB2938">
        <v>29000</v>
      </c>
    </row>
    <row r="2939" spans="1:28" hidden="1" x14ac:dyDescent="0.2">
      <c r="A2939" t="s">
        <v>27</v>
      </c>
      <c r="B2939" t="s">
        <v>14097</v>
      </c>
      <c r="C2939">
        <v>112</v>
      </c>
      <c r="D2939">
        <v>172</v>
      </c>
      <c r="E2939">
        <v>76</v>
      </c>
      <c r="F2939">
        <v>78</v>
      </c>
      <c r="G2939" t="s">
        <v>12523</v>
      </c>
      <c r="H2939">
        <v>654</v>
      </c>
      <c r="J2939" t="s">
        <v>7247</v>
      </c>
      <c r="K2939" t="s">
        <v>12975</v>
      </c>
      <c r="L2939" t="s">
        <v>14098</v>
      </c>
      <c r="M2939">
        <v>76398</v>
      </c>
      <c r="N2939">
        <v>1306</v>
      </c>
      <c r="O2939" t="s">
        <v>14099</v>
      </c>
      <c r="P2939">
        <v>0</v>
      </c>
      <c r="Q2939" t="s">
        <v>14100</v>
      </c>
      <c r="R2939" t="s">
        <v>14101</v>
      </c>
      <c r="S2939">
        <v>258</v>
      </c>
      <c r="T2939" t="s">
        <v>36</v>
      </c>
      <c r="U2939" t="s">
        <v>37</v>
      </c>
      <c r="V2939" t="s">
        <v>14102</v>
      </c>
      <c r="W2939">
        <v>12000000</v>
      </c>
      <c r="X2939">
        <v>1970</v>
      </c>
      <c r="Y2939">
        <v>416</v>
      </c>
      <c r="Z2939">
        <v>8</v>
      </c>
      <c r="AA2939">
        <v>2.2000000000000002</v>
      </c>
      <c r="AB2939">
        <v>0</v>
      </c>
    </row>
    <row r="2940" spans="1:28" hidden="1" x14ac:dyDescent="0.2">
      <c r="A2940" t="s">
        <v>27</v>
      </c>
      <c r="B2940" t="s">
        <v>13171</v>
      </c>
      <c r="C2940">
        <v>207</v>
      </c>
      <c r="D2940">
        <v>96</v>
      </c>
      <c r="E2940">
        <v>132</v>
      </c>
      <c r="F2940">
        <v>933</v>
      </c>
      <c r="G2940" t="s">
        <v>3228</v>
      </c>
      <c r="H2940">
        <v>49000</v>
      </c>
      <c r="I2940">
        <v>31597131</v>
      </c>
      <c r="J2940" t="s">
        <v>4073</v>
      </c>
      <c r="K2940" t="s">
        <v>809</v>
      </c>
      <c r="L2940" t="s">
        <v>14103</v>
      </c>
      <c r="M2940">
        <v>97938</v>
      </c>
      <c r="N2940">
        <v>52138</v>
      </c>
      <c r="O2940" t="s">
        <v>1690</v>
      </c>
      <c r="P2940">
        <v>0</v>
      </c>
      <c r="Q2940" t="s">
        <v>14104</v>
      </c>
      <c r="R2940" t="s">
        <v>14105</v>
      </c>
      <c r="S2940">
        <v>605</v>
      </c>
      <c r="T2940" t="s">
        <v>36</v>
      </c>
      <c r="U2940" t="s">
        <v>37</v>
      </c>
      <c r="V2940" t="s">
        <v>583</v>
      </c>
      <c r="W2940">
        <v>12000000</v>
      </c>
      <c r="X2940">
        <v>2002</v>
      </c>
      <c r="Y2940">
        <v>989</v>
      </c>
      <c r="Z2940">
        <v>6.8</v>
      </c>
      <c r="AA2940">
        <v>1.85</v>
      </c>
      <c r="AB2940">
        <v>0</v>
      </c>
    </row>
    <row r="2941" spans="1:28" hidden="1" x14ac:dyDescent="0.2">
      <c r="A2941" t="s">
        <v>27</v>
      </c>
      <c r="B2941" t="s">
        <v>14106</v>
      </c>
      <c r="C2941">
        <v>198</v>
      </c>
      <c r="D2941">
        <v>89</v>
      </c>
      <c r="E2941">
        <v>66</v>
      </c>
      <c r="F2941">
        <v>1000</v>
      </c>
      <c r="G2941" t="s">
        <v>3712</v>
      </c>
      <c r="H2941">
        <v>137000</v>
      </c>
      <c r="I2941">
        <v>31691811</v>
      </c>
      <c r="J2941" t="s">
        <v>4330</v>
      </c>
      <c r="K2941" t="s">
        <v>6400</v>
      </c>
      <c r="L2941" t="s">
        <v>14107</v>
      </c>
      <c r="M2941">
        <v>57446</v>
      </c>
      <c r="N2941">
        <v>140268</v>
      </c>
      <c r="O2941" t="s">
        <v>5229</v>
      </c>
      <c r="P2941">
        <v>0</v>
      </c>
      <c r="Q2941" t="s">
        <v>14108</v>
      </c>
      <c r="R2941" t="s">
        <v>14109</v>
      </c>
      <c r="S2941">
        <v>369</v>
      </c>
      <c r="T2941" t="s">
        <v>36</v>
      </c>
      <c r="U2941" t="s">
        <v>37</v>
      </c>
      <c r="V2941" t="s">
        <v>583</v>
      </c>
      <c r="W2941">
        <v>12000000</v>
      </c>
      <c r="X2941">
        <v>2008</v>
      </c>
      <c r="Y2941">
        <v>1000</v>
      </c>
      <c r="Z2941">
        <v>6</v>
      </c>
      <c r="AA2941">
        <v>1.85</v>
      </c>
      <c r="AB2941">
        <v>0</v>
      </c>
    </row>
    <row r="2942" spans="1:28" hidden="1" x14ac:dyDescent="0.2">
      <c r="A2942" t="s">
        <v>27</v>
      </c>
      <c r="B2942" t="s">
        <v>14110</v>
      </c>
      <c r="C2942">
        <v>172</v>
      </c>
      <c r="D2942">
        <v>92</v>
      </c>
      <c r="E2942">
        <v>0</v>
      </c>
      <c r="F2942">
        <v>451</v>
      </c>
      <c r="G2942" t="s">
        <v>2032</v>
      </c>
      <c r="H2942">
        <v>17000</v>
      </c>
      <c r="I2942">
        <v>31397498</v>
      </c>
      <c r="J2942" t="s">
        <v>5101</v>
      </c>
      <c r="K2942" t="s">
        <v>487</v>
      </c>
      <c r="L2942" t="s">
        <v>14111</v>
      </c>
      <c r="M2942">
        <v>44130</v>
      </c>
      <c r="N2942">
        <v>18765</v>
      </c>
      <c r="O2942" t="s">
        <v>5906</v>
      </c>
      <c r="P2942">
        <v>1</v>
      </c>
      <c r="Q2942" t="s">
        <v>14112</v>
      </c>
      <c r="R2942" t="s">
        <v>14113</v>
      </c>
      <c r="S2942">
        <v>156</v>
      </c>
      <c r="T2942" t="s">
        <v>36</v>
      </c>
      <c r="U2942" t="s">
        <v>37</v>
      </c>
      <c r="V2942" t="s">
        <v>38</v>
      </c>
      <c r="W2942">
        <v>12000000</v>
      </c>
      <c r="X2942">
        <v>2008</v>
      </c>
      <c r="Y2942">
        <v>527</v>
      </c>
      <c r="Z2942">
        <v>5.4</v>
      </c>
      <c r="AA2942">
        <v>2.35</v>
      </c>
      <c r="AB2942">
        <v>0</v>
      </c>
    </row>
    <row r="2943" spans="1:28" hidden="1" x14ac:dyDescent="0.2">
      <c r="A2943" t="s">
        <v>27</v>
      </c>
      <c r="B2943" t="s">
        <v>14114</v>
      </c>
      <c r="C2943">
        <v>45</v>
      </c>
      <c r="D2943">
        <v>97</v>
      </c>
      <c r="E2943">
        <v>4</v>
      </c>
      <c r="F2943">
        <v>826</v>
      </c>
      <c r="G2943" t="s">
        <v>7578</v>
      </c>
      <c r="H2943">
        <v>1000</v>
      </c>
      <c r="I2943">
        <v>31179516</v>
      </c>
      <c r="J2943" t="s">
        <v>1669</v>
      </c>
      <c r="K2943" t="s">
        <v>1757</v>
      </c>
      <c r="L2943" t="s">
        <v>14115</v>
      </c>
      <c r="M2943">
        <v>5928</v>
      </c>
      <c r="N2943">
        <v>5006</v>
      </c>
      <c r="O2943" t="s">
        <v>12213</v>
      </c>
      <c r="P2943">
        <v>5</v>
      </c>
      <c r="Q2943" t="s">
        <v>14116</v>
      </c>
      <c r="R2943" t="s">
        <v>14117</v>
      </c>
      <c r="S2943">
        <v>49</v>
      </c>
      <c r="T2943" t="s">
        <v>36</v>
      </c>
      <c r="U2943" t="s">
        <v>37</v>
      </c>
      <c r="V2943" t="s">
        <v>38</v>
      </c>
      <c r="W2943">
        <v>12000000</v>
      </c>
      <c r="X2943">
        <v>2004</v>
      </c>
      <c r="Y2943">
        <v>1000</v>
      </c>
      <c r="Z2943">
        <v>4.3</v>
      </c>
      <c r="AA2943">
        <v>2.35</v>
      </c>
      <c r="AB2943">
        <v>243</v>
      </c>
    </row>
    <row r="2944" spans="1:28" hidden="1" x14ac:dyDescent="0.2">
      <c r="A2944" t="s">
        <v>27</v>
      </c>
      <c r="B2944" t="s">
        <v>4595</v>
      </c>
      <c r="C2944">
        <v>34</v>
      </c>
      <c r="D2944">
        <v>93</v>
      </c>
      <c r="E2944">
        <v>58</v>
      </c>
      <c r="F2944">
        <v>722</v>
      </c>
      <c r="G2944" t="s">
        <v>413</v>
      </c>
      <c r="H2944">
        <v>995</v>
      </c>
      <c r="I2944">
        <v>31155435</v>
      </c>
      <c r="J2944" t="s">
        <v>2784</v>
      </c>
      <c r="K2944" t="s">
        <v>3303</v>
      </c>
      <c r="L2944" t="s">
        <v>14118</v>
      </c>
      <c r="M2944">
        <v>42644</v>
      </c>
      <c r="N2944">
        <v>6105</v>
      </c>
      <c r="O2944" t="s">
        <v>1329</v>
      </c>
      <c r="P2944">
        <v>2</v>
      </c>
      <c r="Q2944" t="s">
        <v>14119</v>
      </c>
      <c r="R2944" t="s">
        <v>14120</v>
      </c>
      <c r="S2944">
        <v>102</v>
      </c>
      <c r="T2944" t="s">
        <v>36</v>
      </c>
      <c r="U2944" t="s">
        <v>37</v>
      </c>
      <c r="V2944" t="s">
        <v>583</v>
      </c>
      <c r="W2944">
        <v>12000000</v>
      </c>
      <c r="X2944">
        <v>2001</v>
      </c>
      <c r="Y2944">
        <v>729</v>
      </c>
      <c r="Z2944">
        <v>6.2</v>
      </c>
      <c r="AA2944">
        <v>1.85</v>
      </c>
      <c r="AB2944">
        <v>0</v>
      </c>
    </row>
    <row r="2945" spans="1:28" hidden="1" x14ac:dyDescent="0.2">
      <c r="A2945" t="s">
        <v>27</v>
      </c>
      <c r="B2945" t="s">
        <v>14121</v>
      </c>
      <c r="C2945">
        <v>75</v>
      </c>
      <c r="D2945">
        <v>89</v>
      </c>
      <c r="E2945">
        <v>53</v>
      </c>
      <c r="F2945">
        <v>84</v>
      </c>
      <c r="G2945" t="s">
        <v>14122</v>
      </c>
      <c r="H2945">
        <v>227</v>
      </c>
      <c r="I2945">
        <v>27281507</v>
      </c>
      <c r="J2945" t="s">
        <v>14123</v>
      </c>
      <c r="K2945" t="s">
        <v>7380</v>
      </c>
      <c r="L2945" t="s">
        <v>14124</v>
      </c>
      <c r="M2945">
        <v>33850</v>
      </c>
      <c r="N2945">
        <v>534</v>
      </c>
      <c r="O2945" t="s">
        <v>5759</v>
      </c>
      <c r="P2945">
        <v>0</v>
      </c>
      <c r="Q2945" t="s">
        <v>14125</v>
      </c>
      <c r="R2945" t="s">
        <v>14126</v>
      </c>
      <c r="S2945">
        <v>147</v>
      </c>
      <c r="T2945" t="s">
        <v>36</v>
      </c>
      <c r="U2945" t="s">
        <v>37</v>
      </c>
      <c r="V2945" t="s">
        <v>275</v>
      </c>
      <c r="W2945">
        <v>12000000</v>
      </c>
      <c r="X2945">
        <v>1992</v>
      </c>
      <c r="Y2945">
        <v>94</v>
      </c>
      <c r="Z2945">
        <v>7.7</v>
      </c>
      <c r="AA2945">
        <v>1.85</v>
      </c>
      <c r="AB2945">
        <v>0</v>
      </c>
    </row>
    <row r="2946" spans="1:28" hidden="1" x14ac:dyDescent="0.2">
      <c r="A2946" t="s">
        <v>745</v>
      </c>
      <c r="B2946" t="s">
        <v>311</v>
      </c>
      <c r="C2946">
        <v>400</v>
      </c>
      <c r="D2946">
        <v>144</v>
      </c>
      <c r="E2946">
        <v>258</v>
      </c>
      <c r="F2946">
        <v>834</v>
      </c>
      <c r="G2946" t="s">
        <v>1704</v>
      </c>
      <c r="H2946">
        <v>6000</v>
      </c>
      <c r="I2946">
        <v>167007184</v>
      </c>
      <c r="J2946" t="s">
        <v>49</v>
      </c>
      <c r="K2946" t="s">
        <v>197</v>
      </c>
      <c r="L2946" t="s">
        <v>1705</v>
      </c>
      <c r="M2946">
        <v>470501</v>
      </c>
      <c r="N2946">
        <v>9125</v>
      </c>
      <c r="O2946" t="s">
        <v>1706</v>
      </c>
      <c r="P2946">
        <v>1</v>
      </c>
      <c r="Q2946" t="s">
        <v>1707</v>
      </c>
      <c r="R2946" t="s">
        <v>1708</v>
      </c>
      <c r="S2946">
        <v>2301</v>
      </c>
      <c r="T2946" t="s">
        <v>36</v>
      </c>
      <c r="U2946" t="s">
        <v>55</v>
      </c>
      <c r="V2946" t="s">
        <v>38</v>
      </c>
      <c r="W2946">
        <v>150000000</v>
      </c>
      <c r="X2946">
        <v>2006</v>
      </c>
      <c r="Y2946">
        <v>1000</v>
      </c>
      <c r="Z2946">
        <v>8</v>
      </c>
      <c r="AA2946">
        <v>2.35</v>
      </c>
      <c r="AB2946">
        <v>0</v>
      </c>
    </row>
    <row r="2947" spans="1:28" hidden="1" x14ac:dyDescent="0.2">
      <c r="A2947" t="s">
        <v>745</v>
      </c>
      <c r="B2947" t="s">
        <v>5880</v>
      </c>
      <c r="C2947">
        <v>128</v>
      </c>
      <c r="D2947">
        <v>123</v>
      </c>
      <c r="E2947">
        <v>278</v>
      </c>
      <c r="F2947">
        <v>898</v>
      </c>
      <c r="G2947" t="s">
        <v>2675</v>
      </c>
      <c r="H2947">
        <v>4000</v>
      </c>
      <c r="I2947">
        <v>25776062</v>
      </c>
      <c r="J2947" t="s">
        <v>6324</v>
      </c>
      <c r="K2947" t="s">
        <v>491</v>
      </c>
      <c r="L2947" t="s">
        <v>14127</v>
      </c>
      <c r="M2947">
        <v>61651</v>
      </c>
      <c r="N2947">
        <v>7072</v>
      </c>
      <c r="O2947" t="s">
        <v>5366</v>
      </c>
      <c r="P2947">
        <v>0</v>
      </c>
      <c r="Q2947" t="s">
        <v>14128</v>
      </c>
      <c r="R2947" t="s">
        <v>14129</v>
      </c>
      <c r="S2947">
        <v>271</v>
      </c>
      <c r="T2947" t="s">
        <v>36</v>
      </c>
      <c r="U2947" t="s">
        <v>37</v>
      </c>
      <c r="V2947" t="s">
        <v>583</v>
      </c>
      <c r="W2947">
        <v>12000000</v>
      </c>
      <c r="X2947">
        <v>2002</v>
      </c>
      <c r="Y2947">
        <v>1000</v>
      </c>
      <c r="Z2947">
        <v>7.4</v>
      </c>
      <c r="AA2947">
        <v>1.85</v>
      </c>
      <c r="AB2947">
        <v>0</v>
      </c>
    </row>
    <row r="2948" spans="1:28" hidden="1" x14ac:dyDescent="0.2">
      <c r="A2948" t="s">
        <v>27</v>
      </c>
      <c r="B2948" t="s">
        <v>14130</v>
      </c>
      <c r="C2948">
        <v>68</v>
      </c>
      <c r="D2948">
        <v>93</v>
      </c>
      <c r="E2948">
        <v>4</v>
      </c>
      <c r="F2948">
        <v>8</v>
      </c>
      <c r="G2948" t="s">
        <v>14131</v>
      </c>
      <c r="H2948">
        <v>28</v>
      </c>
      <c r="I2948">
        <v>25240988</v>
      </c>
      <c r="J2948" t="s">
        <v>4066</v>
      </c>
      <c r="K2948" t="s">
        <v>14132</v>
      </c>
      <c r="L2948" t="s">
        <v>14133</v>
      </c>
      <c r="M2948">
        <v>12383</v>
      </c>
      <c r="N2948">
        <v>52</v>
      </c>
      <c r="O2948" t="s">
        <v>14134</v>
      </c>
      <c r="P2948">
        <v>0</v>
      </c>
      <c r="Q2948" t="s">
        <v>14135</v>
      </c>
      <c r="R2948" t="s">
        <v>14136</v>
      </c>
      <c r="S2948">
        <v>50</v>
      </c>
      <c r="T2948" t="s">
        <v>36</v>
      </c>
      <c r="U2948" t="s">
        <v>37</v>
      </c>
      <c r="V2948" t="s">
        <v>93</v>
      </c>
      <c r="W2948">
        <v>12000000</v>
      </c>
      <c r="X2948">
        <v>2012</v>
      </c>
      <c r="Y2948">
        <v>9</v>
      </c>
      <c r="Z2948">
        <v>5.9</v>
      </c>
      <c r="AA2948">
        <v>1.85</v>
      </c>
      <c r="AB2948">
        <v>0</v>
      </c>
    </row>
    <row r="2949" spans="1:28" hidden="1" x14ac:dyDescent="0.2">
      <c r="A2949" t="s">
        <v>27</v>
      </c>
      <c r="B2949" t="s">
        <v>14137</v>
      </c>
      <c r="C2949">
        <v>326</v>
      </c>
      <c r="D2949">
        <v>133</v>
      </c>
      <c r="E2949">
        <v>131</v>
      </c>
      <c r="F2949">
        <v>733</v>
      </c>
      <c r="G2949" t="s">
        <v>6529</v>
      </c>
      <c r="H2949">
        <v>8000</v>
      </c>
      <c r="I2949">
        <v>124868837</v>
      </c>
      <c r="J2949" t="s">
        <v>212</v>
      </c>
      <c r="K2949" t="s">
        <v>10704</v>
      </c>
      <c r="L2949" t="s">
        <v>14138</v>
      </c>
      <c r="M2949">
        <v>249688</v>
      </c>
      <c r="N2949">
        <v>10565</v>
      </c>
      <c r="O2949" t="s">
        <v>14139</v>
      </c>
      <c r="P2949">
        <v>0</v>
      </c>
      <c r="Q2949" t="s">
        <v>14140</v>
      </c>
      <c r="R2949" t="s">
        <v>14141</v>
      </c>
      <c r="S2949">
        <v>548</v>
      </c>
      <c r="T2949" t="s">
        <v>36</v>
      </c>
      <c r="U2949" t="s">
        <v>37</v>
      </c>
      <c r="V2949" t="s">
        <v>38</v>
      </c>
      <c r="W2949">
        <v>12000000</v>
      </c>
      <c r="X2949">
        <v>2014</v>
      </c>
      <c r="Y2949">
        <v>1000</v>
      </c>
      <c r="Z2949">
        <v>7.8</v>
      </c>
      <c r="AA2949">
        <v>1.85</v>
      </c>
      <c r="AB2949">
        <v>93000</v>
      </c>
    </row>
    <row r="2950" spans="1:28" hidden="1" x14ac:dyDescent="0.2">
      <c r="A2950" t="s">
        <v>27</v>
      </c>
      <c r="B2950" t="s">
        <v>4421</v>
      </c>
      <c r="C2950">
        <v>128</v>
      </c>
      <c r="D2950">
        <v>121</v>
      </c>
      <c r="E2950">
        <v>131</v>
      </c>
      <c r="F2950">
        <v>599</v>
      </c>
      <c r="G2950" t="s">
        <v>3258</v>
      </c>
      <c r="H2950">
        <v>13000</v>
      </c>
      <c r="I2950">
        <v>22905674</v>
      </c>
      <c r="J2950" t="s">
        <v>1933</v>
      </c>
      <c r="K2950" t="s">
        <v>1155</v>
      </c>
      <c r="L2950" t="s">
        <v>14142</v>
      </c>
      <c r="M2950">
        <v>121676</v>
      </c>
      <c r="N2950">
        <v>14890</v>
      </c>
      <c r="O2950" t="s">
        <v>5584</v>
      </c>
      <c r="P2950">
        <v>2</v>
      </c>
      <c r="Q2950" t="s">
        <v>14143</v>
      </c>
      <c r="R2950" t="s">
        <v>14144</v>
      </c>
      <c r="S2950">
        <v>290</v>
      </c>
      <c r="T2950" t="s">
        <v>36</v>
      </c>
      <c r="U2950" t="s">
        <v>37</v>
      </c>
      <c r="V2950" t="s">
        <v>583</v>
      </c>
      <c r="W2950">
        <v>12000000</v>
      </c>
      <c r="X2950">
        <v>1998</v>
      </c>
      <c r="Y2950">
        <v>940</v>
      </c>
      <c r="Z2950">
        <v>7.4</v>
      </c>
      <c r="AA2950">
        <v>2.35</v>
      </c>
      <c r="AB2950">
        <v>0</v>
      </c>
    </row>
    <row r="2951" spans="1:28" hidden="1" x14ac:dyDescent="0.2">
      <c r="A2951" t="s">
        <v>27</v>
      </c>
      <c r="B2951" t="s">
        <v>7225</v>
      </c>
      <c r="C2951">
        <v>161</v>
      </c>
      <c r="D2951">
        <v>102</v>
      </c>
      <c r="E2951">
        <v>0</v>
      </c>
      <c r="F2951">
        <v>555</v>
      </c>
      <c r="G2951" t="s">
        <v>3895</v>
      </c>
      <c r="H2951">
        <v>3000</v>
      </c>
      <c r="I2951">
        <v>25277561</v>
      </c>
      <c r="J2951" t="s">
        <v>1679</v>
      </c>
      <c r="K2951" t="s">
        <v>980</v>
      </c>
      <c r="L2951" t="s">
        <v>14145</v>
      </c>
      <c r="M2951">
        <v>21672</v>
      </c>
      <c r="N2951">
        <v>5592</v>
      </c>
      <c r="O2951" t="s">
        <v>9679</v>
      </c>
      <c r="P2951">
        <v>10</v>
      </c>
      <c r="Q2951" t="s">
        <v>14146</v>
      </c>
      <c r="R2951" t="s">
        <v>14147</v>
      </c>
      <c r="S2951">
        <v>93</v>
      </c>
      <c r="T2951" t="s">
        <v>36</v>
      </c>
      <c r="U2951" t="s">
        <v>37</v>
      </c>
      <c r="V2951" t="s">
        <v>583</v>
      </c>
      <c r="W2951">
        <v>12000000</v>
      </c>
      <c r="X2951">
        <v>2014</v>
      </c>
      <c r="Y2951">
        <v>966</v>
      </c>
      <c r="Z2951">
        <v>6.5</v>
      </c>
      <c r="AA2951">
        <v>2.35</v>
      </c>
      <c r="AB2951">
        <v>0</v>
      </c>
    </row>
    <row r="2952" spans="1:28" hidden="1" x14ac:dyDescent="0.2">
      <c r="A2952" t="s">
        <v>27</v>
      </c>
      <c r="B2952" t="s">
        <v>4710</v>
      </c>
      <c r="C2952">
        <v>70</v>
      </c>
      <c r="D2952">
        <v>102</v>
      </c>
      <c r="E2952">
        <v>287</v>
      </c>
      <c r="F2952">
        <v>79</v>
      </c>
      <c r="G2952" t="s">
        <v>14148</v>
      </c>
      <c r="H2952">
        <v>452</v>
      </c>
      <c r="J2952" t="s">
        <v>10220</v>
      </c>
      <c r="K2952" t="s">
        <v>14149</v>
      </c>
      <c r="L2952" t="s">
        <v>14150</v>
      </c>
      <c r="M2952">
        <v>3000</v>
      </c>
      <c r="N2952">
        <v>729</v>
      </c>
      <c r="O2952" t="s">
        <v>14151</v>
      </c>
      <c r="P2952">
        <v>1</v>
      </c>
      <c r="Q2952" t="s">
        <v>14152</v>
      </c>
      <c r="R2952" t="s">
        <v>14153</v>
      </c>
      <c r="S2952">
        <v>75</v>
      </c>
      <c r="T2952" t="s">
        <v>36</v>
      </c>
      <c r="U2952" t="s">
        <v>37</v>
      </c>
      <c r="V2952" t="s">
        <v>93</v>
      </c>
      <c r="W2952">
        <v>12000000</v>
      </c>
      <c r="X2952">
        <v>1979</v>
      </c>
      <c r="Y2952">
        <v>122</v>
      </c>
      <c r="Z2952">
        <v>5.4</v>
      </c>
      <c r="AA2952">
        <v>2.35</v>
      </c>
      <c r="AB2952">
        <v>902</v>
      </c>
    </row>
    <row r="2953" spans="1:28" hidden="1" x14ac:dyDescent="0.2">
      <c r="A2953" t="s">
        <v>27</v>
      </c>
      <c r="B2953" t="s">
        <v>4399</v>
      </c>
      <c r="C2953">
        <v>164</v>
      </c>
      <c r="D2953">
        <v>99</v>
      </c>
      <c r="E2953">
        <v>192</v>
      </c>
      <c r="F2953">
        <v>282</v>
      </c>
      <c r="G2953" t="s">
        <v>14154</v>
      </c>
      <c r="H2953">
        <v>347</v>
      </c>
      <c r="I2953">
        <v>21133087</v>
      </c>
      <c r="J2953" t="s">
        <v>3028</v>
      </c>
      <c r="K2953" t="s">
        <v>7942</v>
      </c>
      <c r="L2953" t="s">
        <v>14155</v>
      </c>
      <c r="M2953">
        <v>62468</v>
      </c>
      <c r="N2953">
        <v>1254</v>
      </c>
      <c r="O2953" t="s">
        <v>14156</v>
      </c>
      <c r="P2953">
        <v>0</v>
      </c>
      <c r="Q2953" t="s">
        <v>14157</v>
      </c>
      <c r="R2953" t="s">
        <v>14158</v>
      </c>
      <c r="S2953">
        <v>374</v>
      </c>
      <c r="T2953" t="s">
        <v>36</v>
      </c>
      <c r="U2953" t="s">
        <v>37</v>
      </c>
      <c r="V2953" t="s">
        <v>583</v>
      </c>
      <c r="W2953">
        <v>12000000</v>
      </c>
      <c r="X2953">
        <v>1999</v>
      </c>
      <c r="Y2953">
        <v>301</v>
      </c>
      <c r="Z2953">
        <v>7</v>
      </c>
      <c r="AA2953">
        <v>1.85</v>
      </c>
      <c r="AB2953">
        <v>0</v>
      </c>
    </row>
    <row r="2954" spans="1:28" hidden="1" x14ac:dyDescent="0.2">
      <c r="A2954" t="s">
        <v>27</v>
      </c>
      <c r="C2954">
        <v>68</v>
      </c>
      <c r="D2954">
        <v>55</v>
      </c>
      <c r="F2954">
        <v>898</v>
      </c>
      <c r="G2954" t="s">
        <v>14159</v>
      </c>
      <c r="H2954">
        <v>1000</v>
      </c>
      <c r="J2954" t="s">
        <v>14160</v>
      </c>
      <c r="K2954" t="s">
        <v>1113</v>
      </c>
      <c r="L2954" t="s">
        <v>14161</v>
      </c>
      <c r="M2954">
        <v>173172</v>
      </c>
      <c r="N2954">
        <v>6091</v>
      </c>
      <c r="O2954" t="s">
        <v>14162</v>
      </c>
      <c r="P2954">
        <v>2</v>
      </c>
      <c r="Q2954" t="s">
        <v>14163</v>
      </c>
      <c r="R2954" t="s">
        <v>14164</v>
      </c>
      <c r="S2954">
        <v>302</v>
      </c>
      <c r="T2954" t="s">
        <v>36</v>
      </c>
      <c r="U2954" t="s">
        <v>37</v>
      </c>
      <c r="V2954" t="s">
        <v>2633</v>
      </c>
      <c r="Y2954">
        <v>939</v>
      </c>
      <c r="Z2954">
        <v>8.6</v>
      </c>
      <c r="AA2954">
        <v>16</v>
      </c>
      <c r="AB2954">
        <v>31000</v>
      </c>
    </row>
    <row r="2955" spans="1:28" hidden="1" x14ac:dyDescent="0.2">
      <c r="A2955" t="s">
        <v>27</v>
      </c>
      <c r="B2955" t="s">
        <v>5645</v>
      </c>
      <c r="C2955">
        <v>354</v>
      </c>
      <c r="D2955">
        <v>98</v>
      </c>
      <c r="E2955">
        <v>350</v>
      </c>
      <c r="F2955">
        <v>322</v>
      </c>
      <c r="G2955" t="s">
        <v>14165</v>
      </c>
      <c r="H2955">
        <v>1000</v>
      </c>
      <c r="I2955">
        <v>37707719</v>
      </c>
      <c r="J2955" t="s">
        <v>1542</v>
      </c>
      <c r="K2955" t="s">
        <v>811</v>
      </c>
      <c r="L2955" t="s">
        <v>14166</v>
      </c>
      <c r="M2955">
        <v>76094</v>
      </c>
      <c r="N2955">
        <v>2376</v>
      </c>
      <c r="O2955" t="s">
        <v>14167</v>
      </c>
      <c r="P2955">
        <v>2</v>
      </c>
      <c r="Q2955" t="s">
        <v>14168</v>
      </c>
      <c r="R2955" t="s">
        <v>14169</v>
      </c>
      <c r="S2955">
        <v>233</v>
      </c>
      <c r="T2955" t="s">
        <v>36</v>
      </c>
      <c r="U2955" t="s">
        <v>55</v>
      </c>
      <c r="V2955" t="s">
        <v>38</v>
      </c>
      <c r="W2955">
        <v>12000000</v>
      </c>
      <c r="X2955">
        <v>2013</v>
      </c>
      <c r="Y2955">
        <v>482</v>
      </c>
      <c r="Z2955">
        <v>7.6</v>
      </c>
      <c r="AA2955">
        <v>1.85</v>
      </c>
      <c r="AB2955">
        <v>37000</v>
      </c>
    </row>
    <row r="2956" spans="1:28" hidden="1" x14ac:dyDescent="0.2">
      <c r="A2956" t="s">
        <v>27</v>
      </c>
      <c r="B2956" t="s">
        <v>11063</v>
      </c>
      <c r="C2956">
        <v>125</v>
      </c>
      <c r="D2956">
        <v>118</v>
      </c>
      <c r="E2956">
        <v>57</v>
      </c>
      <c r="F2956">
        <v>805</v>
      </c>
      <c r="G2956" t="s">
        <v>4632</v>
      </c>
      <c r="H2956">
        <v>975</v>
      </c>
      <c r="I2956">
        <v>18761993</v>
      </c>
      <c r="J2956" t="s">
        <v>2525</v>
      </c>
      <c r="K2956" t="s">
        <v>3997</v>
      </c>
      <c r="L2956" t="s">
        <v>14170</v>
      </c>
      <c r="M2956">
        <v>19007</v>
      </c>
      <c r="N2956">
        <v>2944</v>
      </c>
      <c r="O2956" t="s">
        <v>2316</v>
      </c>
      <c r="P2956">
        <v>1</v>
      </c>
      <c r="Q2956" t="s">
        <v>14171</v>
      </c>
      <c r="R2956" t="s">
        <v>14172</v>
      </c>
      <c r="S2956">
        <v>219</v>
      </c>
      <c r="T2956" t="s">
        <v>36</v>
      </c>
      <c r="U2956" t="s">
        <v>37</v>
      </c>
      <c r="V2956" t="s">
        <v>583</v>
      </c>
      <c r="W2956">
        <v>9000000</v>
      </c>
      <c r="X2956">
        <v>2005</v>
      </c>
      <c r="Y2956">
        <v>931</v>
      </c>
      <c r="Z2956">
        <v>6.9</v>
      </c>
      <c r="AA2956">
        <v>2.35</v>
      </c>
      <c r="AB2956">
        <v>549</v>
      </c>
    </row>
    <row r="2957" spans="1:28" hidden="1" x14ac:dyDescent="0.2">
      <c r="A2957" t="s">
        <v>27</v>
      </c>
      <c r="B2957" t="s">
        <v>14097</v>
      </c>
      <c r="C2957">
        <v>55</v>
      </c>
      <c r="D2957">
        <v>125</v>
      </c>
      <c r="E2957">
        <v>76</v>
      </c>
      <c r="F2957">
        <v>801</v>
      </c>
      <c r="G2957" t="s">
        <v>8279</v>
      </c>
      <c r="H2957">
        <v>1000</v>
      </c>
      <c r="J2957" t="s">
        <v>4073</v>
      </c>
      <c r="K2957" t="s">
        <v>3510</v>
      </c>
      <c r="L2957" t="s">
        <v>14173</v>
      </c>
      <c r="M2957">
        <v>20660</v>
      </c>
      <c r="N2957">
        <v>4659</v>
      </c>
      <c r="O2957" t="s">
        <v>11089</v>
      </c>
      <c r="P2957">
        <v>3</v>
      </c>
      <c r="Q2957" t="s">
        <v>14174</v>
      </c>
      <c r="R2957" t="s">
        <v>14175</v>
      </c>
      <c r="S2957">
        <v>123</v>
      </c>
      <c r="T2957" t="s">
        <v>36</v>
      </c>
      <c r="U2957" t="s">
        <v>55</v>
      </c>
      <c r="V2957" t="s">
        <v>583</v>
      </c>
      <c r="W2957">
        <v>12000000</v>
      </c>
      <c r="X2957">
        <v>1978</v>
      </c>
      <c r="Y2957">
        <v>837</v>
      </c>
      <c r="Z2957">
        <v>7</v>
      </c>
      <c r="AA2957">
        <v>1.85</v>
      </c>
      <c r="AB2957">
        <v>0</v>
      </c>
    </row>
    <row r="2958" spans="1:28" hidden="1" x14ac:dyDescent="0.2">
      <c r="A2958" t="s">
        <v>27</v>
      </c>
      <c r="B2958" t="s">
        <v>12902</v>
      </c>
      <c r="C2958">
        <v>66</v>
      </c>
      <c r="D2958">
        <v>104</v>
      </c>
      <c r="E2958">
        <v>20</v>
      </c>
      <c r="F2958">
        <v>717</v>
      </c>
      <c r="G2958" t="s">
        <v>14176</v>
      </c>
      <c r="H2958">
        <v>836</v>
      </c>
      <c r="I2958">
        <v>18595716</v>
      </c>
      <c r="J2958" t="s">
        <v>2612</v>
      </c>
      <c r="K2958" t="s">
        <v>14177</v>
      </c>
      <c r="L2958" t="s">
        <v>14178</v>
      </c>
      <c r="M2958">
        <v>30462</v>
      </c>
      <c r="N2958">
        <v>3963</v>
      </c>
      <c r="O2958" t="s">
        <v>14179</v>
      </c>
      <c r="P2958">
        <v>3</v>
      </c>
      <c r="Q2958" t="s">
        <v>14180</v>
      </c>
      <c r="R2958" t="s">
        <v>14181</v>
      </c>
      <c r="S2958">
        <v>150</v>
      </c>
      <c r="T2958" t="s">
        <v>36</v>
      </c>
      <c r="U2958" t="s">
        <v>37</v>
      </c>
      <c r="V2958" t="s">
        <v>93</v>
      </c>
      <c r="W2958">
        <v>12000000</v>
      </c>
      <c r="X2958">
        <v>2006</v>
      </c>
      <c r="Y2958">
        <v>826</v>
      </c>
      <c r="Z2958">
        <v>5.3</v>
      </c>
      <c r="AA2958">
        <v>1.85</v>
      </c>
      <c r="AB2958">
        <v>0</v>
      </c>
    </row>
    <row r="2959" spans="1:28" hidden="1" x14ac:dyDescent="0.2">
      <c r="A2959" t="s">
        <v>27</v>
      </c>
      <c r="B2959" t="s">
        <v>14182</v>
      </c>
      <c r="C2959">
        <v>191</v>
      </c>
      <c r="D2959">
        <v>109</v>
      </c>
      <c r="E2959">
        <v>14</v>
      </c>
      <c r="F2959">
        <v>376</v>
      </c>
      <c r="G2959" t="s">
        <v>939</v>
      </c>
      <c r="H2959">
        <v>733</v>
      </c>
      <c r="I2959">
        <v>31990064</v>
      </c>
      <c r="J2959" t="s">
        <v>3829</v>
      </c>
      <c r="K2959" t="s">
        <v>14139</v>
      </c>
      <c r="L2959" t="s">
        <v>14183</v>
      </c>
      <c r="M2959">
        <v>63390</v>
      </c>
      <c r="N2959">
        <v>2753</v>
      </c>
      <c r="O2959" t="s">
        <v>14184</v>
      </c>
      <c r="P2959">
        <v>2</v>
      </c>
      <c r="Q2959" t="s">
        <v>14185</v>
      </c>
      <c r="R2959" t="s">
        <v>14186</v>
      </c>
      <c r="S2959">
        <v>160</v>
      </c>
      <c r="T2959" t="s">
        <v>36</v>
      </c>
      <c r="U2959" t="s">
        <v>37</v>
      </c>
      <c r="V2959" t="s">
        <v>38</v>
      </c>
      <c r="W2959">
        <v>12000000</v>
      </c>
      <c r="X2959">
        <v>2015</v>
      </c>
      <c r="Y2959">
        <v>558</v>
      </c>
      <c r="Z2959">
        <v>6.4</v>
      </c>
      <c r="AA2959">
        <v>2.35</v>
      </c>
      <c r="AB2959">
        <v>0</v>
      </c>
    </row>
    <row r="2960" spans="1:28" hidden="1" x14ac:dyDescent="0.2">
      <c r="A2960" t="s">
        <v>27</v>
      </c>
      <c r="B2960" t="s">
        <v>14187</v>
      </c>
      <c r="C2960">
        <v>33</v>
      </c>
      <c r="D2960">
        <v>86</v>
      </c>
      <c r="E2960">
        <v>17</v>
      </c>
      <c r="F2960">
        <v>581</v>
      </c>
      <c r="G2960" t="s">
        <v>2194</v>
      </c>
      <c r="H2960">
        <v>873</v>
      </c>
      <c r="I2960">
        <v>17321573</v>
      </c>
      <c r="J2960" t="s">
        <v>1669</v>
      </c>
      <c r="K2960" t="s">
        <v>2000</v>
      </c>
      <c r="L2960" t="s">
        <v>14188</v>
      </c>
      <c r="M2960">
        <v>3119</v>
      </c>
      <c r="N2960">
        <v>3646</v>
      </c>
      <c r="O2960" t="s">
        <v>494</v>
      </c>
      <c r="P2960">
        <v>5</v>
      </c>
      <c r="Q2960" t="s">
        <v>14189</v>
      </c>
      <c r="R2960" t="s">
        <v>14190</v>
      </c>
      <c r="S2960">
        <v>18</v>
      </c>
      <c r="T2960" t="s">
        <v>36</v>
      </c>
      <c r="U2960" t="s">
        <v>37</v>
      </c>
      <c r="V2960" t="s">
        <v>38</v>
      </c>
      <c r="X2960">
        <v>2004</v>
      </c>
      <c r="Y2960">
        <v>691</v>
      </c>
      <c r="Z2960">
        <v>4.5</v>
      </c>
      <c r="AA2960">
        <v>1.85</v>
      </c>
      <c r="AB2960">
        <v>151</v>
      </c>
    </row>
    <row r="2961" spans="1:28" hidden="1" x14ac:dyDescent="0.2">
      <c r="A2961" t="s">
        <v>745</v>
      </c>
      <c r="B2961" t="s">
        <v>8189</v>
      </c>
      <c r="C2961">
        <v>433</v>
      </c>
      <c r="D2961">
        <v>115</v>
      </c>
      <c r="E2961">
        <v>729</v>
      </c>
      <c r="F2961">
        <v>622</v>
      </c>
      <c r="G2961" t="s">
        <v>10434</v>
      </c>
      <c r="H2961">
        <v>1000</v>
      </c>
      <c r="I2961">
        <v>17613460</v>
      </c>
      <c r="J2961" t="s">
        <v>5381</v>
      </c>
      <c r="K2961" t="s">
        <v>2810</v>
      </c>
      <c r="L2961" t="s">
        <v>14191</v>
      </c>
      <c r="M2961">
        <v>91082</v>
      </c>
      <c r="N2961">
        <v>3798</v>
      </c>
      <c r="O2961" t="s">
        <v>2099</v>
      </c>
      <c r="P2961">
        <v>0</v>
      </c>
      <c r="Q2961" t="s">
        <v>14192</v>
      </c>
      <c r="R2961" t="s">
        <v>14193</v>
      </c>
      <c r="S2961">
        <v>274</v>
      </c>
      <c r="T2961" t="s">
        <v>36</v>
      </c>
      <c r="U2961" t="s">
        <v>37</v>
      </c>
      <c r="V2961" t="s">
        <v>583</v>
      </c>
      <c r="W2961">
        <v>12000000</v>
      </c>
      <c r="X2961">
        <v>2013</v>
      </c>
      <c r="Y2961">
        <v>844</v>
      </c>
      <c r="Z2961">
        <v>7.8</v>
      </c>
      <c r="AA2961">
        <v>2.35</v>
      </c>
      <c r="AB2961">
        <v>28000</v>
      </c>
    </row>
    <row r="2962" spans="1:28" hidden="1" x14ac:dyDescent="0.2">
      <c r="A2962" t="s">
        <v>27</v>
      </c>
      <c r="B2962" t="s">
        <v>14194</v>
      </c>
      <c r="C2962">
        <v>66</v>
      </c>
      <c r="D2962">
        <v>92</v>
      </c>
      <c r="E2962">
        <v>226</v>
      </c>
      <c r="F2962">
        <v>580</v>
      </c>
      <c r="G2962" t="s">
        <v>800</v>
      </c>
      <c r="H2962">
        <v>1000</v>
      </c>
      <c r="I2962">
        <v>21088568</v>
      </c>
      <c r="J2962" t="s">
        <v>8943</v>
      </c>
      <c r="K2962" t="s">
        <v>31</v>
      </c>
      <c r="L2962" t="s">
        <v>14195</v>
      </c>
      <c r="M2962">
        <v>16646</v>
      </c>
      <c r="N2962">
        <v>3931</v>
      </c>
      <c r="O2962" t="s">
        <v>3544</v>
      </c>
      <c r="P2962">
        <v>1</v>
      </c>
      <c r="Q2962" t="s">
        <v>14196</v>
      </c>
      <c r="R2962" t="s">
        <v>14197</v>
      </c>
      <c r="S2962">
        <v>104</v>
      </c>
      <c r="T2962" t="s">
        <v>36</v>
      </c>
      <c r="U2962" t="s">
        <v>37</v>
      </c>
      <c r="V2962" t="s">
        <v>583</v>
      </c>
      <c r="W2962">
        <v>13000000</v>
      </c>
      <c r="X2962">
        <v>1995</v>
      </c>
      <c r="Y2962">
        <v>851</v>
      </c>
      <c r="Z2962">
        <v>6.7</v>
      </c>
      <c r="AA2962">
        <v>1.85</v>
      </c>
      <c r="AB2962">
        <v>0</v>
      </c>
    </row>
    <row r="2963" spans="1:28" hidden="1" x14ac:dyDescent="0.2">
      <c r="A2963" t="s">
        <v>27</v>
      </c>
      <c r="B2963" t="s">
        <v>3915</v>
      </c>
      <c r="C2963">
        <v>37</v>
      </c>
      <c r="D2963">
        <v>91</v>
      </c>
      <c r="E2963">
        <v>25</v>
      </c>
      <c r="F2963">
        <v>611</v>
      </c>
      <c r="G2963" t="s">
        <v>2091</v>
      </c>
      <c r="H2963">
        <v>833</v>
      </c>
      <c r="I2963">
        <v>17292381</v>
      </c>
      <c r="J2963" t="s">
        <v>14198</v>
      </c>
      <c r="K2963" t="s">
        <v>1475</v>
      </c>
      <c r="L2963" t="s">
        <v>14199</v>
      </c>
      <c r="M2963">
        <v>5794</v>
      </c>
      <c r="N2963">
        <v>4551</v>
      </c>
      <c r="O2963" t="s">
        <v>2468</v>
      </c>
      <c r="P2963">
        <v>0</v>
      </c>
      <c r="Q2963" t="s">
        <v>14200</v>
      </c>
      <c r="R2963" t="s">
        <v>14201</v>
      </c>
      <c r="S2963">
        <v>69</v>
      </c>
      <c r="T2963" t="s">
        <v>36</v>
      </c>
      <c r="U2963" t="s">
        <v>37</v>
      </c>
      <c r="V2963" t="s">
        <v>93</v>
      </c>
      <c r="W2963">
        <v>12000000</v>
      </c>
      <c r="X2963">
        <v>2001</v>
      </c>
      <c r="Y2963">
        <v>626</v>
      </c>
      <c r="Z2963">
        <v>5.3</v>
      </c>
      <c r="AA2963">
        <v>1.85</v>
      </c>
      <c r="AB2963">
        <v>371</v>
      </c>
    </row>
    <row r="2964" spans="1:28" hidden="1" x14ac:dyDescent="0.2">
      <c r="A2964" t="s">
        <v>27</v>
      </c>
      <c r="B2964" t="s">
        <v>8184</v>
      </c>
      <c r="C2964">
        <v>325</v>
      </c>
      <c r="D2964">
        <v>94</v>
      </c>
      <c r="E2964">
        <v>655</v>
      </c>
      <c r="F2964">
        <v>390</v>
      </c>
      <c r="G2964" t="s">
        <v>7127</v>
      </c>
      <c r="H2964">
        <v>9000</v>
      </c>
      <c r="I2964">
        <v>16300302</v>
      </c>
      <c r="J2964" t="s">
        <v>2525</v>
      </c>
      <c r="K2964" t="s">
        <v>774</v>
      </c>
      <c r="L2964" t="s">
        <v>14202</v>
      </c>
      <c r="M2964">
        <v>64682</v>
      </c>
      <c r="N2964">
        <v>10575</v>
      </c>
      <c r="O2964" t="s">
        <v>7180</v>
      </c>
      <c r="P2964">
        <v>1</v>
      </c>
      <c r="Q2964" t="s">
        <v>14203</v>
      </c>
      <c r="R2964" t="s">
        <v>14204</v>
      </c>
      <c r="S2964">
        <v>203</v>
      </c>
      <c r="T2964" t="s">
        <v>36</v>
      </c>
      <c r="U2964" t="s">
        <v>37</v>
      </c>
      <c r="V2964" t="s">
        <v>583</v>
      </c>
      <c r="W2964">
        <v>12000000</v>
      </c>
      <c r="X2964">
        <v>2011</v>
      </c>
      <c r="Y2964">
        <v>786</v>
      </c>
      <c r="Z2964">
        <v>6.3</v>
      </c>
      <c r="AA2964">
        <v>1.85</v>
      </c>
      <c r="AB2964">
        <v>0</v>
      </c>
    </row>
    <row r="2965" spans="1:28" hidden="1" x14ac:dyDescent="0.2">
      <c r="A2965" t="s">
        <v>27</v>
      </c>
      <c r="B2965" t="s">
        <v>4529</v>
      </c>
      <c r="C2965">
        <v>170</v>
      </c>
      <c r="D2965">
        <v>93</v>
      </c>
      <c r="E2965">
        <v>83</v>
      </c>
      <c r="F2965">
        <v>501</v>
      </c>
      <c r="G2965" t="s">
        <v>11254</v>
      </c>
      <c r="H2965">
        <v>26000</v>
      </c>
      <c r="I2965">
        <v>27829874</v>
      </c>
      <c r="J2965" t="s">
        <v>332</v>
      </c>
      <c r="K2965" t="s">
        <v>333</v>
      </c>
      <c r="L2965" t="s">
        <v>14205</v>
      </c>
      <c r="M2965">
        <v>196422</v>
      </c>
      <c r="N2965">
        <v>28767</v>
      </c>
      <c r="O2965" t="s">
        <v>2729</v>
      </c>
      <c r="P2965">
        <v>1</v>
      </c>
      <c r="Q2965" t="s">
        <v>14206</v>
      </c>
      <c r="R2965" t="s">
        <v>14207</v>
      </c>
      <c r="S2965">
        <v>444</v>
      </c>
      <c r="T2965" t="s">
        <v>36</v>
      </c>
      <c r="U2965" t="s">
        <v>37</v>
      </c>
      <c r="V2965" t="s">
        <v>583</v>
      </c>
      <c r="W2965">
        <v>12000000</v>
      </c>
      <c r="X2965">
        <v>2006</v>
      </c>
      <c r="Y2965">
        <v>725</v>
      </c>
      <c r="Z2965">
        <v>7</v>
      </c>
      <c r="AA2965">
        <v>1.78</v>
      </c>
      <c r="AB2965">
        <v>0</v>
      </c>
    </row>
    <row r="2966" spans="1:28" hidden="1" x14ac:dyDescent="0.2">
      <c r="A2966" t="s">
        <v>27</v>
      </c>
      <c r="B2966" t="s">
        <v>14208</v>
      </c>
      <c r="C2966">
        <v>11</v>
      </c>
      <c r="D2966">
        <v>93</v>
      </c>
      <c r="E2966">
        <v>3</v>
      </c>
      <c r="F2966">
        <v>324</v>
      </c>
      <c r="G2966" t="s">
        <v>5501</v>
      </c>
      <c r="H2966">
        <v>1000</v>
      </c>
      <c r="I2966">
        <v>13960203</v>
      </c>
      <c r="J2966" t="s">
        <v>1669</v>
      </c>
      <c r="K2966" t="s">
        <v>802</v>
      </c>
      <c r="L2966" t="s">
        <v>14209</v>
      </c>
      <c r="M2966">
        <v>2301</v>
      </c>
      <c r="N2966">
        <v>2939</v>
      </c>
      <c r="O2966" t="s">
        <v>14210</v>
      </c>
      <c r="P2966">
        <v>2</v>
      </c>
      <c r="Q2966" t="s">
        <v>14211</v>
      </c>
      <c r="R2966" t="s">
        <v>14212</v>
      </c>
      <c r="S2966">
        <v>15</v>
      </c>
      <c r="T2966" t="s">
        <v>36</v>
      </c>
      <c r="U2966" t="s">
        <v>37</v>
      </c>
      <c r="V2966" t="s">
        <v>583</v>
      </c>
      <c r="X2966">
        <v>1997</v>
      </c>
      <c r="Y2966">
        <v>560</v>
      </c>
      <c r="Z2966">
        <v>5.3</v>
      </c>
      <c r="AA2966">
        <v>1.85</v>
      </c>
      <c r="AB2966">
        <v>439</v>
      </c>
    </row>
    <row r="2967" spans="1:28" hidden="1" x14ac:dyDescent="0.2">
      <c r="A2967" t="s">
        <v>27</v>
      </c>
      <c r="B2967" t="s">
        <v>5460</v>
      </c>
      <c r="C2967">
        <v>24</v>
      </c>
      <c r="D2967">
        <v>100</v>
      </c>
      <c r="E2967">
        <v>98</v>
      </c>
      <c r="F2967">
        <v>604</v>
      </c>
      <c r="G2967" t="s">
        <v>8569</v>
      </c>
      <c r="H2967">
        <v>1000</v>
      </c>
      <c r="I2967">
        <v>12902790</v>
      </c>
      <c r="J2967" t="s">
        <v>1413</v>
      </c>
      <c r="K2967" t="s">
        <v>2059</v>
      </c>
      <c r="L2967" t="s">
        <v>14213</v>
      </c>
      <c r="M2967">
        <v>4052</v>
      </c>
      <c r="N2967">
        <v>3250</v>
      </c>
      <c r="O2967" t="s">
        <v>1714</v>
      </c>
      <c r="P2967">
        <v>1</v>
      </c>
      <c r="Q2967" t="s">
        <v>14214</v>
      </c>
      <c r="R2967" t="s">
        <v>14215</v>
      </c>
      <c r="S2967">
        <v>88</v>
      </c>
      <c r="T2967" t="s">
        <v>36</v>
      </c>
      <c r="U2967" t="s">
        <v>37</v>
      </c>
      <c r="V2967" t="s">
        <v>583</v>
      </c>
      <c r="W2967">
        <v>12000000</v>
      </c>
      <c r="X2967">
        <v>1998</v>
      </c>
      <c r="Y2967">
        <v>849</v>
      </c>
      <c r="Z2967">
        <v>6.6</v>
      </c>
      <c r="AA2967">
        <v>2.35</v>
      </c>
      <c r="AB2967">
        <v>242</v>
      </c>
    </row>
    <row r="2968" spans="1:28" hidden="1" x14ac:dyDescent="0.2">
      <c r="A2968" t="s">
        <v>27</v>
      </c>
      <c r="B2968" t="s">
        <v>9102</v>
      </c>
      <c r="C2968">
        <v>70</v>
      </c>
      <c r="D2968">
        <v>100</v>
      </c>
      <c r="E2968">
        <v>43</v>
      </c>
      <c r="F2968">
        <v>696</v>
      </c>
      <c r="G2968" t="s">
        <v>5951</v>
      </c>
      <c r="H2968">
        <v>988</v>
      </c>
      <c r="I2968">
        <v>21520719</v>
      </c>
      <c r="J2968" t="s">
        <v>3896</v>
      </c>
      <c r="K2968" t="s">
        <v>327</v>
      </c>
      <c r="L2968" t="s">
        <v>14216</v>
      </c>
      <c r="M2968">
        <v>10103</v>
      </c>
      <c r="N2968">
        <v>3906</v>
      </c>
      <c r="O2968" t="s">
        <v>8332</v>
      </c>
      <c r="P2968">
        <v>1</v>
      </c>
      <c r="Q2968" t="s">
        <v>14217</v>
      </c>
      <c r="R2968" t="s">
        <v>14218</v>
      </c>
      <c r="S2968">
        <v>36</v>
      </c>
      <c r="T2968" t="s">
        <v>36</v>
      </c>
      <c r="U2968" t="s">
        <v>37</v>
      </c>
      <c r="V2968" t="s">
        <v>93</v>
      </c>
      <c r="X2968">
        <v>2010</v>
      </c>
      <c r="Y2968">
        <v>826</v>
      </c>
      <c r="Z2968">
        <v>5.8</v>
      </c>
      <c r="AA2968">
        <v>2.35</v>
      </c>
      <c r="AB2968">
        <v>0</v>
      </c>
    </row>
    <row r="2969" spans="1:28" hidden="1" x14ac:dyDescent="0.2">
      <c r="A2969" t="s">
        <v>27</v>
      </c>
      <c r="B2969" t="s">
        <v>2726</v>
      </c>
      <c r="C2969">
        <v>232</v>
      </c>
      <c r="D2969">
        <v>113</v>
      </c>
      <c r="E2969">
        <v>438</v>
      </c>
      <c r="F2969">
        <v>471</v>
      </c>
      <c r="G2969" t="s">
        <v>2284</v>
      </c>
      <c r="H2969">
        <v>11000</v>
      </c>
      <c r="I2969">
        <v>12796277</v>
      </c>
      <c r="J2969" t="s">
        <v>212</v>
      </c>
      <c r="K2969" t="s">
        <v>255</v>
      </c>
      <c r="L2969" t="s">
        <v>14219</v>
      </c>
      <c r="M2969">
        <v>41226</v>
      </c>
      <c r="N2969">
        <v>12274</v>
      </c>
      <c r="O2969" t="s">
        <v>14220</v>
      </c>
      <c r="P2969">
        <v>1</v>
      </c>
      <c r="Q2969" t="s">
        <v>14221</v>
      </c>
      <c r="R2969" t="s">
        <v>14222</v>
      </c>
      <c r="S2969">
        <v>281</v>
      </c>
      <c r="T2969" t="s">
        <v>36</v>
      </c>
      <c r="U2969" t="s">
        <v>37</v>
      </c>
      <c r="V2969" t="s">
        <v>583</v>
      </c>
      <c r="X2969">
        <v>2008</v>
      </c>
      <c r="Y2969">
        <v>536</v>
      </c>
      <c r="Z2969">
        <v>6.7</v>
      </c>
      <c r="AA2969">
        <v>1.85</v>
      </c>
      <c r="AB2969">
        <v>0</v>
      </c>
    </row>
    <row r="2970" spans="1:28" hidden="1" x14ac:dyDescent="0.2">
      <c r="A2970" t="s">
        <v>27</v>
      </c>
      <c r="B2970" t="s">
        <v>9331</v>
      </c>
      <c r="C2970">
        <v>34</v>
      </c>
      <c r="D2970">
        <v>122</v>
      </c>
      <c r="E2970">
        <v>30</v>
      </c>
      <c r="F2970">
        <v>85</v>
      </c>
      <c r="G2970" t="s">
        <v>4241</v>
      </c>
      <c r="H2970">
        <v>1000</v>
      </c>
      <c r="J2970" t="s">
        <v>5272</v>
      </c>
      <c r="K2970" t="s">
        <v>3978</v>
      </c>
      <c r="L2970" t="s">
        <v>14223</v>
      </c>
      <c r="M2970">
        <v>16764</v>
      </c>
      <c r="N2970">
        <v>1456</v>
      </c>
      <c r="O2970" t="s">
        <v>14224</v>
      </c>
      <c r="P2970">
        <v>0</v>
      </c>
      <c r="Q2970" t="s">
        <v>14225</v>
      </c>
      <c r="R2970" t="s">
        <v>14226</v>
      </c>
      <c r="S2970">
        <v>48</v>
      </c>
      <c r="T2970" t="s">
        <v>36</v>
      </c>
      <c r="U2970" t="s">
        <v>37</v>
      </c>
      <c r="V2970" t="s">
        <v>583</v>
      </c>
      <c r="W2970">
        <v>12000000</v>
      </c>
      <c r="X2970">
        <v>1981</v>
      </c>
      <c r="Y2970">
        <v>230</v>
      </c>
      <c r="Z2970">
        <v>6.6</v>
      </c>
      <c r="AA2970">
        <v>1.85</v>
      </c>
      <c r="AB2970">
        <v>1000</v>
      </c>
    </row>
    <row r="2971" spans="1:28" hidden="1" x14ac:dyDescent="0.2">
      <c r="A2971" t="s">
        <v>27</v>
      </c>
      <c r="B2971" t="s">
        <v>5336</v>
      </c>
      <c r="C2971">
        <v>160</v>
      </c>
      <c r="D2971">
        <v>100</v>
      </c>
      <c r="E2971">
        <v>73</v>
      </c>
      <c r="F2971">
        <v>1000</v>
      </c>
      <c r="G2971" t="s">
        <v>434</v>
      </c>
      <c r="H2971">
        <v>19000</v>
      </c>
      <c r="I2971">
        <v>11634362</v>
      </c>
      <c r="J2971" t="s">
        <v>6324</v>
      </c>
      <c r="K2971" t="s">
        <v>98</v>
      </c>
      <c r="L2971" t="s">
        <v>14227</v>
      </c>
      <c r="M2971">
        <v>60171</v>
      </c>
      <c r="N2971">
        <v>34700</v>
      </c>
      <c r="O2971" t="s">
        <v>136</v>
      </c>
      <c r="P2971">
        <v>0</v>
      </c>
      <c r="Q2971" t="s">
        <v>14228</v>
      </c>
      <c r="R2971" t="s">
        <v>14229</v>
      </c>
      <c r="S2971">
        <v>296</v>
      </c>
      <c r="T2971" t="s">
        <v>36</v>
      </c>
      <c r="U2971" t="s">
        <v>55</v>
      </c>
      <c r="V2971" t="s">
        <v>38</v>
      </c>
      <c r="X2971">
        <v>2003</v>
      </c>
      <c r="Y2971">
        <v>14000</v>
      </c>
      <c r="Z2971">
        <v>7</v>
      </c>
      <c r="AA2971">
        <v>2.35</v>
      </c>
      <c r="AB2971">
        <v>0</v>
      </c>
    </row>
    <row r="2972" spans="1:28" hidden="1" x14ac:dyDescent="0.2">
      <c r="A2972" t="s">
        <v>27</v>
      </c>
      <c r="B2972" t="s">
        <v>708</v>
      </c>
      <c r="C2972">
        <v>96</v>
      </c>
      <c r="D2972">
        <v>293</v>
      </c>
      <c r="E2972">
        <v>249</v>
      </c>
      <c r="F2972">
        <v>18</v>
      </c>
      <c r="G2972" t="s">
        <v>14230</v>
      </c>
      <c r="H2972">
        <v>362</v>
      </c>
      <c r="I2972">
        <v>11433134</v>
      </c>
      <c r="J2972" t="s">
        <v>14231</v>
      </c>
      <c r="K2972" t="s">
        <v>1273</v>
      </c>
      <c r="L2972" t="s">
        <v>14232</v>
      </c>
      <c r="M2972">
        <v>168203</v>
      </c>
      <c r="N2972">
        <v>469</v>
      </c>
      <c r="O2972" t="s">
        <v>14233</v>
      </c>
      <c r="P2972">
        <v>0</v>
      </c>
      <c r="Q2972" t="s">
        <v>14234</v>
      </c>
      <c r="R2972" t="s">
        <v>14235</v>
      </c>
      <c r="S2972">
        <v>426</v>
      </c>
      <c r="T2972" t="s">
        <v>8729</v>
      </c>
      <c r="U2972" t="s">
        <v>9137</v>
      </c>
      <c r="V2972" t="s">
        <v>583</v>
      </c>
      <c r="W2972">
        <v>14000000</v>
      </c>
      <c r="X2972">
        <v>1981</v>
      </c>
      <c r="Y2972">
        <v>21</v>
      </c>
      <c r="Z2972">
        <v>8.4</v>
      </c>
      <c r="AA2972">
        <v>1.85</v>
      </c>
      <c r="AB2972">
        <v>11000</v>
      </c>
    </row>
    <row r="2973" spans="1:28" x14ac:dyDescent="0.2">
      <c r="A2973" t="s">
        <v>27</v>
      </c>
      <c r="B2973" t="s">
        <v>2052</v>
      </c>
      <c r="C2973">
        <v>106</v>
      </c>
      <c r="D2973">
        <v>137</v>
      </c>
      <c r="E2973">
        <v>102</v>
      </c>
      <c r="F2973">
        <v>877</v>
      </c>
      <c r="G2973" t="s">
        <v>1420</v>
      </c>
      <c r="H2973">
        <v>2000</v>
      </c>
      <c r="I2973">
        <v>22406362</v>
      </c>
      <c r="J2973" t="s">
        <v>2053</v>
      </c>
      <c r="K2973" t="s">
        <v>534</v>
      </c>
      <c r="L2973" t="s">
        <v>2054</v>
      </c>
      <c r="M2973">
        <v>16832</v>
      </c>
      <c r="N2973">
        <v>5780</v>
      </c>
      <c r="O2973" t="s">
        <v>1188</v>
      </c>
      <c r="P2973">
        <v>0</v>
      </c>
      <c r="Q2973" t="s">
        <v>2055</v>
      </c>
      <c r="R2973" t="s">
        <v>2056</v>
      </c>
      <c r="S2973">
        <v>267</v>
      </c>
      <c r="T2973" t="s">
        <v>36</v>
      </c>
      <c r="U2973" t="s">
        <v>37</v>
      </c>
      <c r="V2973" t="s">
        <v>38</v>
      </c>
      <c r="W2973">
        <v>107000000</v>
      </c>
      <c r="X2973">
        <v>2004</v>
      </c>
      <c r="Y2973">
        <v>973</v>
      </c>
      <c r="Z2973">
        <v>6</v>
      </c>
      <c r="AA2973">
        <v>2.35</v>
      </c>
      <c r="AB2973">
        <v>701</v>
      </c>
    </row>
    <row r="2974" spans="1:28" hidden="1" x14ac:dyDescent="0.2">
      <c r="A2974" t="s">
        <v>27</v>
      </c>
      <c r="B2974" t="s">
        <v>14236</v>
      </c>
      <c r="C2974">
        <v>53</v>
      </c>
      <c r="D2974">
        <v>93</v>
      </c>
      <c r="E2974">
        <v>32</v>
      </c>
      <c r="F2974">
        <v>503</v>
      </c>
      <c r="G2974" t="s">
        <v>10774</v>
      </c>
      <c r="H2974">
        <v>529</v>
      </c>
      <c r="I2974">
        <v>10198766</v>
      </c>
      <c r="J2974" t="s">
        <v>1669</v>
      </c>
      <c r="K2974" t="s">
        <v>8130</v>
      </c>
      <c r="L2974" t="s">
        <v>14237</v>
      </c>
      <c r="M2974">
        <v>12007</v>
      </c>
      <c r="N2974">
        <v>2393</v>
      </c>
      <c r="O2974" t="s">
        <v>12266</v>
      </c>
      <c r="P2974">
        <v>3</v>
      </c>
      <c r="Q2974" t="s">
        <v>14238</v>
      </c>
      <c r="R2974" t="s">
        <v>14239</v>
      </c>
      <c r="S2974">
        <v>105</v>
      </c>
      <c r="T2974" t="s">
        <v>36</v>
      </c>
      <c r="U2974" t="s">
        <v>37</v>
      </c>
      <c r="V2974" t="s">
        <v>583</v>
      </c>
      <c r="W2974">
        <v>12000000</v>
      </c>
      <c r="X2974">
        <v>2002</v>
      </c>
      <c r="Y2974">
        <v>526</v>
      </c>
      <c r="Z2974">
        <v>5.4</v>
      </c>
      <c r="AA2974">
        <v>1.85</v>
      </c>
      <c r="AB2974">
        <v>507</v>
      </c>
    </row>
    <row r="2975" spans="1:28" hidden="1" x14ac:dyDescent="0.2">
      <c r="A2975" t="s">
        <v>27</v>
      </c>
      <c r="B2975" t="s">
        <v>5507</v>
      </c>
      <c r="C2975">
        <v>274</v>
      </c>
      <c r="D2975">
        <v>123</v>
      </c>
      <c r="E2975">
        <v>628</v>
      </c>
      <c r="F2975">
        <v>171</v>
      </c>
      <c r="G2975" t="s">
        <v>11120</v>
      </c>
      <c r="H2975">
        <v>565</v>
      </c>
      <c r="I2975">
        <v>15294553</v>
      </c>
      <c r="J2975" t="s">
        <v>685</v>
      </c>
      <c r="K2975" t="s">
        <v>14240</v>
      </c>
      <c r="L2975" t="s">
        <v>14241</v>
      </c>
      <c r="M2975">
        <v>202341</v>
      </c>
      <c r="N2975">
        <v>1595</v>
      </c>
      <c r="O2975" t="s">
        <v>11791</v>
      </c>
      <c r="P2975">
        <v>1</v>
      </c>
      <c r="Q2975" t="s">
        <v>14242</v>
      </c>
      <c r="R2975" t="s">
        <v>14243</v>
      </c>
      <c r="S2975">
        <v>391</v>
      </c>
      <c r="T2975" t="s">
        <v>36</v>
      </c>
      <c r="U2975" t="s">
        <v>55</v>
      </c>
      <c r="V2975" t="s">
        <v>583</v>
      </c>
      <c r="W2975">
        <v>12000000</v>
      </c>
      <c r="X2975">
        <v>2013</v>
      </c>
      <c r="Y2975">
        <v>555</v>
      </c>
      <c r="Z2975">
        <v>7.8</v>
      </c>
      <c r="AA2975">
        <v>2.35</v>
      </c>
      <c r="AB2975">
        <v>105000</v>
      </c>
    </row>
    <row r="2976" spans="1:28" hidden="1" x14ac:dyDescent="0.2">
      <c r="A2976" t="s">
        <v>27</v>
      </c>
      <c r="B2976" t="s">
        <v>1937</v>
      </c>
      <c r="C2976">
        <v>248</v>
      </c>
      <c r="D2976">
        <v>119</v>
      </c>
      <c r="E2976">
        <v>611</v>
      </c>
      <c r="F2976">
        <v>4</v>
      </c>
      <c r="G2976" t="s">
        <v>6881</v>
      </c>
      <c r="H2976">
        <v>755</v>
      </c>
      <c r="I2976">
        <v>11041228</v>
      </c>
      <c r="J2976" t="s">
        <v>205</v>
      </c>
      <c r="K2976" t="s">
        <v>6879</v>
      </c>
      <c r="L2976" t="s">
        <v>14244</v>
      </c>
      <c r="M2976">
        <v>92295</v>
      </c>
      <c r="N2976">
        <v>1244</v>
      </c>
      <c r="O2976" t="s">
        <v>14245</v>
      </c>
      <c r="P2976">
        <v>3</v>
      </c>
      <c r="Q2976" t="s">
        <v>14246</v>
      </c>
      <c r="R2976" t="s">
        <v>14247</v>
      </c>
      <c r="S2976">
        <v>420</v>
      </c>
      <c r="T2976" t="s">
        <v>1944</v>
      </c>
      <c r="U2976" t="s">
        <v>890</v>
      </c>
      <c r="V2976" t="s">
        <v>38</v>
      </c>
      <c r="W2976">
        <v>100000000</v>
      </c>
      <c r="X2976">
        <v>2004</v>
      </c>
      <c r="Y2976">
        <v>483</v>
      </c>
      <c r="Z2976">
        <v>7.6</v>
      </c>
      <c r="AA2976">
        <v>2.35</v>
      </c>
      <c r="AB2976">
        <v>0</v>
      </c>
    </row>
    <row r="2977" spans="1:28" hidden="1" x14ac:dyDescent="0.2">
      <c r="A2977" t="s">
        <v>27</v>
      </c>
      <c r="B2977" t="s">
        <v>14248</v>
      </c>
      <c r="C2977">
        <v>288</v>
      </c>
      <c r="D2977">
        <v>107</v>
      </c>
      <c r="E2977">
        <v>27</v>
      </c>
      <c r="F2977">
        <v>360</v>
      </c>
      <c r="G2977" t="s">
        <v>2214</v>
      </c>
      <c r="H2977">
        <v>664</v>
      </c>
      <c r="I2977">
        <v>7918283</v>
      </c>
      <c r="J2977" t="s">
        <v>4073</v>
      </c>
      <c r="K2977" t="s">
        <v>4502</v>
      </c>
      <c r="L2977" t="s">
        <v>14249</v>
      </c>
      <c r="M2977">
        <v>41574</v>
      </c>
      <c r="N2977">
        <v>2440</v>
      </c>
      <c r="O2977" t="s">
        <v>1499</v>
      </c>
      <c r="P2977">
        <v>1</v>
      </c>
      <c r="Q2977" t="s">
        <v>14250</v>
      </c>
      <c r="R2977" t="s">
        <v>14251</v>
      </c>
      <c r="S2977">
        <v>145</v>
      </c>
      <c r="T2977" t="s">
        <v>36</v>
      </c>
      <c r="U2977" t="s">
        <v>37</v>
      </c>
      <c r="V2977" t="s">
        <v>583</v>
      </c>
      <c r="W2977">
        <v>12000000</v>
      </c>
      <c r="X2977">
        <v>2012</v>
      </c>
      <c r="Y2977">
        <v>591</v>
      </c>
      <c r="Z2977">
        <v>6.6</v>
      </c>
      <c r="AA2977">
        <v>1.85</v>
      </c>
      <c r="AB2977">
        <v>0</v>
      </c>
    </row>
    <row r="2978" spans="1:28" hidden="1" x14ac:dyDescent="0.2">
      <c r="A2978" t="s">
        <v>27</v>
      </c>
      <c r="B2978" t="s">
        <v>14252</v>
      </c>
      <c r="C2978">
        <v>177</v>
      </c>
      <c r="D2978">
        <v>106</v>
      </c>
      <c r="E2978">
        <v>16</v>
      </c>
      <c r="F2978">
        <v>265</v>
      </c>
      <c r="G2978" t="s">
        <v>14253</v>
      </c>
      <c r="H2978">
        <v>452</v>
      </c>
      <c r="I2978">
        <v>22331028</v>
      </c>
      <c r="J2978" t="s">
        <v>2952</v>
      </c>
      <c r="K2978" t="s">
        <v>14254</v>
      </c>
      <c r="L2978" t="s">
        <v>14255</v>
      </c>
      <c r="M2978">
        <v>57349</v>
      </c>
      <c r="N2978">
        <v>1819</v>
      </c>
      <c r="O2978" t="s">
        <v>14256</v>
      </c>
      <c r="P2978">
        <v>0</v>
      </c>
      <c r="Q2978" t="s">
        <v>14257</v>
      </c>
      <c r="R2978" t="s">
        <v>14258</v>
      </c>
      <c r="S2978">
        <v>177</v>
      </c>
      <c r="T2978" t="s">
        <v>36</v>
      </c>
      <c r="U2978" t="s">
        <v>37</v>
      </c>
      <c r="V2978" t="s">
        <v>38</v>
      </c>
      <c r="W2978">
        <v>12000000</v>
      </c>
      <c r="X2978">
        <v>2015</v>
      </c>
      <c r="Y2978">
        <v>328</v>
      </c>
      <c r="Z2978">
        <v>6.4</v>
      </c>
      <c r="AA2978">
        <v>2.35</v>
      </c>
      <c r="AB2978">
        <v>0</v>
      </c>
    </row>
    <row r="2979" spans="1:28" hidden="1" x14ac:dyDescent="0.2">
      <c r="A2979" t="s">
        <v>27</v>
      </c>
      <c r="B2979" t="s">
        <v>14259</v>
      </c>
      <c r="C2979">
        <v>81</v>
      </c>
      <c r="D2979">
        <v>109</v>
      </c>
      <c r="E2979">
        <v>67</v>
      </c>
      <c r="F2979">
        <v>192</v>
      </c>
      <c r="G2979" t="s">
        <v>14260</v>
      </c>
      <c r="H2979">
        <v>436</v>
      </c>
      <c r="I2979">
        <v>8134217</v>
      </c>
      <c r="J2979" t="s">
        <v>4294</v>
      </c>
      <c r="K2979" t="s">
        <v>804</v>
      </c>
      <c r="L2979" t="s">
        <v>14261</v>
      </c>
      <c r="M2979">
        <v>15412</v>
      </c>
      <c r="N2979">
        <v>1141</v>
      </c>
      <c r="O2979" t="s">
        <v>14262</v>
      </c>
      <c r="P2979">
        <v>3</v>
      </c>
      <c r="Q2979" t="s">
        <v>14263</v>
      </c>
      <c r="R2979" t="s">
        <v>14264</v>
      </c>
      <c r="S2979">
        <v>90</v>
      </c>
      <c r="T2979" t="s">
        <v>36</v>
      </c>
      <c r="U2979" t="s">
        <v>37</v>
      </c>
      <c r="V2979" t="s">
        <v>583</v>
      </c>
      <c r="W2979">
        <v>12000000</v>
      </c>
      <c r="X2979">
        <v>2008</v>
      </c>
      <c r="Y2979">
        <v>223</v>
      </c>
      <c r="Z2979">
        <v>7</v>
      </c>
      <c r="AA2979">
        <v>2.35</v>
      </c>
      <c r="AB2979">
        <v>0</v>
      </c>
    </row>
    <row r="2980" spans="1:28" hidden="1" x14ac:dyDescent="0.2">
      <c r="A2980" t="s">
        <v>27</v>
      </c>
      <c r="B2980" t="s">
        <v>14265</v>
      </c>
      <c r="C2980">
        <v>29</v>
      </c>
      <c r="D2980">
        <v>81</v>
      </c>
      <c r="E2980">
        <v>25</v>
      </c>
      <c r="F2980">
        <v>654</v>
      </c>
      <c r="G2980" t="s">
        <v>2636</v>
      </c>
      <c r="H2980">
        <v>931</v>
      </c>
      <c r="I2980">
        <v>6982680</v>
      </c>
      <c r="J2980" t="s">
        <v>1007</v>
      </c>
      <c r="K2980" t="s">
        <v>618</v>
      </c>
      <c r="L2980" t="s">
        <v>14266</v>
      </c>
      <c r="M2980">
        <v>6965</v>
      </c>
      <c r="N2980">
        <v>3848</v>
      </c>
      <c r="O2980" t="s">
        <v>14267</v>
      </c>
      <c r="P2980">
        <v>0</v>
      </c>
      <c r="Q2980" t="s">
        <v>14268</v>
      </c>
      <c r="R2980" t="s">
        <v>14269</v>
      </c>
      <c r="S2980">
        <v>69</v>
      </c>
      <c r="T2980" t="s">
        <v>36</v>
      </c>
      <c r="U2980" t="s">
        <v>37</v>
      </c>
      <c r="V2980" t="s">
        <v>38</v>
      </c>
      <c r="W2980">
        <v>10000000</v>
      </c>
      <c r="X2980">
        <v>2000</v>
      </c>
      <c r="Y2980">
        <v>744</v>
      </c>
      <c r="Z2980">
        <v>5.7</v>
      </c>
      <c r="AA2980">
        <v>1.85</v>
      </c>
      <c r="AB2980">
        <v>262</v>
      </c>
    </row>
    <row r="2981" spans="1:28" hidden="1" x14ac:dyDescent="0.2">
      <c r="A2981" t="s">
        <v>27</v>
      </c>
      <c r="B2981" t="s">
        <v>14270</v>
      </c>
      <c r="C2981">
        <v>58</v>
      </c>
      <c r="D2981">
        <v>95</v>
      </c>
      <c r="E2981">
        <v>216</v>
      </c>
      <c r="F2981">
        <v>968</v>
      </c>
      <c r="G2981" t="s">
        <v>4470</v>
      </c>
      <c r="H2981">
        <v>1000</v>
      </c>
      <c r="I2981">
        <v>6739141</v>
      </c>
      <c r="J2981" t="s">
        <v>1399</v>
      </c>
      <c r="K2981" t="s">
        <v>4532</v>
      </c>
      <c r="L2981" t="s">
        <v>14271</v>
      </c>
      <c r="M2981">
        <v>23383</v>
      </c>
      <c r="N2981">
        <v>4755</v>
      </c>
      <c r="O2981" t="s">
        <v>377</v>
      </c>
      <c r="P2981">
        <v>0</v>
      </c>
      <c r="Q2981" t="s">
        <v>14272</v>
      </c>
      <c r="R2981" t="s">
        <v>14273</v>
      </c>
      <c r="S2981">
        <v>68</v>
      </c>
      <c r="T2981" t="s">
        <v>36</v>
      </c>
      <c r="U2981" t="s">
        <v>368</v>
      </c>
      <c r="V2981" t="s">
        <v>583</v>
      </c>
      <c r="W2981">
        <v>8000000</v>
      </c>
      <c r="X2981">
        <v>1992</v>
      </c>
      <c r="Y2981">
        <v>1000</v>
      </c>
      <c r="Z2981">
        <v>5.9</v>
      </c>
      <c r="AA2981">
        <v>1.85</v>
      </c>
      <c r="AB2981">
        <v>1000</v>
      </c>
    </row>
    <row r="2982" spans="1:28" hidden="1" x14ac:dyDescent="0.2">
      <c r="A2982" t="s">
        <v>27</v>
      </c>
      <c r="B2982" t="s">
        <v>11222</v>
      </c>
      <c r="C2982">
        <v>144</v>
      </c>
      <c r="D2982">
        <v>86</v>
      </c>
      <c r="E2982">
        <v>378</v>
      </c>
      <c r="F2982">
        <v>783</v>
      </c>
      <c r="G2982" t="s">
        <v>1800</v>
      </c>
      <c r="H2982">
        <v>957</v>
      </c>
      <c r="I2982">
        <v>5542025</v>
      </c>
      <c r="J2982" t="s">
        <v>1669</v>
      </c>
      <c r="K2982" t="s">
        <v>1008</v>
      </c>
      <c r="L2982" t="s">
        <v>14274</v>
      </c>
      <c r="M2982">
        <v>12197</v>
      </c>
      <c r="N2982">
        <v>3535</v>
      </c>
      <c r="O2982" t="s">
        <v>970</v>
      </c>
      <c r="P2982">
        <v>0</v>
      </c>
      <c r="Q2982" t="s">
        <v>14275</v>
      </c>
      <c r="R2982" t="s">
        <v>14276</v>
      </c>
      <c r="S2982">
        <v>150</v>
      </c>
      <c r="T2982" t="s">
        <v>36</v>
      </c>
      <c r="U2982" t="s">
        <v>37</v>
      </c>
      <c r="V2982" t="s">
        <v>38</v>
      </c>
      <c r="W2982">
        <v>12000000</v>
      </c>
      <c r="X2982">
        <v>2006</v>
      </c>
      <c r="Y2982">
        <v>925</v>
      </c>
      <c r="Z2982">
        <v>6.3</v>
      </c>
      <c r="AA2982">
        <v>1.85</v>
      </c>
      <c r="AB2982">
        <v>650</v>
      </c>
    </row>
    <row r="2983" spans="1:28" hidden="1" x14ac:dyDescent="0.2">
      <c r="A2983" t="s">
        <v>745</v>
      </c>
      <c r="B2983" t="s">
        <v>4001</v>
      </c>
      <c r="C2983">
        <v>114</v>
      </c>
      <c r="D2983">
        <v>113</v>
      </c>
      <c r="E2983">
        <v>11000</v>
      </c>
      <c r="F2983">
        <v>99</v>
      </c>
      <c r="G2983" t="s">
        <v>14277</v>
      </c>
      <c r="H2983">
        <v>537</v>
      </c>
      <c r="I2983">
        <v>5032496</v>
      </c>
      <c r="J2983" t="s">
        <v>2525</v>
      </c>
      <c r="K2983" t="s">
        <v>1384</v>
      </c>
      <c r="L2983" t="s">
        <v>14278</v>
      </c>
      <c r="M2983">
        <v>20576</v>
      </c>
      <c r="N2983">
        <v>943</v>
      </c>
      <c r="O2983" t="s">
        <v>6547</v>
      </c>
      <c r="P2983">
        <v>0</v>
      </c>
      <c r="Q2983" t="s">
        <v>14279</v>
      </c>
      <c r="R2983" t="s">
        <v>14280</v>
      </c>
      <c r="S2983">
        <v>161</v>
      </c>
      <c r="T2983" t="s">
        <v>36</v>
      </c>
      <c r="U2983" t="s">
        <v>37</v>
      </c>
      <c r="V2983" t="s">
        <v>583</v>
      </c>
      <c r="W2983">
        <v>12000000</v>
      </c>
      <c r="X2983">
        <v>1998</v>
      </c>
      <c r="Y2983">
        <v>255</v>
      </c>
      <c r="Z2983">
        <v>6.3</v>
      </c>
      <c r="AA2983">
        <v>1.66</v>
      </c>
      <c r="AB2983">
        <v>652</v>
      </c>
    </row>
    <row r="2984" spans="1:28" hidden="1" x14ac:dyDescent="0.2">
      <c r="A2984" t="s">
        <v>27</v>
      </c>
      <c r="B2984" t="s">
        <v>4025</v>
      </c>
      <c r="C2984">
        <v>132</v>
      </c>
      <c r="D2984">
        <v>122</v>
      </c>
      <c r="E2984">
        <v>708</v>
      </c>
      <c r="F2984">
        <v>316</v>
      </c>
      <c r="G2984" t="s">
        <v>7493</v>
      </c>
      <c r="H2984">
        <v>433</v>
      </c>
      <c r="I2984">
        <v>6754898</v>
      </c>
      <c r="J2984" t="s">
        <v>2525</v>
      </c>
      <c r="K2984" t="s">
        <v>14281</v>
      </c>
      <c r="L2984" t="s">
        <v>14282</v>
      </c>
      <c r="M2984">
        <v>20000</v>
      </c>
      <c r="N2984">
        <v>1291</v>
      </c>
      <c r="O2984" t="s">
        <v>7029</v>
      </c>
      <c r="P2984">
        <v>0</v>
      </c>
      <c r="Q2984" t="s">
        <v>14283</v>
      </c>
      <c r="R2984" t="s">
        <v>14284</v>
      </c>
      <c r="S2984">
        <v>188</v>
      </c>
      <c r="T2984" t="s">
        <v>36</v>
      </c>
      <c r="U2984" t="s">
        <v>37</v>
      </c>
      <c r="V2984" t="s">
        <v>583</v>
      </c>
      <c r="W2984">
        <v>12000000</v>
      </c>
      <c r="X2984">
        <v>2006</v>
      </c>
      <c r="Y2984">
        <v>398</v>
      </c>
      <c r="Z2984">
        <v>6.2</v>
      </c>
      <c r="AA2984">
        <v>2.35</v>
      </c>
      <c r="AB2984">
        <v>0</v>
      </c>
    </row>
    <row r="2985" spans="1:28" hidden="1" x14ac:dyDescent="0.2">
      <c r="A2985" t="s">
        <v>27</v>
      </c>
      <c r="B2985" t="s">
        <v>12472</v>
      </c>
      <c r="C2985">
        <v>60</v>
      </c>
      <c r="D2985">
        <v>90</v>
      </c>
      <c r="E2985">
        <v>7</v>
      </c>
      <c r="F2985">
        <v>251</v>
      </c>
      <c r="G2985" t="s">
        <v>14285</v>
      </c>
      <c r="H2985">
        <v>525</v>
      </c>
      <c r="I2985">
        <v>4922166</v>
      </c>
      <c r="J2985" t="s">
        <v>11248</v>
      </c>
      <c r="K2985" t="s">
        <v>1660</v>
      </c>
      <c r="L2985" t="s">
        <v>14286</v>
      </c>
      <c r="M2985">
        <v>23606</v>
      </c>
      <c r="N2985">
        <v>1445</v>
      </c>
      <c r="O2985" t="s">
        <v>14287</v>
      </c>
      <c r="P2985">
        <v>2</v>
      </c>
      <c r="Q2985" t="s">
        <v>14288</v>
      </c>
      <c r="R2985" t="s">
        <v>14289</v>
      </c>
      <c r="S2985">
        <v>304</v>
      </c>
      <c r="T2985" t="s">
        <v>36</v>
      </c>
      <c r="U2985" t="s">
        <v>37</v>
      </c>
      <c r="V2985" t="s">
        <v>93</v>
      </c>
      <c r="W2985">
        <v>12000000</v>
      </c>
      <c r="X2985">
        <v>2003</v>
      </c>
      <c r="Y2985">
        <v>281</v>
      </c>
      <c r="Z2985">
        <v>2.1</v>
      </c>
      <c r="AA2985">
        <v>1.85</v>
      </c>
      <c r="AB2985">
        <v>0</v>
      </c>
    </row>
    <row r="2986" spans="1:28" hidden="1" x14ac:dyDescent="0.2">
      <c r="A2986" t="s">
        <v>27</v>
      </c>
      <c r="B2986" t="s">
        <v>5074</v>
      </c>
      <c r="C2986">
        <v>30</v>
      </c>
      <c r="D2986">
        <v>108</v>
      </c>
      <c r="E2986">
        <v>0</v>
      </c>
      <c r="F2986">
        <v>599</v>
      </c>
      <c r="G2986" t="s">
        <v>1835</v>
      </c>
      <c r="H2986">
        <v>873</v>
      </c>
      <c r="I2986">
        <v>4903000</v>
      </c>
      <c r="J2986" t="s">
        <v>2525</v>
      </c>
      <c r="K2986" t="s">
        <v>2000</v>
      </c>
      <c r="L2986" t="s">
        <v>14290</v>
      </c>
      <c r="M2986">
        <v>4961</v>
      </c>
      <c r="N2986">
        <v>4497</v>
      </c>
      <c r="O2986" t="s">
        <v>5584</v>
      </c>
      <c r="P2986">
        <v>3</v>
      </c>
      <c r="Q2986" t="s">
        <v>14291</v>
      </c>
      <c r="R2986" t="s">
        <v>14292</v>
      </c>
      <c r="S2986">
        <v>33</v>
      </c>
      <c r="T2986" t="s">
        <v>36</v>
      </c>
      <c r="U2986" t="s">
        <v>37</v>
      </c>
      <c r="V2986" t="s">
        <v>583</v>
      </c>
      <c r="W2986">
        <v>12000000</v>
      </c>
      <c r="X2986">
        <v>1996</v>
      </c>
      <c r="Y2986">
        <v>680</v>
      </c>
      <c r="Z2986">
        <v>5</v>
      </c>
      <c r="AA2986">
        <v>1.85</v>
      </c>
      <c r="AB2986">
        <v>251</v>
      </c>
    </row>
    <row r="2987" spans="1:28" hidden="1" x14ac:dyDescent="0.2">
      <c r="A2987" t="s">
        <v>27</v>
      </c>
      <c r="B2987" t="s">
        <v>14293</v>
      </c>
      <c r="C2987">
        <v>138</v>
      </c>
      <c r="D2987">
        <v>113</v>
      </c>
      <c r="E2987">
        <v>319</v>
      </c>
      <c r="F2987">
        <v>48</v>
      </c>
      <c r="G2987" t="s">
        <v>14294</v>
      </c>
      <c r="H2987">
        <v>1000</v>
      </c>
      <c r="I2987">
        <v>4717455</v>
      </c>
      <c r="J2987" t="s">
        <v>850</v>
      </c>
      <c r="K2987" t="s">
        <v>2617</v>
      </c>
      <c r="L2987" t="s">
        <v>14295</v>
      </c>
      <c r="M2987">
        <v>18632</v>
      </c>
      <c r="N2987">
        <v>1171</v>
      </c>
      <c r="O2987" t="s">
        <v>14296</v>
      </c>
      <c r="P2987">
        <v>0</v>
      </c>
      <c r="Q2987" t="s">
        <v>14297</v>
      </c>
      <c r="R2987" t="s">
        <v>14298</v>
      </c>
      <c r="S2987">
        <v>354</v>
      </c>
      <c r="T2987" t="s">
        <v>36</v>
      </c>
      <c r="U2987" t="s">
        <v>368</v>
      </c>
      <c r="V2987" t="s">
        <v>583</v>
      </c>
      <c r="W2987">
        <v>12000000</v>
      </c>
      <c r="X2987">
        <v>2003</v>
      </c>
      <c r="Y2987">
        <v>65</v>
      </c>
      <c r="Z2987">
        <v>5.3</v>
      </c>
      <c r="AA2987">
        <v>1.85</v>
      </c>
      <c r="AB2987">
        <v>656</v>
      </c>
    </row>
    <row r="2988" spans="1:28" hidden="1" x14ac:dyDescent="0.2">
      <c r="A2988" t="s">
        <v>27</v>
      </c>
      <c r="B2988" t="s">
        <v>8970</v>
      </c>
      <c r="C2988">
        <v>190</v>
      </c>
      <c r="D2988">
        <v>110</v>
      </c>
      <c r="E2988">
        <v>115</v>
      </c>
      <c r="F2988">
        <v>103</v>
      </c>
      <c r="G2988" t="s">
        <v>3726</v>
      </c>
      <c r="H2988">
        <v>812</v>
      </c>
      <c r="I2988">
        <v>3148482</v>
      </c>
      <c r="J2988" t="s">
        <v>212</v>
      </c>
      <c r="K2988" t="s">
        <v>3864</v>
      </c>
      <c r="L2988" t="s">
        <v>14299</v>
      </c>
      <c r="M2988">
        <v>29613</v>
      </c>
      <c r="N2988">
        <v>1540</v>
      </c>
      <c r="O2988" t="s">
        <v>14300</v>
      </c>
      <c r="P2988">
        <v>0</v>
      </c>
      <c r="Q2988" t="s">
        <v>14301</v>
      </c>
      <c r="R2988" t="s">
        <v>14302</v>
      </c>
      <c r="S2988">
        <v>98</v>
      </c>
      <c r="T2988" t="s">
        <v>36</v>
      </c>
      <c r="U2988" t="s">
        <v>37</v>
      </c>
      <c r="V2988" t="s">
        <v>583</v>
      </c>
      <c r="W2988">
        <v>12000000</v>
      </c>
      <c r="X2988">
        <v>2008</v>
      </c>
      <c r="Y2988">
        <v>580</v>
      </c>
      <c r="Z2988">
        <v>7.1</v>
      </c>
      <c r="AA2988">
        <v>2.35</v>
      </c>
      <c r="AB2988">
        <v>0</v>
      </c>
    </row>
    <row r="2989" spans="1:28" hidden="1" x14ac:dyDescent="0.2">
      <c r="A2989" t="s">
        <v>27</v>
      </c>
      <c r="B2989" t="s">
        <v>14303</v>
      </c>
      <c r="C2989">
        <v>61</v>
      </c>
      <c r="D2989">
        <v>109</v>
      </c>
      <c r="E2989">
        <v>40</v>
      </c>
      <c r="F2989">
        <v>794</v>
      </c>
      <c r="G2989" t="s">
        <v>388</v>
      </c>
      <c r="H2989">
        <v>5000</v>
      </c>
      <c r="I2989">
        <v>2326407</v>
      </c>
      <c r="J2989" t="s">
        <v>3407</v>
      </c>
      <c r="K2989" t="s">
        <v>2396</v>
      </c>
      <c r="L2989" t="s">
        <v>14304</v>
      </c>
      <c r="M2989">
        <v>5016</v>
      </c>
      <c r="N2989">
        <v>7166</v>
      </c>
      <c r="O2989" t="s">
        <v>13246</v>
      </c>
      <c r="P2989">
        <v>5</v>
      </c>
      <c r="Q2989" t="s">
        <v>14305</v>
      </c>
      <c r="R2989" t="s">
        <v>14306</v>
      </c>
      <c r="S2989">
        <v>99</v>
      </c>
      <c r="T2989" t="s">
        <v>36</v>
      </c>
      <c r="U2989" t="s">
        <v>55</v>
      </c>
      <c r="V2989" t="s">
        <v>583</v>
      </c>
      <c r="W2989">
        <v>12000000</v>
      </c>
      <c r="X2989">
        <v>2001</v>
      </c>
      <c r="Y2989">
        <v>1000</v>
      </c>
      <c r="Z2989">
        <v>7</v>
      </c>
      <c r="AA2989">
        <v>2.35</v>
      </c>
      <c r="AB2989">
        <v>305</v>
      </c>
    </row>
    <row r="2990" spans="1:28" hidden="1" x14ac:dyDescent="0.2">
      <c r="A2990" t="s">
        <v>27</v>
      </c>
      <c r="B2990" t="s">
        <v>6889</v>
      </c>
      <c r="C2990">
        <v>363</v>
      </c>
      <c r="D2990">
        <v>110</v>
      </c>
      <c r="E2990">
        <v>584</v>
      </c>
      <c r="F2990">
        <v>74</v>
      </c>
      <c r="G2990" t="s">
        <v>6891</v>
      </c>
      <c r="H2990">
        <v>629</v>
      </c>
      <c r="I2990">
        <v>2201412</v>
      </c>
      <c r="J2990" t="s">
        <v>14307</v>
      </c>
      <c r="K2990" t="s">
        <v>14308</v>
      </c>
      <c r="L2990" t="s">
        <v>5349</v>
      </c>
      <c r="M2990">
        <v>68883</v>
      </c>
      <c r="N2990">
        <v>1173</v>
      </c>
      <c r="O2990" t="s">
        <v>14309</v>
      </c>
      <c r="P2990">
        <v>0</v>
      </c>
      <c r="Q2990" t="s">
        <v>14310</v>
      </c>
      <c r="R2990" t="s">
        <v>14311</v>
      </c>
      <c r="S2990">
        <v>279</v>
      </c>
      <c r="T2990" t="s">
        <v>12698</v>
      </c>
      <c r="U2990" t="s">
        <v>5692</v>
      </c>
      <c r="V2990" t="s">
        <v>583</v>
      </c>
      <c r="W2990">
        <v>12215500000</v>
      </c>
      <c r="X2990">
        <v>2006</v>
      </c>
      <c r="Y2990">
        <v>398</v>
      </c>
      <c r="Z2990">
        <v>7</v>
      </c>
      <c r="AA2990">
        <v>1.85</v>
      </c>
      <c r="AB2990">
        <v>7000</v>
      </c>
    </row>
    <row r="2991" spans="1:28" hidden="1" x14ac:dyDescent="0.2">
      <c r="A2991" t="s">
        <v>27</v>
      </c>
      <c r="B2991" t="s">
        <v>1514</v>
      </c>
      <c r="C2991">
        <v>2</v>
      </c>
      <c r="D2991">
        <v>100</v>
      </c>
      <c r="E2991">
        <v>55</v>
      </c>
      <c r="F2991">
        <v>212</v>
      </c>
      <c r="G2991" t="s">
        <v>4204</v>
      </c>
      <c r="H2991">
        <v>3000</v>
      </c>
      <c r="J2991" t="s">
        <v>14312</v>
      </c>
      <c r="K2991" t="s">
        <v>1687</v>
      </c>
      <c r="L2991" t="s">
        <v>14313</v>
      </c>
      <c r="M2991">
        <v>763</v>
      </c>
      <c r="N2991">
        <v>4277</v>
      </c>
      <c r="O2991" t="s">
        <v>14314</v>
      </c>
      <c r="P2991">
        <v>0</v>
      </c>
      <c r="Q2991" t="s">
        <v>14315</v>
      </c>
      <c r="R2991" t="s">
        <v>14316</v>
      </c>
      <c r="S2991">
        <v>10</v>
      </c>
      <c r="T2991" t="s">
        <v>36</v>
      </c>
      <c r="U2991" t="s">
        <v>37</v>
      </c>
      <c r="V2991" t="s">
        <v>93</v>
      </c>
      <c r="W2991">
        <v>12000000</v>
      </c>
      <c r="X2991">
        <v>1981</v>
      </c>
      <c r="Y2991">
        <v>642</v>
      </c>
      <c r="Z2991">
        <v>5.7</v>
      </c>
      <c r="AA2991">
        <v>1.85</v>
      </c>
      <c r="AB2991">
        <v>135</v>
      </c>
    </row>
    <row r="2992" spans="1:28" hidden="1" x14ac:dyDescent="0.2">
      <c r="A2992" t="s">
        <v>27</v>
      </c>
      <c r="B2992" t="s">
        <v>14317</v>
      </c>
      <c r="C2992">
        <v>131</v>
      </c>
      <c r="D2992">
        <v>101</v>
      </c>
      <c r="E2992">
        <v>61</v>
      </c>
      <c r="F2992">
        <v>611</v>
      </c>
      <c r="G2992" t="s">
        <v>1653</v>
      </c>
      <c r="H2992">
        <v>769</v>
      </c>
      <c r="I2992">
        <v>2060953</v>
      </c>
      <c r="J2992" t="s">
        <v>9752</v>
      </c>
      <c r="K2992" t="s">
        <v>13346</v>
      </c>
      <c r="L2992" t="s">
        <v>14318</v>
      </c>
      <c r="M2992">
        <v>29990</v>
      </c>
      <c r="N2992">
        <v>2543</v>
      </c>
      <c r="O2992" t="s">
        <v>10140</v>
      </c>
      <c r="P2992">
        <v>0</v>
      </c>
      <c r="Q2992" t="s">
        <v>14319</v>
      </c>
      <c r="R2992" t="s">
        <v>14320</v>
      </c>
      <c r="S2992">
        <v>316</v>
      </c>
      <c r="T2992" t="s">
        <v>36</v>
      </c>
      <c r="U2992" t="s">
        <v>5558</v>
      </c>
      <c r="V2992" t="s">
        <v>583</v>
      </c>
      <c r="W2992">
        <v>12000000</v>
      </c>
      <c r="X2992">
        <v>1999</v>
      </c>
      <c r="Y2992">
        <v>692</v>
      </c>
      <c r="Z2992">
        <v>7.1</v>
      </c>
      <c r="AA2992">
        <v>2.35</v>
      </c>
      <c r="AB2992">
        <v>0</v>
      </c>
    </row>
    <row r="2993" spans="1:28" hidden="1" x14ac:dyDescent="0.2">
      <c r="A2993" t="s">
        <v>27</v>
      </c>
      <c r="B2993" t="s">
        <v>14321</v>
      </c>
      <c r="C2993">
        <v>146</v>
      </c>
      <c r="D2993">
        <v>97</v>
      </c>
      <c r="E2993">
        <v>20</v>
      </c>
      <c r="F2993">
        <v>442</v>
      </c>
      <c r="G2993" t="s">
        <v>5059</v>
      </c>
      <c r="H2993">
        <v>21000</v>
      </c>
      <c r="I2993">
        <v>3950294</v>
      </c>
      <c r="J2993" t="s">
        <v>1413</v>
      </c>
      <c r="K2993" t="s">
        <v>95</v>
      </c>
      <c r="L2993" t="s">
        <v>14322</v>
      </c>
      <c r="M2993">
        <v>56654</v>
      </c>
      <c r="N2993">
        <v>22577</v>
      </c>
      <c r="O2993" t="s">
        <v>8060</v>
      </c>
      <c r="P2993">
        <v>5</v>
      </c>
      <c r="Q2993" t="s">
        <v>14323</v>
      </c>
      <c r="R2993" t="s">
        <v>14324</v>
      </c>
      <c r="S2993">
        <v>124</v>
      </c>
      <c r="T2993" t="s">
        <v>36</v>
      </c>
      <c r="U2993" t="s">
        <v>37</v>
      </c>
      <c r="V2993" t="s">
        <v>583</v>
      </c>
      <c r="W2993">
        <v>12000000</v>
      </c>
      <c r="X2993">
        <v>2007</v>
      </c>
      <c r="Y2993">
        <v>569</v>
      </c>
      <c r="Z2993">
        <v>7</v>
      </c>
      <c r="AA2993">
        <v>1.85</v>
      </c>
      <c r="AB2993">
        <v>0</v>
      </c>
    </row>
    <row r="2994" spans="1:28" hidden="1" x14ac:dyDescent="0.2">
      <c r="A2994" t="s">
        <v>27</v>
      </c>
      <c r="B2994" t="s">
        <v>14325</v>
      </c>
      <c r="C2994">
        <v>280</v>
      </c>
      <c r="D2994">
        <v>172</v>
      </c>
      <c r="E2994">
        <v>667</v>
      </c>
      <c r="F2994">
        <v>70</v>
      </c>
      <c r="G2994" t="s">
        <v>14326</v>
      </c>
      <c r="H2994">
        <v>211</v>
      </c>
      <c r="I2994">
        <v>2835886</v>
      </c>
      <c r="J2994" t="s">
        <v>3407</v>
      </c>
      <c r="K2994" t="s">
        <v>14327</v>
      </c>
      <c r="L2994" t="s">
        <v>14328</v>
      </c>
      <c r="M2994">
        <v>55516</v>
      </c>
      <c r="N2994">
        <v>456</v>
      </c>
      <c r="O2994" t="s">
        <v>14329</v>
      </c>
      <c r="P2994">
        <v>2</v>
      </c>
      <c r="Q2994" t="s">
        <v>14330</v>
      </c>
      <c r="R2994" t="s">
        <v>14331</v>
      </c>
      <c r="S2994">
        <v>124</v>
      </c>
      <c r="T2994" t="s">
        <v>9793</v>
      </c>
      <c r="U2994" t="s">
        <v>7088</v>
      </c>
      <c r="V2994" t="s">
        <v>4828</v>
      </c>
      <c r="W2994">
        <v>9200000</v>
      </c>
      <c r="X2994">
        <v>2013</v>
      </c>
      <c r="Y2994">
        <v>98</v>
      </c>
      <c r="Z2994">
        <v>7.7</v>
      </c>
      <c r="AA2994">
        <v>2.35</v>
      </c>
      <c r="AB2994">
        <v>29000</v>
      </c>
    </row>
    <row r="2995" spans="1:28" hidden="1" x14ac:dyDescent="0.2">
      <c r="A2995" t="s">
        <v>27</v>
      </c>
      <c r="B2995" t="s">
        <v>14332</v>
      </c>
      <c r="C2995">
        <v>78</v>
      </c>
      <c r="D2995">
        <v>104</v>
      </c>
      <c r="E2995">
        <v>0</v>
      </c>
      <c r="F2995">
        <v>77</v>
      </c>
      <c r="G2995" t="s">
        <v>14333</v>
      </c>
      <c r="H2995">
        <v>1000</v>
      </c>
      <c r="I2995">
        <v>1779284</v>
      </c>
      <c r="J2995" t="s">
        <v>2525</v>
      </c>
      <c r="K2995" t="s">
        <v>2452</v>
      </c>
      <c r="L2995" t="s">
        <v>14334</v>
      </c>
      <c r="M2995">
        <v>12047</v>
      </c>
      <c r="N2995">
        <v>1292</v>
      </c>
      <c r="O2995" t="s">
        <v>14335</v>
      </c>
      <c r="P2995">
        <v>4</v>
      </c>
      <c r="Q2995" t="s">
        <v>14336</v>
      </c>
      <c r="R2995" t="s">
        <v>14337</v>
      </c>
      <c r="S2995">
        <v>122</v>
      </c>
      <c r="T2995" t="s">
        <v>36</v>
      </c>
      <c r="U2995" t="s">
        <v>37</v>
      </c>
      <c r="V2995" t="s">
        <v>583</v>
      </c>
      <c r="W2995">
        <v>12000000</v>
      </c>
      <c r="X2995">
        <v>2002</v>
      </c>
      <c r="Y2995">
        <v>165</v>
      </c>
      <c r="Z2995">
        <v>7.1</v>
      </c>
      <c r="AA2995">
        <v>1.85</v>
      </c>
      <c r="AB2995">
        <v>677</v>
      </c>
    </row>
    <row r="2996" spans="1:28" hidden="1" x14ac:dyDescent="0.2">
      <c r="A2996" t="s">
        <v>27</v>
      </c>
      <c r="B2996" t="s">
        <v>14338</v>
      </c>
      <c r="C2996">
        <v>469</v>
      </c>
      <c r="D2996">
        <v>99</v>
      </c>
      <c r="E2996">
        <v>0</v>
      </c>
      <c r="F2996">
        <v>520</v>
      </c>
      <c r="G2996" t="s">
        <v>5462</v>
      </c>
      <c r="H2996">
        <v>3000</v>
      </c>
      <c r="I2996">
        <v>1702277</v>
      </c>
      <c r="J2996" t="s">
        <v>4073</v>
      </c>
      <c r="K2996" t="s">
        <v>14339</v>
      </c>
      <c r="L2996" t="s">
        <v>14340</v>
      </c>
      <c r="M2996">
        <v>84620</v>
      </c>
      <c r="N2996">
        <v>5074</v>
      </c>
      <c r="O2996" t="s">
        <v>14341</v>
      </c>
      <c r="P2996">
        <v>4</v>
      </c>
      <c r="Q2996" t="s">
        <v>14342</v>
      </c>
      <c r="R2996" t="s">
        <v>14343</v>
      </c>
      <c r="S2996">
        <v>235</v>
      </c>
      <c r="T2996" t="s">
        <v>36</v>
      </c>
      <c r="U2996" t="s">
        <v>55</v>
      </c>
      <c r="V2996" t="s">
        <v>583</v>
      </c>
      <c r="W2996">
        <v>12000000</v>
      </c>
      <c r="X2996">
        <v>2013</v>
      </c>
      <c r="Y2996">
        <v>1000</v>
      </c>
      <c r="Z2996">
        <v>6.8</v>
      </c>
      <c r="AA2996">
        <v>2.35</v>
      </c>
      <c r="AB2996">
        <v>27000</v>
      </c>
    </row>
    <row r="2997" spans="1:28" hidden="1" x14ac:dyDescent="0.2">
      <c r="A2997" t="s">
        <v>745</v>
      </c>
      <c r="B2997" t="s">
        <v>6975</v>
      </c>
      <c r="C2997">
        <v>194</v>
      </c>
      <c r="D2997">
        <v>129</v>
      </c>
      <c r="E2997">
        <v>0</v>
      </c>
      <c r="F2997">
        <v>576</v>
      </c>
      <c r="G2997" t="s">
        <v>6164</v>
      </c>
      <c r="H2997">
        <v>878</v>
      </c>
      <c r="I2997">
        <v>261481</v>
      </c>
      <c r="J2997" t="s">
        <v>5497</v>
      </c>
      <c r="K2997" t="s">
        <v>2410</v>
      </c>
      <c r="L2997" t="s">
        <v>14344</v>
      </c>
      <c r="M2997">
        <v>41496</v>
      </c>
      <c r="N2997">
        <v>2378</v>
      </c>
      <c r="O2997" t="s">
        <v>6166</v>
      </c>
      <c r="P2997">
        <v>0</v>
      </c>
      <c r="Q2997" t="s">
        <v>14345</v>
      </c>
      <c r="R2997" t="s">
        <v>14346</v>
      </c>
      <c r="S2997">
        <v>210</v>
      </c>
      <c r="T2997" t="s">
        <v>7239</v>
      </c>
      <c r="U2997" t="s">
        <v>3857</v>
      </c>
      <c r="V2997" t="s">
        <v>583</v>
      </c>
      <c r="W2997">
        <v>12000000</v>
      </c>
      <c r="X2997">
        <v>2004</v>
      </c>
      <c r="Y2997">
        <v>643</v>
      </c>
      <c r="Z2997">
        <v>7.5</v>
      </c>
      <c r="AA2997">
        <v>2.35</v>
      </c>
      <c r="AB2997">
        <v>0</v>
      </c>
    </row>
    <row r="2998" spans="1:28" hidden="1" x14ac:dyDescent="0.2">
      <c r="A2998" t="s">
        <v>27</v>
      </c>
      <c r="B2998" t="s">
        <v>14347</v>
      </c>
      <c r="C2998">
        <v>121</v>
      </c>
      <c r="D2998">
        <v>91</v>
      </c>
      <c r="E2998">
        <v>60</v>
      </c>
      <c r="F2998">
        <v>18</v>
      </c>
      <c r="G2998" t="s">
        <v>14348</v>
      </c>
      <c r="H2998">
        <v>60</v>
      </c>
      <c r="I2998">
        <v>1506998</v>
      </c>
      <c r="J2998" t="s">
        <v>4822</v>
      </c>
      <c r="K2998" t="s">
        <v>14349</v>
      </c>
      <c r="L2998" t="s">
        <v>14350</v>
      </c>
      <c r="M2998">
        <v>8014</v>
      </c>
      <c r="N2998">
        <v>141</v>
      </c>
      <c r="O2998" t="s">
        <v>14351</v>
      </c>
      <c r="P2998">
        <v>4</v>
      </c>
      <c r="Q2998" t="s">
        <v>14352</v>
      </c>
      <c r="R2998" t="s">
        <v>14353</v>
      </c>
      <c r="S2998">
        <v>50</v>
      </c>
      <c r="T2998" t="s">
        <v>36</v>
      </c>
      <c r="U2998" t="s">
        <v>37</v>
      </c>
      <c r="V2998" t="s">
        <v>38</v>
      </c>
      <c r="W2998">
        <v>12000000</v>
      </c>
      <c r="X2998">
        <v>2007</v>
      </c>
      <c r="Y2998">
        <v>46</v>
      </c>
      <c r="Z2998">
        <v>6.3</v>
      </c>
      <c r="AA2998">
        <v>1.85</v>
      </c>
      <c r="AB2998">
        <v>314</v>
      </c>
    </row>
    <row r="2999" spans="1:28" hidden="1" x14ac:dyDescent="0.2">
      <c r="A2999" t="s">
        <v>27</v>
      </c>
      <c r="B2999" t="s">
        <v>14354</v>
      </c>
      <c r="C2999">
        <v>38</v>
      </c>
      <c r="D2999">
        <v>100</v>
      </c>
      <c r="E2999">
        <v>19</v>
      </c>
      <c r="F2999">
        <v>393</v>
      </c>
      <c r="G2999" t="s">
        <v>8060</v>
      </c>
      <c r="H2999">
        <v>706</v>
      </c>
      <c r="I2999">
        <v>860002</v>
      </c>
      <c r="J2999" t="s">
        <v>3269</v>
      </c>
      <c r="K2999" t="s">
        <v>14355</v>
      </c>
      <c r="L2999" t="s">
        <v>14356</v>
      </c>
      <c r="M2999">
        <v>6454</v>
      </c>
      <c r="N2999">
        <v>1579</v>
      </c>
      <c r="O2999" t="s">
        <v>1925</v>
      </c>
      <c r="P2999">
        <v>0</v>
      </c>
      <c r="Q2999" t="s">
        <v>14357</v>
      </c>
      <c r="R2999" t="s">
        <v>14358</v>
      </c>
      <c r="S2999">
        <v>43</v>
      </c>
      <c r="T2999" t="s">
        <v>36</v>
      </c>
      <c r="U2999" t="s">
        <v>37</v>
      </c>
      <c r="V2999" t="s">
        <v>93</v>
      </c>
      <c r="W2999">
        <v>12000000</v>
      </c>
      <c r="X2999">
        <v>2005</v>
      </c>
      <c r="Y2999">
        <v>442</v>
      </c>
      <c r="Z2999">
        <v>7.3</v>
      </c>
      <c r="AA2999">
        <v>1.85</v>
      </c>
      <c r="AB2999">
        <v>0</v>
      </c>
    </row>
    <row r="3000" spans="1:28" hidden="1" x14ac:dyDescent="0.2">
      <c r="A3000" t="s">
        <v>27</v>
      </c>
      <c r="B3000" t="s">
        <v>5048</v>
      </c>
      <c r="C3000">
        <v>123</v>
      </c>
      <c r="D3000">
        <v>111</v>
      </c>
      <c r="E3000">
        <v>277</v>
      </c>
      <c r="F3000">
        <v>289</v>
      </c>
      <c r="G3000" t="s">
        <v>3455</v>
      </c>
      <c r="H3000">
        <v>845</v>
      </c>
      <c r="I3000">
        <v>548934</v>
      </c>
      <c r="J3000" t="s">
        <v>3829</v>
      </c>
      <c r="K3000" t="s">
        <v>1212</v>
      </c>
      <c r="L3000" t="s">
        <v>14359</v>
      </c>
      <c r="M3000">
        <v>16863</v>
      </c>
      <c r="N3000">
        <v>1554</v>
      </c>
      <c r="O3000" t="s">
        <v>14360</v>
      </c>
      <c r="P3000">
        <v>2</v>
      </c>
      <c r="Q3000" t="s">
        <v>14361</v>
      </c>
      <c r="R3000" t="s">
        <v>14362</v>
      </c>
      <c r="S3000">
        <v>57</v>
      </c>
      <c r="T3000" t="s">
        <v>36</v>
      </c>
      <c r="U3000" t="s">
        <v>7985</v>
      </c>
      <c r="V3000" t="s">
        <v>38</v>
      </c>
      <c r="W3000">
        <v>12000000</v>
      </c>
      <c r="X3000">
        <v>2009</v>
      </c>
      <c r="Y3000">
        <v>327</v>
      </c>
      <c r="Z3000">
        <v>6.8</v>
      </c>
      <c r="AA3000">
        <v>1.85</v>
      </c>
      <c r="AB3000">
        <v>0</v>
      </c>
    </row>
    <row r="3001" spans="1:28" hidden="1" x14ac:dyDescent="0.2">
      <c r="A3001" t="s">
        <v>27</v>
      </c>
      <c r="B3001" t="s">
        <v>14363</v>
      </c>
      <c r="C3001">
        <v>81</v>
      </c>
      <c r="D3001">
        <v>114</v>
      </c>
      <c r="E3001">
        <v>0</v>
      </c>
      <c r="F3001">
        <v>403</v>
      </c>
      <c r="G3001" t="s">
        <v>9093</v>
      </c>
      <c r="H3001">
        <v>865</v>
      </c>
      <c r="I3001">
        <v>447750</v>
      </c>
      <c r="J3001" t="s">
        <v>2123</v>
      </c>
      <c r="K3001" t="s">
        <v>5967</v>
      </c>
      <c r="L3001" t="s">
        <v>14364</v>
      </c>
      <c r="M3001">
        <v>18520</v>
      </c>
      <c r="N3001">
        <v>2126</v>
      </c>
      <c r="O3001" t="s">
        <v>14365</v>
      </c>
      <c r="P3001">
        <v>0</v>
      </c>
      <c r="Q3001" t="s">
        <v>14366</v>
      </c>
      <c r="R3001" t="s">
        <v>14367</v>
      </c>
      <c r="S3001">
        <v>133</v>
      </c>
      <c r="T3001" t="s">
        <v>36</v>
      </c>
      <c r="U3001" t="s">
        <v>37</v>
      </c>
      <c r="V3001" t="s">
        <v>583</v>
      </c>
      <c r="W3001">
        <v>10000000</v>
      </c>
      <c r="X3001">
        <v>2000</v>
      </c>
      <c r="Y3001">
        <v>685</v>
      </c>
      <c r="Z3001">
        <v>7.2</v>
      </c>
      <c r="AA3001">
        <v>1.85</v>
      </c>
      <c r="AB3001">
        <v>0</v>
      </c>
    </row>
    <row r="3002" spans="1:28" hidden="1" x14ac:dyDescent="0.2">
      <c r="A3002" t="s">
        <v>27</v>
      </c>
      <c r="B3002" t="s">
        <v>218</v>
      </c>
      <c r="C3002">
        <v>72</v>
      </c>
      <c r="D3002">
        <v>86</v>
      </c>
      <c r="E3002">
        <v>94</v>
      </c>
      <c r="F3002">
        <v>146</v>
      </c>
      <c r="G3002" t="s">
        <v>10902</v>
      </c>
      <c r="H3002">
        <v>693</v>
      </c>
      <c r="I3002">
        <v>333976</v>
      </c>
      <c r="J3002" t="s">
        <v>1007</v>
      </c>
      <c r="K3002" t="s">
        <v>2030</v>
      </c>
      <c r="L3002" t="s">
        <v>14368</v>
      </c>
      <c r="M3002">
        <v>12559</v>
      </c>
      <c r="N3002">
        <v>1373</v>
      </c>
      <c r="O3002" t="s">
        <v>14369</v>
      </c>
      <c r="P3002">
        <v>0</v>
      </c>
      <c r="Q3002" t="s">
        <v>14370</v>
      </c>
      <c r="R3002" t="s">
        <v>14371</v>
      </c>
      <c r="S3002">
        <v>90</v>
      </c>
      <c r="T3002" t="s">
        <v>36</v>
      </c>
      <c r="U3002" t="s">
        <v>37</v>
      </c>
      <c r="V3002" t="s">
        <v>583</v>
      </c>
      <c r="W3002">
        <v>12000000</v>
      </c>
      <c r="X3002">
        <v>2002</v>
      </c>
      <c r="Y3002">
        <v>534</v>
      </c>
      <c r="Z3002">
        <v>6.4</v>
      </c>
      <c r="AA3002">
        <v>2.35</v>
      </c>
      <c r="AB3002">
        <v>423</v>
      </c>
    </row>
    <row r="3003" spans="1:28" hidden="1" x14ac:dyDescent="0.2">
      <c r="A3003" t="s">
        <v>27</v>
      </c>
      <c r="B3003" t="s">
        <v>10143</v>
      </c>
      <c r="C3003">
        <v>25</v>
      </c>
      <c r="D3003">
        <v>107</v>
      </c>
      <c r="E3003">
        <v>0</v>
      </c>
      <c r="F3003">
        <v>745</v>
      </c>
      <c r="G3003" t="s">
        <v>4003</v>
      </c>
      <c r="H3003">
        <v>941</v>
      </c>
      <c r="I3003">
        <v>141853</v>
      </c>
      <c r="J3003" t="s">
        <v>2525</v>
      </c>
      <c r="K3003" t="s">
        <v>7890</v>
      </c>
      <c r="L3003" t="s">
        <v>14372</v>
      </c>
      <c r="M3003">
        <v>1427</v>
      </c>
      <c r="N3003">
        <v>3099</v>
      </c>
      <c r="O3003" t="s">
        <v>2966</v>
      </c>
      <c r="P3003">
        <v>2</v>
      </c>
      <c r="Q3003" t="s">
        <v>14373</v>
      </c>
      <c r="R3003" t="s">
        <v>14374</v>
      </c>
      <c r="S3003">
        <v>12</v>
      </c>
      <c r="T3003" t="s">
        <v>36</v>
      </c>
      <c r="U3003" t="s">
        <v>368</v>
      </c>
      <c r="V3003" t="s">
        <v>583</v>
      </c>
      <c r="W3003">
        <v>12000000</v>
      </c>
      <c r="X3003">
        <v>1997</v>
      </c>
      <c r="Y3003">
        <v>754</v>
      </c>
      <c r="Z3003">
        <v>6</v>
      </c>
      <c r="AA3003">
        <v>1.85</v>
      </c>
      <c r="AB3003">
        <v>88</v>
      </c>
    </row>
    <row r="3004" spans="1:28" hidden="1" x14ac:dyDescent="0.2">
      <c r="A3004" t="s">
        <v>27</v>
      </c>
      <c r="B3004" t="s">
        <v>12369</v>
      </c>
      <c r="C3004">
        <v>78</v>
      </c>
      <c r="D3004">
        <v>90</v>
      </c>
      <c r="E3004">
        <v>26</v>
      </c>
      <c r="F3004">
        <v>350</v>
      </c>
      <c r="G3004" t="s">
        <v>11231</v>
      </c>
      <c r="H3004">
        <v>797</v>
      </c>
      <c r="I3004">
        <v>303439</v>
      </c>
      <c r="J3004" t="s">
        <v>1922</v>
      </c>
      <c r="K3004" t="s">
        <v>10244</v>
      </c>
      <c r="L3004" t="s">
        <v>14375</v>
      </c>
      <c r="M3004">
        <v>12125</v>
      </c>
      <c r="N3004">
        <v>2073</v>
      </c>
      <c r="O3004" t="s">
        <v>10977</v>
      </c>
      <c r="P3004">
        <v>2</v>
      </c>
      <c r="Q3004" t="s">
        <v>14376</v>
      </c>
      <c r="R3004" t="s">
        <v>14377</v>
      </c>
      <c r="S3004">
        <v>78</v>
      </c>
      <c r="T3004" t="s">
        <v>36</v>
      </c>
      <c r="U3004" t="s">
        <v>37</v>
      </c>
      <c r="V3004" t="s">
        <v>583</v>
      </c>
      <c r="W3004">
        <v>8000000</v>
      </c>
      <c r="X3004">
        <v>2007</v>
      </c>
      <c r="Y3004">
        <v>474</v>
      </c>
      <c r="Z3004">
        <v>6.4</v>
      </c>
      <c r="AA3004">
        <v>2.35</v>
      </c>
      <c r="AB3004">
        <v>1000</v>
      </c>
    </row>
    <row r="3005" spans="1:28" hidden="1" x14ac:dyDescent="0.2">
      <c r="A3005" t="s">
        <v>27</v>
      </c>
      <c r="B3005" t="s">
        <v>3637</v>
      </c>
      <c r="C3005">
        <v>57</v>
      </c>
      <c r="D3005">
        <v>103</v>
      </c>
      <c r="E3005">
        <v>759</v>
      </c>
      <c r="F3005">
        <v>820</v>
      </c>
      <c r="G3005" t="s">
        <v>10689</v>
      </c>
      <c r="H3005">
        <v>967</v>
      </c>
      <c r="I3005">
        <v>793352</v>
      </c>
      <c r="J3005" t="s">
        <v>1413</v>
      </c>
      <c r="K3005" t="s">
        <v>4193</v>
      </c>
      <c r="L3005" t="s">
        <v>14378</v>
      </c>
      <c r="M3005">
        <v>2551</v>
      </c>
      <c r="N3005">
        <v>3878</v>
      </c>
      <c r="O3005" t="s">
        <v>1044</v>
      </c>
      <c r="P3005">
        <v>1</v>
      </c>
      <c r="Q3005" t="s">
        <v>14379</v>
      </c>
      <c r="R3005" t="s">
        <v>14380</v>
      </c>
      <c r="S3005">
        <v>25</v>
      </c>
      <c r="T3005" t="s">
        <v>36</v>
      </c>
      <c r="U3005" t="s">
        <v>37</v>
      </c>
      <c r="V3005" t="s">
        <v>38</v>
      </c>
      <c r="X3005">
        <v>2012</v>
      </c>
      <c r="Y3005">
        <v>830</v>
      </c>
      <c r="Z3005">
        <v>5.0999999999999996</v>
      </c>
      <c r="AA3005">
        <v>2.35</v>
      </c>
      <c r="AB3005">
        <v>0</v>
      </c>
    </row>
    <row r="3006" spans="1:28" hidden="1" x14ac:dyDescent="0.2">
      <c r="A3006" t="s">
        <v>27</v>
      </c>
      <c r="B3006" t="s">
        <v>14381</v>
      </c>
      <c r="C3006">
        <v>69</v>
      </c>
      <c r="D3006">
        <v>120</v>
      </c>
      <c r="E3006">
        <v>7</v>
      </c>
      <c r="F3006">
        <v>289</v>
      </c>
      <c r="G3006" t="s">
        <v>13735</v>
      </c>
      <c r="H3006">
        <v>662</v>
      </c>
      <c r="I3006">
        <v>214202</v>
      </c>
      <c r="J3006" t="s">
        <v>2123</v>
      </c>
      <c r="K3006" t="s">
        <v>754</v>
      </c>
      <c r="L3006" t="s">
        <v>14382</v>
      </c>
      <c r="M3006">
        <v>14831</v>
      </c>
      <c r="N3006">
        <v>1952</v>
      </c>
      <c r="O3006" t="s">
        <v>14360</v>
      </c>
      <c r="P3006">
        <v>0</v>
      </c>
      <c r="Q3006" t="s">
        <v>14383</v>
      </c>
      <c r="R3006" t="s">
        <v>14384</v>
      </c>
      <c r="S3006">
        <v>75</v>
      </c>
      <c r="T3006" t="s">
        <v>36</v>
      </c>
      <c r="U3006" t="s">
        <v>765</v>
      </c>
      <c r="V3006" t="s">
        <v>583</v>
      </c>
      <c r="W3006">
        <v>12000000</v>
      </c>
      <c r="X3006">
        <v>2007</v>
      </c>
      <c r="Y3006">
        <v>345</v>
      </c>
      <c r="Z3006">
        <v>7.5</v>
      </c>
      <c r="AA3006">
        <v>2.35</v>
      </c>
      <c r="AB3006">
        <v>0</v>
      </c>
    </row>
    <row r="3007" spans="1:28" hidden="1" x14ac:dyDescent="0.2">
      <c r="A3007" t="s">
        <v>27</v>
      </c>
      <c r="B3007" t="s">
        <v>14385</v>
      </c>
      <c r="C3007">
        <v>73</v>
      </c>
      <c r="D3007">
        <v>134</v>
      </c>
      <c r="E3007">
        <v>45</v>
      </c>
      <c r="F3007">
        <v>0</v>
      </c>
      <c r="G3007" t="s">
        <v>14386</v>
      </c>
      <c r="H3007">
        <v>9</v>
      </c>
      <c r="I3007">
        <v>195888</v>
      </c>
      <c r="J3007" t="s">
        <v>5603</v>
      </c>
      <c r="K3007" t="s">
        <v>14387</v>
      </c>
      <c r="L3007" t="s">
        <v>14388</v>
      </c>
      <c r="M3007">
        <v>5603</v>
      </c>
      <c r="N3007">
        <v>11</v>
      </c>
      <c r="O3007" t="s">
        <v>14389</v>
      </c>
      <c r="P3007">
        <v>0</v>
      </c>
      <c r="Q3007" t="s">
        <v>14390</v>
      </c>
      <c r="R3007" t="s">
        <v>14391</v>
      </c>
      <c r="S3007">
        <v>45</v>
      </c>
      <c r="T3007" t="s">
        <v>14392</v>
      </c>
      <c r="U3007" t="s">
        <v>10980</v>
      </c>
      <c r="V3007" t="s">
        <v>583</v>
      </c>
      <c r="W3007">
        <v>2500000000</v>
      </c>
      <c r="X3007">
        <v>2005</v>
      </c>
      <c r="Y3007">
        <v>2</v>
      </c>
      <c r="Z3007">
        <v>7.1</v>
      </c>
      <c r="AA3007">
        <v>2.35</v>
      </c>
      <c r="AB3007">
        <v>607</v>
      </c>
    </row>
    <row r="3008" spans="1:28" hidden="1" x14ac:dyDescent="0.2">
      <c r="A3008" t="s">
        <v>27</v>
      </c>
      <c r="B3008" t="s">
        <v>14393</v>
      </c>
      <c r="C3008">
        <v>42</v>
      </c>
      <c r="D3008">
        <v>110</v>
      </c>
      <c r="E3008">
        <v>18</v>
      </c>
      <c r="F3008">
        <v>865</v>
      </c>
      <c r="G3008" t="s">
        <v>239</v>
      </c>
      <c r="H3008">
        <v>13000</v>
      </c>
      <c r="I3008">
        <v>175370</v>
      </c>
      <c r="J3008" t="s">
        <v>1669</v>
      </c>
      <c r="K3008" t="s">
        <v>975</v>
      </c>
      <c r="L3008" t="s">
        <v>14394</v>
      </c>
      <c r="M3008">
        <v>6884</v>
      </c>
      <c r="N3008">
        <v>17417</v>
      </c>
      <c r="O3008" t="s">
        <v>5967</v>
      </c>
      <c r="P3008">
        <v>1</v>
      </c>
      <c r="Q3008" t="s">
        <v>14395</v>
      </c>
      <c r="R3008" t="s">
        <v>14396</v>
      </c>
      <c r="S3008">
        <v>133</v>
      </c>
      <c r="T3008" t="s">
        <v>36</v>
      </c>
      <c r="U3008" t="s">
        <v>37</v>
      </c>
      <c r="V3008" t="s">
        <v>583</v>
      </c>
      <c r="W3008">
        <v>12000000</v>
      </c>
      <c r="X3008">
        <v>1999</v>
      </c>
      <c r="Y3008">
        <v>883</v>
      </c>
      <c r="Z3008">
        <v>4.5999999999999996</v>
      </c>
      <c r="AA3008">
        <v>1.85</v>
      </c>
      <c r="AB3008">
        <v>458</v>
      </c>
    </row>
    <row r="3009" spans="1:28" hidden="1" x14ac:dyDescent="0.2">
      <c r="A3009" t="s">
        <v>27</v>
      </c>
      <c r="B3009" t="s">
        <v>1937</v>
      </c>
      <c r="C3009">
        <v>101</v>
      </c>
      <c r="D3009">
        <v>95</v>
      </c>
      <c r="E3009">
        <v>611</v>
      </c>
      <c r="F3009">
        <v>3</v>
      </c>
      <c r="G3009" t="s">
        <v>14397</v>
      </c>
      <c r="H3009">
        <v>9</v>
      </c>
      <c r="I3009">
        <v>190666</v>
      </c>
      <c r="J3009" t="s">
        <v>2525</v>
      </c>
      <c r="K3009" t="s">
        <v>11975</v>
      </c>
      <c r="L3009" t="s">
        <v>14398</v>
      </c>
      <c r="M3009">
        <v>2410</v>
      </c>
      <c r="N3009">
        <v>18</v>
      </c>
      <c r="O3009" t="s">
        <v>14399</v>
      </c>
      <c r="P3009">
        <v>1</v>
      </c>
      <c r="Q3009" t="s">
        <v>14400</v>
      </c>
      <c r="R3009" t="s">
        <v>14401</v>
      </c>
      <c r="S3009">
        <v>20</v>
      </c>
      <c r="T3009" t="s">
        <v>1944</v>
      </c>
      <c r="U3009" t="s">
        <v>890</v>
      </c>
      <c r="V3009" t="s">
        <v>583</v>
      </c>
      <c r="X3009">
        <v>2009</v>
      </c>
      <c r="Y3009">
        <v>4</v>
      </c>
      <c r="Z3009">
        <v>5.7</v>
      </c>
      <c r="AA3009">
        <v>2.35</v>
      </c>
      <c r="AB3009">
        <v>784</v>
      </c>
    </row>
    <row r="3010" spans="1:28" hidden="1" x14ac:dyDescent="0.2">
      <c r="A3010" t="s">
        <v>27</v>
      </c>
      <c r="B3010" t="s">
        <v>8551</v>
      </c>
      <c r="C3010">
        <v>82</v>
      </c>
      <c r="D3010">
        <v>95</v>
      </c>
      <c r="E3010">
        <v>165</v>
      </c>
      <c r="F3010">
        <v>280</v>
      </c>
      <c r="G3010" t="s">
        <v>2954</v>
      </c>
      <c r="H3010">
        <v>686</v>
      </c>
      <c r="J3010" t="s">
        <v>14402</v>
      </c>
      <c r="K3010" t="s">
        <v>8552</v>
      </c>
      <c r="L3010" t="s">
        <v>14403</v>
      </c>
      <c r="M3010">
        <v>27052</v>
      </c>
      <c r="N3010">
        <v>1501</v>
      </c>
      <c r="O3010" t="s">
        <v>7016</v>
      </c>
      <c r="P3010">
        <v>2</v>
      </c>
      <c r="Q3010" t="s">
        <v>14404</v>
      </c>
      <c r="R3010" t="s">
        <v>14405</v>
      </c>
      <c r="S3010">
        <v>124</v>
      </c>
      <c r="T3010" t="s">
        <v>36</v>
      </c>
      <c r="U3010" t="s">
        <v>37</v>
      </c>
      <c r="V3010" t="s">
        <v>583</v>
      </c>
      <c r="W3010">
        <v>7500000</v>
      </c>
      <c r="X3010">
        <v>2002</v>
      </c>
      <c r="Y3010">
        <v>327</v>
      </c>
      <c r="Z3010">
        <v>6.8</v>
      </c>
      <c r="AA3010">
        <v>1.85</v>
      </c>
      <c r="AB3010">
        <v>0</v>
      </c>
    </row>
    <row r="3011" spans="1:28" hidden="1" x14ac:dyDescent="0.2">
      <c r="A3011" t="s">
        <v>745</v>
      </c>
      <c r="B3011" t="s">
        <v>14406</v>
      </c>
      <c r="C3011">
        <v>149</v>
      </c>
      <c r="D3011">
        <v>132</v>
      </c>
      <c r="E3011">
        <v>14</v>
      </c>
      <c r="F3011">
        <v>3</v>
      </c>
      <c r="G3011" t="s">
        <v>14407</v>
      </c>
      <c r="H3011">
        <v>52</v>
      </c>
      <c r="I3011">
        <v>119922</v>
      </c>
      <c r="J3011" t="s">
        <v>1959</v>
      </c>
      <c r="K3011" t="s">
        <v>5954</v>
      </c>
      <c r="L3011" t="s">
        <v>14408</v>
      </c>
      <c r="M3011">
        <v>8429</v>
      </c>
      <c r="N3011">
        <v>91</v>
      </c>
      <c r="O3011" t="s">
        <v>14409</v>
      </c>
      <c r="P3011">
        <v>0</v>
      </c>
      <c r="Q3011" t="s">
        <v>14410</v>
      </c>
      <c r="R3011" t="s">
        <v>14411</v>
      </c>
      <c r="S3011">
        <v>62</v>
      </c>
      <c r="T3011" t="s">
        <v>1944</v>
      </c>
      <c r="U3011" t="s">
        <v>890</v>
      </c>
      <c r="V3011" t="s">
        <v>583</v>
      </c>
      <c r="W3011">
        <v>12000000</v>
      </c>
      <c r="X3011">
        <v>2009</v>
      </c>
      <c r="Y3011">
        <v>32</v>
      </c>
      <c r="Z3011">
        <v>7.7</v>
      </c>
      <c r="AA3011">
        <v>2.35</v>
      </c>
      <c r="AB3011">
        <v>0</v>
      </c>
    </row>
    <row r="3012" spans="1:28" hidden="1" x14ac:dyDescent="0.2">
      <c r="A3012" t="s">
        <v>27</v>
      </c>
      <c r="B3012" t="s">
        <v>1173</v>
      </c>
      <c r="C3012">
        <v>165</v>
      </c>
      <c r="D3012">
        <v>94</v>
      </c>
      <c r="E3012">
        <v>12</v>
      </c>
      <c r="F3012">
        <v>183</v>
      </c>
      <c r="G3012" t="s">
        <v>1174</v>
      </c>
      <c r="H3012">
        <v>17000</v>
      </c>
      <c r="I3012">
        <v>177343675</v>
      </c>
      <c r="J3012" t="s">
        <v>1175</v>
      </c>
      <c r="K3012" t="s">
        <v>1176</v>
      </c>
      <c r="L3012" t="s">
        <v>1177</v>
      </c>
      <c r="M3012">
        <v>70133</v>
      </c>
      <c r="N3012">
        <v>17883</v>
      </c>
      <c r="O3012" t="s">
        <v>1178</v>
      </c>
      <c r="P3012">
        <v>0</v>
      </c>
      <c r="Q3012" t="s">
        <v>1179</v>
      </c>
      <c r="R3012" t="s">
        <v>1180</v>
      </c>
      <c r="S3012">
        <v>214</v>
      </c>
      <c r="T3012" t="s">
        <v>36</v>
      </c>
      <c r="U3012" t="s">
        <v>37</v>
      </c>
      <c r="V3012" t="s">
        <v>93</v>
      </c>
      <c r="W3012">
        <v>135000000</v>
      </c>
      <c r="X3012">
        <v>2015</v>
      </c>
      <c r="Y3012">
        <v>523</v>
      </c>
      <c r="Z3012">
        <v>6.7</v>
      </c>
      <c r="AA3012">
        <v>1.85</v>
      </c>
      <c r="AB3012">
        <v>26000</v>
      </c>
    </row>
    <row r="3013" spans="1:28" hidden="1" x14ac:dyDescent="0.2">
      <c r="A3013" t="s">
        <v>27</v>
      </c>
      <c r="B3013" t="s">
        <v>14412</v>
      </c>
      <c r="C3013">
        <v>5</v>
      </c>
      <c r="D3013">
        <v>89</v>
      </c>
      <c r="E3013">
        <v>0</v>
      </c>
      <c r="F3013">
        <v>188</v>
      </c>
      <c r="G3013" t="s">
        <v>1734</v>
      </c>
      <c r="H3013">
        <v>970</v>
      </c>
      <c r="J3013" t="s">
        <v>801</v>
      </c>
      <c r="K3013" t="s">
        <v>1949</v>
      </c>
      <c r="L3013" t="s">
        <v>14413</v>
      </c>
      <c r="M3013">
        <v>408</v>
      </c>
      <c r="N3013">
        <v>1854</v>
      </c>
      <c r="O3013" t="s">
        <v>14414</v>
      </c>
      <c r="P3013">
        <v>0</v>
      </c>
      <c r="Q3013" t="s">
        <v>14415</v>
      </c>
      <c r="R3013" t="s">
        <v>14416</v>
      </c>
      <c r="S3013">
        <v>12</v>
      </c>
      <c r="T3013" t="s">
        <v>1944</v>
      </c>
      <c r="U3013" t="s">
        <v>890</v>
      </c>
      <c r="V3013" t="s">
        <v>93</v>
      </c>
      <c r="X3013">
        <v>2011</v>
      </c>
      <c r="Y3013">
        <v>618</v>
      </c>
      <c r="Z3013">
        <v>3.2</v>
      </c>
      <c r="AB3013">
        <v>211</v>
      </c>
    </row>
    <row r="3014" spans="1:28" hidden="1" x14ac:dyDescent="0.2">
      <c r="A3014" t="s">
        <v>27</v>
      </c>
      <c r="B3014" t="s">
        <v>14417</v>
      </c>
      <c r="C3014">
        <v>44</v>
      </c>
      <c r="D3014">
        <v>138</v>
      </c>
      <c r="E3014">
        <v>7</v>
      </c>
      <c r="F3014">
        <v>16</v>
      </c>
      <c r="G3014" t="s">
        <v>14418</v>
      </c>
      <c r="H3014">
        <v>84</v>
      </c>
      <c r="J3014" t="s">
        <v>569</v>
      </c>
      <c r="K3014" t="s">
        <v>12053</v>
      </c>
      <c r="L3014" t="s">
        <v>14419</v>
      </c>
      <c r="M3014">
        <v>4899</v>
      </c>
      <c r="N3014">
        <v>164</v>
      </c>
      <c r="O3014" t="s">
        <v>14420</v>
      </c>
      <c r="P3014">
        <v>0</v>
      </c>
      <c r="Q3014" t="s">
        <v>14421</v>
      </c>
      <c r="R3014" t="s">
        <v>14422</v>
      </c>
      <c r="S3014">
        <v>49</v>
      </c>
      <c r="T3014" t="s">
        <v>674</v>
      </c>
      <c r="U3014" t="s">
        <v>675</v>
      </c>
      <c r="V3014" t="s">
        <v>1124</v>
      </c>
      <c r="W3014">
        <v>12000000</v>
      </c>
      <c r="X3014">
        <v>2010</v>
      </c>
      <c r="Y3014">
        <v>33</v>
      </c>
      <c r="Z3014">
        <v>6.1</v>
      </c>
      <c r="AA3014">
        <v>2.35</v>
      </c>
      <c r="AB3014">
        <v>0</v>
      </c>
    </row>
    <row r="3015" spans="1:28" hidden="1" x14ac:dyDescent="0.2">
      <c r="A3015" t="s">
        <v>27</v>
      </c>
      <c r="B3015" t="s">
        <v>2064</v>
      </c>
      <c r="C3015">
        <v>74</v>
      </c>
      <c r="D3015">
        <v>113</v>
      </c>
      <c r="E3015">
        <v>212</v>
      </c>
      <c r="F3015">
        <v>18</v>
      </c>
      <c r="G3015" t="s">
        <v>14423</v>
      </c>
      <c r="H3015">
        <v>567</v>
      </c>
      <c r="I3015">
        <v>17149</v>
      </c>
      <c r="J3015" t="s">
        <v>1465</v>
      </c>
      <c r="K3015" t="s">
        <v>370</v>
      </c>
      <c r="L3015" t="s">
        <v>14424</v>
      </c>
      <c r="M3015">
        <v>12128</v>
      </c>
      <c r="N3015">
        <v>708</v>
      </c>
      <c r="O3015" t="s">
        <v>14425</v>
      </c>
      <c r="P3015">
        <v>9</v>
      </c>
      <c r="Q3015" t="s">
        <v>14426</v>
      </c>
      <c r="R3015" t="s">
        <v>14427</v>
      </c>
      <c r="S3015">
        <v>61</v>
      </c>
      <c r="T3015" t="s">
        <v>36</v>
      </c>
      <c r="U3015" t="s">
        <v>14428</v>
      </c>
      <c r="V3015" t="s">
        <v>583</v>
      </c>
      <c r="W3015">
        <v>20000000</v>
      </c>
      <c r="X3015">
        <v>2011</v>
      </c>
      <c r="Y3015">
        <v>111</v>
      </c>
      <c r="Z3015">
        <v>5.6</v>
      </c>
      <c r="AA3015">
        <v>2.35</v>
      </c>
      <c r="AB3015">
        <v>0</v>
      </c>
    </row>
    <row r="3016" spans="1:28" hidden="1" x14ac:dyDescent="0.2">
      <c r="A3016" t="s">
        <v>27</v>
      </c>
      <c r="B3016" t="s">
        <v>14429</v>
      </c>
      <c r="C3016">
        <v>156</v>
      </c>
      <c r="D3016">
        <v>99</v>
      </c>
      <c r="E3016">
        <v>76</v>
      </c>
      <c r="F3016">
        <v>42</v>
      </c>
      <c r="G3016" t="s">
        <v>14430</v>
      </c>
      <c r="H3016">
        <v>181</v>
      </c>
      <c r="J3016" t="s">
        <v>14431</v>
      </c>
      <c r="K3016" t="s">
        <v>14432</v>
      </c>
      <c r="L3016" t="s">
        <v>14433</v>
      </c>
      <c r="M3016">
        <v>64423</v>
      </c>
      <c r="N3016">
        <v>433</v>
      </c>
      <c r="O3016" t="s">
        <v>14434</v>
      </c>
      <c r="P3016">
        <v>1</v>
      </c>
      <c r="Q3016" t="s">
        <v>14435</v>
      </c>
      <c r="R3016" t="s">
        <v>14436</v>
      </c>
      <c r="S3016">
        <v>293</v>
      </c>
      <c r="T3016" t="s">
        <v>36</v>
      </c>
      <c r="U3016" t="s">
        <v>55</v>
      </c>
      <c r="V3016" t="s">
        <v>583</v>
      </c>
      <c r="W3016">
        <v>12000000</v>
      </c>
      <c r="X3016">
        <v>2009</v>
      </c>
      <c r="Y3016">
        <v>168</v>
      </c>
      <c r="Z3016">
        <v>6.9</v>
      </c>
      <c r="AA3016">
        <v>2.35</v>
      </c>
      <c r="AB3016">
        <v>13000</v>
      </c>
    </row>
    <row r="3017" spans="1:28" hidden="1" x14ac:dyDescent="0.2">
      <c r="A3017" t="s">
        <v>27</v>
      </c>
      <c r="B3017" t="s">
        <v>14437</v>
      </c>
      <c r="C3017">
        <v>1</v>
      </c>
      <c r="D3017">
        <v>111</v>
      </c>
      <c r="E3017">
        <v>0</v>
      </c>
      <c r="F3017">
        <v>247</v>
      </c>
      <c r="G3017" t="s">
        <v>14438</v>
      </c>
      <c r="H3017">
        <v>1000</v>
      </c>
      <c r="I3017">
        <v>14616</v>
      </c>
      <c r="J3017" t="s">
        <v>3407</v>
      </c>
      <c r="K3017" t="s">
        <v>4532</v>
      </c>
      <c r="L3017" t="s">
        <v>14439</v>
      </c>
      <c r="M3017">
        <v>314</v>
      </c>
      <c r="N3017">
        <v>2059</v>
      </c>
      <c r="O3017" t="s">
        <v>14440</v>
      </c>
      <c r="P3017">
        <v>1</v>
      </c>
      <c r="R3017" t="s">
        <v>14441</v>
      </c>
      <c r="S3017">
        <v>10</v>
      </c>
      <c r="T3017" t="s">
        <v>36</v>
      </c>
      <c r="U3017" t="s">
        <v>37</v>
      </c>
      <c r="V3017" t="s">
        <v>583</v>
      </c>
      <c r="W3017">
        <v>12000000</v>
      </c>
      <c r="X3017">
        <v>2015</v>
      </c>
      <c r="Y3017">
        <v>445</v>
      </c>
      <c r="Z3017">
        <v>7.5</v>
      </c>
      <c r="AA3017">
        <v>1.85</v>
      </c>
      <c r="AB3017">
        <v>26000</v>
      </c>
    </row>
    <row r="3018" spans="1:28" hidden="1" x14ac:dyDescent="0.2">
      <c r="A3018" t="s">
        <v>27</v>
      </c>
      <c r="B3018" t="s">
        <v>3365</v>
      </c>
      <c r="C3018">
        <v>82</v>
      </c>
      <c r="D3018">
        <v>99</v>
      </c>
      <c r="E3018">
        <v>130</v>
      </c>
      <c r="F3018">
        <v>79</v>
      </c>
      <c r="G3018" t="s">
        <v>14442</v>
      </c>
      <c r="H3018">
        <v>399</v>
      </c>
      <c r="I3018">
        <v>91443253</v>
      </c>
      <c r="J3018" t="s">
        <v>1542</v>
      </c>
      <c r="K3018" t="s">
        <v>5513</v>
      </c>
      <c r="L3018" t="s">
        <v>14443</v>
      </c>
      <c r="M3018">
        <v>21034</v>
      </c>
      <c r="N3018">
        <v>663</v>
      </c>
      <c r="O3018" t="s">
        <v>4977</v>
      </c>
      <c r="Q3018" t="s">
        <v>14444</v>
      </c>
      <c r="R3018" t="s">
        <v>14445</v>
      </c>
      <c r="S3018">
        <v>153</v>
      </c>
      <c r="T3018" t="s">
        <v>36</v>
      </c>
      <c r="U3018" t="s">
        <v>37</v>
      </c>
      <c r="V3018" t="s">
        <v>93</v>
      </c>
      <c r="W3018">
        <v>12000000</v>
      </c>
      <c r="X3018">
        <v>2014</v>
      </c>
      <c r="Y3018">
        <v>116</v>
      </c>
      <c r="Z3018">
        <v>5.8</v>
      </c>
      <c r="AA3018">
        <v>2.35</v>
      </c>
      <c r="AB3018">
        <v>23000</v>
      </c>
    </row>
    <row r="3019" spans="1:28" hidden="1" x14ac:dyDescent="0.2">
      <c r="A3019" t="s">
        <v>27</v>
      </c>
      <c r="B3019" t="s">
        <v>1292</v>
      </c>
      <c r="C3019">
        <v>151</v>
      </c>
      <c r="D3019">
        <v>104</v>
      </c>
      <c r="E3019">
        <v>0</v>
      </c>
      <c r="F3019">
        <v>1000</v>
      </c>
      <c r="G3019" t="s">
        <v>338</v>
      </c>
      <c r="H3019">
        <v>26000</v>
      </c>
      <c r="I3019">
        <v>30093107</v>
      </c>
      <c r="J3019" t="s">
        <v>1007</v>
      </c>
      <c r="K3019" t="s">
        <v>333</v>
      </c>
      <c r="L3019" t="s">
        <v>14446</v>
      </c>
      <c r="M3019">
        <v>600996</v>
      </c>
      <c r="N3019">
        <v>39175</v>
      </c>
      <c r="O3019" t="s">
        <v>684</v>
      </c>
      <c r="P3019">
        <v>6</v>
      </c>
      <c r="Q3019" t="s">
        <v>14447</v>
      </c>
      <c r="R3019" t="s">
        <v>14448</v>
      </c>
      <c r="S3019">
        <v>726</v>
      </c>
      <c r="T3019" t="s">
        <v>36</v>
      </c>
      <c r="U3019" t="s">
        <v>55</v>
      </c>
      <c r="V3019" t="s">
        <v>583</v>
      </c>
      <c r="W3019">
        <v>6000000</v>
      </c>
      <c r="X3019">
        <v>2000</v>
      </c>
      <c r="Y3019">
        <v>11000</v>
      </c>
      <c r="Z3019">
        <v>8.3000000000000007</v>
      </c>
      <c r="AA3019">
        <v>1.85</v>
      </c>
      <c r="AB3019">
        <v>27000</v>
      </c>
    </row>
    <row r="3020" spans="1:28" hidden="1" x14ac:dyDescent="0.2">
      <c r="A3020" t="s">
        <v>27</v>
      </c>
      <c r="B3020" t="s">
        <v>14449</v>
      </c>
      <c r="C3020">
        <v>3</v>
      </c>
      <c r="D3020">
        <v>89</v>
      </c>
      <c r="E3020">
        <v>49</v>
      </c>
      <c r="F3020">
        <v>84</v>
      </c>
      <c r="G3020" t="s">
        <v>14450</v>
      </c>
      <c r="H3020">
        <v>551</v>
      </c>
      <c r="J3020" t="s">
        <v>14451</v>
      </c>
      <c r="K3020" t="s">
        <v>14452</v>
      </c>
      <c r="L3020" t="s">
        <v>14453</v>
      </c>
      <c r="M3020">
        <v>105</v>
      </c>
      <c r="N3020">
        <v>895</v>
      </c>
      <c r="O3020" t="s">
        <v>14454</v>
      </c>
      <c r="P3020">
        <v>6</v>
      </c>
      <c r="R3020" t="s">
        <v>14455</v>
      </c>
      <c r="S3020">
        <v>7</v>
      </c>
      <c r="T3020" t="s">
        <v>36</v>
      </c>
      <c r="U3020" t="s">
        <v>37</v>
      </c>
      <c r="V3020" t="s">
        <v>93</v>
      </c>
      <c r="W3020">
        <v>12000000</v>
      </c>
      <c r="X3020">
        <v>2015</v>
      </c>
      <c r="Y3020">
        <v>85</v>
      </c>
      <c r="Z3020">
        <v>2.8</v>
      </c>
      <c r="AB3020">
        <v>634</v>
      </c>
    </row>
    <row r="3021" spans="1:28" hidden="1" x14ac:dyDescent="0.2">
      <c r="A3021" t="s">
        <v>27</v>
      </c>
      <c r="B3021" t="s">
        <v>13138</v>
      </c>
      <c r="C3021">
        <v>98</v>
      </c>
      <c r="D3021">
        <v>103</v>
      </c>
      <c r="E3021">
        <v>52</v>
      </c>
      <c r="F3021">
        <v>426</v>
      </c>
      <c r="G3021" t="s">
        <v>5579</v>
      </c>
      <c r="H3021">
        <v>969</v>
      </c>
      <c r="I3021">
        <v>57469179</v>
      </c>
      <c r="J3021" t="s">
        <v>7404</v>
      </c>
      <c r="K3021" t="s">
        <v>3650</v>
      </c>
      <c r="L3021" t="s">
        <v>14456</v>
      </c>
      <c r="M3021">
        <v>63855</v>
      </c>
      <c r="N3021">
        <v>2987</v>
      </c>
      <c r="O3021" t="s">
        <v>14457</v>
      </c>
      <c r="P3021">
        <v>0</v>
      </c>
      <c r="Q3021" t="s">
        <v>14458</v>
      </c>
      <c r="R3021" t="s">
        <v>14459</v>
      </c>
      <c r="S3021">
        <v>248</v>
      </c>
      <c r="T3021" t="s">
        <v>36</v>
      </c>
      <c r="U3021" t="s">
        <v>37</v>
      </c>
      <c r="V3021" t="s">
        <v>583</v>
      </c>
      <c r="W3021">
        <v>11500000</v>
      </c>
      <c r="X3021">
        <v>1989</v>
      </c>
      <c r="Y3021">
        <v>886</v>
      </c>
      <c r="Z3021">
        <v>6.6</v>
      </c>
      <c r="AA3021">
        <v>1.85</v>
      </c>
      <c r="AB3021">
        <v>0</v>
      </c>
    </row>
    <row r="3022" spans="1:28" hidden="1" x14ac:dyDescent="0.2">
      <c r="A3022" t="s">
        <v>27</v>
      </c>
      <c r="B3022" t="s">
        <v>14460</v>
      </c>
      <c r="C3022">
        <v>25</v>
      </c>
      <c r="D3022">
        <v>134</v>
      </c>
      <c r="E3022">
        <v>0</v>
      </c>
      <c r="F3022">
        <v>4</v>
      </c>
      <c r="G3022" t="s">
        <v>14461</v>
      </c>
      <c r="H3022">
        <v>15</v>
      </c>
      <c r="I3022">
        <v>48856</v>
      </c>
      <c r="J3022" t="s">
        <v>3407</v>
      </c>
      <c r="K3022" t="s">
        <v>14462</v>
      </c>
      <c r="L3022" t="s">
        <v>14463</v>
      </c>
      <c r="M3022">
        <v>3466</v>
      </c>
      <c r="N3022">
        <v>30</v>
      </c>
      <c r="O3022" t="s">
        <v>14464</v>
      </c>
      <c r="P3022">
        <v>0</v>
      </c>
      <c r="Q3022" t="s">
        <v>14465</v>
      </c>
      <c r="R3022" t="s">
        <v>14466</v>
      </c>
      <c r="S3022">
        <v>40</v>
      </c>
      <c r="T3022" t="s">
        <v>674</v>
      </c>
      <c r="U3022" t="s">
        <v>675</v>
      </c>
      <c r="W3022">
        <v>11900000</v>
      </c>
      <c r="X3022">
        <v>1993</v>
      </c>
      <c r="Y3022">
        <v>6</v>
      </c>
      <c r="Z3022">
        <v>7.5</v>
      </c>
      <c r="AA3022">
        <v>1.85</v>
      </c>
      <c r="AB3022">
        <v>355</v>
      </c>
    </row>
    <row r="3023" spans="1:28" hidden="1" x14ac:dyDescent="0.2">
      <c r="A3023" t="s">
        <v>27</v>
      </c>
      <c r="B3023" t="s">
        <v>14467</v>
      </c>
      <c r="C3023">
        <v>35</v>
      </c>
      <c r="D3023">
        <v>100</v>
      </c>
      <c r="E3023">
        <v>2</v>
      </c>
      <c r="F3023">
        <v>388</v>
      </c>
      <c r="G3023" t="s">
        <v>2347</v>
      </c>
      <c r="H3023">
        <v>680</v>
      </c>
      <c r="J3023" t="s">
        <v>4073</v>
      </c>
      <c r="K3023" t="s">
        <v>2282</v>
      </c>
      <c r="L3023" t="s">
        <v>14468</v>
      </c>
      <c r="M3023">
        <v>3737</v>
      </c>
      <c r="N3023">
        <v>1780</v>
      </c>
      <c r="O3023" t="s">
        <v>13725</v>
      </c>
      <c r="P3023">
        <v>2</v>
      </c>
      <c r="Q3023" t="s">
        <v>14469</v>
      </c>
      <c r="R3023" t="s">
        <v>14470</v>
      </c>
      <c r="S3023">
        <v>27</v>
      </c>
      <c r="T3023" t="s">
        <v>36</v>
      </c>
      <c r="U3023" t="s">
        <v>55</v>
      </c>
      <c r="V3023" t="s">
        <v>583</v>
      </c>
      <c r="W3023">
        <v>11500000</v>
      </c>
      <c r="X3023">
        <v>2009</v>
      </c>
      <c r="Y3023">
        <v>544</v>
      </c>
      <c r="Z3023">
        <v>6</v>
      </c>
      <c r="AA3023">
        <v>2.35</v>
      </c>
      <c r="AB3023">
        <v>443</v>
      </c>
    </row>
    <row r="3024" spans="1:28" hidden="1" x14ac:dyDescent="0.2">
      <c r="A3024" t="s">
        <v>27</v>
      </c>
      <c r="B3024" t="s">
        <v>14471</v>
      </c>
      <c r="C3024">
        <v>6</v>
      </c>
      <c r="D3024">
        <v>130</v>
      </c>
      <c r="E3024">
        <v>3</v>
      </c>
      <c r="F3024">
        <v>2</v>
      </c>
      <c r="G3024" t="s">
        <v>11703</v>
      </c>
      <c r="H3024">
        <v>215</v>
      </c>
      <c r="J3024" t="s">
        <v>3407</v>
      </c>
      <c r="K3024" t="s">
        <v>14472</v>
      </c>
      <c r="L3024" t="s">
        <v>14473</v>
      </c>
      <c r="M3024">
        <v>117</v>
      </c>
      <c r="N3024">
        <v>244</v>
      </c>
      <c r="O3024" t="s">
        <v>14474</v>
      </c>
      <c r="P3024">
        <v>1</v>
      </c>
      <c r="R3024" t="s">
        <v>14475</v>
      </c>
      <c r="S3024">
        <v>6</v>
      </c>
      <c r="T3024" t="s">
        <v>11705</v>
      </c>
      <c r="U3024" t="s">
        <v>890</v>
      </c>
      <c r="W3024">
        <v>12000000</v>
      </c>
      <c r="X3024">
        <v>2015</v>
      </c>
      <c r="Y3024">
        <v>27</v>
      </c>
      <c r="Z3024">
        <v>6.2</v>
      </c>
      <c r="AA3024">
        <v>2.35</v>
      </c>
      <c r="AB3024">
        <v>4</v>
      </c>
    </row>
    <row r="3025" spans="1:28" hidden="1" x14ac:dyDescent="0.2">
      <c r="A3025" t="s">
        <v>27</v>
      </c>
      <c r="B3025" t="s">
        <v>2841</v>
      </c>
      <c r="C3025">
        <v>183</v>
      </c>
      <c r="D3025">
        <v>106</v>
      </c>
      <c r="E3025">
        <v>287</v>
      </c>
      <c r="F3025">
        <v>233</v>
      </c>
      <c r="G3025" t="s">
        <v>14476</v>
      </c>
      <c r="H3025">
        <v>767</v>
      </c>
      <c r="I3025">
        <v>148170000</v>
      </c>
      <c r="J3025" t="s">
        <v>880</v>
      </c>
      <c r="K3025" t="s">
        <v>5251</v>
      </c>
      <c r="L3025" t="s">
        <v>14477</v>
      </c>
      <c r="M3025">
        <v>142293</v>
      </c>
      <c r="N3025">
        <v>2053</v>
      </c>
      <c r="O3025" t="s">
        <v>14478</v>
      </c>
      <c r="P3025">
        <v>0</v>
      </c>
      <c r="Q3025" t="s">
        <v>14479</v>
      </c>
      <c r="R3025" t="s">
        <v>14480</v>
      </c>
      <c r="S3025">
        <v>245</v>
      </c>
      <c r="T3025" t="s">
        <v>36</v>
      </c>
      <c r="U3025" t="s">
        <v>37</v>
      </c>
      <c r="V3025" t="s">
        <v>93</v>
      </c>
      <c r="W3025">
        <v>11000000</v>
      </c>
      <c r="X3025">
        <v>1984</v>
      </c>
      <c r="Y3025">
        <v>281</v>
      </c>
      <c r="Z3025">
        <v>7.2</v>
      </c>
      <c r="AA3025">
        <v>2.2000000000000002</v>
      </c>
      <c r="AB3025">
        <v>14000</v>
      </c>
    </row>
    <row r="3026" spans="1:28" hidden="1" x14ac:dyDescent="0.2">
      <c r="A3026" t="s">
        <v>27</v>
      </c>
      <c r="B3026" t="s">
        <v>1430</v>
      </c>
      <c r="C3026">
        <v>282</v>
      </c>
      <c r="D3026">
        <v>125</v>
      </c>
      <c r="E3026">
        <v>0</v>
      </c>
      <c r="F3026">
        <v>504</v>
      </c>
      <c r="G3026" t="s">
        <v>14481</v>
      </c>
      <c r="H3026">
        <v>11000</v>
      </c>
      <c r="I3026">
        <v>460935665</v>
      </c>
      <c r="J3026" t="s">
        <v>30</v>
      </c>
      <c r="K3026" t="s">
        <v>389</v>
      </c>
      <c r="L3026" t="s">
        <v>14482</v>
      </c>
      <c r="M3026">
        <v>911097</v>
      </c>
      <c r="N3026">
        <v>13485</v>
      </c>
      <c r="O3026" t="s">
        <v>7870</v>
      </c>
      <c r="P3026">
        <v>1</v>
      </c>
      <c r="Q3026" t="s">
        <v>14483</v>
      </c>
      <c r="R3026" t="s">
        <v>14484</v>
      </c>
      <c r="S3026">
        <v>1470</v>
      </c>
      <c r="T3026" t="s">
        <v>36</v>
      </c>
      <c r="U3026" t="s">
        <v>37</v>
      </c>
      <c r="V3026" t="s">
        <v>93</v>
      </c>
      <c r="W3026">
        <v>11000000</v>
      </c>
      <c r="X3026">
        <v>1977</v>
      </c>
      <c r="Y3026">
        <v>1000</v>
      </c>
      <c r="Z3026">
        <v>8.6999999999999993</v>
      </c>
      <c r="AA3026">
        <v>2.35</v>
      </c>
      <c r="AB3026">
        <v>33000</v>
      </c>
    </row>
    <row r="3027" spans="1:28" hidden="1" x14ac:dyDescent="0.2">
      <c r="A3027" t="s">
        <v>27</v>
      </c>
      <c r="B3027" t="s">
        <v>14485</v>
      </c>
      <c r="C3027">
        <v>158</v>
      </c>
      <c r="D3027">
        <v>109</v>
      </c>
      <c r="E3027">
        <v>11</v>
      </c>
      <c r="F3027">
        <v>411</v>
      </c>
      <c r="G3027" t="s">
        <v>5461</v>
      </c>
      <c r="H3027">
        <v>22000</v>
      </c>
      <c r="I3027">
        <v>35537564</v>
      </c>
      <c r="J3027" t="s">
        <v>1669</v>
      </c>
      <c r="K3027" t="s">
        <v>1744</v>
      </c>
      <c r="L3027" t="s">
        <v>14486</v>
      </c>
      <c r="M3027">
        <v>49671</v>
      </c>
      <c r="N3027">
        <v>24063</v>
      </c>
      <c r="O3027" t="s">
        <v>14487</v>
      </c>
      <c r="P3027">
        <v>1</v>
      </c>
      <c r="Q3027" t="s">
        <v>14488</v>
      </c>
      <c r="R3027" t="s">
        <v>14489</v>
      </c>
      <c r="S3027">
        <v>166</v>
      </c>
      <c r="T3027" t="s">
        <v>36</v>
      </c>
      <c r="U3027" t="s">
        <v>37</v>
      </c>
      <c r="V3027" t="s">
        <v>583</v>
      </c>
      <c r="W3027">
        <v>11500000</v>
      </c>
      <c r="X3027">
        <v>2016</v>
      </c>
      <c r="Y3027">
        <v>851</v>
      </c>
      <c r="Z3027">
        <v>6</v>
      </c>
      <c r="AA3027">
        <v>2.35</v>
      </c>
      <c r="AB3027">
        <v>11000</v>
      </c>
    </row>
    <row r="3028" spans="1:28" hidden="1" x14ac:dyDescent="0.2">
      <c r="A3028" t="s">
        <v>27</v>
      </c>
      <c r="B3028" t="s">
        <v>9063</v>
      </c>
      <c r="C3028">
        <v>89</v>
      </c>
      <c r="D3028">
        <v>200</v>
      </c>
      <c r="E3028">
        <v>767</v>
      </c>
      <c r="F3028">
        <v>382</v>
      </c>
      <c r="G3028" t="s">
        <v>14490</v>
      </c>
      <c r="H3028">
        <v>597</v>
      </c>
      <c r="I3028">
        <v>111722000</v>
      </c>
      <c r="J3028" t="s">
        <v>5603</v>
      </c>
      <c r="K3028" t="s">
        <v>11988</v>
      </c>
      <c r="L3028" t="s">
        <v>14491</v>
      </c>
      <c r="M3028">
        <v>55816</v>
      </c>
      <c r="N3028">
        <v>1966</v>
      </c>
      <c r="O3028" t="s">
        <v>6735</v>
      </c>
      <c r="P3028">
        <v>2</v>
      </c>
      <c r="Q3028" t="s">
        <v>14492</v>
      </c>
      <c r="R3028" t="s">
        <v>14493</v>
      </c>
      <c r="S3028">
        <v>255</v>
      </c>
      <c r="T3028" t="s">
        <v>36</v>
      </c>
      <c r="U3028" t="s">
        <v>37</v>
      </c>
      <c r="V3028" t="s">
        <v>38</v>
      </c>
      <c r="W3028">
        <v>11000000</v>
      </c>
      <c r="X3028">
        <v>1965</v>
      </c>
      <c r="Y3028">
        <v>396</v>
      </c>
      <c r="Z3028">
        <v>8</v>
      </c>
      <c r="AA3028">
        <v>2.35</v>
      </c>
      <c r="AB3028">
        <v>7000</v>
      </c>
    </row>
    <row r="3029" spans="1:28" hidden="1" x14ac:dyDescent="0.2">
      <c r="A3029" t="s">
        <v>27</v>
      </c>
      <c r="B3029" t="s">
        <v>6618</v>
      </c>
      <c r="C3029">
        <v>101</v>
      </c>
      <c r="D3029">
        <v>114</v>
      </c>
      <c r="E3029">
        <v>335</v>
      </c>
      <c r="F3029">
        <v>14</v>
      </c>
      <c r="G3029" t="s">
        <v>14494</v>
      </c>
      <c r="H3029">
        <v>585</v>
      </c>
      <c r="I3029">
        <v>10230</v>
      </c>
      <c r="J3029" t="s">
        <v>14495</v>
      </c>
      <c r="K3029" t="s">
        <v>14496</v>
      </c>
      <c r="L3029" t="s">
        <v>14497</v>
      </c>
      <c r="M3029">
        <v>14437</v>
      </c>
      <c r="N3029">
        <v>679</v>
      </c>
      <c r="O3029" t="s">
        <v>14498</v>
      </c>
      <c r="P3029">
        <v>0</v>
      </c>
      <c r="Q3029" t="s">
        <v>14499</v>
      </c>
      <c r="R3029" t="s">
        <v>14500</v>
      </c>
      <c r="S3029">
        <v>26</v>
      </c>
      <c r="T3029" t="s">
        <v>14501</v>
      </c>
      <c r="U3029" t="s">
        <v>55</v>
      </c>
      <c r="V3029" t="s">
        <v>583</v>
      </c>
      <c r="X3029">
        <v>2014</v>
      </c>
      <c r="Y3029">
        <v>68</v>
      </c>
      <c r="Z3029">
        <v>7.2</v>
      </c>
      <c r="AA3029">
        <v>2.35</v>
      </c>
      <c r="AB3029">
        <v>0</v>
      </c>
    </row>
    <row r="3030" spans="1:28" hidden="1" x14ac:dyDescent="0.2">
      <c r="A3030" t="s">
        <v>27</v>
      </c>
      <c r="B3030" t="s">
        <v>4064</v>
      </c>
      <c r="C3030">
        <v>128</v>
      </c>
      <c r="D3030">
        <v>112</v>
      </c>
      <c r="E3030">
        <v>197</v>
      </c>
      <c r="F3030">
        <v>632</v>
      </c>
      <c r="G3030" t="s">
        <v>7606</v>
      </c>
      <c r="H3030">
        <v>755</v>
      </c>
      <c r="I3030">
        <v>90556401</v>
      </c>
      <c r="J3030" t="s">
        <v>3021</v>
      </c>
      <c r="K3030" t="s">
        <v>10892</v>
      </c>
      <c r="L3030" t="s">
        <v>14502</v>
      </c>
      <c r="M3030">
        <v>43795</v>
      </c>
      <c r="N3030">
        <v>3507</v>
      </c>
      <c r="O3030" t="s">
        <v>11890</v>
      </c>
      <c r="P3030">
        <v>1</v>
      </c>
      <c r="Q3030" t="s">
        <v>14503</v>
      </c>
      <c r="R3030" t="s">
        <v>14504</v>
      </c>
      <c r="S3030">
        <v>171</v>
      </c>
      <c r="T3030" t="s">
        <v>36</v>
      </c>
      <c r="U3030" t="s">
        <v>37</v>
      </c>
      <c r="V3030" t="s">
        <v>275</v>
      </c>
      <c r="W3030">
        <v>11000000</v>
      </c>
      <c r="X3030">
        <v>2008</v>
      </c>
      <c r="Y3030">
        <v>734</v>
      </c>
      <c r="Z3030">
        <v>4.5</v>
      </c>
      <c r="AA3030">
        <v>1.85</v>
      </c>
      <c r="AB3030">
        <v>0</v>
      </c>
    </row>
    <row r="3031" spans="1:28" hidden="1" x14ac:dyDescent="0.2">
      <c r="A3031" t="s">
        <v>27</v>
      </c>
      <c r="B3031" t="s">
        <v>4164</v>
      </c>
      <c r="C3031">
        <v>410</v>
      </c>
      <c r="D3031">
        <v>116</v>
      </c>
      <c r="E3031">
        <v>737</v>
      </c>
      <c r="F3031">
        <v>141</v>
      </c>
      <c r="G3031" t="s">
        <v>14505</v>
      </c>
      <c r="H3031">
        <v>23000</v>
      </c>
      <c r="I3031">
        <v>93571803</v>
      </c>
      <c r="J3031" t="s">
        <v>1632</v>
      </c>
      <c r="K3031" t="s">
        <v>57</v>
      </c>
      <c r="L3031" t="s">
        <v>14506</v>
      </c>
      <c r="M3031">
        <v>275869</v>
      </c>
      <c r="N3031">
        <v>23811</v>
      </c>
      <c r="O3031" t="s">
        <v>7755</v>
      </c>
      <c r="P3031">
        <v>2</v>
      </c>
      <c r="Q3031" t="s">
        <v>14507</v>
      </c>
      <c r="R3031" t="s">
        <v>14508</v>
      </c>
      <c r="S3031">
        <v>389</v>
      </c>
      <c r="T3031" t="s">
        <v>36</v>
      </c>
      <c r="U3031" t="s">
        <v>37</v>
      </c>
      <c r="V3031" t="s">
        <v>583</v>
      </c>
      <c r="W3031">
        <v>25000000</v>
      </c>
      <c r="X3031">
        <v>2010</v>
      </c>
      <c r="Y3031">
        <v>238</v>
      </c>
      <c r="Z3031">
        <v>7.9</v>
      </c>
      <c r="AA3031">
        <v>2.35</v>
      </c>
      <c r="AB3031">
        <v>36000</v>
      </c>
    </row>
    <row r="3032" spans="1:28" hidden="1" x14ac:dyDescent="0.2">
      <c r="A3032" t="s">
        <v>27</v>
      </c>
      <c r="B3032" t="s">
        <v>10663</v>
      </c>
      <c r="C3032">
        <v>104</v>
      </c>
      <c r="D3032">
        <v>92</v>
      </c>
      <c r="E3032">
        <v>79</v>
      </c>
      <c r="F3032">
        <v>218</v>
      </c>
      <c r="G3032" t="s">
        <v>10664</v>
      </c>
      <c r="H3032">
        <v>608</v>
      </c>
      <c r="I3032">
        <v>72755517</v>
      </c>
      <c r="J3032" t="s">
        <v>10665</v>
      </c>
      <c r="K3032" t="s">
        <v>10666</v>
      </c>
      <c r="L3032" t="s">
        <v>14509</v>
      </c>
      <c r="M3032">
        <v>56595</v>
      </c>
      <c r="N3032">
        <v>1853</v>
      </c>
      <c r="O3032" t="s">
        <v>10668</v>
      </c>
      <c r="P3032">
        <v>0</v>
      </c>
      <c r="Q3032" t="s">
        <v>14510</v>
      </c>
      <c r="R3032" t="s">
        <v>14511</v>
      </c>
      <c r="S3032">
        <v>196</v>
      </c>
      <c r="T3032" t="s">
        <v>36</v>
      </c>
      <c r="U3032" t="s">
        <v>37</v>
      </c>
      <c r="V3032" t="s">
        <v>583</v>
      </c>
      <c r="X3032">
        <v>2006</v>
      </c>
      <c r="Y3032">
        <v>362</v>
      </c>
      <c r="Z3032">
        <v>7.1</v>
      </c>
      <c r="AA3032">
        <v>1.85</v>
      </c>
      <c r="AB3032">
        <v>641</v>
      </c>
    </row>
    <row r="3033" spans="1:28" hidden="1" x14ac:dyDescent="0.2">
      <c r="A3033" t="s">
        <v>27</v>
      </c>
      <c r="B3033" t="s">
        <v>6961</v>
      </c>
      <c r="C3033">
        <v>54</v>
      </c>
      <c r="D3033">
        <v>120</v>
      </c>
      <c r="E3033">
        <v>36</v>
      </c>
      <c r="F3033">
        <v>633</v>
      </c>
      <c r="G3033" t="s">
        <v>2281</v>
      </c>
      <c r="H3033">
        <v>886</v>
      </c>
      <c r="I3033">
        <v>52929168</v>
      </c>
      <c r="J3033" t="s">
        <v>1007</v>
      </c>
      <c r="K3033" t="s">
        <v>5579</v>
      </c>
      <c r="L3033" t="s">
        <v>14512</v>
      </c>
      <c r="M3033">
        <v>82743</v>
      </c>
      <c r="N3033">
        <v>3280</v>
      </c>
      <c r="O3033" t="s">
        <v>14513</v>
      </c>
      <c r="P3033">
        <v>1</v>
      </c>
      <c r="Q3033" t="s">
        <v>14514</v>
      </c>
      <c r="R3033" t="s">
        <v>14515</v>
      </c>
      <c r="S3033">
        <v>201</v>
      </c>
      <c r="T3033" t="s">
        <v>36</v>
      </c>
      <c r="U3033" t="s">
        <v>37</v>
      </c>
      <c r="V3033" t="s">
        <v>583</v>
      </c>
      <c r="W3033">
        <v>11000000</v>
      </c>
      <c r="X3033">
        <v>1992</v>
      </c>
      <c r="Y3033">
        <v>655</v>
      </c>
      <c r="Z3033">
        <v>7.5</v>
      </c>
      <c r="AA3033">
        <v>1.85</v>
      </c>
      <c r="AB3033">
        <v>7000</v>
      </c>
    </row>
    <row r="3034" spans="1:28" hidden="1" x14ac:dyDescent="0.2">
      <c r="A3034" t="s">
        <v>27</v>
      </c>
      <c r="B3034" t="s">
        <v>14516</v>
      </c>
      <c r="C3034">
        <v>141</v>
      </c>
      <c r="D3034">
        <v>107</v>
      </c>
      <c r="E3034">
        <v>15</v>
      </c>
      <c r="F3034">
        <v>602</v>
      </c>
      <c r="G3034" t="s">
        <v>342</v>
      </c>
      <c r="H3034">
        <v>17000</v>
      </c>
      <c r="I3034">
        <v>50461335</v>
      </c>
      <c r="J3034" t="s">
        <v>14517</v>
      </c>
      <c r="K3034" t="s">
        <v>487</v>
      </c>
      <c r="L3034" t="s">
        <v>14518</v>
      </c>
      <c r="M3034">
        <v>83893</v>
      </c>
      <c r="N3034">
        <v>20466</v>
      </c>
      <c r="O3034" t="s">
        <v>1319</v>
      </c>
      <c r="P3034">
        <v>3</v>
      </c>
      <c r="Q3034" t="s">
        <v>14519</v>
      </c>
      <c r="R3034" t="s">
        <v>14520</v>
      </c>
      <c r="S3034">
        <v>132</v>
      </c>
      <c r="T3034" t="s">
        <v>36</v>
      </c>
      <c r="U3034" t="s">
        <v>37</v>
      </c>
      <c r="V3034" t="s">
        <v>38</v>
      </c>
      <c r="W3034">
        <v>11000000</v>
      </c>
      <c r="X3034">
        <v>2014</v>
      </c>
      <c r="Y3034">
        <v>1000</v>
      </c>
      <c r="Z3034">
        <v>6.8</v>
      </c>
      <c r="AA3034">
        <v>2.35</v>
      </c>
      <c r="AB3034">
        <v>15000</v>
      </c>
    </row>
    <row r="3035" spans="1:28" hidden="1" x14ac:dyDescent="0.2">
      <c r="A3035" t="s">
        <v>27</v>
      </c>
      <c r="B3035" t="s">
        <v>10462</v>
      </c>
      <c r="C3035">
        <v>30</v>
      </c>
      <c r="D3035">
        <v>92</v>
      </c>
      <c r="E3035">
        <v>53</v>
      </c>
      <c r="F3035">
        <v>32</v>
      </c>
      <c r="G3035" t="s">
        <v>10964</v>
      </c>
      <c r="H3035">
        <v>84</v>
      </c>
      <c r="J3035" t="s">
        <v>1750</v>
      </c>
      <c r="K3035" t="s">
        <v>14521</v>
      </c>
      <c r="L3035" t="s">
        <v>14522</v>
      </c>
      <c r="M3035">
        <v>3104</v>
      </c>
      <c r="N3035">
        <v>179</v>
      </c>
      <c r="O3035" t="s">
        <v>14523</v>
      </c>
      <c r="P3035">
        <v>2</v>
      </c>
      <c r="R3035" t="s">
        <v>14524</v>
      </c>
      <c r="S3035">
        <v>33</v>
      </c>
      <c r="T3035" t="s">
        <v>36</v>
      </c>
      <c r="U3035" t="s">
        <v>266</v>
      </c>
      <c r="V3035" t="s">
        <v>4828</v>
      </c>
      <c r="W3035">
        <v>12000000</v>
      </c>
      <c r="X3035">
        <v>2014</v>
      </c>
      <c r="Y3035">
        <v>37</v>
      </c>
      <c r="Z3035">
        <v>4.3</v>
      </c>
      <c r="AB3035">
        <v>774</v>
      </c>
    </row>
    <row r="3036" spans="1:28" hidden="1" x14ac:dyDescent="0.2">
      <c r="A3036" t="s">
        <v>27</v>
      </c>
      <c r="B3036" t="s">
        <v>14525</v>
      </c>
      <c r="C3036">
        <v>57</v>
      </c>
      <c r="D3036">
        <v>107</v>
      </c>
      <c r="E3036">
        <v>42</v>
      </c>
      <c r="F3036">
        <v>808</v>
      </c>
      <c r="G3036" t="s">
        <v>4830</v>
      </c>
      <c r="H3036">
        <v>1000</v>
      </c>
      <c r="I3036">
        <v>49797148</v>
      </c>
      <c r="J3036" t="s">
        <v>3911</v>
      </c>
      <c r="K3036" t="s">
        <v>13151</v>
      </c>
      <c r="L3036" t="s">
        <v>14526</v>
      </c>
      <c r="M3036">
        <v>49007</v>
      </c>
      <c r="N3036">
        <v>3435</v>
      </c>
      <c r="O3036" t="s">
        <v>1057</v>
      </c>
      <c r="P3036">
        <v>3</v>
      </c>
      <c r="Q3036" t="s">
        <v>14527</v>
      </c>
      <c r="R3036" t="s">
        <v>14528</v>
      </c>
      <c r="S3036">
        <v>97</v>
      </c>
      <c r="T3036" t="s">
        <v>36</v>
      </c>
      <c r="U3036" t="s">
        <v>37</v>
      </c>
      <c r="V3036" t="s">
        <v>583</v>
      </c>
      <c r="W3036">
        <v>11000000</v>
      </c>
      <c r="X3036">
        <v>1989</v>
      </c>
      <c r="Y3036">
        <v>854</v>
      </c>
      <c r="Z3036">
        <v>7.2</v>
      </c>
      <c r="AA3036">
        <v>1.85</v>
      </c>
      <c r="AB3036">
        <v>0</v>
      </c>
    </row>
    <row r="3037" spans="1:28" hidden="1" x14ac:dyDescent="0.2">
      <c r="A3037" t="s">
        <v>27</v>
      </c>
      <c r="B3037" t="s">
        <v>5988</v>
      </c>
      <c r="C3037">
        <v>56</v>
      </c>
      <c r="D3037">
        <v>100</v>
      </c>
      <c r="E3037">
        <v>32</v>
      </c>
      <c r="F3037">
        <v>621</v>
      </c>
      <c r="G3037" t="s">
        <v>723</v>
      </c>
      <c r="H3037">
        <v>785</v>
      </c>
      <c r="J3037" t="s">
        <v>1669</v>
      </c>
      <c r="K3037" t="s">
        <v>7249</v>
      </c>
      <c r="L3037" t="s">
        <v>14529</v>
      </c>
      <c r="M3037">
        <v>18220</v>
      </c>
      <c r="N3037">
        <v>3135</v>
      </c>
      <c r="O3037" t="s">
        <v>577</v>
      </c>
      <c r="P3037">
        <v>5</v>
      </c>
      <c r="Q3037" t="s">
        <v>14530</v>
      </c>
      <c r="R3037" t="s">
        <v>14531</v>
      </c>
      <c r="S3037">
        <v>102</v>
      </c>
      <c r="T3037" t="s">
        <v>36</v>
      </c>
      <c r="U3037" t="s">
        <v>55</v>
      </c>
      <c r="V3037" t="s">
        <v>38</v>
      </c>
      <c r="W3037">
        <v>13500000</v>
      </c>
      <c r="X3037">
        <v>2007</v>
      </c>
      <c r="Y3037">
        <v>692</v>
      </c>
      <c r="Z3037">
        <v>5.8</v>
      </c>
      <c r="AA3037">
        <v>1.85</v>
      </c>
      <c r="AB3037">
        <v>0</v>
      </c>
    </row>
    <row r="3038" spans="1:28" hidden="1" x14ac:dyDescent="0.2">
      <c r="A3038" t="s">
        <v>27</v>
      </c>
      <c r="B3038" t="s">
        <v>1322</v>
      </c>
      <c r="C3038">
        <v>216</v>
      </c>
      <c r="D3038">
        <v>81</v>
      </c>
      <c r="E3038">
        <v>541</v>
      </c>
      <c r="F3038">
        <v>328</v>
      </c>
      <c r="G3038" t="s">
        <v>14532</v>
      </c>
      <c r="H3038">
        <v>991</v>
      </c>
      <c r="I3038">
        <v>46563158</v>
      </c>
      <c r="J3038" t="s">
        <v>1526</v>
      </c>
      <c r="K3038" t="s">
        <v>3371</v>
      </c>
      <c r="L3038" t="s">
        <v>14533</v>
      </c>
      <c r="M3038">
        <v>207934</v>
      </c>
      <c r="N3038">
        <v>2562</v>
      </c>
      <c r="O3038" t="s">
        <v>7585</v>
      </c>
      <c r="P3038">
        <v>0</v>
      </c>
      <c r="Q3038" t="s">
        <v>14534</v>
      </c>
      <c r="R3038" t="s">
        <v>14535</v>
      </c>
      <c r="S3038">
        <v>629</v>
      </c>
      <c r="T3038" t="s">
        <v>36</v>
      </c>
      <c r="U3038" t="s">
        <v>37</v>
      </c>
      <c r="V3038" t="s">
        <v>583</v>
      </c>
      <c r="W3038">
        <v>13000000</v>
      </c>
      <c r="X3038">
        <v>2002</v>
      </c>
      <c r="Y3038">
        <v>465</v>
      </c>
      <c r="Z3038">
        <v>7.1</v>
      </c>
      <c r="AA3038">
        <v>2.35</v>
      </c>
      <c r="AB3038">
        <v>0</v>
      </c>
    </row>
    <row r="3039" spans="1:28" hidden="1" x14ac:dyDescent="0.2">
      <c r="A3039" t="s">
        <v>27</v>
      </c>
      <c r="B3039" t="s">
        <v>2610</v>
      </c>
      <c r="C3039">
        <v>80</v>
      </c>
      <c r="D3039">
        <v>101</v>
      </c>
      <c r="E3039">
        <v>163</v>
      </c>
      <c r="F3039">
        <v>488</v>
      </c>
      <c r="G3039" t="s">
        <v>3200</v>
      </c>
      <c r="H3039">
        <v>683</v>
      </c>
      <c r="I3039">
        <v>41227069</v>
      </c>
      <c r="J3039" t="s">
        <v>212</v>
      </c>
      <c r="K3039" t="s">
        <v>14536</v>
      </c>
      <c r="L3039" t="s">
        <v>14537</v>
      </c>
      <c r="M3039">
        <v>162701</v>
      </c>
      <c r="N3039">
        <v>2436</v>
      </c>
      <c r="O3039" t="s">
        <v>12582</v>
      </c>
      <c r="P3039">
        <v>1</v>
      </c>
      <c r="Q3039" t="s">
        <v>14538</v>
      </c>
      <c r="R3039" t="s">
        <v>14539</v>
      </c>
      <c r="S3039">
        <v>962</v>
      </c>
      <c r="T3039" t="s">
        <v>36</v>
      </c>
      <c r="U3039" t="s">
        <v>37</v>
      </c>
      <c r="V3039" t="s">
        <v>93</v>
      </c>
      <c r="W3039">
        <v>11000000</v>
      </c>
      <c r="X3039">
        <v>2002</v>
      </c>
      <c r="Y3039">
        <v>548</v>
      </c>
      <c r="Z3039">
        <v>7.4</v>
      </c>
      <c r="AA3039">
        <v>2.35</v>
      </c>
      <c r="AB3039">
        <v>19000</v>
      </c>
    </row>
    <row r="3040" spans="1:28" hidden="1" x14ac:dyDescent="0.2">
      <c r="A3040" t="s">
        <v>27</v>
      </c>
      <c r="B3040" t="s">
        <v>8013</v>
      </c>
      <c r="C3040">
        <v>77</v>
      </c>
      <c r="D3040">
        <v>122</v>
      </c>
      <c r="E3040">
        <v>0</v>
      </c>
      <c r="F3040">
        <v>191</v>
      </c>
      <c r="G3040" t="s">
        <v>1066</v>
      </c>
      <c r="H3040">
        <v>276</v>
      </c>
      <c r="I3040">
        <v>39025000</v>
      </c>
      <c r="J3040" t="s">
        <v>1933</v>
      </c>
      <c r="K3040" t="s">
        <v>13357</v>
      </c>
      <c r="L3040" t="s">
        <v>14540</v>
      </c>
      <c r="M3040">
        <v>73193</v>
      </c>
      <c r="N3040">
        <v>903</v>
      </c>
      <c r="O3040" t="s">
        <v>14541</v>
      </c>
      <c r="P3040">
        <v>0</v>
      </c>
      <c r="Q3040" t="s">
        <v>14542</v>
      </c>
      <c r="R3040" t="s">
        <v>14543</v>
      </c>
      <c r="S3040">
        <v>190</v>
      </c>
      <c r="T3040" t="s">
        <v>36</v>
      </c>
      <c r="U3040" t="s">
        <v>55</v>
      </c>
      <c r="V3040" t="s">
        <v>583</v>
      </c>
      <c r="W3040">
        <v>11000000</v>
      </c>
      <c r="X3040">
        <v>1995</v>
      </c>
      <c r="Y3040">
        <v>258</v>
      </c>
      <c r="Z3040">
        <v>7.6</v>
      </c>
      <c r="AA3040">
        <v>1.85</v>
      </c>
      <c r="AB3040">
        <v>0</v>
      </c>
    </row>
    <row r="3041" spans="1:28" hidden="1" x14ac:dyDescent="0.2">
      <c r="A3041" t="s">
        <v>27</v>
      </c>
      <c r="B3041" t="s">
        <v>6061</v>
      </c>
      <c r="C3041">
        <v>101</v>
      </c>
      <c r="D3041">
        <v>97</v>
      </c>
      <c r="E3041">
        <v>16</v>
      </c>
      <c r="F3041">
        <v>637</v>
      </c>
      <c r="G3041" t="s">
        <v>11755</v>
      </c>
      <c r="H3041">
        <v>4000</v>
      </c>
      <c r="I3041">
        <v>38201895</v>
      </c>
      <c r="J3041" t="s">
        <v>212</v>
      </c>
      <c r="K3041" t="s">
        <v>2475</v>
      </c>
      <c r="L3041" t="s">
        <v>14544</v>
      </c>
      <c r="M3041">
        <v>149222</v>
      </c>
      <c r="N3041">
        <v>6223</v>
      </c>
      <c r="O3041" t="s">
        <v>14545</v>
      </c>
      <c r="P3041">
        <v>3</v>
      </c>
      <c r="Q3041" t="s">
        <v>14546</v>
      </c>
      <c r="R3041" t="s">
        <v>14547</v>
      </c>
      <c r="S3041">
        <v>749</v>
      </c>
      <c r="T3041" t="s">
        <v>36</v>
      </c>
      <c r="U3041" t="s">
        <v>37</v>
      </c>
      <c r="V3041" t="s">
        <v>583</v>
      </c>
      <c r="W3041">
        <v>10500000</v>
      </c>
      <c r="X3041">
        <v>1999</v>
      </c>
      <c r="Y3041">
        <v>656</v>
      </c>
      <c r="Z3041">
        <v>6.9</v>
      </c>
      <c r="AA3041">
        <v>1.85</v>
      </c>
      <c r="AB3041">
        <v>0</v>
      </c>
    </row>
    <row r="3042" spans="1:28" hidden="1" x14ac:dyDescent="0.2">
      <c r="A3042" t="s">
        <v>27</v>
      </c>
      <c r="B3042" t="s">
        <v>12182</v>
      </c>
      <c r="C3042">
        <v>156</v>
      </c>
      <c r="D3042">
        <v>92</v>
      </c>
      <c r="E3042">
        <v>52</v>
      </c>
      <c r="F3042">
        <v>647</v>
      </c>
      <c r="G3042" t="s">
        <v>14548</v>
      </c>
      <c r="H3042">
        <v>723</v>
      </c>
      <c r="I3042">
        <v>27669413</v>
      </c>
      <c r="J3042" t="s">
        <v>5101</v>
      </c>
      <c r="K3042" t="s">
        <v>5918</v>
      </c>
      <c r="L3042" t="s">
        <v>14549</v>
      </c>
      <c r="M3042">
        <v>76207</v>
      </c>
      <c r="N3042">
        <v>3101</v>
      </c>
      <c r="O3042" t="s">
        <v>14550</v>
      </c>
      <c r="P3042">
        <v>0</v>
      </c>
      <c r="Q3042" t="s">
        <v>14551</v>
      </c>
      <c r="R3042" t="s">
        <v>14552</v>
      </c>
      <c r="S3042">
        <v>194</v>
      </c>
      <c r="T3042" t="s">
        <v>36</v>
      </c>
      <c r="U3042" t="s">
        <v>266</v>
      </c>
      <c r="V3042" t="s">
        <v>583</v>
      </c>
      <c r="W3042">
        <v>11000000</v>
      </c>
      <c r="X3042">
        <v>2009</v>
      </c>
      <c r="Y3042">
        <v>651</v>
      </c>
      <c r="Z3042">
        <v>6</v>
      </c>
      <c r="AA3042">
        <v>1.85</v>
      </c>
      <c r="AB3042">
        <v>0</v>
      </c>
    </row>
    <row r="3043" spans="1:28" hidden="1" x14ac:dyDescent="0.2">
      <c r="A3043" t="s">
        <v>27</v>
      </c>
      <c r="B3043" t="s">
        <v>10323</v>
      </c>
      <c r="C3043">
        <v>48</v>
      </c>
      <c r="D3043">
        <v>92</v>
      </c>
      <c r="E3043">
        <v>0</v>
      </c>
      <c r="F3043">
        <v>842</v>
      </c>
      <c r="G3043" t="s">
        <v>14553</v>
      </c>
      <c r="H3043">
        <v>1000</v>
      </c>
      <c r="J3043" t="s">
        <v>1669</v>
      </c>
      <c r="K3043" t="s">
        <v>5795</v>
      </c>
      <c r="L3043" t="s">
        <v>14554</v>
      </c>
      <c r="M3043">
        <v>36559</v>
      </c>
      <c r="N3043">
        <v>3931</v>
      </c>
      <c r="O3043" t="s">
        <v>10627</v>
      </c>
      <c r="P3043">
        <v>0</v>
      </c>
      <c r="Q3043" t="s">
        <v>14555</v>
      </c>
      <c r="R3043" t="s">
        <v>14556</v>
      </c>
      <c r="S3043">
        <v>131</v>
      </c>
      <c r="T3043" t="s">
        <v>36</v>
      </c>
      <c r="U3043" t="s">
        <v>37</v>
      </c>
      <c r="V3043" t="s">
        <v>583</v>
      </c>
      <c r="W3043">
        <v>11000000</v>
      </c>
      <c r="X3043">
        <v>1981</v>
      </c>
      <c r="Y3043">
        <v>898</v>
      </c>
      <c r="Z3043">
        <v>6.9</v>
      </c>
      <c r="AA3043">
        <v>2.35</v>
      </c>
      <c r="AB3043">
        <v>0</v>
      </c>
    </row>
    <row r="3044" spans="1:28" hidden="1" x14ac:dyDescent="0.2">
      <c r="A3044" t="s">
        <v>27</v>
      </c>
      <c r="B3044" t="s">
        <v>12874</v>
      </c>
      <c r="C3044">
        <v>109</v>
      </c>
      <c r="D3044">
        <v>110</v>
      </c>
      <c r="E3044">
        <v>107</v>
      </c>
      <c r="F3044">
        <v>549</v>
      </c>
      <c r="G3044" t="s">
        <v>14557</v>
      </c>
      <c r="H3044">
        <v>664</v>
      </c>
      <c r="I3044">
        <v>37766350</v>
      </c>
      <c r="J3044" t="s">
        <v>3407</v>
      </c>
      <c r="K3044" t="s">
        <v>4502</v>
      </c>
      <c r="L3044" t="s">
        <v>14558</v>
      </c>
      <c r="M3044">
        <v>19440</v>
      </c>
      <c r="N3044">
        <v>3376</v>
      </c>
      <c r="O3044" t="s">
        <v>3073</v>
      </c>
      <c r="P3044">
        <v>5</v>
      </c>
      <c r="Q3044" t="s">
        <v>14559</v>
      </c>
      <c r="R3044" t="s">
        <v>14560</v>
      </c>
      <c r="S3044">
        <v>56</v>
      </c>
      <c r="T3044" t="s">
        <v>36</v>
      </c>
      <c r="U3044" t="s">
        <v>37</v>
      </c>
      <c r="V3044" t="s">
        <v>38</v>
      </c>
      <c r="W3044">
        <v>11000000</v>
      </c>
      <c r="X3044">
        <v>2008</v>
      </c>
      <c r="Y3044">
        <v>551</v>
      </c>
      <c r="Z3044">
        <v>7.3</v>
      </c>
      <c r="AA3044">
        <v>2.35</v>
      </c>
      <c r="AB3044">
        <v>0</v>
      </c>
    </row>
    <row r="3045" spans="1:28" hidden="1" x14ac:dyDescent="0.2">
      <c r="A3045" t="s">
        <v>27</v>
      </c>
      <c r="B3045" t="s">
        <v>14561</v>
      </c>
      <c r="C3045">
        <v>62</v>
      </c>
      <c r="D3045">
        <v>86</v>
      </c>
      <c r="E3045">
        <v>5</v>
      </c>
      <c r="F3045">
        <v>532</v>
      </c>
      <c r="G3045" t="s">
        <v>3726</v>
      </c>
      <c r="H3045">
        <v>584</v>
      </c>
      <c r="I3045">
        <v>23978402</v>
      </c>
      <c r="J3045" t="s">
        <v>1007</v>
      </c>
      <c r="K3045" t="s">
        <v>3553</v>
      </c>
      <c r="L3045" t="s">
        <v>14562</v>
      </c>
      <c r="M3045">
        <v>10966</v>
      </c>
      <c r="N3045">
        <v>3850</v>
      </c>
      <c r="O3045" t="s">
        <v>223</v>
      </c>
      <c r="P3045">
        <v>1</v>
      </c>
      <c r="Q3045" t="s">
        <v>14563</v>
      </c>
      <c r="R3045" t="s">
        <v>14564</v>
      </c>
      <c r="S3045">
        <v>100</v>
      </c>
      <c r="T3045" t="s">
        <v>36</v>
      </c>
      <c r="U3045" t="s">
        <v>37</v>
      </c>
      <c r="V3045" t="s">
        <v>38</v>
      </c>
      <c r="W3045">
        <v>11000000</v>
      </c>
      <c r="X3045">
        <v>2001</v>
      </c>
      <c r="Y3045">
        <v>580</v>
      </c>
      <c r="Z3045">
        <v>4.5999999999999996</v>
      </c>
      <c r="AA3045">
        <v>1.85</v>
      </c>
      <c r="AB3045">
        <v>365</v>
      </c>
    </row>
    <row r="3046" spans="1:28" hidden="1" x14ac:dyDescent="0.2">
      <c r="A3046" t="s">
        <v>27</v>
      </c>
      <c r="B3046" t="s">
        <v>2244</v>
      </c>
      <c r="C3046">
        <v>33</v>
      </c>
      <c r="D3046">
        <v>91</v>
      </c>
      <c r="E3046">
        <v>0</v>
      </c>
      <c r="F3046">
        <v>298</v>
      </c>
      <c r="G3046" t="s">
        <v>14565</v>
      </c>
      <c r="H3046">
        <v>636</v>
      </c>
      <c r="I3046">
        <v>21370057</v>
      </c>
      <c r="J3046" t="s">
        <v>2123</v>
      </c>
      <c r="K3046" t="s">
        <v>14566</v>
      </c>
      <c r="L3046" t="s">
        <v>14567</v>
      </c>
      <c r="M3046">
        <v>9903</v>
      </c>
      <c r="N3046">
        <v>1852</v>
      </c>
      <c r="O3046" t="s">
        <v>3484</v>
      </c>
      <c r="P3046">
        <v>0</v>
      </c>
      <c r="Q3046" t="s">
        <v>14568</v>
      </c>
      <c r="R3046" t="s">
        <v>14569</v>
      </c>
      <c r="S3046">
        <v>80</v>
      </c>
      <c r="T3046" t="s">
        <v>36</v>
      </c>
      <c r="U3046" t="s">
        <v>37</v>
      </c>
      <c r="V3046" t="s">
        <v>583</v>
      </c>
      <c r="W3046">
        <v>12000000</v>
      </c>
      <c r="X3046">
        <v>1992</v>
      </c>
      <c r="Y3046">
        <v>330</v>
      </c>
      <c r="Z3046">
        <v>6</v>
      </c>
      <c r="AA3046">
        <v>1.85</v>
      </c>
      <c r="AB3046">
        <v>541</v>
      </c>
    </row>
    <row r="3047" spans="1:28" hidden="1" x14ac:dyDescent="0.2">
      <c r="A3047" t="s">
        <v>27</v>
      </c>
      <c r="B3047" t="s">
        <v>6995</v>
      </c>
      <c r="C3047">
        <v>20</v>
      </c>
      <c r="D3047">
        <v>145</v>
      </c>
      <c r="E3047">
        <v>278</v>
      </c>
      <c r="F3047">
        <v>279</v>
      </c>
      <c r="G3047" t="s">
        <v>3281</v>
      </c>
      <c r="H3047">
        <v>13000</v>
      </c>
      <c r="J3047" t="s">
        <v>3407</v>
      </c>
      <c r="K3047" t="s">
        <v>1782</v>
      </c>
      <c r="L3047" t="s">
        <v>14570</v>
      </c>
      <c r="M3047">
        <v>5561</v>
      </c>
      <c r="N3047">
        <v>14735</v>
      </c>
      <c r="O3047" t="s">
        <v>5803</v>
      </c>
      <c r="P3047">
        <v>2</v>
      </c>
      <c r="Q3047" t="s">
        <v>14571</v>
      </c>
      <c r="R3047" t="s">
        <v>14572</v>
      </c>
      <c r="S3047">
        <v>35</v>
      </c>
      <c r="T3047" t="s">
        <v>36</v>
      </c>
      <c r="U3047" t="s">
        <v>37</v>
      </c>
      <c r="V3047" t="s">
        <v>93</v>
      </c>
      <c r="W3047">
        <v>11000000</v>
      </c>
      <c r="X3047">
        <v>1978</v>
      </c>
      <c r="Y3047">
        <v>595</v>
      </c>
      <c r="Z3047">
        <v>6.4</v>
      </c>
      <c r="AA3047">
        <v>1.85</v>
      </c>
      <c r="AB3047">
        <v>745</v>
      </c>
    </row>
    <row r="3048" spans="1:28" hidden="1" x14ac:dyDescent="0.2">
      <c r="A3048" t="s">
        <v>27</v>
      </c>
      <c r="B3048" t="s">
        <v>7402</v>
      </c>
      <c r="C3048">
        <v>52</v>
      </c>
      <c r="D3048">
        <v>100</v>
      </c>
      <c r="E3048">
        <v>365</v>
      </c>
      <c r="F3048">
        <v>225</v>
      </c>
      <c r="G3048" t="s">
        <v>14573</v>
      </c>
      <c r="H3048">
        <v>425</v>
      </c>
      <c r="I3048">
        <v>4884663</v>
      </c>
      <c r="J3048" t="s">
        <v>10220</v>
      </c>
      <c r="K3048" t="s">
        <v>14574</v>
      </c>
      <c r="L3048" t="s">
        <v>14575</v>
      </c>
      <c r="M3048">
        <v>5187</v>
      </c>
      <c r="N3048">
        <v>1661</v>
      </c>
      <c r="O3048" t="s">
        <v>6236</v>
      </c>
      <c r="P3048">
        <v>0</v>
      </c>
      <c r="Q3048" t="s">
        <v>14576</v>
      </c>
      <c r="R3048" t="s">
        <v>14577</v>
      </c>
      <c r="S3048">
        <v>64</v>
      </c>
      <c r="T3048" t="s">
        <v>36</v>
      </c>
      <c r="U3048" t="s">
        <v>37</v>
      </c>
      <c r="V3048" t="s">
        <v>93</v>
      </c>
      <c r="W3048">
        <v>12000000</v>
      </c>
      <c r="X3048">
        <v>1986</v>
      </c>
      <c r="Y3048">
        <v>394</v>
      </c>
      <c r="Z3048">
        <v>5.5</v>
      </c>
      <c r="AA3048">
        <v>2.35</v>
      </c>
      <c r="AB3048">
        <v>902</v>
      </c>
    </row>
    <row r="3049" spans="1:28" hidden="1" x14ac:dyDescent="0.2">
      <c r="A3049" t="s">
        <v>27</v>
      </c>
      <c r="B3049" t="s">
        <v>14578</v>
      </c>
      <c r="C3049">
        <v>351</v>
      </c>
      <c r="D3049">
        <v>111</v>
      </c>
      <c r="E3049">
        <v>34</v>
      </c>
      <c r="F3049">
        <v>54</v>
      </c>
      <c r="G3049" t="s">
        <v>14579</v>
      </c>
      <c r="H3049">
        <v>838</v>
      </c>
      <c r="I3049">
        <v>38317535</v>
      </c>
      <c r="J3049" t="s">
        <v>212</v>
      </c>
      <c r="K3049" t="s">
        <v>403</v>
      </c>
      <c r="L3049" t="s">
        <v>14580</v>
      </c>
      <c r="M3049">
        <v>73249</v>
      </c>
      <c r="N3049">
        <v>995</v>
      </c>
      <c r="O3049" t="s">
        <v>14581</v>
      </c>
      <c r="P3049">
        <v>1</v>
      </c>
      <c r="Q3049" t="s">
        <v>14582</v>
      </c>
      <c r="R3049" t="s">
        <v>14583</v>
      </c>
      <c r="S3049">
        <v>212</v>
      </c>
      <c r="T3049" t="s">
        <v>36</v>
      </c>
      <c r="U3049" t="s">
        <v>55</v>
      </c>
      <c r="V3049" t="s">
        <v>38</v>
      </c>
      <c r="W3049">
        <v>11000000</v>
      </c>
      <c r="X3049">
        <v>2015</v>
      </c>
      <c r="Y3049">
        <v>55</v>
      </c>
      <c r="Z3049">
        <v>7.5</v>
      </c>
      <c r="AA3049">
        <v>1.85</v>
      </c>
      <c r="AB3049">
        <v>36000</v>
      </c>
    </row>
    <row r="3050" spans="1:28" hidden="1" x14ac:dyDescent="0.2">
      <c r="A3050" t="s">
        <v>27</v>
      </c>
      <c r="B3050" t="s">
        <v>3725</v>
      </c>
      <c r="C3050">
        <v>124</v>
      </c>
      <c r="D3050">
        <v>184</v>
      </c>
      <c r="E3050">
        <v>0</v>
      </c>
      <c r="F3050">
        <v>111</v>
      </c>
      <c r="G3050" t="s">
        <v>9048</v>
      </c>
      <c r="H3050">
        <v>385</v>
      </c>
      <c r="J3050" t="s">
        <v>14584</v>
      </c>
      <c r="K3050" t="s">
        <v>9257</v>
      </c>
      <c r="L3050" t="s">
        <v>14585</v>
      </c>
      <c r="M3050">
        <v>101627</v>
      </c>
      <c r="N3050">
        <v>1104</v>
      </c>
      <c r="O3050" t="s">
        <v>14586</v>
      </c>
      <c r="P3050">
        <v>0</v>
      </c>
      <c r="Q3050" t="s">
        <v>14587</v>
      </c>
      <c r="R3050" t="s">
        <v>14588</v>
      </c>
      <c r="S3050">
        <v>369</v>
      </c>
      <c r="T3050" t="s">
        <v>36</v>
      </c>
      <c r="U3050" t="s">
        <v>55</v>
      </c>
      <c r="V3050" t="s">
        <v>93</v>
      </c>
      <c r="W3050">
        <v>11000000</v>
      </c>
      <c r="X3050">
        <v>1975</v>
      </c>
      <c r="Y3050">
        <v>293</v>
      </c>
      <c r="Z3050">
        <v>8.1</v>
      </c>
      <c r="AA3050">
        <v>1.66</v>
      </c>
      <c r="AB3050">
        <v>0</v>
      </c>
    </row>
    <row r="3051" spans="1:28" hidden="1" x14ac:dyDescent="0.2">
      <c r="A3051" t="s">
        <v>27</v>
      </c>
      <c r="B3051" t="s">
        <v>14589</v>
      </c>
      <c r="C3051">
        <v>37</v>
      </c>
      <c r="D3051">
        <v>89</v>
      </c>
      <c r="E3051">
        <v>2</v>
      </c>
      <c r="F3051">
        <v>651</v>
      </c>
      <c r="G3051" t="s">
        <v>10592</v>
      </c>
      <c r="H3051">
        <v>799</v>
      </c>
      <c r="I3051">
        <v>13903262</v>
      </c>
      <c r="J3051" t="s">
        <v>3911</v>
      </c>
      <c r="K3051" t="s">
        <v>12756</v>
      </c>
      <c r="L3051" t="s">
        <v>14590</v>
      </c>
      <c r="M3051">
        <v>14656</v>
      </c>
      <c r="N3051">
        <v>4291</v>
      </c>
      <c r="O3051" t="s">
        <v>5041</v>
      </c>
      <c r="P3051">
        <v>0</v>
      </c>
      <c r="Q3051" t="s">
        <v>14591</v>
      </c>
      <c r="R3051" t="s">
        <v>14592</v>
      </c>
      <c r="S3051">
        <v>90</v>
      </c>
      <c r="T3051" t="s">
        <v>36</v>
      </c>
      <c r="U3051" t="s">
        <v>37</v>
      </c>
      <c r="V3051" t="s">
        <v>38</v>
      </c>
      <c r="W3051">
        <v>11000000</v>
      </c>
      <c r="X3051">
        <v>2001</v>
      </c>
      <c r="Y3051">
        <v>711</v>
      </c>
      <c r="Z3051">
        <v>6.3</v>
      </c>
      <c r="AA3051">
        <v>1.85</v>
      </c>
      <c r="AB3051">
        <v>0</v>
      </c>
    </row>
    <row r="3052" spans="1:28" hidden="1" x14ac:dyDescent="0.2">
      <c r="A3052" t="s">
        <v>27</v>
      </c>
      <c r="B3052" t="s">
        <v>6100</v>
      </c>
      <c r="C3052">
        <v>58</v>
      </c>
      <c r="D3052">
        <v>84</v>
      </c>
      <c r="E3052">
        <v>71</v>
      </c>
      <c r="F3052">
        <v>553</v>
      </c>
      <c r="G3052" t="s">
        <v>3881</v>
      </c>
      <c r="H3052">
        <v>8000</v>
      </c>
      <c r="I3052">
        <v>13592872</v>
      </c>
      <c r="J3052" t="s">
        <v>1669</v>
      </c>
      <c r="K3052" t="s">
        <v>1247</v>
      </c>
      <c r="L3052" t="s">
        <v>14593</v>
      </c>
      <c r="M3052">
        <v>10777</v>
      </c>
      <c r="N3052">
        <v>10982</v>
      </c>
      <c r="O3052" t="s">
        <v>2938</v>
      </c>
      <c r="P3052">
        <v>1</v>
      </c>
      <c r="Q3052" t="s">
        <v>14594</v>
      </c>
      <c r="R3052" t="s">
        <v>14595</v>
      </c>
      <c r="S3052">
        <v>79</v>
      </c>
      <c r="T3052" t="s">
        <v>36</v>
      </c>
      <c r="U3052" t="s">
        <v>37</v>
      </c>
      <c r="V3052" t="s">
        <v>583</v>
      </c>
      <c r="W3052">
        <v>11000000</v>
      </c>
      <c r="X3052">
        <v>2000</v>
      </c>
      <c r="Y3052">
        <v>723</v>
      </c>
      <c r="Z3052">
        <v>5.0999999999999996</v>
      </c>
      <c r="AA3052">
        <v>1.85</v>
      </c>
      <c r="AB3052">
        <v>671</v>
      </c>
    </row>
    <row r="3053" spans="1:28" hidden="1" x14ac:dyDescent="0.2">
      <c r="A3053" t="s">
        <v>27</v>
      </c>
      <c r="B3053" t="s">
        <v>14596</v>
      </c>
      <c r="C3053">
        <v>175</v>
      </c>
      <c r="D3053">
        <v>98</v>
      </c>
      <c r="E3053">
        <v>0</v>
      </c>
      <c r="F3053">
        <v>123</v>
      </c>
      <c r="G3053" t="s">
        <v>14597</v>
      </c>
      <c r="H3053">
        <v>358</v>
      </c>
      <c r="I3053">
        <v>18381787</v>
      </c>
      <c r="J3053" t="s">
        <v>2525</v>
      </c>
      <c r="K3053" t="s">
        <v>3528</v>
      </c>
      <c r="L3053" t="s">
        <v>14598</v>
      </c>
      <c r="M3053">
        <v>15684</v>
      </c>
      <c r="N3053">
        <v>1114</v>
      </c>
      <c r="O3053" t="s">
        <v>14599</v>
      </c>
      <c r="P3053">
        <v>4</v>
      </c>
      <c r="Q3053" t="s">
        <v>14600</v>
      </c>
      <c r="R3053" t="s">
        <v>14601</v>
      </c>
      <c r="S3053">
        <v>126</v>
      </c>
      <c r="T3053" t="s">
        <v>36</v>
      </c>
      <c r="U3053" t="s">
        <v>55</v>
      </c>
      <c r="V3053" t="s">
        <v>38</v>
      </c>
      <c r="W3053">
        <v>11000000</v>
      </c>
      <c r="X3053">
        <v>2012</v>
      </c>
      <c r="Y3053">
        <v>156</v>
      </c>
      <c r="Z3053">
        <v>6.8</v>
      </c>
      <c r="AA3053">
        <v>2.35</v>
      </c>
      <c r="AB3053">
        <v>13000</v>
      </c>
    </row>
    <row r="3054" spans="1:28" hidden="1" x14ac:dyDescent="0.2">
      <c r="A3054" t="s">
        <v>27</v>
      </c>
      <c r="B3054" t="s">
        <v>14602</v>
      </c>
      <c r="C3054">
        <v>75</v>
      </c>
      <c r="D3054">
        <v>95</v>
      </c>
      <c r="E3054">
        <v>5</v>
      </c>
      <c r="F3054">
        <v>443</v>
      </c>
      <c r="G3054" t="s">
        <v>1840</v>
      </c>
      <c r="H3054">
        <v>1000</v>
      </c>
      <c r="I3054">
        <v>13558739</v>
      </c>
      <c r="J3054" t="s">
        <v>1669</v>
      </c>
      <c r="K3054" t="s">
        <v>7578</v>
      </c>
      <c r="L3054" t="s">
        <v>14603</v>
      </c>
      <c r="M3054">
        <v>15427</v>
      </c>
      <c r="N3054">
        <v>2729</v>
      </c>
      <c r="O3054" t="s">
        <v>2556</v>
      </c>
      <c r="P3054">
        <v>0</v>
      </c>
      <c r="Q3054" t="s">
        <v>14604</v>
      </c>
      <c r="R3054" t="s">
        <v>14605</v>
      </c>
      <c r="S3054">
        <v>121</v>
      </c>
      <c r="T3054" t="s">
        <v>36</v>
      </c>
      <c r="U3054" t="s">
        <v>37</v>
      </c>
      <c r="V3054" t="s">
        <v>583</v>
      </c>
      <c r="W3054">
        <v>11000000</v>
      </c>
      <c r="X3054">
        <v>2001</v>
      </c>
      <c r="Y3054">
        <v>660</v>
      </c>
      <c r="Z3054">
        <v>5.3</v>
      </c>
      <c r="AA3054">
        <v>1.85</v>
      </c>
      <c r="AB3054">
        <v>449</v>
      </c>
    </row>
    <row r="3055" spans="1:28" hidden="1" x14ac:dyDescent="0.2">
      <c r="A3055" t="s">
        <v>27</v>
      </c>
      <c r="B3055" t="s">
        <v>9794</v>
      </c>
      <c r="C3055">
        <v>161</v>
      </c>
      <c r="D3055">
        <v>100</v>
      </c>
      <c r="E3055">
        <v>0</v>
      </c>
      <c r="F3055">
        <v>303</v>
      </c>
      <c r="G3055" t="s">
        <v>6358</v>
      </c>
      <c r="H3055">
        <v>11000</v>
      </c>
      <c r="I3055">
        <v>13103828</v>
      </c>
      <c r="J3055" t="s">
        <v>2123</v>
      </c>
      <c r="K3055" t="s">
        <v>658</v>
      </c>
      <c r="L3055" t="s">
        <v>14606</v>
      </c>
      <c r="M3055">
        <v>59982</v>
      </c>
      <c r="N3055">
        <v>12237</v>
      </c>
      <c r="O3055" t="s">
        <v>4888</v>
      </c>
      <c r="P3055">
        <v>0</v>
      </c>
      <c r="Q3055" t="s">
        <v>14607</v>
      </c>
      <c r="R3055" t="s">
        <v>14608</v>
      </c>
      <c r="S3055">
        <v>463</v>
      </c>
      <c r="T3055" t="s">
        <v>36</v>
      </c>
      <c r="U3055" t="s">
        <v>37</v>
      </c>
      <c r="V3055" t="s">
        <v>583</v>
      </c>
      <c r="W3055">
        <v>11000000</v>
      </c>
      <c r="X3055">
        <v>2001</v>
      </c>
      <c r="Y3055">
        <v>472</v>
      </c>
      <c r="Z3055">
        <v>7.3</v>
      </c>
      <c r="AA3055">
        <v>1.85</v>
      </c>
      <c r="AB3055">
        <v>5000</v>
      </c>
    </row>
    <row r="3056" spans="1:28" hidden="1" x14ac:dyDescent="0.2">
      <c r="A3056" t="s">
        <v>27</v>
      </c>
      <c r="B3056" t="s">
        <v>14609</v>
      </c>
      <c r="C3056">
        <v>203</v>
      </c>
      <c r="D3056">
        <v>109</v>
      </c>
      <c r="E3056">
        <v>64</v>
      </c>
      <c r="F3056">
        <v>553</v>
      </c>
      <c r="G3056" t="s">
        <v>3221</v>
      </c>
      <c r="H3056">
        <v>16000</v>
      </c>
      <c r="I3056">
        <v>33305037</v>
      </c>
      <c r="J3056" t="s">
        <v>5938</v>
      </c>
      <c r="K3056" t="s">
        <v>313</v>
      </c>
      <c r="L3056" t="s">
        <v>14610</v>
      </c>
      <c r="M3056">
        <v>33856</v>
      </c>
      <c r="N3056">
        <v>17866</v>
      </c>
      <c r="O3056" t="s">
        <v>8935</v>
      </c>
      <c r="P3056">
        <v>2</v>
      </c>
      <c r="Q3056" t="s">
        <v>14611</v>
      </c>
      <c r="R3056" t="s">
        <v>14612</v>
      </c>
      <c r="S3056">
        <v>147</v>
      </c>
      <c r="T3056" t="s">
        <v>36</v>
      </c>
      <c r="U3056" t="s">
        <v>55</v>
      </c>
      <c r="V3056" t="s">
        <v>38</v>
      </c>
      <c r="W3056">
        <v>11000000</v>
      </c>
      <c r="X3056">
        <v>2015</v>
      </c>
      <c r="Y3056">
        <v>638</v>
      </c>
      <c r="Z3056">
        <v>7.3</v>
      </c>
      <c r="AA3056">
        <v>2.35</v>
      </c>
      <c r="AB3056">
        <v>34000</v>
      </c>
    </row>
    <row r="3057" spans="1:28" hidden="1" x14ac:dyDescent="0.2">
      <c r="A3057" t="s">
        <v>745</v>
      </c>
      <c r="B3057" t="s">
        <v>1102</v>
      </c>
      <c r="C3057">
        <v>188</v>
      </c>
      <c r="D3057">
        <v>118</v>
      </c>
      <c r="E3057">
        <v>386</v>
      </c>
      <c r="F3057">
        <v>812</v>
      </c>
      <c r="G3057" t="s">
        <v>428</v>
      </c>
      <c r="H3057">
        <v>14000</v>
      </c>
      <c r="I3057">
        <v>10214647</v>
      </c>
      <c r="J3057" t="s">
        <v>1542</v>
      </c>
      <c r="K3057" t="s">
        <v>226</v>
      </c>
      <c r="L3057" t="s">
        <v>14613</v>
      </c>
      <c r="M3057">
        <v>42689</v>
      </c>
      <c r="N3057">
        <v>17490</v>
      </c>
      <c r="O3057" t="s">
        <v>4637</v>
      </c>
      <c r="P3057">
        <v>0</v>
      </c>
      <c r="Q3057" t="s">
        <v>14614</v>
      </c>
      <c r="R3057" t="s">
        <v>14615</v>
      </c>
      <c r="S3057">
        <v>204</v>
      </c>
      <c r="T3057" t="s">
        <v>36</v>
      </c>
      <c r="U3057" t="s">
        <v>37</v>
      </c>
      <c r="V3057" t="s">
        <v>583</v>
      </c>
      <c r="W3057">
        <v>11000000</v>
      </c>
      <c r="X3057">
        <v>2004</v>
      </c>
      <c r="Y3057">
        <v>1000</v>
      </c>
      <c r="Z3057">
        <v>7.1</v>
      </c>
      <c r="AA3057">
        <v>2.35</v>
      </c>
      <c r="AB3057">
        <v>0</v>
      </c>
    </row>
    <row r="3058" spans="1:28" hidden="1" x14ac:dyDescent="0.2">
      <c r="A3058" t="s">
        <v>27</v>
      </c>
      <c r="B3058" t="s">
        <v>77</v>
      </c>
      <c r="C3058">
        <v>221</v>
      </c>
      <c r="D3058">
        <v>88</v>
      </c>
      <c r="E3058">
        <v>0</v>
      </c>
      <c r="F3058">
        <v>795</v>
      </c>
      <c r="G3058" t="s">
        <v>3175</v>
      </c>
      <c r="H3058">
        <v>901</v>
      </c>
      <c r="I3058">
        <v>11501093</v>
      </c>
      <c r="J3058" t="s">
        <v>880</v>
      </c>
      <c r="K3058" t="s">
        <v>14616</v>
      </c>
      <c r="L3058" t="s">
        <v>14617</v>
      </c>
      <c r="M3058">
        <v>128850</v>
      </c>
      <c r="N3058">
        <v>3913</v>
      </c>
      <c r="O3058" t="s">
        <v>9400</v>
      </c>
      <c r="P3058">
        <v>0</v>
      </c>
      <c r="Q3058" t="s">
        <v>14618</v>
      </c>
      <c r="R3058" t="s">
        <v>14619</v>
      </c>
      <c r="S3058">
        <v>604</v>
      </c>
      <c r="T3058" t="s">
        <v>36</v>
      </c>
      <c r="U3058" t="s">
        <v>37</v>
      </c>
      <c r="V3058" t="s">
        <v>583</v>
      </c>
      <c r="W3058">
        <v>13000000</v>
      </c>
      <c r="X3058">
        <v>1992</v>
      </c>
      <c r="Y3058">
        <v>888</v>
      </c>
      <c r="Z3058">
        <v>7.6</v>
      </c>
      <c r="AA3058">
        <v>1.85</v>
      </c>
      <c r="AB3058">
        <v>10000</v>
      </c>
    </row>
    <row r="3059" spans="1:28" hidden="1" x14ac:dyDescent="0.2">
      <c r="A3059" t="s">
        <v>27</v>
      </c>
      <c r="B3059" t="s">
        <v>14620</v>
      </c>
      <c r="C3059">
        <v>66</v>
      </c>
      <c r="D3059">
        <v>86</v>
      </c>
      <c r="E3059">
        <v>4</v>
      </c>
      <c r="F3059">
        <v>424</v>
      </c>
      <c r="G3059" t="s">
        <v>9473</v>
      </c>
      <c r="H3059">
        <v>960</v>
      </c>
      <c r="I3059">
        <v>4814244</v>
      </c>
      <c r="J3059" t="s">
        <v>1679</v>
      </c>
      <c r="K3059" t="s">
        <v>746</v>
      </c>
      <c r="L3059" t="s">
        <v>14621</v>
      </c>
      <c r="M3059">
        <v>12437</v>
      </c>
      <c r="N3059">
        <v>2415</v>
      </c>
      <c r="O3059" t="s">
        <v>14622</v>
      </c>
      <c r="P3059">
        <v>4</v>
      </c>
      <c r="Q3059" t="s">
        <v>14623</v>
      </c>
      <c r="R3059" t="s">
        <v>14624</v>
      </c>
      <c r="S3059">
        <v>107</v>
      </c>
      <c r="T3059" t="s">
        <v>36</v>
      </c>
      <c r="U3059" t="s">
        <v>266</v>
      </c>
      <c r="V3059" t="s">
        <v>583</v>
      </c>
      <c r="W3059">
        <v>11000000</v>
      </c>
      <c r="X3059">
        <v>2002</v>
      </c>
      <c r="Y3059">
        <v>448</v>
      </c>
      <c r="Z3059">
        <v>5.3</v>
      </c>
      <c r="AA3059">
        <v>1.85</v>
      </c>
      <c r="AB3059">
        <v>405</v>
      </c>
    </row>
    <row r="3060" spans="1:28" hidden="1" x14ac:dyDescent="0.2">
      <c r="A3060" t="s">
        <v>27</v>
      </c>
      <c r="B3060" t="s">
        <v>7633</v>
      </c>
      <c r="C3060">
        <v>80</v>
      </c>
      <c r="D3060">
        <v>118</v>
      </c>
      <c r="E3060">
        <v>529</v>
      </c>
      <c r="F3060">
        <v>472</v>
      </c>
      <c r="G3060" t="s">
        <v>213</v>
      </c>
      <c r="H3060">
        <v>40000</v>
      </c>
      <c r="I3060">
        <v>9170214</v>
      </c>
      <c r="J3060" t="s">
        <v>212</v>
      </c>
      <c r="K3060" t="s">
        <v>42</v>
      </c>
      <c r="L3060" t="s">
        <v>14625</v>
      </c>
      <c r="M3060">
        <v>171882</v>
      </c>
      <c r="N3060">
        <v>69746</v>
      </c>
      <c r="O3060" t="s">
        <v>14626</v>
      </c>
      <c r="P3060">
        <v>1</v>
      </c>
      <c r="Q3060" t="s">
        <v>14627</v>
      </c>
      <c r="R3060" t="s">
        <v>14628</v>
      </c>
      <c r="S3060">
        <v>292</v>
      </c>
      <c r="T3060" t="s">
        <v>36</v>
      </c>
      <c r="U3060" t="s">
        <v>37</v>
      </c>
      <c r="V3060" t="s">
        <v>38</v>
      </c>
      <c r="W3060">
        <v>11000000</v>
      </c>
      <c r="X3060">
        <v>1993</v>
      </c>
      <c r="Y3060">
        <v>29000</v>
      </c>
      <c r="Z3060">
        <v>7.8</v>
      </c>
      <c r="AA3060">
        <v>1.85</v>
      </c>
      <c r="AB3060">
        <v>14000</v>
      </c>
    </row>
    <row r="3061" spans="1:28" hidden="1" x14ac:dyDescent="0.2">
      <c r="A3061" t="s">
        <v>27</v>
      </c>
      <c r="B3061" t="s">
        <v>14629</v>
      </c>
      <c r="C3061">
        <v>25</v>
      </c>
      <c r="D3061">
        <v>125</v>
      </c>
      <c r="E3061">
        <v>10</v>
      </c>
      <c r="F3061">
        <v>109</v>
      </c>
      <c r="G3061" t="s">
        <v>14630</v>
      </c>
      <c r="H3061">
        <v>866</v>
      </c>
      <c r="I3061">
        <v>4068087</v>
      </c>
      <c r="J3061" t="s">
        <v>5938</v>
      </c>
      <c r="K3061" t="s">
        <v>12114</v>
      </c>
      <c r="L3061" t="s">
        <v>14631</v>
      </c>
      <c r="M3061">
        <v>2164</v>
      </c>
      <c r="N3061">
        <v>1281</v>
      </c>
      <c r="O3061" t="s">
        <v>14632</v>
      </c>
      <c r="P3061">
        <v>1</v>
      </c>
      <c r="Q3061" t="s">
        <v>14633</v>
      </c>
      <c r="R3061" t="s">
        <v>14634</v>
      </c>
      <c r="S3061">
        <v>74</v>
      </c>
      <c r="T3061" t="s">
        <v>36</v>
      </c>
      <c r="U3061" t="s">
        <v>266</v>
      </c>
      <c r="V3061" t="s">
        <v>38</v>
      </c>
      <c r="W3061">
        <v>17000000</v>
      </c>
      <c r="X3061">
        <v>2003</v>
      </c>
      <c r="Y3061">
        <v>147</v>
      </c>
      <c r="Z3061">
        <v>7.7</v>
      </c>
      <c r="AA3061">
        <v>1.85</v>
      </c>
      <c r="AB3061">
        <v>0</v>
      </c>
    </row>
    <row r="3062" spans="1:28" hidden="1" x14ac:dyDescent="0.2">
      <c r="A3062" t="s">
        <v>27</v>
      </c>
      <c r="B3062" t="s">
        <v>11325</v>
      </c>
      <c r="C3062">
        <v>169</v>
      </c>
      <c r="D3062">
        <v>125</v>
      </c>
      <c r="E3062">
        <v>608</v>
      </c>
      <c r="F3062">
        <v>579</v>
      </c>
      <c r="G3062" t="s">
        <v>4723</v>
      </c>
      <c r="H3062">
        <v>979</v>
      </c>
      <c r="I3062">
        <v>3753806</v>
      </c>
      <c r="J3062" t="s">
        <v>1933</v>
      </c>
      <c r="K3062" t="s">
        <v>357</v>
      </c>
      <c r="L3062" t="s">
        <v>14635</v>
      </c>
      <c r="M3062">
        <v>20307</v>
      </c>
      <c r="N3062">
        <v>3133</v>
      </c>
      <c r="O3062" t="s">
        <v>2422</v>
      </c>
      <c r="P3062">
        <v>1</v>
      </c>
      <c r="Q3062" t="s">
        <v>14636</v>
      </c>
      <c r="R3062" t="s">
        <v>14637</v>
      </c>
      <c r="S3062">
        <v>165</v>
      </c>
      <c r="T3062" t="s">
        <v>36</v>
      </c>
      <c r="U3062" t="s">
        <v>55</v>
      </c>
      <c r="V3062" t="s">
        <v>583</v>
      </c>
      <c r="W3062">
        <v>11000000</v>
      </c>
      <c r="X3062">
        <v>2004</v>
      </c>
      <c r="Y3062">
        <v>594</v>
      </c>
      <c r="Z3062">
        <v>7.7</v>
      </c>
      <c r="AA3062">
        <v>1.85</v>
      </c>
      <c r="AB3062">
        <v>0</v>
      </c>
    </row>
    <row r="3063" spans="1:28" hidden="1" x14ac:dyDescent="0.2">
      <c r="A3063" t="s">
        <v>27</v>
      </c>
      <c r="B3063" t="s">
        <v>13779</v>
      </c>
      <c r="C3063">
        <v>70</v>
      </c>
      <c r="D3063">
        <v>94</v>
      </c>
      <c r="E3063">
        <v>18</v>
      </c>
      <c r="F3063">
        <v>183</v>
      </c>
      <c r="G3063" t="s">
        <v>4945</v>
      </c>
      <c r="H3063">
        <v>658</v>
      </c>
      <c r="I3063">
        <v>3034181</v>
      </c>
      <c r="J3063" t="s">
        <v>6543</v>
      </c>
      <c r="K3063" t="s">
        <v>2786</v>
      </c>
      <c r="L3063" t="s">
        <v>14638</v>
      </c>
      <c r="M3063">
        <v>13622</v>
      </c>
      <c r="N3063">
        <v>1559</v>
      </c>
      <c r="O3063" t="s">
        <v>14639</v>
      </c>
      <c r="P3063">
        <v>3</v>
      </c>
      <c r="Q3063" t="s">
        <v>14640</v>
      </c>
      <c r="R3063" t="s">
        <v>14641</v>
      </c>
      <c r="S3063">
        <v>128</v>
      </c>
      <c r="T3063" t="s">
        <v>36</v>
      </c>
      <c r="U3063" t="s">
        <v>55</v>
      </c>
      <c r="V3063" t="s">
        <v>583</v>
      </c>
      <c r="W3063">
        <v>11000000</v>
      </c>
      <c r="X3063">
        <v>2002</v>
      </c>
      <c r="Y3063">
        <v>463</v>
      </c>
      <c r="Z3063">
        <v>5.4</v>
      </c>
      <c r="AA3063">
        <v>1.85</v>
      </c>
      <c r="AB3063">
        <v>550</v>
      </c>
    </row>
    <row r="3064" spans="1:28" hidden="1" x14ac:dyDescent="0.2">
      <c r="A3064" t="s">
        <v>27</v>
      </c>
      <c r="B3064" t="s">
        <v>10304</v>
      </c>
      <c r="C3064">
        <v>15</v>
      </c>
      <c r="D3064">
        <v>113</v>
      </c>
      <c r="E3064">
        <v>300</v>
      </c>
      <c r="F3064">
        <v>787</v>
      </c>
      <c r="G3064" t="s">
        <v>1651</v>
      </c>
      <c r="H3064">
        <v>1000</v>
      </c>
      <c r="I3064">
        <v>2832826</v>
      </c>
      <c r="J3064" t="s">
        <v>1413</v>
      </c>
      <c r="K3064" t="s">
        <v>3978</v>
      </c>
      <c r="L3064" t="s">
        <v>14642</v>
      </c>
      <c r="M3064">
        <v>1761</v>
      </c>
      <c r="N3064">
        <v>3072</v>
      </c>
      <c r="O3064" t="s">
        <v>13973</v>
      </c>
      <c r="P3064">
        <v>2</v>
      </c>
      <c r="Q3064" t="s">
        <v>14643</v>
      </c>
      <c r="R3064" t="s">
        <v>14644</v>
      </c>
      <c r="S3064">
        <v>19</v>
      </c>
      <c r="T3064" t="s">
        <v>36</v>
      </c>
      <c r="U3064" t="s">
        <v>37</v>
      </c>
      <c r="V3064" t="s">
        <v>583</v>
      </c>
      <c r="W3064">
        <v>11000000</v>
      </c>
      <c r="X3064">
        <v>1995</v>
      </c>
      <c r="Y3064">
        <v>979</v>
      </c>
      <c r="Z3064">
        <v>6.2</v>
      </c>
      <c r="AA3064">
        <v>1.85</v>
      </c>
      <c r="AB3064">
        <v>174</v>
      </c>
    </row>
    <row r="3065" spans="1:28" hidden="1" x14ac:dyDescent="0.2">
      <c r="A3065" t="s">
        <v>27</v>
      </c>
      <c r="B3065" t="s">
        <v>7111</v>
      </c>
      <c r="C3065">
        <v>535</v>
      </c>
      <c r="D3065">
        <v>104</v>
      </c>
      <c r="E3065">
        <v>1000</v>
      </c>
      <c r="F3065">
        <v>272</v>
      </c>
      <c r="G3065" t="s">
        <v>6964</v>
      </c>
      <c r="H3065">
        <v>3000</v>
      </c>
      <c r="I3065">
        <v>13214255</v>
      </c>
      <c r="J3065" t="s">
        <v>6197</v>
      </c>
      <c r="K3065" t="s">
        <v>721</v>
      </c>
      <c r="L3065" t="s">
        <v>14645</v>
      </c>
      <c r="M3065">
        <v>96233</v>
      </c>
      <c r="N3065">
        <v>4082</v>
      </c>
      <c r="O3065" t="s">
        <v>14646</v>
      </c>
      <c r="P3065">
        <v>1</v>
      </c>
      <c r="Q3065" t="s">
        <v>14647</v>
      </c>
      <c r="R3065" t="s">
        <v>14648</v>
      </c>
      <c r="S3065">
        <v>313</v>
      </c>
      <c r="T3065" t="s">
        <v>36</v>
      </c>
      <c r="U3065" t="s">
        <v>37</v>
      </c>
      <c r="V3065" t="s">
        <v>583</v>
      </c>
      <c r="W3065">
        <v>11000000</v>
      </c>
      <c r="X3065">
        <v>2013</v>
      </c>
      <c r="Y3065">
        <v>275</v>
      </c>
      <c r="Z3065">
        <v>7.4</v>
      </c>
      <c r="AA3065">
        <v>1.85</v>
      </c>
      <c r="AB3065">
        <v>26000</v>
      </c>
    </row>
    <row r="3066" spans="1:28" hidden="1" x14ac:dyDescent="0.2">
      <c r="A3066" t="s">
        <v>27</v>
      </c>
      <c r="B3066" t="s">
        <v>1500</v>
      </c>
      <c r="C3066">
        <v>92</v>
      </c>
      <c r="D3066">
        <v>95</v>
      </c>
      <c r="E3066">
        <v>596</v>
      </c>
      <c r="F3066">
        <v>697</v>
      </c>
      <c r="G3066" t="s">
        <v>13687</v>
      </c>
      <c r="H3066">
        <v>1000</v>
      </c>
      <c r="I3066">
        <v>16017403</v>
      </c>
      <c r="J3066" t="s">
        <v>8919</v>
      </c>
      <c r="K3066" t="s">
        <v>1538</v>
      </c>
      <c r="L3066" t="s">
        <v>14649</v>
      </c>
      <c r="M3066">
        <v>17333</v>
      </c>
      <c r="N3066">
        <v>3300</v>
      </c>
      <c r="O3066" t="s">
        <v>3196</v>
      </c>
      <c r="P3066">
        <v>2</v>
      </c>
      <c r="Q3066" t="s">
        <v>14650</v>
      </c>
      <c r="R3066" t="s">
        <v>14651</v>
      </c>
      <c r="S3066">
        <v>153</v>
      </c>
      <c r="T3066" t="s">
        <v>36</v>
      </c>
      <c r="U3066" t="s">
        <v>37</v>
      </c>
      <c r="V3066" t="s">
        <v>583</v>
      </c>
      <c r="W3066">
        <v>5000000</v>
      </c>
      <c r="X3066">
        <v>2001</v>
      </c>
      <c r="Y3066">
        <v>835</v>
      </c>
      <c r="Z3066">
        <v>6.2</v>
      </c>
      <c r="AA3066">
        <v>1.85</v>
      </c>
      <c r="AB3066">
        <v>0</v>
      </c>
    </row>
    <row r="3067" spans="1:28" hidden="1" x14ac:dyDescent="0.2">
      <c r="A3067" t="s">
        <v>27</v>
      </c>
      <c r="B3067" t="s">
        <v>14652</v>
      </c>
      <c r="C3067">
        <v>14</v>
      </c>
      <c r="D3067">
        <v>102</v>
      </c>
      <c r="E3067">
        <v>8</v>
      </c>
      <c r="F3067">
        <v>40</v>
      </c>
      <c r="G3067" t="s">
        <v>14653</v>
      </c>
      <c r="H3067">
        <v>14000</v>
      </c>
      <c r="I3067">
        <v>2807854</v>
      </c>
      <c r="J3067" t="s">
        <v>2306</v>
      </c>
      <c r="K3067" t="s">
        <v>1970</v>
      </c>
      <c r="L3067" t="s">
        <v>14654</v>
      </c>
      <c r="M3067">
        <v>14129</v>
      </c>
      <c r="N3067">
        <v>14281</v>
      </c>
      <c r="O3067" t="s">
        <v>14655</v>
      </c>
      <c r="P3067">
        <v>1</v>
      </c>
      <c r="Q3067" t="s">
        <v>14656</v>
      </c>
      <c r="R3067" t="s">
        <v>14657</v>
      </c>
      <c r="S3067">
        <v>39</v>
      </c>
      <c r="T3067" t="s">
        <v>36</v>
      </c>
      <c r="U3067" t="s">
        <v>37</v>
      </c>
      <c r="V3067" t="s">
        <v>38</v>
      </c>
      <c r="W3067">
        <v>11000000</v>
      </c>
      <c r="X3067">
        <v>1991</v>
      </c>
      <c r="Y3067">
        <v>163</v>
      </c>
      <c r="Z3067">
        <v>5.0999999999999996</v>
      </c>
      <c r="AA3067">
        <v>1.85</v>
      </c>
      <c r="AB3067">
        <v>967</v>
      </c>
    </row>
    <row r="3068" spans="1:28" hidden="1" x14ac:dyDescent="0.2">
      <c r="A3068" t="s">
        <v>27</v>
      </c>
      <c r="B3068" t="s">
        <v>14658</v>
      </c>
      <c r="C3068">
        <v>13</v>
      </c>
      <c r="D3068">
        <v>124</v>
      </c>
      <c r="E3068">
        <v>58</v>
      </c>
      <c r="F3068">
        <v>104</v>
      </c>
      <c r="G3068" t="s">
        <v>6143</v>
      </c>
      <c r="H3068">
        <v>338</v>
      </c>
      <c r="J3068" t="s">
        <v>6517</v>
      </c>
      <c r="K3068" t="s">
        <v>7454</v>
      </c>
      <c r="L3068" t="s">
        <v>14659</v>
      </c>
      <c r="M3068">
        <v>2603</v>
      </c>
      <c r="N3068">
        <v>800</v>
      </c>
      <c r="O3068" t="s">
        <v>14660</v>
      </c>
      <c r="P3068">
        <v>0</v>
      </c>
      <c r="Q3068" t="s">
        <v>14661</v>
      </c>
      <c r="R3068" t="s">
        <v>14662</v>
      </c>
      <c r="S3068">
        <v>36</v>
      </c>
      <c r="T3068" t="s">
        <v>36</v>
      </c>
      <c r="U3068" t="s">
        <v>37</v>
      </c>
      <c r="V3068" t="s">
        <v>93</v>
      </c>
      <c r="W3068">
        <v>11000000</v>
      </c>
      <c r="X3068">
        <v>1970</v>
      </c>
      <c r="Y3068">
        <v>275</v>
      </c>
      <c r="Z3068">
        <v>6.9</v>
      </c>
      <c r="AA3068">
        <v>2.35</v>
      </c>
      <c r="AB3068">
        <v>608</v>
      </c>
    </row>
    <row r="3069" spans="1:28" hidden="1" x14ac:dyDescent="0.2">
      <c r="A3069" t="s">
        <v>27</v>
      </c>
      <c r="B3069" t="s">
        <v>14663</v>
      </c>
      <c r="C3069">
        <v>87</v>
      </c>
      <c r="D3069">
        <v>105</v>
      </c>
      <c r="E3069">
        <v>0</v>
      </c>
      <c r="F3069">
        <v>776</v>
      </c>
      <c r="G3069" t="s">
        <v>270</v>
      </c>
      <c r="H3069">
        <v>14000</v>
      </c>
      <c r="I3069">
        <v>540085</v>
      </c>
      <c r="J3069" t="s">
        <v>11248</v>
      </c>
      <c r="K3069" t="s">
        <v>211</v>
      </c>
      <c r="L3069" t="s">
        <v>14664</v>
      </c>
      <c r="M3069">
        <v>10052</v>
      </c>
      <c r="N3069">
        <v>28004</v>
      </c>
      <c r="O3069" t="s">
        <v>308</v>
      </c>
      <c r="P3069">
        <v>0</v>
      </c>
      <c r="Q3069" t="s">
        <v>14665</v>
      </c>
      <c r="R3069" t="s">
        <v>14666</v>
      </c>
      <c r="S3069">
        <v>69</v>
      </c>
      <c r="T3069" t="s">
        <v>36</v>
      </c>
      <c r="U3069" t="s">
        <v>37</v>
      </c>
      <c r="V3069" t="s">
        <v>583</v>
      </c>
      <c r="X3069">
        <v>2005</v>
      </c>
      <c r="Y3069">
        <v>12000</v>
      </c>
      <c r="Z3069">
        <v>6.3</v>
      </c>
      <c r="AA3069">
        <v>2.35</v>
      </c>
      <c r="AB3069">
        <v>0</v>
      </c>
    </row>
    <row r="3070" spans="1:28" hidden="1" x14ac:dyDescent="0.2">
      <c r="A3070" t="s">
        <v>27</v>
      </c>
      <c r="B3070" t="s">
        <v>14667</v>
      </c>
      <c r="C3070">
        <v>78</v>
      </c>
      <c r="D3070">
        <v>104</v>
      </c>
      <c r="E3070">
        <v>238</v>
      </c>
      <c r="F3070">
        <v>22</v>
      </c>
      <c r="G3070" t="s">
        <v>14668</v>
      </c>
      <c r="H3070">
        <v>60</v>
      </c>
      <c r="I3070">
        <v>352786</v>
      </c>
      <c r="J3070" t="s">
        <v>4294</v>
      </c>
      <c r="K3070" t="s">
        <v>14669</v>
      </c>
      <c r="L3070" t="s">
        <v>14670</v>
      </c>
      <c r="M3070">
        <v>11132</v>
      </c>
      <c r="N3070">
        <v>150</v>
      </c>
      <c r="O3070" t="s">
        <v>14671</v>
      </c>
      <c r="P3070">
        <v>0</v>
      </c>
      <c r="Q3070" t="s">
        <v>14672</v>
      </c>
      <c r="R3070" t="s">
        <v>14673</v>
      </c>
      <c r="S3070">
        <v>86</v>
      </c>
      <c r="T3070" t="s">
        <v>36</v>
      </c>
      <c r="U3070" t="s">
        <v>37</v>
      </c>
      <c r="V3070" t="s">
        <v>38</v>
      </c>
      <c r="W3070">
        <v>11000000</v>
      </c>
      <c r="X3070">
        <v>2006</v>
      </c>
      <c r="Y3070">
        <v>35</v>
      </c>
      <c r="Z3070">
        <v>6.8</v>
      </c>
      <c r="AA3070">
        <v>2.35</v>
      </c>
      <c r="AB3070">
        <v>0</v>
      </c>
    </row>
    <row r="3071" spans="1:28" hidden="1" x14ac:dyDescent="0.2">
      <c r="A3071" t="s">
        <v>27</v>
      </c>
      <c r="B3071" t="s">
        <v>7402</v>
      </c>
      <c r="C3071">
        <v>223</v>
      </c>
      <c r="D3071">
        <v>120</v>
      </c>
      <c r="E3071">
        <v>365</v>
      </c>
      <c r="F3071">
        <v>723</v>
      </c>
      <c r="G3071" t="s">
        <v>7403</v>
      </c>
      <c r="H3071">
        <v>887</v>
      </c>
      <c r="I3071">
        <v>76600000</v>
      </c>
      <c r="J3071" t="s">
        <v>7404</v>
      </c>
      <c r="K3071" t="s">
        <v>7405</v>
      </c>
      <c r="L3071" t="s">
        <v>7406</v>
      </c>
      <c r="M3071">
        <v>105448</v>
      </c>
      <c r="N3071">
        <v>3876</v>
      </c>
      <c r="O3071" t="s">
        <v>2057</v>
      </c>
      <c r="P3071">
        <v>0</v>
      </c>
      <c r="Q3071" t="s">
        <v>7407</v>
      </c>
      <c r="R3071" t="s">
        <v>7408</v>
      </c>
      <c r="S3071">
        <v>321</v>
      </c>
      <c r="T3071" t="s">
        <v>36</v>
      </c>
      <c r="U3071" t="s">
        <v>37</v>
      </c>
      <c r="V3071" t="s">
        <v>93</v>
      </c>
      <c r="W3071">
        <v>10700000</v>
      </c>
      <c r="X3071">
        <v>1982</v>
      </c>
      <c r="Y3071">
        <v>770</v>
      </c>
      <c r="Z3071">
        <v>7.4</v>
      </c>
      <c r="AA3071">
        <v>2.35</v>
      </c>
      <c r="AB3071">
        <v>11000</v>
      </c>
    </row>
    <row r="3072" spans="1:28" hidden="1" x14ac:dyDescent="0.2">
      <c r="A3072" t="s">
        <v>27</v>
      </c>
      <c r="B3072" t="s">
        <v>10503</v>
      </c>
      <c r="C3072">
        <v>136</v>
      </c>
      <c r="D3072">
        <v>111</v>
      </c>
      <c r="E3072">
        <v>17</v>
      </c>
      <c r="F3072">
        <v>405</v>
      </c>
      <c r="G3072" t="s">
        <v>887</v>
      </c>
      <c r="H3072">
        <v>845</v>
      </c>
      <c r="J3072" t="s">
        <v>2123</v>
      </c>
      <c r="K3072" t="s">
        <v>565</v>
      </c>
      <c r="L3072" t="s">
        <v>14674</v>
      </c>
      <c r="M3072">
        <v>5013</v>
      </c>
      <c r="N3072">
        <v>3117</v>
      </c>
      <c r="O3072" t="s">
        <v>14675</v>
      </c>
      <c r="P3072">
        <v>2</v>
      </c>
      <c r="Q3072" t="s">
        <v>14676</v>
      </c>
      <c r="R3072" t="s">
        <v>14677</v>
      </c>
      <c r="S3072">
        <v>59</v>
      </c>
      <c r="T3072" t="s">
        <v>36</v>
      </c>
      <c r="U3072" t="s">
        <v>55</v>
      </c>
      <c r="V3072" t="s">
        <v>583</v>
      </c>
      <c r="W3072">
        <v>12000000</v>
      </c>
      <c r="X3072">
        <v>2010</v>
      </c>
      <c r="Y3072">
        <v>641</v>
      </c>
      <c r="Z3072">
        <v>5.7</v>
      </c>
      <c r="AA3072">
        <v>2.35</v>
      </c>
      <c r="AB3072">
        <v>0</v>
      </c>
    </row>
    <row r="3073" spans="1:28" hidden="1" x14ac:dyDescent="0.2">
      <c r="A3073" t="s">
        <v>27</v>
      </c>
      <c r="B3073" t="s">
        <v>14678</v>
      </c>
      <c r="C3073">
        <v>160</v>
      </c>
      <c r="D3073">
        <v>95</v>
      </c>
      <c r="E3073">
        <v>43</v>
      </c>
      <c r="F3073">
        <v>357</v>
      </c>
      <c r="G3073" t="s">
        <v>5918</v>
      </c>
      <c r="H3073">
        <v>3000</v>
      </c>
      <c r="I3073">
        <v>56729973</v>
      </c>
      <c r="J3073" t="s">
        <v>5101</v>
      </c>
      <c r="K3073" t="s">
        <v>5443</v>
      </c>
      <c r="L3073" t="s">
        <v>14679</v>
      </c>
      <c r="M3073">
        <v>88529</v>
      </c>
      <c r="N3073">
        <v>5286</v>
      </c>
      <c r="O3073" t="s">
        <v>14680</v>
      </c>
      <c r="P3073">
        <v>0</v>
      </c>
      <c r="Q3073" t="s">
        <v>14681</v>
      </c>
      <c r="R3073" t="s">
        <v>14682</v>
      </c>
      <c r="S3073">
        <v>262</v>
      </c>
      <c r="T3073" t="s">
        <v>36</v>
      </c>
      <c r="U3073" t="s">
        <v>37</v>
      </c>
      <c r="V3073" t="s">
        <v>583</v>
      </c>
      <c r="W3073">
        <v>10800000</v>
      </c>
      <c r="X3073">
        <v>2008</v>
      </c>
      <c r="Y3073">
        <v>723</v>
      </c>
      <c r="Z3073">
        <v>5.8</v>
      </c>
      <c r="AA3073">
        <v>1.85</v>
      </c>
      <c r="AB3073">
        <v>0</v>
      </c>
    </row>
    <row r="3074" spans="1:28" hidden="1" x14ac:dyDescent="0.2">
      <c r="A3074" t="s">
        <v>27</v>
      </c>
      <c r="B3074" t="s">
        <v>14683</v>
      </c>
      <c r="C3074">
        <v>28</v>
      </c>
      <c r="D3074">
        <v>96</v>
      </c>
      <c r="E3074">
        <v>4</v>
      </c>
      <c r="F3074">
        <v>199</v>
      </c>
      <c r="G3074" t="s">
        <v>6489</v>
      </c>
      <c r="H3074">
        <v>917</v>
      </c>
      <c r="J3074" t="s">
        <v>2123</v>
      </c>
      <c r="K3074" t="s">
        <v>14684</v>
      </c>
      <c r="L3074" t="s">
        <v>14685</v>
      </c>
      <c r="M3074">
        <v>618</v>
      </c>
      <c r="N3074">
        <v>1827</v>
      </c>
      <c r="O3074" t="s">
        <v>14686</v>
      </c>
      <c r="P3074">
        <v>0</v>
      </c>
      <c r="Q3074" t="s">
        <v>14687</v>
      </c>
      <c r="R3074" t="s">
        <v>14688</v>
      </c>
      <c r="S3074">
        <v>12</v>
      </c>
      <c r="T3074" t="s">
        <v>36</v>
      </c>
      <c r="U3074" t="s">
        <v>7088</v>
      </c>
      <c r="V3074" t="s">
        <v>14102</v>
      </c>
      <c r="X3074">
        <v>1969</v>
      </c>
      <c r="Y3074">
        <v>545</v>
      </c>
      <c r="Z3074">
        <v>6.2</v>
      </c>
      <c r="AA3074">
        <v>2.35</v>
      </c>
      <c r="AB3074">
        <v>85</v>
      </c>
    </row>
    <row r="3075" spans="1:28" hidden="1" x14ac:dyDescent="0.2">
      <c r="A3075" t="s">
        <v>27</v>
      </c>
      <c r="B3075" t="s">
        <v>14689</v>
      </c>
      <c r="C3075">
        <v>54</v>
      </c>
      <c r="D3075">
        <v>97</v>
      </c>
      <c r="E3075">
        <v>15</v>
      </c>
      <c r="F3075">
        <v>19</v>
      </c>
      <c r="G3075" t="s">
        <v>14690</v>
      </c>
      <c r="H3075">
        <v>142</v>
      </c>
      <c r="J3075" t="s">
        <v>1413</v>
      </c>
      <c r="K3075" t="s">
        <v>7982</v>
      </c>
      <c r="L3075" t="s">
        <v>14691</v>
      </c>
      <c r="M3075">
        <v>45144</v>
      </c>
      <c r="N3075">
        <v>248</v>
      </c>
      <c r="O3075" t="s">
        <v>14692</v>
      </c>
      <c r="P3075">
        <v>1</v>
      </c>
      <c r="Q3075" t="s">
        <v>14693</v>
      </c>
      <c r="R3075" t="s">
        <v>14694</v>
      </c>
      <c r="S3075">
        <v>111</v>
      </c>
      <c r="T3075" t="s">
        <v>36</v>
      </c>
      <c r="U3075" t="s">
        <v>37</v>
      </c>
      <c r="V3075" t="s">
        <v>38</v>
      </c>
      <c r="W3075">
        <v>11000000</v>
      </c>
      <c r="X3075">
        <v>2012</v>
      </c>
      <c r="Y3075">
        <v>79</v>
      </c>
      <c r="Z3075">
        <v>4.3</v>
      </c>
      <c r="AA3075">
        <v>2.35</v>
      </c>
      <c r="AB3075">
        <v>18000</v>
      </c>
    </row>
    <row r="3076" spans="1:28" hidden="1" x14ac:dyDescent="0.2">
      <c r="A3076" t="s">
        <v>27</v>
      </c>
      <c r="B3076" t="s">
        <v>14695</v>
      </c>
      <c r="C3076">
        <v>75</v>
      </c>
      <c r="D3076">
        <v>118</v>
      </c>
      <c r="E3076">
        <v>10</v>
      </c>
      <c r="F3076">
        <v>48</v>
      </c>
      <c r="G3076" t="s">
        <v>14696</v>
      </c>
      <c r="H3076">
        <v>172</v>
      </c>
      <c r="I3076">
        <v>399879</v>
      </c>
      <c r="J3076" t="s">
        <v>2140</v>
      </c>
      <c r="K3076" t="s">
        <v>14697</v>
      </c>
      <c r="L3076" t="s">
        <v>14698</v>
      </c>
      <c r="M3076">
        <v>5772</v>
      </c>
      <c r="N3076">
        <v>378</v>
      </c>
      <c r="O3076" t="s">
        <v>14699</v>
      </c>
      <c r="P3076">
        <v>2</v>
      </c>
      <c r="Q3076" t="s">
        <v>14700</v>
      </c>
      <c r="R3076" t="s">
        <v>14701</v>
      </c>
      <c r="S3076">
        <v>115</v>
      </c>
      <c r="T3076" t="s">
        <v>36</v>
      </c>
      <c r="U3076" t="s">
        <v>368</v>
      </c>
      <c r="V3076" t="s">
        <v>583</v>
      </c>
      <c r="W3076">
        <v>15000000</v>
      </c>
      <c r="X3076">
        <v>2006</v>
      </c>
      <c r="Y3076">
        <v>71</v>
      </c>
      <c r="Z3076">
        <v>6.4</v>
      </c>
      <c r="AA3076">
        <v>2.35</v>
      </c>
      <c r="AB3076">
        <v>302</v>
      </c>
    </row>
    <row r="3077" spans="1:28" hidden="1" x14ac:dyDescent="0.2">
      <c r="A3077" t="s">
        <v>27</v>
      </c>
      <c r="B3077" t="s">
        <v>14702</v>
      </c>
      <c r="C3077">
        <v>20</v>
      </c>
      <c r="D3077">
        <v>193</v>
      </c>
      <c r="E3077">
        <v>160</v>
      </c>
      <c r="F3077">
        <v>860</v>
      </c>
      <c r="G3077" t="s">
        <v>14703</v>
      </c>
      <c r="H3077">
        <v>8000</v>
      </c>
      <c r="I3077">
        <v>3275443</v>
      </c>
      <c r="J3077" t="s">
        <v>3407</v>
      </c>
      <c r="K3077" t="s">
        <v>14704</v>
      </c>
      <c r="L3077" t="s">
        <v>14705</v>
      </c>
      <c r="M3077">
        <v>13998</v>
      </c>
      <c r="N3077">
        <v>10822</v>
      </c>
      <c r="O3077" t="s">
        <v>14706</v>
      </c>
      <c r="P3077">
        <v>2</v>
      </c>
      <c r="Q3077" t="s">
        <v>14707</v>
      </c>
      <c r="R3077" t="s">
        <v>14708</v>
      </c>
      <c r="S3077">
        <v>264</v>
      </c>
      <c r="T3077" t="s">
        <v>5609</v>
      </c>
      <c r="U3077" t="s">
        <v>5610</v>
      </c>
      <c r="V3077" t="s">
        <v>583</v>
      </c>
      <c r="W3077">
        <v>700000000</v>
      </c>
      <c r="X3077">
        <v>2006</v>
      </c>
      <c r="Y3077">
        <v>1000</v>
      </c>
      <c r="Z3077">
        <v>6</v>
      </c>
      <c r="AA3077">
        <v>2.35</v>
      </c>
      <c r="AB3077">
        <v>659</v>
      </c>
    </row>
    <row r="3078" spans="1:28" hidden="1" x14ac:dyDescent="0.2">
      <c r="A3078" t="s">
        <v>27</v>
      </c>
      <c r="B3078" t="s">
        <v>5988</v>
      </c>
      <c r="C3078">
        <v>105</v>
      </c>
      <c r="D3078">
        <v>97</v>
      </c>
      <c r="E3078">
        <v>32</v>
      </c>
      <c r="F3078">
        <v>327</v>
      </c>
      <c r="G3078" t="s">
        <v>723</v>
      </c>
      <c r="H3078">
        <v>893</v>
      </c>
      <c r="I3078">
        <v>18535191</v>
      </c>
      <c r="J3078" t="s">
        <v>1679</v>
      </c>
      <c r="K3078" t="s">
        <v>3488</v>
      </c>
      <c r="L3078" t="s">
        <v>14709</v>
      </c>
      <c r="M3078">
        <v>12980</v>
      </c>
      <c r="N3078">
        <v>2640</v>
      </c>
      <c r="O3078" t="s">
        <v>2954</v>
      </c>
      <c r="P3078">
        <v>3</v>
      </c>
      <c r="Q3078" t="s">
        <v>14710</v>
      </c>
      <c r="R3078" t="s">
        <v>14711</v>
      </c>
      <c r="S3078">
        <v>132</v>
      </c>
      <c r="T3078" t="s">
        <v>36</v>
      </c>
      <c r="U3078" t="s">
        <v>55</v>
      </c>
      <c r="V3078" t="s">
        <v>38</v>
      </c>
      <c r="W3078">
        <v>14000000</v>
      </c>
      <c r="X3078">
        <v>1999</v>
      </c>
      <c r="Y3078">
        <v>692</v>
      </c>
      <c r="Z3078">
        <v>6.9</v>
      </c>
      <c r="AA3078">
        <v>1.85</v>
      </c>
      <c r="AB3078">
        <v>646</v>
      </c>
    </row>
    <row r="3079" spans="1:28" hidden="1" x14ac:dyDescent="0.2">
      <c r="A3079" t="s">
        <v>27</v>
      </c>
      <c r="B3079" t="s">
        <v>14712</v>
      </c>
      <c r="C3079">
        <v>120</v>
      </c>
      <c r="D3079">
        <v>98</v>
      </c>
      <c r="E3079">
        <v>7</v>
      </c>
      <c r="F3079">
        <v>507</v>
      </c>
      <c r="G3079" t="s">
        <v>2017</v>
      </c>
      <c r="H3079">
        <v>805</v>
      </c>
      <c r="I3079">
        <v>23838</v>
      </c>
      <c r="J3079" t="s">
        <v>4330</v>
      </c>
      <c r="K3079" t="s">
        <v>10306</v>
      </c>
      <c r="L3079" t="s">
        <v>14713</v>
      </c>
      <c r="M3079">
        <v>28570</v>
      </c>
      <c r="N3079">
        <v>2271</v>
      </c>
      <c r="O3079" t="s">
        <v>14714</v>
      </c>
      <c r="P3079">
        <v>0</v>
      </c>
      <c r="Q3079" t="s">
        <v>14715</v>
      </c>
      <c r="R3079" t="s">
        <v>14716</v>
      </c>
      <c r="S3079">
        <v>160</v>
      </c>
      <c r="T3079" t="s">
        <v>36</v>
      </c>
      <c r="U3079" t="s">
        <v>55</v>
      </c>
      <c r="V3079" t="s">
        <v>583</v>
      </c>
      <c r="W3079">
        <v>7000000</v>
      </c>
      <c r="X3079">
        <v>2013</v>
      </c>
      <c r="Y3079">
        <v>766</v>
      </c>
      <c r="Z3079">
        <v>5.5</v>
      </c>
      <c r="AA3079">
        <v>2.35</v>
      </c>
      <c r="AB3079">
        <v>0</v>
      </c>
    </row>
    <row r="3080" spans="1:28" hidden="1" x14ac:dyDescent="0.2">
      <c r="A3080" t="s">
        <v>27</v>
      </c>
      <c r="B3080" t="s">
        <v>14717</v>
      </c>
      <c r="C3080">
        <v>108</v>
      </c>
      <c r="D3080">
        <v>103</v>
      </c>
      <c r="E3080">
        <v>57</v>
      </c>
      <c r="F3080">
        <v>132</v>
      </c>
      <c r="G3080" t="s">
        <v>126</v>
      </c>
      <c r="H3080">
        <v>541</v>
      </c>
      <c r="I3080">
        <v>22160085</v>
      </c>
      <c r="J3080" t="s">
        <v>6401</v>
      </c>
      <c r="K3080" t="s">
        <v>3159</v>
      </c>
      <c r="L3080" t="s">
        <v>14718</v>
      </c>
      <c r="M3080">
        <v>16747</v>
      </c>
      <c r="N3080">
        <v>1228</v>
      </c>
      <c r="O3080" t="s">
        <v>14719</v>
      </c>
      <c r="P3080">
        <v>0</v>
      </c>
      <c r="Q3080" t="s">
        <v>14720</v>
      </c>
      <c r="R3080" t="s">
        <v>14721</v>
      </c>
      <c r="S3080">
        <v>349</v>
      </c>
      <c r="T3080" t="s">
        <v>36</v>
      </c>
      <c r="U3080" t="s">
        <v>37</v>
      </c>
      <c r="V3080" t="s">
        <v>38</v>
      </c>
      <c r="W3080">
        <v>10600000</v>
      </c>
      <c r="X3080">
        <v>2002</v>
      </c>
      <c r="Y3080">
        <v>451</v>
      </c>
      <c r="Z3080">
        <v>5.4</v>
      </c>
      <c r="AA3080">
        <v>2.35</v>
      </c>
      <c r="AB3080">
        <v>1000</v>
      </c>
    </row>
    <row r="3081" spans="1:28" hidden="1" x14ac:dyDescent="0.2">
      <c r="A3081" t="s">
        <v>27</v>
      </c>
      <c r="B3081" t="s">
        <v>3725</v>
      </c>
      <c r="C3081">
        <v>285</v>
      </c>
      <c r="D3081">
        <v>161</v>
      </c>
      <c r="E3081">
        <v>0</v>
      </c>
      <c r="F3081">
        <v>73</v>
      </c>
      <c r="G3081" t="s">
        <v>14722</v>
      </c>
      <c r="H3081">
        <v>273</v>
      </c>
      <c r="I3081">
        <v>56715371</v>
      </c>
      <c r="J3081" t="s">
        <v>1378</v>
      </c>
      <c r="K3081" t="s">
        <v>14723</v>
      </c>
      <c r="L3081" t="s">
        <v>14724</v>
      </c>
      <c r="M3081">
        <v>427357</v>
      </c>
      <c r="N3081">
        <v>727</v>
      </c>
      <c r="O3081" t="s">
        <v>14725</v>
      </c>
      <c r="P3081">
        <v>0</v>
      </c>
      <c r="Q3081" t="s">
        <v>14726</v>
      </c>
      <c r="R3081" t="s">
        <v>14727</v>
      </c>
      <c r="S3081">
        <v>1736</v>
      </c>
      <c r="T3081" t="s">
        <v>36</v>
      </c>
      <c r="U3081" t="s">
        <v>55</v>
      </c>
      <c r="V3081" t="s">
        <v>275</v>
      </c>
      <c r="W3081">
        <v>12000000</v>
      </c>
      <c r="X3081">
        <v>1968</v>
      </c>
      <c r="Y3081">
        <v>117</v>
      </c>
      <c r="Z3081">
        <v>8.3000000000000007</v>
      </c>
      <c r="AA3081">
        <v>2.2000000000000002</v>
      </c>
      <c r="AB3081">
        <v>24000</v>
      </c>
    </row>
    <row r="3082" spans="1:28" hidden="1" x14ac:dyDescent="0.2">
      <c r="A3082" t="s">
        <v>27</v>
      </c>
      <c r="B3082" t="s">
        <v>387</v>
      </c>
      <c r="C3082">
        <v>215</v>
      </c>
      <c r="D3082">
        <v>120</v>
      </c>
      <c r="E3082">
        <v>14000</v>
      </c>
      <c r="F3082">
        <v>548</v>
      </c>
      <c r="G3082" t="s">
        <v>14728</v>
      </c>
      <c r="H3082">
        <v>861</v>
      </c>
      <c r="I3082">
        <v>434949459</v>
      </c>
      <c r="J3082" t="s">
        <v>14729</v>
      </c>
      <c r="K3082" t="s">
        <v>5934</v>
      </c>
      <c r="L3082" t="s">
        <v>14730</v>
      </c>
      <c r="M3082">
        <v>281842</v>
      </c>
      <c r="N3082">
        <v>2811</v>
      </c>
      <c r="O3082" t="s">
        <v>3200</v>
      </c>
      <c r="P3082">
        <v>0</v>
      </c>
      <c r="Q3082" t="s">
        <v>14731</v>
      </c>
      <c r="R3082" t="s">
        <v>14732</v>
      </c>
      <c r="S3082">
        <v>515</v>
      </c>
      <c r="T3082" t="s">
        <v>36</v>
      </c>
      <c r="U3082" t="s">
        <v>37</v>
      </c>
      <c r="V3082" t="s">
        <v>93</v>
      </c>
      <c r="W3082">
        <v>10500000</v>
      </c>
      <c r="X3082">
        <v>1982</v>
      </c>
      <c r="Y3082">
        <v>725</v>
      </c>
      <c r="Z3082">
        <v>7.9</v>
      </c>
      <c r="AA3082">
        <v>1.85</v>
      </c>
      <c r="AB3082">
        <v>34000</v>
      </c>
    </row>
    <row r="3083" spans="1:28" hidden="1" x14ac:dyDescent="0.2">
      <c r="A3083" t="s">
        <v>27</v>
      </c>
      <c r="B3083" t="s">
        <v>14733</v>
      </c>
      <c r="C3083">
        <v>81</v>
      </c>
      <c r="D3083">
        <v>97</v>
      </c>
      <c r="E3083">
        <v>21</v>
      </c>
      <c r="F3083">
        <v>499</v>
      </c>
      <c r="G3083" t="s">
        <v>9035</v>
      </c>
      <c r="H3083">
        <v>17000</v>
      </c>
      <c r="I3083">
        <v>11043445</v>
      </c>
      <c r="J3083" t="s">
        <v>1413</v>
      </c>
      <c r="K3083" t="s">
        <v>555</v>
      </c>
      <c r="L3083" t="s">
        <v>14734</v>
      </c>
      <c r="M3083">
        <v>27689</v>
      </c>
      <c r="N3083">
        <v>20312</v>
      </c>
      <c r="O3083" t="s">
        <v>12638</v>
      </c>
      <c r="P3083">
        <v>0</v>
      </c>
      <c r="Q3083" t="s">
        <v>14735</v>
      </c>
      <c r="R3083" t="s">
        <v>14736</v>
      </c>
      <c r="S3083">
        <v>74</v>
      </c>
      <c r="T3083" t="s">
        <v>36</v>
      </c>
      <c r="U3083" t="s">
        <v>37</v>
      </c>
      <c r="V3083" t="s">
        <v>38</v>
      </c>
      <c r="W3083">
        <v>10000000</v>
      </c>
      <c r="X3083">
        <v>2007</v>
      </c>
      <c r="Y3083">
        <v>1000</v>
      </c>
      <c r="Z3083">
        <v>6.5</v>
      </c>
      <c r="AA3083">
        <v>2.35</v>
      </c>
      <c r="AB3083">
        <v>1000</v>
      </c>
    </row>
    <row r="3084" spans="1:28" hidden="1" x14ac:dyDescent="0.2">
      <c r="A3084" t="s">
        <v>27</v>
      </c>
      <c r="B3084" t="s">
        <v>14737</v>
      </c>
      <c r="C3084">
        <v>17</v>
      </c>
      <c r="D3084">
        <v>97</v>
      </c>
      <c r="E3084">
        <v>4</v>
      </c>
      <c r="F3084">
        <v>194</v>
      </c>
      <c r="G3084" t="s">
        <v>12479</v>
      </c>
      <c r="H3084">
        <v>882</v>
      </c>
      <c r="J3084" t="s">
        <v>7041</v>
      </c>
      <c r="K3084" t="s">
        <v>186</v>
      </c>
      <c r="L3084" t="s">
        <v>14738</v>
      </c>
      <c r="M3084">
        <v>1337</v>
      </c>
      <c r="N3084">
        <v>1554</v>
      </c>
      <c r="O3084" t="s">
        <v>14739</v>
      </c>
      <c r="P3084">
        <v>1</v>
      </c>
      <c r="Q3084" t="s">
        <v>14740</v>
      </c>
      <c r="R3084" t="s">
        <v>14741</v>
      </c>
      <c r="S3084">
        <v>28</v>
      </c>
      <c r="T3084" t="s">
        <v>36</v>
      </c>
      <c r="U3084" t="s">
        <v>266</v>
      </c>
      <c r="V3084" t="s">
        <v>93</v>
      </c>
      <c r="W3084">
        <v>12500000</v>
      </c>
      <c r="X3084">
        <v>2004</v>
      </c>
      <c r="Y3084">
        <v>450</v>
      </c>
      <c r="Z3084">
        <v>6.3</v>
      </c>
      <c r="AA3084">
        <v>1.85</v>
      </c>
      <c r="AB3084">
        <v>392</v>
      </c>
    </row>
    <row r="3085" spans="1:28" hidden="1" x14ac:dyDescent="0.2">
      <c r="A3085" t="s">
        <v>27</v>
      </c>
      <c r="B3085" t="s">
        <v>14742</v>
      </c>
      <c r="C3085">
        <v>5</v>
      </c>
      <c r="D3085">
        <v>99</v>
      </c>
      <c r="E3085">
        <v>11</v>
      </c>
      <c r="F3085">
        <v>327</v>
      </c>
      <c r="G3085" t="s">
        <v>14743</v>
      </c>
      <c r="H3085">
        <v>665</v>
      </c>
      <c r="I3085">
        <v>125169</v>
      </c>
      <c r="J3085" t="s">
        <v>2525</v>
      </c>
      <c r="K3085" t="s">
        <v>4623</v>
      </c>
      <c r="L3085" t="s">
        <v>14744</v>
      </c>
      <c r="M3085">
        <v>859</v>
      </c>
      <c r="N3085">
        <v>2272</v>
      </c>
      <c r="O3085" t="s">
        <v>4743</v>
      </c>
      <c r="P3085">
        <v>2</v>
      </c>
      <c r="Q3085" t="s">
        <v>14745</v>
      </c>
      <c r="R3085" t="s">
        <v>14746</v>
      </c>
      <c r="S3085">
        <v>31</v>
      </c>
      <c r="T3085" t="s">
        <v>36</v>
      </c>
      <c r="U3085" t="s">
        <v>37</v>
      </c>
      <c r="V3085" t="s">
        <v>583</v>
      </c>
      <c r="W3085">
        <v>10500000</v>
      </c>
      <c r="X3085">
        <v>1994</v>
      </c>
      <c r="Y3085">
        <v>446</v>
      </c>
      <c r="Z3085">
        <v>6.4</v>
      </c>
      <c r="AB3085">
        <v>119</v>
      </c>
    </row>
    <row r="3086" spans="1:28" hidden="1" x14ac:dyDescent="0.2">
      <c r="A3086" t="s">
        <v>27</v>
      </c>
      <c r="C3086">
        <v>3</v>
      </c>
      <c r="D3086">
        <v>24</v>
      </c>
      <c r="F3086">
        <v>44</v>
      </c>
      <c r="G3086" t="s">
        <v>14747</v>
      </c>
      <c r="H3086">
        <v>381</v>
      </c>
      <c r="J3086" t="s">
        <v>1669</v>
      </c>
      <c r="K3086" t="s">
        <v>14748</v>
      </c>
      <c r="L3086" t="s">
        <v>14749</v>
      </c>
      <c r="M3086">
        <v>2651</v>
      </c>
      <c r="N3086">
        <v>592</v>
      </c>
      <c r="O3086" t="s">
        <v>14750</v>
      </c>
      <c r="P3086">
        <v>3</v>
      </c>
      <c r="Q3086" t="s">
        <v>14751</v>
      </c>
      <c r="R3086" t="s">
        <v>14752</v>
      </c>
      <c r="S3086">
        <v>18</v>
      </c>
      <c r="T3086" t="s">
        <v>36</v>
      </c>
      <c r="U3086" t="s">
        <v>55</v>
      </c>
      <c r="Y3086">
        <v>102</v>
      </c>
      <c r="Z3086">
        <v>7.9</v>
      </c>
      <c r="AB3086">
        <v>0</v>
      </c>
    </row>
    <row r="3087" spans="1:28" hidden="1" x14ac:dyDescent="0.2">
      <c r="A3087" t="s">
        <v>27</v>
      </c>
      <c r="B3087" t="s">
        <v>14753</v>
      </c>
      <c r="C3087">
        <v>10</v>
      </c>
      <c r="D3087">
        <v>144</v>
      </c>
      <c r="E3087">
        <v>0</v>
      </c>
      <c r="F3087">
        <v>119</v>
      </c>
      <c r="G3087" t="s">
        <v>14754</v>
      </c>
      <c r="H3087">
        <v>564</v>
      </c>
      <c r="I3087">
        <v>1165104</v>
      </c>
      <c r="J3087" t="s">
        <v>1669</v>
      </c>
      <c r="K3087" t="s">
        <v>14755</v>
      </c>
      <c r="L3087" t="s">
        <v>14756</v>
      </c>
      <c r="M3087">
        <v>8598</v>
      </c>
      <c r="N3087">
        <v>1121</v>
      </c>
      <c r="O3087" t="s">
        <v>14757</v>
      </c>
      <c r="P3087">
        <v>5</v>
      </c>
      <c r="Q3087" t="s">
        <v>14758</v>
      </c>
      <c r="R3087" t="s">
        <v>14759</v>
      </c>
      <c r="S3087">
        <v>43</v>
      </c>
      <c r="T3087" t="s">
        <v>5609</v>
      </c>
      <c r="U3087" t="s">
        <v>5610</v>
      </c>
      <c r="X3087">
        <v>2010</v>
      </c>
      <c r="Y3087">
        <v>154</v>
      </c>
      <c r="Z3087">
        <v>5.3</v>
      </c>
      <c r="AB3087">
        <v>250</v>
      </c>
    </row>
    <row r="3088" spans="1:28" x14ac:dyDescent="0.2">
      <c r="A3088" t="s">
        <v>27</v>
      </c>
      <c r="B3088" t="s">
        <v>13674</v>
      </c>
      <c r="C3088">
        <v>43</v>
      </c>
      <c r="D3088">
        <v>111</v>
      </c>
      <c r="E3088">
        <v>58</v>
      </c>
      <c r="F3088">
        <v>258</v>
      </c>
      <c r="G3088" t="s">
        <v>14760</v>
      </c>
      <c r="H3088">
        <v>482</v>
      </c>
      <c r="I3088">
        <v>1066555</v>
      </c>
      <c r="J3088" t="s">
        <v>14761</v>
      </c>
      <c r="K3088" t="s">
        <v>5589</v>
      </c>
      <c r="L3088" t="s">
        <v>14762</v>
      </c>
      <c r="M3088">
        <v>2618</v>
      </c>
      <c r="N3088">
        <v>1526</v>
      </c>
      <c r="O3088" t="s">
        <v>12503</v>
      </c>
      <c r="P3088">
        <v>0</v>
      </c>
      <c r="Q3088" t="s">
        <v>14763</v>
      </c>
      <c r="R3088" t="s">
        <v>14764</v>
      </c>
      <c r="S3088">
        <v>111</v>
      </c>
      <c r="U3088" t="s">
        <v>37</v>
      </c>
      <c r="V3088" t="s">
        <v>583</v>
      </c>
      <c r="W3088">
        <v>11000000</v>
      </c>
      <c r="X3088">
        <v>2007</v>
      </c>
      <c r="Y3088">
        <v>362</v>
      </c>
      <c r="Z3088">
        <v>5.8</v>
      </c>
      <c r="AA3088">
        <v>1.85</v>
      </c>
      <c r="AB3088">
        <v>411</v>
      </c>
    </row>
    <row r="3089" spans="1:28" hidden="1" x14ac:dyDescent="0.2">
      <c r="A3089" t="s">
        <v>27</v>
      </c>
      <c r="B3089" t="s">
        <v>14765</v>
      </c>
      <c r="C3089">
        <v>43</v>
      </c>
      <c r="D3089">
        <v>145</v>
      </c>
      <c r="E3089">
        <v>0</v>
      </c>
      <c r="F3089">
        <v>280</v>
      </c>
      <c r="G3089" t="s">
        <v>7010</v>
      </c>
      <c r="H3089">
        <v>639</v>
      </c>
      <c r="I3089">
        <v>5669081</v>
      </c>
      <c r="J3089" t="s">
        <v>1959</v>
      </c>
      <c r="K3089" t="s">
        <v>14766</v>
      </c>
      <c r="L3089" t="s">
        <v>14767</v>
      </c>
      <c r="M3089">
        <v>3665</v>
      </c>
      <c r="N3089">
        <v>1807</v>
      </c>
      <c r="O3089" t="s">
        <v>13826</v>
      </c>
      <c r="P3089">
        <v>1</v>
      </c>
      <c r="Q3089" t="s">
        <v>14768</v>
      </c>
      <c r="R3089" t="s">
        <v>14769</v>
      </c>
      <c r="S3089">
        <v>57</v>
      </c>
      <c r="T3089" t="s">
        <v>2776</v>
      </c>
      <c r="U3089" t="s">
        <v>2911</v>
      </c>
      <c r="V3089" t="s">
        <v>583</v>
      </c>
      <c r="W3089">
        <v>10818775</v>
      </c>
      <c r="X3089">
        <v>2012</v>
      </c>
      <c r="Y3089">
        <v>377</v>
      </c>
      <c r="Z3089">
        <v>6.6</v>
      </c>
      <c r="AA3089">
        <v>2.35</v>
      </c>
      <c r="AB3089">
        <v>0</v>
      </c>
    </row>
    <row r="3090" spans="1:28" hidden="1" x14ac:dyDescent="0.2">
      <c r="A3090" t="s">
        <v>27</v>
      </c>
      <c r="B3090" t="s">
        <v>14770</v>
      </c>
      <c r="C3090">
        <v>94</v>
      </c>
      <c r="D3090">
        <v>106</v>
      </c>
      <c r="E3090">
        <v>7</v>
      </c>
      <c r="F3090">
        <v>24</v>
      </c>
      <c r="G3090" t="s">
        <v>14771</v>
      </c>
      <c r="H3090">
        <v>68</v>
      </c>
      <c r="J3090" t="s">
        <v>5508</v>
      </c>
      <c r="K3090" t="s">
        <v>14772</v>
      </c>
      <c r="L3090" t="s">
        <v>14773</v>
      </c>
      <c r="M3090">
        <v>15060</v>
      </c>
      <c r="N3090">
        <v>175</v>
      </c>
      <c r="O3090" t="s">
        <v>14774</v>
      </c>
      <c r="P3090">
        <v>4</v>
      </c>
      <c r="Q3090" t="s">
        <v>14775</v>
      </c>
      <c r="R3090" t="s">
        <v>14776</v>
      </c>
      <c r="S3090">
        <v>27</v>
      </c>
      <c r="T3090" t="s">
        <v>1462</v>
      </c>
      <c r="U3090" t="s">
        <v>1463</v>
      </c>
      <c r="W3090">
        <v>11000000</v>
      </c>
      <c r="X3090">
        <v>2014</v>
      </c>
      <c r="Y3090">
        <v>29</v>
      </c>
      <c r="Z3090">
        <v>7.4</v>
      </c>
      <c r="AA3090">
        <v>1.85</v>
      </c>
      <c r="AB3090">
        <v>0</v>
      </c>
    </row>
    <row r="3091" spans="1:28" hidden="1" x14ac:dyDescent="0.2">
      <c r="A3091" t="s">
        <v>27</v>
      </c>
      <c r="B3091" t="s">
        <v>6049</v>
      </c>
      <c r="C3091">
        <v>161</v>
      </c>
      <c r="D3091">
        <v>126</v>
      </c>
      <c r="E3091">
        <v>835</v>
      </c>
      <c r="F3091">
        <v>893</v>
      </c>
      <c r="G3091" t="s">
        <v>1155</v>
      </c>
      <c r="H3091">
        <v>49000</v>
      </c>
      <c r="I3091">
        <v>138339411</v>
      </c>
      <c r="J3091" t="s">
        <v>3407</v>
      </c>
      <c r="K3091" t="s">
        <v>809</v>
      </c>
      <c r="L3091" t="s">
        <v>14777</v>
      </c>
      <c r="M3091">
        <v>604904</v>
      </c>
      <c r="N3091">
        <v>63710</v>
      </c>
      <c r="O3091" t="s">
        <v>3488</v>
      </c>
      <c r="P3091">
        <v>2</v>
      </c>
      <c r="Q3091" t="s">
        <v>14778</v>
      </c>
      <c r="R3091" t="s">
        <v>14779</v>
      </c>
      <c r="S3091">
        <v>682</v>
      </c>
      <c r="T3091" t="s">
        <v>36</v>
      </c>
      <c r="U3091" t="s">
        <v>37</v>
      </c>
      <c r="V3091" t="s">
        <v>583</v>
      </c>
      <c r="W3091">
        <v>10000000</v>
      </c>
      <c r="X3091">
        <v>1997</v>
      </c>
      <c r="Y3091">
        <v>13000</v>
      </c>
      <c r="Z3091">
        <v>8.3000000000000007</v>
      </c>
      <c r="AA3091">
        <v>1.85</v>
      </c>
      <c r="AB3091">
        <v>31000</v>
      </c>
    </row>
    <row r="3092" spans="1:28" hidden="1" x14ac:dyDescent="0.2">
      <c r="A3092" t="s">
        <v>27</v>
      </c>
      <c r="B3092" t="s">
        <v>14780</v>
      </c>
      <c r="C3092">
        <v>38</v>
      </c>
      <c r="D3092">
        <v>106</v>
      </c>
      <c r="E3092">
        <v>29</v>
      </c>
      <c r="F3092">
        <v>571</v>
      </c>
      <c r="G3092" t="s">
        <v>760</v>
      </c>
      <c r="H3092">
        <v>14000</v>
      </c>
      <c r="J3092" t="s">
        <v>4073</v>
      </c>
      <c r="K3092" t="s">
        <v>2380</v>
      </c>
      <c r="L3092" t="s">
        <v>14781</v>
      </c>
      <c r="M3092">
        <v>6935</v>
      </c>
      <c r="N3092">
        <v>27660</v>
      </c>
      <c r="O3092" t="s">
        <v>14782</v>
      </c>
      <c r="P3092">
        <v>3</v>
      </c>
      <c r="Q3092" t="s">
        <v>14783</v>
      </c>
      <c r="R3092" t="s">
        <v>14784</v>
      </c>
      <c r="S3092">
        <v>50</v>
      </c>
      <c r="T3092" t="s">
        <v>36</v>
      </c>
      <c r="U3092" t="s">
        <v>37</v>
      </c>
      <c r="V3092" t="s">
        <v>583</v>
      </c>
      <c r="W3092">
        <v>11000000</v>
      </c>
      <c r="X3092">
        <v>2016</v>
      </c>
      <c r="Y3092">
        <v>12000</v>
      </c>
      <c r="Z3092">
        <v>5.3</v>
      </c>
      <c r="AA3092">
        <v>2.35</v>
      </c>
      <c r="AB3092">
        <v>0</v>
      </c>
    </row>
    <row r="3093" spans="1:28" hidden="1" x14ac:dyDescent="0.2">
      <c r="A3093" t="s">
        <v>27</v>
      </c>
      <c r="B3093" t="s">
        <v>14785</v>
      </c>
      <c r="C3093">
        <v>210</v>
      </c>
      <c r="D3093">
        <v>121</v>
      </c>
      <c r="E3093">
        <v>163</v>
      </c>
      <c r="F3093">
        <v>482</v>
      </c>
      <c r="G3093" t="s">
        <v>14548</v>
      </c>
      <c r="H3093">
        <v>723</v>
      </c>
      <c r="I3093">
        <v>80150343</v>
      </c>
      <c r="J3093" t="s">
        <v>5101</v>
      </c>
      <c r="K3093" t="s">
        <v>5918</v>
      </c>
      <c r="L3093" t="s">
        <v>14786</v>
      </c>
      <c r="M3093">
        <v>142115</v>
      </c>
      <c r="N3093">
        <v>3189</v>
      </c>
      <c r="O3093" t="s">
        <v>14787</v>
      </c>
      <c r="P3093">
        <v>0</v>
      </c>
      <c r="Q3093" t="s">
        <v>14788</v>
      </c>
      <c r="R3093" t="s">
        <v>14789</v>
      </c>
      <c r="S3093">
        <v>614</v>
      </c>
      <c r="T3093" t="s">
        <v>36</v>
      </c>
      <c r="U3093" t="s">
        <v>37</v>
      </c>
      <c r="V3093" t="s">
        <v>583</v>
      </c>
      <c r="W3093">
        <v>10000000</v>
      </c>
      <c r="X3093">
        <v>2006</v>
      </c>
      <c r="Y3093">
        <v>651</v>
      </c>
      <c r="Z3093">
        <v>6.2</v>
      </c>
      <c r="AA3093">
        <v>1.85</v>
      </c>
      <c r="AB3093">
        <v>0</v>
      </c>
    </row>
    <row r="3094" spans="1:28" hidden="1" x14ac:dyDescent="0.2">
      <c r="A3094" t="s">
        <v>27</v>
      </c>
      <c r="B3094" t="s">
        <v>2696</v>
      </c>
      <c r="C3094">
        <v>52</v>
      </c>
      <c r="D3094">
        <v>117</v>
      </c>
      <c r="E3094">
        <v>425</v>
      </c>
      <c r="F3094">
        <v>901</v>
      </c>
      <c r="G3094" t="s">
        <v>4216</v>
      </c>
      <c r="H3094">
        <v>13000</v>
      </c>
      <c r="I3094">
        <v>85300000</v>
      </c>
      <c r="J3094" t="s">
        <v>7957</v>
      </c>
      <c r="K3094" t="s">
        <v>545</v>
      </c>
      <c r="L3094" t="s">
        <v>14790</v>
      </c>
      <c r="M3094">
        <v>48629</v>
      </c>
      <c r="N3094">
        <v>27378</v>
      </c>
      <c r="O3094" t="s">
        <v>3657</v>
      </c>
      <c r="P3094">
        <v>1</v>
      </c>
      <c r="Q3094" t="s">
        <v>14791</v>
      </c>
      <c r="R3094" t="s">
        <v>14792</v>
      </c>
      <c r="S3094">
        <v>134</v>
      </c>
      <c r="T3094" t="s">
        <v>36</v>
      </c>
      <c r="U3094" t="s">
        <v>37</v>
      </c>
      <c r="V3094" t="s">
        <v>583</v>
      </c>
      <c r="W3094">
        <v>10000000</v>
      </c>
      <c r="X3094">
        <v>1981</v>
      </c>
      <c r="Y3094">
        <v>11000</v>
      </c>
      <c r="Z3094">
        <v>6.9</v>
      </c>
      <c r="AA3094">
        <v>1.85</v>
      </c>
      <c r="AB3094">
        <v>0</v>
      </c>
    </row>
    <row r="3095" spans="1:28" hidden="1" x14ac:dyDescent="0.2">
      <c r="A3095" t="s">
        <v>27</v>
      </c>
      <c r="B3095" t="s">
        <v>1163</v>
      </c>
      <c r="C3095">
        <v>139</v>
      </c>
      <c r="D3095">
        <v>98</v>
      </c>
      <c r="E3095">
        <v>235</v>
      </c>
      <c r="F3095">
        <v>229</v>
      </c>
      <c r="G3095" t="s">
        <v>6451</v>
      </c>
      <c r="H3095">
        <v>4000</v>
      </c>
      <c r="I3095">
        <v>68353550</v>
      </c>
      <c r="J3095" t="s">
        <v>3911</v>
      </c>
      <c r="K3095" t="s">
        <v>82</v>
      </c>
      <c r="L3095" t="s">
        <v>14793</v>
      </c>
      <c r="M3095">
        <v>70141</v>
      </c>
      <c r="N3095">
        <v>5270</v>
      </c>
      <c r="O3095" t="s">
        <v>14794</v>
      </c>
      <c r="P3095">
        <v>1</v>
      </c>
      <c r="Q3095" t="s">
        <v>14795</v>
      </c>
      <c r="R3095" t="s">
        <v>14796</v>
      </c>
      <c r="S3095">
        <v>385</v>
      </c>
      <c r="T3095" t="s">
        <v>36</v>
      </c>
      <c r="U3095" t="s">
        <v>37</v>
      </c>
      <c r="V3095" t="s">
        <v>38</v>
      </c>
      <c r="W3095">
        <v>10000000</v>
      </c>
      <c r="X3095">
        <v>2000</v>
      </c>
      <c r="Y3095">
        <v>464</v>
      </c>
      <c r="Z3095">
        <v>5.9</v>
      </c>
      <c r="AA3095">
        <v>1.85</v>
      </c>
      <c r="AB3095">
        <v>0</v>
      </c>
    </row>
    <row r="3096" spans="1:28" hidden="1" x14ac:dyDescent="0.2">
      <c r="A3096" t="s">
        <v>27</v>
      </c>
      <c r="B3096" t="s">
        <v>14797</v>
      </c>
      <c r="C3096">
        <v>165</v>
      </c>
      <c r="D3096">
        <v>109</v>
      </c>
      <c r="E3096">
        <v>65</v>
      </c>
      <c r="F3096">
        <v>393</v>
      </c>
      <c r="G3096" t="s">
        <v>10795</v>
      </c>
      <c r="H3096">
        <v>798</v>
      </c>
      <c r="I3096">
        <v>78845130</v>
      </c>
      <c r="J3096" t="s">
        <v>2206</v>
      </c>
      <c r="K3096" t="s">
        <v>1696</v>
      </c>
      <c r="L3096" t="s">
        <v>14798</v>
      </c>
      <c r="M3096">
        <v>17596</v>
      </c>
      <c r="N3096">
        <v>2480</v>
      </c>
      <c r="O3096" t="s">
        <v>5550</v>
      </c>
      <c r="P3096">
        <v>1</v>
      </c>
      <c r="Q3096" t="s">
        <v>14799</v>
      </c>
      <c r="R3096" t="s">
        <v>14800</v>
      </c>
      <c r="S3096">
        <v>94</v>
      </c>
      <c r="T3096" t="s">
        <v>36</v>
      </c>
      <c r="U3096" t="s">
        <v>1463</v>
      </c>
      <c r="V3096" t="s">
        <v>583</v>
      </c>
      <c r="W3096">
        <v>10000000</v>
      </c>
      <c r="X3096">
        <v>2016</v>
      </c>
      <c r="Y3096">
        <v>465</v>
      </c>
      <c r="Z3096">
        <v>6.1</v>
      </c>
      <c r="AA3096">
        <v>2.35</v>
      </c>
      <c r="AB3096">
        <v>0</v>
      </c>
    </row>
    <row r="3097" spans="1:28" hidden="1" x14ac:dyDescent="0.2">
      <c r="A3097" t="s">
        <v>27</v>
      </c>
      <c r="B3097" t="s">
        <v>12472</v>
      </c>
      <c r="C3097">
        <v>96</v>
      </c>
      <c r="D3097">
        <v>95</v>
      </c>
      <c r="E3097">
        <v>7</v>
      </c>
      <c r="F3097">
        <v>1000</v>
      </c>
      <c r="G3097" t="s">
        <v>6002</v>
      </c>
      <c r="H3097">
        <v>23000</v>
      </c>
      <c r="I3097">
        <v>63319509</v>
      </c>
      <c r="J3097" t="s">
        <v>1679</v>
      </c>
      <c r="K3097" t="s">
        <v>331</v>
      </c>
      <c r="L3097" t="s">
        <v>14801</v>
      </c>
      <c r="M3097">
        <v>67115</v>
      </c>
      <c r="N3097">
        <v>28734</v>
      </c>
      <c r="O3097" t="s">
        <v>2452</v>
      </c>
      <c r="P3097">
        <v>2</v>
      </c>
      <c r="Q3097" t="s">
        <v>14802</v>
      </c>
      <c r="R3097" t="s">
        <v>14803</v>
      </c>
      <c r="S3097">
        <v>389</v>
      </c>
      <c r="T3097" t="s">
        <v>36</v>
      </c>
      <c r="U3097" t="s">
        <v>37</v>
      </c>
      <c r="V3097" t="s">
        <v>38</v>
      </c>
      <c r="W3097">
        <v>10000000</v>
      </c>
      <c r="X3097">
        <v>1999</v>
      </c>
      <c r="Y3097">
        <v>1000</v>
      </c>
      <c r="Z3097">
        <v>5.8</v>
      </c>
      <c r="AA3097">
        <v>1.85</v>
      </c>
      <c r="AB3097">
        <v>0</v>
      </c>
    </row>
    <row r="3098" spans="1:28" hidden="1" x14ac:dyDescent="0.2">
      <c r="A3098" t="s">
        <v>27</v>
      </c>
      <c r="B3098" t="s">
        <v>7035</v>
      </c>
      <c r="C3098">
        <v>323</v>
      </c>
      <c r="D3098">
        <v>109</v>
      </c>
      <c r="E3098">
        <v>304</v>
      </c>
      <c r="F3098">
        <v>736</v>
      </c>
      <c r="G3098" t="s">
        <v>2361</v>
      </c>
      <c r="H3098">
        <v>939</v>
      </c>
      <c r="I3098">
        <v>47536959</v>
      </c>
      <c r="J3098" t="s">
        <v>3407</v>
      </c>
      <c r="K3098" t="s">
        <v>5448</v>
      </c>
      <c r="L3098" t="s">
        <v>7036</v>
      </c>
      <c r="M3098">
        <v>86956</v>
      </c>
      <c r="N3098">
        <v>3276</v>
      </c>
      <c r="O3098" t="s">
        <v>7037</v>
      </c>
      <c r="P3098">
        <v>0</v>
      </c>
      <c r="Q3098" t="s">
        <v>7038</v>
      </c>
      <c r="R3098" t="s">
        <v>7039</v>
      </c>
      <c r="S3098">
        <v>275</v>
      </c>
      <c r="T3098" t="s">
        <v>36</v>
      </c>
      <c r="U3098" t="s">
        <v>37</v>
      </c>
      <c r="V3098" t="s">
        <v>583</v>
      </c>
      <c r="W3098">
        <v>10000000</v>
      </c>
      <c r="X3098">
        <v>2009</v>
      </c>
      <c r="Y3098">
        <v>906</v>
      </c>
      <c r="Z3098">
        <v>7.3</v>
      </c>
      <c r="AA3098">
        <v>1.85</v>
      </c>
      <c r="AB3098">
        <v>12000</v>
      </c>
    </row>
    <row r="3099" spans="1:28" hidden="1" x14ac:dyDescent="0.2">
      <c r="A3099" t="s">
        <v>27</v>
      </c>
      <c r="B3099" t="s">
        <v>14785</v>
      </c>
      <c r="C3099">
        <v>190</v>
      </c>
      <c r="D3099">
        <v>96</v>
      </c>
      <c r="E3099">
        <v>163</v>
      </c>
      <c r="F3099">
        <v>448</v>
      </c>
      <c r="G3099" t="s">
        <v>14548</v>
      </c>
      <c r="H3099">
        <v>723</v>
      </c>
      <c r="I3099">
        <v>63270259</v>
      </c>
      <c r="J3099" t="s">
        <v>5101</v>
      </c>
      <c r="K3099" t="s">
        <v>5918</v>
      </c>
      <c r="L3099" t="s">
        <v>14804</v>
      </c>
      <c r="M3099">
        <v>111087</v>
      </c>
      <c r="N3099">
        <v>3492</v>
      </c>
      <c r="O3099" t="s">
        <v>7689</v>
      </c>
      <c r="P3099">
        <v>0</v>
      </c>
      <c r="Q3099" t="s">
        <v>14805</v>
      </c>
      <c r="R3099" t="s">
        <v>14806</v>
      </c>
      <c r="S3099">
        <v>319</v>
      </c>
      <c r="T3099" t="s">
        <v>36</v>
      </c>
      <c r="U3099" t="s">
        <v>37</v>
      </c>
      <c r="V3099" t="s">
        <v>583</v>
      </c>
      <c r="W3099">
        <v>10000000</v>
      </c>
      <c r="X3099">
        <v>2007</v>
      </c>
      <c r="Y3099">
        <v>651</v>
      </c>
      <c r="Z3099">
        <v>5.9</v>
      </c>
      <c r="AA3099">
        <v>1.85</v>
      </c>
      <c r="AB3099">
        <v>0</v>
      </c>
    </row>
    <row r="3100" spans="1:28" hidden="1" x14ac:dyDescent="0.2">
      <c r="A3100" t="s">
        <v>27</v>
      </c>
      <c r="B3100" t="s">
        <v>6852</v>
      </c>
      <c r="C3100">
        <v>173</v>
      </c>
      <c r="D3100">
        <v>101</v>
      </c>
      <c r="E3100">
        <v>13</v>
      </c>
      <c r="F3100">
        <v>368</v>
      </c>
      <c r="G3100" t="s">
        <v>9270</v>
      </c>
      <c r="H3100">
        <v>494</v>
      </c>
      <c r="I3100">
        <v>55865715</v>
      </c>
      <c r="J3100" t="s">
        <v>6130</v>
      </c>
      <c r="K3100" t="s">
        <v>5080</v>
      </c>
      <c r="L3100" t="s">
        <v>14807</v>
      </c>
      <c r="M3100">
        <v>41763</v>
      </c>
      <c r="N3100">
        <v>2013</v>
      </c>
      <c r="O3100" t="s">
        <v>4407</v>
      </c>
      <c r="P3100">
        <v>0</v>
      </c>
      <c r="Q3100" t="s">
        <v>14808</v>
      </c>
      <c r="R3100" t="s">
        <v>14809</v>
      </c>
      <c r="S3100">
        <v>403</v>
      </c>
      <c r="T3100" t="s">
        <v>36</v>
      </c>
      <c r="U3100" t="s">
        <v>55</v>
      </c>
      <c r="V3100" t="s">
        <v>38</v>
      </c>
      <c r="W3100">
        <v>10000000</v>
      </c>
      <c r="X3100">
        <v>2005</v>
      </c>
      <c r="Y3100">
        <v>392</v>
      </c>
      <c r="Z3100">
        <v>5.5</v>
      </c>
      <c r="AA3100">
        <v>2.35</v>
      </c>
      <c r="AB3100">
        <v>0</v>
      </c>
    </row>
    <row r="3101" spans="1:28" hidden="1" x14ac:dyDescent="0.2">
      <c r="A3101" t="s">
        <v>27</v>
      </c>
      <c r="B3101" t="s">
        <v>9514</v>
      </c>
      <c r="C3101">
        <v>46</v>
      </c>
      <c r="D3101">
        <v>107</v>
      </c>
      <c r="E3101">
        <v>0</v>
      </c>
      <c r="F3101">
        <v>685</v>
      </c>
      <c r="G3101" t="s">
        <v>7510</v>
      </c>
      <c r="H3101">
        <v>1000</v>
      </c>
      <c r="I3101">
        <v>63231524</v>
      </c>
      <c r="J3101" t="s">
        <v>1413</v>
      </c>
      <c r="K3101" t="s">
        <v>2813</v>
      </c>
      <c r="L3101" t="s">
        <v>14810</v>
      </c>
      <c r="M3101">
        <v>8962</v>
      </c>
      <c r="N3101">
        <v>5264</v>
      </c>
      <c r="O3101" t="s">
        <v>7211</v>
      </c>
      <c r="P3101">
        <v>4</v>
      </c>
      <c r="Q3101" t="s">
        <v>14811</v>
      </c>
      <c r="R3101" t="s">
        <v>14812</v>
      </c>
      <c r="S3101">
        <v>137</v>
      </c>
      <c r="T3101" t="s">
        <v>36</v>
      </c>
      <c r="U3101" t="s">
        <v>37</v>
      </c>
      <c r="V3101" t="s">
        <v>38</v>
      </c>
      <c r="W3101">
        <v>6000000</v>
      </c>
      <c r="X3101">
        <v>2006</v>
      </c>
      <c r="Y3101">
        <v>907</v>
      </c>
      <c r="Z3101">
        <v>5</v>
      </c>
      <c r="AA3101">
        <v>1.85</v>
      </c>
      <c r="AB3101">
        <v>676</v>
      </c>
    </row>
    <row r="3102" spans="1:28" hidden="1" x14ac:dyDescent="0.2">
      <c r="A3102" t="s">
        <v>27</v>
      </c>
      <c r="B3102" t="s">
        <v>485</v>
      </c>
      <c r="C3102">
        <v>59</v>
      </c>
      <c r="D3102">
        <v>119</v>
      </c>
      <c r="E3102">
        <v>17000</v>
      </c>
      <c r="F3102">
        <v>638</v>
      </c>
      <c r="G3102" t="s">
        <v>3831</v>
      </c>
      <c r="H3102">
        <v>10000</v>
      </c>
      <c r="I3102">
        <v>52293982</v>
      </c>
      <c r="J3102" t="s">
        <v>3792</v>
      </c>
      <c r="K3102" t="s">
        <v>521</v>
      </c>
      <c r="L3102" t="s">
        <v>14813</v>
      </c>
      <c r="M3102">
        <v>57831</v>
      </c>
      <c r="N3102">
        <v>11895</v>
      </c>
      <c r="O3102" t="s">
        <v>1343</v>
      </c>
      <c r="P3102">
        <v>1</v>
      </c>
      <c r="Q3102" t="s">
        <v>14814</v>
      </c>
      <c r="R3102" t="s">
        <v>14815</v>
      </c>
      <c r="S3102">
        <v>115</v>
      </c>
      <c r="T3102" t="s">
        <v>36</v>
      </c>
      <c r="U3102" t="s">
        <v>37</v>
      </c>
      <c r="V3102" t="s">
        <v>583</v>
      </c>
      <c r="W3102">
        <v>13800000</v>
      </c>
      <c r="X3102">
        <v>1986</v>
      </c>
      <c r="Y3102">
        <v>970</v>
      </c>
      <c r="Z3102">
        <v>7</v>
      </c>
      <c r="AA3102">
        <v>1.85</v>
      </c>
      <c r="AB3102">
        <v>0</v>
      </c>
    </row>
    <row r="3103" spans="1:28" hidden="1" x14ac:dyDescent="0.2">
      <c r="A3103" t="s">
        <v>745</v>
      </c>
      <c r="B3103" t="s">
        <v>14816</v>
      </c>
      <c r="C3103">
        <v>53</v>
      </c>
      <c r="D3103">
        <v>178</v>
      </c>
      <c r="E3103">
        <v>19</v>
      </c>
      <c r="F3103">
        <v>196</v>
      </c>
      <c r="G3103" t="s">
        <v>14817</v>
      </c>
      <c r="H3103">
        <v>726</v>
      </c>
      <c r="J3103" t="s">
        <v>1015</v>
      </c>
      <c r="K3103" t="s">
        <v>6110</v>
      </c>
      <c r="L3103" t="s">
        <v>14818</v>
      </c>
      <c r="M3103">
        <v>43270</v>
      </c>
      <c r="N3103">
        <v>1554</v>
      </c>
      <c r="O3103" t="s">
        <v>14819</v>
      </c>
      <c r="P3103">
        <v>3</v>
      </c>
      <c r="Q3103" t="s">
        <v>14820</v>
      </c>
      <c r="R3103" t="s">
        <v>14821</v>
      </c>
      <c r="S3103">
        <v>192</v>
      </c>
      <c r="T3103" t="s">
        <v>36</v>
      </c>
      <c r="U3103" t="s">
        <v>37</v>
      </c>
      <c r="V3103" t="s">
        <v>275</v>
      </c>
      <c r="W3103">
        <v>10000000</v>
      </c>
      <c r="X3103">
        <v>1962</v>
      </c>
      <c r="Y3103">
        <v>249</v>
      </c>
      <c r="Z3103">
        <v>7.8</v>
      </c>
      <c r="AA3103">
        <v>2.35</v>
      </c>
      <c r="AB3103">
        <v>0</v>
      </c>
    </row>
    <row r="3104" spans="1:28" hidden="1" x14ac:dyDescent="0.2">
      <c r="A3104" t="s">
        <v>27</v>
      </c>
      <c r="B3104" t="s">
        <v>4435</v>
      </c>
      <c r="C3104">
        <v>22</v>
      </c>
      <c r="D3104">
        <v>100</v>
      </c>
      <c r="E3104">
        <v>65</v>
      </c>
      <c r="F3104">
        <v>577</v>
      </c>
      <c r="G3104" t="s">
        <v>6607</v>
      </c>
      <c r="H3104">
        <v>633</v>
      </c>
      <c r="I3104">
        <v>50752337</v>
      </c>
      <c r="J3104" t="s">
        <v>7443</v>
      </c>
      <c r="K3104" t="s">
        <v>14513</v>
      </c>
      <c r="L3104" t="s">
        <v>14822</v>
      </c>
      <c r="M3104">
        <v>44502</v>
      </c>
      <c r="N3104">
        <v>3362</v>
      </c>
      <c r="O3104" t="s">
        <v>2628</v>
      </c>
      <c r="P3104">
        <v>8</v>
      </c>
      <c r="Q3104" t="s">
        <v>14823</v>
      </c>
      <c r="R3104" t="s">
        <v>14824</v>
      </c>
      <c r="S3104">
        <v>46</v>
      </c>
      <c r="T3104" t="s">
        <v>36</v>
      </c>
      <c r="U3104" t="s">
        <v>37</v>
      </c>
      <c r="V3104" t="s">
        <v>93</v>
      </c>
      <c r="W3104">
        <v>10000000</v>
      </c>
      <c r="X3104">
        <v>1992</v>
      </c>
      <c r="Y3104">
        <v>613</v>
      </c>
      <c r="Z3104">
        <v>6.4</v>
      </c>
      <c r="AA3104">
        <v>1.85</v>
      </c>
      <c r="AB3104">
        <v>0</v>
      </c>
    </row>
    <row r="3105" spans="1:28" hidden="1" x14ac:dyDescent="0.2">
      <c r="A3105" t="s">
        <v>27</v>
      </c>
      <c r="B3105" t="s">
        <v>10817</v>
      </c>
      <c r="C3105">
        <v>203</v>
      </c>
      <c r="D3105">
        <v>98</v>
      </c>
      <c r="E3105">
        <v>70</v>
      </c>
      <c r="F3105">
        <v>634</v>
      </c>
      <c r="G3105" t="s">
        <v>6002</v>
      </c>
      <c r="H3105">
        <v>4000</v>
      </c>
      <c r="I3105">
        <v>110175871</v>
      </c>
      <c r="J3105" t="s">
        <v>3028</v>
      </c>
      <c r="K3105" t="s">
        <v>2475</v>
      </c>
      <c r="L3105" t="s">
        <v>14825</v>
      </c>
      <c r="M3105">
        <v>115050</v>
      </c>
      <c r="N3105">
        <v>7461</v>
      </c>
      <c r="O3105" t="s">
        <v>14826</v>
      </c>
      <c r="P3105">
        <v>0</v>
      </c>
      <c r="Q3105" t="s">
        <v>14827</v>
      </c>
      <c r="R3105" t="s">
        <v>14828</v>
      </c>
      <c r="S3105">
        <v>911</v>
      </c>
      <c r="T3105" t="s">
        <v>36</v>
      </c>
      <c r="U3105" t="s">
        <v>37</v>
      </c>
      <c r="V3105" t="s">
        <v>38</v>
      </c>
      <c r="W3105">
        <v>10000000</v>
      </c>
      <c r="X3105">
        <v>2004</v>
      </c>
      <c r="Y3105">
        <v>1000</v>
      </c>
      <c r="Z3105">
        <v>5.9</v>
      </c>
      <c r="AA3105">
        <v>1.85</v>
      </c>
      <c r="AB3105">
        <v>4000</v>
      </c>
    </row>
    <row r="3106" spans="1:28" hidden="1" x14ac:dyDescent="0.2">
      <c r="A3106" t="s">
        <v>27</v>
      </c>
      <c r="B3106" t="s">
        <v>2176</v>
      </c>
      <c r="C3106">
        <v>77</v>
      </c>
      <c r="D3106">
        <v>92</v>
      </c>
      <c r="E3106">
        <v>221</v>
      </c>
      <c r="F3106">
        <v>491</v>
      </c>
      <c r="G3106" t="s">
        <v>2180</v>
      </c>
      <c r="H3106">
        <v>11000</v>
      </c>
      <c r="I3106">
        <v>38624000</v>
      </c>
      <c r="J3106" t="s">
        <v>3911</v>
      </c>
      <c r="K3106" t="s">
        <v>2178</v>
      </c>
      <c r="L3106" t="s">
        <v>14829</v>
      </c>
      <c r="M3106">
        <v>156143</v>
      </c>
      <c r="N3106">
        <v>13162</v>
      </c>
      <c r="O3106" t="s">
        <v>14830</v>
      </c>
      <c r="P3106">
        <v>1</v>
      </c>
      <c r="Q3106" t="s">
        <v>14831</v>
      </c>
      <c r="R3106" t="s">
        <v>14832</v>
      </c>
      <c r="S3106">
        <v>289</v>
      </c>
      <c r="T3106" t="s">
        <v>36</v>
      </c>
      <c r="U3106" t="s">
        <v>37</v>
      </c>
      <c r="V3106" t="s">
        <v>38</v>
      </c>
      <c r="W3106">
        <v>12000000</v>
      </c>
      <c r="X3106">
        <v>1996</v>
      </c>
      <c r="Y3106">
        <v>503</v>
      </c>
      <c r="Z3106">
        <v>7</v>
      </c>
      <c r="AA3106">
        <v>1.85</v>
      </c>
      <c r="AB3106">
        <v>0</v>
      </c>
    </row>
    <row r="3107" spans="1:28" hidden="1" x14ac:dyDescent="0.2">
      <c r="A3107" t="s">
        <v>27</v>
      </c>
      <c r="B3107" t="s">
        <v>9608</v>
      </c>
      <c r="C3107">
        <v>190</v>
      </c>
      <c r="D3107">
        <v>90</v>
      </c>
      <c r="E3107">
        <v>108</v>
      </c>
      <c r="F3107">
        <v>270</v>
      </c>
      <c r="G3107" t="s">
        <v>14833</v>
      </c>
      <c r="H3107">
        <v>1000</v>
      </c>
      <c r="I3107">
        <v>37470017</v>
      </c>
      <c r="J3107" t="s">
        <v>5101</v>
      </c>
      <c r="K3107" t="s">
        <v>4202</v>
      </c>
      <c r="L3107" t="s">
        <v>14834</v>
      </c>
      <c r="M3107">
        <v>86890</v>
      </c>
      <c r="N3107">
        <v>1982</v>
      </c>
      <c r="O3107" t="s">
        <v>9609</v>
      </c>
      <c r="P3107">
        <v>0</v>
      </c>
      <c r="Q3107" t="s">
        <v>14835</v>
      </c>
      <c r="R3107" t="s">
        <v>14836</v>
      </c>
      <c r="S3107">
        <v>985</v>
      </c>
      <c r="T3107" t="s">
        <v>36</v>
      </c>
      <c r="U3107" t="s">
        <v>765</v>
      </c>
      <c r="V3107" t="s">
        <v>583</v>
      </c>
      <c r="W3107">
        <v>10000000</v>
      </c>
      <c r="X3107">
        <v>2001</v>
      </c>
      <c r="Y3107">
        <v>322</v>
      </c>
      <c r="Z3107">
        <v>6.1</v>
      </c>
      <c r="AA3107">
        <v>1.85</v>
      </c>
      <c r="AB3107">
        <v>0</v>
      </c>
    </row>
    <row r="3108" spans="1:28" hidden="1" x14ac:dyDescent="0.2">
      <c r="A3108" t="s">
        <v>27</v>
      </c>
      <c r="B3108" t="s">
        <v>4435</v>
      </c>
      <c r="C3108">
        <v>81</v>
      </c>
      <c r="D3108">
        <v>90</v>
      </c>
      <c r="E3108">
        <v>65</v>
      </c>
      <c r="F3108">
        <v>730</v>
      </c>
      <c r="G3108" t="s">
        <v>3298</v>
      </c>
      <c r="H3108">
        <v>18000</v>
      </c>
      <c r="I3108">
        <v>40485039</v>
      </c>
      <c r="J3108" t="s">
        <v>14837</v>
      </c>
      <c r="K3108" t="s">
        <v>586</v>
      </c>
      <c r="L3108" t="s">
        <v>14838</v>
      </c>
      <c r="M3108">
        <v>85362</v>
      </c>
      <c r="N3108">
        <v>20795</v>
      </c>
      <c r="O3108" t="s">
        <v>14839</v>
      </c>
      <c r="P3108">
        <v>6</v>
      </c>
      <c r="Q3108" t="s">
        <v>14840</v>
      </c>
      <c r="R3108" t="s">
        <v>14841</v>
      </c>
      <c r="S3108">
        <v>181</v>
      </c>
      <c r="T3108" t="s">
        <v>36</v>
      </c>
      <c r="U3108" t="s">
        <v>37</v>
      </c>
      <c r="V3108" t="s">
        <v>93</v>
      </c>
      <c r="W3108">
        <v>10000000</v>
      </c>
      <c r="X3108">
        <v>1989</v>
      </c>
      <c r="Y3108">
        <v>769</v>
      </c>
      <c r="Z3108">
        <v>6.9</v>
      </c>
      <c r="AA3108">
        <v>2.35</v>
      </c>
      <c r="AB3108">
        <v>0</v>
      </c>
    </row>
    <row r="3109" spans="1:28" hidden="1" x14ac:dyDescent="0.2">
      <c r="A3109" t="s">
        <v>27</v>
      </c>
      <c r="B3109" t="s">
        <v>14842</v>
      </c>
      <c r="C3109">
        <v>56</v>
      </c>
      <c r="D3109">
        <v>153</v>
      </c>
      <c r="E3109">
        <v>82</v>
      </c>
      <c r="F3109">
        <v>139</v>
      </c>
      <c r="G3109" t="s">
        <v>14843</v>
      </c>
      <c r="H3109">
        <v>695</v>
      </c>
      <c r="I3109">
        <v>16800000</v>
      </c>
      <c r="J3109" t="s">
        <v>14844</v>
      </c>
      <c r="K3109" t="s">
        <v>1693</v>
      </c>
      <c r="L3109" t="s">
        <v>14845</v>
      </c>
      <c r="M3109">
        <v>25303</v>
      </c>
      <c r="N3109">
        <v>1593</v>
      </c>
      <c r="O3109" t="s">
        <v>14846</v>
      </c>
      <c r="P3109">
        <v>1</v>
      </c>
      <c r="Q3109" t="s">
        <v>14847</v>
      </c>
      <c r="R3109" t="s">
        <v>14848</v>
      </c>
      <c r="S3109">
        <v>138</v>
      </c>
      <c r="T3109" t="s">
        <v>36</v>
      </c>
      <c r="U3109" t="s">
        <v>55</v>
      </c>
      <c r="V3109" t="s">
        <v>275</v>
      </c>
      <c r="W3109">
        <v>10000000</v>
      </c>
      <c r="X3109">
        <v>1968</v>
      </c>
      <c r="Y3109">
        <v>275</v>
      </c>
      <c r="Z3109">
        <v>7.5</v>
      </c>
      <c r="AA3109">
        <v>2.35</v>
      </c>
      <c r="AB3109">
        <v>0</v>
      </c>
    </row>
    <row r="3110" spans="1:28" hidden="1" x14ac:dyDescent="0.2">
      <c r="A3110" t="s">
        <v>27</v>
      </c>
      <c r="B3110" t="s">
        <v>4535</v>
      </c>
      <c r="C3110">
        <v>264</v>
      </c>
      <c r="D3110">
        <v>124</v>
      </c>
      <c r="E3110">
        <v>108</v>
      </c>
      <c r="F3110">
        <v>186</v>
      </c>
      <c r="G3110" t="s">
        <v>1125</v>
      </c>
      <c r="H3110">
        <v>1000</v>
      </c>
      <c r="I3110">
        <v>46377022</v>
      </c>
      <c r="J3110" t="s">
        <v>2525</v>
      </c>
      <c r="K3110" t="s">
        <v>136</v>
      </c>
      <c r="L3110" t="s">
        <v>14849</v>
      </c>
      <c r="M3110">
        <v>75306</v>
      </c>
      <c r="N3110">
        <v>1898</v>
      </c>
      <c r="O3110" t="s">
        <v>5268</v>
      </c>
      <c r="P3110">
        <v>3</v>
      </c>
      <c r="Q3110" t="s">
        <v>14850</v>
      </c>
      <c r="R3110" t="s">
        <v>14851</v>
      </c>
      <c r="S3110">
        <v>266</v>
      </c>
      <c r="T3110" t="s">
        <v>36</v>
      </c>
      <c r="U3110" t="s">
        <v>55</v>
      </c>
      <c r="V3110" t="s">
        <v>38</v>
      </c>
      <c r="W3110">
        <v>10000000</v>
      </c>
      <c r="X3110">
        <v>2011</v>
      </c>
      <c r="Y3110">
        <v>400</v>
      </c>
      <c r="Z3110">
        <v>7.3</v>
      </c>
      <c r="AA3110">
        <v>2.35</v>
      </c>
      <c r="AB3110">
        <v>48000</v>
      </c>
    </row>
    <row r="3111" spans="1:28" hidden="1" x14ac:dyDescent="0.2">
      <c r="A3111" t="s">
        <v>27</v>
      </c>
      <c r="B3111" t="s">
        <v>14852</v>
      </c>
      <c r="C3111">
        <v>44</v>
      </c>
      <c r="D3111">
        <v>82</v>
      </c>
      <c r="E3111">
        <v>6</v>
      </c>
      <c r="F3111">
        <v>345</v>
      </c>
      <c r="G3111" t="s">
        <v>14853</v>
      </c>
      <c r="H3111">
        <v>759</v>
      </c>
      <c r="I3111">
        <v>36696761</v>
      </c>
      <c r="J3111" t="s">
        <v>8293</v>
      </c>
      <c r="K3111" t="s">
        <v>860</v>
      </c>
      <c r="L3111" t="s">
        <v>14854</v>
      </c>
      <c r="M3111">
        <v>6808</v>
      </c>
      <c r="N3111">
        <v>2197</v>
      </c>
      <c r="O3111" t="s">
        <v>14855</v>
      </c>
      <c r="P3111">
        <v>0</v>
      </c>
      <c r="Q3111" t="s">
        <v>14856</v>
      </c>
      <c r="R3111" t="s">
        <v>14857</v>
      </c>
      <c r="S3111">
        <v>38</v>
      </c>
      <c r="T3111" t="s">
        <v>36</v>
      </c>
      <c r="U3111" t="s">
        <v>37</v>
      </c>
      <c r="V3111" t="s">
        <v>275</v>
      </c>
      <c r="W3111">
        <v>23000000</v>
      </c>
      <c r="X3111">
        <v>2001</v>
      </c>
      <c r="Y3111">
        <v>563</v>
      </c>
      <c r="Z3111">
        <v>6.5</v>
      </c>
      <c r="AA3111">
        <v>1.85</v>
      </c>
      <c r="AB3111">
        <v>227</v>
      </c>
    </row>
    <row r="3112" spans="1:28" hidden="1" x14ac:dyDescent="0.2">
      <c r="A3112" t="s">
        <v>27</v>
      </c>
      <c r="B3112" t="s">
        <v>843</v>
      </c>
      <c r="C3112">
        <v>117</v>
      </c>
      <c r="D3112">
        <v>107</v>
      </c>
      <c r="E3112">
        <v>750</v>
      </c>
      <c r="F3112">
        <v>60</v>
      </c>
      <c r="G3112" t="s">
        <v>740</v>
      </c>
      <c r="H3112">
        <v>794</v>
      </c>
      <c r="I3112">
        <v>36200000</v>
      </c>
      <c r="J3112" t="s">
        <v>225</v>
      </c>
      <c r="K3112" t="s">
        <v>14858</v>
      </c>
      <c r="L3112" t="s">
        <v>14859</v>
      </c>
      <c r="M3112">
        <v>101840</v>
      </c>
      <c r="N3112">
        <v>1529</v>
      </c>
      <c r="O3112" t="s">
        <v>14860</v>
      </c>
      <c r="P3112">
        <v>2</v>
      </c>
      <c r="Q3112" t="s">
        <v>14861</v>
      </c>
      <c r="R3112" t="s">
        <v>14862</v>
      </c>
      <c r="S3112">
        <v>193</v>
      </c>
      <c r="T3112" t="s">
        <v>36</v>
      </c>
      <c r="U3112" t="s">
        <v>368</v>
      </c>
      <c r="V3112" t="s">
        <v>38</v>
      </c>
      <c r="W3112">
        <v>12305523</v>
      </c>
      <c r="X3112">
        <v>1985</v>
      </c>
      <c r="Y3112">
        <v>531</v>
      </c>
      <c r="Z3112">
        <v>6.2</v>
      </c>
      <c r="AA3112">
        <v>2.35</v>
      </c>
      <c r="AB3112">
        <v>0</v>
      </c>
    </row>
    <row r="3113" spans="1:28" hidden="1" x14ac:dyDescent="0.2">
      <c r="A3113" t="s">
        <v>27</v>
      </c>
      <c r="B3113" t="s">
        <v>12974</v>
      </c>
      <c r="C3113">
        <v>124</v>
      </c>
      <c r="D3113">
        <v>75</v>
      </c>
      <c r="E3113">
        <v>73</v>
      </c>
      <c r="F3113">
        <v>581</v>
      </c>
      <c r="G3113" t="s">
        <v>14863</v>
      </c>
      <c r="H3113">
        <v>1000</v>
      </c>
      <c r="J3113" t="s">
        <v>49</v>
      </c>
      <c r="K3113" t="s">
        <v>5081</v>
      </c>
      <c r="L3113" t="s">
        <v>14864</v>
      </c>
      <c r="M3113">
        <v>111649</v>
      </c>
      <c r="N3113">
        <v>3192</v>
      </c>
      <c r="O3113" t="s">
        <v>12686</v>
      </c>
      <c r="P3113">
        <v>0</v>
      </c>
      <c r="Q3113" t="s">
        <v>14865</v>
      </c>
      <c r="R3113" t="s">
        <v>14866</v>
      </c>
      <c r="S3113">
        <v>437</v>
      </c>
      <c r="T3113" t="s">
        <v>36</v>
      </c>
      <c r="U3113" t="s">
        <v>37</v>
      </c>
      <c r="V3113" t="s">
        <v>583</v>
      </c>
      <c r="W3113">
        <v>10000000</v>
      </c>
      <c r="X3113">
        <v>1985</v>
      </c>
      <c r="Y3113">
        <v>745</v>
      </c>
      <c r="Z3113">
        <v>6.7</v>
      </c>
      <c r="AA3113">
        <v>1.85</v>
      </c>
      <c r="AB3113">
        <v>0</v>
      </c>
    </row>
    <row r="3114" spans="1:28" hidden="1" x14ac:dyDescent="0.2">
      <c r="A3114" t="s">
        <v>27</v>
      </c>
      <c r="B3114" t="s">
        <v>10981</v>
      </c>
      <c r="C3114">
        <v>159</v>
      </c>
      <c r="D3114">
        <v>97</v>
      </c>
      <c r="E3114">
        <v>19</v>
      </c>
      <c r="F3114">
        <v>130</v>
      </c>
      <c r="G3114" t="s">
        <v>3566</v>
      </c>
      <c r="H3114">
        <v>4000</v>
      </c>
      <c r="I3114">
        <v>35794166</v>
      </c>
      <c r="J3114" t="s">
        <v>3028</v>
      </c>
      <c r="K3114" t="s">
        <v>110</v>
      </c>
      <c r="L3114" t="s">
        <v>14867</v>
      </c>
      <c r="M3114">
        <v>35654</v>
      </c>
      <c r="N3114">
        <v>4687</v>
      </c>
      <c r="O3114" t="s">
        <v>14868</v>
      </c>
      <c r="P3114">
        <v>0</v>
      </c>
      <c r="Q3114" t="s">
        <v>14869</v>
      </c>
      <c r="R3114" t="s">
        <v>14870</v>
      </c>
      <c r="S3114">
        <v>155</v>
      </c>
      <c r="T3114" t="s">
        <v>36</v>
      </c>
      <c r="U3114" t="s">
        <v>37</v>
      </c>
      <c r="V3114" t="s">
        <v>38</v>
      </c>
      <c r="W3114">
        <v>10000000</v>
      </c>
      <c r="X3114">
        <v>2016</v>
      </c>
      <c r="Y3114">
        <v>334</v>
      </c>
      <c r="Z3114">
        <v>6</v>
      </c>
      <c r="AA3114">
        <v>2.35</v>
      </c>
      <c r="AB3114">
        <v>20000</v>
      </c>
    </row>
    <row r="3115" spans="1:28" hidden="1" x14ac:dyDescent="0.2">
      <c r="A3115" t="s">
        <v>27</v>
      </c>
      <c r="B3115" t="s">
        <v>14106</v>
      </c>
      <c r="C3115">
        <v>273</v>
      </c>
      <c r="D3115">
        <v>80</v>
      </c>
      <c r="E3115">
        <v>66</v>
      </c>
      <c r="F3115">
        <v>816</v>
      </c>
      <c r="G3115" t="s">
        <v>3007</v>
      </c>
      <c r="H3115">
        <v>2000</v>
      </c>
      <c r="I3115">
        <v>33583175</v>
      </c>
      <c r="J3115" t="s">
        <v>3028</v>
      </c>
      <c r="K3115" t="s">
        <v>4270</v>
      </c>
      <c r="L3115" t="s">
        <v>14871</v>
      </c>
      <c r="M3115">
        <v>104089</v>
      </c>
      <c r="N3115">
        <v>5628</v>
      </c>
      <c r="O3115" t="s">
        <v>11306</v>
      </c>
      <c r="P3115">
        <v>0</v>
      </c>
      <c r="Q3115" t="s">
        <v>14872</v>
      </c>
      <c r="R3115" t="s">
        <v>14873</v>
      </c>
      <c r="S3115">
        <v>319</v>
      </c>
      <c r="T3115" t="s">
        <v>36</v>
      </c>
      <c r="U3115" t="s">
        <v>37</v>
      </c>
      <c r="V3115" t="s">
        <v>38</v>
      </c>
      <c r="W3115">
        <v>10000000</v>
      </c>
      <c r="X3115">
        <v>2010</v>
      </c>
      <c r="Y3115">
        <v>904</v>
      </c>
      <c r="Z3115">
        <v>6.3</v>
      </c>
      <c r="AA3115">
        <v>2.35</v>
      </c>
      <c r="AB3115">
        <v>16000</v>
      </c>
    </row>
    <row r="3116" spans="1:28" hidden="1" x14ac:dyDescent="0.2">
      <c r="A3116" t="s">
        <v>27</v>
      </c>
      <c r="B3116" t="s">
        <v>14874</v>
      </c>
      <c r="C3116">
        <v>26</v>
      </c>
      <c r="D3116">
        <v>85</v>
      </c>
      <c r="E3116">
        <v>7</v>
      </c>
      <c r="F3116">
        <v>615</v>
      </c>
      <c r="G3116" t="s">
        <v>5263</v>
      </c>
      <c r="H3116">
        <v>723</v>
      </c>
      <c r="I3116">
        <v>32983713</v>
      </c>
      <c r="J3116" t="s">
        <v>2525</v>
      </c>
      <c r="K3116" t="s">
        <v>3881</v>
      </c>
      <c r="L3116" t="s">
        <v>14875</v>
      </c>
      <c r="M3116">
        <v>19284</v>
      </c>
      <c r="N3116">
        <v>3712</v>
      </c>
      <c r="O3116" t="s">
        <v>2502</v>
      </c>
      <c r="P3116">
        <v>0</v>
      </c>
      <c r="Q3116" t="s">
        <v>14876</v>
      </c>
      <c r="R3116" t="s">
        <v>14877</v>
      </c>
      <c r="S3116">
        <v>66</v>
      </c>
      <c r="T3116" t="s">
        <v>36</v>
      </c>
      <c r="U3116" t="s">
        <v>37</v>
      </c>
      <c r="V3116" t="s">
        <v>583</v>
      </c>
      <c r="W3116">
        <v>20000000</v>
      </c>
      <c r="X3116">
        <v>2002</v>
      </c>
      <c r="Y3116">
        <v>706</v>
      </c>
      <c r="Z3116">
        <v>5.8</v>
      </c>
      <c r="AA3116">
        <v>1.85</v>
      </c>
      <c r="AB3116">
        <v>981</v>
      </c>
    </row>
    <row r="3117" spans="1:28" hidden="1" x14ac:dyDescent="0.2">
      <c r="A3117" t="s">
        <v>27</v>
      </c>
      <c r="B3117" t="s">
        <v>14787</v>
      </c>
      <c r="C3117">
        <v>242</v>
      </c>
      <c r="D3117">
        <v>97</v>
      </c>
      <c r="E3117">
        <v>482</v>
      </c>
      <c r="F3117">
        <v>482</v>
      </c>
      <c r="G3117" t="s">
        <v>14878</v>
      </c>
      <c r="H3117">
        <v>852</v>
      </c>
      <c r="I3117">
        <v>52200504</v>
      </c>
      <c r="J3117" t="s">
        <v>9752</v>
      </c>
      <c r="K3117" t="s">
        <v>7327</v>
      </c>
      <c r="L3117" t="s">
        <v>14879</v>
      </c>
      <c r="M3117">
        <v>54190</v>
      </c>
      <c r="N3117">
        <v>2426</v>
      </c>
      <c r="O3117" t="s">
        <v>14787</v>
      </c>
      <c r="P3117">
        <v>0</v>
      </c>
      <c r="Q3117" t="s">
        <v>14880</v>
      </c>
      <c r="R3117" t="s">
        <v>14881</v>
      </c>
      <c r="S3117">
        <v>183</v>
      </c>
      <c r="T3117" t="s">
        <v>36</v>
      </c>
      <c r="U3117" t="s">
        <v>266</v>
      </c>
      <c r="V3117" t="s">
        <v>38</v>
      </c>
      <c r="W3117">
        <v>10000000</v>
      </c>
      <c r="X3117">
        <v>2015</v>
      </c>
      <c r="Y3117">
        <v>542</v>
      </c>
      <c r="Z3117">
        <v>6.1</v>
      </c>
      <c r="AA3117">
        <v>2.35</v>
      </c>
      <c r="AB3117">
        <v>29000</v>
      </c>
    </row>
    <row r="3118" spans="1:28" hidden="1" x14ac:dyDescent="0.2">
      <c r="A3118" t="s">
        <v>27</v>
      </c>
      <c r="B3118" t="s">
        <v>14882</v>
      </c>
      <c r="C3118">
        <v>55</v>
      </c>
      <c r="D3118">
        <v>109</v>
      </c>
      <c r="E3118">
        <v>78</v>
      </c>
      <c r="F3118">
        <v>619</v>
      </c>
      <c r="G3118" t="s">
        <v>14883</v>
      </c>
      <c r="H3118">
        <v>854</v>
      </c>
      <c r="I3118">
        <v>33000000</v>
      </c>
      <c r="J3118" t="s">
        <v>14884</v>
      </c>
      <c r="K3118" t="s">
        <v>3194</v>
      </c>
      <c r="L3118" t="s">
        <v>14885</v>
      </c>
      <c r="M3118">
        <v>9424</v>
      </c>
      <c r="N3118">
        <v>3394</v>
      </c>
      <c r="O3118" t="s">
        <v>9592</v>
      </c>
      <c r="P3118">
        <v>1</v>
      </c>
      <c r="Q3118" t="s">
        <v>14886</v>
      </c>
      <c r="R3118" t="s">
        <v>14887</v>
      </c>
      <c r="S3118">
        <v>109</v>
      </c>
      <c r="T3118" t="s">
        <v>36</v>
      </c>
      <c r="U3118" t="s">
        <v>37</v>
      </c>
      <c r="V3118" t="s">
        <v>38</v>
      </c>
      <c r="W3118">
        <v>10000000</v>
      </c>
      <c r="X3118">
        <v>1985</v>
      </c>
      <c r="Y3118">
        <v>841</v>
      </c>
      <c r="Z3118">
        <v>6.9</v>
      </c>
      <c r="AA3118">
        <v>1.85</v>
      </c>
      <c r="AB3118">
        <v>0</v>
      </c>
    </row>
    <row r="3119" spans="1:28" hidden="1" x14ac:dyDescent="0.2">
      <c r="A3119" t="s">
        <v>27</v>
      </c>
      <c r="B3119" t="s">
        <v>1292</v>
      </c>
      <c r="C3119">
        <v>151</v>
      </c>
      <c r="D3119">
        <v>104</v>
      </c>
      <c r="E3119">
        <v>0</v>
      </c>
      <c r="F3119">
        <v>1000</v>
      </c>
      <c r="G3119" t="s">
        <v>338</v>
      </c>
      <c r="H3119">
        <v>26000</v>
      </c>
      <c r="I3119">
        <v>30093107</v>
      </c>
      <c r="J3119" t="s">
        <v>1007</v>
      </c>
      <c r="K3119" t="s">
        <v>333</v>
      </c>
      <c r="L3119" t="s">
        <v>14446</v>
      </c>
      <c r="M3119">
        <v>600996</v>
      </c>
      <c r="N3119">
        <v>39175</v>
      </c>
      <c r="O3119" t="s">
        <v>684</v>
      </c>
      <c r="P3119">
        <v>6</v>
      </c>
      <c r="Q3119" t="s">
        <v>14447</v>
      </c>
      <c r="R3119" t="s">
        <v>14448</v>
      </c>
      <c r="S3119">
        <v>726</v>
      </c>
      <c r="T3119" t="s">
        <v>36</v>
      </c>
      <c r="U3119" t="s">
        <v>55</v>
      </c>
      <c r="V3119" t="s">
        <v>583</v>
      </c>
      <c r="W3119">
        <v>6000000</v>
      </c>
      <c r="X3119">
        <v>2000</v>
      </c>
      <c r="Y3119">
        <v>11000</v>
      </c>
      <c r="Z3119">
        <v>8.3000000000000007</v>
      </c>
      <c r="AA3119">
        <v>1.85</v>
      </c>
      <c r="AB3119">
        <v>27000</v>
      </c>
    </row>
    <row r="3120" spans="1:28" hidden="1" x14ac:dyDescent="0.2">
      <c r="A3120" t="s">
        <v>27</v>
      </c>
      <c r="B3120" t="s">
        <v>8478</v>
      </c>
      <c r="C3120">
        <v>48</v>
      </c>
      <c r="D3120">
        <v>140</v>
      </c>
      <c r="E3120">
        <v>32</v>
      </c>
      <c r="F3120">
        <v>120</v>
      </c>
      <c r="G3120" t="s">
        <v>14888</v>
      </c>
      <c r="H3120">
        <v>535</v>
      </c>
      <c r="I3120">
        <v>32101000</v>
      </c>
      <c r="J3120" t="s">
        <v>10220</v>
      </c>
      <c r="K3120" t="s">
        <v>14889</v>
      </c>
      <c r="L3120" t="s">
        <v>14890</v>
      </c>
      <c r="M3120">
        <v>27800</v>
      </c>
      <c r="N3120">
        <v>1109</v>
      </c>
      <c r="O3120" t="s">
        <v>1808</v>
      </c>
      <c r="P3120">
        <v>0</v>
      </c>
      <c r="Q3120" t="s">
        <v>14891</v>
      </c>
      <c r="R3120" t="s">
        <v>14892</v>
      </c>
      <c r="S3120">
        <v>96</v>
      </c>
      <c r="T3120" t="s">
        <v>36</v>
      </c>
      <c r="U3120" t="s">
        <v>55</v>
      </c>
      <c r="V3120" t="s">
        <v>583</v>
      </c>
      <c r="W3120">
        <v>10000000</v>
      </c>
      <c r="X3120">
        <v>1992</v>
      </c>
      <c r="Y3120">
        <v>211</v>
      </c>
      <c r="Z3120">
        <v>5.4</v>
      </c>
      <c r="AA3120">
        <v>1.85</v>
      </c>
      <c r="AB3120">
        <v>0</v>
      </c>
    </row>
    <row r="3121" spans="1:28" hidden="1" x14ac:dyDescent="0.2">
      <c r="A3121" t="s">
        <v>27</v>
      </c>
      <c r="B3121" t="s">
        <v>14893</v>
      </c>
      <c r="C3121">
        <v>166</v>
      </c>
      <c r="D3121">
        <v>90</v>
      </c>
      <c r="E3121">
        <v>6</v>
      </c>
      <c r="F3121">
        <v>617</v>
      </c>
      <c r="G3121" t="s">
        <v>3213</v>
      </c>
      <c r="H3121">
        <v>904</v>
      </c>
      <c r="I3121">
        <v>31487293</v>
      </c>
      <c r="J3121" t="s">
        <v>5786</v>
      </c>
      <c r="K3121" t="s">
        <v>9680</v>
      </c>
      <c r="L3121" t="s">
        <v>14894</v>
      </c>
      <c r="M3121">
        <v>74887</v>
      </c>
      <c r="N3121">
        <v>2807</v>
      </c>
      <c r="O3121" t="s">
        <v>6858</v>
      </c>
      <c r="P3121">
        <v>2</v>
      </c>
      <c r="Q3121" t="s">
        <v>14895</v>
      </c>
      <c r="R3121" t="s">
        <v>14896</v>
      </c>
      <c r="S3121">
        <v>129</v>
      </c>
      <c r="T3121" t="s">
        <v>36</v>
      </c>
      <c r="U3121" t="s">
        <v>37</v>
      </c>
      <c r="V3121" t="s">
        <v>38</v>
      </c>
      <c r="W3121">
        <v>9000000</v>
      </c>
      <c r="X3121">
        <v>2008</v>
      </c>
      <c r="Y3121">
        <v>715</v>
      </c>
      <c r="Z3121">
        <v>6.7</v>
      </c>
      <c r="AA3121">
        <v>1.85</v>
      </c>
      <c r="AB3121">
        <v>0</v>
      </c>
    </row>
    <row r="3122" spans="1:28" hidden="1" x14ac:dyDescent="0.2">
      <c r="A3122" t="s">
        <v>27</v>
      </c>
      <c r="B3122" t="s">
        <v>7132</v>
      </c>
      <c r="C3122">
        <v>206</v>
      </c>
      <c r="D3122">
        <v>130</v>
      </c>
      <c r="E3122">
        <v>0</v>
      </c>
      <c r="F3122">
        <v>769</v>
      </c>
      <c r="G3122" t="s">
        <v>791</v>
      </c>
      <c r="H3122">
        <v>13000</v>
      </c>
      <c r="I3122">
        <v>30651422</v>
      </c>
      <c r="J3122" t="s">
        <v>11054</v>
      </c>
      <c r="K3122" t="s">
        <v>1155</v>
      </c>
      <c r="L3122" t="s">
        <v>14897</v>
      </c>
      <c r="M3122">
        <v>181737</v>
      </c>
      <c r="N3122">
        <v>16693</v>
      </c>
      <c r="O3122" t="s">
        <v>3298</v>
      </c>
      <c r="P3122">
        <v>8</v>
      </c>
      <c r="Q3122" t="s">
        <v>14898</v>
      </c>
      <c r="R3122" t="s">
        <v>14899</v>
      </c>
      <c r="S3122">
        <v>1015</v>
      </c>
      <c r="T3122" t="s">
        <v>36</v>
      </c>
      <c r="U3122" t="s">
        <v>37</v>
      </c>
      <c r="V3122" t="s">
        <v>583</v>
      </c>
      <c r="W3122">
        <v>10000000</v>
      </c>
      <c r="X3122">
        <v>1999</v>
      </c>
      <c r="Y3122">
        <v>1000</v>
      </c>
      <c r="Z3122">
        <v>7.4</v>
      </c>
      <c r="AA3122">
        <v>2.35</v>
      </c>
      <c r="AB3122">
        <v>10000</v>
      </c>
    </row>
    <row r="3123" spans="1:28" hidden="1" x14ac:dyDescent="0.2">
      <c r="A3123" t="s">
        <v>27</v>
      </c>
      <c r="B3123" t="s">
        <v>14900</v>
      </c>
      <c r="C3123">
        <v>92</v>
      </c>
      <c r="D3123">
        <v>98</v>
      </c>
      <c r="E3123">
        <v>7</v>
      </c>
      <c r="F3123">
        <v>73</v>
      </c>
      <c r="G3123" t="s">
        <v>10244</v>
      </c>
      <c r="H3123">
        <v>931</v>
      </c>
      <c r="I3123">
        <v>30306281</v>
      </c>
      <c r="J3123" t="s">
        <v>2525</v>
      </c>
      <c r="K3123" t="s">
        <v>4632</v>
      </c>
      <c r="L3123" t="s">
        <v>14901</v>
      </c>
      <c r="M3123">
        <v>12388</v>
      </c>
      <c r="N3123">
        <v>1917</v>
      </c>
      <c r="O3123" t="s">
        <v>14902</v>
      </c>
      <c r="P3123">
        <v>2</v>
      </c>
      <c r="Q3123" t="s">
        <v>14903</v>
      </c>
      <c r="R3123" t="s">
        <v>14904</v>
      </c>
      <c r="S3123">
        <v>147</v>
      </c>
      <c r="T3123" t="s">
        <v>36</v>
      </c>
      <c r="U3123" t="s">
        <v>37</v>
      </c>
      <c r="V3123" t="s">
        <v>583</v>
      </c>
      <c r="W3123">
        <v>10000000</v>
      </c>
      <c r="X3123">
        <v>2002</v>
      </c>
      <c r="Y3123">
        <v>797</v>
      </c>
      <c r="Z3123">
        <v>5.6</v>
      </c>
      <c r="AA3123">
        <v>2.35</v>
      </c>
      <c r="AB3123">
        <v>744</v>
      </c>
    </row>
    <row r="3124" spans="1:28" hidden="1" x14ac:dyDescent="0.2">
      <c r="A3124" t="s">
        <v>27</v>
      </c>
      <c r="B3124" t="s">
        <v>2841</v>
      </c>
      <c r="C3124">
        <v>78</v>
      </c>
      <c r="D3124">
        <v>101</v>
      </c>
      <c r="E3124">
        <v>287</v>
      </c>
      <c r="F3124">
        <v>257</v>
      </c>
      <c r="G3124" t="s">
        <v>14839</v>
      </c>
      <c r="H3124">
        <v>745</v>
      </c>
      <c r="I3124">
        <v>29500000</v>
      </c>
      <c r="J3124" t="s">
        <v>14905</v>
      </c>
      <c r="K3124" t="s">
        <v>2966</v>
      </c>
      <c r="L3124" t="s">
        <v>14906</v>
      </c>
      <c r="M3124">
        <v>25613</v>
      </c>
      <c r="N3124">
        <v>1954</v>
      </c>
      <c r="O3124" t="s">
        <v>7442</v>
      </c>
      <c r="P3124">
        <v>0</v>
      </c>
      <c r="Q3124" t="s">
        <v>14907</v>
      </c>
      <c r="R3124" t="s">
        <v>14908</v>
      </c>
      <c r="S3124">
        <v>121</v>
      </c>
      <c r="T3124" t="s">
        <v>36</v>
      </c>
      <c r="U3124" t="s">
        <v>37</v>
      </c>
      <c r="V3124" t="s">
        <v>93</v>
      </c>
      <c r="W3124">
        <v>10000000</v>
      </c>
      <c r="X3124">
        <v>1983</v>
      </c>
      <c r="Y3124">
        <v>730</v>
      </c>
      <c r="Z3124">
        <v>6.5</v>
      </c>
      <c r="AA3124">
        <v>1.85</v>
      </c>
      <c r="AB3124">
        <v>0</v>
      </c>
    </row>
    <row r="3125" spans="1:28" hidden="1" x14ac:dyDescent="0.2">
      <c r="A3125" t="s">
        <v>27</v>
      </c>
      <c r="B3125" t="s">
        <v>12289</v>
      </c>
      <c r="C3125">
        <v>83</v>
      </c>
      <c r="D3125">
        <v>114</v>
      </c>
      <c r="E3125">
        <v>9</v>
      </c>
      <c r="F3125">
        <v>466</v>
      </c>
      <c r="G3125" t="s">
        <v>14626</v>
      </c>
      <c r="H3125">
        <v>623</v>
      </c>
      <c r="I3125">
        <v>30050028</v>
      </c>
      <c r="J3125" t="s">
        <v>58</v>
      </c>
      <c r="K3125" t="s">
        <v>1923</v>
      </c>
      <c r="L3125" t="s">
        <v>14909</v>
      </c>
      <c r="M3125">
        <v>42987</v>
      </c>
      <c r="N3125">
        <v>2484</v>
      </c>
      <c r="O3125" t="s">
        <v>2120</v>
      </c>
      <c r="P3125">
        <v>1</v>
      </c>
      <c r="Q3125" t="s">
        <v>14910</v>
      </c>
      <c r="R3125" t="s">
        <v>14911</v>
      </c>
      <c r="S3125">
        <v>201</v>
      </c>
      <c r="T3125" t="s">
        <v>36</v>
      </c>
      <c r="U3125" t="s">
        <v>37</v>
      </c>
      <c r="V3125" t="s">
        <v>583</v>
      </c>
      <c r="W3125">
        <v>17000000</v>
      </c>
      <c r="X3125">
        <v>1989</v>
      </c>
      <c r="Y3125">
        <v>472</v>
      </c>
      <c r="Z3125">
        <v>6.5</v>
      </c>
      <c r="AA3125">
        <v>2.35</v>
      </c>
      <c r="AB3125">
        <v>0</v>
      </c>
    </row>
    <row r="3126" spans="1:28" hidden="1" x14ac:dyDescent="0.2">
      <c r="A3126" t="s">
        <v>27</v>
      </c>
      <c r="B3126" t="s">
        <v>3878</v>
      </c>
      <c r="C3126">
        <v>8</v>
      </c>
      <c r="D3126">
        <v>100</v>
      </c>
      <c r="E3126">
        <v>322</v>
      </c>
      <c r="F3126">
        <v>534</v>
      </c>
      <c r="G3126" t="s">
        <v>9638</v>
      </c>
      <c r="H3126">
        <v>851</v>
      </c>
      <c r="I3126">
        <v>29392418</v>
      </c>
      <c r="J3126" t="s">
        <v>1750</v>
      </c>
      <c r="K3126" t="s">
        <v>800</v>
      </c>
      <c r="L3126" t="s">
        <v>14912</v>
      </c>
      <c r="M3126">
        <v>3924</v>
      </c>
      <c r="N3126">
        <v>3190</v>
      </c>
      <c r="O3126" t="s">
        <v>4697</v>
      </c>
      <c r="P3126">
        <v>2</v>
      </c>
      <c r="Q3126" t="s">
        <v>14913</v>
      </c>
      <c r="R3126" t="s">
        <v>14914</v>
      </c>
      <c r="S3126">
        <v>26</v>
      </c>
      <c r="T3126" t="s">
        <v>36</v>
      </c>
      <c r="U3126" t="s">
        <v>37</v>
      </c>
      <c r="V3126" t="s">
        <v>583</v>
      </c>
      <c r="W3126">
        <v>10000000</v>
      </c>
      <c r="X3126">
        <v>1994</v>
      </c>
      <c r="Y3126">
        <v>543</v>
      </c>
      <c r="Z3126">
        <v>5.8</v>
      </c>
      <c r="AA3126">
        <v>1.85</v>
      </c>
      <c r="AB3126">
        <v>368</v>
      </c>
    </row>
    <row r="3127" spans="1:28" hidden="1" x14ac:dyDescent="0.2">
      <c r="A3127" t="s">
        <v>27</v>
      </c>
      <c r="B3127" t="s">
        <v>9523</v>
      </c>
      <c r="C3127">
        <v>86</v>
      </c>
      <c r="D3127">
        <v>85</v>
      </c>
      <c r="E3127">
        <v>21</v>
      </c>
      <c r="F3127">
        <v>782</v>
      </c>
      <c r="G3127" t="s">
        <v>14915</v>
      </c>
      <c r="H3127">
        <v>931</v>
      </c>
      <c r="I3127">
        <v>28563926</v>
      </c>
      <c r="J3127" t="s">
        <v>4073</v>
      </c>
      <c r="K3127" t="s">
        <v>4632</v>
      </c>
      <c r="L3127" t="s">
        <v>14916</v>
      </c>
      <c r="M3127">
        <v>16300</v>
      </c>
      <c r="N3127">
        <v>3819</v>
      </c>
      <c r="O3127" t="s">
        <v>9423</v>
      </c>
      <c r="P3127">
        <v>0</v>
      </c>
      <c r="Q3127" t="s">
        <v>14917</v>
      </c>
      <c r="R3127" t="s">
        <v>14918</v>
      </c>
      <c r="S3127">
        <v>217</v>
      </c>
      <c r="T3127" t="s">
        <v>36</v>
      </c>
      <c r="U3127" t="s">
        <v>37</v>
      </c>
      <c r="V3127" t="s">
        <v>38</v>
      </c>
      <c r="W3127">
        <v>8500000</v>
      </c>
      <c r="X3127">
        <v>2002</v>
      </c>
      <c r="Y3127">
        <v>855</v>
      </c>
      <c r="Z3127">
        <v>5</v>
      </c>
      <c r="AA3127">
        <v>2.35</v>
      </c>
      <c r="AB3127">
        <v>720</v>
      </c>
    </row>
    <row r="3128" spans="1:28" hidden="1" x14ac:dyDescent="0.2">
      <c r="A3128" t="s">
        <v>27</v>
      </c>
      <c r="B3128" t="s">
        <v>14919</v>
      </c>
      <c r="C3128">
        <v>85</v>
      </c>
      <c r="D3128">
        <v>103</v>
      </c>
      <c r="E3128">
        <v>27</v>
      </c>
      <c r="F3128">
        <v>534</v>
      </c>
      <c r="G3128" t="s">
        <v>1474</v>
      </c>
      <c r="H3128">
        <v>1000</v>
      </c>
      <c r="I3128">
        <v>28435406</v>
      </c>
      <c r="J3128" t="s">
        <v>1679</v>
      </c>
      <c r="K3128" t="s">
        <v>6709</v>
      </c>
      <c r="L3128" t="s">
        <v>14920</v>
      </c>
      <c r="M3128">
        <v>37681</v>
      </c>
      <c r="N3128">
        <v>4441</v>
      </c>
      <c r="O3128" t="s">
        <v>4938</v>
      </c>
      <c r="P3128">
        <v>2</v>
      </c>
      <c r="Q3128" t="s">
        <v>14921</v>
      </c>
      <c r="R3128" t="s">
        <v>14922</v>
      </c>
      <c r="S3128">
        <v>151</v>
      </c>
      <c r="T3128" t="s">
        <v>36</v>
      </c>
      <c r="U3128" t="s">
        <v>37</v>
      </c>
      <c r="V3128" t="s">
        <v>38</v>
      </c>
      <c r="W3128">
        <v>12000000</v>
      </c>
      <c r="X3128">
        <v>2006</v>
      </c>
      <c r="Y3128">
        <v>809</v>
      </c>
      <c r="Z3128">
        <v>5.5</v>
      </c>
      <c r="AA3128">
        <v>1.85</v>
      </c>
      <c r="AB3128">
        <v>0</v>
      </c>
    </row>
    <row r="3129" spans="1:28" hidden="1" x14ac:dyDescent="0.2">
      <c r="A3129" t="s">
        <v>27</v>
      </c>
      <c r="B3129" t="s">
        <v>10442</v>
      </c>
      <c r="C3129">
        <v>76</v>
      </c>
      <c r="D3129">
        <v>100</v>
      </c>
      <c r="E3129">
        <v>4</v>
      </c>
      <c r="F3129">
        <v>678</v>
      </c>
      <c r="G3129" t="s">
        <v>7318</v>
      </c>
      <c r="H3129">
        <v>982</v>
      </c>
      <c r="I3129">
        <v>25339117</v>
      </c>
      <c r="J3129" t="s">
        <v>1679</v>
      </c>
      <c r="K3129" t="s">
        <v>2640</v>
      </c>
      <c r="L3129" t="s">
        <v>14923</v>
      </c>
      <c r="M3129">
        <v>37885</v>
      </c>
      <c r="N3129">
        <v>4259</v>
      </c>
      <c r="O3129" t="s">
        <v>5613</v>
      </c>
      <c r="P3129">
        <v>4</v>
      </c>
      <c r="Q3129" t="s">
        <v>14924</v>
      </c>
      <c r="R3129" t="s">
        <v>14925</v>
      </c>
      <c r="S3129">
        <v>247</v>
      </c>
      <c r="T3129" t="s">
        <v>36</v>
      </c>
      <c r="U3129" t="s">
        <v>37</v>
      </c>
      <c r="V3129" t="s">
        <v>38</v>
      </c>
      <c r="W3129">
        <v>10000000</v>
      </c>
      <c r="X3129">
        <v>1998</v>
      </c>
      <c r="Y3129">
        <v>945</v>
      </c>
      <c r="Z3129">
        <v>6.5</v>
      </c>
      <c r="AA3129">
        <v>1.85</v>
      </c>
      <c r="AB3129">
        <v>0</v>
      </c>
    </row>
    <row r="3130" spans="1:28" hidden="1" x14ac:dyDescent="0.2">
      <c r="A3130" t="s">
        <v>27</v>
      </c>
      <c r="B3130" t="s">
        <v>4848</v>
      </c>
      <c r="C3130">
        <v>60</v>
      </c>
      <c r="D3130">
        <v>114</v>
      </c>
      <c r="E3130">
        <v>0</v>
      </c>
      <c r="F3130">
        <v>699</v>
      </c>
      <c r="G3130" t="s">
        <v>2276</v>
      </c>
      <c r="H3130">
        <v>10000</v>
      </c>
      <c r="I3130">
        <v>25600000</v>
      </c>
      <c r="J3130" t="s">
        <v>1933</v>
      </c>
      <c r="K3130" t="s">
        <v>521</v>
      </c>
      <c r="L3130" t="s">
        <v>14926</v>
      </c>
      <c r="M3130">
        <v>57363</v>
      </c>
      <c r="N3130">
        <v>12097</v>
      </c>
      <c r="O3130" t="s">
        <v>14927</v>
      </c>
      <c r="P3130">
        <v>0</v>
      </c>
      <c r="Q3130" t="s">
        <v>14928</v>
      </c>
      <c r="R3130" t="s">
        <v>14929</v>
      </c>
      <c r="S3130">
        <v>308</v>
      </c>
      <c r="T3130" t="s">
        <v>36</v>
      </c>
      <c r="U3130" t="s">
        <v>37</v>
      </c>
      <c r="V3130" t="s">
        <v>38</v>
      </c>
      <c r="W3130">
        <v>10000000</v>
      </c>
      <c r="X3130">
        <v>1983</v>
      </c>
      <c r="Y3130">
        <v>919</v>
      </c>
      <c r="Z3130">
        <v>7.2</v>
      </c>
      <c r="AA3130">
        <v>2.35</v>
      </c>
      <c r="AB3130">
        <v>10000</v>
      </c>
    </row>
    <row r="3131" spans="1:28" hidden="1" x14ac:dyDescent="0.2">
      <c r="A3131" t="s">
        <v>27</v>
      </c>
      <c r="B3131" t="s">
        <v>14930</v>
      </c>
      <c r="C3131">
        <v>78</v>
      </c>
      <c r="D3131">
        <v>102</v>
      </c>
      <c r="E3131">
        <v>38</v>
      </c>
      <c r="F3131">
        <v>190</v>
      </c>
      <c r="G3131" t="s">
        <v>8343</v>
      </c>
      <c r="H3131">
        <v>3000</v>
      </c>
      <c r="J3131" t="s">
        <v>198</v>
      </c>
      <c r="K3131" t="s">
        <v>233</v>
      </c>
      <c r="L3131" t="s">
        <v>14931</v>
      </c>
      <c r="M3131">
        <v>408</v>
      </c>
      <c r="N3131">
        <v>3691</v>
      </c>
      <c r="O3131" t="s">
        <v>14932</v>
      </c>
      <c r="P3131">
        <v>0</v>
      </c>
      <c r="R3131" t="s">
        <v>14933</v>
      </c>
      <c r="S3131">
        <v>6</v>
      </c>
      <c r="T3131" t="s">
        <v>36</v>
      </c>
      <c r="U3131" t="s">
        <v>37</v>
      </c>
      <c r="V3131" t="s">
        <v>93</v>
      </c>
      <c r="W3131">
        <v>65000000</v>
      </c>
      <c r="X3131">
        <v>2016</v>
      </c>
      <c r="Y3131">
        <v>424</v>
      </c>
      <c r="Z3131">
        <v>7.3</v>
      </c>
      <c r="AA3131">
        <v>2.35</v>
      </c>
      <c r="AB3131">
        <v>21000</v>
      </c>
    </row>
    <row r="3132" spans="1:28" hidden="1" x14ac:dyDescent="0.2">
      <c r="A3132" t="s">
        <v>27</v>
      </c>
      <c r="B3132" t="s">
        <v>5401</v>
      </c>
      <c r="C3132">
        <v>112</v>
      </c>
      <c r="D3132">
        <v>103</v>
      </c>
      <c r="E3132">
        <v>0</v>
      </c>
      <c r="F3132">
        <v>275</v>
      </c>
      <c r="G3132" t="s">
        <v>14934</v>
      </c>
      <c r="H3132">
        <v>1000</v>
      </c>
      <c r="J3132" t="s">
        <v>4330</v>
      </c>
      <c r="K3132" t="s">
        <v>2199</v>
      </c>
      <c r="L3132" t="s">
        <v>14935</v>
      </c>
      <c r="M3132">
        <v>44804</v>
      </c>
      <c r="N3132">
        <v>2013</v>
      </c>
      <c r="O3132" t="s">
        <v>6143</v>
      </c>
      <c r="P3132">
        <v>0</v>
      </c>
      <c r="Q3132" t="s">
        <v>14936</v>
      </c>
      <c r="R3132" t="s">
        <v>14937</v>
      </c>
      <c r="S3132">
        <v>182</v>
      </c>
      <c r="T3132" t="s">
        <v>36</v>
      </c>
      <c r="U3132" t="s">
        <v>37</v>
      </c>
      <c r="V3132" t="s">
        <v>583</v>
      </c>
      <c r="W3132">
        <v>10000000</v>
      </c>
      <c r="X3132">
        <v>1983</v>
      </c>
      <c r="Y3132">
        <v>278</v>
      </c>
      <c r="Z3132">
        <v>7.2</v>
      </c>
      <c r="AA3132">
        <v>1.85</v>
      </c>
      <c r="AB3132">
        <v>0</v>
      </c>
    </row>
    <row r="3133" spans="1:28" hidden="1" x14ac:dyDescent="0.2">
      <c r="A3133" t="s">
        <v>27</v>
      </c>
      <c r="B3133" t="s">
        <v>14938</v>
      </c>
      <c r="C3133">
        <v>189</v>
      </c>
      <c r="D3133">
        <v>97</v>
      </c>
      <c r="E3133">
        <v>11</v>
      </c>
      <c r="F3133">
        <v>220</v>
      </c>
      <c r="G3133" t="s">
        <v>5075</v>
      </c>
      <c r="H3133">
        <v>1000</v>
      </c>
      <c r="I3133">
        <v>27736779</v>
      </c>
      <c r="J3133" t="s">
        <v>3028</v>
      </c>
      <c r="K3133" t="s">
        <v>14939</v>
      </c>
      <c r="L3133" t="s">
        <v>14940</v>
      </c>
      <c r="M3133">
        <v>25210</v>
      </c>
      <c r="N3133">
        <v>2403</v>
      </c>
      <c r="O3133" t="s">
        <v>14941</v>
      </c>
      <c r="P3133">
        <v>0</v>
      </c>
      <c r="Q3133" t="s">
        <v>14942</v>
      </c>
      <c r="R3133" t="s">
        <v>14943</v>
      </c>
      <c r="S3133">
        <v>126</v>
      </c>
      <c r="T3133" t="s">
        <v>36</v>
      </c>
      <c r="U3133" t="s">
        <v>37</v>
      </c>
      <c r="V3133" t="s">
        <v>583</v>
      </c>
      <c r="W3133">
        <v>10000000</v>
      </c>
      <c r="X3133">
        <v>2015</v>
      </c>
      <c r="Y3133">
        <v>412</v>
      </c>
      <c r="Z3133">
        <v>5.2</v>
      </c>
      <c r="AA3133">
        <v>2.35</v>
      </c>
      <c r="AB3133">
        <v>13000</v>
      </c>
    </row>
    <row r="3134" spans="1:28" hidden="1" x14ac:dyDescent="0.2">
      <c r="A3134" t="s">
        <v>27</v>
      </c>
      <c r="B3134" t="s">
        <v>14944</v>
      </c>
      <c r="C3134">
        <v>82</v>
      </c>
      <c r="D3134">
        <v>116</v>
      </c>
      <c r="E3134">
        <v>70</v>
      </c>
      <c r="F3134">
        <v>706</v>
      </c>
      <c r="G3134" t="s">
        <v>6354</v>
      </c>
      <c r="H3134">
        <v>1000</v>
      </c>
      <c r="I3134">
        <v>24397469</v>
      </c>
      <c r="J3134" t="s">
        <v>6197</v>
      </c>
      <c r="K3134" t="s">
        <v>5948</v>
      </c>
      <c r="L3134" t="s">
        <v>14945</v>
      </c>
      <c r="M3134">
        <v>5161</v>
      </c>
      <c r="N3134">
        <v>5804</v>
      </c>
      <c r="O3134" t="s">
        <v>5263</v>
      </c>
      <c r="P3134">
        <v>7</v>
      </c>
      <c r="Q3134" t="s">
        <v>14946</v>
      </c>
      <c r="R3134" t="s">
        <v>14947</v>
      </c>
      <c r="S3134">
        <v>48</v>
      </c>
      <c r="T3134" t="s">
        <v>36</v>
      </c>
      <c r="U3134" t="s">
        <v>37</v>
      </c>
      <c r="V3134" t="s">
        <v>38</v>
      </c>
      <c r="W3134">
        <v>17000000</v>
      </c>
      <c r="X3134">
        <v>2012</v>
      </c>
      <c r="Y3134">
        <v>876</v>
      </c>
      <c r="Z3134">
        <v>5.7</v>
      </c>
      <c r="AA3134">
        <v>2.35</v>
      </c>
      <c r="AB3134">
        <v>0</v>
      </c>
    </row>
    <row r="3135" spans="1:28" hidden="1" x14ac:dyDescent="0.2">
      <c r="A3135" t="s">
        <v>27</v>
      </c>
      <c r="B3135" t="s">
        <v>13402</v>
      </c>
      <c r="C3135">
        <v>120</v>
      </c>
      <c r="D3135">
        <v>96</v>
      </c>
      <c r="E3135">
        <v>9</v>
      </c>
      <c r="F3135">
        <v>448</v>
      </c>
      <c r="G3135" t="s">
        <v>1698</v>
      </c>
      <c r="H3135">
        <v>690</v>
      </c>
      <c r="I3135">
        <v>20384136</v>
      </c>
      <c r="J3135" t="s">
        <v>3028</v>
      </c>
      <c r="K3135" t="s">
        <v>7687</v>
      </c>
      <c r="L3135" t="s">
        <v>14948</v>
      </c>
      <c r="M3135">
        <v>20467</v>
      </c>
      <c r="N3135">
        <v>2402</v>
      </c>
      <c r="O3135" t="s">
        <v>14949</v>
      </c>
      <c r="P3135">
        <v>1</v>
      </c>
      <c r="Q3135" t="s">
        <v>14950</v>
      </c>
      <c r="R3135" t="s">
        <v>14951</v>
      </c>
      <c r="S3135">
        <v>371</v>
      </c>
      <c r="T3135" t="s">
        <v>36</v>
      </c>
      <c r="U3135" t="s">
        <v>37</v>
      </c>
      <c r="V3135" t="s">
        <v>583</v>
      </c>
      <c r="W3135">
        <v>10000000</v>
      </c>
      <c r="X3135">
        <v>2001</v>
      </c>
      <c r="Y3135">
        <v>533</v>
      </c>
      <c r="Z3135">
        <v>4.7</v>
      </c>
      <c r="AA3135">
        <v>2.35</v>
      </c>
      <c r="AB3135">
        <v>0</v>
      </c>
    </row>
    <row r="3136" spans="1:28" hidden="1" x14ac:dyDescent="0.2">
      <c r="A3136" t="s">
        <v>27</v>
      </c>
      <c r="B3136" t="s">
        <v>14952</v>
      </c>
      <c r="C3136">
        <v>183</v>
      </c>
      <c r="D3136">
        <v>98</v>
      </c>
      <c r="E3136">
        <v>58</v>
      </c>
      <c r="F3136">
        <v>242</v>
      </c>
      <c r="G3136" t="s">
        <v>977</v>
      </c>
      <c r="H3136">
        <v>14000</v>
      </c>
      <c r="I3136">
        <v>25464480</v>
      </c>
      <c r="J3136" t="s">
        <v>5030</v>
      </c>
      <c r="K3136" t="s">
        <v>1970</v>
      </c>
      <c r="L3136" t="s">
        <v>14953</v>
      </c>
      <c r="M3136">
        <v>63108</v>
      </c>
      <c r="N3136">
        <v>15251</v>
      </c>
      <c r="O3136" t="s">
        <v>12110</v>
      </c>
      <c r="P3136">
        <v>0</v>
      </c>
      <c r="Q3136" t="s">
        <v>14954</v>
      </c>
      <c r="R3136" t="s">
        <v>14955</v>
      </c>
      <c r="S3136">
        <v>330</v>
      </c>
      <c r="T3136" t="s">
        <v>36</v>
      </c>
      <c r="U3136" t="s">
        <v>37</v>
      </c>
      <c r="V3136" t="s">
        <v>38</v>
      </c>
      <c r="W3136">
        <v>10000000</v>
      </c>
      <c r="X3136">
        <v>2009</v>
      </c>
      <c r="Y3136">
        <v>537</v>
      </c>
      <c r="Z3136">
        <v>5.9</v>
      </c>
      <c r="AA3136">
        <v>2.35</v>
      </c>
      <c r="AB3136">
        <v>15000</v>
      </c>
    </row>
    <row r="3137" spans="1:28" hidden="1" x14ac:dyDescent="0.2">
      <c r="A3137" t="s">
        <v>27</v>
      </c>
      <c r="B3137" t="s">
        <v>11679</v>
      </c>
      <c r="C3137">
        <v>211</v>
      </c>
      <c r="D3137">
        <v>105</v>
      </c>
      <c r="E3137">
        <v>500</v>
      </c>
      <c r="F3137">
        <v>718</v>
      </c>
      <c r="G3137" t="s">
        <v>2664</v>
      </c>
      <c r="H3137">
        <v>11000</v>
      </c>
      <c r="I3137">
        <v>20338609</v>
      </c>
      <c r="J3137" t="s">
        <v>5508</v>
      </c>
      <c r="K3137" t="s">
        <v>2375</v>
      </c>
      <c r="L3137" t="s">
        <v>14956</v>
      </c>
      <c r="M3137">
        <v>19655</v>
      </c>
      <c r="N3137">
        <v>12946</v>
      </c>
      <c r="O3137" t="s">
        <v>3707</v>
      </c>
      <c r="P3137">
        <v>8</v>
      </c>
      <c r="Q3137" t="s">
        <v>14957</v>
      </c>
      <c r="R3137" t="s">
        <v>14958</v>
      </c>
      <c r="S3137">
        <v>280</v>
      </c>
      <c r="T3137" t="s">
        <v>36</v>
      </c>
      <c r="U3137" t="s">
        <v>37</v>
      </c>
      <c r="V3137" t="s">
        <v>38</v>
      </c>
      <c r="W3137">
        <v>10000000</v>
      </c>
      <c r="X3137">
        <v>2006</v>
      </c>
      <c r="Y3137">
        <v>912</v>
      </c>
      <c r="Z3137">
        <v>6.8</v>
      </c>
      <c r="AA3137">
        <v>2.35</v>
      </c>
      <c r="AB3137">
        <v>683</v>
      </c>
    </row>
    <row r="3138" spans="1:28" hidden="1" x14ac:dyDescent="0.2">
      <c r="A3138" t="s">
        <v>745</v>
      </c>
      <c r="B3138" t="s">
        <v>14959</v>
      </c>
      <c r="C3138">
        <v>14</v>
      </c>
      <c r="D3138">
        <v>123</v>
      </c>
      <c r="E3138">
        <v>5</v>
      </c>
      <c r="F3138">
        <v>338</v>
      </c>
      <c r="G3138" t="s">
        <v>3964</v>
      </c>
      <c r="H3138">
        <v>556</v>
      </c>
      <c r="I3138">
        <v>18272447</v>
      </c>
      <c r="J3138" t="s">
        <v>4073</v>
      </c>
      <c r="K3138" t="s">
        <v>13080</v>
      </c>
      <c r="L3138" t="s">
        <v>14960</v>
      </c>
      <c r="M3138">
        <v>3119</v>
      </c>
      <c r="N3138">
        <v>2149</v>
      </c>
      <c r="O3138" t="s">
        <v>10653</v>
      </c>
      <c r="P3138">
        <v>1</v>
      </c>
      <c r="Q3138" t="s">
        <v>14961</v>
      </c>
      <c r="R3138" t="s">
        <v>14962</v>
      </c>
      <c r="S3138">
        <v>35</v>
      </c>
      <c r="T3138" t="s">
        <v>36</v>
      </c>
      <c r="U3138" t="s">
        <v>37</v>
      </c>
      <c r="V3138" t="s">
        <v>583</v>
      </c>
      <c r="W3138">
        <v>10000000</v>
      </c>
      <c r="X3138">
        <v>1993</v>
      </c>
      <c r="Y3138">
        <v>475</v>
      </c>
      <c r="Z3138">
        <v>5.9</v>
      </c>
      <c r="AA3138">
        <v>1.85</v>
      </c>
      <c r="AB3138">
        <v>331</v>
      </c>
    </row>
    <row r="3139" spans="1:28" hidden="1" x14ac:dyDescent="0.2">
      <c r="A3139" t="s">
        <v>27</v>
      </c>
      <c r="B3139" t="s">
        <v>14963</v>
      </c>
      <c r="C3139">
        <v>54</v>
      </c>
      <c r="D3139">
        <v>107</v>
      </c>
      <c r="E3139">
        <v>17</v>
      </c>
      <c r="F3139">
        <v>53</v>
      </c>
      <c r="G3139" t="s">
        <v>14964</v>
      </c>
      <c r="H3139">
        <v>371</v>
      </c>
      <c r="J3139" t="s">
        <v>58</v>
      </c>
      <c r="K3139" t="s">
        <v>9448</v>
      </c>
      <c r="L3139" t="s">
        <v>14965</v>
      </c>
      <c r="M3139">
        <v>6143</v>
      </c>
      <c r="N3139">
        <v>857</v>
      </c>
      <c r="O3139" t="s">
        <v>14966</v>
      </c>
      <c r="P3139">
        <v>1</v>
      </c>
      <c r="Q3139" t="s">
        <v>14967</v>
      </c>
      <c r="R3139" t="s">
        <v>14968</v>
      </c>
      <c r="S3139">
        <v>90</v>
      </c>
      <c r="T3139" t="s">
        <v>36</v>
      </c>
      <c r="U3139" t="s">
        <v>37</v>
      </c>
      <c r="V3139" t="s">
        <v>583</v>
      </c>
      <c r="W3139">
        <v>10000000</v>
      </c>
      <c r="X3139">
        <v>1985</v>
      </c>
      <c r="Y3139">
        <v>324</v>
      </c>
      <c r="Z3139">
        <v>5.3</v>
      </c>
      <c r="AA3139">
        <v>1.85</v>
      </c>
      <c r="AB3139">
        <v>0</v>
      </c>
    </row>
    <row r="3140" spans="1:28" hidden="1" x14ac:dyDescent="0.2">
      <c r="A3140" t="s">
        <v>27</v>
      </c>
      <c r="B3140" t="s">
        <v>6798</v>
      </c>
      <c r="C3140">
        <v>55</v>
      </c>
      <c r="D3140">
        <v>112</v>
      </c>
      <c r="E3140">
        <v>92</v>
      </c>
      <c r="F3140">
        <v>826</v>
      </c>
      <c r="G3140" t="s">
        <v>2136</v>
      </c>
      <c r="H3140">
        <v>2000</v>
      </c>
      <c r="I3140">
        <v>17378977</v>
      </c>
      <c r="J3140" t="s">
        <v>5786</v>
      </c>
      <c r="K3140" t="s">
        <v>8429</v>
      </c>
      <c r="L3140" t="s">
        <v>14969</v>
      </c>
      <c r="M3140">
        <v>5585</v>
      </c>
      <c r="N3140">
        <v>7552</v>
      </c>
      <c r="O3140" t="s">
        <v>12213</v>
      </c>
      <c r="P3140">
        <v>0</v>
      </c>
      <c r="Q3140" t="s">
        <v>14970</v>
      </c>
      <c r="R3140" t="s">
        <v>14971</v>
      </c>
      <c r="S3140">
        <v>75</v>
      </c>
      <c r="T3140" t="s">
        <v>36</v>
      </c>
      <c r="U3140" t="s">
        <v>37</v>
      </c>
      <c r="V3140" t="s">
        <v>38</v>
      </c>
      <c r="X3140">
        <v>2005</v>
      </c>
      <c r="Y3140">
        <v>918</v>
      </c>
      <c r="Z3140">
        <v>6</v>
      </c>
      <c r="AA3140">
        <v>2.35</v>
      </c>
      <c r="AB3140">
        <v>997</v>
      </c>
    </row>
    <row r="3141" spans="1:28" hidden="1" x14ac:dyDescent="0.2">
      <c r="A3141" t="s">
        <v>27</v>
      </c>
      <c r="B3141" t="s">
        <v>5380</v>
      </c>
      <c r="C3141">
        <v>179</v>
      </c>
      <c r="D3141">
        <v>93</v>
      </c>
      <c r="E3141">
        <v>0</v>
      </c>
      <c r="F3141">
        <v>766</v>
      </c>
      <c r="G3141" t="s">
        <v>1690</v>
      </c>
      <c r="H3141">
        <v>13000</v>
      </c>
      <c r="I3141">
        <v>17096053</v>
      </c>
      <c r="J3141" t="s">
        <v>2525</v>
      </c>
      <c r="K3141" t="s">
        <v>545</v>
      </c>
      <c r="L3141" t="s">
        <v>14972</v>
      </c>
      <c r="M3141">
        <v>134458</v>
      </c>
      <c r="N3141">
        <v>15716</v>
      </c>
      <c r="O3141" t="s">
        <v>2017</v>
      </c>
      <c r="P3141">
        <v>2</v>
      </c>
      <c r="Q3141" t="s">
        <v>14973</v>
      </c>
      <c r="R3141" t="s">
        <v>14974</v>
      </c>
      <c r="S3141">
        <v>640</v>
      </c>
      <c r="T3141" t="s">
        <v>36</v>
      </c>
      <c r="U3141" t="s">
        <v>37</v>
      </c>
      <c r="V3141" t="s">
        <v>583</v>
      </c>
      <c r="W3141">
        <v>9000000</v>
      </c>
      <c r="X3141">
        <v>1998</v>
      </c>
      <c r="Y3141">
        <v>933</v>
      </c>
      <c r="Z3141">
        <v>7.7</v>
      </c>
      <c r="AA3141">
        <v>2.35</v>
      </c>
      <c r="AB3141">
        <v>5000</v>
      </c>
    </row>
    <row r="3142" spans="1:28" hidden="1" x14ac:dyDescent="0.2">
      <c r="A3142" t="s">
        <v>27</v>
      </c>
      <c r="B3142" t="s">
        <v>6527</v>
      </c>
      <c r="C3142">
        <v>221</v>
      </c>
      <c r="D3142">
        <v>97</v>
      </c>
      <c r="E3142">
        <v>25</v>
      </c>
      <c r="F3142">
        <v>861</v>
      </c>
      <c r="G3142" t="s">
        <v>9030</v>
      </c>
      <c r="H3142">
        <v>929</v>
      </c>
      <c r="I3142">
        <v>21371425</v>
      </c>
      <c r="J3142" t="s">
        <v>2811</v>
      </c>
      <c r="K3142" t="s">
        <v>3734</v>
      </c>
      <c r="L3142" t="s">
        <v>14975</v>
      </c>
      <c r="M3142">
        <v>76199</v>
      </c>
      <c r="N3142">
        <v>3679</v>
      </c>
      <c r="O3142" t="s">
        <v>3879</v>
      </c>
      <c r="P3142">
        <v>0</v>
      </c>
      <c r="Q3142" t="s">
        <v>14976</v>
      </c>
      <c r="R3142" t="s">
        <v>14977</v>
      </c>
      <c r="S3142">
        <v>944</v>
      </c>
      <c r="T3142" t="s">
        <v>36</v>
      </c>
      <c r="U3142" t="s">
        <v>37</v>
      </c>
      <c r="V3142" t="s">
        <v>38</v>
      </c>
      <c r="W3142">
        <v>10000000</v>
      </c>
      <c r="X3142">
        <v>2010</v>
      </c>
      <c r="Y3142">
        <v>927</v>
      </c>
      <c r="Z3142">
        <v>4.4000000000000004</v>
      </c>
      <c r="AA3142">
        <v>2.35</v>
      </c>
      <c r="AB3142">
        <v>13000</v>
      </c>
    </row>
    <row r="3143" spans="1:28" hidden="1" x14ac:dyDescent="0.2">
      <c r="A3143" t="s">
        <v>27</v>
      </c>
      <c r="B3143" t="s">
        <v>4535</v>
      </c>
      <c r="C3143">
        <v>158</v>
      </c>
      <c r="D3143">
        <v>122</v>
      </c>
      <c r="E3143">
        <v>108</v>
      </c>
      <c r="F3143">
        <v>111</v>
      </c>
      <c r="G3143" t="s">
        <v>5268</v>
      </c>
      <c r="H3143">
        <v>220</v>
      </c>
      <c r="I3143">
        <v>33071558</v>
      </c>
      <c r="J3143" t="s">
        <v>2525</v>
      </c>
      <c r="K3143" t="s">
        <v>14978</v>
      </c>
      <c r="L3143" t="s">
        <v>14979</v>
      </c>
      <c r="M3143">
        <v>22369</v>
      </c>
      <c r="N3143">
        <v>583</v>
      </c>
      <c r="O3143" t="s">
        <v>14980</v>
      </c>
      <c r="P3143">
        <v>6</v>
      </c>
      <c r="Q3143" t="s">
        <v>14981</v>
      </c>
      <c r="R3143" t="s">
        <v>14982</v>
      </c>
      <c r="S3143">
        <v>100</v>
      </c>
      <c r="T3143" t="s">
        <v>36</v>
      </c>
      <c r="U3143" t="s">
        <v>55</v>
      </c>
      <c r="V3143" t="s">
        <v>93</v>
      </c>
      <c r="W3143">
        <v>10000000</v>
      </c>
      <c r="X3143">
        <v>2015</v>
      </c>
      <c r="Y3143">
        <v>186</v>
      </c>
      <c r="Z3143">
        <v>6.6</v>
      </c>
      <c r="AA3143">
        <v>2.35</v>
      </c>
      <c r="AB3143">
        <v>21000</v>
      </c>
    </row>
    <row r="3144" spans="1:28" hidden="1" x14ac:dyDescent="0.2">
      <c r="A3144" t="s">
        <v>27</v>
      </c>
      <c r="B3144" t="s">
        <v>14983</v>
      </c>
      <c r="C3144">
        <v>73</v>
      </c>
      <c r="D3144">
        <v>101</v>
      </c>
      <c r="E3144">
        <v>22</v>
      </c>
      <c r="F3144">
        <v>558</v>
      </c>
      <c r="G3144" t="s">
        <v>2387</v>
      </c>
      <c r="H3144">
        <v>918</v>
      </c>
      <c r="I3144">
        <v>17655201</v>
      </c>
      <c r="J3144" t="s">
        <v>7142</v>
      </c>
      <c r="K3144" t="s">
        <v>687</v>
      </c>
      <c r="L3144" t="s">
        <v>14984</v>
      </c>
      <c r="M3144">
        <v>4719</v>
      </c>
      <c r="N3144">
        <v>3317</v>
      </c>
      <c r="O3144" t="s">
        <v>782</v>
      </c>
      <c r="P3144">
        <v>1</v>
      </c>
      <c r="Q3144" t="s">
        <v>14985</v>
      </c>
      <c r="R3144" t="s">
        <v>14986</v>
      </c>
      <c r="S3144">
        <v>24</v>
      </c>
      <c r="T3144" t="s">
        <v>36</v>
      </c>
      <c r="U3144" t="s">
        <v>37</v>
      </c>
      <c r="V3144" t="s">
        <v>275</v>
      </c>
      <c r="W3144">
        <v>10000000</v>
      </c>
      <c r="X3144">
        <v>2008</v>
      </c>
      <c r="Y3144">
        <v>624</v>
      </c>
      <c r="Z3144">
        <v>6.7</v>
      </c>
      <c r="AA3144">
        <v>1.85</v>
      </c>
      <c r="AB3144">
        <v>851</v>
      </c>
    </row>
    <row r="3145" spans="1:28" hidden="1" x14ac:dyDescent="0.2">
      <c r="A3145" t="s">
        <v>27</v>
      </c>
      <c r="B3145" t="s">
        <v>11560</v>
      </c>
      <c r="C3145">
        <v>65</v>
      </c>
      <c r="D3145">
        <v>100</v>
      </c>
      <c r="E3145">
        <v>15</v>
      </c>
      <c r="F3145">
        <v>804</v>
      </c>
      <c r="G3145" t="s">
        <v>1976</v>
      </c>
      <c r="H3145">
        <v>1000</v>
      </c>
      <c r="I3145">
        <v>16247775</v>
      </c>
      <c r="J3145" t="s">
        <v>2715</v>
      </c>
      <c r="K3145" t="s">
        <v>9436</v>
      </c>
      <c r="L3145" t="s">
        <v>14987</v>
      </c>
      <c r="M3145">
        <v>23527</v>
      </c>
      <c r="N3145">
        <v>4789</v>
      </c>
      <c r="O3145" t="s">
        <v>10998</v>
      </c>
      <c r="P3145">
        <v>3</v>
      </c>
      <c r="Q3145" t="s">
        <v>14988</v>
      </c>
      <c r="R3145" t="s">
        <v>14989</v>
      </c>
      <c r="S3145">
        <v>104</v>
      </c>
      <c r="T3145" t="s">
        <v>36</v>
      </c>
      <c r="U3145" t="s">
        <v>37</v>
      </c>
      <c r="V3145" t="s">
        <v>93</v>
      </c>
      <c r="W3145">
        <v>25000000</v>
      </c>
      <c r="X3145">
        <v>2005</v>
      </c>
      <c r="Y3145">
        <v>962</v>
      </c>
      <c r="Z3145">
        <v>5.5</v>
      </c>
      <c r="AA3145">
        <v>1.85</v>
      </c>
      <c r="AB3145">
        <v>767</v>
      </c>
    </row>
    <row r="3146" spans="1:28" hidden="1" x14ac:dyDescent="0.2">
      <c r="A3146" t="s">
        <v>27</v>
      </c>
      <c r="B3146" t="s">
        <v>5074</v>
      </c>
      <c r="C3146">
        <v>23</v>
      </c>
      <c r="D3146">
        <v>129</v>
      </c>
      <c r="E3146">
        <v>0</v>
      </c>
      <c r="F3146">
        <v>203</v>
      </c>
      <c r="G3146" t="s">
        <v>2717</v>
      </c>
      <c r="H3146">
        <v>18000</v>
      </c>
      <c r="I3146">
        <v>16153600</v>
      </c>
      <c r="J3146" t="s">
        <v>7835</v>
      </c>
      <c r="K3146" t="s">
        <v>1725</v>
      </c>
      <c r="L3146" t="s">
        <v>14990</v>
      </c>
      <c r="M3146">
        <v>8295</v>
      </c>
      <c r="N3146">
        <v>19065</v>
      </c>
      <c r="O3146" t="s">
        <v>14991</v>
      </c>
      <c r="P3146">
        <v>1</v>
      </c>
      <c r="Q3146" t="s">
        <v>14992</v>
      </c>
      <c r="R3146" t="s">
        <v>14993</v>
      </c>
      <c r="S3146">
        <v>30</v>
      </c>
      <c r="T3146" t="s">
        <v>36</v>
      </c>
      <c r="U3146" t="s">
        <v>37</v>
      </c>
      <c r="V3146" t="s">
        <v>583</v>
      </c>
      <c r="W3146">
        <v>10000000</v>
      </c>
      <c r="X3146">
        <v>1990</v>
      </c>
      <c r="Y3146">
        <v>269</v>
      </c>
      <c r="Z3146">
        <v>6.5</v>
      </c>
      <c r="AA3146">
        <v>1.85</v>
      </c>
      <c r="AB3146">
        <v>720</v>
      </c>
    </row>
    <row r="3147" spans="1:28" hidden="1" x14ac:dyDescent="0.2">
      <c r="A3147" t="s">
        <v>27</v>
      </c>
      <c r="B3147" t="s">
        <v>4980</v>
      </c>
      <c r="C3147">
        <v>63</v>
      </c>
      <c r="D3147">
        <v>81</v>
      </c>
      <c r="E3147">
        <v>176</v>
      </c>
      <c r="F3147">
        <v>39</v>
      </c>
      <c r="G3147" t="s">
        <v>14994</v>
      </c>
      <c r="H3147">
        <v>176</v>
      </c>
      <c r="I3147">
        <v>16033556</v>
      </c>
      <c r="J3147" t="s">
        <v>2134</v>
      </c>
      <c r="K3147" t="s">
        <v>4980</v>
      </c>
      <c r="L3147" t="s">
        <v>14995</v>
      </c>
      <c r="M3147">
        <v>37901</v>
      </c>
      <c r="N3147">
        <v>361</v>
      </c>
      <c r="O3147" t="s">
        <v>14996</v>
      </c>
      <c r="P3147">
        <v>1</v>
      </c>
      <c r="Q3147" t="s">
        <v>14997</v>
      </c>
      <c r="R3147" t="s">
        <v>14998</v>
      </c>
      <c r="S3147">
        <v>518</v>
      </c>
      <c r="T3147" t="s">
        <v>36</v>
      </c>
      <c r="U3147" t="s">
        <v>37</v>
      </c>
      <c r="V3147" t="s">
        <v>38</v>
      </c>
      <c r="W3147">
        <v>10000000</v>
      </c>
      <c r="X3147">
        <v>2002</v>
      </c>
      <c r="Y3147">
        <v>67</v>
      </c>
      <c r="Z3147">
        <v>6.2</v>
      </c>
      <c r="AA3147">
        <v>2.35</v>
      </c>
      <c r="AB3147">
        <v>0</v>
      </c>
    </row>
    <row r="3148" spans="1:28" hidden="1" x14ac:dyDescent="0.2">
      <c r="A3148" t="s">
        <v>27</v>
      </c>
      <c r="B3148" t="s">
        <v>1900</v>
      </c>
      <c r="C3148">
        <v>132</v>
      </c>
      <c r="D3148">
        <v>96</v>
      </c>
      <c r="E3148">
        <v>31</v>
      </c>
      <c r="F3148">
        <v>536</v>
      </c>
      <c r="G3148" t="s">
        <v>2984</v>
      </c>
      <c r="H3148">
        <v>651</v>
      </c>
      <c r="I3148">
        <v>16667084</v>
      </c>
      <c r="J3148" t="s">
        <v>12637</v>
      </c>
      <c r="K3148" t="s">
        <v>14999</v>
      </c>
      <c r="L3148" t="s">
        <v>15000</v>
      </c>
      <c r="M3148">
        <v>90070</v>
      </c>
      <c r="N3148">
        <v>3119</v>
      </c>
      <c r="O3148" t="s">
        <v>15001</v>
      </c>
      <c r="P3148">
        <v>0</v>
      </c>
      <c r="Q3148" t="s">
        <v>15002</v>
      </c>
      <c r="R3148" t="s">
        <v>15003</v>
      </c>
      <c r="S3148">
        <v>248</v>
      </c>
      <c r="T3148" t="s">
        <v>36</v>
      </c>
      <c r="U3148" t="s">
        <v>37</v>
      </c>
      <c r="V3148" t="s">
        <v>38</v>
      </c>
      <c r="W3148">
        <v>11000000</v>
      </c>
      <c r="X3148">
        <v>1990</v>
      </c>
      <c r="Y3148">
        <v>610</v>
      </c>
      <c r="Z3148">
        <v>7.1</v>
      </c>
      <c r="AA3148">
        <v>1.85</v>
      </c>
      <c r="AB3148">
        <v>11000</v>
      </c>
    </row>
    <row r="3149" spans="1:28" hidden="1" x14ac:dyDescent="0.2">
      <c r="A3149" t="s">
        <v>27</v>
      </c>
      <c r="B3149" t="s">
        <v>15004</v>
      </c>
      <c r="C3149">
        <v>191</v>
      </c>
      <c r="D3149">
        <v>84</v>
      </c>
      <c r="E3149">
        <v>36</v>
      </c>
      <c r="F3149">
        <v>648</v>
      </c>
      <c r="G3149" t="s">
        <v>15005</v>
      </c>
      <c r="H3149">
        <v>2000</v>
      </c>
      <c r="I3149">
        <v>15417771</v>
      </c>
      <c r="J3149" t="s">
        <v>5542</v>
      </c>
      <c r="K3149" t="s">
        <v>4369</v>
      </c>
      <c r="L3149" t="s">
        <v>15006</v>
      </c>
      <c r="M3149">
        <v>87494</v>
      </c>
      <c r="N3149">
        <v>3416</v>
      </c>
      <c r="O3149" t="s">
        <v>7950</v>
      </c>
      <c r="P3149">
        <v>1</v>
      </c>
      <c r="Q3149" t="s">
        <v>15007</v>
      </c>
      <c r="R3149" t="s">
        <v>15008</v>
      </c>
      <c r="S3149">
        <v>540</v>
      </c>
      <c r="T3149" t="s">
        <v>36</v>
      </c>
      <c r="U3149" t="s">
        <v>37</v>
      </c>
      <c r="V3149" t="s">
        <v>583</v>
      </c>
      <c r="W3149">
        <v>12600000</v>
      </c>
      <c r="X3149">
        <v>2003</v>
      </c>
      <c r="Y3149">
        <v>683</v>
      </c>
      <c r="Z3149">
        <v>6.1</v>
      </c>
      <c r="AA3149">
        <v>1.85</v>
      </c>
      <c r="AB3149">
        <v>0</v>
      </c>
    </row>
    <row r="3150" spans="1:28" x14ac:dyDescent="0.2">
      <c r="A3150" t="s">
        <v>27</v>
      </c>
      <c r="B3150" t="s">
        <v>4354</v>
      </c>
      <c r="C3150">
        <v>52</v>
      </c>
      <c r="D3150">
        <v>100</v>
      </c>
      <c r="E3150">
        <v>394</v>
      </c>
      <c r="F3150">
        <v>695</v>
      </c>
      <c r="G3150" t="s">
        <v>4644</v>
      </c>
      <c r="H3150">
        <v>2000</v>
      </c>
      <c r="J3150" t="s">
        <v>15009</v>
      </c>
      <c r="K3150" t="s">
        <v>534</v>
      </c>
      <c r="L3150" t="s">
        <v>15010</v>
      </c>
      <c r="M3150">
        <v>7322</v>
      </c>
      <c r="N3150">
        <v>6296</v>
      </c>
      <c r="O3150" t="s">
        <v>1901</v>
      </c>
      <c r="P3150">
        <v>0</v>
      </c>
      <c r="Q3150" t="s">
        <v>15011</v>
      </c>
      <c r="R3150" t="s">
        <v>15012</v>
      </c>
      <c r="S3150">
        <v>78</v>
      </c>
      <c r="T3150" t="s">
        <v>36</v>
      </c>
      <c r="U3150" t="s">
        <v>37</v>
      </c>
      <c r="V3150" t="s">
        <v>583</v>
      </c>
      <c r="W3150">
        <v>10000000</v>
      </c>
      <c r="X3150">
        <v>1980</v>
      </c>
      <c r="Y3150">
        <v>926</v>
      </c>
      <c r="Z3150">
        <v>7.1</v>
      </c>
      <c r="AA3150">
        <v>1.85</v>
      </c>
      <c r="AB3150">
        <v>680</v>
      </c>
    </row>
    <row r="3151" spans="1:28" hidden="1" x14ac:dyDescent="0.2">
      <c r="A3151" t="s">
        <v>27</v>
      </c>
      <c r="B3151" t="s">
        <v>13028</v>
      </c>
      <c r="C3151">
        <v>91</v>
      </c>
      <c r="D3151">
        <v>110</v>
      </c>
      <c r="E3151">
        <v>164</v>
      </c>
      <c r="F3151">
        <v>45</v>
      </c>
      <c r="G3151" t="s">
        <v>9829</v>
      </c>
      <c r="H3151">
        <v>258</v>
      </c>
      <c r="I3151">
        <v>15156200</v>
      </c>
      <c r="J3151" t="s">
        <v>1118</v>
      </c>
      <c r="K3151" t="s">
        <v>15013</v>
      </c>
      <c r="L3151" t="s">
        <v>15014</v>
      </c>
      <c r="M3151">
        <v>15358</v>
      </c>
      <c r="N3151">
        <v>571</v>
      </c>
      <c r="O3151" t="s">
        <v>11953</v>
      </c>
      <c r="P3151">
        <v>2</v>
      </c>
      <c r="Q3151" t="s">
        <v>15015</v>
      </c>
      <c r="R3151" t="s">
        <v>15016</v>
      </c>
      <c r="S3151">
        <v>131</v>
      </c>
      <c r="T3151" t="s">
        <v>36</v>
      </c>
      <c r="U3151" t="s">
        <v>37</v>
      </c>
      <c r="V3151" t="s">
        <v>583</v>
      </c>
      <c r="W3151">
        <v>30000000</v>
      </c>
      <c r="X3151">
        <v>1999</v>
      </c>
      <c r="Y3151">
        <v>218</v>
      </c>
      <c r="Z3151">
        <v>6</v>
      </c>
      <c r="AA3151">
        <v>2.35</v>
      </c>
      <c r="AB3151">
        <v>328</v>
      </c>
    </row>
    <row r="3152" spans="1:28" hidden="1" x14ac:dyDescent="0.2">
      <c r="A3152" t="s">
        <v>27</v>
      </c>
      <c r="B3152" t="s">
        <v>11997</v>
      </c>
      <c r="C3152">
        <v>368</v>
      </c>
      <c r="D3152">
        <v>130</v>
      </c>
      <c r="E3152">
        <v>337</v>
      </c>
      <c r="F3152">
        <v>820</v>
      </c>
      <c r="G3152" t="s">
        <v>458</v>
      </c>
      <c r="H3152">
        <v>11000</v>
      </c>
      <c r="I3152">
        <v>21589307</v>
      </c>
      <c r="J3152" t="s">
        <v>3407</v>
      </c>
      <c r="K3152" t="s">
        <v>658</v>
      </c>
      <c r="L3152" t="s">
        <v>15017</v>
      </c>
      <c r="M3152">
        <v>135286</v>
      </c>
      <c r="N3152">
        <v>13960</v>
      </c>
      <c r="O3152" t="s">
        <v>1044</v>
      </c>
      <c r="P3152">
        <v>1</v>
      </c>
      <c r="Q3152" t="s">
        <v>15018</v>
      </c>
      <c r="R3152" t="s">
        <v>15019</v>
      </c>
      <c r="S3152">
        <v>261</v>
      </c>
      <c r="T3152" t="s">
        <v>36</v>
      </c>
      <c r="U3152" t="s">
        <v>37</v>
      </c>
      <c r="V3152" t="s">
        <v>38</v>
      </c>
      <c r="W3152">
        <v>10000000</v>
      </c>
      <c r="X3152">
        <v>2012</v>
      </c>
      <c r="Y3152">
        <v>1000</v>
      </c>
      <c r="Z3152">
        <v>7.4</v>
      </c>
      <c r="AA3152">
        <v>2.35</v>
      </c>
      <c r="AB3152">
        <v>27000</v>
      </c>
    </row>
    <row r="3153" spans="1:28" hidden="1" x14ac:dyDescent="0.2">
      <c r="A3153" t="s">
        <v>27</v>
      </c>
      <c r="B3153" t="s">
        <v>15020</v>
      </c>
      <c r="C3153">
        <v>89</v>
      </c>
      <c r="D3153">
        <v>84</v>
      </c>
      <c r="E3153">
        <v>134</v>
      </c>
      <c r="F3153">
        <v>307</v>
      </c>
      <c r="G3153" t="s">
        <v>5041</v>
      </c>
      <c r="H3153">
        <v>655</v>
      </c>
      <c r="I3153">
        <v>20339754</v>
      </c>
      <c r="J3153" t="s">
        <v>1007</v>
      </c>
      <c r="K3153" t="s">
        <v>7909</v>
      </c>
      <c r="L3153" t="s">
        <v>15021</v>
      </c>
      <c r="M3153">
        <v>23928</v>
      </c>
      <c r="N3153">
        <v>2737</v>
      </c>
      <c r="O3153" t="s">
        <v>15022</v>
      </c>
      <c r="P3153">
        <v>2</v>
      </c>
      <c r="Q3153" t="s">
        <v>15023</v>
      </c>
      <c r="R3153" t="s">
        <v>15024</v>
      </c>
      <c r="S3153">
        <v>73</v>
      </c>
      <c r="T3153" t="s">
        <v>36</v>
      </c>
      <c r="U3153" t="s">
        <v>37</v>
      </c>
      <c r="V3153" t="s">
        <v>583</v>
      </c>
      <c r="W3153">
        <v>10000000</v>
      </c>
      <c r="X3153">
        <v>2007</v>
      </c>
      <c r="Y3153">
        <v>651</v>
      </c>
      <c r="Z3153">
        <v>5.9</v>
      </c>
      <c r="AA3153">
        <v>1.85</v>
      </c>
      <c r="AB3153">
        <v>441</v>
      </c>
    </row>
    <row r="3154" spans="1:28" hidden="1" x14ac:dyDescent="0.2">
      <c r="A3154" t="s">
        <v>27</v>
      </c>
      <c r="B3154" t="s">
        <v>15025</v>
      </c>
      <c r="C3154">
        <v>83</v>
      </c>
      <c r="D3154">
        <v>106</v>
      </c>
      <c r="E3154">
        <v>293</v>
      </c>
      <c r="F3154">
        <v>547</v>
      </c>
      <c r="G3154" t="s">
        <v>15026</v>
      </c>
      <c r="H3154">
        <v>773</v>
      </c>
      <c r="I3154">
        <v>28873374</v>
      </c>
      <c r="J3154" t="s">
        <v>4066</v>
      </c>
      <c r="K3154" t="s">
        <v>15027</v>
      </c>
      <c r="L3154" t="s">
        <v>15028</v>
      </c>
      <c r="M3154">
        <v>22161</v>
      </c>
      <c r="N3154">
        <v>2787</v>
      </c>
      <c r="O3154" t="s">
        <v>15029</v>
      </c>
      <c r="P3154">
        <v>11</v>
      </c>
      <c r="Q3154" t="s">
        <v>15030</v>
      </c>
      <c r="R3154" t="s">
        <v>15031</v>
      </c>
      <c r="S3154">
        <v>68</v>
      </c>
      <c r="T3154" t="s">
        <v>36</v>
      </c>
      <c r="U3154" t="s">
        <v>37</v>
      </c>
      <c r="V3154" t="s">
        <v>93</v>
      </c>
      <c r="W3154">
        <v>10000000</v>
      </c>
      <c r="X3154">
        <v>2013</v>
      </c>
      <c r="Y3154">
        <v>734</v>
      </c>
      <c r="Z3154">
        <v>4.0999999999999996</v>
      </c>
      <c r="AA3154">
        <v>1.85</v>
      </c>
      <c r="AB3154">
        <v>0</v>
      </c>
    </row>
    <row r="3155" spans="1:28" hidden="1" x14ac:dyDescent="0.2">
      <c r="A3155" t="s">
        <v>27</v>
      </c>
      <c r="B3155" t="s">
        <v>15032</v>
      </c>
      <c r="C3155">
        <v>83</v>
      </c>
      <c r="D3155">
        <v>89</v>
      </c>
      <c r="E3155">
        <v>23</v>
      </c>
      <c r="F3155">
        <v>503</v>
      </c>
      <c r="G3155" t="s">
        <v>4542</v>
      </c>
      <c r="H3155">
        <v>839</v>
      </c>
      <c r="I3155">
        <v>15102127</v>
      </c>
      <c r="J3155" t="s">
        <v>1669</v>
      </c>
      <c r="K3155" t="s">
        <v>4494</v>
      </c>
      <c r="L3155" t="s">
        <v>15033</v>
      </c>
      <c r="M3155">
        <v>17790</v>
      </c>
      <c r="N3155">
        <v>3973</v>
      </c>
      <c r="O3155" t="s">
        <v>2708</v>
      </c>
      <c r="P3155">
        <v>5</v>
      </c>
      <c r="Q3155" t="s">
        <v>15034</v>
      </c>
      <c r="R3155" t="s">
        <v>15035</v>
      </c>
      <c r="S3155">
        <v>59</v>
      </c>
      <c r="T3155" t="s">
        <v>36</v>
      </c>
      <c r="U3155" t="s">
        <v>37</v>
      </c>
      <c r="V3155" t="s">
        <v>583</v>
      </c>
      <c r="X3155">
        <v>2009</v>
      </c>
      <c r="Y3155">
        <v>700</v>
      </c>
      <c r="Z3155">
        <v>5.8</v>
      </c>
      <c r="AA3155">
        <v>1.85</v>
      </c>
      <c r="AB3155">
        <v>0</v>
      </c>
    </row>
    <row r="3156" spans="1:28" hidden="1" x14ac:dyDescent="0.2">
      <c r="A3156" t="s">
        <v>27</v>
      </c>
      <c r="B3156" t="s">
        <v>15036</v>
      </c>
      <c r="C3156">
        <v>33</v>
      </c>
      <c r="D3156">
        <v>76</v>
      </c>
      <c r="E3156">
        <v>14</v>
      </c>
      <c r="F3156">
        <v>636</v>
      </c>
      <c r="G3156" t="s">
        <v>1515</v>
      </c>
      <c r="H3156">
        <v>1000</v>
      </c>
      <c r="I3156">
        <v>13684949</v>
      </c>
      <c r="J3156" t="s">
        <v>469</v>
      </c>
      <c r="K3156" t="s">
        <v>2617</v>
      </c>
      <c r="L3156" t="s">
        <v>15037</v>
      </c>
      <c r="M3156">
        <v>4564</v>
      </c>
      <c r="N3156">
        <v>3752</v>
      </c>
      <c r="O3156" t="s">
        <v>7657</v>
      </c>
      <c r="P3156">
        <v>0</v>
      </c>
      <c r="Q3156" t="s">
        <v>15038</v>
      </c>
      <c r="R3156" t="s">
        <v>15039</v>
      </c>
      <c r="S3156">
        <v>43</v>
      </c>
      <c r="T3156" t="s">
        <v>36</v>
      </c>
      <c r="U3156" t="s">
        <v>37</v>
      </c>
      <c r="V3156" t="s">
        <v>93</v>
      </c>
      <c r="W3156">
        <v>3000000</v>
      </c>
      <c r="X3156">
        <v>2002</v>
      </c>
      <c r="Y3156">
        <v>811</v>
      </c>
      <c r="Z3156">
        <v>5.9</v>
      </c>
      <c r="AA3156">
        <v>1.85</v>
      </c>
      <c r="AB3156">
        <v>227</v>
      </c>
    </row>
    <row r="3157" spans="1:28" hidden="1" x14ac:dyDescent="0.2">
      <c r="A3157" t="s">
        <v>27</v>
      </c>
      <c r="B3157" t="s">
        <v>14609</v>
      </c>
      <c r="C3157">
        <v>386</v>
      </c>
      <c r="D3157">
        <v>99</v>
      </c>
      <c r="E3157">
        <v>64</v>
      </c>
      <c r="F3157">
        <v>918</v>
      </c>
      <c r="G3157" t="s">
        <v>1210</v>
      </c>
      <c r="H3157">
        <v>13000</v>
      </c>
      <c r="I3157">
        <v>14597405</v>
      </c>
      <c r="J3157" t="s">
        <v>1542</v>
      </c>
      <c r="K3157" t="s">
        <v>444</v>
      </c>
      <c r="L3157" t="s">
        <v>15040</v>
      </c>
      <c r="M3157">
        <v>71679</v>
      </c>
      <c r="N3157">
        <v>17204</v>
      </c>
      <c r="O3157" t="s">
        <v>687</v>
      </c>
      <c r="P3157">
        <v>1</v>
      </c>
      <c r="Q3157" t="s">
        <v>15041</v>
      </c>
      <c r="R3157" t="s">
        <v>15042</v>
      </c>
      <c r="S3157">
        <v>216</v>
      </c>
      <c r="T3157" t="s">
        <v>36</v>
      </c>
      <c r="U3157" t="s">
        <v>55</v>
      </c>
      <c r="V3157" t="s">
        <v>583</v>
      </c>
      <c r="W3157">
        <v>6400000</v>
      </c>
      <c r="X3157">
        <v>2011</v>
      </c>
      <c r="Y3157">
        <v>2000</v>
      </c>
      <c r="Z3157">
        <v>7</v>
      </c>
      <c r="AA3157">
        <v>2.35</v>
      </c>
      <c r="AB3157">
        <v>17000</v>
      </c>
    </row>
    <row r="3158" spans="1:28" hidden="1" x14ac:dyDescent="0.2">
      <c r="A3158" t="s">
        <v>27</v>
      </c>
      <c r="B3158" t="s">
        <v>6866</v>
      </c>
      <c r="C3158">
        <v>191</v>
      </c>
      <c r="D3158">
        <v>96</v>
      </c>
      <c r="E3158">
        <v>47</v>
      </c>
      <c r="F3158">
        <v>442</v>
      </c>
      <c r="G3158" t="s">
        <v>3536</v>
      </c>
      <c r="H3158">
        <v>3000</v>
      </c>
      <c r="I3158">
        <v>12570442</v>
      </c>
      <c r="J3158" t="s">
        <v>5314</v>
      </c>
      <c r="K3158" t="s">
        <v>1541</v>
      </c>
      <c r="L3158" t="s">
        <v>15043</v>
      </c>
      <c r="M3158">
        <v>40514</v>
      </c>
      <c r="N3158">
        <v>4053</v>
      </c>
      <c r="O3158" t="s">
        <v>8060</v>
      </c>
      <c r="P3158">
        <v>0</v>
      </c>
      <c r="Q3158" t="s">
        <v>15044</v>
      </c>
      <c r="R3158" t="s">
        <v>15045</v>
      </c>
      <c r="S3158">
        <v>234</v>
      </c>
      <c r="T3158" t="s">
        <v>36</v>
      </c>
      <c r="U3158" t="s">
        <v>37</v>
      </c>
      <c r="V3158" t="s">
        <v>583</v>
      </c>
      <c r="W3158">
        <v>10000000</v>
      </c>
      <c r="X3158">
        <v>2005</v>
      </c>
      <c r="Y3158">
        <v>497</v>
      </c>
      <c r="Z3158">
        <v>6.8</v>
      </c>
      <c r="AA3158">
        <v>2.35</v>
      </c>
      <c r="AB3158">
        <v>808</v>
      </c>
    </row>
    <row r="3159" spans="1:28" hidden="1" x14ac:dyDescent="0.2">
      <c r="A3159" t="s">
        <v>27</v>
      </c>
      <c r="B3159" t="s">
        <v>15046</v>
      </c>
      <c r="C3159">
        <v>16</v>
      </c>
      <c r="D3159">
        <v>104</v>
      </c>
      <c r="E3159">
        <v>28</v>
      </c>
      <c r="F3159">
        <v>582</v>
      </c>
      <c r="G3159" t="s">
        <v>6380</v>
      </c>
      <c r="H3159">
        <v>962</v>
      </c>
      <c r="I3159">
        <v>12514138</v>
      </c>
      <c r="J3159" t="s">
        <v>212</v>
      </c>
      <c r="K3159" t="s">
        <v>4441</v>
      </c>
      <c r="L3159" t="s">
        <v>15047</v>
      </c>
      <c r="M3159">
        <v>2801</v>
      </c>
      <c r="N3159">
        <v>3871</v>
      </c>
      <c r="O3159" t="s">
        <v>2860</v>
      </c>
      <c r="P3159">
        <v>0</v>
      </c>
      <c r="Q3159" t="s">
        <v>15048</v>
      </c>
      <c r="R3159" t="s">
        <v>15049</v>
      </c>
      <c r="S3159">
        <v>28</v>
      </c>
      <c r="T3159" t="s">
        <v>36</v>
      </c>
      <c r="U3159" t="s">
        <v>37</v>
      </c>
      <c r="V3159" t="s">
        <v>583</v>
      </c>
      <c r="W3159">
        <v>10000000</v>
      </c>
      <c r="X3159">
        <v>1997</v>
      </c>
      <c r="Y3159">
        <v>826</v>
      </c>
      <c r="Z3159">
        <v>7.4</v>
      </c>
      <c r="AA3159">
        <v>1.85</v>
      </c>
      <c r="AB3159">
        <v>1000</v>
      </c>
    </row>
    <row r="3160" spans="1:28" hidden="1" x14ac:dyDescent="0.2">
      <c r="A3160" t="s">
        <v>27</v>
      </c>
      <c r="B3160" t="s">
        <v>15050</v>
      </c>
      <c r="C3160">
        <v>297</v>
      </c>
      <c r="D3160">
        <v>108</v>
      </c>
      <c r="E3160">
        <v>0</v>
      </c>
      <c r="F3160">
        <v>458</v>
      </c>
      <c r="G3160" t="s">
        <v>12778</v>
      </c>
      <c r="H3160">
        <v>1000</v>
      </c>
      <c r="I3160">
        <v>43771291</v>
      </c>
      <c r="J3160" t="s">
        <v>850</v>
      </c>
      <c r="K3160" t="s">
        <v>6500</v>
      </c>
      <c r="L3160" t="s">
        <v>15051</v>
      </c>
      <c r="M3160">
        <v>79909</v>
      </c>
      <c r="N3160">
        <v>3215</v>
      </c>
      <c r="O3160" t="s">
        <v>7597</v>
      </c>
      <c r="P3160">
        <v>1</v>
      </c>
      <c r="Q3160" t="s">
        <v>15052</v>
      </c>
      <c r="R3160" t="s">
        <v>15053</v>
      </c>
      <c r="S3160">
        <v>279</v>
      </c>
      <c r="T3160" t="s">
        <v>36</v>
      </c>
      <c r="U3160" t="s">
        <v>37</v>
      </c>
      <c r="V3160" t="s">
        <v>583</v>
      </c>
      <c r="W3160">
        <v>5000000</v>
      </c>
      <c r="X3160">
        <v>2015</v>
      </c>
      <c r="Y3160">
        <v>562</v>
      </c>
      <c r="Z3160">
        <v>7.1</v>
      </c>
      <c r="AA3160">
        <v>2.35</v>
      </c>
      <c r="AB3160">
        <v>15000</v>
      </c>
    </row>
    <row r="3161" spans="1:28" hidden="1" x14ac:dyDescent="0.2">
      <c r="A3161" t="s">
        <v>27</v>
      </c>
      <c r="B3161" t="s">
        <v>15054</v>
      </c>
      <c r="C3161">
        <v>47</v>
      </c>
      <c r="D3161">
        <v>108</v>
      </c>
      <c r="E3161">
        <v>2</v>
      </c>
      <c r="F3161">
        <v>30</v>
      </c>
      <c r="G3161" t="s">
        <v>15055</v>
      </c>
      <c r="H3161">
        <v>772</v>
      </c>
      <c r="I3161">
        <v>11703287</v>
      </c>
      <c r="J3161" t="s">
        <v>7041</v>
      </c>
      <c r="K3161" t="s">
        <v>15056</v>
      </c>
      <c r="L3161" t="s">
        <v>15057</v>
      </c>
      <c r="M3161">
        <v>4360</v>
      </c>
      <c r="N3161">
        <v>1058</v>
      </c>
      <c r="O3161" t="s">
        <v>15058</v>
      </c>
      <c r="P3161">
        <v>3</v>
      </c>
      <c r="Q3161" t="s">
        <v>15059</v>
      </c>
      <c r="R3161" t="s">
        <v>15060</v>
      </c>
      <c r="S3161">
        <v>148</v>
      </c>
      <c r="T3161" t="s">
        <v>36</v>
      </c>
      <c r="U3161" t="s">
        <v>37</v>
      </c>
      <c r="V3161" t="s">
        <v>38</v>
      </c>
      <c r="W3161">
        <v>10000000</v>
      </c>
      <c r="X3161">
        <v>2005</v>
      </c>
      <c r="Y3161">
        <v>232</v>
      </c>
      <c r="Z3161">
        <v>7</v>
      </c>
      <c r="AA3161">
        <v>2.35</v>
      </c>
      <c r="AB3161">
        <v>1000</v>
      </c>
    </row>
    <row r="3162" spans="1:28" hidden="1" x14ac:dyDescent="0.2">
      <c r="A3162" t="s">
        <v>27</v>
      </c>
      <c r="B3162" t="s">
        <v>7538</v>
      </c>
      <c r="C3162">
        <v>63</v>
      </c>
      <c r="D3162">
        <v>87</v>
      </c>
      <c r="E3162">
        <v>13</v>
      </c>
      <c r="F3162">
        <v>869</v>
      </c>
      <c r="G3162" t="s">
        <v>82</v>
      </c>
      <c r="H3162">
        <v>15000</v>
      </c>
      <c r="I3162">
        <v>11560259</v>
      </c>
      <c r="J3162" t="s">
        <v>1679</v>
      </c>
      <c r="K3162" t="s">
        <v>288</v>
      </c>
      <c r="L3162" t="s">
        <v>15061</v>
      </c>
      <c r="M3162">
        <v>15617</v>
      </c>
      <c r="N3162">
        <v>22485</v>
      </c>
      <c r="O3162" t="s">
        <v>2611</v>
      </c>
      <c r="P3162">
        <v>1</v>
      </c>
      <c r="Q3162" t="s">
        <v>15062</v>
      </c>
      <c r="R3162" t="s">
        <v>15063</v>
      </c>
      <c r="S3162">
        <v>180</v>
      </c>
      <c r="T3162" t="s">
        <v>36</v>
      </c>
      <c r="U3162" t="s">
        <v>37</v>
      </c>
      <c r="V3162" t="s">
        <v>38</v>
      </c>
      <c r="W3162">
        <v>22000000</v>
      </c>
      <c r="X3162">
        <v>2001</v>
      </c>
      <c r="Y3162">
        <v>4000</v>
      </c>
      <c r="Z3162">
        <v>5.8</v>
      </c>
      <c r="AA3162">
        <v>2.35</v>
      </c>
      <c r="AB3162">
        <v>0</v>
      </c>
    </row>
    <row r="3163" spans="1:28" hidden="1" x14ac:dyDescent="0.2">
      <c r="A3163" t="s">
        <v>27</v>
      </c>
      <c r="B3163" t="s">
        <v>14059</v>
      </c>
      <c r="C3163">
        <v>144</v>
      </c>
      <c r="D3163">
        <v>89</v>
      </c>
      <c r="E3163">
        <v>406</v>
      </c>
      <c r="F3163">
        <v>759</v>
      </c>
      <c r="G3163" t="s">
        <v>1145</v>
      </c>
      <c r="H3163">
        <v>989</v>
      </c>
      <c r="I3163">
        <v>10824921</v>
      </c>
      <c r="J3163" t="s">
        <v>1669</v>
      </c>
      <c r="K3163" t="s">
        <v>3228</v>
      </c>
      <c r="L3163" t="s">
        <v>15064</v>
      </c>
      <c r="M3163">
        <v>200293</v>
      </c>
      <c r="N3163">
        <v>3462</v>
      </c>
      <c r="O3163" t="s">
        <v>860</v>
      </c>
      <c r="P3163">
        <v>0</v>
      </c>
      <c r="Q3163" t="s">
        <v>15065</v>
      </c>
      <c r="R3163" t="s">
        <v>15066</v>
      </c>
      <c r="S3163">
        <v>621</v>
      </c>
      <c r="T3163" t="s">
        <v>36</v>
      </c>
      <c r="U3163" t="s">
        <v>37</v>
      </c>
      <c r="V3163" t="s">
        <v>583</v>
      </c>
      <c r="W3163">
        <v>10000000</v>
      </c>
      <c r="X3163">
        <v>1999</v>
      </c>
      <c r="Y3163">
        <v>939</v>
      </c>
      <c r="Z3163">
        <v>7.8</v>
      </c>
      <c r="AA3163">
        <v>1.85</v>
      </c>
      <c r="AB3163">
        <v>16000</v>
      </c>
    </row>
    <row r="3164" spans="1:28" hidden="1" x14ac:dyDescent="0.2">
      <c r="A3164" t="s">
        <v>27</v>
      </c>
      <c r="B3164" t="s">
        <v>15067</v>
      </c>
      <c r="C3164">
        <v>77</v>
      </c>
      <c r="D3164">
        <v>97</v>
      </c>
      <c r="E3164">
        <v>31</v>
      </c>
      <c r="F3164">
        <v>551</v>
      </c>
      <c r="G3164" t="s">
        <v>9345</v>
      </c>
      <c r="H3164">
        <v>4000</v>
      </c>
      <c r="I3164">
        <v>10561238</v>
      </c>
      <c r="J3164" t="s">
        <v>15068</v>
      </c>
      <c r="K3164" t="s">
        <v>82</v>
      </c>
      <c r="L3164" t="s">
        <v>15069</v>
      </c>
      <c r="M3164">
        <v>27265</v>
      </c>
      <c r="N3164">
        <v>6388</v>
      </c>
      <c r="O3164" t="s">
        <v>4763</v>
      </c>
      <c r="P3164">
        <v>0</v>
      </c>
      <c r="Q3164" t="s">
        <v>15070</v>
      </c>
      <c r="R3164" t="s">
        <v>15071</v>
      </c>
      <c r="S3164">
        <v>321</v>
      </c>
      <c r="T3164" t="s">
        <v>36</v>
      </c>
      <c r="U3164" t="s">
        <v>765</v>
      </c>
      <c r="V3164" t="s">
        <v>38</v>
      </c>
      <c r="W3164">
        <v>10000000</v>
      </c>
      <c r="X3164">
        <v>1999</v>
      </c>
      <c r="Y3164">
        <v>980</v>
      </c>
      <c r="Z3164">
        <v>6.5</v>
      </c>
      <c r="AA3164">
        <v>1.85</v>
      </c>
      <c r="AB3164">
        <v>0</v>
      </c>
    </row>
    <row r="3165" spans="1:28" hidden="1" x14ac:dyDescent="0.2">
      <c r="A3165" t="s">
        <v>27</v>
      </c>
      <c r="B3165" t="s">
        <v>253</v>
      </c>
      <c r="C3165">
        <v>325</v>
      </c>
      <c r="D3165">
        <v>106</v>
      </c>
      <c r="E3165">
        <v>13000</v>
      </c>
      <c r="F3165">
        <v>309</v>
      </c>
      <c r="G3165" t="s">
        <v>2992</v>
      </c>
      <c r="H3165">
        <v>11000</v>
      </c>
      <c r="I3165">
        <v>14479776</v>
      </c>
      <c r="J3165" t="s">
        <v>15072</v>
      </c>
      <c r="K3165" t="s">
        <v>50</v>
      </c>
      <c r="L3165" t="s">
        <v>15073</v>
      </c>
      <c r="M3165">
        <v>55539</v>
      </c>
      <c r="N3165">
        <v>12418</v>
      </c>
      <c r="O3165" t="s">
        <v>12540</v>
      </c>
      <c r="P3165">
        <v>3</v>
      </c>
      <c r="Q3165" t="s">
        <v>15074</v>
      </c>
      <c r="R3165" t="s">
        <v>15075</v>
      </c>
      <c r="S3165">
        <v>147</v>
      </c>
      <c r="T3165" t="s">
        <v>36</v>
      </c>
      <c r="U3165" t="s">
        <v>37</v>
      </c>
      <c r="V3165" t="s">
        <v>38</v>
      </c>
      <c r="W3165">
        <v>10000000</v>
      </c>
      <c r="X3165">
        <v>2014</v>
      </c>
      <c r="Y3165">
        <v>430</v>
      </c>
      <c r="Z3165">
        <v>7</v>
      </c>
      <c r="AA3165">
        <v>1.85</v>
      </c>
      <c r="AB3165">
        <v>20000</v>
      </c>
    </row>
    <row r="3166" spans="1:28" hidden="1" x14ac:dyDescent="0.2">
      <c r="A3166" t="s">
        <v>27</v>
      </c>
      <c r="B3166" t="s">
        <v>223</v>
      </c>
      <c r="C3166">
        <v>100</v>
      </c>
      <c r="D3166">
        <v>100</v>
      </c>
      <c r="E3166">
        <v>532</v>
      </c>
      <c r="F3166">
        <v>711</v>
      </c>
      <c r="G3166" t="s">
        <v>8507</v>
      </c>
      <c r="H3166">
        <v>4000</v>
      </c>
      <c r="I3166">
        <v>9801782</v>
      </c>
      <c r="J3166" t="s">
        <v>5965</v>
      </c>
      <c r="K3166" t="s">
        <v>248</v>
      </c>
      <c r="L3166" t="s">
        <v>15076</v>
      </c>
      <c r="M3166">
        <v>39331</v>
      </c>
      <c r="N3166">
        <v>6046</v>
      </c>
      <c r="O3166" t="s">
        <v>528</v>
      </c>
      <c r="P3166">
        <v>0</v>
      </c>
      <c r="Q3166" t="s">
        <v>15077</v>
      </c>
      <c r="R3166" t="s">
        <v>15078</v>
      </c>
      <c r="S3166">
        <v>481</v>
      </c>
      <c r="T3166" t="s">
        <v>36</v>
      </c>
      <c r="U3166" t="s">
        <v>37</v>
      </c>
      <c r="V3166" t="s">
        <v>583</v>
      </c>
      <c r="W3166">
        <v>10000000</v>
      </c>
      <c r="X3166">
        <v>1998</v>
      </c>
      <c r="Y3166">
        <v>796</v>
      </c>
      <c r="Z3166">
        <v>6.3</v>
      </c>
      <c r="AA3166">
        <v>1.85</v>
      </c>
      <c r="AB3166">
        <v>0</v>
      </c>
    </row>
    <row r="3167" spans="1:28" hidden="1" x14ac:dyDescent="0.2">
      <c r="A3167" t="s">
        <v>27</v>
      </c>
      <c r="B3167" t="s">
        <v>12363</v>
      </c>
      <c r="C3167">
        <v>52</v>
      </c>
      <c r="D3167">
        <v>89</v>
      </c>
      <c r="E3167">
        <v>18</v>
      </c>
      <c r="F3167">
        <v>2000</v>
      </c>
      <c r="G3167" t="s">
        <v>5900</v>
      </c>
      <c r="H3167">
        <v>7000</v>
      </c>
      <c r="I3167">
        <v>8070311</v>
      </c>
      <c r="J3167" t="s">
        <v>1679</v>
      </c>
      <c r="K3167" t="s">
        <v>516</v>
      </c>
      <c r="L3167" t="s">
        <v>15079</v>
      </c>
      <c r="M3167">
        <v>12706</v>
      </c>
      <c r="N3167">
        <v>13626</v>
      </c>
      <c r="O3167" t="s">
        <v>2374</v>
      </c>
      <c r="P3167">
        <v>9</v>
      </c>
      <c r="Q3167" t="s">
        <v>15080</v>
      </c>
      <c r="R3167" t="s">
        <v>15081</v>
      </c>
      <c r="S3167">
        <v>75</v>
      </c>
      <c r="T3167" t="s">
        <v>36</v>
      </c>
      <c r="U3167" t="s">
        <v>37</v>
      </c>
      <c r="V3167" t="s">
        <v>93</v>
      </c>
      <c r="W3167">
        <v>10000000</v>
      </c>
      <c r="X3167">
        <v>2004</v>
      </c>
      <c r="Y3167">
        <v>2000</v>
      </c>
      <c r="Z3167">
        <v>5.3</v>
      </c>
      <c r="AA3167">
        <v>1.85</v>
      </c>
      <c r="AB3167">
        <v>0</v>
      </c>
    </row>
    <row r="3168" spans="1:28" hidden="1" x14ac:dyDescent="0.2">
      <c r="A3168" t="s">
        <v>27</v>
      </c>
      <c r="B3168" t="s">
        <v>2244</v>
      </c>
      <c r="C3168">
        <v>98</v>
      </c>
      <c r="D3168">
        <v>114</v>
      </c>
      <c r="E3168">
        <v>0</v>
      </c>
      <c r="F3168">
        <v>298</v>
      </c>
      <c r="G3168" t="s">
        <v>11918</v>
      </c>
      <c r="H3168">
        <v>537</v>
      </c>
      <c r="J3168" t="s">
        <v>850</v>
      </c>
      <c r="K3168" t="s">
        <v>1384</v>
      </c>
      <c r="L3168" t="s">
        <v>15082</v>
      </c>
      <c r="M3168">
        <v>20113</v>
      </c>
      <c r="N3168">
        <v>1856</v>
      </c>
      <c r="O3168" t="s">
        <v>3484</v>
      </c>
      <c r="P3168">
        <v>0</v>
      </c>
      <c r="Q3168" t="s">
        <v>15083</v>
      </c>
      <c r="R3168" t="s">
        <v>15084</v>
      </c>
      <c r="S3168">
        <v>178</v>
      </c>
      <c r="T3168" t="s">
        <v>36</v>
      </c>
      <c r="U3168" t="s">
        <v>37</v>
      </c>
      <c r="V3168" t="s">
        <v>583</v>
      </c>
      <c r="W3168">
        <v>10000000</v>
      </c>
      <c r="X3168">
        <v>1984</v>
      </c>
      <c r="Y3168">
        <v>376</v>
      </c>
      <c r="Z3168">
        <v>6.8</v>
      </c>
      <c r="AA3168">
        <v>1.85</v>
      </c>
      <c r="AB3168">
        <v>0</v>
      </c>
    </row>
    <row r="3169" spans="1:28" hidden="1" x14ac:dyDescent="0.2">
      <c r="A3169" t="s">
        <v>27</v>
      </c>
      <c r="B3169" t="s">
        <v>9841</v>
      </c>
      <c r="C3169">
        <v>163</v>
      </c>
      <c r="D3169">
        <v>95</v>
      </c>
      <c r="E3169">
        <v>434</v>
      </c>
      <c r="F3169">
        <v>472</v>
      </c>
      <c r="G3169" t="s">
        <v>2099</v>
      </c>
      <c r="H3169">
        <v>1000</v>
      </c>
      <c r="I3169">
        <v>8460995</v>
      </c>
      <c r="J3169" t="s">
        <v>1421</v>
      </c>
      <c r="K3169" t="s">
        <v>15085</v>
      </c>
      <c r="L3169" t="s">
        <v>15086</v>
      </c>
      <c r="M3169">
        <v>35888</v>
      </c>
      <c r="N3169">
        <v>2618</v>
      </c>
      <c r="O3169" t="s">
        <v>6358</v>
      </c>
      <c r="P3169">
        <v>3</v>
      </c>
      <c r="Q3169" t="s">
        <v>15087</v>
      </c>
      <c r="R3169" t="s">
        <v>15088</v>
      </c>
      <c r="S3169">
        <v>125</v>
      </c>
      <c r="T3169" t="s">
        <v>36</v>
      </c>
      <c r="U3169" t="s">
        <v>37</v>
      </c>
      <c r="V3169" t="s">
        <v>583</v>
      </c>
      <c r="W3169">
        <v>10000000</v>
      </c>
      <c r="X3169">
        <v>2010</v>
      </c>
      <c r="Y3169">
        <v>622</v>
      </c>
      <c r="Z3169">
        <v>5.5</v>
      </c>
      <c r="AA3169">
        <v>2.35</v>
      </c>
      <c r="AB3169">
        <v>0</v>
      </c>
    </row>
    <row r="3170" spans="1:28" hidden="1" x14ac:dyDescent="0.2">
      <c r="A3170" t="s">
        <v>27</v>
      </c>
      <c r="B3170" t="s">
        <v>5645</v>
      </c>
      <c r="C3170">
        <v>137</v>
      </c>
      <c r="D3170">
        <v>97</v>
      </c>
      <c r="E3170">
        <v>350</v>
      </c>
      <c r="F3170">
        <v>250</v>
      </c>
      <c r="G3170" t="s">
        <v>1665</v>
      </c>
      <c r="H3170">
        <v>460</v>
      </c>
      <c r="I3170">
        <v>8111360</v>
      </c>
      <c r="J3170" t="s">
        <v>2123</v>
      </c>
      <c r="K3170" t="s">
        <v>4126</v>
      </c>
      <c r="L3170" t="s">
        <v>15089</v>
      </c>
      <c r="M3170">
        <v>34848</v>
      </c>
      <c r="N3170">
        <v>1334</v>
      </c>
      <c r="O3170" t="s">
        <v>12425</v>
      </c>
      <c r="P3170">
        <v>1</v>
      </c>
      <c r="Q3170" t="s">
        <v>15090</v>
      </c>
      <c r="R3170" t="s">
        <v>15091</v>
      </c>
      <c r="S3170">
        <v>203</v>
      </c>
      <c r="T3170" t="s">
        <v>36</v>
      </c>
      <c r="U3170" t="s">
        <v>55</v>
      </c>
      <c r="V3170" t="s">
        <v>583</v>
      </c>
      <c r="W3170">
        <v>10000000</v>
      </c>
      <c r="X3170">
        <v>2002</v>
      </c>
      <c r="Y3170">
        <v>372</v>
      </c>
      <c r="Z3170">
        <v>7.4</v>
      </c>
      <c r="AA3170">
        <v>1.85</v>
      </c>
      <c r="AB3170">
        <v>0</v>
      </c>
    </row>
    <row r="3171" spans="1:28" hidden="1" x14ac:dyDescent="0.2">
      <c r="A3171" t="s">
        <v>27</v>
      </c>
      <c r="B3171" t="s">
        <v>8762</v>
      </c>
      <c r="C3171">
        <v>180</v>
      </c>
      <c r="D3171">
        <v>94</v>
      </c>
      <c r="E3171">
        <v>0</v>
      </c>
      <c r="F3171">
        <v>3000</v>
      </c>
      <c r="G3171" t="s">
        <v>211</v>
      </c>
      <c r="H3171">
        <v>20000</v>
      </c>
      <c r="I3171">
        <v>8828771</v>
      </c>
      <c r="J3171" t="s">
        <v>1669</v>
      </c>
      <c r="K3171" t="s">
        <v>261</v>
      </c>
      <c r="L3171" t="s">
        <v>15092</v>
      </c>
      <c r="M3171">
        <v>79146</v>
      </c>
      <c r="N3171">
        <v>41059</v>
      </c>
      <c r="O3171" t="s">
        <v>2511</v>
      </c>
      <c r="P3171">
        <v>10</v>
      </c>
      <c r="Q3171" t="s">
        <v>15093</v>
      </c>
      <c r="R3171" t="s">
        <v>15094</v>
      </c>
      <c r="S3171">
        <v>352</v>
      </c>
      <c r="T3171" t="s">
        <v>36</v>
      </c>
      <c r="U3171" t="s">
        <v>37</v>
      </c>
      <c r="V3171" t="s">
        <v>583</v>
      </c>
      <c r="W3171">
        <v>6000000</v>
      </c>
      <c r="X3171">
        <v>2013</v>
      </c>
      <c r="Y3171">
        <v>14000</v>
      </c>
      <c r="Z3171">
        <v>4.3</v>
      </c>
      <c r="AA3171">
        <v>1.85</v>
      </c>
      <c r="AB3171">
        <v>25000</v>
      </c>
    </row>
    <row r="3172" spans="1:28" hidden="1" x14ac:dyDescent="0.2">
      <c r="A3172" t="s">
        <v>27</v>
      </c>
      <c r="B3172" t="s">
        <v>1811</v>
      </c>
      <c r="C3172">
        <v>321</v>
      </c>
      <c r="D3172">
        <v>103</v>
      </c>
      <c r="E3172">
        <v>207</v>
      </c>
      <c r="F3172">
        <v>3000</v>
      </c>
      <c r="G3172" t="s">
        <v>563</v>
      </c>
      <c r="H3172">
        <v>40000</v>
      </c>
      <c r="I3172">
        <v>67631157</v>
      </c>
      <c r="J3172" t="s">
        <v>1812</v>
      </c>
      <c r="K3172" t="s">
        <v>42</v>
      </c>
      <c r="L3172" t="s">
        <v>1813</v>
      </c>
      <c r="M3172">
        <v>176606</v>
      </c>
      <c r="N3172">
        <v>55175</v>
      </c>
      <c r="O3172" t="s">
        <v>1814</v>
      </c>
      <c r="P3172">
        <v>0</v>
      </c>
      <c r="Q3172" t="s">
        <v>1815</v>
      </c>
      <c r="R3172" t="s">
        <v>1816</v>
      </c>
      <c r="S3172">
        <v>374</v>
      </c>
      <c r="T3172" t="s">
        <v>36</v>
      </c>
      <c r="U3172" t="s">
        <v>37</v>
      </c>
      <c r="V3172" t="s">
        <v>38</v>
      </c>
      <c r="W3172">
        <v>100000000</v>
      </c>
      <c r="X3172">
        <v>2010</v>
      </c>
      <c r="Y3172">
        <v>11000</v>
      </c>
      <c r="Z3172">
        <v>6</v>
      </c>
      <c r="AA3172">
        <v>2.35</v>
      </c>
      <c r="AB3172">
        <v>25000</v>
      </c>
    </row>
    <row r="3173" spans="1:28" hidden="1" x14ac:dyDescent="0.2">
      <c r="A3173" t="s">
        <v>27</v>
      </c>
      <c r="B3173" t="s">
        <v>15095</v>
      </c>
      <c r="C3173">
        <v>100</v>
      </c>
      <c r="D3173">
        <v>95</v>
      </c>
      <c r="E3173">
        <v>4</v>
      </c>
      <c r="F3173">
        <v>655</v>
      </c>
      <c r="G3173" t="s">
        <v>9900</v>
      </c>
      <c r="H3173">
        <v>939</v>
      </c>
      <c r="I3173">
        <v>7563670</v>
      </c>
      <c r="J3173" t="s">
        <v>3630</v>
      </c>
      <c r="K3173" t="s">
        <v>1145</v>
      </c>
      <c r="L3173" t="s">
        <v>15096</v>
      </c>
      <c r="M3173">
        <v>21268</v>
      </c>
      <c r="N3173">
        <v>3651</v>
      </c>
      <c r="O3173" t="s">
        <v>7909</v>
      </c>
      <c r="P3173">
        <v>0</v>
      </c>
      <c r="Q3173" t="s">
        <v>15097</v>
      </c>
      <c r="R3173" t="s">
        <v>15098</v>
      </c>
      <c r="S3173">
        <v>53</v>
      </c>
      <c r="T3173" t="s">
        <v>36</v>
      </c>
      <c r="U3173" t="s">
        <v>37</v>
      </c>
      <c r="V3173" t="s">
        <v>38</v>
      </c>
      <c r="W3173">
        <v>10000000</v>
      </c>
      <c r="X3173">
        <v>2008</v>
      </c>
      <c r="Y3173">
        <v>702</v>
      </c>
      <c r="Z3173">
        <v>5.2</v>
      </c>
      <c r="AA3173">
        <v>2.35</v>
      </c>
      <c r="AB3173">
        <v>518</v>
      </c>
    </row>
    <row r="3174" spans="1:28" hidden="1" x14ac:dyDescent="0.2">
      <c r="A3174" t="s">
        <v>745</v>
      </c>
      <c r="B3174" t="s">
        <v>15099</v>
      </c>
      <c r="C3174">
        <v>265</v>
      </c>
      <c r="D3174">
        <v>101</v>
      </c>
      <c r="E3174">
        <v>63</v>
      </c>
      <c r="F3174">
        <v>172</v>
      </c>
      <c r="G3174" t="s">
        <v>12061</v>
      </c>
      <c r="H3174">
        <v>7000</v>
      </c>
      <c r="I3174">
        <v>6619173</v>
      </c>
      <c r="J3174" t="s">
        <v>15100</v>
      </c>
      <c r="K3174" t="s">
        <v>516</v>
      </c>
      <c r="L3174" t="s">
        <v>15101</v>
      </c>
      <c r="M3174">
        <v>87203</v>
      </c>
      <c r="N3174">
        <v>7747</v>
      </c>
      <c r="O3174" t="s">
        <v>15102</v>
      </c>
      <c r="P3174">
        <v>2</v>
      </c>
      <c r="Q3174" t="s">
        <v>15103</v>
      </c>
      <c r="R3174" t="s">
        <v>15104</v>
      </c>
      <c r="S3174">
        <v>221</v>
      </c>
      <c r="T3174" t="s">
        <v>36</v>
      </c>
      <c r="U3174" t="s">
        <v>37</v>
      </c>
      <c r="V3174" t="s">
        <v>583</v>
      </c>
      <c r="W3174">
        <v>10000000</v>
      </c>
      <c r="X3174">
        <v>2012</v>
      </c>
      <c r="Y3174">
        <v>353</v>
      </c>
      <c r="Z3174">
        <v>6.7</v>
      </c>
      <c r="AA3174">
        <v>2.35</v>
      </c>
      <c r="AB3174">
        <v>25000</v>
      </c>
    </row>
    <row r="3175" spans="1:28" hidden="1" x14ac:dyDescent="0.2">
      <c r="A3175" t="s">
        <v>27</v>
      </c>
      <c r="B3175" t="s">
        <v>8948</v>
      </c>
      <c r="C3175">
        <v>212</v>
      </c>
      <c r="D3175">
        <v>87</v>
      </c>
      <c r="E3175">
        <v>44</v>
      </c>
      <c r="F3175">
        <v>727</v>
      </c>
      <c r="G3175" t="s">
        <v>1145</v>
      </c>
      <c r="H3175">
        <v>1000</v>
      </c>
      <c r="I3175">
        <v>6857503</v>
      </c>
      <c r="J3175" t="s">
        <v>1669</v>
      </c>
      <c r="K3175" t="s">
        <v>4470</v>
      </c>
      <c r="L3175" t="s">
        <v>15105</v>
      </c>
      <c r="M3175">
        <v>32697</v>
      </c>
      <c r="N3175">
        <v>4769</v>
      </c>
      <c r="O3175" t="s">
        <v>4988</v>
      </c>
      <c r="P3175">
        <v>1</v>
      </c>
      <c r="Q3175" t="s">
        <v>15106</v>
      </c>
      <c r="R3175" t="s">
        <v>15107</v>
      </c>
      <c r="S3175">
        <v>85</v>
      </c>
      <c r="T3175" t="s">
        <v>36</v>
      </c>
      <c r="U3175" t="s">
        <v>37</v>
      </c>
      <c r="V3175" t="s">
        <v>583</v>
      </c>
      <c r="X3175">
        <v>2011</v>
      </c>
      <c r="Y3175">
        <v>939</v>
      </c>
      <c r="Z3175">
        <v>6.3</v>
      </c>
      <c r="AA3175">
        <v>1.85</v>
      </c>
      <c r="AB3175">
        <v>0</v>
      </c>
    </row>
    <row r="3176" spans="1:28" hidden="1" x14ac:dyDescent="0.2">
      <c r="A3176" t="s">
        <v>27</v>
      </c>
      <c r="C3176">
        <v>68</v>
      </c>
      <c r="D3176">
        <v>40</v>
      </c>
      <c r="F3176">
        <v>476</v>
      </c>
      <c r="G3176" t="s">
        <v>1329</v>
      </c>
      <c r="H3176">
        <v>1000</v>
      </c>
      <c r="J3176" t="s">
        <v>11287</v>
      </c>
      <c r="K3176" t="s">
        <v>15108</v>
      </c>
      <c r="L3176" t="s">
        <v>15109</v>
      </c>
      <c r="M3176">
        <v>111506</v>
      </c>
      <c r="N3176">
        <v>2198</v>
      </c>
      <c r="O3176" t="s">
        <v>15110</v>
      </c>
      <c r="P3176">
        <v>2</v>
      </c>
      <c r="Q3176" t="s">
        <v>15111</v>
      </c>
      <c r="R3176" t="s">
        <v>15112</v>
      </c>
      <c r="S3176">
        <v>173</v>
      </c>
      <c r="T3176" t="s">
        <v>36</v>
      </c>
      <c r="U3176" t="s">
        <v>37</v>
      </c>
      <c r="V3176" t="s">
        <v>1124</v>
      </c>
      <c r="Y3176">
        <v>722</v>
      </c>
      <c r="Z3176">
        <v>7.9</v>
      </c>
      <c r="AA3176">
        <v>1.78</v>
      </c>
      <c r="AB3176">
        <v>0</v>
      </c>
    </row>
    <row r="3177" spans="1:28" hidden="1" x14ac:dyDescent="0.2">
      <c r="A3177" t="s">
        <v>745</v>
      </c>
      <c r="B3177" t="s">
        <v>7742</v>
      </c>
      <c r="C3177">
        <v>162</v>
      </c>
      <c r="D3177">
        <v>101</v>
      </c>
      <c r="E3177">
        <v>194</v>
      </c>
      <c r="F3177">
        <v>602</v>
      </c>
      <c r="G3177" t="s">
        <v>7744</v>
      </c>
      <c r="H3177">
        <v>1000</v>
      </c>
      <c r="I3177">
        <v>6712241</v>
      </c>
      <c r="J3177" t="s">
        <v>1933</v>
      </c>
      <c r="K3177" t="s">
        <v>2082</v>
      </c>
      <c r="L3177" t="s">
        <v>15113</v>
      </c>
      <c r="M3177">
        <v>782437</v>
      </c>
      <c r="N3177">
        <v>3858</v>
      </c>
      <c r="O3177" t="s">
        <v>1319</v>
      </c>
      <c r="P3177">
        <v>2</v>
      </c>
      <c r="Q3177" t="s">
        <v>15114</v>
      </c>
      <c r="R3177" t="s">
        <v>15115</v>
      </c>
      <c r="S3177">
        <v>1420</v>
      </c>
      <c r="T3177" t="s">
        <v>36</v>
      </c>
      <c r="U3177" t="s">
        <v>37</v>
      </c>
      <c r="V3177" t="s">
        <v>583</v>
      </c>
      <c r="W3177">
        <v>7500000</v>
      </c>
      <c r="X3177">
        <v>1998</v>
      </c>
      <c r="Y3177">
        <v>816</v>
      </c>
      <c r="Z3177">
        <v>8.6</v>
      </c>
      <c r="AA3177">
        <v>1.85</v>
      </c>
      <c r="AB3177">
        <v>35000</v>
      </c>
    </row>
    <row r="3178" spans="1:28" hidden="1" x14ac:dyDescent="0.2">
      <c r="A3178" t="s">
        <v>27</v>
      </c>
      <c r="B3178" t="s">
        <v>15116</v>
      </c>
      <c r="C3178">
        <v>147</v>
      </c>
      <c r="D3178">
        <v>82</v>
      </c>
      <c r="E3178">
        <v>87</v>
      </c>
      <c r="F3178">
        <v>444</v>
      </c>
      <c r="G3178" t="s">
        <v>15117</v>
      </c>
      <c r="H3178">
        <v>1000</v>
      </c>
      <c r="I3178">
        <v>6842058</v>
      </c>
      <c r="J3178" t="s">
        <v>4902</v>
      </c>
      <c r="K3178" t="s">
        <v>3141</v>
      </c>
      <c r="L3178" t="s">
        <v>15118</v>
      </c>
      <c r="M3178">
        <v>36029</v>
      </c>
      <c r="N3178">
        <v>3818</v>
      </c>
      <c r="O3178" t="s">
        <v>15119</v>
      </c>
      <c r="P3178">
        <v>0</v>
      </c>
      <c r="Q3178" t="s">
        <v>15120</v>
      </c>
      <c r="R3178" t="s">
        <v>15121</v>
      </c>
      <c r="S3178">
        <v>99</v>
      </c>
      <c r="T3178" t="s">
        <v>36</v>
      </c>
      <c r="U3178" t="s">
        <v>37</v>
      </c>
      <c r="V3178" t="s">
        <v>583</v>
      </c>
      <c r="W3178">
        <v>10000000</v>
      </c>
      <c r="X3178">
        <v>2012</v>
      </c>
      <c r="Y3178">
        <v>581</v>
      </c>
      <c r="Z3178">
        <v>6.1</v>
      </c>
      <c r="AA3178">
        <v>2.35</v>
      </c>
      <c r="AB3178">
        <v>14000</v>
      </c>
    </row>
    <row r="3179" spans="1:28" hidden="1" x14ac:dyDescent="0.2">
      <c r="A3179" t="s">
        <v>27</v>
      </c>
      <c r="B3179" t="s">
        <v>15122</v>
      </c>
      <c r="C3179">
        <v>33</v>
      </c>
      <c r="D3179">
        <v>74</v>
      </c>
      <c r="E3179">
        <v>0</v>
      </c>
      <c r="F3179">
        <v>719</v>
      </c>
      <c r="G3179" t="s">
        <v>259</v>
      </c>
      <c r="H3179">
        <v>886</v>
      </c>
      <c r="I3179">
        <v>6491350</v>
      </c>
      <c r="J3179" t="s">
        <v>8008</v>
      </c>
      <c r="K3179" t="s">
        <v>1382</v>
      </c>
      <c r="L3179" t="s">
        <v>15123</v>
      </c>
      <c r="M3179">
        <v>1231</v>
      </c>
      <c r="N3179">
        <v>5139</v>
      </c>
      <c r="O3179" t="s">
        <v>3022</v>
      </c>
      <c r="P3179">
        <v>0</v>
      </c>
      <c r="Q3179" t="s">
        <v>15124</v>
      </c>
      <c r="R3179" t="s">
        <v>15125</v>
      </c>
      <c r="S3179">
        <v>26</v>
      </c>
      <c r="T3179" t="s">
        <v>36</v>
      </c>
      <c r="U3179" t="s">
        <v>37</v>
      </c>
      <c r="V3179" t="s">
        <v>93</v>
      </c>
      <c r="W3179">
        <v>10000000</v>
      </c>
      <c r="X3179">
        <v>2004</v>
      </c>
      <c r="Y3179">
        <v>808</v>
      </c>
      <c r="Z3179">
        <v>5.8</v>
      </c>
      <c r="AA3179">
        <v>1.85</v>
      </c>
      <c r="AB3179">
        <v>49</v>
      </c>
    </row>
    <row r="3180" spans="1:28" hidden="1" x14ac:dyDescent="0.2">
      <c r="A3180" t="s">
        <v>27</v>
      </c>
      <c r="B3180" t="s">
        <v>15126</v>
      </c>
      <c r="C3180">
        <v>94</v>
      </c>
      <c r="D3180">
        <v>130</v>
      </c>
      <c r="E3180">
        <v>63</v>
      </c>
      <c r="F3180">
        <v>2</v>
      </c>
      <c r="G3180" t="s">
        <v>15127</v>
      </c>
      <c r="H3180">
        <v>24</v>
      </c>
      <c r="I3180">
        <v>9473382</v>
      </c>
      <c r="J3180" t="s">
        <v>15128</v>
      </c>
      <c r="K3180" t="s">
        <v>15129</v>
      </c>
      <c r="L3180" t="s">
        <v>15130</v>
      </c>
      <c r="M3180">
        <v>26832</v>
      </c>
      <c r="N3180">
        <v>29</v>
      </c>
      <c r="O3180" t="s">
        <v>15131</v>
      </c>
      <c r="P3180">
        <v>3</v>
      </c>
      <c r="Q3180" t="s">
        <v>15132</v>
      </c>
      <c r="R3180" t="s">
        <v>15133</v>
      </c>
      <c r="S3180">
        <v>247</v>
      </c>
      <c r="T3180" t="s">
        <v>1462</v>
      </c>
      <c r="U3180" t="s">
        <v>266</v>
      </c>
      <c r="V3180" t="s">
        <v>583</v>
      </c>
      <c r="W3180">
        <v>10000000</v>
      </c>
      <c r="X3180">
        <v>1998</v>
      </c>
      <c r="Y3180">
        <v>3</v>
      </c>
      <c r="Z3180">
        <v>7.7</v>
      </c>
      <c r="AA3180">
        <v>1.85</v>
      </c>
      <c r="AB3180">
        <v>0</v>
      </c>
    </row>
    <row r="3181" spans="1:28" hidden="1" x14ac:dyDescent="0.2">
      <c r="A3181" t="s">
        <v>27</v>
      </c>
      <c r="B3181" t="s">
        <v>5875</v>
      </c>
      <c r="C3181">
        <v>143</v>
      </c>
      <c r="D3181">
        <v>112</v>
      </c>
      <c r="E3181">
        <v>0</v>
      </c>
      <c r="F3181">
        <v>201</v>
      </c>
      <c r="G3181" t="s">
        <v>11909</v>
      </c>
      <c r="H3181">
        <v>874</v>
      </c>
      <c r="I3181">
        <v>6197866</v>
      </c>
      <c r="J3181" t="s">
        <v>1542</v>
      </c>
      <c r="K3181" t="s">
        <v>5103</v>
      </c>
      <c r="L3181" t="s">
        <v>15134</v>
      </c>
      <c r="M3181">
        <v>63733</v>
      </c>
      <c r="N3181">
        <v>1351</v>
      </c>
      <c r="O3181" t="s">
        <v>13909</v>
      </c>
      <c r="P3181">
        <v>0</v>
      </c>
      <c r="Q3181" t="s">
        <v>15135</v>
      </c>
      <c r="R3181" t="s">
        <v>15136</v>
      </c>
      <c r="S3181">
        <v>414</v>
      </c>
      <c r="T3181" t="s">
        <v>36</v>
      </c>
      <c r="U3181" t="s">
        <v>1463</v>
      </c>
      <c r="V3181" t="s">
        <v>275</v>
      </c>
      <c r="W3181">
        <v>10000000</v>
      </c>
      <c r="X3181">
        <v>1999</v>
      </c>
      <c r="Y3181">
        <v>262</v>
      </c>
      <c r="Z3181">
        <v>8</v>
      </c>
      <c r="AA3181">
        <v>2.35</v>
      </c>
      <c r="AB3181">
        <v>0</v>
      </c>
    </row>
    <row r="3182" spans="1:28" hidden="1" x14ac:dyDescent="0.2">
      <c r="A3182" t="s">
        <v>27</v>
      </c>
      <c r="B3182" t="s">
        <v>15137</v>
      </c>
      <c r="C3182">
        <v>38</v>
      </c>
      <c r="D3182">
        <v>96</v>
      </c>
      <c r="E3182">
        <v>9</v>
      </c>
      <c r="F3182">
        <v>934</v>
      </c>
      <c r="G3182" t="s">
        <v>78</v>
      </c>
      <c r="H3182">
        <v>12000</v>
      </c>
      <c r="I3182">
        <v>6044618</v>
      </c>
      <c r="J3182" t="s">
        <v>15138</v>
      </c>
      <c r="K3182" t="s">
        <v>4835</v>
      </c>
      <c r="L3182" t="s">
        <v>15139</v>
      </c>
      <c r="M3182">
        <v>6200</v>
      </c>
      <c r="N3182">
        <v>26961</v>
      </c>
      <c r="O3182" t="s">
        <v>8303</v>
      </c>
      <c r="P3182">
        <v>1</v>
      </c>
      <c r="Q3182" t="s">
        <v>15140</v>
      </c>
      <c r="R3182" t="s">
        <v>15141</v>
      </c>
      <c r="S3182">
        <v>92</v>
      </c>
      <c r="T3182" t="s">
        <v>36</v>
      </c>
      <c r="U3182" t="s">
        <v>37</v>
      </c>
      <c r="V3182" t="s">
        <v>583</v>
      </c>
      <c r="W3182">
        <v>10000000</v>
      </c>
      <c r="X3182">
        <v>2002</v>
      </c>
      <c r="Y3182">
        <v>11000</v>
      </c>
      <c r="Z3182">
        <v>5.6</v>
      </c>
      <c r="AA3182">
        <v>2.35</v>
      </c>
      <c r="AB3182">
        <v>398</v>
      </c>
    </row>
    <row r="3183" spans="1:28" hidden="1" x14ac:dyDescent="0.2">
      <c r="A3183" t="s">
        <v>27</v>
      </c>
      <c r="B3183" t="s">
        <v>15142</v>
      </c>
      <c r="C3183">
        <v>126</v>
      </c>
      <c r="D3183">
        <v>89</v>
      </c>
      <c r="E3183">
        <v>0</v>
      </c>
      <c r="F3183">
        <v>322</v>
      </c>
      <c r="G3183" t="s">
        <v>3536</v>
      </c>
      <c r="H3183">
        <v>628</v>
      </c>
      <c r="I3183">
        <v>7764027</v>
      </c>
      <c r="J3183" t="s">
        <v>2525</v>
      </c>
      <c r="K3183" t="s">
        <v>7030</v>
      </c>
      <c r="L3183" t="s">
        <v>15143</v>
      </c>
      <c r="M3183">
        <v>38459</v>
      </c>
      <c r="N3183">
        <v>2061</v>
      </c>
      <c r="O3183" t="s">
        <v>14833</v>
      </c>
      <c r="P3183">
        <v>0</v>
      </c>
      <c r="Q3183" t="s">
        <v>15144</v>
      </c>
      <c r="R3183" t="s">
        <v>15145</v>
      </c>
      <c r="S3183">
        <v>119</v>
      </c>
      <c r="T3183" t="s">
        <v>36</v>
      </c>
      <c r="U3183" t="s">
        <v>37</v>
      </c>
      <c r="V3183" t="s">
        <v>583</v>
      </c>
      <c r="W3183">
        <v>10000000</v>
      </c>
      <c r="X3183">
        <v>2013</v>
      </c>
      <c r="Y3183">
        <v>497</v>
      </c>
      <c r="Z3183">
        <v>6.7</v>
      </c>
      <c r="AA3183">
        <v>2.35</v>
      </c>
      <c r="AB3183">
        <v>0</v>
      </c>
    </row>
    <row r="3184" spans="1:28" hidden="1" x14ac:dyDescent="0.2">
      <c r="A3184" t="s">
        <v>27</v>
      </c>
      <c r="B3184" t="s">
        <v>15146</v>
      </c>
      <c r="C3184">
        <v>168</v>
      </c>
      <c r="D3184">
        <v>100</v>
      </c>
      <c r="E3184">
        <v>0</v>
      </c>
      <c r="F3184">
        <v>231</v>
      </c>
      <c r="G3184" t="s">
        <v>15147</v>
      </c>
      <c r="H3184">
        <v>427</v>
      </c>
      <c r="I3184">
        <v>5998971</v>
      </c>
      <c r="J3184" t="s">
        <v>3896</v>
      </c>
      <c r="K3184" t="s">
        <v>6088</v>
      </c>
      <c r="L3184" t="s">
        <v>15148</v>
      </c>
      <c r="M3184">
        <v>58509</v>
      </c>
      <c r="N3184">
        <v>1022</v>
      </c>
      <c r="O3184" t="s">
        <v>15149</v>
      </c>
      <c r="P3184">
        <v>0</v>
      </c>
      <c r="Q3184" t="s">
        <v>15150</v>
      </c>
      <c r="R3184" t="s">
        <v>15151</v>
      </c>
      <c r="S3184">
        <v>143</v>
      </c>
      <c r="T3184" t="s">
        <v>36</v>
      </c>
      <c r="U3184" t="s">
        <v>55</v>
      </c>
      <c r="V3184" t="s">
        <v>38</v>
      </c>
      <c r="X3184">
        <v>2007</v>
      </c>
      <c r="Y3184">
        <v>269</v>
      </c>
      <c r="Z3184">
        <v>6.6</v>
      </c>
      <c r="AA3184">
        <v>2.35</v>
      </c>
      <c r="AB3184">
        <v>0</v>
      </c>
    </row>
    <row r="3185" spans="1:28" hidden="1" x14ac:dyDescent="0.2">
      <c r="A3185" t="s">
        <v>27</v>
      </c>
      <c r="B3185" t="s">
        <v>15152</v>
      </c>
      <c r="C3185">
        <v>19</v>
      </c>
      <c r="D3185">
        <v>78</v>
      </c>
      <c r="E3185">
        <v>13</v>
      </c>
      <c r="F3185">
        <v>378</v>
      </c>
      <c r="G3185" t="s">
        <v>1901</v>
      </c>
      <c r="H3185">
        <v>753</v>
      </c>
      <c r="J3185" t="s">
        <v>5480</v>
      </c>
      <c r="K3185" t="s">
        <v>4880</v>
      </c>
      <c r="L3185" t="s">
        <v>15153</v>
      </c>
      <c r="M3185">
        <v>1040</v>
      </c>
      <c r="N3185">
        <v>2791</v>
      </c>
      <c r="O3185" t="s">
        <v>11222</v>
      </c>
      <c r="P3185">
        <v>0</v>
      </c>
      <c r="Q3185" t="s">
        <v>15154</v>
      </c>
      <c r="R3185" t="s">
        <v>15155</v>
      </c>
      <c r="S3185">
        <v>31</v>
      </c>
      <c r="T3185" t="s">
        <v>36</v>
      </c>
      <c r="U3185" t="s">
        <v>37</v>
      </c>
      <c r="V3185" t="s">
        <v>93</v>
      </c>
      <c r="W3185">
        <v>10000000</v>
      </c>
      <c r="X3185">
        <v>1981</v>
      </c>
      <c r="Y3185">
        <v>695</v>
      </c>
      <c r="Z3185">
        <v>4.2</v>
      </c>
      <c r="AA3185">
        <v>2.35</v>
      </c>
      <c r="AB3185">
        <v>425</v>
      </c>
    </row>
    <row r="3186" spans="1:28" hidden="1" x14ac:dyDescent="0.2">
      <c r="A3186" t="s">
        <v>27</v>
      </c>
      <c r="B3186" t="s">
        <v>11063</v>
      </c>
      <c r="C3186">
        <v>91</v>
      </c>
      <c r="D3186">
        <v>121</v>
      </c>
      <c r="E3186">
        <v>57</v>
      </c>
      <c r="F3186">
        <v>664</v>
      </c>
      <c r="G3186" t="s">
        <v>9801</v>
      </c>
      <c r="H3186">
        <v>1000</v>
      </c>
      <c r="I3186">
        <v>21569041</v>
      </c>
      <c r="J3186" t="s">
        <v>3407</v>
      </c>
      <c r="K3186" t="s">
        <v>1401</v>
      </c>
      <c r="L3186" t="s">
        <v>15156</v>
      </c>
      <c r="M3186">
        <v>8058</v>
      </c>
      <c r="N3186">
        <v>3745</v>
      </c>
      <c r="O3186" t="s">
        <v>15157</v>
      </c>
      <c r="P3186">
        <v>2</v>
      </c>
      <c r="Q3186" t="s">
        <v>15158</v>
      </c>
      <c r="R3186" t="s">
        <v>15159</v>
      </c>
      <c r="S3186">
        <v>57</v>
      </c>
      <c r="T3186" t="s">
        <v>36</v>
      </c>
      <c r="U3186" t="s">
        <v>37</v>
      </c>
      <c r="V3186" t="s">
        <v>38</v>
      </c>
      <c r="W3186">
        <v>9000000</v>
      </c>
      <c r="X3186">
        <v>2014</v>
      </c>
      <c r="Y3186">
        <v>837</v>
      </c>
      <c r="Z3186">
        <v>6.6</v>
      </c>
      <c r="AA3186">
        <v>2.35</v>
      </c>
      <c r="AB3186">
        <v>0</v>
      </c>
    </row>
    <row r="3187" spans="1:28" hidden="1" x14ac:dyDescent="0.2">
      <c r="A3187" t="s">
        <v>27</v>
      </c>
      <c r="B3187" t="s">
        <v>15160</v>
      </c>
      <c r="C3187">
        <v>46</v>
      </c>
      <c r="D3187">
        <v>85</v>
      </c>
      <c r="E3187">
        <v>49</v>
      </c>
      <c r="F3187">
        <v>401</v>
      </c>
      <c r="G3187" t="s">
        <v>7154</v>
      </c>
      <c r="H3187">
        <v>719</v>
      </c>
      <c r="I3187">
        <v>4356743</v>
      </c>
      <c r="J3187" t="s">
        <v>2715</v>
      </c>
      <c r="K3187" t="s">
        <v>3022</v>
      </c>
      <c r="L3187" t="s">
        <v>15161</v>
      </c>
      <c r="M3187">
        <v>3662</v>
      </c>
      <c r="N3187">
        <v>2446</v>
      </c>
      <c r="O3187" t="s">
        <v>10850</v>
      </c>
      <c r="P3187">
        <v>2</v>
      </c>
      <c r="Q3187" t="s">
        <v>15162</v>
      </c>
      <c r="R3187" t="s">
        <v>15163</v>
      </c>
      <c r="S3187">
        <v>79</v>
      </c>
      <c r="T3187" t="s">
        <v>36</v>
      </c>
      <c r="U3187" t="s">
        <v>37</v>
      </c>
      <c r="V3187" t="s">
        <v>93</v>
      </c>
      <c r="W3187">
        <v>16000000</v>
      </c>
      <c r="X3187">
        <v>2001</v>
      </c>
      <c r="Y3187">
        <v>405</v>
      </c>
      <c r="Z3187">
        <v>4.0999999999999996</v>
      </c>
      <c r="AA3187">
        <v>1.85</v>
      </c>
      <c r="AB3187">
        <v>0</v>
      </c>
    </row>
    <row r="3188" spans="1:28" hidden="1" x14ac:dyDescent="0.2">
      <c r="A3188" t="s">
        <v>27</v>
      </c>
      <c r="B3188" t="s">
        <v>10016</v>
      </c>
      <c r="C3188">
        <v>198</v>
      </c>
      <c r="D3188">
        <v>120</v>
      </c>
      <c r="E3188">
        <v>0</v>
      </c>
      <c r="F3188">
        <v>294</v>
      </c>
      <c r="G3188" t="s">
        <v>15164</v>
      </c>
      <c r="H3188">
        <v>23000</v>
      </c>
      <c r="I3188">
        <v>5484375</v>
      </c>
      <c r="J3188" t="s">
        <v>15165</v>
      </c>
      <c r="K3188" t="s">
        <v>57</v>
      </c>
      <c r="L3188" t="s">
        <v>15166</v>
      </c>
      <c r="M3188">
        <v>84641</v>
      </c>
      <c r="N3188">
        <v>24270</v>
      </c>
      <c r="O3188" t="s">
        <v>15167</v>
      </c>
      <c r="P3188">
        <v>0</v>
      </c>
      <c r="Q3188" t="s">
        <v>15168</v>
      </c>
      <c r="R3188" t="s">
        <v>15169</v>
      </c>
      <c r="S3188">
        <v>205</v>
      </c>
      <c r="T3188" t="s">
        <v>36</v>
      </c>
      <c r="U3188" t="s">
        <v>37</v>
      </c>
      <c r="V3188" t="s">
        <v>38</v>
      </c>
      <c r="W3188">
        <v>10000000</v>
      </c>
      <c r="X3188">
        <v>2006</v>
      </c>
      <c r="Y3188">
        <v>342</v>
      </c>
      <c r="Z3188">
        <v>7.3</v>
      </c>
      <c r="AA3188">
        <v>1.85</v>
      </c>
      <c r="AB3188">
        <v>0</v>
      </c>
    </row>
    <row r="3189" spans="1:28" hidden="1" x14ac:dyDescent="0.2">
      <c r="A3189" t="s">
        <v>27</v>
      </c>
      <c r="B3189" t="s">
        <v>15170</v>
      </c>
      <c r="C3189">
        <v>139</v>
      </c>
      <c r="D3189">
        <v>106</v>
      </c>
      <c r="E3189">
        <v>102</v>
      </c>
      <c r="F3189">
        <v>970</v>
      </c>
      <c r="G3189" t="s">
        <v>748</v>
      </c>
      <c r="H3189">
        <v>14000</v>
      </c>
      <c r="I3189">
        <v>5348317</v>
      </c>
      <c r="J3189" t="s">
        <v>5508</v>
      </c>
      <c r="K3189" t="s">
        <v>2380</v>
      </c>
      <c r="L3189" t="s">
        <v>15171</v>
      </c>
      <c r="M3189">
        <v>20810</v>
      </c>
      <c r="N3189">
        <v>18712</v>
      </c>
      <c r="O3189" t="s">
        <v>7784</v>
      </c>
      <c r="P3189">
        <v>0</v>
      </c>
      <c r="Q3189" t="s">
        <v>15172</v>
      </c>
      <c r="R3189" t="s">
        <v>15173</v>
      </c>
      <c r="S3189">
        <v>100</v>
      </c>
      <c r="T3189" t="s">
        <v>36</v>
      </c>
      <c r="U3189" t="s">
        <v>37</v>
      </c>
      <c r="V3189" t="s">
        <v>583</v>
      </c>
      <c r="W3189">
        <v>10000000</v>
      </c>
      <c r="X3189">
        <v>2015</v>
      </c>
      <c r="Y3189">
        <v>3000</v>
      </c>
      <c r="Z3189">
        <v>7.1</v>
      </c>
      <c r="AB3189">
        <v>0</v>
      </c>
    </row>
    <row r="3190" spans="1:28" hidden="1" x14ac:dyDescent="0.2">
      <c r="A3190" t="s">
        <v>27</v>
      </c>
      <c r="B3190" t="s">
        <v>15174</v>
      </c>
      <c r="C3190">
        <v>182</v>
      </c>
      <c r="D3190">
        <v>83</v>
      </c>
      <c r="E3190">
        <v>157</v>
      </c>
      <c r="F3190">
        <v>581</v>
      </c>
      <c r="G3190" t="s">
        <v>15175</v>
      </c>
      <c r="H3190">
        <v>2000</v>
      </c>
      <c r="I3190">
        <v>4244155</v>
      </c>
      <c r="J3190" t="s">
        <v>2525</v>
      </c>
      <c r="K3190" t="s">
        <v>232</v>
      </c>
      <c r="L3190" t="s">
        <v>15176</v>
      </c>
      <c r="M3190">
        <v>56005</v>
      </c>
      <c r="N3190">
        <v>3374</v>
      </c>
      <c r="O3190" t="s">
        <v>12686</v>
      </c>
      <c r="P3190">
        <v>5</v>
      </c>
      <c r="Q3190" t="s">
        <v>15177</v>
      </c>
      <c r="R3190" t="s">
        <v>15178</v>
      </c>
      <c r="S3190">
        <v>112</v>
      </c>
      <c r="T3190" t="s">
        <v>36</v>
      </c>
      <c r="U3190" t="s">
        <v>37</v>
      </c>
      <c r="V3190" t="s">
        <v>583</v>
      </c>
      <c r="W3190">
        <v>10000000</v>
      </c>
      <c r="X3190">
        <v>2011</v>
      </c>
      <c r="Y3190">
        <v>616</v>
      </c>
      <c r="Z3190">
        <v>6.5</v>
      </c>
      <c r="AA3190">
        <v>1.85</v>
      </c>
      <c r="AB3190">
        <v>0</v>
      </c>
    </row>
    <row r="3191" spans="1:28" hidden="1" x14ac:dyDescent="0.2">
      <c r="A3191" t="s">
        <v>27</v>
      </c>
      <c r="B3191" t="s">
        <v>15179</v>
      </c>
      <c r="C3191">
        <v>181</v>
      </c>
      <c r="D3191">
        <v>120</v>
      </c>
      <c r="E3191">
        <v>64</v>
      </c>
      <c r="F3191">
        <v>72</v>
      </c>
      <c r="G3191" t="s">
        <v>15180</v>
      </c>
      <c r="H3191">
        <v>144</v>
      </c>
      <c r="I3191">
        <v>5004648</v>
      </c>
      <c r="J3191" t="s">
        <v>212</v>
      </c>
      <c r="K3191" t="s">
        <v>15181</v>
      </c>
      <c r="L3191" t="s">
        <v>15182</v>
      </c>
      <c r="M3191">
        <v>14031</v>
      </c>
      <c r="N3191">
        <v>474</v>
      </c>
      <c r="O3191" t="s">
        <v>15183</v>
      </c>
      <c r="P3191">
        <v>1</v>
      </c>
      <c r="Q3191" t="s">
        <v>15184</v>
      </c>
      <c r="R3191" t="s">
        <v>15185</v>
      </c>
      <c r="S3191">
        <v>114</v>
      </c>
      <c r="T3191" t="s">
        <v>9793</v>
      </c>
      <c r="U3191" t="s">
        <v>7088</v>
      </c>
      <c r="V3191" t="s">
        <v>583</v>
      </c>
      <c r="W3191">
        <v>10000000</v>
      </c>
      <c r="X3191">
        <v>2009</v>
      </c>
      <c r="Y3191">
        <v>110</v>
      </c>
      <c r="Z3191">
        <v>7</v>
      </c>
      <c r="AA3191">
        <v>1.85</v>
      </c>
      <c r="AB3191">
        <v>0</v>
      </c>
    </row>
    <row r="3192" spans="1:28" hidden="1" x14ac:dyDescent="0.2">
      <c r="A3192" t="s">
        <v>27</v>
      </c>
      <c r="B3192" t="s">
        <v>15186</v>
      </c>
      <c r="C3192">
        <v>23</v>
      </c>
      <c r="D3192">
        <v>111</v>
      </c>
      <c r="E3192">
        <v>60</v>
      </c>
      <c r="F3192">
        <v>699</v>
      </c>
      <c r="G3192" t="s">
        <v>860</v>
      </c>
      <c r="H3192">
        <v>823</v>
      </c>
      <c r="I3192">
        <v>3333823</v>
      </c>
      <c r="J3192" t="s">
        <v>5565</v>
      </c>
      <c r="K3192" t="s">
        <v>5249</v>
      </c>
      <c r="L3192" t="s">
        <v>15187</v>
      </c>
      <c r="M3192">
        <v>5612</v>
      </c>
      <c r="N3192">
        <v>5262</v>
      </c>
      <c r="O3192" t="s">
        <v>11455</v>
      </c>
      <c r="P3192">
        <v>0</v>
      </c>
      <c r="Q3192" t="s">
        <v>15188</v>
      </c>
      <c r="R3192" t="s">
        <v>15189</v>
      </c>
      <c r="S3192">
        <v>122</v>
      </c>
      <c r="T3192" t="s">
        <v>36</v>
      </c>
      <c r="U3192" t="s">
        <v>37</v>
      </c>
      <c r="V3192" t="s">
        <v>38</v>
      </c>
      <c r="W3192">
        <v>10000000</v>
      </c>
      <c r="X3192">
        <v>2012</v>
      </c>
      <c r="Y3192">
        <v>759</v>
      </c>
      <c r="Z3192">
        <v>5.5</v>
      </c>
      <c r="AA3192">
        <v>2.35</v>
      </c>
      <c r="AB3192">
        <v>0</v>
      </c>
    </row>
    <row r="3193" spans="1:28" hidden="1" x14ac:dyDescent="0.2">
      <c r="A3193" t="s">
        <v>27</v>
      </c>
      <c r="B3193" t="s">
        <v>15190</v>
      </c>
      <c r="C3193">
        <v>30</v>
      </c>
      <c r="D3193">
        <v>100</v>
      </c>
      <c r="E3193">
        <v>34</v>
      </c>
      <c r="F3193">
        <v>541</v>
      </c>
      <c r="G3193" t="s">
        <v>1868</v>
      </c>
      <c r="H3193">
        <v>10000</v>
      </c>
      <c r="I3193">
        <v>3275585</v>
      </c>
      <c r="J3193" t="s">
        <v>462</v>
      </c>
      <c r="K3193" t="s">
        <v>438</v>
      </c>
      <c r="L3193" t="s">
        <v>15191</v>
      </c>
      <c r="M3193">
        <v>10735</v>
      </c>
      <c r="N3193">
        <v>13160</v>
      </c>
      <c r="O3193" t="s">
        <v>3159</v>
      </c>
      <c r="P3193">
        <v>1</v>
      </c>
      <c r="Q3193" t="s">
        <v>15192</v>
      </c>
      <c r="R3193" t="s">
        <v>15193</v>
      </c>
      <c r="S3193">
        <v>88</v>
      </c>
      <c r="T3193" t="s">
        <v>36</v>
      </c>
      <c r="U3193" t="s">
        <v>55</v>
      </c>
      <c r="V3193" t="s">
        <v>583</v>
      </c>
      <c r="W3193">
        <v>11500000</v>
      </c>
      <c r="X3193">
        <v>1993</v>
      </c>
      <c r="Y3193">
        <v>721</v>
      </c>
      <c r="Z3193">
        <v>6.6</v>
      </c>
      <c r="AA3193">
        <v>1.85</v>
      </c>
      <c r="AB3193">
        <v>561</v>
      </c>
    </row>
    <row r="3194" spans="1:28" hidden="1" x14ac:dyDescent="0.2">
      <c r="A3194" t="s">
        <v>27</v>
      </c>
      <c r="B3194" t="s">
        <v>1524</v>
      </c>
      <c r="C3194">
        <v>111</v>
      </c>
      <c r="D3194">
        <v>89</v>
      </c>
      <c r="E3194">
        <v>0</v>
      </c>
      <c r="F3194">
        <v>132</v>
      </c>
      <c r="G3194" t="s">
        <v>15194</v>
      </c>
      <c r="H3194">
        <v>402</v>
      </c>
      <c r="I3194">
        <v>3193102</v>
      </c>
      <c r="J3194" t="s">
        <v>2140</v>
      </c>
      <c r="K3194" t="s">
        <v>1364</v>
      </c>
      <c r="L3194" t="s">
        <v>15195</v>
      </c>
      <c r="M3194">
        <v>24412</v>
      </c>
      <c r="N3194">
        <v>1335</v>
      </c>
      <c r="O3194" t="s">
        <v>5845</v>
      </c>
      <c r="P3194">
        <v>0</v>
      </c>
      <c r="Q3194" t="s">
        <v>15196</v>
      </c>
      <c r="R3194" t="s">
        <v>15197</v>
      </c>
      <c r="S3194">
        <v>240</v>
      </c>
      <c r="T3194" t="s">
        <v>36</v>
      </c>
      <c r="U3194" t="s">
        <v>37</v>
      </c>
      <c r="V3194" t="s">
        <v>583</v>
      </c>
      <c r="W3194">
        <v>9000000</v>
      </c>
      <c r="X3194">
        <v>1999</v>
      </c>
      <c r="Y3194">
        <v>296</v>
      </c>
      <c r="Z3194">
        <v>7.1</v>
      </c>
      <c r="AA3194">
        <v>1.85</v>
      </c>
      <c r="AB3194">
        <v>944</v>
      </c>
    </row>
    <row r="3195" spans="1:28" hidden="1" x14ac:dyDescent="0.2">
      <c r="A3195" t="s">
        <v>27</v>
      </c>
      <c r="B3195" t="s">
        <v>8506</v>
      </c>
      <c r="C3195">
        <v>287</v>
      </c>
      <c r="D3195">
        <v>115</v>
      </c>
      <c r="E3195">
        <v>549</v>
      </c>
      <c r="F3195">
        <v>911</v>
      </c>
      <c r="G3195" t="s">
        <v>3075</v>
      </c>
      <c r="H3195">
        <v>3000</v>
      </c>
      <c r="I3195">
        <v>54557348</v>
      </c>
      <c r="J3195" t="s">
        <v>2123</v>
      </c>
      <c r="K3195" t="s">
        <v>250</v>
      </c>
      <c r="L3195" t="s">
        <v>15198</v>
      </c>
      <c r="M3195">
        <v>361169</v>
      </c>
      <c r="N3195">
        <v>5732</v>
      </c>
      <c r="O3195" t="s">
        <v>5163</v>
      </c>
      <c r="P3195">
        <v>0</v>
      </c>
      <c r="Q3195" t="s">
        <v>15199</v>
      </c>
      <c r="R3195" t="s">
        <v>15200</v>
      </c>
      <c r="S3195">
        <v>1624</v>
      </c>
      <c r="T3195" t="s">
        <v>36</v>
      </c>
      <c r="U3195" t="s">
        <v>765</v>
      </c>
      <c r="V3195" t="s">
        <v>583</v>
      </c>
      <c r="W3195">
        <v>6500000</v>
      </c>
      <c r="X3195">
        <v>2004</v>
      </c>
      <c r="Y3195">
        <v>912</v>
      </c>
      <c r="Z3195">
        <v>7.9</v>
      </c>
      <c r="AA3195">
        <v>2.35</v>
      </c>
      <c r="AB3195">
        <v>18000</v>
      </c>
    </row>
    <row r="3196" spans="1:28" hidden="1" x14ac:dyDescent="0.2">
      <c r="A3196" t="s">
        <v>27</v>
      </c>
      <c r="B3196" t="s">
        <v>15201</v>
      </c>
      <c r="C3196">
        <v>96</v>
      </c>
      <c r="D3196">
        <v>135</v>
      </c>
      <c r="E3196">
        <v>25</v>
      </c>
      <c r="F3196">
        <v>553</v>
      </c>
      <c r="G3196" t="s">
        <v>1853</v>
      </c>
      <c r="H3196">
        <v>902</v>
      </c>
      <c r="I3196">
        <v>3041803</v>
      </c>
      <c r="J3196" t="s">
        <v>212</v>
      </c>
      <c r="K3196" t="s">
        <v>5779</v>
      </c>
      <c r="L3196" t="s">
        <v>15202</v>
      </c>
      <c r="M3196">
        <v>6377</v>
      </c>
      <c r="N3196">
        <v>2735</v>
      </c>
      <c r="O3196" t="s">
        <v>8935</v>
      </c>
      <c r="P3196">
        <v>0</v>
      </c>
      <c r="Q3196" t="s">
        <v>15203</v>
      </c>
      <c r="R3196" t="s">
        <v>15204</v>
      </c>
      <c r="S3196">
        <v>181</v>
      </c>
      <c r="T3196" t="s">
        <v>36</v>
      </c>
      <c r="U3196" t="s">
        <v>55</v>
      </c>
      <c r="V3196" t="s">
        <v>93</v>
      </c>
      <c r="W3196">
        <v>10000000</v>
      </c>
      <c r="X3196">
        <v>2000</v>
      </c>
      <c r="Y3196">
        <v>576</v>
      </c>
      <c r="Z3196">
        <v>7.1</v>
      </c>
      <c r="AA3196">
        <v>2.35</v>
      </c>
      <c r="AB3196">
        <v>345</v>
      </c>
    </row>
    <row r="3197" spans="1:28" hidden="1" x14ac:dyDescent="0.2">
      <c r="A3197" t="s">
        <v>27</v>
      </c>
      <c r="B3197" t="s">
        <v>15205</v>
      </c>
      <c r="C3197">
        <v>27</v>
      </c>
      <c r="D3197">
        <v>92</v>
      </c>
      <c r="E3197">
        <v>4</v>
      </c>
      <c r="F3197">
        <v>311</v>
      </c>
      <c r="G3197" t="s">
        <v>12488</v>
      </c>
      <c r="H3197">
        <v>754</v>
      </c>
      <c r="I3197">
        <v>3060858</v>
      </c>
      <c r="J3197" t="s">
        <v>921</v>
      </c>
      <c r="K3197" t="s">
        <v>6682</v>
      </c>
      <c r="L3197" t="s">
        <v>15206</v>
      </c>
      <c r="M3197">
        <v>1768</v>
      </c>
      <c r="N3197">
        <v>1891</v>
      </c>
      <c r="O3197" t="s">
        <v>15207</v>
      </c>
      <c r="P3197">
        <v>4</v>
      </c>
      <c r="Q3197" t="s">
        <v>15208</v>
      </c>
      <c r="R3197" t="s">
        <v>15209</v>
      </c>
      <c r="S3197">
        <v>37</v>
      </c>
      <c r="T3197" t="s">
        <v>36</v>
      </c>
      <c r="U3197" t="s">
        <v>37</v>
      </c>
      <c r="V3197" t="s">
        <v>583</v>
      </c>
      <c r="W3197">
        <v>10000000</v>
      </c>
      <c r="X3197">
        <v>1987</v>
      </c>
      <c r="Y3197">
        <v>324</v>
      </c>
      <c r="Z3197">
        <v>5.6</v>
      </c>
      <c r="AA3197">
        <v>1.85</v>
      </c>
      <c r="AB3197">
        <v>208</v>
      </c>
    </row>
    <row r="3198" spans="1:28" hidden="1" x14ac:dyDescent="0.2">
      <c r="A3198" t="s">
        <v>27</v>
      </c>
      <c r="B3198" t="s">
        <v>9608</v>
      </c>
      <c r="C3198">
        <v>44</v>
      </c>
      <c r="D3198">
        <v>120</v>
      </c>
      <c r="E3198">
        <v>108</v>
      </c>
      <c r="F3198">
        <v>400</v>
      </c>
      <c r="G3198" t="s">
        <v>15210</v>
      </c>
      <c r="H3198">
        <v>634</v>
      </c>
      <c r="I3198">
        <v>1055654</v>
      </c>
      <c r="J3198" t="s">
        <v>4913</v>
      </c>
      <c r="K3198" t="s">
        <v>9766</v>
      </c>
      <c r="L3198" t="s">
        <v>15211</v>
      </c>
      <c r="M3198">
        <v>20426</v>
      </c>
      <c r="N3198">
        <v>2673</v>
      </c>
      <c r="O3198" t="s">
        <v>5328</v>
      </c>
      <c r="P3198">
        <v>1</v>
      </c>
      <c r="Q3198" t="s">
        <v>15212</v>
      </c>
      <c r="R3198" t="s">
        <v>15213</v>
      </c>
      <c r="S3198">
        <v>175</v>
      </c>
      <c r="T3198" t="s">
        <v>36</v>
      </c>
      <c r="U3198" t="s">
        <v>765</v>
      </c>
      <c r="V3198" t="s">
        <v>38</v>
      </c>
      <c r="W3198">
        <v>10000000</v>
      </c>
      <c r="X3198">
        <v>2006</v>
      </c>
      <c r="Y3198">
        <v>436</v>
      </c>
      <c r="Z3198">
        <v>7.3</v>
      </c>
      <c r="AA3198">
        <v>2.35</v>
      </c>
      <c r="AB3198">
        <v>0</v>
      </c>
    </row>
    <row r="3199" spans="1:28" hidden="1" x14ac:dyDescent="0.2">
      <c r="A3199" t="s">
        <v>27</v>
      </c>
      <c r="B3199" t="s">
        <v>15214</v>
      </c>
      <c r="C3199">
        <v>49</v>
      </c>
      <c r="D3199">
        <v>97</v>
      </c>
      <c r="E3199">
        <v>105</v>
      </c>
      <c r="F3199">
        <v>269</v>
      </c>
      <c r="G3199" t="s">
        <v>2180</v>
      </c>
      <c r="H3199">
        <v>982</v>
      </c>
      <c r="I3199">
        <v>2331318</v>
      </c>
      <c r="J3199" t="s">
        <v>1669</v>
      </c>
      <c r="K3199" t="s">
        <v>1119</v>
      </c>
      <c r="L3199" t="s">
        <v>15215</v>
      </c>
      <c r="M3199">
        <v>9541</v>
      </c>
      <c r="N3199">
        <v>2603</v>
      </c>
      <c r="O3199" t="s">
        <v>2717</v>
      </c>
      <c r="P3199">
        <v>1</v>
      </c>
      <c r="Q3199" t="s">
        <v>15216</v>
      </c>
      <c r="R3199" t="s">
        <v>15217</v>
      </c>
      <c r="S3199">
        <v>64</v>
      </c>
      <c r="T3199" t="s">
        <v>36</v>
      </c>
      <c r="U3199" t="s">
        <v>37</v>
      </c>
      <c r="V3199" t="s">
        <v>583</v>
      </c>
      <c r="W3199">
        <v>10000000</v>
      </c>
      <c r="X3199">
        <v>2011</v>
      </c>
      <c r="Y3199">
        <v>503</v>
      </c>
      <c r="Z3199">
        <v>3.3</v>
      </c>
      <c r="AA3199">
        <v>1.85</v>
      </c>
      <c r="AB3199">
        <v>0</v>
      </c>
    </row>
    <row r="3200" spans="1:28" hidden="1" x14ac:dyDescent="0.2">
      <c r="A3200" t="s">
        <v>27</v>
      </c>
      <c r="B3200" t="s">
        <v>5074</v>
      </c>
      <c r="C3200">
        <v>57</v>
      </c>
      <c r="D3200">
        <v>135</v>
      </c>
      <c r="E3200">
        <v>0</v>
      </c>
      <c r="F3200">
        <v>851</v>
      </c>
      <c r="G3200" t="s">
        <v>2521</v>
      </c>
      <c r="H3200">
        <v>1000</v>
      </c>
      <c r="I3200">
        <v>2185266</v>
      </c>
      <c r="J3200" t="s">
        <v>5508</v>
      </c>
      <c r="K3200" t="s">
        <v>15218</v>
      </c>
      <c r="L3200" t="s">
        <v>15219</v>
      </c>
      <c r="M3200">
        <v>8720</v>
      </c>
      <c r="N3200">
        <v>4266</v>
      </c>
      <c r="O3200" t="s">
        <v>800</v>
      </c>
      <c r="P3200">
        <v>0</v>
      </c>
      <c r="Q3200" t="s">
        <v>15220</v>
      </c>
      <c r="R3200" t="s">
        <v>15221</v>
      </c>
      <c r="S3200">
        <v>186</v>
      </c>
      <c r="T3200" t="s">
        <v>36</v>
      </c>
      <c r="U3200" t="s">
        <v>37</v>
      </c>
      <c r="V3200" t="s">
        <v>583</v>
      </c>
      <c r="W3200">
        <v>10000000</v>
      </c>
      <c r="X3200">
        <v>2000</v>
      </c>
      <c r="Y3200">
        <v>975</v>
      </c>
      <c r="Z3200">
        <v>6.5</v>
      </c>
      <c r="AA3200">
        <v>1.85</v>
      </c>
      <c r="AB3200">
        <v>1000</v>
      </c>
    </row>
    <row r="3201" spans="1:28" hidden="1" x14ac:dyDescent="0.2">
      <c r="A3201" t="s">
        <v>27</v>
      </c>
      <c r="B3201" t="s">
        <v>15222</v>
      </c>
      <c r="C3201">
        <v>185</v>
      </c>
      <c r="D3201">
        <v>93</v>
      </c>
      <c r="E3201">
        <v>4</v>
      </c>
      <c r="F3201">
        <v>4</v>
      </c>
      <c r="G3201" t="s">
        <v>15223</v>
      </c>
      <c r="H3201">
        <v>533</v>
      </c>
      <c r="I3201">
        <v>26583369</v>
      </c>
      <c r="J3201" t="s">
        <v>3028</v>
      </c>
      <c r="K3201" t="s">
        <v>15224</v>
      </c>
      <c r="L3201" t="s">
        <v>15225</v>
      </c>
      <c r="M3201">
        <v>20837</v>
      </c>
      <c r="N3201">
        <v>578</v>
      </c>
      <c r="O3201" t="s">
        <v>15226</v>
      </c>
      <c r="P3201">
        <v>1</v>
      </c>
      <c r="Q3201" t="s">
        <v>15227</v>
      </c>
      <c r="R3201" t="s">
        <v>15228</v>
      </c>
      <c r="S3201">
        <v>127</v>
      </c>
      <c r="T3201" t="s">
        <v>36</v>
      </c>
      <c r="U3201" t="s">
        <v>37</v>
      </c>
      <c r="V3201" t="s">
        <v>38</v>
      </c>
      <c r="W3201">
        <v>10000000</v>
      </c>
      <c r="X3201">
        <v>2016</v>
      </c>
      <c r="Y3201">
        <v>35</v>
      </c>
      <c r="Z3201">
        <v>4.8</v>
      </c>
      <c r="AA3201">
        <v>1.85</v>
      </c>
      <c r="AB3201">
        <v>10000</v>
      </c>
    </row>
    <row r="3202" spans="1:28" hidden="1" x14ac:dyDescent="0.2">
      <c r="A3202" t="s">
        <v>27</v>
      </c>
      <c r="B3202" t="s">
        <v>14097</v>
      </c>
      <c r="C3202">
        <v>2</v>
      </c>
      <c r="D3202">
        <v>118</v>
      </c>
      <c r="E3202">
        <v>76</v>
      </c>
      <c r="F3202">
        <v>249</v>
      </c>
      <c r="G3202" t="s">
        <v>7244</v>
      </c>
      <c r="H3202">
        <v>902</v>
      </c>
      <c r="I3202">
        <v>800000</v>
      </c>
      <c r="J3202" t="s">
        <v>13448</v>
      </c>
      <c r="K3202" t="s">
        <v>120</v>
      </c>
      <c r="L3202" t="s">
        <v>15229</v>
      </c>
      <c r="M3202">
        <v>892</v>
      </c>
      <c r="N3202">
        <v>2079</v>
      </c>
      <c r="O3202" t="s">
        <v>3131</v>
      </c>
      <c r="P3202">
        <v>0</v>
      </c>
      <c r="Q3202" t="s">
        <v>15230</v>
      </c>
      <c r="R3202" t="s">
        <v>15231</v>
      </c>
      <c r="S3202">
        <v>21</v>
      </c>
      <c r="T3202" t="s">
        <v>36</v>
      </c>
      <c r="U3202" t="s">
        <v>37</v>
      </c>
      <c r="V3202" t="s">
        <v>93</v>
      </c>
      <c r="W3202">
        <v>14000000</v>
      </c>
      <c r="X3202">
        <v>1981</v>
      </c>
      <c r="Y3202">
        <v>488</v>
      </c>
      <c r="Z3202">
        <v>5.2</v>
      </c>
      <c r="AA3202">
        <v>2.35</v>
      </c>
      <c r="AB3202">
        <v>106</v>
      </c>
    </row>
    <row r="3203" spans="1:28" hidden="1" x14ac:dyDescent="0.2">
      <c r="A3203" t="s">
        <v>27</v>
      </c>
      <c r="B3203" t="s">
        <v>15232</v>
      </c>
      <c r="C3203">
        <v>270</v>
      </c>
      <c r="D3203">
        <v>97</v>
      </c>
      <c r="E3203">
        <v>387</v>
      </c>
      <c r="F3203">
        <v>64</v>
      </c>
      <c r="G3203" t="s">
        <v>15233</v>
      </c>
      <c r="H3203">
        <v>6000</v>
      </c>
      <c r="I3203">
        <v>7574066</v>
      </c>
      <c r="J3203" t="s">
        <v>2525</v>
      </c>
      <c r="K3203" t="s">
        <v>206</v>
      </c>
      <c r="L3203" t="s">
        <v>15234</v>
      </c>
      <c r="M3203">
        <v>30325</v>
      </c>
      <c r="N3203">
        <v>6322</v>
      </c>
      <c r="O3203" t="s">
        <v>15235</v>
      </c>
      <c r="P3203">
        <v>2</v>
      </c>
      <c r="Q3203" t="s">
        <v>15236</v>
      </c>
      <c r="R3203" t="s">
        <v>15237</v>
      </c>
      <c r="S3203">
        <v>96</v>
      </c>
      <c r="T3203" t="s">
        <v>36</v>
      </c>
      <c r="U3203" t="s">
        <v>37</v>
      </c>
      <c r="V3203" t="s">
        <v>583</v>
      </c>
      <c r="W3203">
        <v>10000000</v>
      </c>
      <c r="X3203">
        <v>2014</v>
      </c>
      <c r="Y3203">
        <v>139</v>
      </c>
      <c r="Z3203">
        <v>6.3</v>
      </c>
      <c r="AA3203">
        <v>1.85</v>
      </c>
      <c r="AB3203">
        <v>0</v>
      </c>
    </row>
    <row r="3204" spans="1:28" hidden="1" x14ac:dyDescent="0.2">
      <c r="A3204" t="s">
        <v>27</v>
      </c>
      <c r="B3204" t="s">
        <v>196</v>
      </c>
      <c r="C3204">
        <v>94</v>
      </c>
      <c r="D3204">
        <v>98</v>
      </c>
      <c r="E3204">
        <v>129</v>
      </c>
      <c r="F3204">
        <v>221</v>
      </c>
      <c r="G3204" t="s">
        <v>15238</v>
      </c>
      <c r="H3204">
        <v>749</v>
      </c>
      <c r="I3204">
        <v>1754319</v>
      </c>
      <c r="J3204" t="s">
        <v>212</v>
      </c>
      <c r="K3204" t="s">
        <v>5854</v>
      </c>
      <c r="L3204" t="s">
        <v>15239</v>
      </c>
      <c r="M3204">
        <v>13174</v>
      </c>
      <c r="N3204">
        <v>2214</v>
      </c>
      <c r="O3204" t="s">
        <v>15240</v>
      </c>
      <c r="P3204">
        <v>0</v>
      </c>
      <c r="Q3204" t="s">
        <v>15241</v>
      </c>
      <c r="R3204" t="s">
        <v>15242</v>
      </c>
      <c r="S3204">
        <v>81</v>
      </c>
      <c r="T3204" t="s">
        <v>36</v>
      </c>
      <c r="U3204" t="s">
        <v>37</v>
      </c>
      <c r="V3204" t="s">
        <v>38</v>
      </c>
      <c r="W3204">
        <v>10000000</v>
      </c>
      <c r="X3204">
        <v>2011</v>
      </c>
      <c r="Y3204">
        <v>252</v>
      </c>
      <c r="Z3204">
        <v>7.2</v>
      </c>
      <c r="AA3204">
        <v>1.85</v>
      </c>
      <c r="AB3204">
        <v>0</v>
      </c>
    </row>
    <row r="3205" spans="1:28" hidden="1" x14ac:dyDescent="0.2">
      <c r="A3205" t="s">
        <v>27</v>
      </c>
      <c r="B3205" t="s">
        <v>5401</v>
      </c>
      <c r="C3205">
        <v>157</v>
      </c>
      <c r="D3205">
        <v>98</v>
      </c>
      <c r="E3205">
        <v>0</v>
      </c>
      <c r="F3205">
        <v>258</v>
      </c>
      <c r="G3205" t="s">
        <v>9203</v>
      </c>
      <c r="H3205">
        <v>530</v>
      </c>
      <c r="I3205">
        <v>1641788</v>
      </c>
      <c r="J3205" t="s">
        <v>1922</v>
      </c>
      <c r="K3205" t="s">
        <v>4768</v>
      </c>
      <c r="L3205" t="s">
        <v>15243</v>
      </c>
      <c r="M3205">
        <v>30096</v>
      </c>
      <c r="N3205">
        <v>1381</v>
      </c>
      <c r="O3205" t="s">
        <v>12560</v>
      </c>
      <c r="P3205">
        <v>0</v>
      </c>
      <c r="Q3205" t="s">
        <v>15244</v>
      </c>
      <c r="R3205" t="s">
        <v>15245</v>
      </c>
      <c r="S3205">
        <v>213</v>
      </c>
      <c r="T3205" t="s">
        <v>36</v>
      </c>
      <c r="U3205" t="s">
        <v>266</v>
      </c>
      <c r="V3205" t="s">
        <v>583</v>
      </c>
      <c r="W3205">
        <v>8000000</v>
      </c>
      <c r="X3205">
        <v>2002</v>
      </c>
      <c r="Y3205">
        <v>387</v>
      </c>
      <c r="Z3205">
        <v>6.8</v>
      </c>
      <c r="AA3205">
        <v>1.78</v>
      </c>
      <c r="AB3205">
        <v>0</v>
      </c>
    </row>
    <row r="3206" spans="1:28" hidden="1" x14ac:dyDescent="0.2">
      <c r="A3206" t="s">
        <v>27</v>
      </c>
      <c r="B3206" t="s">
        <v>15246</v>
      </c>
      <c r="C3206">
        <v>49</v>
      </c>
      <c r="D3206">
        <v>101</v>
      </c>
      <c r="E3206">
        <v>3</v>
      </c>
      <c r="F3206">
        <v>826</v>
      </c>
      <c r="G3206" t="s">
        <v>428</v>
      </c>
      <c r="H3206">
        <v>14000</v>
      </c>
      <c r="I3206">
        <v>1631839</v>
      </c>
      <c r="J3206" t="s">
        <v>4260</v>
      </c>
      <c r="K3206" t="s">
        <v>226</v>
      </c>
      <c r="L3206" t="s">
        <v>15247</v>
      </c>
      <c r="M3206">
        <v>5936</v>
      </c>
      <c r="N3206">
        <v>17665</v>
      </c>
      <c r="O3206" t="s">
        <v>3612</v>
      </c>
      <c r="P3206">
        <v>0</v>
      </c>
      <c r="Q3206" t="s">
        <v>15248</v>
      </c>
      <c r="R3206" t="s">
        <v>15249</v>
      </c>
      <c r="S3206">
        <v>91</v>
      </c>
      <c r="T3206" t="s">
        <v>36</v>
      </c>
      <c r="U3206" t="s">
        <v>37</v>
      </c>
      <c r="V3206" t="s">
        <v>583</v>
      </c>
      <c r="W3206">
        <v>10000000</v>
      </c>
      <c r="X3206">
        <v>2000</v>
      </c>
      <c r="Y3206">
        <v>1000</v>
      </c>
      <c r="Z3206">
        <v>5.7</v>
      </c>
      <c r="AA3206">
        <v>1.85</v>
      </c>
      <c r="AB3206">
        <v>242</v>
      </c>
    </row>
    <row r="3207" spans="1:28" hidden="1" x14ac:dyDescent="0.2">
      <c r="A3207" t="s">
        <v>27</v>
      </c>
      <c r="B3207" t="s">
        <v>10159</v>
      </c>
      <c r="C3207">
        <v>80</v>
      </c>
      <c r="D3207">
        <v>132</v>
      </c>
      <c r="E3207">
        <v>41</v>
      </c>
      <c r="F3207">
        <v>1000</v>
      </c>
      <c r="G3207" t="s">
        <v>255</v>
      </c>
      <c r="H3207">
        <v>16000</v>
      </c>
      <c r="I3207">
        <v>1309849</v>
      </c>
      <c r="J3207" t="s">
        <v>212</v>
      </c>
      <c r="K3207" t="s">
        <v>378</v>
      </c>
      <c r="L3207" t="s">
        <v>15250</v>
      </c>
      <c r="M3207">
        <v>9395</v>
      </c>
      <c r="N3207">
        <v>29177</v>
      </c>
      <c r="O3207" t="s">
        <v>391</v>
      </c>
      <c r="P3207">
        <v>1</v>
      </c>
      <c r="Q3207" t="s">
        <v>15251</v>
      </c>
      <c r="R3207" t="s">
        <v>15252</v>
      </c>
      <c r="S3207">
        <v>103</v>
      </c>
      <c r="T3207" t="s">
        <v>36</v>
      </c>
      <c r="U3207" t="s">
        <v>55</v>
      </c>
      <c r="V3207" t="s">
        <v>93</v>
      </c>
      <c r="W3207">
        <v>10000000</v>
      </c>
      <c r="X3207">
        <v>2002</v>
      </c>
      <c r="Y3207">
        <v>11000</v>
      </c>
      <c r="Z3207">
        <v>7.2</v>
      </c>
      <c r="AA3207">
        <v>2.35</v>
      </c>
      <c r="AB3207">
        <v>0</v>
      </c>
    </row>
    <row r="3208" spans="1:28" hidden="1" x14ac:dyDescent="0.2">
      <c r="A3208" t="s">
        <v>27</v>
      </c>
      <c r="B3208" t="s">
        <v>8038</v>
      </c>
      <c r="C3208">
        <v>221</v>
      </c>
      <c r="D3208">
        <v>106</v>
      </c>
      <c r="E3208">
        <v>34</v>
      </c>
      <c r="F3208">
        <v>683</v>
      </c>
      <c r="G3208" t="s">
        <v>78</v>
      </c>
      <c r="H3208">
        <v>11000</v>
      </c>
      <c r="I3208">
        <v>1939441</v>
      </c>
      <c r="J3208" t="s">
        <v>1724</v>
      </c>
      <c r="K3208" t="s">
        <v>220</v>
      </c>
      <c r="L3208" t="s">
        <v>15253</v>
      </c>
      <c r="M3208">
        <v>55567</v>
      </c>
      <c r="N3208">
        <v>23187</v>
      </c>
      <c r="O3208" t="s">
        <v>6141</v>
      </c>
      <c r="P3208">
        <v>1</v>
      </c>
      <c r="Q3208" t="s">
        <v>15254</v>
      </c>
      <c r="R3208" t="s">
        <v>15255</v>
      </c>
      <c r="S3208">
        <v>144</v>
      </c>
      <c r="T3208" t="s">
        <v>36</v>
      </c>
      <c r="U3208" t="s">
        <v>37</v>
      </c>
      <c r="V3208" t="s">
        <v>583</v>
      </c>
      <c r="W3208">
        <v>10000000</v>
      </c>
      <c r="X3208">
        <v>2012</v>
      </c>
      <c r="Y3208">
        <v>11000</v>
      </c>
      <c r="Z3208">
        <v>6.9</v>
      </c>
      <c r="AA3208">
        <v>1.85</v>
      </c>
      <c r="AB3208">
        <v>20000</v>
      </c>
    </row>
    <row r="3209" spans="1:28" hidden="1" x14ac:dyDescent="0.2">
      <c r="A3209" t="s">
        <v>27</v>
      </c>
      <c r="C3209">
        <v>53</v>
      </c>
      <c r="D3209">
        <v>55</v>
      </c>
      <c r="F3209">
        <v>2</v>
      </c>
      <c r="G3209" t="s">
        <v>13597</v>
      </c>
      <c r="H3209">
        <v>20</v>
      </c>
      <c r="I3209">
        <v>447093</v>
      </c>
      <c r="J3209" t="s">
        <v>3407</v>
      </c>
      <c r="K3209" t="s">
        <v>13598</v>
      </c>
      <c r="L3209" t="s">
        <v>13599</v>
      </c>
      <c r="M3209">
        <v>12591</v>
      </c>
      <c r="N3209">
        <v>25</v>
      </c>
      <c r="O3209" t="s">
        <v>13600</v>
      </c>
      <c r="P3209">
        <v>0</v>
      </c>
      <c r="Q3209" t="s">
        <v>13601</v>
      </c>
      <c r="R3209" t="s">
        <v>13602</v>
      </c>
      <c r="S3209">
        <v>37</v>
      </c>
      <c r="T3209" t="s">
        <v>13603</v>
      </c>
      <c r="U3209" t="s">
        <v>13604</v>
      </c>
      <c r="V3209" t="s">
        <v>2633</v>
      </c>
      <c r="Y3209">
        <v>3</v>
      </c>
      <c r="Z3209">
        <v>9.1</v>
      </c>
      <c r="AA3209">
        <v>1.33</v>
      </c>
      <c r="AB3209">
        <v>0</v>
      </c>
    </row>
    <row r="3210" spans="1:28" hidden="1" x14ac:dyDescent="0.2">
      <c r="A3210" t="s">
        <v>27</v>
      </c>
      <c r="B3210" t="s">
        <v>15256</v>
      </c>
      <c r="C3210">
        <v>20</v>
      </c>
      <c r="D3210">
        <v>168</v>
      </c>
      <c r="E3210">
        <v>53</v>
      </c>
      <c r="F3210">
        <v>45</v>
      </c>
      <c r="G3210" t="s">
        <v>15257</v>
      </c>
      <c r="H3210">
        <v>307</v>
      </c>
      <c r="J3210" t="s">
        <v>576</v>
      </c>
      <c r="K3210" t="s">
        <v>15258</v>
      </c>
      <c r="L3210" t="s">
        <v>15259</v>
      </c>
      <c r="M3210">
        <v>12411</v>
      </c>
      <c r="N3210">
        <v>616</v>
      </c>
      <c r="O3210" t="s">
        <v>15260</v>
      </c>
      <c r="P3210">
        <v>0</v>
      </c>
      <c r="Q3210" t="s">
        <v>15261</v>
      </c>
      <c r="R3210" t="s">
        <v>15262</v>
      </c>
      <c r="S3210">
        <v>110</v>
      </c>
      <c r="T3210" t="s">
        <v>5609</v>
      </c>
      <c r="U3210" t="s">
        <v>5610</v>
      </c>
      <c r="V3210" t="s">
        <v>4828</v>
      </c>
      <c r="W3210">
        <v>10000000</v>
      </c>
      <c r="X3210">
        <v>2006</v>
      </c>
      <c r="Y3210">
        <v>200</v>
      </c>
      <c r="Z3210">
        <v>6.3</v>
      </c>
      <c r="AA3210">
        <v>2.35</v>
      </c>
      <c r="AB3210">
        <v>533</v>
      </c>
    </row>
    <row r="3211" spans="1:28" hidden="1" x14ac:dyDescent="0.2">
      <c r="A3211" t="s">
        <v>27</v>
      </c>
      <c r="B3211" t="s">
        <v>13790</v>
      </c>
      <c r="C3211">
        <v>90</v>
      </c>
      <c r="D3211">
        <v>87</v>
      </c>
      <c r="E3211">
        <v>0</v>
      </c>
      <c r="F3211">
        <v>503</v>
      </c>
      <c r="G3211" t="s">
        <v>1384</v>
      </c>
      <c r="H3211">
        <v>975</v>
      </c>
      <c r="I3211">
        <v>1276984</v>
      </c>
      <c r="J3211" t="s">
        <v>5965</v>
      </c>
      <c r="K3211" t="s">
        <v>3997</v>
      </c>
      <c r="L3211" t="s">
        <v>15263</v>
      </c>
      <c r="M3211">
        <v>11403</v>
      </c>
      <c r="N3211">
        <v>3059</v>
      </c>
      <c r="O3211" t="s">
        <v>2180</v>
      </c>
      <c r="P3211">
        <v>2</v>
      </c>
      <c r="Q3211" t="s">
        <v>15264</v>
      </c>
      <c r="R3211" t="s">
        <v>15265</v>
      </c>
      <c r="S3211">
        <v>150</v>
      </c>
      <c r="T3211" t="s">
        <v>36</v>
      </c>
      <c r="U3211" t="s">
        <v>1463</v>
      </c>
      <c r="V3211" t="s">
        <v>583</v>
      </c>
      <c r="W3211">
        <v>10000000</v>
      </c>
      <c r="X3211">
        <v>2000</v>
      </c>
      <c r="Y3211">
        <v>537</v>
      </c>
      <c r="Z3211">
        <v>6.2</v>
      </c>
      <c r="AA3211">
        <v>1.85</v>
      </c>
      <c r="AB3211">
        <v>795</v>
      </c>
    </row>
    <row r="3212" spans="1:28" hidden="1" x14ac:dyDescent="0.2">
      <c r="A3212" t="s">
        <v>27</v>
      </c>
      <c r="B3212" t="s">
        <v>4731</v>
      </c>
      <c r="C3212">
        <v>376</v>
      </c>
      <c r="D3212">
        <v>98</v>
      </c>
      <c r="E3212">
        <v>607</v>
      </c>
      <c r="F3212">
        <v>251</v>
      </c>
      <c r="G3212" t="s">
        <v>15266</v>
      </c>
      <c r="H3212">
        <v>11000</v>
      </c>
      <c r="I3212">
        <v>1987762</v>
      </c>
      <c r="J3212" t="s">
        <v>5272</v>
      </c>
      <c r="K3212" t="s">
        <v>658</v>
      </c>
      <c r="L3212" t="s">
        <v>15267</v>
      </c>
      <c r="M3212">
        <v>59297</v>
      </c>
      <c r="N3212">
        <v>11853</v>
      </c>
      <c r="O3212" t="s">
        <v>15268</v>
      </c>
      <c r="P3212">
        <v>0</v>
      </c>
      <c r="Q3212" t="s">
        <v>15269</v>
      </c>
      <c r="R3212" t="s">
        <v>15270</v>
      </c>
      <c r="S3212">
        <v>216</v>
      </c>
      <c r="T3212" t="s">
        <v>36</v>
      </c>
      <c r="U3212" t="s">
        <v>37</v>
      </c>
      <c r="V3212" t="s">
        <v>583</v>
      </c>
      <c r="W3212">
        <v>11000000</v>
      </c>
      <c r="X3212">
        <v>2011</v>
      </c>
      <c r="Y3212">
        <v>414</v>
      </c>
      <c r="Z3212">
        <v>6.7</v>
      </c>
      <c r="AA3212">
        <v>1.85</v>
      </c>
      <c r="AB3212">
        <v>12000</v>
      </c>
    </row>
    <row r="3213" spans="1:28" hidden="1" x14ac:dyDescent="0.2">
      <c r="A3213" t="s">
        <v>27</v>
      </c>
      <c r="B3213" t="s">
        <v>15271</v>
      </c>
      <c r="C3213">
        <v>144</v>
      </c>
      <c r="D3213">
        <v>96</v>
      </c>
      <c r="E3213">
        <v>17</v>
      </c>
      <c r="F3213">
        <v>688</v>
      </c>
      <c r="G3213" t="s">
        <v>3228</v>
      </c>
      <c r="H3213">
        <v>2000</v>
      </c>
      <c r="I3213">
        <v>1474508</v>
      </c>
      <c r="J3213" t="s">
        <v>2525</v>
      </c>
      <c r="K3213" t="s">
        <v>1373</v>
      </c>
      <c r="L3213" t="s">
        <v>15272</v>
      </c>
      <c r="M3213">
        <v>33473</v>
      </c>
      <c r="N3213">
        <v>4607</v>
      </c>
      <c r="O3213" t="s">
        <v>15273</v>
      </c>
      <c r="P3213">
        <v>4</v>
      </c>
      <c r="Q3213" t="s">
        <v>15274</v>
      </c>
      <c r="R3213" t="s">
        <v>15275</v>
      </c>
      <c r="S3213">
        <v>88</v>
      </c>
      <c r="T3213" t="s">
        <v>36</v>
      </c>
      <c r="U3213" t="s">
        <v>37</v>
      </c>
      <c r="V3213" t="s">
        <v>583</v>
      </c>
      <c r="W3213">
        <v>5000000</v>
      </c>
      <c r="X3213">
        <v>2009</v>
      </c>
      <c r="Y3213">
        <v>989</v>
      </c>
      <c r="Z3213">
        <v>6.5</v>
      </c>
      <c r="AA3213">
        <v>2.35</v>
      </c>
      <c r="AB3213">
        <v>0</v>
      </c>
    </row>
    <row r="3214" spans="1:28" hidden="1" x14ac:dyDescent="0.2">
      <c r="A3214" t="s">
        <v>27</v>
      </c>
      <c r="B3214" t="s">
        <v>15276</v>
      </c>
      <c r="C3214">
        <v>82</v>
      </c>
      <c r="D3214">
        <v>104</v>
      </c>
      <c r="E3214">
        <v>23</v>
      </c>
      <c r="F3214">
        <v>232</v>
      </c>
      <c r="G3214" t="s">
        <v>3488</v>
      </c>
      <c r="H3214">
        <v>22000</v>
      </c>
      <c r="I3214">
        <v>1011054</v>
      </c>
      <c r="J3214" t="s">
        <v>2123</v>
      </c>
      <c r="K3214" t="s">
        <v>695</v>
      </c>
      <c r="L3214" t="s">
        <v>15277</v>
      </c>
      <c r="M3214">
        <v>10585</v>
      </c>
      <c r="N3214">
        <v>23513</v>
      </c>
      <c r="O3214" t="s">
        <v>3603</v>
      </c>
      <c r="P3214">
        <v>1</v>
      </c>
      <c r="Q3214" t="s">
        <v>15278</v>
      </c>
      <c r="R3214" t="s">
        <v>15279</v>
      </c>
      <c r="S3214">
        <v>83</v>
      </c>
      <c r="T3214" t="s">
        <v>36</v>
      </c>
      <c r="U3214" t="s">
        <v>266</v>
      </c>
      <c r="V3214" t="s">
        <v>583</v>
      </c>
      <c r="W3214">
        <v>10000000</v>
      </c>
      <c r="X3214">
        <v>2003</v>
      </c>
      <c r="Y3214">
        <v>893</v>
      </c>
      <c r="Z3214">
        <v>7.2</v>
      </c>
      <c r="AA3214">
        <v>2.35</v>
      </c>
      <c r="AB3214">
        <v>0</v>
      </c>
    </row>
    <row r="3215" spans="1:28" hidden="1" x14ac:dyDescent="0.2">
      <c r="A3215" t="s">
        <v>27</v>
      </c>
      <c r="B3215" t="s">
        <v>15280</v>
      </c>
      <c r="C3215">
        <v>51</v>
      </c>
      <c r="D3215">
        <v>93</v>
      </c>
      <c r="E3215">
        <v>0</v>
      </c>
      <c r="F3215">
        <v>622</v>
      </c>
      <c r="G3215" t="s">
        <v>12756</v>
      </c>
      <c r="H3215">
        <v>966</v>
      </c>
      <c r="I3215">
        <v>900926</v>
      </c>
      <c r="J3215" t="s">
        <v>1669</v>
      </c>
      <c r="K3215" t="s">
        <v>3574</v>
      </c>
      <c r="L3215" t="s">
        <v>15281</v>
      </c>
      <c r="M3215">
        <v>9517</v>
      </c>
      <c r="N3215">
        <v>3307</v>
      </c>
      <c r="O3215" t="s">
        <v>2099</v>
      </c>
      <c r="P3215">
        <v>2</v>
      </c>
      <c r="Q3215" t="s">
        <v>15282</v>
      </c>
      <c r="R3215" t="s">
        <v>15283</v>
      </c>
      <c r="S3215">
        <v>46</v>
      </c>
      <c r="T3215" t="s">
        <v>36</v>
      </c>
      <c r="U3215" t="s">
        <v>37</v>
      </c>
      <c r="V3215" t="s">
        <v>583</v>
      </c>
      <c r="W3215">
        <v>10000000</v>
      </c>
      <c r="X3215">
        <v>2007</v>
      </c>
      <c r="Y3215">
        <v>799</v>
      </c>
      <c r="Z3215">
        <v>5.3</v>
      </c>
      <c r="AA3215">
        <v>1.85</v>
      </c>
      <c r="AB3215">
        <v>319</v>
      </c>
    </row>
    <row r="3216" spans="1:28" hidden="1" x14ac:dyDescent="0.2">
      <c r="A3216" t="s">
        <v>27</v>
      </c>
      <c r="B3216" t="s">
        <v>6975</v>
      </c>
      <c r="C3216">
        <v>192</v>
      </c>
      <c r="D3216">
        <v>95</v>
      </c>
      <c r="E3216">
        <v>0</v>
      </c>
      <c r="F3216">
        <v>20</v>
      </c>
      <c r="G3216" t="s">
        <v>15284</v>
      </c>
      <c r="H3216">
        <v>20000</v>
      </c>
      <c r="I3216">
        <v>866778</v>
      </c>
      <c r="J3216" t="s">
        <v>212</v>
      </c>
      <c r="K3216" t="s">
        <v>839</v>
      </c>
      <c r="L3216" t="s">
        <v>15285</v>
      </c>
      <c r="M3216">
        <v>44208</v>
      </c>
      <c r="N3216">
        <v>20364</v>
      </c>
      <c r="O3216" t="s">
        <v>15286</v>
      </c>
      <c r="P3216">
        <v>3</v>
      </c>
      <c r="Q3216" t="s">
        <v>15287</v>
      </c>
      <c r="R3216" t="s">
        <v>15288</v>
      </c>
      <c r="S3216">
        <v>117</v>
      </c>
      <c r="T3216" t="s">
        <v>36</v>
      </c>
      <c r="U3216" t="s">
        <v>3857</v>
      </c>
      <c r="V3216" t="s">
        <v>38</v>
      </c>
      <c r="W3216">
        <v>10000000</v>
      </c>
      <c r="X3216">
        <v>2007</v>
      </c>
      <c r="Y3216">
        <v>329</v>
      </c>
      <c r="Z3216">
        <v>6.7</v>
      </c>
      <c r="AA3216">
        <v>2.35</v>
      </c>
      <c r="AB3216">
        <v>0</v>
      </c>
    </row>
    <row r="3217" spans="1:28" hidden="1" x14ac:dyDescent="0.2">
      <c r="A3217" t="s">
        <v>27</v>
      </c>
      <c r="B3217" t="s">
        <v>14663</v>
      </c>
      <c r="C3217">
        <v>36</v>
      </c>
      <c r="D3217">
        <v>119</v>
      </c>
      <c r="E3217">
        <v>0</v>
      </c>
      <c r="F3217">
        <v>54</v>
      </c>
      <c r="G3217" t="s">
        <v>1923</v>
      </c>
      <c r="H3217">
        <v>816</v>
      </c>
      <c r="I3217">
        <v>836641</v>
      </c>
      <c r="J3217" t="s">
        <v>3407</v>
      </c>
      <c r="K3217" t="s">
        <v>7744</v>
      </c>
      <c r="L3217" t="s">
        <v>15289</v>
      </c>
      <c r="M3217">
        <v>1402</v>
      </c>
      <c r="N3217">
        <v>1585</v>
      </c>
      <c r="O3217" t="s">
        <v>15290</v>
      </c>
      <c r="P3217">
        <v>0</v>
      </c>
      <c r="Q3217" t="s">
        <v>15291</v>
      </c>
      <c r="R3217" t="s">
        <v>15292</v>
      </c>
      <c r="S3217">
        <v>40</v>
      </c>
      <c r="T3217" t="s">
        <v>36</v>
      </c>
      <c r="U3217" t="s">
        <v>3569</v>
      </c>
      <c r="V3217" t="s">
        <v>583</v>
      </c>
      <c r="X3217">
        <v>1998</v>
      </c>
      <c r="Y3217">
        <v>623</v>
      </c>
      <c r="Z3217">
        <v>6.2</v>
      </c>
      <c r="AA3217">
        <v>1.85</v>
      </c>
      <c r="AB3217">
        <v>74</v>
      </c>
    </row>
    <row r="3218" spans="1:28" hidden="1" x14ac:dyDescent="0.2">
      <c r="A3218" t="s">
        <v>27</v>
      </c>
      <c r="B3218" t="s">
        <v>1292</v>
      </c>
      <c r="C3218">
        <v>71</v>
      </c>
      <c r="D3218">
        <v>89</v>
      </c>
      <c r="E3218">
        <v>0</v>
      </c>
      <c r="F3218">
        <v>119</v>
      </c>
      <c r="G3218" t="s">
        <v>528</v>
      </c>
      <c r="H3218">
        <v>990</v>
      </c>
      <c r="I3218">
        <v>598645</v>
      </c>
      <c r="J3218" t="s">
        <v>1679</v>
      </c>
      <c r="K3218" t="s">
        <v>350</v>
      </c>
      <c r="L3218" t="s">
        <v>15293</v>
      </c>
      <c r="M3218">
        <v>13145</v>
      </c>
      <c r="N3218">
        <v>2006</v>
      </c>
      <c r="O3218" t="s">
        <v>6397</v>
      </c>
      <c r="P3218">
        <v>0</v>
      </c>
      <c r="Q3218" t="s">
        <v>15294</v>
      </c>
      <c r="R3218" t="s">
        <v>15295</v>
      </c>
      <c r="S3218">
        <v>215</v>
      </c>
      <c r="T3218" t="s">
        <v>36</v>
      </c>
      <c r="U3218" t="s">
        <v>55</v>
      </c>
      <c r="V3218" t="s">
        <v>583</v>
      </c>
      <c r="W3218">
        <v>10000000</v>
      </c>
      <c r="X3218">
        <v>2002</v>
      </c>
      <c r="Y3218">
        <v>711</v>
      </c>
      <c r="Z3218">
        <v>3.6</v>
      </c>
      <c r="AA3218">
        <v>1.85</v>
      </c>
      <c r="AB3218">
        <v>725</v>
      </c>
    </row>
    <row r="3219" spans="1:28" hidden="1" x14ac:dyDescent="0.2">
      <c r="A3219" t="s">
        <v>27</v>
      </c>
      <c r="B3219" t="s">
        <v>15296</v>
      </c>
      <c r="C3219">
        <v>79</v>
      </c>
      <c r="D3219">
        <v>107</v>
      </c>
      <c r="E3219">
        <v>0</v>
      </c>
      <c r="F3219">
        <v>91</v>
      </c>
      <c r="G3219" t="s">
        <v>15297</v>
      </c>
      <c r="H3219">
        <v>603</v>
      </c>
      <c r="I3219">
        <v>578527</v>
      </c>
      <c r="J3219" t="s">
        <v>1731</v>
      </c>
      <c r="K3219" t="s">
        <v>7647</v>
      </c>
      <c r="L3219" t="s">
        <v>15298</v>
      </c>
      <c r="M3219">
        <v>20008</v>
      </c>
      <c r="N3219">
        <v>988</v>
      </c>
      <c r="O3219" t="s">
        <v>8654</v>
      </c>
      <c r="P3219">
        <v>3</v>
      </c>
      <c r="Q3219" t="s">
        <v>15299</v>
      </c>
      <c r="R3219" t="s">
        <v>15300</v>
      </c>
      <c r="S3219">
        <v>112</v>
      </c>
      <c r="T3219" t="s">
        <v>36</v>
      </c>
      <c r="U3219" t="s">
        <v>37</v>
      </c>
      <c r="V3219" t="s">
        <v>583</v>
      </c>
      <c r="W3219">
        <v>10000000</v>
      </c>
      <c r="X3219">
        <v>2008</v>
      </c>
      <c r="Y3219">
        <v>175</v>
      </c>
      <c r="Z3219">
        <v>5.7</v>
      </c>
      <c r="AA3219">
        <v>1.78</v>
      </c>
      <c r="AB3219">
        <v>883</v>
      </c>
    </row>
    <row r="3220" spans="1:28" hidden="1" x14ac:dyDescent="0.2">
      <c r="A3220" t="s">
        <v>745</v>
      </c>
      <c r="B3220" t="s">
        <v>11092</v>
      </c>
      <c r="C3220">
        <v>246</v>
      </c>
      <c r="D3220">
        <v>85</v>
      </c>
      <c r="E3220">
        <v>0</v>
      </c>
      <c r="F3220">
        <v>51</v>
      </c>
      <c r="G3220" t="s">
        <v>15301</v>
      </c>
      <c r="H3220">
        <v>478</v>
      </c>
      <c r="I3220">
        <v>488872</v>
      </c>
      <c r="J3220" t="s">
        <v>3226</v>
      </c>
      <c r="K3220" t="s">
        <v>6950</v>
      </c>
      <c r="L3220" t="s">
        <v>15302</v>
      </c>
      <c r="M3220">
        <v>56923</v>
      </c>
      <c r="N3220">
        <v>700</v>
      </c>
      <c r="O3220" t="s">
        <v>7236</v>
      </c>
      <c r="P3220">
        <v>2</v>
      </c>
      <c r="Q3220" t="s">
        <v>15303</v>
      </c>
      <c r="R3220" t="s">
        <v>15304</v>
      </c>
      <c r="S3220">
        <v>243</v>
      </c>
      <c r="T3220" t="s">
        <v>7239</v>
      </c>
      <c r="U3220" t="s">
        <v>3857</v>
      </c>
      <c r="V3220" t="s">
        <v>93</v>
      </c>
      <c r="W3220">
        <v>10000000</v>
      </c>
      <c r="X3220">
        <v>2001</v>
      </c>
      <c r="Y3220">
        <v>83</v>
      </c>
      <c r="Z3220">
        <v>7.3</v>
      </c>
      <c r="AA3220">
        <v>1.85</v>
      </c>
      <c r="AB3220">
        <v>0</v>
      </c>
    </row>
    <row r="3221" spans="1:28" hidden="1" x14ac:dyDescent="0.2">
      <c r="A3221" t="s">
        <v>27</v>
      </c>
      <c r="B3221" t="s">
        <v>13973</v>
      </c>
      <c r="C3221">
        <v>115</v>
      </c>
      <c r="D3221">
        <v>93</v>
      </c>
      <c r="E3221">
        <v>787</v>
      </c>
      <c r="F3221">
        <v>0</v>
      </c>
      <c r="G3221" t="s">
        <v>15305</v>
      </c>
      <c r="H3221">
        <v>787</v>
      </c>
      <c r="I3221">
        <v>365734</v>
      </c>
      <c r="J3221" t="s">
        <v>3407</v>
      </c>
      <c r="K3221" t="s">
        <v>13973</v>
      </c>
      <c r="L3221" t="s">
        <v>15306</v>
      </c>
      <c r="M3221">
        <v>11487</v>
      </c>
      <c r="N3221">
        <v>883</v>
      </c>
      <c r="O3221" t="s">
        <v>15307</v>
      </c>
      <c r="P3221">
        <v>0</v>
      </c>
      <c r="Q3221" t="s">
        <v>15308</v>
      </c>
      <c r="R3221" t="s">
        <v>15309</v>
      </c>
      <c r="S3221">
        <v>226</v>
      </c>
      <c r="T3221" t="s">
        <v>36</v>
      </c>
      <c r="U3221" t="s">
        <v>37</v>
      </c>
      <c r="V3221" t="s">
        <v>4828</v>
      </c>
      <c r="W3221">
        <v>10000000</v>
      </c>
      <c r="X3221">
        <v>2003</v>
      </c>
      <c r="Y3221">
        <v>96</v>
      </c>
      <c r="Z3221">
        <v>5</v>
      </c>
      <c r="AA3221">
        <v>1.66</v>
      </c>
      <c r="AB3221">
        <v>952</v>
      </c>
    </row>
    <row r="3222" spans="1:28" hidden="1" x14ac:dyDescent="0.2">
      <c r="A3222" t="s">
        <v>27</v>
      </c>
      <c r="B3222" t="s">
        <v>15310</v>
      </c>
      <c r="C3222">
        <v>34</v>
      </c>
      <c r="D3222">
        <v>101</v>
      </c>
      <c r="E3222">
        <v>324</v>
      </c>
      <c r="F3222">
        <v>28</v>
      </c>
      <c r="G3222" t="s">
        <v>6896</v>
      </c>
      <c r="H3222">
        <v>678</v>
      </c>
      <c r="I3222">
        <v>231417</v>
      </c>
      <c r="J3222" t="s">
        <v>5965</v>
      </c>
      <c r="K3222" t="s">
        <v>6038</v>
      </c>
      <c r="L3222" t="s">
        <v>15311</v>
      </c>
      <c r="M3222">
        <v>1649</v>
      </c>
      <c r="N3222">
        <v>1256</v>
      </c>
      <c r="O3222" t="s">
        <v>15312</v>
      </c>
      <c r="P3222">
        <v>0</v>
      </c>
      <c r="Q3222" t="s">
        <v>15313</v>
      </c>
      <c r="R3222" t="s">
        <v>15314</v>
      </c>
      <c r="S3222">
        <v>21</v>
      </c>
      <c r="T3222" t="s">
        <v>1462</v>
      </c>
      <c r="U3222" t="s">
        <v>1463</v>
      </c>
      <c r="W3222">
        <v>60000000</v>
      </c>
      <c r="X3222">
        <v>1997</v>
      </c>
      <c r="Y3222">
        <v>541</v>
      </c>
      <c r="Z3222">
        <v>6.6</v>
      </c>
      <c r="AA3222">
        <v>1.66</v>
      </c>
      <c r="AB3222">
        <v>33</v>
      </c>
    </row>
    <row r="3223" spans="1:28" hidden="1" x14ac:dyDescent="0.2">
      <c r="A3223" t="s">
        <v>27</v>
      </c>
      <c r="B3223" t="s">
        <v>5002</v>
      </c>
      <c r="C3223">
        <v>129</v>
      </c>
      <c r="D3223">
        <v>103</v>
      </c>
      <c r="E3223">
        <v>593</v>
      </c>
      <c r="F3223">
        <v>241</v>
      </c>
      <c r="G3223" t="s">
        <v>15315</v>
      </c>
      <c r="H3223">
        <v>374</v>
      </c>
      <c r="I3223">
        <v>3093491</v>
      </c>
      <c r="J3223" t="s">
        <v>1542</v>
      </c>
      <c r="K3223" t="s">
        <v>15316</v>
      </c>
      <c r="L3223" t="s">
        <v>15317</v>
      </c>
      <c r="M3223">
        <v>8307</v>
      </c>
      <c r="N3223">
        <v>1283</v>
      </c>
      <c r="O3223" t="s">
        <v>15318</v>
      </c>
      <c r="P3223">
        <v>0</v>
      </c>
      <c r="Q3223" t="s">
        <v>15319</v>
      </c>
      <c r="R3223" t="s">
        <v>15320</v>
      </c>
      <c r="S3223">
        <v>37</v>
      </c>
      <c r="T3223" t="s">
        <v>36</v>
      </c>
      <c r="U3223" t="s">
        <v>37</v>
      </c>
      <c r="V3223" t="s">
        <v>583</v>
      </c>
      <c r="W3223">
        <v>5000000</v>
      </c>
      <c r="X3223">
        <v>2014</v>
      </c>
      <c r="Y3223">
        <v>362</v>
      </c>
      <c r="Z3223">
        <v>6.6</v>
      </c>
      <c r="AA3223">
        <v>1.85</v>
      </c>
      <c r="AB3223">
        <v>5000</v>
      </c>
    </row>
    <row r="3224" spans="1:28" hidden="1" x14ac:dyDescent="0.2">
      <c r="A3224" t="s">
        <v>27</v>
      </c>
      <c r="B3224" t="s">
        <v>15321</v>
      </c>
      <c r="C3224">
        <v>22</v>
      </c>
      <c r="D3224">
        <v>101</v>
      </c>
      <c r="E3224">
        <v>163</v>
      </c>
      <c r="F3224">
        <v>34</v>
      </c>
      <c r="G3224" t="s">
        <v>15322</v>
      </c>
      <c r="H3224">
        <v>837</v>
      </c>
      <c r="I3224">
        <v>244465</v>
      </c>
      <c r="J3224" t="s">
        <v>212</v>
      </c>
      <c r="K3224" t="s">
        <v>5175</v>
      </c>
      <c r="L3224" t="s">
        <v>15323</v>
      </c>
      <c r="M3224">
        <v>1135</v>
      </c>
      <c r="N3224">
        <v>1019</v>
      </c>
      <c r="O3224" t="s">
        <v>15324</v>
      </c>
      <c r="P3224">
        <v>1</v>
      </c>
      <c r="Q3224" t="s">
        <v>15325</v>
      </c>
      <c r="R3224" t="s">
        <v>15326</v>
      </c>
      <c r="S3224">
        <v>14</v>
      </c>
      <c r="T3224" t="s">
        <v>1462</v>
      </c>
      <c r="U3224" t="s">
        <v>1463</v>
      </c>
      <c r="X3224">
        <v>1997</v>
      </c>
      <c r="Y3224">
        <v>130</v>
      </c>
      <c r="Z3224">
        <v>6.8</v>
      </c>
      <c r="AA3224">
        <v>2.35</v>
      </c>
      <c r="AB3224">
        <v>85</v>
      </c>
    </row>
    <row r="3225" spans="1:28" hidden="1" x14ac:dyDescent="0.2">
      <c r="A3225" t="s">
        <v>27</v>
      </c>
      <c r="B3225" t="s">
        <v>15327</v>
      </c>
      <c r="C3225">
        <v>196</v>
      </c>
      <c r="D3225">
        <v>123</v>
      </c>
      <c r="E3225">
        <v>0</v>
      </c>
      <c r="F3225">
        <v>131</v>
      </c>
      <c r="G3225" t="s">
        <v>3562</v>
      </c>
      <c r="H3225">
        <v>18000</v>
      </c>
      <c r="I3225">
        <v>756452</v>
      </c>
      <c r="J3225" t="s">
        <v>7620</v>
      </c>
      <c r="K3225" t="s">
        <v>639</v>
      </c>
      <c r="L3225" t="s">
        <v>15328</v>
      </c>
      <c r="M3225">
        <v>27009</v>
      </c>
      <c r="N3225">
        <v>18652</v>
      </c>
      <c r="O3225" t="s">
        <v>15329</v>
      </c>
      <c r="P3225">
        <v>0</v>
      </c>
      <c r="Q3225" t="s">
        <v>15330</v>
      </c>
      <c r="R3225" t="s">
        <v>15331</v>
      </c>
      <c r="S3225">
        <v>118</v>
      </c>
      <c r="T3225" t="s">
        <v>36</v>
      </c>
      <c r="U3225" t="s">
        <v>55</v>
      </c>
      <c r="V3225" t="s">
        <v>583</v>
      </c>
      <c r="X3225">
        <v>2011</v>
      </c>
      <c r="Y3225">
        <v>451</v>
      </c>
      <c r="Z3225">
        <v>6.2</v>
      </c>
      <c r="AA3225">
        <v>2.35</v>
      </c>
      <c r="AB3225">
        <v>12000</v>
      </c>
    </row>
    <row r="3226" spans="1:28" hidden="1" x14ac:dyDescent="0.2">
      <c r="A3226" t="s">
        <v>27</v>
      </c>
      <c r="B3226" t="s">
        <v>15332</v>
      </c>
      <c r="C3226">
        <v>73</v>
      </c>
      <c r="D3226">
        <v>111</v>
      </c>
      <c r="E3226">
        <v>24</v>
      </c>
      <c r="F3226">
        <v>83</v>
      </c>
      <c r="G3226" t="s">
        <v>11352</v>
      </c>
      <c r="H3226">
        <v>374</v>
      </c>
      <c r="I3226">
        <v>228524</v>
      </c>
      <c r="J3226" t="s">
        <v>2525</v>
      </c>
      <c r="K3226" t="s">
        <v>15333</v>
      </c>
      <c r="L3226" t="s">
        <v>15334</v>
      </c>
      <c r="M3226">
        <v>8708</v>
      </c>
      <c r="N3226">
        <v>768</v>
      </c>
      <c r="O3226" t="s">
        <v>15335</v>
      </c>
      <c r="P3226">
        <v>2</v>
      </c>
      <c r="Q3226" t="s">
        <v>15336</v>
      </c>
      <c r="R3226" t="s">
        <v>15337</v>
      </c>
      <c r="S3226">
        <v>56</v>
      </c>
      <c r="T3226" t="s">
        <v>36</v>
      </c>
      <c r="U3226" t="s">
        <v>37</v>
      </c>
      <c r="V3226" t="s">
        <v>583</v>
      </c>
      <c r="W3226">
        <v>4000000</v>
      </c>
      <c r="X3226">
        <v>2004</v>
      </c>
      <c r="Y3226">
        <v>181</v>
      </c>
      <c r="Z3226">
        <v>7.3</v>
      </c>
      <c r="AA3226">
        <v>2.35</v>
      </c>
      <c r="AB3226">
        <v>345</v>
      </c>
    </row>
    <row r="3227" spans="1:28" hidden="1" x14ac:dyDescent="0.2">
      <c r="A3227" t="s">
        <v>27</v>
      </c>
      <c r="B3227" t="s">
        <v>15338</v>
      </c>
      <c r="C3227">
        <v>43</v>
      </c>
      <c r="D3227">
        <v>86</v>
      </c>
      <c r="E3227">
        <v>302</v>
      </c>
      <c r="F3227">
        <v>428</v>
      </c>
      <c r="G3227" t="s">
        <v>15339</v>
      </c>
      <c r="H3227">
        <v>893</v>
      </c>
      <c r="I3227">
        <v>226792</v>
      </c>
      <c r="J3227" t="s">
        <v>15340</v>
      </c>
      <c r="K3227" t="s">
        <v>3488</v>
      </c>
      <c r="L3227" t="s">
        <v>15341</v>
      </c>
      <c r="M3227">
        <v>3080</v>
      </c>
      <c r="N3227">
        <v>3049</v>
      </c>
      <c r="O3227" t="s">
        <v>8990</v>
      </c>
      <c r="P3227">
        <v>2</v>
      </c>
      <c r="Q3227" t="s">
        <v>15342</v>
      </c>
      <c r="R3227" t="s">
        <v>15343</v>
      </c>
      <c r="S3227">
        <v>44</v>
      </c>
      <c r="T3227" t="s">
        <v>36</v>
      </c>
      <c r="U3227" t="s">
        <v>55</v>
      </c>
      <c r="V3227" t="s">
        <v>583</v>
      </c>
      <c r="W3227">
        <v>10000000</v>
      </c>
      <c r="X3227">
        <v>2001</v>
      </c>
      <c r="Y3227">
        <v>798</v>
      </c>
      <c r="Z3227">
        <v>6.2</v>
      </c>
      <c r="AA3227">
        <v>1.85</v>
      </c>
      <c r="AB3227">
        <v>117</v>
      </c>
    </row>
    <row r="3228" spans="1:28" hidden="1" x14ac:dyDescent="0.2">
      <c r="A3228" t="s">
        <v>27</v>
      </c>
      <c r="B3228" t="s">
        <v>15344</v>
      </c>
      <c r="C3228">
        <v>129</v>
      </c>
      <c r="D3228">
        <v>99</v>
      </c>
      <c r="E3228">
        <v>800</v>
      </c>
      <c r="F3228">
        <v>334</v>
      </c>
      <c r="G3228" t="s">
        <v>72</v>
      </c>
      <c r="H3228">
        <v>49000</v>
      </c>
      <c r="I3228">
        <v>221210</v>
      </c>
      <c r="J3228" t="s">
        <v>2525</v>
      </c>
      <c r="K3228" t="s">
        <v>809</v>
      </c>
      <c r="L3228" t="s">
        <v>15345</v>
      </c>
      <c r="M3228">
        <v>31964</v>
      </c>
      <c r="N3228">
        <v>50542</v>
      </c>
      <c r="O3228" t="s">
        <v>13737</v>
      </c>
      <c r="P3228">
        <v>1</v>
      </c>
      <c r="Q3228" t="s">
        <v>15346</v>
      </c>
      <c r="R3228" t="s">
        <v>15347</v>
      </c>
      <c r="S3228">
        <v>129</v>
      </c>
      <c r="T3228" t="s">
        <v>36</v>
      </c>
      <c r="U3228" t="s">
        <v>37</v>
      </c>
      <c r="V3228" t="s">
        <v>583</v>
      </c>
      <c r="X3228">
        <v>2009</v>
      </c>
      <c r="Y3228">
        <v>640</v>
      </c>
      <c r="Z3228">
        <v>6.9</v>
      </c>
      <c r="AA3228">
        <v>1.85</v>
      </c>
      <c r="AB3228">
        <v>0</v>
      </c>
    </row>
    <row r="3229" spans="1:28" hidden="1" x14ac:dyDescent="0.2">
      <c r="A3229" t="s">
        <v>27</v>
      </c>
      <c r="B3229" t="s">
        <v>14429</v>
      </c>
      <c r="C3229">
        <v>200</v>
      </c>
      <c r="D3229">
        <v>90</v>
      </c>
      <c r="E3229">
        <v>76</v>
      </c>
      <c r="F3229">
        <v>345</v>
      </c>
      <c r="G3229" t="s">
        <v>962</v>
      </c>
      <c r="H3229">
        <v>798</v>
      </c>
      <c r="I3229">
        <v>136432</v>
      </c>
      <c r="J3229" t="s">
        <v>12836</v>
      </c>
      <c r="K3229" t="s">
        <v>15339</v>
      </c>
      <c r="L3229" t="s">
        <v>15348</v>
      </c>
      <c r="M3229">
        <v>31890</v>
      </c>
      <c r="N3229">
        <v>2217</v>
      </c>
      <c r="O3229" t="s">
        <v>15349</v>
      </c>
      <c r="P3229">
        <v>0</v>
      </c>
      <c r="Q3229" t="s">
        <v>15350</v>
      </c>
      <c r="R3229" t="s">
        <v>15351</v>
      </c>
      <c r="S3229">
        <v>194</v>
      </c>
      <c r="T3229" t="s">
        <v>36</v>
      </c>
      <c r="U3229" t="s">
        <v>55</v>
      </c>
      <c r="V3229" t="s">
        <v>583</v>
      </c>
      <c r="W3229">
        <v>5000000</v>
      </c>
      <c r="X3229">
        <v>2006</v>
      </c>
      <c r="Y3229">
        <v>769</v>
      </c>
      <c r="Z3229">
        <v>6.6</v>
      </c>
      <c r="AA3229">
        <v>1.85</v>
      </c>
      <c r="AB3229">
        <v>0</v>
      </c>
    </row>
    <row r="3230" spans="1:28" hidden="1" x14ac:dyDescent="0.2">
      <c r="A3230" t="s">
        <v>27</v>
      </c>
      <c r="B3230" t="s">
        <v>14270</v>
      </c>
      <c r="C3230">
        <v>79</v>
      </c>
      <c r="D3230">
        <v>82</v>
      </c>
      <c r="E3230">
        <v>216</v>
      </c>
      <c r="F3230">
        <v>885</v>
      </c>
      <c r="G3230" t="s">
        <v>15352</v>
      </c>
      <c r="H3230">
        <v>1000</v>
      </c>
      <c r="I3230">
        <v>131617</v>
      </c>
      <c r="J3230" t="s">
        <v>4073</v>
      </c>
      <c r="K3230" t="s">
        <v>306</v>
      </c>
      <c r="L3230" t="s">
        <v>15353</v>
      </c>
      <c r="M3230">
        <v>9971</v>
      </c>
      <c r="N3230">
        <v>5761</v>
      </c>
      <c r="O3230" t="s">
        <v>6787</v>
      </c>
      <c r="P3230">
        <v>1</v>
      </c>
      <c r="Q3230" t="s">
        <v>15354</v>
      </c>
      <c r="R3230" t="s">
        <v>15355</v>
      </c>
      <c r="S3230">
        <v>119</v>
      </c>
      <c r="T3230" t="s">
        <v>36</v>
      </c>
      <c r="U3230" t="s">
        <v>37</v>
      </c>
      <c r="V3230" t="s">
        <v>583</v>
      </c>
      <c r="W3230">
        <v>10000000</v>
      </c>
      <c r="X3230">
        <v>2005</v>
      </c>
      <c r="Y3230">
        <v>922</v>
      </c>
      <c r="Z3230">
        <v>6.3</v>
      </c>
      <c r="AA3230">
        <v>1.85</v>
      </c>
      <c r="AB3230">
        <v>661</v>
      </c>
    </row>
    <row r="3231" spans="1:28" hidden="1" x14ac:dyDescent="0.2">
      <c r="A3231" t="s">
        <v>27</v>
      </c>
      <c r="B3231" t="s">
        <v>15356</v>
      </c>
      <c r="C3231">
        <v>112</v>
      </c>
      <c r="D3231">
        <v>110</v>
      </c>
      <c r="E3231">
        <v>26</v>
      </c>
      <c r="F3231">
        <v>146</v>
      </c>
      <c r="G3231" t="s">
        <v>14040</v>
      </c>
      <c r="H3231">
        <v>17000</v>
      </c>
      <c r="I3231">
        <v>152857</v>
      </c>
      <c r="J3231" t="s">
        <v>3407</v>
      </c>
      <c r="K3231" t="s">
        <v>555</v>
      </c>
      <c r="L3231" t="s">
        <v>15357</v>
      </c>
      <c r="M3231">
        <v>19979</v>
      </c>
      <c r="N3231">
        <v>18236</v>
      </c>
      <c r="O3231" t="s">
        <v>15358</v>
      </c>
      <c r="P3231">
        <v>3</v>
      </c>
      <c r="Q3231" t="s">
        <v>15359</v>
      </c>
      <c r="R3231" t="s">
        <v>15360</v>
      </c>
      <c r="S3231">
        <v>56</v>
      </c>
      <c r="T3231" t="s">
        <v>36</v>
      </c>
      <c r="U3231" t="s">
        <v>55</v>
      </c>
      <c r="V3231" t="s">
        <v>583</v>
      </c>
      <c r="X3231">
        <v>2010</v>
      </c>
      <c r="Y3231">
        <v>793</v>
      </c>
      <c r="Z3231">
        <v>7</v>
      </c>
      <c r="AA3231">
        <v>1.85</v>
      </c>
      <c r="AB3231">
        <v>0</v>
      </c>
    </row>
    <row r="3232" spans="1:28" hidden="1" x14ac:dyDescent="0.2">
      <c r="A3232" t="s">
        <v>27</v>
      </c>
      <c r="B3232" t="s">
        <v>15361</v>
      </c>
      <c r="C3232">
        <v>17</v>
      </c>
      <c r="D3232">
        <v>83</v>
      </c>
      <c r="E3232">
        <v>3</v>
      </c>
      <c r="F3232">
        <v>421</v>
      </c>
      <c r="G3232" t="s">
        <v>10327</v>
      </c>
      <c r="H3232">
        <v>16000</v>
      </c>
      <c r="I3232">
        <v>126247</v>
      </c>
      <c r="J3232" t="s">
        <v>1007</v>
      </c>
      <c r="K3232" t="s">
        <v>199</v>
      </c>
      <c r="L3232" t="s">
        <v>15362</v>
      </c>
      <c r="M3232">
        <v>24958</v>
      </c>
      <c r="N3232">
        <v>17469</v>
      </c>
      <c r="O3232" t="s">
        <v>1584</v>
      </c>
      <c r="P3232">
        <v>0</v>
      </c>
      <c r="Q3232" t="s">
        <v>15363</v>
      </c>
      <c r="R3232" t="s">
        <v>15364</v>
      </c>
      <c r="S3232">
        <v>103</v>
      </c>
      <c r="T3232" t="s">
        <v>36</v>
      </c>
      <c r="U3232" t="s">
        <v>37</v>
      </c>
      <c r="V3232" t="s">
        <v>93</v>
      </c>
      <c r="W3232">
        <v>6200000</v>
      </c>
      <c r="X3232">
        <v>1994</v>
      </c>
      <c r="Y3232">
        <v>542</v>
      </c>
      <c r="Z3232">
        <v>3.3</v>
      </c>
      <c r="AA3232">
        <v>1.85</v>
      </c>
      <c r="AB3232">
        <v>321</v>
      </c>
    </row>
    <row r="3233" spans="1:28" hidden="1" x14ac:dyDescent="0.2">
      <c r="A3233" t="s">
        <v>27</v>
      </c>
      <c r="B3233" t="s">
        <v>7055</v>
      </c>
      <c r="C3233">
        <v>20</v>
      </c>
      <c r="D3233">
        <v>128</v>
      </c>
      <c r="E3233">
        <v>11</v>
      </c>
      <c r="F3233">
        <v>553</v>
      </c>
      <c r="G3233" t="s">
        <v>4502</v>
      </c>
      <c r="H3233">
        <v>665</v>
      </c>
      <c r="I3233">
        <v>82739</v>
      </c>
      <c r="J3233" t="s">
        <v>3407</v>
      </c>
      <c r="K3233" t="s">
        <v>4623</v>
      </c>
      <c r="L3233" t="s">
        <v>15365</v>
      </c>
      <c r="M3233">
        <v>465</v>
      </c>
      <c r="N3233">
        <v>4579</v>
      </c>
      <c r="O3233" t="s">
        <v>15366</v>
      </c>
      <c r="P3233">
        <v>0</v>
      </c>
      <c r="Q3233" t="s">
        <v>15367</v>
      </c>
      <c r="R3233" t="s">
        <v>15368</v>
      </c>
      <c r="S3233">
        <v>3</v>
      </c>
      <c r="T3233" t="s">
        <v>36</v>
      </c>
      <c r="U3233" t="s">
        <v>37</v>
      </c>
      <c r="V3233" t="s">
        <v>38</v>
      </c>
      <c r="X3233">
        <v>2010</v>
      </c>
      <c r="Y3233">
        <v>664</v>
      </c>
      <c r="Z3233">
        <v>6.7</v>
      </c>
      <c r="AA3233">
        <v>2.35</v>
      </c>
      <c r="AB3233">
        <v>503</v>
      </c>
    </row>
    <row r="3234" spans="1:28" hidden="1" x14ac:dyDescent="0.2">
      <c r="A3234" t="s">
        <v>27</v>
      </c>
      <c r="B3234" t="s">
        <v>15369</v>
      </c>
      <c r="C3234">
        <v>12</v>
      </c>
      <c r="D3234">
        <v>125</v>
      </c>
      <c r="E3234">
        <v>21</v>
      </c>
      <c r="F3234">
        <v>36</v>
      </c>
      <c r="G3234" t="s">
        <v>15370</v>
      </c>
      <c r="H3234">
        <v>78</v>
      </c>
      <c r="I3234">
        <v>169379</v>
      </c>
      <c r="J3234" t="s">
        <v>1959</v>
      </c>
      <c r="K3234" t="s">
        <v>15371</v>
      </c>
      <c r="L3234" t="s">
        <v>15372</v>
      </c>
      <c r="M3234">
        <v>683</v>
      </c>
      <c r="N3234">
        <v>221</v>
      </c>
      <c r="O3234" t="s">
        <v>15373</v>
      </c>
      <c r="P3234">
        <v>1</v>
      </c>
      <c r="R3234" t="s">
        <v>15374</v>
      </c>
      <c r="S3234">
        <v>3</v>
      </c>
      <c r="T3234" t="s">
        <v>2776</v>
      </c>
      <c r="U3234" t="s">
        <v>2911</v>
      </c>
      <c r="V3234" t="s">
        <v>583</v>
      </c>
      <c r="W3234">
        <v>10000000</v>
      </c>
      <c r="X3234">
        <v>2013</v>
      </c>
      <c r="Y3234">
        <v>61</v>
      </c>
      <c r="Z3234">
        <v>6.2</v>
      </c>
      <c r="AB3234">
        <v>874</v>
      </c>
    </row>
    <row r="3235" spans="1:28" hidden="1" x14ac:dyDescent="0.2">
      <c r="A3235" t="s">
        <v>27</v>
      </c>
      <c r="B3235" t="s">
        <v>8669</v>
      </c>
      <c r="C3235">
        <v>59</v>
      </c>
      <c r="D3235">
        <v>97</v>
      </c>
      <c r="E3235">
        <v>53</v>
      </c>
      <c r="F3235">
        <v>499</v>
      </c>
      <c r="G3235" t="s">
        <v>15375</v>
      </c>
      <c r="H3235">
        <v>962</v>
      </c>
      <c r="J3235" t="s">
        <v>1413</v>
      </c>
      <c r="K3235" t="s">
        <v>1976</v>
      </c>
      <c r="L3235" t="s">
        <v>15376</v>
      </c>
      <c r="M3235">
        <v>2041</v>
      </c>
      <c r="N3235">
        <v>3465</v>
      </c>
      <c r="O3235" t="s">
        <v>6869</v>
      </c>
      <c r="P3235">
        <v>0</v>
      </c>
      <c r="Q3235" t="s">
        <v>15377</v>
      </c>
      <c r="R3235" t="s">
        <v>15378</v>
      </c>
      <c r="S3235">
        <v>18</v>
      </c>
      <c r="T3235" t="s">
        <v>36</v>
      </c>
      <c r="U3235" t="s">
        <v>37</v>
      </c>
      <c r="V3235" t="s">
        <v>38</v>
      </c>
      <c r="W3235">
        <v>10000000</v>
      </c>
      <c r="X3235">
        <v>2014</v>
      </c>
      <c r="Y3235">
        <v>545</v>
      </c>
      <c r="Z3235">
        <v>6.5</v>
      </c>
      <c r="AA3235">
        <v>2.35</v>
      </c>
      <c r="AB3235">
        <v>0</v>
      </c>
    </row>
    <row r="3236" spans="1:28" hidden="1" x14ac:dyDescent="0.2">
      <c r="A3236" t="s">
        <v>27</v>
      </c>
      <c r="B3236" t="s">
        <v>15379</v>
      </c>
      <c r="C3236">
        <v>29</v>
      </c>
      <c r="D3236">
        <v>86</v>
      </c>
      <c r="E3236">
        <v>71</v>
      </c>
      <c r="F3236">
        <v>385</v>
      </c>
      <c r="G3236" t="s">
        <v>15380</v>
      </c>
      <c r="H3236">
        <v>795</v>
      </c>
      <c r="I3236">
        <v>15447</v>
      </c>
      <c r="J3236" t="s">
        <v>1669</v>
      </c>
      <c r="K3236" t="s">
        <v>720</v>
      </c>
      <c r="L3236" t="s">
        <v>15381</v>
      </c>
      <c r="M3236">
        <v>2971</v>
      </c>
      <c r="N3236">
        <v>2655</v>
      </c>
      <c r="O3236" t="s">
        <v>9257</v>
      </c>
      <c r="P3236">
        <v>0</v>
      </c>
      <c r="Q3236" t="s">
        <v>15382</v>
      </c>
      <c r="R3236" t="s">
        <v>15383</v>
      </c>
      <c r="S3236">
        <v>85</v>
      </c>
      <c r="T3236" t="s">
        <v>36</v>
      </c>
      <c r="U3236" t="s">
        <v>37</v>
      </c>
      <c r="V3236" t="s">
        <v>583</v>
      </c>
      <c r="W3236">
        <v>10000000</v>
      </c>
      <c r="X3236">
        <v>1997</v>
      </c>
      <c r="Y3236">
        <v>474</v>
      </c>
      <c r="Z3236">
        <v>3.5</v>
      </c>
      <c r="AA3236">
        <v>1.85</v>
      </c>
      <c r="AB3236">
        <v>89</v>
      </c>
    </row>
    <row r="3237" spans="1:28" hidden="1" x14ac:dyDescent="0.2">
      <c r="A3237" t="s">
        <v>27</v>
      </c>
      <c r="B3237" t="s">
        <v>15384</v>
      </c>
      <c r="C3237">
        <v>23</v>
      </c>
      <c r="D3237">
        <v>91</v>
      </c>
      <c r="E3237">
        <v>7</v>
      </c>
      <c r="F3237">
        <v>875</v>
      </c>
      <c r="G3237" t="s">
        <v>721</v>
      </c>
      <c r="H3237">
        <v>12000</v>
      </c>
      <c r="I3237">
        <v>19348</v>
      </c>
      <c r="J3237" t="s">
        <v>2525</v>
      </c>
      <c r="K3237" t="s">
        <v>299</v>
      </c>
      <c r="L3237" t="s">
        <v>15385</v>
      </c>
      <c r="M3237">
        <v>2941</v>
      </c>
      <c r="N3237">
        <v>16118</v>
      </c>
      <c r="O3237" t="s">
        <v>2495</v>
      </c>
      <c r="P3237">
        <v>2</v>
      </c>
      <c r="Q3237" t="s">
        <v>15386</v>
      </c>
      <c r="R3237" t="s">
        <v>15387</v>
      </c>
      <c r="S3237">
        <v>11</v>
      </c>
      <c r="T3237" t="s">
        <v>36</v>
      </c>
      <c r="U3237" t="s">
        <v>37</v>
      </c>
      <c r="V3237" t="s">
        <v>38</v>
      </c>
      <c r="W3237">
        <v>10000000</v>
      </c>
      <c r="X3237">
        <v>2009</v>
      </c>
      <c r="Y3237">
        <v>3000</v>
      </c>
      <c r="Z3237">
        <v>5.5</v>
      </c>
      <c r="AA3237">
        <v>2.35</v>
      </c>
      <c r="AB3237">
        <v>370</v>
      </c>
    </row>
    <row r="3238" spans="1:28" hidden="1" x14ac:dyDescent="0.2">
      <c r="A3238" t="s">
        <v>27</v>
      </c>
      <c r="B3238" t="s">
        <v>15388</v>
      </c>
      <c r="C3238">
        <v>22</v>
      </c>
      <c r="D3238">
        <v>90</v>
      </c>
      <c r="E3238">
        <v>0</v>
      </c>
      <c r="F3238">
        <v>617</v>
      </c>
      <c r="G3238" t="s">
        <v>1406</v>
      </c>
      <c r="H3238">
        <v>806</v>
      </c>
      <c r="I3238">
        <v>100503</v>
      </c>
      <c r="J3238" t="s">
        <v>1679</v>
      </c>
      <c r="K3238" t="s">
        <v>2111</v>
      </c>
      <c r="L3238" t="s">
        <v>15389</v>
      </c>
      <c r="M3238">
        <v>7759</v>
      </c>
      <c r="N3238">
        <v>3124</v>
      </c>
      <c r="O3238" t="s">
        <v>6858</v>
      </c>
      <c r="P3238">
        <v>2</v>
      </c>
      <c r="Q3238" t="s">
        <v>15390</v>
      </c>
      <c r="R3238" t="s">
        <v>15391</v>
      </c>
      <c r="S3238">
        <v>20</v>
      </c>
      <c r="T3238" t="s">
        <v>36</v>
      </c>
      <c r="U3238" t="s">
        <v>37</v>
      </c>
      <c r="V3238" t="s">
        <v>583</v>
      </c>
      <c r="W3238">
        <v>8000000</v>
      </c>
      <c r="X3238">
        <v>2009</v>
      </c>
      <c r="Y3238">
        <v>690</v>
      </c>
      <c r="Z3238">
        <v>5.9</v>
      </c>
      <c r="AA3238">
        <v>1.85</v>
      </c>
      <c r="AB3238">
        <v>1000</v>
      </c>
    </row>
    <row r="3239" spans="1:28" hidden="1" x14ac:dyDescent="0.2">
      <c r="A3239" t="s">
        <v>27</v>
      </c>
      <c r="B3239" t="s">
        <v>15392</v>
      </c>
      <c r="C3239">
        <v>43</v>
      </c>
      <c r="D3239">
        <v>90</v>
      </c>
      <c r="E3239">
        <v>8</v>
      </c>
      <c r="F3239">
        <v>495</v>
      </c>
      <c r="G3239" t="s">
        <v>3488</v>
      </c>
      <c r="H3239">
        <v>1000</v>
      </c>
      <c r="I3239">
        <v>92900</v>
      </c>
      <c r="J3239" t="s">
        <v>2525</v>
      </c>
      <c r="K3239" t="s">
        <v>1258</v>
      </c>
      <c r="L3239" t="s">
        <v>15393</v>
      </c>
      <c r="M3239">
        <v>3662</v>
      </c>
      <c r="N3239">
        <v>3146</v>
      </c>
      <c r="O3239" t="s">
        <v>2518</v>
      </c>
      <c r="P3239">
        <v>1</v>
      </c>
      <c r="Q3239" t="s">
        <v>15394</v>
      </c>
      <c r="R3239" t="s">
        <v>15395</v>
      </c>
      <c r="S3239">
        <v>23</v>
      </c>
      <c r="T3239" t="s">
        <v>36</v>
      </c>
      <c r="U3239" t="s">
        <v>37</v>
      </c>
      <c r="V3239" t="s">
        <v>38</v>
      </c>
      <c r="W3239">
        <v>5000000</v>
      </c>
      <c r="X3239">
        <v>2009</v>
      </c>
      <c r="Y3239">
        <v>893</v>
      </c>
      <c r="Z3239">
        <v>4.7</v>
      </c>
      <c r="AA3239">
        <v>1.85</v>
      </c>
      <c r="AB3239">
        <v>546</v>
      </c>
    </row>
    <row r="3240" spans="1:28" hidden="1" x14ac:dyDescent="0.2">
      <c r="A3240" t="s">
        <v>27</v>
      </c>
      <c r="B3240" t="s">
        <v>14000</v>
      </c>
      <c r="C3240">
        <v>16</v>
      </c>
      <c r="D3240">
        <v>94</v>
      </c>
      <c r="E3240">
        <v>50</v>
      </c>
      <c r="F3240">
        <v>422</v>
      </c>
      <c r="G3240" t="s">
        <v>11890</v>
      </c>
      <c r="H3240">
        <v>835</v>
      </c>
      <c r="I3240">
        <v>140987</v>
      </c>
      <c r="J3240" t="s">
        <v>3407</v>
      </c>
      <c r="K3240" t="s">
        <v>4840</v>
      </c>
      <c r="L3240" t="s">
        <v>15396</v>
      </c>
      <c r="M3240">
        <v>361</v>
      </c>
      <c r="N3240">
        <v>2519</v>
      </c>
      <c r="O3240" t="s">
        <v>15397</v>
      </c>
      <c r="P3240">
        <v>3</v>
      </c>
      <c r="R3240" t="s">
        <v>15398</v>
      </c>
      <c r="S3240">
        <v>4</v>
      </c>
      <c r="T3240" t="s">
        <v>36</v>
      </c>
      <c r="U3240" t="s">
        <v>266</v>
      </c>
      <c r="V3240" t="s">
        <v>93</v>
      </c>
      <c r="X3240">
        <v>2008</v>
      </c>
      <c r="Y3240">
        <v>632</v>
      </c>
      <c r="Z3240">
        <v>4.2</v>
      </c>
      <c r="AA3240">
        <v>1.85</v>
      </c>
      <c r="AB3240">
        <v>58</v>
      </c>
    </row>
    <row r="3241" spans="1:28" hidden="1" x14ac:dyDescent="0.2">
      <c r="A3241" t="s">
        <v>27</v>
      </c>
      <c r="B3241" t="s">
        <v>15399</v>
      </c>
      <c r="C3241">
        <v>84</v>
      </c>
      <c r="D3241">
        <v>112</v>
      </c>
      <c r="E3241">
        <v>93</v>
      </c>
      <c r="F3241">
        <v>51</v>
      </c>
      <c r="G3241" t="s">
        <v>15400</v>
      </c>
      <c r="H3241">
        <v>147</v>
      </c>
      <c r="J3241" t="s">
        <v>1922</v>
      </c>
      <c r="K3241" t="s">
        <v>15401</v>
      </c>
      <c r="L3241" t="s">
        <v>15402</v>
      </c>
      <c r="M3241">
        <v>5637</v>
      </c>
      <c r="N3241">
        <v>285</v>
      </c>
      <c r="O3241" t="s">
        <v>15403</v>
      </c>
      <c r="P3241">
        <v>0</v>
      </c>
      <c r="Q3241" t="s">
        <v>15404</v>
      </c>
      <c r="R3241" t="s">
        <v>15405</v>
      </c>
      <c r="S3241">
        <v>57</v>
      </c>
      <c r="T3241" t="s">
        <v>36</v>
      </c>
      <c r="U3241" t="s">
        <v>368</v>
      </c>
      <c r="V3241" t="s">
        <v>583</v>
      </c>
      <c r="W3241">
        <v>10000000</v>
      </c>
      <c r="X3241">
        <v>2015</v>
      </c>
      <c r="Y3241">
        <v>52</v>
      </c>
      <c r="Z3241">
        <v>5.2</v>
      </c>
      <c r="AA3241">
        <v>2.39</v>
      </c>
      <c r="AB3241">
        <v>0</v>
      </c>
    </row>
    <row r="3242" spans="1:28" hidden="1" x14ac:dyDescent="0.2">
      <c r="A3242" t="s">
        <v>27</v>
      </c>
      <c r="B3242" t="s">
        <v>14874</v>
      </c>
      <c r="C3242">
        <v>4</v>
      </c>
      <c r="D3242">
        <v>85</v>
      </c>
      <c r="E3242">
        <v>7</v>
      </c>
      <c r="F3242">
        <v>240</v>
      </c>
      <c r="G3242" t="s">
        <v>7154</v>
      </c>
      <c r="H3242">
        <v>706</v>
      </c>
      <c r="J3242" t="s">
        <v>3088</v>
      </c>
      <c r="K3242" t="s">
        <v>5263</v>
      </c>
      <c r="L3242" t="s">
        <v>15406</v>
      </c>
      <c r="M3242">
        <v>1097</v>
      </c>
      <c r="N3242">
        <v>1936</v>
      </c>
      <c r="O3242" t="s">
        <v>15407</v>
      </c>
      <c r="P3242">
        <v>2</v>
      </c>
      <c r="Q3242" t="s">
        <v>15408</v>
      </c>
      <c r="R3242" t="s">
        <v>15409</v>
      </c>
      <c r="S3242">
        <v>10</v>
      </c>
      <c r="T3242" t="s">
        <v>36</v>
      </c>
      <c r="U3242" t="s">
        <v>37</v>
      </c>
      <c r="V3242" t="s">
        <v>583</v>
      </c>
      <c r="X3242">
        <v>2009</v>
      </c>
      <c r="Y3242">
        <v>405</v>
      </c>
      <c r="Z3242">
        <v>5.2</v>
      </c>
      <c r="AA3242">
        <v>1.85</v>
      </c>
      <c r="AB3242">
        <v>402</v>
      </c>
    </row>
    <row r="3243" spans="1:28" hidden="1" x14ac:dyDescent="0.2">
      <c r="A3243" t="s">
        <v>27</v>
      </c>
      <c r="B3243" t="s">
        <v>15410</v>
      </c>
      <c r="C3243">
        <v>20</v>
      </c>
      <c r="D3243">
        <v>93</v>
      </c>
      <c r="E3243">
        <v>7</v>
      </c>
      <c r="F3243">
        <v>611</v>
      </c>
      <c r="G3243" t="s">
        <v>15411</v>
      </c>
      <c r="H3243">
        <v>906</v>
      </c>
      <c r="I3243">
        <v>5561</v>
      </c>
      <c r="J3243" t="s">
        <v>1679</v>
      </c>
      <c r="K3243" t="s">
        <v>15412</v>
      </c>
      <c r="L3243" t="s">
        <v>15413</v>
      </c>
      <c r="M3243">
        <v>4995</v>
      </c>
      <c r="N3243">
        <v>4725</v>
      </c>
      <c r="O3243" t="s">
        <v>2468</v>
      </c>
      <c r="P3243">
        <v>1</v>
      </c>
      <c r="Q3243" t="s">
        <v>15414</v>
      </c>
      <c r="R3243" t="s">
        <v>15415</v>
      </c>
      <c r="S3243">
        <v>34</v>
      </c>
      <c r="T3243" t="s">
        <v>36</v>
      </c>
      <c r="U3243" t="s">
        <v>37</v>
      </c>
      <c r="V3243" t="s">
        <v>38</v>
      </c>
      <c r="W3243">
        <v>10000000</v>
      </c>
      <c r="X3243">
        <v>2007</v>
      </c>
      <c r="Y3243">
        <v>848</v>
      </c>
      <c r="Z3243">
        <v>3.9</v>
      </c>
      <c r="AA3243">
        <v>1.85</v>
      </c>
      <c r="AB3243">
        <v>160</v>
      </c>
    </row>
    <row r="3244" spans="1:28" hidden="1" x14ac:dyDescent="0.2">
      <c r="A3244" t="s">
        <v>27</v>
      </c>
      <c r="B3244" t="s">
        <v>15416</v>
      </c>
      <c r="C3244">
        <v>71</v>
      </c>
      <c r="D3244">
        <v>104</v>
      </c>
      <c r="E3244">
        <v>275</v>
      </c>
      <c r="F3244">
        <v>102</v>
      </c>
      <c r="G3244" t="s">
        <v>15417</v>
      </c>
      <c r="H3244">
        <v>439</v>
      </c>
      <c r="I3244">
        <v>3607</v>
      </c>
      <c r="J3244" t="s">
        <v>2213</v>
      </c>
      <c r="K3244" t="s">
        <v>2358</v>
      </c>
      <c r="L3244" t="s">
        <v>15418</v>
      </c>
      <c r="M3244">
        <v>22753</v>
      </c>
      <c r="N3244">
        <v>940</v>
      </c>
      <c r="O3244" t="s">
        <v>15419</v>
      </c>
      <c r="P3244">
        <v>4</v>
      </c>
      <c r="Q3244" t="s">
        <v>15420</v>
      </c>
      <c r="R3244" t="s">
        <v>15421</v>
      </c>
      <c r="S3244">
        <v>94</v>
      </c>
      <c r="T3244" t="s">
        <v>36</v>
      </c>
      <c r="U3244" t="s">
        <v>3569</v>
      </c>
      <c r="V3244" t="s">
        <v>583</v>
      </c>
      <c r="W3244">
        <v>10000000</v>
      </c>
      <c r="X3244">
        <v>2008</v>
      </c>
      <c r="Y3244">
        <v>161</v>
      </c>
      <c r="Z3244">
        <v>6.1</v>
      </c>
      <c r="AA3244">
        <v>2.35</v>
      </c>
      <c r="AB3244">
        <v>0</v>
      </c>
    </row>
    <row r="3245" spans="1:28" hidden="1" x14ac:dyDescent="0.2">
      <c r="A3245" t="s">
        <v>27</v>
      </c>
      <c r="B3245" t="s">
        <v>15422</v>
      </c>
      <c r="C3245">
        <v>102</v>
      </c>
      <c r="D3245">
        <v>94</v>
      </c>
      <c r="E3245">
        <v>10</v>
      </c>
      <c r="F3245">
        <v>72</v>
      </c>
      <c r="G3245" t="s">
        <v>15423</v>
      </c>
      <c r="H3245">
        <v>122</v>
      </c>
      <c r="J3245" t="s">
        <v>5542</v>
      </c>
      <c r="K3245" t="s">
        <v>15424</v>
      </c>
      <c r="L3245" t="s">
        <v>15425</v>
      </c>
      <c r="M3245">
        <v>11950</v>
      </c>
      <c r="N3245">
        <v>375</v>
      </c>
      <c r="O3245" t="s">
        <v>15426</v>
      </c>
      <c r="P3245">
        <v>0</v>
      </c>
      <c r="Q3245" t="s">
        <v>15427</v>
      </c>
      <c r="R3245" t="s">
        <v>15428</v>
      </c>
      <c r="S3245">
        <v>89</v>
      </c>
      <c r="T3245" t="s">
        <v>36</v>
      </c>
      <c r="U3245" t="s">
        <v>368</v>
      </c>
      <c r="V3245" t="s">
        <v>583</v>
      </c>
      <c r="X3245">
        <v>2010</v>
      </c>
      <c r="Y3245">
        <v>109</v>
      </c>
      <c r="Z3245">
        <v>5.8</v>
      </c>
      <c r="AA3245">
        <v>2.35</v>
      </c>
      <c r="AB3245">
        <v>0</v>
      </c>
    </row>
    <row r="3246" spans="1:28" hidden="1" x14ac:dyDescent="0.2">
      <c r="A3246" t="s">
        <v>27</v>
      </c>
      <c r="B3246" t="s">
        <v>15429</v>
      </c>
      <c r="C3246">
        <v>27</v>
      </c>
      <c r="D3246">
        <v>85</v>
      </c>
      <c r="E3246">
        <v>0</v>
      </c>
      <c r="F3246">
        <v>742</v>
      </c>
      <c r="G3246" t="s">
        <v>902</v>
      </c>
      <c r="H3246">
        <v>11000</v>
      </c>
      <c r="I3246">
        <v>70527</v>
      </c>
      <c r="J3246" t="s">
        <v>2525</v>
      </c>
      <c r="K3246" t="s">
        <v>1946</v>
      </c>
      <c r="L3246" t="s">
        <v>15430</v>
      </c>
      <c r="M3246">
        <v>7690</v>
      </c>
      <c r="N3246">
        <v>14656</v>
      </c>
      <c r="O3246" t="s">
        <v>1637</v>
      </c>
      <c r="P3246">
        <v>6</v>
      </c>
      <c r="Q3246" t="s">
        <v>15431</v>
      </c>
      <c r="R3246" t="s">
        <v>15432</v>
      </c>
      <c r="S3246">
        <v>68</v>
      </c>
      <c r="T3246" t="s">
        <v>36</v>
      </c>
      <c r="U3246" t="s">
        <v>37</v>
      </c>
      <c r="V3246" t="s">
        <v>583</v>
      </c>
      <c r="W3246">
        <v>6500000</v>
      </c>
      <c r="X3246">
        <v>2004</v>
      </c>
      <c r="Y3246">
        <v>826</v>
      </c>
      <c r="Z3246">
        <v>6.7</v>
      </c>
      <c r="AA3246">
        <v>1.85</v>
      </c>
      <c r="AB3246">
        <v>376</v>
      </c>
    </row>
    <row r="3247" spans="1:28" hidden="1" x14ac:dyDescent="0.2">
      <c r="A3247" t="s">
        <v>27</v>
      </c>
      <c r="B3247" t="s">
        <v>5484</v>
      </c>
      <c r="C3247">
        <v>62</v>
      </c>
      <c r="D3247">
        <v>99</v>
      </c>
      <c r="E3247">
        <v>71</v>
      </c>
      <c r="F3247">
        <v>126</v>
      </c>
      <c r="G3247" t="s">
        <v>15433</v>
      </c>
      <c r="H3247">
        <v>298</v>
      </c>
      <c r="J3247" t="s">
        <v>893</v>
      </c>
      <c r="K3247" t="s">
        <v>15434</v>
      </c>
      <c r="L3247" t="s">
        <v>15435</v>
      </c>
      <c r="M3247">
        <v>11285</v>
      </c>
      <c r="N3247">
        <v>934</v>
      </c>
      <c r="O3247" t="s">
        <v>15436</v>
      </c>
      <c r="P3247">
        <v>0</v>
      </c>
      <c r="Q3247" t="s">
        <v>15437</v>
      </c>
      <c r="R3247" t="s">
        <v>15438</v>
      </c>
      <c r="S3247">
        <v>82</v>
      </c>
      <c r="T3247" t="s">
        <v>36</v>
      </c>
      <c r="U3247" t="s">
        <v>37</v>
      </c>
      <c r="V3247" t="s">
        <v>38</v>
      </c>
      <c r="W3247">
        <v>10000000</v>
      </c>
      <c r="X3247">
        <v>2007</v>
      </c>
      <c r="Y3247">
        <v>258</v>
      </c>
      <c r="Z3247">
        <v>5.7</v>
      </c>
      <c r="AA3247">
        <v>2.35</v>
      </c>
      <c r="AB3247">
        <v>509</v>
      </c>
    </row>
    <row r="3248" spans="1:28" hidden="1" x14ac:dyDescent="0.2">
      <c r="A3248" t="s">
        <v>27</v>
      </c>
      <c r="B3248" t="s">
        <v>15439</v>
      </c>
      <c r="C3248">
        <v>5</v>
      </c>
      <c r="D3248">
        <v>91</v>
      </c>
      <c r="E3248">
        <v>8</v>
      </c>
      <c r="F3248">
        <v>111</v>
      </c>
      <c r="G3248" t="s">
        <v>15440</v>
      </c>
      <c r="H3248">
        <v>485</v>
      </c>
      <c r="J3248" t="s">
        <v>6197</v>
      </c>
      <c r="K3248" t="s">
        <v>15441</v>
      </c>
      <c r="L3248" t="s">
        <v>15442</v>
      </c>
      <c r="M3248">
        <v>1642</v>
      </c>
      <c r="N3248">
        <v>964</v>
      </c>
      <c r="O3248" t="s">
        <v>15443</v>
      </c>
      <c r="P3248">
        <v>0</v>
      </c>
      <c r="R3248" t="s">
        <v>15444</v>
      </c>
      <c r="S3248">
        <v>11</v>
      </c>
      <c r="T3248" t="s">
        <v>36</v>
      </c>
      <c r="U3248" t="s">
        <v>266</v>
      </c>
      <c r="V3248" t="s">
        <v>38</v>
      </c>
      <c r="W3248">
        <v>10000000</v>
      </c>
      <c r="X3248">
        <v>2011</v>
      </c>
      <c r="Y3248">
        <v>152</v>
      </c>
      <c r="Z3248">
        <v>4.5</v>
      </c>
      <c r="AA3248">
        <v>2.35</v>
      </c>
      <c r="AB3248">
        <v>0</v>
      </c>
    </row>
    <row r="3249" spans="1:28" hidden="1" x14ac:dyDescent="0.2">
      <c r="A3249" t="s">
        <v>27</v>
      </c>
      <c r="B3249" t="s">
        <v>15445</v>
      </c>
      <c r="C3249">
        <v>76</v>
      </c>
      <c r="D3249">
        <v>117</v>
      </c>
      <c r="E3249">
        <v>13</v>
      </c>
      <c r="F3249">
        <v>415</v>
      </c>
      <c r="G3249" t="s">
        <v>4369</v>
      </c>
      <c r="H3249">
        <v>5000</v>
      </c>
      <c r="J3249" t="s">
        <v>4073</v>
      </c>
      <c r="K3249" t="s">
        <v>1846</v>
      </c>
      <c r="L3249" t="s">
        <v>15446</v>
      </c>
      <c r="M3249">
        <v>9585</v>
      </c>
      <c r="N3249">
        <v>7637</v>
      </c>
      <c r="O3249" t="s">
        <v>15447</v>
      </c>
      <c r="P3249">
        <v>1</v>
      </c>
      <c r="Q3249" t="s">
        <v>15448</v>
      </c>
      <c r="R3249" t="s">
        <v>15449</v>
      </c>
      <c r="S3249">
        <v>38</v>
      </c>
      <c r="T3249" t="s">
        <v>36</v>
      </c>
      <c r="U3249" t="s">
        <v>55</v>
      </c>
      <c r="V3249" t="s">
        <v>583</v>
      </c>
      <c r="W3249">
        <v>6000000</v>
      </c>
      <c r="X3249">
        <v>2008</v>
      </c>
      <c r="Y3249">
        <v>2000</v>
      </c>
      <c r="Z3249">
        <v>6.9</v>
      </c>
      <c r="AA3249">
        <v>2.35</v>
      </c>
      <c r="AB3249">
        <v>0</v>
      </c>
    </row>
    <row r="3250" spans="1:28" hidden="1" x14ac:dyDescent="0.2">
      <c r="A3250" t="s">
        <v>27</v>
      </c>
      <c r="B3250" t="s">
        <v>15450</v>
      </c>
      <c r="C3250">
        <v>8</v>
      </c>
      <c r="D3250">
        <v>85</v>
      </c>
      <c r="E3250">
        <v>0</v>
      </c>
      <c r="F3250">
        <v>196</v>
      </c>
      <c r="G3250" t="s">
        <v>1734</v>
      </c>
      <c r="H3250">
        <v>1000</v>
      </c>
      <c r="J3250" t="s">
        <v>15451</v>
      </c>
      <c r="K3250" t="s">
        <v>7565</v>
      </c>
      <c r="L3250" t="s">
        <v>15452</v>
      </c>
      <c r="M3250">
        <v>162</v>
      </c>
      <c r="N3250">
        <v>2259</v>
      </c>
      <c r="O3250" t="s">
        <v>15453</v>
      </c>
      <c r="P3250">
        <v>0</v>
      </c>
      <c r="R3250" t="s">
        <v>15454</v>
      </c>
      <c r="S3250">
        <v>2</v>
      </c>
      <c r="T3250" t="s">
        <v>36</v>
      </c>
      <c r="U3250" t="s">
        <v>5692</v>
      </c>
      <c r="W3250">
        <v>10000000</v>
      </c>
      <c r="X3250">
        <v>2014</v>
      </c>
      <c r="Y3250">
        <v>618</v>
      </c>
      <c r="Z3250">
        <v>4.8</v>
      </c>
      <c r="AB3250">
        <v>186</v>
      </c>
    </row>
    <row r="3251" spans="1:28" hidden="1" x14ac:dyDescent="0.2">
      <c r="A3251" t="s">
        <v>27</v>
      </c>
      <c r="B3251" t="s">
        <v>13938</v>
      </c>
      <c r="C3251">
        <v>75</v>
      </c>
      <c r="D3251">
        <v>106</v>
      </c>
      <c r="E3251">
        <v>261</v>
      </c>
      <c r="F3251">
        <v>520</v>
      </c>
      <c r="G3251" t="s">
        <v>849</v>
      </c>
      <c r="H3251">
        <v>30000</v>
      </c>
      <c r="J3251" t="s">
        <v>3394</v>
      </c>
      <c r="K3251" t="s">
        <v>15455</v>
      </c>
      <c r="L3251" t="s">
        <v>15456</v>
      </c>
      <c r="M3251">
        <v>3075</v>
      </c>
      <c r="N3251">
        <v>31325</v>
      </c>
      <c r="O3251" t="s">
        <v>1993</v>
      </c>
      <c r="P3251">
        <v>2</v>
      </c>
      <c r="Q3251" t="s">
        <v>15457</v>
      </c>
      <c r="R3251" t="s">
        <v>15458</v>
      </c>
      <c r="S3251">
        <v>31</v>
      </c>
      <c r="T3251" t="s">
        <v>36</v>
      </c>
      <c r="U3251" t="s">
        <v>765</v>
      </c>
      <c r="V3251" t="s">
        <v>583</v>
      </c>
      <c r="W3251">
        <v>10000000</v>
      </c>
      <c r="X3251">
        <v>2008</v>
      </c>
      <c r="Y3251">
        <v>744</v>
      </c>
      <c r="Z3251">
        <v>6.3</v>
      </c>
      <c r="AA3251">
        <v>2.35</v>
      </c>
      <c r="AB3251">
        <v>589</v>
      </c>
    </row>
    <row r="3252" spans="1:28" hidden="1" x14ac:dyDescent="0.2">
      <c r="A3252" t="s">
        <v>27</v>
      </c>
      <c r="B3252" t="s">
        <v>15459</v>
      </c>
      <c r="C3252">
        <v>66</v>
      </c>
      <c r="D3252">
        <v>81</v>
      </c>
      <c r="E3252">
        <v>4</v>
      </c>
      <c r="F3252">
        <v>5</v>
      </c>
      <c r="G3252" t="s">
        <v>15460</v>
      </c>
      <c r="H3252">
        <v>63</v>
      </c>
      <c r="I3252">
        <v>11835</v>
      </c>
      <c r="J3252" t="s">
        <v>1413</v>
      </c>
      <c r="K3252" t="s">
        <v>8641</v>
      </c>
      <c r="L3252" t="s">
        <v>15461</v>
      </c>
      <c r="M3252">
        <v>1920</v>
      </c>
      <c r="N3252">
        <v>81</v>
      </c>
      <c r="O3252" t="s">
        <v>15462</v>
      </c>
      <c r="P3252">
        <v>0</v>
      </c>
      <c r="Q3252" t="s">
        <v>15463</v>
      </c>
      <c r="R3252" t="s">
        <v>15464</v>
      </c>
      <c r="S3252">
        <v>7</v>
      </c>
      <c r="T3252" t="s">
        <v>8647</v>
      </c>
      <c r="U3252" t="s">
        <v>8648</v>
      </c>
      <c r="W3252">
        <v>10000000</v>
      </c>
      <c r="X3252">
        <v>2013</v>
      </c>
      <c r="Y3252">
        <v>10</v>
      </c>
      <c r="Z3252">
        <v>6.9</v>
      </c>
      <c r="AA3252">
        <v>2.35</v>
      </c>
      <c r="AB3252">
        <v>1000</v>
      </c>
    </row>
    <row r="3253" spans="1:28" hidden="1" x14ac:dyDescent="0.2">
      <c r="A3253" t="s">
        <v>27</v>
      </c>
      <c r="B3253" t="s">
        <v>15465</v>
      </c>
      <c r="C3253">
        <v>31</v>
      </c>
      <c r="D3253">
        <v>100</v>
      </c>
      <c r="E3253">
        <v>98</v>
      </c>
      <c r="F3253">
        <v>95</v>
      </c>
      <c r="G3253" t="s">
        <v>188</v>
      </c>
      <c r="H3253">
        <v>1000</v>
      </c>
      <c r="J3253" t="s">
        <v>15466</v>
      </c>
      <c r="K3253" t="s">
        <v>15467</v>
      </c>
      <c r="L3253" t="s">
        <v>15468</v>
      </c>
      <c r="M3253">
        <v>1250</v>
      </c>
      <c r="N3253">
        <v>2227</v>
      </c>
      <c r="O3253" t="s">
        <v>15469</v>
      </c>
      <c r="P3253">
        <v>1</v>
      </c>
      <c r="Q3253" t="s">
        <v>15470</v>
      </c>
      <c r="R3253" t="s">
        <v>15471</v>
      </c>
      <c r="S3253">
        <v>16</v>
      </c>
      <c r="T3253" t="s">
        <v>36</v>
      </c>
      <c r="U3253" t="s">
        <v>55</v>
      </c>
      <c r="V3253" t="s">
        <v>38</v>
      </c>
      <c r="W3253">
        <v>10000000</v>
      </c>
      <c r="X3253">
        <v>2010</v>
      </c>
      <c r="Y3253">
        <v>891</v>
      </c>
      <c r="Z3253">
        <v>5.4</v>
      </c>
      <c r="AA3253">
        <v>2.35</v>
      </c>
      <c r="AB3253">
        <v>695</v>
      </c>
    </row>
    <row r="3254" spans="1:28" hidden="1" x14ac:dyDescent="0.2">
      <c r="A3254" t="s">
        <v>27</v>
      </c>
      <c r="B3254" t="s">
        <v>4672</v>
      </c>
      <c r="C3254">
        <v>32</v>
      </c>
      <c r="D3254">
        <v>90</v>
      </c>
      <c r="E3254">
        <v>110</v>
      </c>
      <c r="F3254">
        <v>711</v>
      </c>
      <c r="G3254" t="s">
        <v>1186</v>
      </c>
      <c r="H3254">
        <v>1000</v>
      </c>
      <c r="J3254" t="s">
        <v>4175</v>
      </c>
      <c r="K3254" t="s">
        <v>388</v>
      </c>
      <c r="L3254" t="s">
        <v>15472</v>
      </c>
      <c r="M3254">
        <v>5715</v>
      </c>
      <c r="N3254">
        <v>3937</v>
      </c>
      <c r="O3254" t="s">
        <v>10592</v>
      </c>
      <c r="P3254">
        <v>4</v>
      </c>
      <c r="Q3254" t="s">
        <v>15473</v>
      </c>
      <c r="R3254" t="s">
        <v>15474</v>
      </c>
      <c r="S3254">
        <v>60</v>
      </c>
      <c r="T3254" t="s">
        <v>36</v>
      </c>
      <c r="U3254" t="s">
        <v>37</v>
      </c>
      <c r="V3254" t="s">
        <v>583</v>
      </c>
      <c r="W3254">
        <v>10000000</v>
      </c>
      <c r="X3254">
        <v>2009</v>
      </c>
      <c r="Y3254">
        <v>898</v>
      </c>
      <c r="Z3254">
        <v>3.8</v>
      </c>
      <c r="AA3254">
        <v>1.85</v>
      </c>
      <c r="AB3254">
        <v>486</v>
      </c>
    </row>
    <row r="3255" spans="1:28" hidden="1" x14ac:dyDescent="0.2">
      <c r="A3255" t="s">
        <v>27</v>
      </c>
      <c r="B3255" t="s">
        <v>15475</v>
      </c>
      <c r="C3255">
        <v>17</v>
      </c>
      <c r="D3255">
        <v>116</v>
      </c>
      <c r="E3255">
        <v>24</v>
      </c>
      <c r="F3255">
        <v>46</v>
      </c>
      <c r="G3255" t="s">
        <v>15476</v>
      </c>
      <c r="H3255">
        <v>183</v>
      </c>
      <c r="J3255" t="s">
        <v>212</v>
      </c>
      <c r="K3255" t="s">
        <v>14639</v>
      </c>
      <c r="L3255" t="s">
        <v>15477</v>
      </c>
      <c r="M3255">
        <v>2223</v>
      </c>
      <c r="N3255">
        <v>428</v>
      </c>
      <c r="O3255" t="s">
        <v>15478</v>
      </c>
      <c r="P3255">
        <v>2</v>
      </c>
      <c r="Q3255" t="s">
        <v>15479</v>
      </c>
      <c r="R3255" t="s">
        <v>15480</v>
      </c>
      <c r="S3255">
        <v>27</v>
      </c>
      <c r="T3255" t="s">
        <v>36</v>
      </c>
      <c r="U3255" t="s">
        <v>266</v>
      </c>
      <c r="V3255" t="s">
        <v>583</v>
      </c>
      <c r="W3255">
        <v>10000000</v>
      </c>
      <c r="X3255">
        <v>2007</v>
      </c>
      <c r="Y3255">
        <v>136</v>
      </c>
      <c r="Z3255">
        <v>7</v>
      </c>
      <c r="AA3255">
        <v>2.35</v>
      </c>
      <c r="AB3255">
        <v>746</v>
      </c>
    </row>
    <row r="3256" spans="1:28" hidden="1" x14ac:dyDescent="0.2">
      <c r="A3256" t="s">
        <v>27</v>
      </c>
      <c r="B3256" t="s">
        <v>15481</v>
      </c>
      <c r="C3256">
        <v>4</v>
      </c>
      <c r="D3256">
        <v>84</v>
      </c>
      <c r="E3256">
        <v>5</v>
      </c>
      <c r="F3256">
        <v>482</v>
      </c>
      <c r="G3256" t="s">
        <v>15482</v>
      </c>
      <c r="H3256">
        <v>670</v>
      </c>
      <c r="J3256" t="s">
        <v>1669</v>
      </c>
      <c r="K3256" t="s">
        <v>10617</v>
      </c>
      <c r="L3256" t="s">
        <v>15483</v>
      </c>
      <c r="M3256">
        <v>553</v>
      </c>
      <c r="N3256">
        <v>2739</v>
      </c>
      <c r="O3256" t="s">
        <v>5589</v>
      </c>
      <c r="P3256">
        <v>5</v>
      </c>
      <c r="R3256" t="s">
        <v>15484</v>
      </c>
      <c r="S3256">
        <v>3</v>
      </c>
      <c r="T3256" t="s">
        <v>36</v>
      </c>
      <c r="U3256" t="s">
        <v>37</v>
      </c>
      <c r="V3256" t="s">
        <v>38</v>
      </c>
      <c r="W3256">
        <v>10000000</v>
      </c>
      <c r="X3256">
        <v>2010</v>
      </c>
      <c r="Y3256">
        <v>608</v>
      </c>
      <c r="Z3256">
        <v>5.2</v>
      </c>
      <c r="AB3256">
        <v>119</v>
      </c>
    </row>
    <row r="3257" spans="1:28" x14ac:dyDescent="0.2">
      <c r="A3257" t="s">
        <v>27</v>
      </c>
      <c r="B3257" t="s">
        <v>8605</v>
      </c>
      <c r="C3257">
        <v>152</v>
      </c>
      <c r="D3257">
        <v>135</v>
      </c>
      <c r="E3257">
        <v>419</v>
      </c>
      <c r="F3257">
        <v>7</v>
      </c>
      <c r="G3257" t="s">
        <v>13563</v>
      </c>
      <c r="H3257">
        <v>398</v>
      </c>
      <c r="I3257">
        <v>128486</v>
      </c>
      <c r="J3257" t="s">
        <v>4673</v>
      </c>
      <c r="K3257" t="s">
        <v>6891</v>
      </c>
      <c r="L3257" t="s">
        <v>15485</v>
      </c>
      <c r="M3257">
        <v>26156</v>
      </c>
      <c r="N3257">
        <v>569</v>
      </c>
      <c r="O3257" t="s">
        <v>15486</v>
      </c>
      <c r="P3257">
        <v>0</v>
      </c>
      <c r="Q3257" t="s">
        <v>15487</v>
      </c>
      <c r="R3257" t="s">
        <v>15488</v>
      </c>
      <c r="S3257">
        <v>74</v>
      </c>
      <c r="T3257" t="s">
        <v>12698</v>
      </c>
      <c r="U3257" t="s">
        <v>5692</v>
      </c>
      <c r="V3257" t="s">
        <v>583</v>
      </c>
      <c r="W3257">
        <v>10000000</v>
      </c>
      <c r="X3257">
        <v>2008</v>
      </c>
      <c r="Y3257">
        <v>149</v>
      </c>
      <c r="Z3257">
        <v>7.3</v>
      </c>
      <c r="AA3257">
        <v>2.35</v>
      </c>
      <c r="AB3257">
        <v>0</v>
      </c>
    </row>
    <row r="3258" spans="1:28" hidden="1" x14ac:dyDescent="0.2">
      <c r="A3258" t="s">
        <v>27</v>
      </c>
      <c r="B3258" t="s">
        <v>13004</v>
      </c>
      <c r="C3258">
        <v>129</v>
      </c>
      <c r="D3258">
        <v>84</v>
      </c>
      <c r="E3258">
        <v>36</v>
      </c>
      <c r="F3258">
        <v>899</v>
      </c>
      <c r="G3258" t="s">
        <v>11647</v>
      </c>
      <c r="H3258">
        <v>1000</v>
      </c>
      <c r="J3258" t="s">
        <v>5542</v>
      </c>
      <c r="K3258" t="s">
        <v>2813</v>
      </c>
      <c r="L3258" t="s">
        <v>15489</v>
      </c>
      <c r="M3258">
        <v>7286</v>
      </c>
      <c r="N3258">
        <v>4686</v>
      </c>
      <c r="O3258" t="s">
        <v>3929</v>
      </c>
      <c r="P3258">
        <v>0</v>
      </c>
      <c r="Q3258" t="s">
        <v>15490</v>
      </c>
      <c r="R3258" t="s">
        <v>15491</v>
      </c>
      <c r="S3258">
        <v>75</v>
      </c>
      <c r="T3258" t="s">
        <v>36</v>
      </c>
      <c r="U3258" t="s">
        <v>37</v>
      </c>
      <c r="V3258" t="s">
        <v>583</v>
      </c>
      <c r="W3258">
        <v>10000000</v>
      </c>
      <c r="X3258">
        <v>2013</v>
      </c>
      <c r="Y3258">
        <v>948</v>
      </c>
      <c r="Z3258">
        <v>4.5999999999999996</v>
      </c>
      <c r="AA3258">
        <v>2.35</v>
      </c>
      <c r="AB3258">
        <v>0</v>
      </c>
    </row>
    <row r="3259" spans="1:28" x14ac:dyDescent="0.2">
      <c r="A3259" t="s">
        <v>27</v>
      </c>
      <c r="B3259" t="s">
        <v>15492</v>
      </c>
      <c r="C3259">
        <v>15</v>
      </c>
      <c r="D3259">
        <v>89</v>
      </c>
      <c r="E3259">
        <v>3</v>
      </c>
      <c r="F3259">
        <v>499</v>
      </c>
      <c r="G3259" t="s">
        <v>727</v>
      </c>
      <c r="H3259">
        <v>764</v>
      </c>
      <c r="J3259" t="s">
        <v>15493</v>
      </c>
      <c r="K3259" t="s">
        <v>2997</v>
      </c>
      <c r="L3259" t="s">
        <v>15494</v>
      </c>
      <c r="M3259">
        <v>3015</v>
      </c>
      <c r="N3259">
        <v>2876</v>
      </c>
      <c r="O3259" t="s">
        <v>12638</v>
      </c>
      <c r="P3259">
        <v>1</v>
      </c>
      <c r="Q3259" t="s">
        <v>15495</v>
      </c>
      <c r="R3259" t="s">
        <v>15496</v>
      </c>
      <c r="S3259">
        <v>27</v>
      </c>
      <c r="T3259" t="s">
        <v>36</v>
      </c>
      <c r="U3259" t="s">
        <v>266</v>
      </c>
      <c r="W3259">
        <v>10000000</v>
      </c>
      <c r="X3259">
        <v>2010</v>
      </c>
      <c r="Y3259">
        <v>716</v>
      </c>
      <c r="Z3259">
        <v>6.5</v>
      </c>
      <c r="AA3259">
        <v>2.35</v>
      </c>
      <c r="AB3259">
        <v>850</v>
      </c>
    </row>
    <row r="3260" spans="1:28" hidden="1" x14ac:dyDescent="0.2">
      <c r="A3260" t="s">
        <v>27</v>
      </c>
      <c r="B3260" t="s">
        <v>6547</v>
      </c>
      <c r="C3260">
        <v>248</v>
      </c>
      <c r="D3260">
        <v>107</v>
      </c>
      <c r="E3260">
        <v>99</v>
      </c>
      <c r="F3260">
        <v>452</v>
      </c>
      <c r="G3260" t="s">
        <v>9051</v>
      </c>
      <c r="H3260">
        <v>17000</v>
      </c>
      <c r="I3260">
        <v>16025394</v>
      </c>
      <c r="J3260" t="s">
        <v>1413</v>
      </c>
      <c r="K3260" t="s">
        <v>555</v>
      </c>
      <c r="L3260" t="s">
        <v>15497</v>
      </c>
      <c r="M3260">
        <v>131180</v>
      </c>
      <c r="N3260">
        <v>18983</v>
      </c>
      <c r="O3260" t="s">
        <v>1775</v>
      </c>
      <c r="P3260">
        <v>6</v>
      </c>
      <c r="Q3260" t="s">
        <v>15498</v>
      </c>
      <c r="R3260" t="s">
        <v>15499</v>
      </c>
      <c r="S3260">
        <v>220</v>
      </c>
      <c r="T3260" t="s">
        <v>36</v>
      </c>
      <c r="U3260" t="s">
        <v>37</v>
      </c>
      <c r="V3260" t="s">
        <v>583</v>
      </c>
      <c r="X3260">
        <v>2009</v>
      </c>
      <c r="Y3260">
        <v>985</v>
      </c>
      <c r="Z3260">
        <v>6.8</v>
      </c>
      <c r="AA3260">
        <v>1.85</v>
      </c>
      <c r="AB3260">
        <v>0</v>
      </c>
    </row>
    <row r="3261" spans="1:28" hidden="1" x14ac:dyDescent="0.2">
      <c r="A3261" t="s">
        <v>27</v>
      </c>
      <c r="B3261" t="s">
        <v>15500</v>
      </c>
      <c r="C3261">
        <v>52</v>
      </c>
      <c r="D3261">
        <v>144</v>
      </c>
      <c r="E3261">
        <v>0</v>
      </c>
      <c r="F3261">
        <v>195</v>
      </c>
      <c r="G3261" t="s">
        <v>15501</v>
      </c>
      <c r="H3261">
        <v>786</v>
      </c>
      <c r="I3261">
        <v>2483955</v>
      </c>
      <c r="J3261" t="s">
        <v>212</v>
      </c>
      <c r="K3261" t="s">
        <v>12922</v>
      </c>
      <c r="L3261" t="s">
        <v>15502</v>
      </c>
      <c r="M3261">
        <v>8369</v>
      </c>
      <c r="N3261">
        <v>1674</v>
      </c>
      <c r="O3261" t="s">
        <v>15503</v>
      </c>
      <c r="P3261">
        <v>0</v>
      </c>
      <c r="Q3261" t="s">
        <v>15504</v>
      </c>
      <c r="R3261" t="s">
        <v>15505</v>
      </c>
      <c r="S3261">
        <v>165</v>
      </c>
      <c r="T3261" t="s">
        <v>36</v>
      </c>
      <c r="U3261" t="s">
        <v>37</v>
      </c>
      <c r="V3261" t="s">
        <v>583</v>
      </c>
      <c r="W3261">
        <v>9600000</v>
      </c>
      <c r="X3261">
        <v>2005</v>
      </c>
      <c r="Y3261">
        <v>228</v>
      </c>
      <c r="Z3261">
        <v>6.7</v>
      </c>
      <c r="AA3261">
        <v>1.85</v>
      </c>
      <c r="AB3261">
        <v>957</v>
      </c>
    </row>
    <row r="3262" spans="1:28" hidden="1" x14ac:dyDescent="0.2">
      <c r="A3262" t="s">
        <v>27</v>
      </c>
      <c r="B3262" t="s">
        <v>3231</v>
      </c>
      <c r="C3262">
        <v>55</v>
      </c>
      <c r="D3262">
        <v>98</v>
      </c>
      <c r="E3262">
        <v>41</v>
      </c>
      <c r="F3262">
        <v>525</v>
      </c>
      <c r="G3262" t="s">
        <v>5263</v>
      </c>
      <c r="H3262">
        <v>723</v>
      </c>
      <c r="I3262">
        <v>57176582</v>
      </c>
      <c r="J3262" t="s">
        <v>1669</v>
      </c>
      <c r="K3262" t="s">
        <v>3881</v>
      </c>
      <c r="L3262" t="s">
        <v>15506</v>
      </c>
      <c r="M3262">
        <v>27492</v>
      </c>
      <c r="N3262">
        <v>3939</v>
      </c>
      <c r="O3262" t="s">
        <v>13766</v>
      </c>
      <c r="P3262">
        <v>1</v>
      </c>
      <c r="Q3262" t="s">
        <v>15507</v>
      </c>
      <c r="R3262" t="s">
        <v>15508</v>
      </c>
      <c r="S3262">
        <v>84</v>
      </c>
      <c r="T3262" t="s">
        <v>36</v>
      </c>
      <c r="U3262" t="s">
        <v>37</v>
      </c>
      <c r="V3262" t="s">
        <v>583</v>
      </c>
      <c r="W3262">
        <v>9500000</v>
      </c>
      <c r="X3262">
        <v>2000</v>
      </c>
      <c r="Y3262">
        <v>706</v>
      </c>
      <c r="Z3262">
        <v>6.1</v>
      </c>
      <c r="AA3262">
        <v>1.85</v>
      </c>
      <c r="AB3262">
        <v>0</v>
      </c>
    </row>
    <row r="3263" spans="1:28" hidden="1" x14ac:dyDescent="0.2">
      <c r="A3263" t="s">
        <v>27</v>
      </c>
      <c r="B3263" t="s">
        <v>15509</v>
      </c>
      <c r="C3263">
        <v>30</v>
      </c>
      <c r="D3263">
        <v>94</v>
      </c>
      <c r="E3263">
        <v>9</v>
      </c>
      <c r="F3263">
        <v>262</v>
      </c>
      <c r="G3263" t="s">
        <v>680</v>
      </c>
      <c r="H3263">
        <v>4000</v>
      </c>
      <c r="J3263" t="s">
        <v>462</v>
      </c>
      <c r="K3263" t="s">
        <v>1432</v>
      </c>
      <c r="L3263" t="s">
        <v>15510</v>
      </c>
      <c r="M3263">
        <v>12372</v>
      </c>
      <c r="N3263">
        <v>9432</v>
      </c>
      <c r="O3263" t="s">
        <v>15511</v>
      </c>
      <c r="P3263">
        <v>1</v>
      </c>
      <c r="Q3263" t="s">
        <v>15512</v>
      </c>
      <c r="R3263" t="s">
        <v>15513</v>
      </c>
      <c r="S3263">
        <v>42</v>
      </c>
      <c r="T3263" t="s">
        <v>36</v>
      </c>
      <c r="U3263" t="s">
        <v>266</v>
      </c>
      <c r="V3263" t="s">
        <v>583</v>
      </c>
      <c r="W3263">
        <v>10000000</v>
      </c>
      <c r="X3263">
        <v>2014</v>
      </c>
      <c r="Y3263">
        <v>4000</v>
      </c>
      <c r="Z3263">
        <v>5.2</v>
      </c>
      <c r="AB3263">
        <v>0</v>
      </c>
    </row>
    <row r="3264" spans="1:28" hidden="1" x14ac:dyDescent="0.2">
      <c r="A3264" t="s">
        <v>27</v>
      </c>
      <c r="B3264" t="s">
        <v>8050</v>
      </c>
      <c r="C3264">
        <v>130</v>
      </c>
      <c r="D3264">
        <v>117</v>
      </c>
      <c r="E3264">
        <v>43</v>
      </c>
      <c r="F3264">
        <v>244</v>
      </c>
      <c r="G3264" t="s">
        <v>15514</v>
      </c>
      <c r="H3264">
        <v>742</v>
      </c>
      <c r="I3264">
        <v>43100000</v>
      </c>
      <c r="J3264" t="s">
        <v>49</v>
      </c>
      <c r="K3264" t="s">
        <v>10177</v>
      </c>
      <c r="L3264" t="s">
        <v>15515</v>
      </c>
      <c r="M3264">
        <v>75280</v>
      </c>
      <c r="N3264">
        <v>2127</v>
      </c>
      <c r="O3264" t="s">
        <v>1091</v>
      </c>
      <c r="P3264">
        <v>0</v>
      </c>
      <c r="Q3264" t="s">
        <v>15516</v>
      </c>
      <c r="R3264" t="s">
        <v>15517</v>
      </c>
      <c r="S3264">
        <v>267</v>
      </c>
      <c r="T3264" t="s">
        <v>36</v>
      </c>
      <c r="U3264" t="s">
        <v>55</v>
      </c>
      <c r="V3264" t="s">
        <v>6034</v>
      </c>
      <c r="W3264">
        <v>9500000</v>
      </c>
      <c r="X3264">
        <v>1967</v>
      </c>
      <c r="Y3264">
        <v>462</v>
      </c>
      <c r="Z3264">
        <v>6.9</v>
      </c>
      <c r="AA3264">
        <v>2.35</v>
      </c>
      <c r="AB3264">
        <v>0</v>
      </c>
    </row>
    <row r="3265" spans="1:28" hidden="1" x14ac:dyDescent="0.2">
      <c r="A3265" t="s">
        <v>27</v>
      </c>
      <c r="B3265" t="s">
        <v>15518</v>
      </c>
      <c r="C3265">
        <v>29</v>
      </c>
      <c r="D3265">
        <v>102</v>
      </c>
      <c r="E3265">
        <v>7</v>
      </c>
      <c r="F3265">
        <v>1000</v>
      </c>
      <c r="G3265" t="s">
        <v>8308</v>
      </c>
      <c r="H3265">
        <v>31000</v>
      </c>
      <c r="J3265" t="s">
        <v>4524</v>
      </c>
      <c r="K3265" t="s">
        <v>11607</v>
      </c>
      <c r="L3265" t="s">
        <v>15519</v>
      </c>
      <c r="M3265">
        <v>5865</v>
      </c>
      <c r="N3265">
        <v>35634</v>
      </c>
      <c r="O3265" t="s">
        <v>5912</v>
      </c>
      <c r="P3265">
        <v>7</v>
      </c>
      <c r="Q3265" t="s">
        <v>15520</v>
      </c>
      <c r="R3265" t="s">
        <v>15521</v>
      </c>
      <c r="S3265">
        <v>12</v>
      </c>
      <c r="T3265" t="s">
        <v>36</v>
      </c>
      <c r="U3265" t="s">
        <v>55</v>
      </c>
      <c r="V3265" t="s">
        <v>583</v>
      </c>
      <c r="W3265">
        <v>10000000</v>
      </c>
      <c r="X3265">
        <v>2014</v>
      </c>
      <c r="Y3265">
        <v>1000</v>
      </c>
      <c r="Z3265">
        <v>6</v>
      </c>
      <c r="AB3265">
        <v>1000</v>
      </c>
    </row>
    <row r="3266" spans="1:28" hidden="1" x14ac:dyDescent="0.2">
      <c r="A3266" t="s">
        <v>27</v>
      </c>
      <c r="B3266" t="s">
        <v>12016</v>
      </c>
      <c r="C3266">
        <v>447</v>
      </c>
      <c r="D3266">
        <v>127</v>
      </c>
      <c r="E3266">
        <v>0</v>
      </c>
      <c r="F3266">
        <v>319</v>
      </c>
      <c r="G3266" t="s">
        <v>15522</v>
      </c>
      <c r="H3266">
        <v>678</v>
      </c>
      <c r="I3266">
        <v>225377</v>
      </c>
      <c r="J3266" t="s">
        <v>212</v>
      </c>
      <c r="K3266" t="s">
        <v>6038</v>
      </c>
      <c r="L3266" t="s">
        <v>15523</v>
      </c>
      <c r="M3266">
        <v>70382</v>
      </c>
      <c r="N3266">
        <v>1557</v>
      </c>
      <c r="O3266" t="s">
        <v>15524</v>
      </c>
      <c r="P3266">
        <v>1</v>
      </c>
      <c r="Q3266" t="s">
        <v>15525</v>
      </c>
      <c r="R3266" t="s">
        <v>15526</v>
      </c>
      <c r="S3266">
        <v>190</v>
      </c>
      <c r="T3266" t="s">
        <v>1462</v>
      </c>
      <c r="U3266" t="s">
        <v>1463</v>
      </c>
      <c r="V3266" t="s">
        <v>38</v>
      </c>
      <c r="W3266">
        <v>8900000</v>
      </c>
      <c r="X3266">
        <v>2012</v>
      </c>
      <c r="Y3266">
        <v>432</v>
      </c>
      <c r="Z3266">
        <v>7.9</v>
      </c>
      <c r="AA3266">
        <v>1.85</v>
      </c>
      <c r="AB3266">
        <v>33000</v>
      </c>
    </row>
    <row r="3267" spans="1:28" hidden="1" x14ac:dyDescent="0.2">
      <c r="A3267" t="s">
        <v>27</v>
      </c>
      <c r="B3267" t="s">
        <v>15527</v>
      </c>
      <c r="C3267">
        <v>66</v>
      </c>
      <c r="D3267">
        <v>98</v>
      </c>
      <c r="E3267">
        <v>17</v>
      </c>
      <c r="F3267">
        <v>770</v>
      </c>
      <c r="G3267" t="s">
        <v>7405</v>
      </c>
      <c r="H3267">
        <v>1000</v>
      </c>
      <c r="I3267">
        <v>14114488</v>
      </c>
      <c r="J3267" t="s">
        <v>5542</v>
      </c>
      <c r="K3267" t="s">
        <v>2199</v>
      </c>
      <c r="L3267" t="s">
        <v>15528</v>
      </c>
      <c r="M3267">
        <v>13190</v>
      </c>
      <c r="N3267">
        <v>3827</v>
      </c>
      <c r="O3267" t="s">
        <v>7403</v>
      </c>
      <c r="P3267">
        <v>0</v>
      </c>
      <c r="Q3267" t="s">
        <v>15529</v>
      </c>
      <c r="R3267" t="s">
        <v>15530</v>
      </c>
      <c r="S3267">
        <v>114</v>
      </c>
      <c r="T3267" t="s">
        <v>36</v>
      </c>
      <c r="U3267" t="s">
        <v>37</v>
      </c>
      <c r="V3267" t="s">
        <v>38</v>
      </c>
      <c r="W3267">
        <v>10500000</v>
      </c>
      <c r="X3267">
        <v>1988</v>
      </c>
      <c r="Y3267">
        <v>887</v>
      </c>
      <c r="Z3267">
        <v>4.5</v>
      </c>
      <c r="AA3267">
        <v>1.85</v>
      </c>
      <c r="AB3267">
        <v>616</v>
      </c>
    </row>
    <row r="3268" spans="1:28" hidden="1" x14ac:dyDescent="0.2">
      <c r="A3268" t="s">
        <v>27</v>
      </c>
      <c r="B3268" t="s">
        <v>15531</v>
      </c>
      <c r="C3268">
        <v>18</v>
      </c>
      <c r="D3268">
        <v>88</v>
      </c>
      <c r="E3268">
        <v>6</v>
      </c>
      <c r="F3268">
        <v>200</v>
      </c>
      <c r="G3268" t="s">
        <v>10500</v>
      </c>
      <c r="H3268">
        <v>557</v>
      </c>
      <c r="J3268" t="s">
        <v>5763</v>
      </c>
      <c r="K3268" t="s">
        <v>7007</v>
      </c>
      <c r="L3268" t="s">
        <v>15532</v>
      </c>
      <c r="M3268">
        <v>1763</v>
      </c>
      <c r="N3268">
        <v>1702</v>
      </c>
      <c r="O3268" t="s">
        <v>15533</v>
      </c>
      <c r="P3268">
        <v>0</v>
      </c>
      <c r="Q3268" t="s">
        <v>15534</v>
      </c>
      <c r="R3268" t="s">
        <v>15535</v>
      </c>
      <c r="S3268">
        <v>26</v>
      </c>
      <c r="T3268" t="s">
        <v>36</v>
      </c>
      <c r="U3268" t="s">
        <v>37</v>
      </c>
      <c r="V3268" t="s">
        <v>583</v>
      </c>
      <c r="W3268">
        <v>9500000</v>
      </c>
      <c r="X3268">
        <v>2015</v>
      </c>
      <c r="Y3268">
        <v>290</v>
      </c>
      <c r="Z3268">
        <v>5.0999999999999996</v>
      </c>
      <c r="AA3268">
        <v>1.78</v>
      </c>
      <c r="AB3268">
        <v>898</v>
      </c>
    </row>
    <row r="3269" spans="1:28" hidden="1" x14ac:dyDescent="0.2">
      <c r="A3269" t="s">
        <v>27</v>
      </c>
      <c r="B3269" t="s">
        <v>15536</v>
      </c>
      <c r="C3269">
        <v>61</v>
      </c>
      <c r="D3269">
        <v>197</v>
      </c>
      <c r="E3269">
        <v>176</v>
      </c>
      <c r="F3269">
        <v>760</v>
      </c>
      <c r="G3269" t="s">
        <v>14553</v>
      </c>
      <c r="H3269">
        <v>924</v>
      </c>
      <c r="I3269">
        <v>46300000</v>
      </c>
      <c r="J3269" t="s">
        <v>1372</v>
      </c>
      <c r="K3269" t="s">
        <v>2959</v>
      </c>
      <c r="L3269" t="s">
        <v>15537</v>
      </c>
      <c r="M3269">
        <v>29323</v>
      </c>
      <c r="N3269">
        <v>4109</v>
      </c>
      <c r="O3269" t="s">
        <v>15538</v>
      </c>
      <c r="P3269">
        <v>0</v>
      </c>
      <c r="Q3269" t="s">
        <v>15539</v>
      </c>
      <c r="R3269" t="s">
        <v>15540</v>
      </c>
      <c r="S3269">
        <v>344</v>
      </c>
      <c r="T3269" t="s">
        <v>36</v>
      </c>
      <c r="U3269" t="s">
        <v>37</v>
      </c>
      <c r="V3269" t="s">
        <v>6034</v>
      </c>
      <c r="W3269">
        <v>9400000</v>
      </c>
      <c r="X3269">
        <v>1963</v>
      </c>
      <c r="Y3269">
        <v>898</v>
      </c>
      <c r="Z3269">
        <v>7.6</v>
      </c>
      <c r="AA3269">
        <v>2.76</v>
      </c>
      <c r="AB3269">
        <v>0</v>
      </c>
    </row>
    <row r="3270" spans="1:28" hidden="1" x14ac:dyDescent="0.2">
      <c r="A3270" t="s">
        <v>27</v>
      </c>
      <c r="B3270" t="s">
        <v>15541</v>
      </c>
      <c r="C3270">
        <v>232</v>
      </c>
      <c r="D3270">
        <v>121</v>
      </c>
      <c r="E3270">
        <v>0</v>
      </c>
      <c r="F3270">
        <v>82</v>
      </c>
      <c r="G3270" t="s">
        <v>13626</v>
      </c>
      <c r="H3270">
        <v>148</v>
      </c>
      <c r="I3270">
        <v>12899702</v>
      </c>
      <c r="J3270" t="s">
        <v>15542</v>
      </c>
      <c r="K3270" t="s">
        <v>15543</v>
      </c>
      <c r="L3270" t="s">
        <v>15544</v>
      </c>
      <c r="M3270">
        <v>76681</v>
      </c>
      <c r="N3270">
        <v>448</v>
      </c>
      <c r="O3270" t="s">
        <v>15545</v>
      </c>
      <c r="P3270">
        <v>1</v>
      </c>
      <c r="Q3270" t="s">
        <v>15546</v>
      </c>
      <c r="R3270" t="s">
        <v>15547</v>
      </c>
      <c r="S3270">
        <v>228</v>
      </c>
      <c r="T3270" t="s">
        <v>2776</v>
      </c>
      <c r="U3270" t="s">
        <v>3569</v>
      </c>
      <c r="V3270" t="s">
        <v>583</v>
      </c>
      <c r="X3270">
        <v>2006</v>
      </c>
      <c r="Y3270">
        <v>114</v>
      </c>
      <c r="Z3270">
        <v>7.6</v>
      </c>
      <c r="AA3270">
        <v>2.35</v>
      </c>
      <c r="AB3270">
        <v>0</v>
      </c>
    </row>
    <row r="3271" spans="1:28" hidden="1" x14ac:dyDescent="0.2">
      <c r="A3271" t="s">
        <v>27</v>
      </c>
      <c r="B3271" t="s">
        <v>15548</v>
      </c>
      <c r="C3271">
        <v>62</v>
      </c>
      <c r="D3271">
        <v>90</v>
      </c>
      <c r="E3271">
        <v>0</v>
      </c>
      <c r="F3271">
        <v>123</v>
      </c>
      <c r="G3271" t="s">
        <v>13366</v>
      </c>
      <c r="H3271">
        <v>187</v>
      </c>
      <c r="J3271" t="s">
        <v>15549</v>
      </c>
      <c r="K3271" t="s">
        <v>15550</v>
      </c>
      <c r="L3271" t="s">
        <v>15551</v>
      </c>
      <c r="M3271">
        <v>23516</v>
      </c>
      <c r="N3271">
        <v>646</v>
      </c>
      <c r="O3271" t="s">
        <v>15552</v>
      </c>
      <c r="P3271">
        <v>0</v>
      </c>
      <c r="Q3271" t="s">
        <v>15553</v>
      </c>
      <c r="R3271" t="s">
        <v>15554</v>
      </c>
      <c r="S3271">
        <v>147</v>
      </c>
      <c r="T3271" t="s">
        <v>36</v>
      </c>
      <c r="U3271" t="s">
        <v>266</v>
      </c>
      <c r="V3271" t="s">
        <v>583</v>
      </c>
      <c r="W3271">
        <v>9300000</v>
      </c>
      <c r="X3271">
        <v>1981</v>
      </c>
      <c r="Y3271">
        <v>176</v>
      </c>
      <c r="Z3271">
        <v>6.7</v>
      </c>
      <c r="AA3271">
        <v>1.37</v>
      </c>
      <c r="AB3271">
        <v>0</v>
      </c>
    </row>
    <row r="3272" spans="1:28" hidden="1" x14ac:dyDescent="0.2">
      <c r="A3272" t="s">
        <v>27</v>
      </c>
      <c r="B3272" t="s">
        <v>7903</v>
      </c>
      <c r="C3272">
        <v>106</v>
      </c>
      <c r="D3272">
        <v>89</v>
      </c>
      <c r="E3272">
        <v>100</v>
      </c>
      <c r="F3272">
        <v>327</v>
      </c>
      <c r="G3272" t="s">
        <v>2295</v>
      </c>
      <c r="H3272">
        <v>33000</v>
      </c>
      <c r="I3272">
        <v>113155</v>
      </c>
      <c r="J3272" t="s">
        <v>1873</v>
      </c>
      <c r="K3272" t="s">
        <v>15555</v>
      </c>
      <c r="L3272" t="s">
        <v>15556</v>
      </c>
      <c r="M3272">
        <v>9006</v>
      </c>
      <c r="N3272">
        <v>34398</v>
      </c>
      <c r="O3272" t="s">
        <v>7906</v>
      </c>
      <c r="P3272">
        <v>7</v>
      </c>
      <c r="Q3272" t="s">
        <v>15557</v>
      </c>
      <c r="R3272" t="s">
        <v>15558</v>
      </c>
      <c r="S3272">
        <v>54</v>
      </c>
      <c r="T3272" t="s">
        <v>36</v>
      </c>
      <c r="U3272" t="s">
        <v>37</v>
      </c>
      <c r="V3272" t="s">
        <v>38</v>
      </c>
      <c r="X3272">
        <v>2009</v>
      </c>
      <c r="Y3272">
        <v>947</v>
      </c>
      <c r="Z3272">
        <v>6.1</v>
      </c>
      <c r="AB3272">
        <v>0</v>
      </c>
    </row>
    <row r="3273" spans="1:28" hidden="1" x14ac:dyDescent="0.2">
      <c r="A3273" t="s">
        <v>27</v>
      </c>
      <c r="B3273" t="s">
        <v>5202</v>
      </c>
      <c r="C3273">
        <v>56</v>
      </c>
      <c r="D3273">
        <v>104</v>
      </c>
      <c r="E3273">
        <v>12</v>
      </c>
      <c r="F3273">
        <v>1000</v>
      </c>
      <c r="G3273" t="s">
        <v>391</v>
      </c>
      <c r="H3273">
        <v>21000</v>
      </c>
      <c r="I3273">
        <v>2600000</v>
      </c>
      <c r="J3273" t="s">
        <v>3394</v>
      </c>
      <c r="K3273" t="s">
        <v>95</v>
      </c>
      <c r="L3273" t="s">
        <v>15559</v>
      </c>
      <c r="M3273">
        <v>11612</v>
      </c>
      <c r="N3273">
        <v>23962</v>
      </c>
      <c r="O3273" t="s">
        <v>201</v>
      </c>
      <c r="P3273">
        <v>3</v>
      </c>
      <c r="Q3273" t="s">
        <v>15560</v>
      </c>
      <c r="R3273" t="s">
        <v>15561</v>
      </c>
      <c r="S3273">
        <v>88</v>
      </c>
      <c r="T3273" t="s">
        <v>36</v>
      </c>
      <c r="U3273" t="s">
        <v>55</v>
      </c>
      <c r="V3273" t="s">
        <v>583</v>
      </c>
      <c r="W3273">
        <v>6000000</v>
      </c>
      <c r="X3273">
        <v>1995</v>
      </c>
      <c r="Y3273">
        <v>1000</v>
      </c>
      <c r="Z3273">
        <v>7.5</v>
      </c>
      <c r="AA3273">
        <v>2.35</v>
      </c>
      <c r="AB3273">
        <v>0</v>
      </c>
    </row>
    <row r="3274" spans="1:28" hidden="1" x14ac:dyDescent="0.2">
      <c r="B3274" t="s">
        <v>14678</v>
      </c>
      <c r="C3274">
        <v>48</v>
      </c>
      <c r="D3274">
        <v>94</v>
      </c>
      <c r="E3274">
        <v>43</v>
      </c>
      <c r="F3274">
        <v>129</v>
      </c>
      <c r="G3274" t="s">
        <v>15562</v>
      </c>
      <c r="H3274">
        <v>826</v>
      </c>
      <c r="J3274" t="s">
        <v>4902</v>
      </c>
      <c r="K3274" t="s">
        <v>1317</v>
      </c>
      <c r="L3274" t="s">
        <v>15563</v>
      </c>
      <c r="M3274">
        <v>4486</v>
      </c>
      <c r="N3274">
        <v>1586</v>
      </c>
      <c r="O3274" t="s">
        <v>15564</v>
      </c>
      <c r="P3274">
        <v>4</v>
      </c>
      <c r="Q3274" t="s">
        <v>15565</v>
      </c>
      <c r="R3274" t="s">
        <v>15566</v>
      </c>
      <c r="S3274">
        <v>38</v>
      </c>
      <c r="T3274" t="s">
        <v>36</v>
      </c>
      <c r="U3274" t="s">
        <v>37</v>
      </c>
      <c r="V3274" t="s">
        <v>583</v>
      </c>
      <c r="W3274">
        <v>10000000</v>
      </c>
      <c r="X3274">
        <v>2015</v>
      </c>
      <c r="Y3274">
        <v>476</v>
      </c>
      <c r="Z3274">
        <v>5.3</v>
      </c>
      <c r="AA3274">
        <v>1.85</v>
      </c>
      <c r="AB3274">
        <v>0</v>
      </c>
    </row>
    <row r="3275" spans="1:28" hidden="1" x14ac:dyDescent="0.2">
      <c r="A3275" t="s">
        <v>27</v>
      </c>
      <c r="B3275" t="s">
        <v>15567</v>
      </c>
      <c r="C3275">
        <v>41</v>
      </c>
      <c r="D3275">
        <v>90</v>
      </c>
      <c r="E3275">
        <v>116</v>
      </c>
      <c r="F3275">
        <v>303</v>
      </c>
      <c r="G3275" t="s">
        <v>15568</v>
      </c>
      <c r="H3275">
        <v>594</v>
      </c>
      <c r="I3275">
        <v>1602466</v>
      </c>
      <c r="J3275" t="s">
        <v>15569</v>
      </c>
      <c r="K3275" t="s">
        <v>15570</v>
      </c>
      <c r="L3275" t="s">
        <v>15571</v>
      </c>
      <c r="M3275">
        <v>9673</v>
      </c>
      <c r="N3275">
        <v>1836</v>
      </c>
      <c r="O3275" t="s">
        <v>9045</v>
      </c>
      <c r="P3275">
        <v>0</v>
      </c>
      <c r="Q3275" t="s">
        <v>15572</v>
      </c>
      <c r="R3275" t="s">
        <v>15573</v>
      </c>
      <c r="S3275">
        <v>106</v>
      </c>
      <c r="T3275" t="s">
        <v>36</v>
      </c>
      <c r="U3275" t="s">
        <v>5610</v>
      </c>
      <c r="W3275">
        <v>600000000</v>
      </c>
      <c r="X3275">
        <v>2010</v>
      </c>
      <c r="Y3275">
        <v>412</v>
      </c>
      <c r="Z3275">
        <v>6</v>
      </c>
      <c r="AB3275">
        <v>0</v>
      </c>
    </row>
    <row r="3276" spans="1:28" hidden="1" x14ac:dyDescent="0.2">
      <c r="A3276" t="s">
        <v>27</v>
      </c>
      <c r="B3276" t="s">
        <v>13345</v>
      </c>
      <c r="C3276">
        <v>439</v>
      </c>
      <c r="D3276">
        <v>130</v>
      </c>
      <c r="E3276">
        <v>3000</v>
      </c>
      <c r="F3276">
        <v>844</v>
      </c>
      <c r="G3276" t="s">
        <v>82</v>
      </c>
      <c r="H3276">
        <v>10000</v>
      </c>
      <c r="I3276">
        <v>3029870</v>
      </c>
      <c r="J3276" t="s">
        <v>1847</v>
      </c>
      <c r="K3276" t="s">
        <v>224</v>
      </c>
      <c r="L3276" t="s">
        <v>15574</v>
      </c>
      <c r="M3276">
        <v>128729</v>
      </c>
      <c r="N3276">
        <v>15835</v>
      </c>
      <c r="O3276" t="s">
        <v>3516</v>
      </c>
      <c r="P3276">
        <v>1</v>
      </c>
      <c r="Q3276" t="s">
        <v>15575</v>
      </c>
      <c r="R3276" t="s">
        <v>15576</v>
      </c>
      <c r="S3276">
        <v>551</v>
      </c>
      <c r="T3276" t="s">
        <v>36</v>
      </c>
      <c r="U3276" t="s">
        <v>7709</v>
      </c>
      <c r="V3276" t="s">
        <v>583</v>
      </c>
      <c r="W3276">
        <v>7400000</v>
      </c>
      <c r="X3276">
        <v>2011</v>
      </c>
      <c r="Y3276">
        <v>4000</v>
      </c>
      <c r="Z3276">
        <v>7.1</v>
      </c>
      <c r="AA3276">
        <v>2.35</v>
      </c>
      <c r="AB3276">
        <v>50000</v>
      </c>
    </row>
    <row r="3277" spans="1:28" hidden="1" x14ac:dyDescent="0.2">
      <c r="A3277" t="s">
        <v>27</v>
      </c>
      <c r="B3277" t="s">
        <v>15577</v>
      </c>
      <c r="C3277">
        <v>54</v>
      </c>
      <c r="D3277">
        <v>92</v>
      </c>
      <c r="E3277">
        <v>25</v>
      </c>
      <c r="F3277">
        <v>110</v>
      </c>
      <c r="G3277" t="s">
        <v>7461</v>
      </c>
      <c r="H3277">
        <v>509</v>
      </c>
      <c r="J3277" t="s">
        <v>15578</v>
      </c>
      <c r="K3277" t="s">
        <v>523</v>
      </c>
      <c r="L3277" t="s">
        <v>15579</v>
      </c>
      <c r="M3277">
        <v>13003</v>
      </c>
      <c r="N3277">
        <v>1248</v>
      </c>
      <c r="O3277" t="s">
        <v>15580</v>
      </c>
      <c r="P3277">
        <v>0</v>
      </c>
      <c r="Q3277" t="s">
        <v>15581</v>
      </c>
      <c r="R3277" t="s">
        <v>15582</v>
      </c>
      <c r="S3277">
        <v>80</v>
      </c>
      <c r="T3277" t="s">
        <v>36</v>
      </c>
      <c r="U3277" t="s">
        <v>368</v>
      </c>
      <c r="V3277" t="s">
        <v>93</v>
      </c>
      <c r="W3277">
        <v>8500000</v>
      </c>
      <c r="X3277">
        <v>2011</v>
      </c>
      <c r="Y3277">
        <v>446</v>
      </c>
      <c r="Z3277">
        <v>7.5</v>
      </c>
      <c r="AA3277">
        <v>2.35</v>
      </c>
      <c r="AB3277">
        <v>10000</v>
      </c>
    </row>
    <row r="3278" spans="1:28" hidden="1" x14ac:dyDescent="0.2">
      <c r="A3278" t="s">
        <v>27</v>
      </c>
      <c r="B3278" t="s">
        <v>15583</v>
      </c>
      <c r="C3278">
        <v>50</v>
      </c>
      <c r="D3278">
        <v>176</v>
      </c>
      <c r="E3278">
        <v>147</v>
      </c>
      <c r="F3278">
        <v>1000</v>
      </c>
      <c r="G3278" t="s">
        <v>15584</v>
      </c>
      <c r="H3278">
        <v>8000</v>
      </c>
      <c r="I3278">
        <v>3047539</v>
      </c>
      <c r="J3278" t="s">
        <v>212</v>
      </c>
      <c r="K3278" t="s">
        <v>14704</v>
      </c>
      <c r="L3278" t="s">
        <v>15585</v>
      </c>
      <c r="M3278">
        <v>42296</v>
      </c>
      <c r="N3278">
        <v>13762</v>
      </c>
      <c r="O3278" t="s">
        <v>15586</v>
      </c>
      <c r="P3278">
        <v>4</v>
      </c>
      <c r="Q3278" t="s">
        <v>15587</v>
      </c>
      <c r="R3278" t="s">
        <v>15588</v>
      </c>
      <c r="S3278">
        <v>286</v>
      </c>
      <c r="T3278" t="s">
        <v>5609</v>
      </c>
      <c r="U3278" t="s">
        <v>5610</v>
      </c>
      <c r="V3278" t="s">
        <v>4828</v>
      </c>
      <c r="W3278">
        <v>7217600</v>
      </c>
      <c r="X3278">
        <v>2012</v>
      </c>
      <c r="Y3278">
        <v>3000</v>
      </c>
      <c r="Z3278">
        <v>6.9</v>
      </c>
      <c r="AA3278">
        <v>2.35</v>
      </c>
      <c r="AB3278">
        <v>12000</v>
      </c>
    </row>
    <row r="3279" spans="1:28" hidden="1" x14ac:dyDescent="0.2">
      <c r="A3279" t="s">
        <v>27</v>
      </c>
      <c r="B3279" t="s">
        <v>185</v>
      </c>
      <c r="C3279">
        <v>392</v>
      </c>
      <c r="D3279">
        <v>116</v>
      </c>
      <c r="E3279">
        <v>0</v>
      </c>
      <c r="F3279">
        <v>513</v>
      </c>
      <c r="G3279" t="s">
        <v>8385</v>
      </c>
      <c r="H3279">
        <v>1000</v>
      </c>
      <c r="I3279">
        <v>78900000</v>
      </c>
      <c r="J3279" t="s">
        <v>10220</v>
      </c>
      <c r="K3279" t="s">
        <v>2199</v>
      </c>
      <c r="L3279" t="s">
        <v>15589</v>
      </c>
      <c r="M3279">
        <v>563827</v>
      </c>
      <c r="N3279">
        <v>2524</v>
      </c>
      <c r="O3279" t="s">
        <v>15590</v>
      </c>
      <c r="P3279">
        <v>0</v>
      </c>
      <c r="Q3279" t="s">
        <v>15591</v>
      </c>
      <c r="R3279" t="s">
        <v>15592</v>
      </c>
      <c r="S3279">
        <v>1110</v>
      </c>
      <c r="T3279" t="s">
        <v>36</v>
      </c>
      <c r="U3279" t="s">
        <v>55</v>
      </c>
      <c r="V3279" t="s">
        <v>583</v>
      </c>
      <c r="W3279">
        <v>11000000</v>
      </c>
      <c r="X3279">
        <v>1979</v>
      </c>
      <c r="Y3279">
        <v>581</v>
      </c>
      <c r="Z3279">
        <v>8.5</v>
      </c>
      <c r="AA3279">
        <v>2.35</v>
      </c>
      <c r="AB3279">
        <v>23000</v>
      </c>
    </row>
    <row r="3280" spans="1:28" hidden="1" x14ac:dyDescent="0.2">
      <c r="A3280" t="s">
        <v>27</v>
      </c>
      <c r="B3280" t="s">
        <v>7402</v>
      </c>
      <c r="C3280">
        <v>277</v>
      </c>
      <c r="D3280">
        <v>88</v>
      </c>
      <c r="E3280">
        <v>365</v>
      </c>
      <c r="F3280">
        <v>177</v>
      </c>
      <c r="G3280" t="s">
        <v>15593</v>
      </c>
      <c r="H3280">
        <v>383</v>
      </c>
      <c r="I3280">
        <v>30859000</v>
      </c>
      <c r="J3280" t="s">
        <v>5542</v>
      </c>
      <c r="K3280" t="s">
        <v>10872</v>
      </c>
      <c r="L3280" t="s">
        <v>15594</v>
      </c>
      <c r="M3280">
        <v>96410</v>
      </c>
      <c r="N3280">
        <v>1094</v>
      </c>
      <c r="O3280" t="s">
        <v>15595</v>
      </c>
      <c r="P3280">
        <v>0</v>
      </c>
      <c r="Q3280" t="s">
        <v>15596</v>
      </c>
      <c r="R3280" t="s">
        <v>15597</v>
      </c>
      <c r="S3280">
        <v>826</v>
      </c>
      <c r="T3280" t="s">
        <v>36</v>
      </c>
      <c r="U3280" t="s">
        <v>37</v>
      </c>
      <c r="V3280" t="s">
        <v>583</v>
      </c>
      <c r="W3280">
        <v>83532</v>
      </c>
      <c r="X3280">
        <v>1974</v>
      </c>
      <c r="Y3280">
        <v>371</v>
      </c>
      <c r="Z3280">
        <v>7.5</v>
      </c>
      <c r="AA3280">
        <v>1.85</v>
      </c>
      <c r="AB3280">
        <v>0</v>
      </c>
    </row>
    <row r="3281" spans="1:28" hidden="1" x14ac:dyDescent="0.2">
      <c r="A3281" t="s">
        <v>27</v>
      </c>
      <c r="B3281" t="s">
        <v>15598</v>
      </c>
      <c r="C3281">
        <v>259</v>
      </c>
      <c r="D3281">
        <v>106</v>
      </c>
      <c r="E3281">
        <v>50</v>
      </c>
      <c r="F3281">
        <v>741</v>
      </c>
      <c r="G3281" t="s">
        <v>10030</v>
      </c>
      <c r="H3281">
        <v>17000</v>
      </c>
      <c r="I3281">
        <v>3571735</v>
      </c>
      <c r="J3281" t="s">
        <v>4294</v>
      </c>
      <c r="K3281" t="s">
        <v>555</v>
      </c>
      <c r="L3281" t="s">
        <v>15599</v>
      </c>
      <c r="M3281">
        <v>39260</v>
      </c>
      <c r="N3281">
        <v>21711</v>
      </c>
      <c r="O3281" t="s">
        <v>6528</v>
      </c>
      <c r="P3281">
        <v>2</v>
      </c>
      <c r="Q3281" t="s">
        <v>15600</v>
      </c>
      <c r="R3281" t="s">
        <v>15601</v>
      </c>
      <c r="S3281">
        <v>129</v>
      </c>
      <c r="T3281" t="s">
        <v>36</v>
      </c>
      <c r="U3281" t="s">
        <v>37</v>
      </c>
      <c r="V3281" t="s">
        <v>583</v>
      </c>
      <c r="W3281">
        <v>10000000</v>
      </c>
      <c r="X3281">
        <v>2010</v>
      </c>
      <c r="Y3281">
        <v>908</v>
      </c>
      <c r="Z3281">
        <v>6.6</v>
      </c>
      <c r="AA3281">
        <v>2.35</v>
      </c>
      <c r="AB3281">
        <v>0</v>
      </c>
    </row>
    <row r="3282" spans="1:28" hidden="1" x14ac:dyDescent="0.2">
      <c r="A3282" t="s">
        <v>27</v>
      </c>
      <c r="B3282" t="s">
        <v>6995</v>
      </c>
      <c r="C3282">
        <v>66</v>
      </c>
      <c r="D3282">
        <v>181</v>
      </c>
      <c r="E3282">
        <v>278</v>
      </c>
      <c r="F3282">
        <v>51</v>
      </c>
      <c r="G3282" t="s">
        <v>2589</v>
      </c>
      <c r="H3282">
        <v>402</v>
      </c>
      <c r="I3282">
        <v>50000000</v>
      </c>
      <c r="J3282" t="s">
        <v>12147</v>
      </c>
      <c r="K3282" t="s">
        <v>8900</v>
      </c>
      <c r="L3282" t="s">
        <v>15602</v>
      </c>
      <c r="M3282">
        <v>29839</v>
      </c>
      <c r="N3282">
        <v>934</v>
      </c>
      <c r="O3282" t="s">
        <v>15603</v>
      </c>
      <c r="P3282">
        <v>0</v>
      </c>
      <c r="Q3282" t="s">
        <v>15604</v>
      </c>
      <c r="R3282" t="s">
        <v>15605</v>
      </c>
      <c r="S3282">
        <v>150</v>
      </c>
      <c r="T3282" t="s">
        <v>36</v>
      </c>
      <c r="U3282" t="s">
        <v>37</v>
      </c>
      <c r="V3282" t="s">
        <v>275</v>
      </c>
      <c r="W3282">
        <v>9000000</v>
      </c>
      <c r="X3282">
        <v>1971</v>
      </c>
      <c r="Y3282">
        <v>343</v>
      </c>
      <c r="Z3282">
        <v>8</v>
      </c>
      <c r="AA3282">
        <v>2.35</v>
      </c>
      <c r="AB3282">
        <v>0</v>
      </c>
    </row>
    <row r="3283" spans="1:28" hidden="1" x14ac:dyDescent="0.2">
      <c r="A3283" t="s">
        <v>27</v>
      </c>
      <c r="B3283" t="s">
        <v>5687</v>
      </c>
      <c r="C3283">
        <v>129</v>
      </c>
      <c r="D3283">
        <v>130</v>
      </c>
      <c r="E3283">
        <v>92</v>
      </c>
      <c r="F3283">
        <v>177</v>
      </c>
      <c r="G3283" t="s">
        <v>15606</v>
      </c>
      <c r="H3283">
        <v>244</v>
      </c>
      <c r="I3283">
        <v>63600000</v>
      </c>
      <c r="J3283" t="s">
        <v>49</v>
      </c>
      <c r="K3283" t="s">
        <v>1091</v>
      </c>
      <c r="L3283" t="s">
        <v>15607</v>
      </c>
      <c r="M3283">
        <v>82073</v>
      </c>
      <c r="N3283">
        <v>1164</v>
      </c>
      <c r="O3283" t="s">
        <v>4825</v>
      </c>
      <c r="P3283">
        <v>1</v>
      </c>
      <c r="Q3283" t="s">
        <v>15608</v>
      </c>
      <c r="R3283" t="s">
        <v>15609</v>
      </c>
      <c r="S3283">
        <v>275</v>
      </c>
      <c r="T3283" t="s">
        <v>36</v>
      </c>
      <c r="U3283" t="s">
        <v>55</v>
      </c>
      <c r="V3283" t="s">
        <v>6034</v>
      </c>
      <c r="W3283">
        <v>9000000</v>
      </c>
      <c r="X3283">
        <v>1965</v>
      </c>
      <c r="Y3283">
        <v>189</v>
      </c>
      <c r="Z3283">
        <v>7</v>
      </c>
      <c r="AA3283">
        <v>2.35</v>
      </c>
      <c r="AB3283">
        <v>0</v>
      </c>
    </row>
    <row r="3284" spans="1:28" hidden="1" x14ac:dyDescent="0.2">
      <c r="A3284" t="s">
        <v>27</v>
      </c>
      <c r="B3284" t="s">
        <v>6708</v>
      </c>
      <c r="C3284">
        <v>115</v>
      </c>
      <c r="D3284">
        <v>93</v>
      </c>
      <c r="E3284">
        <v>33</v>
      </c>
      <c r="F3284">
        <v>123</v>
      </c>
      <c r="G3284" t="s">
        <v>15610</v>
      </c>
      <c r="H3284">
        <v>14000</v>
      </c>
      <c r="J3284" t="s">
        <v>12637</v>
      </c>
      <c r="K3284" t="s">
        <v>698</v>
      </c>
      <c r="L3284" t="s">
        <v>15611</v>
      </c>
      <c r="M3284">
        <v>12520</v>
      </c>
      <c r="N3284">
        <v>15014</v>
      </c>
      <c r="O3284" t="s">
        <v>15612</v>
      </c>
      <c r="P3284">
        <v>2</v>
      </c>
      <c r="Q3284" t="s">
        <v>15613</v>
      </c>
      <c r="R3284" t="s">
        <v>15614</v>
      </c>
      <c r="S3284">
        <v>76</v>
      </c>
      <c r="T3284" t="s">
        <v>36</v>
      </c>
      <c r="U3284" t="s">
        <v>37</v>
      </c>
      <c r="V3284" t="s">
        <v>583</v>
      </c>
      <c r="W3284">
        <v>10000000</v>
      </c>
      <c r="X3284">
        <v>2011</v>
      </c>
      <c r="Y3284">
        <v>383</v>
      </c>
      <c r="Z3284">
        <v>5.8</v>
      </c>
      <c r="AA3284">
        <v>2.35</v>
      </c>
      <c r="AB3284">
        <v>0</v>
      </c>
    </row>
    <row r="3285" spans="1:28" hidden="1" x14ac:dyDescent="0.2">
      <c r="A3285" t="s">
        <v>27</v>
      </c>
      <c r="B3285" t="s">
        <v>15615</v>
      </c>
      <c r="C3285">
        <v>81</v>
      </c>
      <c r="D3285">
        <v>110</v>
      </c>
      <c r="E3285">
        <v>798</v>
      </c>
      <c r="F3285">
        <v>16</v>
      </c>
      <c r="G3285" t="s">
        <v>15616</v>
      </c>
      <c r="H3285">
        <v>580</v>
      </c>
      <c r="J3285" t="s">
        <v>1413</v>
      </c>
      <c r="K3285" t="s">
        <v>11241</v>
      </c>
      <c r="L3285" t="s">
        <v>15617</v>
      </c>
      <c r="M3285">
        <v>8667</v>
      </c>
      <c r="N3285">
        <v>662</v>
      </c>
      <c r="O3285" t="s">
        <v>15618</v>
      </c>
      <c r="P3285">
        <v>9</v>
      </c>
      <c r="Q3285" t="s">
        <v>15619</v>
      </c>
      <c r="R3285" t="s">
        <v>15620</v>
      </c>
      <c r="S3285">
        <v>29</v>
      </c>
      <c r="T3285" t="s">
        <v>9793</v>
      </c>
      <c r="U3285" t="s">
        <v>7088</v>
      </c>
      <c r="X3285">
        <v>2010</v>
      </c>
      <c r="Y3285">
        <v>26</v>
      </c>
      <c r="Z3285">
        <v>7.3</v>
      </c>
      <c r="AA3285">
        <v>2.35</v>
      </c>
      <c r="AB3285">
        <v>0</v>
      </c>
    </row>
    <row r="3286" spans="1:28" hidden="1" x14ac:dyDescent="0.2">
      <c r="A3286" t="s">
        <v>27</v>
      </c>
      <c r="B3286" t="s">
        <v>3086</v>
      </c>
      <c r="C3286">
        <v>29</v>
      </c>
      <c r="D3286">
        <v>123</v>
      </c>
      <c r="E3286">
        <v>473</v>
      </c>
      <c r="F3286">
        <v>685</v>
      </c>
      <c r="G3286" t="s">
        <v>800</v>
      </c>
      <c r="H3286">
        <v>890</v>
      </c>
      <c r="I3286">
        <v>36049108</v>
      </c>
      <c r="J3286" t="s">
        <v>5804</v>
      </c>
      <c r="K3286" t="s">
        <v>632</v>
      </c>
      <c r="L3286" t="s">
        <v>15621</v>
      </c>
      <c r="M3286">
        <v>10139</v>
      </c>
      <c r="N3286">
        <v>3661</v>
      </c>
      <c r="O3286" t="s">
        <v>7211</v>
      </c>
      <c r="P3286">
        <v>4</v>
      </c>
      <c r="Q3286" t="s">
        <v>15622</v>
      </c>
      <c r="R3286" t="s">
        <v>15623</v>
      </c>
      <c r="S3286">
        <v>70</v>
      </c>
      <c r="T3286" t="s">
        <v>36</v>
      </c>
      <c r="U3286" t="s">
        <v>37</v>
      </c>
      <c r="V3286" t="s">
        <v>583</v>
      </c>
      <c r="W3286">
        <v>9000000</v>
      </c>
      <c r="X3286">
        <v>1996</v>
      </c>
      <c r="Y3286">
        <v>851</v>
      </c>
      <c r="Z3286">
        <v>6.8</v>
      </c>
      <c r="AA3286">
        <v>2.35</v>
      </c>
      <c r="AB3286">
        <v>0</v>
      </c>
    </row>
    <row r="3287" spans="1:28" hidden="1" x14ac:dyDescent="0.2">
      <c r="A3287" t="s">
        <v>27</v>
      </c>
      <c r="B3287" t="s">
        <v>6798</v>
      </c>
      <c r="C3287">
        <v>32</v>
      </c>
      <c r="D3287">
        <v>120</v>
      </c>
      <c r="E3287">
        <v>92</v>
      </c>
      <c r="F3287">
        <v>862</v>
      </c>
      <c r="G3287" t="s">
        <v>2230</v>
      </c>
      <c r="H3287">
        <v>1000</v>
      </c>
      <c r="I3287">
        <v>34074895</v>
      </c>
      <c r="J3287" t="s">
        <v>2525</v>
      </c>
      <c r="K3287" t="s">
        <v>2805</v>
      </c>
      <c r="L3287" t="s">
        <v>15624</v>
      </c>
      <c r="M3287">
        <v>6525</v>
      </c>
      <c r="N3287">
        <v>5420</v>
      </c>
      <c r="O3287" t="s">
        <v>15625</v>
      </c>
      <c r="P3287">
        <v>6</v>
      </c>
      <c r="Q3287" t="s">
        <v>15626</v>
      </c>
      <c r="R3287" t="s">
        <v>15627</v>
      </c>
      <c r="S3287">
        <v>79</v>
      </c>
      <c r="T3287" t="s">
        <v>36</v>
      </c>
      <c r="U3287" t="s">
        <v>37</v>
      </c>
      <c r="V3287" t="s">
        <v>583</v>
      </c>
      <c r="W3287">
        <v>9000000</v>
      </c>
      <c r="X3287">
        <v>1999</v>
      </c>
      <c r="Y3287">
        <v>886</v>
      </c>
      <c r="Z3287">
        <v>6.7</v>
      </c>
      <c r="AA3287">
        <v>1.85</v>
      </c>
      <c r="AB3287">
        <v>0</v>
      </c>
    </row>
    <row r="3288" spans="1:28" hidden="1" x14ac:dyDescent="0.2">
      <c r="A3288" t="s">
        <v>27</v>
      </c>
      <c r="B3288" t="s">
        <v>13466</v>
      </c>
      <c r="C3288">
        <v>142</v>
      </c>
      <c r="D3288">
        <v>87</v>
      </c>
      <c r="E3288">
        <v>85</v>
      </c>
      <c r="F3288">
        <v>118</v>
      </c>
      <c r="G3288" t="s">
        <v>15628</v>
      </c>
      <c r="H3288">
        <v>311</v>
      </c>
      <c r="I3288">
        <v>33244684</v>
      </c>
      <c r="J3288" t="s">
        <v>7404</v>
      </c>
      <c r="K3288" t="s">
        <v>15629</v>
      </c>
      <c r="L3288" t="s">
        <v>15630</v>
      </c>
      <c r="M3288">
        <v>62038</v>
      </c>
      <c r="N3288">
        <v>760</v>
      </c>
      <c r="O3288" t="s">
        <v>15631</v>
      </c>
      <c r="P3288">
        <v>0</v>
      </c>
      <c r="Q3288" t="s">
        <v>15632</v>
      </c>
      <c r="R3288" t="s">
        <v>15633</v>
      </c>
      <c r="S3288">
        <v>281</v>
      </c>
      <c r="T3288" t="s">
        <v>36</v>
      </c>
      <c r="U3288" t="s">
        <v>37</v>
      </c>
      <c r="V3288" t="s">
        <v>583</v>
      </c>
      <c r="W3288">
        <v>9000000</v>
      </c>
      <c r="X3288">
        <v>1988</v>
      </c>
      <c r="Y3288">
        <v>189</v>
      </c>
      <c r="Z3288">
        <v>6.5</v>
      </c>
      <c r="AA3288">
        <v>1.85</v>
      </c>
      <c r="AB3288">
        <v>0</v>
      </c>
    </row>
    <row r="3289" spans="1:28" hidden="1" x14ac:dyDescent="0.2">
      <c r="A3289" t="s">
        <v>27</v>
      </c>
      <c r="B3289" t="s">
        <v>3804</v>
      </c>
      <c r="C3289">
        <v>263</v>
      </c>
      <c r="D3289">
        <v>123</v>
      </c>
      <c r="E3289">
        <v>909</v>
      </c>
      <c r="F3289">
        <v>184</v>
      </c>
      <c r="G3289" t="s">
        <v>15634</v>
      </c>
      <c r="H3289">
        <v>909</v>
      </c>
      <c r="I3289">
        <v>24530513</v>
      </c>
      <c r="J3289" t="s">
        <v>2887</v>
      </c>
      <c r="K3289" t="s">
        <v>3804</v>
      </c>
      <c r="L3289" t="s">
        <v>15635</v>
      </c>
      <c r="M3289">
        <v>66610</v>
      </c>
      <c r="N3289">
        <v>1633</v>
      </c>
      <c r="O3289" t="s">
        <v>15636</v>
      </c>
      <c r="P3289">
        <v>1</v>
      </c>
      <c r="Q3289" t="s">
        <v>15637</v>
      </c>
      <c r="R3289" t="s">
        <v>15638</v>
      </c>
      <c r="S3289">
        <v>429</v>
      </c>
      <c r="T3289" t="s">
        <v>36</v>
      </c>
      <c r="U3289" t="s">
        <v>37</v>
      </c>
      <c r="V3289" t="s">
        <v>38</v>
      </c>
      <c r="W3289">
        <v>9000000</v>
      </c>
      <c r="X3289">
        <v>2007</v>
      </c>
      <c r="Y3289">
        <v>203</v>
      </c>
      <c r="Z3289">
        <v>8</v>
      </c>
      <c r="AA3289">
        <v>1.85</v>
      </c>
      <c r="AB3289">
        <v>0</v>
      </c>
    </row>
    <row r="3290" spans="1:28" hidden="1" x14ac:dyDescent="0.2">
      <c r="A3290" t="s">
        <v>27</v>
      </c>
      <c r="B3290" t="s">
        <v>14797</v>
      </c>
      <c r="C3290">
        <v>285</v>
      </c>
      <c r="D3290">
        <v>103</v>
      </c>
      <c r="E3290">
        <v>65</v>
      </c>
      <c r="F3290">
        <v>908</v>
      </c>
      <c r="G3290" t="s">
        <v>8224</v>
      </c>
      <c r="H3290">
        <v>2000</v>
      </c>
      <c r="I3290">
        <v>71519230</v>
      </c>
      <c r="J3290" t="s">
        <v>2206</v>
      </c>
      <c r="K3290" t="s">
        <v>5729</v>
      </c>
      <c r="L3290" t="s">
        <v>15639</v>
      </c>
      <c r="M3290">
        <v>92364</v>
      </c>
      <c r="N3290">
        <v>6807</v>
      </c>
      <c r="O3290" t="s">
        <v>15640</v>
      </c>
      <c r="P3290">
        <v>0</v>
      </c>
      <c r="Q3290" t="s">
        <v>15641</v>
      </c>
      <c r="R3290" t="s">
        <v>15642</v>
      </c>
      <c r="S3290">
        <v>244</v>
      </c>
      <c r="T3290" t="s">
        <v>36</v>
      </c>
      <c r="U3290" t="s">
        <v>37</v>
      </c>
      <c r="V3290" t="s">
        <v>583</v>
      </c>
      <c r="W3290">
        <v>9000000</v>
      </c>
      <c r="X3290">
        <v>2014</v>
      </c>
      <c r="Y3290">
        <v>971</v>
      </c>
      <c r="Z3290">
        <v>6.5</v>
      </c>
      <c r="AA3290">
        <v>2.35</v>
      </c>
      <c r="AB3290">
        <v>15000</v>
      </c>
    </row>
    <row r="3291" spans="1:28" hidden="1" x14ac:dyDescent="0.2">
      <c r="A3291" t="s">
        <v>27</v>
      </c>
      <c r="B3291" t="s">
        <v>15643</v>
      </c>
      <c r="C3291">
        <v>64</v>
      </c>
      <c r="D3291">
        <v>91</v>
      </c>
      <c r="E3291">
        <v>0</v>
      </c>
      <c r="F3291">
        <v>407</v>
      </c>
      <c r="G3291" t="s">
        <v>14536</v>
      </c>
      <c r="H3291">
        <v>3000</v>
      </c>
      <c r="I3291">
        <v>20035310</v>
      </c>
      <c r="J3291" t="s">
        <v>1413</v>
      </c>
      <c r="K3291" t="s">
        <v>980</v>
      </c>
      <c r="L3291" t="s">
        <v>15644</v>
      </c>
      <c r="M3291">
        <v>12324</v>
      </c>
      <c r="N3291">
        <v>4409</v>
      </c>
      <c r="O3291" t="s">
        <v>10018</v>
      </c>
      <c r="P3291">
        <v>1</v>
      </c>
      <c r="Q3291" t="s">
        <v>15645</v>
      </c>
      <c r="R3291" t="s">
        <v>15646</v>
      </c>
      <c r="S3291">
        <v>173</v>
      </c>
      <c r="T3291" t="s">
        <v>36</v>
      </c>
      <c r="U3291" t="s">
        <v>37</v>
      </c>
      <c r="V3291" t="s">
        <v>38</v>
      </c>
      <c r="W3291">
        <v>9000000</v>
      </c>
      <c r="X3291">
        <v>2000</v>
      </c>
      <c r="Y3291">
        <v>683</v>
      </c>
      <c r="Z3291">
        <v>4.9000000000000004</v>
      </c>
      <c r="AA3291">
        <v>1.85</v>
      </c>
      <c r="AB3291">
        <v>580</v>
      </c>
    </row>
    <row r="3292" spans="1:28" hidden="1" x14ac:dyDescent="0.2">
      <c r="A3292" t="s">
        <v>27</v>
      </c>
      <c r="B3292" t="s">
        <v>13670</v>
      </c>
      <c r="C3292">
        <v>150</v>
      </c>
      <c r="D3292">
        <v>88</v>
      </c>
      <c r="E3292">
        <v>8</v>
      </c>
      <c r="F3292">
        <v>587</v>
      </c>
      <c r="G3292" t="s">
        <v>413</v>
      </c>
      <c r="H3292">
        <v>982</v>
      </c>
      <c r="I3292">
        <v>18225165</v>
      </c>
      <c r="J3292" t="s">
        <v>4217</v>
      </c>
      <c r="K3292" t="s">
        <v>2640</v>
      </c>
      <c r="L3292" t="s">
        <v>15647</v>
      </c>
      <c r="M3292">
        <v>155262</v>
      </c>
      <c r="N3292">
        <v>3114</v>
      </c>
      <c r="O3292" t="s">
        <v>9288</v>
      </c>
      <c r="P3292">
        <v>2</v>
      </c>
      <c r="Q3292" t="s">
        <v>15648</v>
      </c>
      <c r="R3292" t="s">
        <v>15649</v>
      </c>
      <c r="S3292">
        <v>316</v>
      </c>
      <c r="T3292" t="s">
        <v>36</v>
      </c>
      <c r="U3292" t="s">
        <v>37</v>
      </c>
      <c r="V3292" t="s">
        <v>583</v>
      </c>
      <c r="W3292">
        <v>9000000</v>
      </c>
      <c r="X3292">
        <v>2004</v>
      </c>
      <c r="Y3292">
        <v>729</v>
      </c>
      <c r="Z3292">
        <v>7.1</v>
      </c>
      <c r="AA3292">
        <v>1.85</v>
      </c>
      <c r="AB3292">
        <v>0</v>
      </c>
    </row>
    <row r="3293" spans="1:28" hidden="1" x14ac:dyDescent="0.2">
      <c r="A3293" t="s">
        <v>27</v>
      </c>
      <c r="B3293" t="s">
        <v>4349</v>
      </c>
      <c r="C3293">
        <v>136</v>
      </c>
      <c r="D3293">
        <v>126</v>
      </c>
      <c r="E3293">
        <v>37</v>
      </c>
      <c r="F3293">
        <v>883</v>
      </c>
      <c r="G3293" t="s">
        <v>438</v>
      </c>
      <c r="H3293">
        <v>12000</v>
      </c>
      <c r="I3293">
        <v>17804273</v>
      </c>
      <c r="J3293" t="s">
        <v>4073</v>
      </c>
      <c r="K3293" t="s">
        <v>299</v>
      </c>
      <c r="L3293" t="s">
        <v>15650</v>
      </c>
      <c r="M3293">
        <v>20449</v>
      </c>
      <c r="N3293">
        <v>25660</v>
      </c>
      <c r="O3293" t="s">
        <v>12802</v>
      </c>
      <c r="P3293">
        <v>0</v>
      </c>
      <c r="Q3293" t="s">
        <v>15651</v>
      </c>
      <c r="R3293" t="s">
        <v>15652</v>
      </c>
      <c r="S3293">
        <v>370</v>
      </c>
      <c r="T3293" t="s">
        <v>36</v>
      </c>
      <c r="U3293" t="s">
        <v>37</v>
      </c>
      <c r="V3293" t="s">
        <v>583</v>
      </c>
      <c r="W3293">
        <v>20000000</v>
      </c>
      <c r="X3293">
        <v>2000</v>
      </c>
      <c r="Y3293">
        <v>10000</v>
      </c>
      <c r="Z3293">
        <v>7</v>
      </c>
      <c r="AA3293">
        <v>1.85</v>
      </c>
      <c r="AB3293">
        <v>1000</v>
      </c>
    </row>
    <row r="3294" spans="1:28" hidden="1" x14ac:dyDescent="0.2">
      <c r="A3294" t="s">
        <v>27</v>
      </c>
      <c r="B3294" t="s">
        <v>15653</v>
      </c>
      <c r="C3294">
        <v>132</v>
      </c>
      <c r="D3294">
        <v>120</v>
      </c>
      <c r="E3294">
        <v>46</v>
      </c>
      <c r="F3294">
        <v>701</v>
      </c>
      <c r="G3294" t="s">
        <v>6380</v>
      </c>
      <c r="H3294">
        <v>14000</v>
      </c>
      <c r="I3294">
        <v>16938179</v>
      </c>
      <c r="J3294" t="s">
        <v>2123</v>
      </c>
      <c r="K3294" t="s">
        <v>335</v>
      </c>
      <c r="L3294" t="s">
        <v>15654</v>
      </c>
      <c r="M3294">
        <v>41313</v>
      </c>
      <c r="N3294">
        <v>17336</v>
      </c>
      <c r="O3294" t="s">
        <v>5063</v>
      </c>
      <c r="P3294">
        <v>3</v>
      </c>
      <c r="Q3294" t="s">
        <v>15655</v>
      </c>
      <c r="R3294" t="s">
        <v>15656</v>
      </c>
      <c r="S3294">
        <v>246</v>
      </c>
      <c r="T3294" t="s">
        <v>36</v>
      </c>
      <c r="U3294" t="s">
        <v>37</v>
      </c>
      <c r="V3294" t="s">
        <v>583</v>
      </c>
      <c r="W3294">
        <v>8000000</v>
      </c>
      <c r="X3294">
        <v>2000</v>
      </c>
      <c r="Y3294">
        <v>826</v>
      </c>
      <c r="Z3294">
        <v>7</v>
      </c>
      <c r="AA3294">
        <v>1.85</v>
      </c>
      <c r="AB3294">
        <v>0</v>
      </c>
    </row>
    <row r="3295" spans="1:28" hidden="1" x14ac:dyDescent="0.2">
      <c r="A3295" t="s">
        <v>27</v>
      </c>
      <c r="B3295" t="s">
        <v>5243</v>
      </c>
      <c r="C3295">
        <v>71</v>
      </c>
      <c r="D3295">
        <v>116</v>
      </c>
      <c r="E3295">
        <v>644</v>
      </c>
      <c r="F3295">
        <v>199</v>
      </c>
      <c r="G3295" t="s">
        <v>15657</v>
      </c>
      <c r="H3295">
        <v>392</v>
      </c>
      <c r="I3295">
        <v>90400000</v>
      </c>
      <c r="J3295" t="s">
        <v>1669</v>
      </c>
      <c r="K3295" t="s">
        <v>15658</v>
      </c>
      <c r="L3295" t="s">
        <v>15659</v>
      </c>
      <c r="M3295">
        <v>102895</v>
      </c>
      <c r="N3295">
        <v>845</v>
      </c>
      <c r="O3295" t="s">
        <v>15660</v>
      </c>
      <c r="P3295">
        <v>2</v>
      </c>
      <c r="Q3295" t="s">
        <v>15661</v>
      </c>
      <c r="R3295" t="s">
        <v>15662</v>
      </c>
      <c r="S3295">
        <v>159</v>
      </c>
      <c r="T3295" t="s">
        <v>36</v>
      </c>
      <c r="U3295" t="s">
        <v>37</v>
      </c>
      <c r="V3295" t="s">
        <v>583</v>
      </c>
      <c r="X3295">
        <v>1983</v>
      </c>
      <c r="Y3295">
        <v>249</v>
      </c>
      <c r="Z3295">
        <v>7.5</v>
      </c>
      <c r="AA3295">
        <v>1.85</v>
      </c>
      <c r="AB3295">
        <v>0</v>
      </c>
    </row>
    <row r="3296" spans="1:28" hidden="1" x14ac:dyDescent="0.2">
      <c r="A3296" t="s">
        <v>27</v>
      </c>
      <c r="B3296" t="s">
        <v>11316</v>
      </c>
      <c r="C3296">
        <v>186</v>
      </c>
      <c r="D3296">
        <v>94</v>
      </c>
      <c r="E3296">
        <v>17</v>
      </c>
      <c r="F3296">
        <v>179</v>
      </c>
      <c r="G3296" t="s">
        <v>5659</v>
      </c>
      <c r="H3296">
        <v>607</v>
      </c>
      <c r="I3296">
        <v>16235293</v>
      </c>
      <c r="J3296" t="s">
        <v>6401</v>
      </c>
      <c r="K3296" t="s">
        <v>4141</v>
      </c>
      <c r="L3296" t="s">
        <v>15663</v>
      </c>
      <c r="M3296">
        <v>19918</v>
      </c>
      <c r="N3296">
        <v>1611</v>
      </c>
      <c r="O3296" t="s">
        <v>8001</v>
      </c>
      <c r="P3296">
        <v>0</v>
      </c>
      <c r="Q3296" t="s">
        <v>15664</v>
      </c>
      <c r="R3296" t="s">
        <v>15665</v>
      </c>
      <c r="S3296">
        <v>278</v>
      </c>
      <c r="T3296" t="s">
        <v>36</v>
      </c>
      <c r="U3296" t="s">
        <v>37</v>
      </c>
      <c r="V3296" t="s">
        <v>583</v>
      </c>
      <c r="W3296">
        <v>9000000</v>
      </c>
      <c r="X3296">
        <v>2006</v>
      </c>
      <c r="Y3296">
        <v>318</v>
      </c>
      <c r="Z3296">
        <v>4.5</v>
      </c>
      <c r="AA3296">
        <v>2.35</v>
      </c>
      <c r="AB3296">
        <v>0</v>
      </c>
    </row>
    <row r="3297" spans="1:28" hidden="1" x14ac:dyDescent="0.2">
      <c r="A3297" t="s">
        <v>27</v>
      </c>
      <c r="B3297" t="s">
        <v>15666</v>
      </c>
      <c r="C3297">
        <v>39</v>
      </c>
      <c r="D3297">
        <v>85</v>
      </c>
      <c r="E3297">
        <v>2</v>
      </c>
      <c r="F3297">
        <v>127</v>
      </c>
      <c r="G3297" t="s">
        <v>3451</v>
      </c>
      <c r="H3297">
        <v>911</v>
      </c>
      <c r="I3297">
        <v>11827301</v>
      </c>
      <c r="J3297" t="s">
        <v>1679</v>
      </c>
      <c r="K3297" t="s">
        <v>5163</v>
      </c>
      <c r="L3297" t="s">
        <v>15667</v>
      </c>
      <c r="M3297">
        <v>4247</v>
      </c>
      <c r="N3297">
        <v>1345</v>
      </c>
      <c r="O3297" t="s">
        <v>15668</v>
      </c>
      <c r="P3297">
        <v>1</v>
      </c>
      <c r="Q3297" t="s">
        <v>15669</v>
      </c>
      <c r="R3297" t="s">
        <v>15670</v>
      </c>
      <c r="S3297">
        <v>26</v>
      </c>
      <c r="T3297" t="s">
        <v>36</v>
      </c>
      <c r="U3297" t="s">
        <v>37</v>
      </c>
      <c r="V3297" t="s">
        <v>38</v>
      </c>
      <c r="X3297">
        <v>2004</v>
      </c>
      <c r="Y3297">
        <v>150</v>
      </c>
      <c r="Z3297">
        <v>5.5</v>
      </c>
      <c r="AA3297">
        <v>2.35</v>
      </c>
      <c r="AB3297">
        <v>266</v>
      </c>
    </row>
    <row r="3298" spans="1:28" hidden="1" x14ac:dyDescent="0.2">
      <c r="A3298" t="s">
        <v>27</v>
      </c>
      <c r="B3298" t="s">
        <v>855</v>
      </c>
      <c r="C3298">
        <v>46</v>
      </c>
      <c r="D3298">
        <v>137</v>
      </c>
      <c r="E3298">
        <v>0</v>
      </c>
      <c r="F3298">
        <v>130</v>
      </c>
      <c r="G3298" t="s">
        <v>1993</v>
      </c>
      <c r="H3298">
        <v>591</v>
      </c>
      <c r="I3298">
        <v>10161099</v>
      </c>
      <c r="J3298" t="s">
        <v>15671</v>
      </c>
      <c r="K3298" t="s">
        <v>762</v>
      </c>
      <c r="L3298" t="s">
        <v>15672</v>
      </c>
      <c r="M3298">
        <v>23441</v>
      </c>
      <c r="N3298">
        <v>1341</v>
      </c>
      <c r="O3298" t="s">
        <v>15673</v>
      </c>
      <c r="P3298">
        <v>1</v>
      </c>
      <c r="Q3298" t="s">
        <v>15674</v>
      </c>
      <c r="R3298" t="s">
        <v>15675</v>
      </c>
      <c r="S3298">
        <v>108</v>
      </c>
      <c r="T3298" t="s">
        <v>36</v>
      </c>
      <c r="U3298" t="s">
        <v>55</v>
      </c>
      <c r="V3298" t="s">
        <v>38</v>
      </c>
      <c r="W3298">
        <v>9000000</v>
      </c>
      <c r="X3298">
        <v>1989</v>
      </c>
      <c r="Y3298">
        <v>520</v>
      </c>
      <c r="Z3298">
        <v>7.7</v>
      </c>
      <c r="AA3298">
        <v>1.85</v>
      </c>
      <c r="AB3298">
        <v>0</v>
      </c>
    </row>
    <row r="3299" spans="1:28" hidden="1" x14ac:dyDescent="0.2">
      <c r="A3299" t="s">
        <v>27</v>
      </c>
      <c r="B3299" t="s">
        <v>15676</v>
      </c>
      <c r="C3299">
        <v>201</v>
      </c>
      <c r="D3299">
        <v>114</v>
      </c>
      <c r="E3299">
        <v>84</v>
      </c>
      <c r="F3299">
        <v>338</v>
      </c>
      <c r="G3299" t="s">
        <v>3734</v>
      </c>
      <c r="H3299">
        <v>22000</v>
      </c>
      <c r="I3299">
        <v>6610326</v>
      </c>
      <c r="J3299" t="s">
        <v>2525</v>
      </c>
      <c r="K3299" t="s">
        <v>695</v>
      </c>
      <c r="L3299" t="s">
        <v>15677</v>
      </c>
      <c r="M3299">
        <v>32188</v>
      </c>
      <c r="N3299">
        <v>23770</v>
      </c>
      <c r="O3299" t="s">
        <v>15678</v>
      </c>
      <c r="P3299">
        <v>0</v>
      </c>
      <c r="Q3299" t="s">
        <v>15679</v>
      </c>
      <c r="R3299" t="s">
        <v>15680</v>
      </c>
      <c r="S3299">
        <v>127</v>
      </c>
      <c r="T3299" t="s">
        <v>36</v>
      </c>
      <c r="U3299" t="s">
        <v>37</v>
      </c>
      <c r="V3299" t="s">
        <v>583</v>
      </c>
      <c r="X3299">
        <v>2007</v>
      </c>
      <c r="Y3299">
        <v>929</v>
      </c>
      <c r="Z3299">
        <v>7.2</v>
      </c>
      <c r="AA3299">
        <v>1.85</v>
      </c>
      <c r="AB3299">
        <v>0</v>
      </c>
    </row>
    <row r="3300" spans="1:28" hidden="1" x14ac:dyDescent="0.2">
      <c r="A3300" t="s">
        <v>27</v>
      </c>
      <c r="B3300" t="s">
        <v>15681</v>
      </c>
      <c r="C3300">
        <v>32</v>
      </c>
      <c r="D3300">
        <v>76</v>
      </c>
      <c r="E3300">
        <v>17</v>
      </c>
      <c r="F3300">
        <v>571</v>
      </c>
      <c r="G3300" t="s">
        <v>3350</v>
      </c>
      <c r="H3300">
        <v>591</v>
      </c>
      <c r="I3300">
        <v>6126237</v>
      </c>
      <c r="J3300" t="s">
        <v>1679</v>
      </c>
      <c r="K3300" t="s">
        <v>4692</v>
      </c>
      <c r="L3300" t="s">
        <v>15682</v>
      </c>
      <c r="M3300">
        <v>3419</v>
      </c>
      <c r="N3300">
        <v>2851</v>
      </c>
      <c r="O3300" t="s">
        <v>8389</v>
      </c>
      <c r="P3300">
        <v>3</v>
      </c>
      <c r="Q3300" t="s">
        <v>15683</v>
      </c>
      <c r="R3300" t="s">
        <v>15684</v>
      </c>
      <c r="S3300">
        <v>41</v>
      </c>
      <c r="T3300" t="s">
        <v>36</v>
      </c>
      <c r="U3300" t="s">
        <v>37</v>
      </c>
      <c r="V3300" t="s">
        <v>93</v>
      </c>
      <c r="X3300">
        <v>2003</v>
      </c>
      <c r="Y3300">
        <v>579</v>
      </c>
      <c r="Z3300">
        <v>4.8</v>
      </c>
      <c r="AA3300">
        <v>1.85</v>
      </c>
      <c r="AB3300">
        <v>419</v>
      </c>
    </row>
    <row r="3301" spans="1:28" hidden="1" x14ac:dyDescent="0.2">
      <c r="A3301" t="s">
        <v>27</v>
      </c>
      <c r="B3301" t="s">
        <v>884</v>
      </c>
      <c r="C3301">
        <v>117</v>
      </c>
      <c r="D3301">
        <v>119</v>
      </c>
      <c r="E3301">
        <v>188</v>
      </c>
      <c r="F3301">
        <v>35</v>
      </c>
      <c r="G3301" t="s">
        <v>15685</v>
      </c>
      <c r="H3301">
        <v>187</v>
      </c>
      <c r="I3301">
        <v>6047856</v>
      </c>
      <c r="J3301" t="s">
        <v>462</v>
      </c>
      <c r="K3301" t="s">
        <v>15686</v>
      </c>
      <c r="L3301" t="s">
        <v>15687</v>
      </c>
      <c r="M3301">
        <v>27536</v>
      </c>
      <c r="N3301">
        <v>358</v>
      </c>
      <c r="O3301" t="s">
        <v>15688</v>
      </c>
      <c r="P3301">
        <v>4</v>
      </c>
      <c r="Q3301" t="s">
        <v>15689</v>
      </c>
      <c r="R3301" t="s">
        <v>15690</v>
      </c>
      <c r="S3301">
        <v>327</v>
      </c>
      <c r="T3301" t="s">
        <v>36</v>
      </c>
      <c r="U3301" t="s">
        <v>37</v>
      </c>
      <c r="V3301" t="s">
        <v>583</v>
      </c>
      <c r="W3301">
        <v>8500000</v>
      </c>
      <c r="X3301">
        <v>2000</v>
      </c>
      <c r="Y3301">
        <v>127</v>
      </c>
      <c r="Z3301">
        <v>6.7</v>
      </c>
      <c r="AA3301">
        <v>1.85</v>
      </c>
      <c r="AB3301">
        <v>1000</v>
      </c>
    </row>
    <row r="3302" spans="1:28" hidden="1" x14ac:dyDescent="0.2">
      <c r="A3302" t="s">
        <v>27</v>
      </c>
      <c r="B3302" t="s">
        <v>6072</v>
      </c>
      <c r="C3302">
        <v>136</v>
      </c>
      <c r="D3302">
        <v>99</v>
      </c>
      <c r="E3302">
        <v>23</v>
      </c>
      <c r="F3302">
        <v>471</v>
      </c>
      <c r="G3302" t="s">
        <v>3285</v>
      </c>
      <c r="H3302">
        <v>1000</v>
      </c>
      <c r="I3302">
        <v>4681503</v>
      </c>
      <c r="J3302" t="s">
        <v>2525</v>
      </c>
      <c r="K3302" t="s">
        <v>2452</v>
      </c>
      <c r="L3302" t="s">
        <v>15691</v>
      </c>
      <c r="M3302">
        <v>29058</v>
      </c>
      <c r="N3302">
        <v>2478</v>
      </c>
      <c r="O3302" t="s">
        <v>14220</v>
      </c>
      <c r="P3302">
        <v>1</v>
      </c>
      <c r="Q3302" t="s">
        <v>15692</v>
      </c>
      <c r="R3302" t="s">
        <v>15693</v>
      </c>
      <c r="S3302">
        <v>238</v>
      </c>
      <c r="T3302" t="s">
        <v>36</v>
      </c>
      <c r="U3302" t="s">
        <v>37</v>
      </c>
      <c r="V3302" t="s">
        <v>583</v>
      </c>
      <c r="W3302">
        <v>9000000</v>
      </c>
      <c r="X3302">
        <v>2002</v>
      </c>
      <c r="Y3302">
        <v>710</v>
      </c>
      <c r="Z3302">
        <v>7</v>
      </c>
      <c r="AA3302">
        <v>2.35</v>
      </c>
      <c r="AB3302">
        <v>838</v>
      </c>
    </row>
    <row r="3303" spans="1:28" hidden="1" x14ac:dyDescent="0.2">
      <c r="A3303" t="s">
        <v>27</v>
      </c>
      <c r="B3303" t="s">
        <v>15694</v>
      </c>
      <c r="C3303">
        <v>15</v>
      </c>
      <c r="D3303">
        <v>79</v>
      </c>
      <c r="E3303">
        <v>157</v>
      </c>
      <c r="F3303">
        <v>219</v>
      </c>
      <c r="G3303" t="s">
        <v>6826</v>
      </c>
      <c r="H3303">
        <v>4000</v>
      </c>
      <c r="I3303">
        <v>4350774</v>
      </c>
      <c r="J3303" t="s">
        <v>1669</v>
      </c>
      <c r="K3303" t="s">
        <v>248</v>
      </c>
      <c r="L3303" t="s">
        <v>15695</v>
      </c>
      <c r="M3303">
        <v>10476</v>
      </c>
      <c r="N3303">
        <v>4908</v>
      </c>
      <c r="O3303" t="s">
        <v>15696</v>
      </c>
      <c r="P3303">
        <v>3</v>
      </c>
      <c r="Q3303" t="s">
        <v>15697</v>
      </c>
      <c r="R3303" t="s">
        <v>15698</v>
      </c>
      <c r="S3303">
        <v>52</v>
      </c>
      <c r="T3303" t="s">
        <v>36</v>
      </c>
      <c r="U3303" t="s">
        <v>37</v>
      </c>
      <c r="V3303" t="s">
        <v>38</v>
      </c>
      <c r="W3303">
        <v>8000000</v>
      </c>
      <c r="X3303">
        <v>1994</v>
      </c>
      <c r="Y3303">
        <v>248</v>
      </c>
      <c r="Z3303">
        <v>6.5</v>
      </c>
      <c r="AA3303">
        <v>1.85</v>
      </c>
      <c r="AB3303">
        <v>0</v>
      </c>
    </row>
    <row r="3304" spans="1:28" hidden="1" x14ac:dyDescent="0.2">
      <c r="A3304" t="s">
        <v>27</v>
      </c>
      <c r="B3304" t="s">
        <v>11181</v>
      </c>
      <c r="C3304">
        <v>46</v>
      </c>
      <c r="D3304">
        <v>114</v>
      </c>
      <c r="E3304">
        <v>6</v>
      </c>
      <c r="F3304">
        <v>633</v>
      </c>
      <c r="G3304" t="s">
        <v>15412</v>
      </c>
      <c r="H3304">
        <v>970</v>
      </c>
      <c r="I3304">
        <v>3420871</v>
      </c>
      <c r="J3304" t="s">
        <v>12742</v>
      </c>
      <c r="K3304" t="s">
        <v>3831</v>
      </c>
      <c r="L3304" t="s">
        <v>15699</v>
      </c>
      <c r="M3304">
        <v>14100</v>
      </c>
      <c r="N3304">
        <v>3824</v>
      </c>
      <c r="O3304" t="s">
        <v>4950</v>
      </c>
      <c r="P3304">
        <v>2</v>
      </c>
      <c r="Q3304" t="s">
        <v>15700</v>
      </c>
      <c r="R3304" t="s">
        <v>15701</v>
      </c>
      <c r="S3304">
        <v>81</v>
      </c>
      <c r="T3304" t="s">
        <v>36</v>
      </c>
      <c r="U3304" t="s">
        <v>37</v>
      </c>
      <c r="V3304" t="s">
        <v>93</v>
      </c>
      <c r="X3304">
        <v>2006</v>
      </c>
      <c r="Y3304">
        <v>906</v>
      </c>
      <c r="Z3304">
        <v>7.4</v>
      </c>
      <c r="AA3304">
        <v>1.85</v>
      </c>
      <c r="AB3304">
        <v>0</v>
      </c>
    </row>
    <row r="3305" spans="1:28" hidden="1" x14ac:dyDescent="0.2">
      <c r="A3305" t="s">
        <v>27</v>
      </c>
      <c r="C3305">
        <v>1</v>
      </c>
      <c r="D3305">
        <v>30</v>
      </c>
      <c r="F3305">
        <v>140</v>
      </c>
      <c r="G3305" t="s">
        <v>15702</v>
      </c>
      <c r="H3305">
        <v>177</v>
      </c>
      <c r="J3305" t="s">
        <v>212</v>
      </c>
      <c r="K3305" t="s">
        <v>15703</v>
      </c>
      <c r="L3305" t="s">
        <v>15704</v>
      </c>
      <c r="M3305">
        <v>5478</v>
      </c>
      <c r="N3305">
        <v>639</v>
      </c>
      <c r="O3305" t="s">
        <v>15705</v>
      </c>
      <c r="P3305">
        <v>0</v>
      </c>
      <c r="Q3305" t="s">
        <v>15706</v>
      </c>
      <c r="R3305" t="s">
        <v>15707</v>
      </c>
      <c r="S3305">
        <v>54</v>
      </c>
      <c r="T3305" t="s">
        <v>36</v>
      </c>
      <c r="U3305" t="s">
        <v>37</v>
      </c>
      <c r="V3305" t="s">
        <v>1124</v>
      </c>
      <c r="Y3305">
        <v>170</v>
      </c>
      <c r="Z3305">
        <v>3.5</v>
      </c>
      <c r="AA3305">
        <v>1.78</v>
      </c>
      <c r="AB3305">
        <v>748</v>
      </c>
    </row>
    <row r="3306" spans="1:28" hidden="1" x14ac:dyDescent="0.2">
      <c r="A3306" t="s">
        <v>27</v>
      </c>
      <c r="B3306" t="s">
        <v>15708</v>
      </c>
      <c r="C3306">
        <v>41</v>
      </c>
      <c r="D3306">
        <v>91</v>
      </c>
      <c r="E3306">
        <v>12</v>
      </c>
      <c r="F3306">
        <v>297</v>
      </c>
      <c r="G3306" t="s">
        <v>15709</v>
      </c>
      <c r="H3306">
        <v>1000</v>
      </c>
      <c r="J3306" t="s">
        <v>4430</v>
      </c>
      <c r="K3306" t="s">
        <v>3978</v>
      </c>
      <c r="L3306" t="s">
        <v>15710</v>
      </c>
      <c r="M3306">
        <v>7767</v>
      </c>
      <c r="N3306">
        <v>1991</v>
      </c>
      <c r="O3306" t="s">
        <v>15711</v>
      </c>
      <c r="P3306">
        <v>4</v>
      </c>
      <c r="Q3306" t="s">
        <v>15712</v>
      </c>
      <c r="R3306" t="s">
        <v>15713</v>
      </c>
      <c r="S3306">
        <v>56</v>
      </c>
      <c r="T3306" t="s">
        <v>36</v>
      </c>
      <c r="U3306" t="s">
        <v>37</v>
      </c>
      <c r="V3306" t="s">
        <v>93</v>
      </c>
      <c r="W3306">
        <v>9000000</v>
      </c>
      <c r="X3306">
        <v>1984</v>
      </c>
      <c r="Y3306">
        <v>300</v>
      </c>
      <c r="Z3306">
        <v>5.7</v>
      </c>
      <c r="AA3306">
        <v>1.85</v>
      </c>
      <c r="AB3306">
        <v>0</v>
      </c>
    </row>
    <row r="3307" spans="1:28" hidden="1" x14ac:dyDescent="0.2">
      <c r="A3307" t="s">
        <v>27</v>
      </c>
      <c r="B3307" t="s">
        <v>13512</v>
      </c>
      <c r="C3307">
        <v>65</v>
      </c>
      <c r="D3307">
        <v>95</v>
      </c>
      <c r="E3307">
        <v>49</v>
      </c>
      <c r="F3307">
        <v>261</v>
      </c>
      <c r="G3307" t="s">
        <v>6699</v>
      </c>
      <c r="H3307">
        <v>702</v>
      </c>
      <c r="I3307">
        <v>2955039</v>
      </c>
      <c r="J3307" t="s">
        <v>1632</v>
      </c>
      <c r="K3307" t="s">
        <v>6582</v>
      </c>
      <c r="L3307" t="s">
        <v>15714</v>
      </c>
      <c r="M3307">
        <v>3624</v>
      </c>
      <c r="N3307">
        <v>2007</v>
      </c>
      <c r="O3307" t="s">
        <v>15715</v>
      </c>
      <c r="P3307">
        <v>1</v>
      </c>
      <c r="Q3307" t="s">
        <v>15716</v>
      </c>
      <c r="R3307" t="s">
        <v>15717</v>
      </c>
      <c r="S3307">
        <v>27</v>
      </c>
      <c r="T3307" t="s">
        <v>36</v>
      </c>
      <c r="U3307" t="s">
        <v>37</v>
      </c>
      <c r="V3307" t="s">
        <v>38</v>
      </c>
      <c r="W3307">
        <v>9000000</v>
      </c>
      <c r="X3307">
        <v>2007</v>
      </c>
      <c r="Y3307">
        <v>616</v>
      </c>
      <c r="Z3307">
        <v>6.2</v>
      </c>
      <c r="AA3307">
        <v>2.35</v>
      </c>
      <c r="AB3307">
        <v>313</v>
      </c>
    </row>
    <row r="3308" spans="1:28" hidden="1" x14ac:dyDescent="0.2">
      <c r="A3308" t="s">
        <v>27</v>
      </c>
      <c r="B3308" t="s">
        <v>11889</v>
      </c>
      <c r="C3308">
        <v>100</v>
      </c>
      <c r="D3308">
        <v>103</v>
      </c>
      <c r="E3308">
        <v>38</v>
      </c>
      <c r="F3308">
        <v>316</v>
      </c>
      <c r="G3308" t="s">
        <v>548</v>
      </c>
      <c r="H3308">
        <v>745</v>
      </c>
      <c r="I3308">
        <v>1530535</v>
      </c>
      <c r="J3308" t="s">
        <v>1413</v>
      </c>
      <c r="K3308" t="s">
        <v>1049</v>
      </c>
      <c r="L3308" t="s">
        <v>15718</v>
      </c>
      <c r="M3308">
        <v>7833</v>
      </c>
      <c r="N3308">
        <v>1721</v>
      </c>
      <c r="O3308" t="s">
        <v>7029</v>
      </c>
      <c r="P3308">
        <v>3</v>
      </c>
      <c r="Q3308" t="s">
        <v>15719</v>
      </c>
      <c r="R3308" t="s">
        <v>15720</v>
      </c>
      <c r="S3308">
        <v>63</v>
      </c>
      <c r="T3308" t="s">
        <v>36</v>
      </c>
      <c r="U3308" t="s">
        <v>37</v>
      </c>
      <c r="V3308" t="s">
        <v>583</v>
      </c>
      <c r="W3308">
        <v>9000000</v>
      </c>
      <c r="X3308">
        <v>2005</v>
      </c>
      <c r="Y3308">
        <v>591</v>
      </c>
      <c r="Z3308">
        <v>5.7</v>
      </c>
      <c r="AA3308">
        <v>2.35</v>
      </c>
      <c r="AB3308">
        <v>215</v>
      </c>
    </row>
    <row r="3309" spans="1:28" hidden="1" x14ac:dyDescent="0.2">
      <c r="A3309" t="s">
        <v>27</v>
      </c>
      <c r="B3309" t="s">
        <v>10957</v>
      </c>
      <c r="C3309">
        <v>129</v>
      </c>
      <c r="D3309">
        <v>92</v>
      </c>
      <c r="E3309">
        <v>26</v>
      </c>
      <c r="F3309">
        <v>611</v>
      </c>
      <c r="G3309" t="s">
        <v>477</v>
      </c>
      <c r="H3309">
        <v>1000</v>
      </c>
      <c r="I3309">
        <v>4881867</v>
      </c>
      <c r="J3309" t="s">
        <v>6417</v>
      </c>
      <c r="K3309" t="s">
        <v>811</v>
      </c>
      <c r="L3309" t="s">
        <v>15721</v>
      </c>
      <c r="M3309">
        <v>15200</v>
      </c>
      <c r="N3309">
        <v>3767</v>
      </c>
      <c r="O3309" t="s">
        <v>10140</v>
      </c>
      <c r="P3309">
        <v>1</v>
      </c>
      <c r="Q3309" t="s">
        <v>15722</v>
      </c>
      <c r="R3309" t="s">
        <v>15723</v>
      </c>
      <c r="S3309">
        <v>76</v>
      </c>
      <c r="T3309" t="s">
        <v>36</v>
      </c>
      <c r="U3309" t="s">
        <v>37</v>
      </c>
      <c r="V3309" t="s">
        <v>583</v>
      </c>
      <c r="W3309">
        <v>9000000</v>
      </c>
      <c r="X3309">
        <v>2008</v>
      </c>
      <c r="Y3309">
        <v>1000</v>
      </c>
      <c r="Z3309">
        <v>6.4</v>
      </c>
      <c r="AA3309">
        <v>1.85</v>
      </c>
      <c r="AB3309">
        <v>1000</v>
      </c>
    </row>
    <row r="3310" spans="1:28" hidden="1" x14ac:dyDescent="0.2">
      <c r="A3310" t="s">
        <v>27</v>
      </c>
      <c r="B3310" t="s">
        <v>11373</v>
      </c>
      <c r="C3310">
        <v>103</v>
      </c>
      <c r="D3310">
        <v>124</v>
      </c>
      <c r="E3310">
        <v>162</v>
      </c>
      <c r="F3310">
        <v>277</v>
      </c>
      <c r="G3310" t="s">
        <v>308</v>
      </c>
      <c r="H3310">
        <v>23000</v>
      </c>
      <c r="I3310">
        <v>1043487</v>
      </c>
      <c r="J3310" t="s">
        <v>6197</v>
      </c>
      <c r="K3310" t="s">
        <v>57</v>
      </c>
      <c r="L3310" t="s">
        <v>15724</v>
      </c>
      <c r="M3310">
        <v>27766</v>
      </c>
      <c r="N3310">
        <v>24102</v>
      </c>
      <c r="O3310" t="s">
        <v>15725</v>
      </c>
      <c r="P3310">
        <v>3</v>
      </c>
      <c r="Q3310" t="s">
        <v>15726</v>
      </c>
      <c r="R3310" t="s">
        <v>15727</v>
      </c>
      <c r="S3310">
        <v>314</v>
      </c>
      <c r="T3310" t="s">
        <v>36</v>
      </c>
      <c r="U3310" t="s">
        <v>55</v>
      </c>
      <c r="V3310" t="s">
        <v>583</v>
      </c>
      <c r="X3310">
        <v>1998</v>
      </c>
      <c r="Y3310">
        <v>776</v>
      </c>
      <c r="Z3310">
        <v>7</v>
      </c>
      <c r="AA3310">
        <v>1.85</v>
      </c>
      <c r="AB3310">
        <v>0</v>
      </c>
    </row>
    <row r="3311" spans="1:28" hidden="1" x14ac:dyDescent="0.2">
      <c r="A3311" t="s">
        <v>27</v>
      </c>
      <c r="B3311" t="s">
        <v>15728</v>
      </c>
      <c r="C3311">
        <v>77</v>
      </c>
      <c r="D3311">
        <v>156</v>
      </c>
      <c r="E3311">
        <v>43</v>
      </c>
      <c r="F3311">
        <v>0</v>
      </c>
      <c r="G3311" t="s">
        <v>15729</v>
      </c>
      <c r="H3311">
        <v>45</v>
      </c>
      <c r="I3311">
        <v>770629</v>
      </c>
      <c r="J3311" t="s">
        <v>2662</v>
      </c>
      <c r="K3311" t="s">
        <v>15730</v>
      </c>
      <c r="L3311" t="s">
        <v>15731</v>
      </c>
      <c r="M3311">
        <v>2379</v>
      </c>
      <c r="N3311">
        <v>50</v>
      </c>
      <c r="O3311" t="s">
        <v>15732</v>
      </c>
      <c r="P3311">
        <v>0</v>
      </c>
      <c r="Q3311" t="s">
        <v>15733</v>
      </c>
      <c r="R3311" t="s">
        <v>15734</v>
      </c>
      <c r="S3311">
        <v>24</v>
      </c>
      <c r="T3311" t="s">
        <v>12698</v>
      </c>
      <c r="U3311" t="s">
        <v>5692</v>
      </c>
      <c r="V3311" t="s">
        <v>4828</v>
      </c>
      <c r="X3311">
        <v>2016</v>
      </c>
      <c r="Y3311">
        <v>5</v>
      </c>
      <c r="Z3311">
        <v>7.7</v>
      </c>
      <c r="AA3311">
        <v>2.35</v>
      </c>
      <c r="AB3311">
        <v>0</v>
      </c>
    </row>
    <row r="3312" spans="1:28" hidden="1" x14ac:dyDescent="0.2">
      <c r="A3312" t="s">
        <v>27</v>
      </c>
      <c r="B3312" t="s">
        <v>11869</v>
      </c>
      <c r="C3312">
        <v>67</v>
      </c>
      <c r="D3312">
        <v>84</v>
      </c>
      <c r="E3312">
        <v>64</v>
      </c>
      <c r="F3312">
        <v>748</v>
      </c>
      <c r="G3312" t="s">
        <v>15735</v>
      </c>
      <c r="H3312">
        <v>2000</v>
      </c>
      <c r="I3312">
        <v>11860839</v>
      </c>
      <c r="J3312" t="s">
        <v>4066</v>
      </c>
      <c r="K3312" t="s">
        <v>3499</v>
      </c>
      <c r="L3312" t="s">
        <v>15736</v>
      </c>
      <c r="M3312">
        <v>5156</v>
      </c>
      <c r="N3312">
        <v>4617</v>
      </c>
      <c r="O3312" t="s">
        <v>15737</v>
      </c>
      <c r="P3312">
        <v>0</v>
      </c>
      <c r="Q3312" t="s">
        <v>15738</v>
      </c>
      <c r="R3312" t="s">
        <v>15739</v>
      </c>
      <c r="S3312">
        <v>21</v>
      </c>
      <c r="T3312" t="s">
        <v>36</v>
      </c>
      <c r="U3312" t="s">
        <v>37</v>
      </c>
      <c r="V3312" t="s">
        <v>93</v>
      </c>
      <c r="W3312">
        <v>9000000</v>
      </c>
      <c r="X3312">
        <v>2011</v>
      </c>
      <c r="Y3312">
        <v>892</v>
      </c>
      <c r="Z3312">
        <v>5.4</v>
      </c>
      <c r="AA3312">
        <v>1.85</v>
      </c>
      <c r="AB3312">
        <v>0</v>
      </c>
    </row>
    <row r="3313" spans="1:28" hidden="1" x14ac:dyDescent="0.2">
      <c r="A3313" t="s">
        <v>27</v>
      </c>
      <c r="B3313" t="s">
        <v>15740</v>
      </c>
      <c r="C3313">
        <v>31</v>
      </c>
      <c r="D3313">
        <v>300</v>
      </c>
      <c r="E3313">
        <v>6</v>
      </c>
      <c r="F3313">
        <v>6</v>
      </c>
      <c r="G3313" t="s">
        <v>15741</v>
      </c>
      <c r="H3313">
        <v>7</v>
      </c>
      <c r="I3313">
        <v>454255</v>
      </c>
      <c r="J3313" t="s">
        <v>1096</v>
      </c>
      <c r="K3313" t="s">
        <v>13241</v>
      </c>
      <c r="L3313" t="s">
        <v>15742</v>
      </c>
      <c r="M3313">
        <v>1666</v>
      </c>
      <c r="N3313">
        <v>32</v>
      </c>
      <c r="O3313" t="s">
        <v>15743</v>
      </c>
      <c r="P3313">
        <v>3</v>
      </c>
      <c r="Q3313" t="s">
        <v>15744</v>
      </c>
      <c r="R3313" t="s">
        <v>15745</v>
      </c>
      <c r="S3313">
        <v>47</v>
      </c>
      <c r="T3313" t="s">
        <v>13244</v>
      </c>
      <c r="U3313" t="s">
        <v>13245</v>
      </c>
      <c r="V3313" t="s">
        <v>583</v>
      </c>
      <c r="W3313">
        <v>400000000</v>
      </c>
      <c r="X3313">
        <v>2001</v>
      </c>
      <c r="Y3313">
        <v>6</v>
      </c>
      <c r="Z3313">
        <v>6.6</v>
      </c>
      <c r="AA3313">
        <v>1.85</v>
      </c>
      <c r="AB3313">
        <v>124</v>
      </c>
    </row>
    <row r="3314" spans="1:28" hidden="1" x14ac:dyDescent="0.2">
      <c r="A3314" t="s">
        <v>27</v>
      </c>
      <c r="B3314" t="s">
        <v>15746</v>
      </c>
      <c r="C3314">
        <v>76</v>
      </c>
      <c r="D3314">
        <v>120</v>
      </c>
      <c r="E3314">
        <v>930</v>
      </c>
      <c r="F3314">
        <v>433</v>
      </c>
      <c r="G3314" t="s">
        <v>2497</v>
      </c>
      <c r="H3314">
        <v>982</v>
      </c>
      <c r="I3314">
        <v>349618</v>
      </c>
      <c r="J3314" t="s">
        <v>6401</v>
      </c>
      <c r="K3314" t="s">
        <v>3327</v>
      </c>
      <c r="L3314" t="s">
        <v>15747</v>
      </c>
      <c r="M3314">
        <v>4302</v>
      </c>
      <c r="N3314">
        <v>2942</v>
      </c>
      <c r="O3314" t="s">
        <v>6375</v>
      </c>
      <c r="P3314">
        <v>1</v>
      </c>
      <c r="Q3314" t="s">
        <v>15748</v>
      </c>
      <c r="R3314" t="s">
        <v>15749</v>
      </c>
      <c r="S3314">
        <v>45</v>
      </c>
      <c r="T3314" t="s">
        <v>36</v>
      </c>
      <c r="U3314" t="s">
        <v>7088</v>
      </c>
      <c r="V3314" t="s">
        <v>583</v>
      </c>
      <c r="W3314">
        <v>9000000</v>
      </c>
      <c r="X3314">
        <v>1990</v>
      </c>
      <c r="Y3314">
        <v>602</v>
      </c>
      <c r="Z3314">
        <v>6.1</v>
      </c>
      <c r="AA3314">
        <v>1.85</v>
      </c>
      <c r="AB3314">
        <v>375</v>
      </c>
    </row>
    <row r="3315" spans="1:28" hidden="1" x14ac:dyDescent="0.2">
      <c r="A3315" t="s">
        <v>27</v>
      </c>
      <c r="B3315" t="s">
        <v>15750</v>
      </c>
      <c r="C3315">
        <v>17</v>
      </c>
      <c r="D3315">
        <v>98</v>
      </c>
      <c r="E3315">
        <v>0</v>
      </c>
      <c r="F3315">
        <v>5</v>
      </c>
      <c r="G3315" t="s">
        <v>15751</v>
      </c>
      <c r="H3315">
        <v>186</v>
      </c>
      <c r="J3315" t="s">
        <v>1669</v>
      </c>
      <c r="K3315" t="s">
        <v>14018</v>
      </c>
      <c r="L3315" t="s">
        <v>15752</v>
      </c>
      <c r="M3315">
        <v>1673</v>
      </c>
      <c r="N3315">
        <v>253</v>
      </c>
      <c r="O3315" t="s">
        <v>15753</v>
      </c>
      <c r="P3315">
        <v>1</v>
      </c>
      <c r="R3315" t="s">
        <v>15754</v>
      </c>
      <c r="S3315">
        <v>1</v>
      </c>
      <c r="T3315" t="s">
        <v>1462</v>
      </c>
      <c r="U3315" t="s">
        <v>1463</v>
      </c>
      <c r="X3315">
        <v>2014</v>
      </c>
      <c r="Y3315">
        <v>41</v>
      </c>
      <c r="Z3315">
        <v>6.1</v>
      </c>
      <c r="AA3315">
        <v>2.35</v>
      </c>
      <c r="AB3315">
        <v>348</v>
      </c>
    </row>
    <row r="3316" spans="1:28" hidden="1" x14ac:dyDescent="0.2">
      <c r="A3316" t="s">
        <v>27</v>
      </c>
      <c r="B3316" t="s">
        <v>11325</v>
      </c>
      <c r="C3316">
        <v>81</v>
      </c>
      <c r="D3316">
        <v>121</v>
      </c>
      <c r="E3316">
        <v>608</v>
      </c>
      <c r="F3316">
        <v>25</v>
      </c>
      <c r="G3316" t="s">
        <v>13546</v>
      </c>
      <c r="H3316">
        <v>149</v>
      </c>
      <c r="I3316">
        <v>112935</v>
      </c>
      <c r="J3316" t="s">
        <v>3407</v>
      </c>
      <c r="K3316" t="s">
        <v>11328</v>
      </c>
      <c r="L3316" t="s">
        <v>15755</v>
      </c>
      <c r="M3316">
        <v>8161</v>
      </c>
      <c r="N3316">
        <v>251</v>
      </c>
      <c r="O3316" t="s">
        <v>15756</v>
      </c>
      <c r="P3316">
        <v>0</v>
      </c>
      <c r="Q3316" t="s">
        <v>15757</v>
      </c>
      <c r="R3316" t="s">
        <v>15758</v>
      </c>
      <c r="S3316">
        <v>94</v>
      </c>
      <c r="T3316" t="s">
        <v>36</v>
      </c>
      <c r="U3316" t="s">
        <v>55</v>
      </c>
      <c r="V3316" t="s">
        <v>583</v>
      </c>
      <c r="W3316">
        <v>9000000</v>
      </c>
      <c r="X3316">
        <v>2002</v>
      </c>
      <c r="Y3316">
        <v>44</v>
      </c>
      <c r="Z3316">
        <v>7.6</v>
      </c>
      <c r="AA3316">
        <v>1.85</v>
      </c>
      <c r="AB3316">
        <v>484</v>
      </c>
    </row>
    <row r="3317" spans="1:28" hidden="1" x14ac:dyDescent="0.2">
      <c r="A3317" t="s">
        <v>27</v>
      </c>
      <c r="B3317" t="s">
        <v>15759</v>
      </c>
      <c r="C3317">
        <v>26</v>
      </c>
      <c r="D3317">
        <v>97</v>
      </c>
      <c r="E3317">
        <v>3</v>
      </c>
      <c r="F3317">
        <v>204</v>
      </c>
      <c r="G3317" t="s">
        <v>977</v>
      </c>
      <c r="H3317">
        <v>679</v>
      </c>
      <c r="I3317">
        <v>883887</v>
      </c>
      <c r="J3317" t="s">
        <v>3407</v>
      </c>
      <c r="K3317" t="s">
        <v>15760</v>
      </c>
      <c r="L3317" t="s">
        <v>15761</v>
      </c>
      <c r="M3317">
        <v>1201</v>
      </c>
      <c r="N3317">
        <v>1426</v>
      </c>
      <c r="O3317" t="s">
        <v>11945</v>
      </c>
      <c r="P3317">
        <v>3</v>
      </c>
      <c r="Q3317" t="s">
        <v>15762</v>
      </c>
      <c r="R3317" t="s">
        <v>15763</v>
      </c>
      <c r="S3317">
        <v>14</v>
      </c>
      <c r="T3317" t="s">
        <v>36</v>
      </c>
      <c r="U3317" t="s">
        <v>37</v>
      </c>
      <c r="V3317" t="s">
        <v>93</v>
      </c>
      <c r="W3317">
        <v>9000000</v>
      </c>
      <c r="X3317">
        <v>2009</v>
      </c>
      <c r="Y3317">
        <v>537</v>
      </c>
      <c r="Z3317">
        <v>6.2</v>
      </c>
      <c r="AA3317">
        <v>2.35</v>
      </c>
      <c r="AB3317">
        <v>0</v>
      </c>
    </row>
    <row r="3318" spans="1:28" hidden="1" x14ac:dyDescent="0.2">
      <c r="A3318" t="s">
        <v>27</v>
      </c>
      <c r="B3318" t="s">
        <v>13123</v>
      </c>
      <c r="C3318">
        <v>24</v>
      </c>
      <c r="D3318">
        <v>86</v>
      </c>
      <c r="E3318">
        <v>11</v>
      </c>
      <c r="F3318">
        <v>18</v>
      </c>
      <c r="G3318" t="s">
        <v>15764</v>
      </c>
      <c r="H3318">
        <v>185</v>
      </c>
      <c r="I3318">
        <v>13751</v>
      </c>
      <c r="J3318" t="s">
        <v>7142</v>
      </c>
      <c r="K3318" t="s">
        <v>15765</v>
      </c>
      <c r="L3318" t="s">
        <v>15766</v>
      </c>
      <c r="M3318">
        <v>813</v>
      </c>
      <c r="N3318">
        <v>299</v>
      </c>
      <c r="O3318" t="s">
        <v>15767</v>
      </c>
      <c r="P3318">
        <v>0</v>
      </c>
      <c r="Q3318" t="s">
        <v>15768</v>
      </c>
      <c r="R3318" t="s">
        <v>15769</v>
      </c>
      <c r="S3318">
        <v>6</v>
      </c>
      <c r="T3318" t="s">
        <v>36</v>
      </c>
      <c r="U3318" t="s">
        <v>368</v>
      </c>
      <c r="V3318" t="s">
        <v>93</v>
      </c>
      <c r="W3318">
        <v>11400000</v>
      </c>
      <c r="X3318">
        <v>2006</v>
      </c>
      <c r="Y3318">
        <v>62</v>
      </c>
      <c r="Z3318">
        <v>6.6</v>
      </c>
      <c r="AA3318">
        <v>1.85</v>
      </c>
      <c r="AB3318">
        <v>135</v>
      </c>
    </row>
    <row r="3319" spans="1:28" hidden="1" x14ac:dyDescent="0.2">
      <c r="A3319" t="s">
        <v>27</v>
      </c>
      <c r="B3319" t="s">
        <v>7519</v>
      </c>
      <c r="C3319">
        <v>44</v>
      </c>
      <c r="D3319">
        <v>93</v>
      </c>
      <c r="E3319">
        <v>8</v>
      </c>
      <c r="F3319">
        <v>558</v>
      </c>
      <c r="G3319" t="s">
        <v>2165</v>
      </c>
      <c r="H3319">
        <v>22000</v>
      </c>
      <c r="J3319" t="s">
        <v>332</v>
      </c>
      <c r="K3319" t="s">
        <v>1744</v>
      </c>
      <c r="L3319" t="s">
        <v>7520</v>
      </c>
      <c r="M3319">
        <v>16198</v>
      </c>
      <c r="N3319">
        <v>24154</v>
      </c>
      <c r="O3319" t="s">
        <v>1228</v>
      </c>
      <c r="P3319">
        <v>1</v>
      </c>
      <c r="Q3319" t="s">
        <v>7521</v>
      </c>
      <c r="R3319" t="s">
        <v>7522</v>
      </c>
      <c r="S3319">
        <v>57</v>
      </c>
      <c r="T3319" t="s">
        <v>36</v>
      </c>
      <c r="U3319" t="s">
        <v>37</v>
      </c>
      <c r="V3319" t="s">
        <v>583</v>
      </c>
      <c r="W3319">
        <v>19000000</v>
      </c>
      <c r="X3319">
        <v>2015</v>
      </c>
      <c r="Y3319">
        <v>1000</v>
      </c>
      <c r="Z3319">
        <v>6.1</v>
      </c>
      <c r="AA3319">
        <v>2.35</v>
      </c>
      <c r="AB3319">
        <v>0</v>
      </c>
    </row>
    <row r="3320" spans="1:28" hidden="1" x14ac:dyDescent="0.2">
      <c r="A3320" t="s">
        <v>27</v>
      </c>
      <c r="B3320" t="s">
        <v>15770</v>
      </c>
      <c r="C3320">
        <v>80</v>
      </c>
      <c r="D3320">
        <v>45</v>
      </c>
      <c r="E3320">
        <v>28</v>
      </c>
      <c r="F3320">
        <v>104</v>
      </c>
      <c r="G3320" t="s">
        <v>15771</v>
      </c>
      <c r="H3320">
        <v>573</v>
      </c>
      <c r="I3320">
        <v>145109</v>
      </c>
      <c r="J3320" t="s">
        <v>2172</v>
      </c>
      <c r="K3320" t="s">
        <v>15772</v>
      </c>
      <c r="L3320" t="s">
        <v>15773</v>
      </c>
      <c r="M3320">
        <v>14247</v>
      </c>
      <c r="N3320">
        <v>1098</v>
      </c>
      <c r="O3320" t="s">
        <v>3107</v>
      </c>
      <c r="P3320">
        <v>1</v>
      </c>
      <c r="Q3320" t="s">
        <v>15774</v>
      </c>
      <c r="R3320" t="s">
        <v>15775</v>
      </c>
      <c r="S3320">
        <v>44</v>
      </c>
      <c r="T3320" t="s">
        <v>15776</v>
      </c>
      <c r="U3320" t="s">
        <v>7709</v>
      </c>
      <c r="V3320" t="s">
        <v>4828</v>
      </c>
      <c r="W3320">
        <v>45000000</v>
      </c>
      <c r="X3320">
        <v>2008</v>
      </c>
      <c r="Y3320">
        <v>197</v>
      </c>
      <c r="Z3320">
        <v>7.3</v>
      </c>
      <c r="AA3320">
        <v>2.35</v>
      </c>
      <c r="AB3320">
        <v>0</v>
      </c>
    </row>
    <row r="3321" spans="1:28" hidden="1" x14ac:dyDescent="0.2">
      <c r="A3321" t="s">
        <v>27</v>
      </c>
      <c r="B3321" t="s">
        <v>15777</v>
      </c>
      <c r="C3321">
        <v>41</v>
      </c>
      <c r="D3321">
        <v>97</v>
      </c>
      <c r="E3321">
        <v>0</v>
      </c>
      <c r="F3321">
        <v>230</v>
      </c>
      <c r="G3321" t="s">
        <v>15333</v>
      </c>
      <c r="H3321">
        <v>922</v>
      </c>
      <c r="I3321">
        <v>1046166</v>
      </c>
      <c r="J3321" t="s">
        <v>6543</v>
      </c>
      <c r="K3321" t="s">
        <v>6155</v>
      </c>
      <c r="L3321" t="s">
        <v>15778</v>
      </c>
      <c r="M3321">
        <v>2599</v>
      </c>
      <c r="N3321">
        <v>1835</v>
      </c>
      <c r="O3321" t="s">
        <v>15779</v>
      </c>
      <c r="P3321">
        <v>4</v>
      </c>
      <c r="Q3321" t="s">
        <v>15780</v>
      </c>
      <c r="R3321" t="s">
        <v>15781</v>
      </c>
      <c r="S3321">
        <v>45</v>
      </c>
      <c r="T3321" t="s">
        <v>36</v>
      </c>
      <c r="U3321" t="s">
        <v>765</v>
      </c>
      <c r="V3321" t="s">
        <v>38</v>
      </c>
      <c r="W3321">
        <v>9000000</v>
      </c>
      <c r="X3321">
        <v>2005</v>
      </c>
      <c r="Y3321">
        <v>374</v>
      </c>
      <c r="Z3321">
        <v>4.2</v>
      </c>
      <c r="AA3321">
        <v>2.35</v>
      </c>
      <c r="AB3321">
        <v>128</v>
      </c>
    </row>
    <row r="3322" spans="1:28" hidden="1" x14ac:dyDescent="0.2">
      <c r="A3322" t="s">
        <v>27</v>
      </c>
      <c r="B3322" t="s">
        <v>12358</v>
      </c>
      <c r="C3322">
        <v>91</v>
      </c>
      <c r="D3322">
        <v>102</v>
      </c>
      <c r="E3322">
        <v>11</v>
      </c>
      <c r="F3322">
        <v>35</v>
      </c>
      <c r="G3322" t="s">
        <v>10551</v>
      </c>
      <c r="H3322">
        <v>10000</v>
      </c>
      <c r="J3322" t="s">
        <v>2140</v>
      </c>
      <c r="K3322" t="s">
        <v>179</v>
      </c>
      <c r="L3322" t="s">
        <v>15782</v>
      </c>
      <c r="M3322">
        <v>9305</v>
      </c>
      <c r="N3322">
        <v>10369</v>
      </c>
      <c r="O3322" t="s">
        <v>15783</v>
      </c>
      <c r="P3322">
        <v>0</v>
      </c>
      <c r="Q3322" t="s">
        <v>15784</v>
      </c>
      <c r="R3322" t="s">
        <v>15785</v>
      </c>
      <c r="S3322">
        <v>44</v>
      </c>
      <c r="T3322" t="s">
        <v>36</v>
      </c>
      <c r="U3322" t="s">
        <v>55</v>
      </c>
      <c r="V3322" t="s">
        <v>4828</v>
      </c>
      <c r="X3322">
        <v>2009</v>
      </c>
      <c r="Y3322">
        <v>281</v>
      </c>
      <c r="Z3322">
        <v>7.1</v>
      </c>
      <c r="AA3322">
        <v>1.85</v>
      </c>
      <c r="AB3322">
        <v>0</v>
      </c>
    </row>
    <row r="3323" spans="1:28" hidden="1" x14ac:dyDescent="0.2">
      <c r="A3323" t="s">
        <v>27</v>
      </c>
      <c r="B3323" t="s">
        <v>15786</v>
      </c>
      <c r="C3323">
        <v>66</v>
      </c>
      <c r="D3323">
        <v>105</v>
      </c>
      <c r="E3323">
        <v>25</v>
      </c>
      <c r="F3323">
        <v>98</v>
      </c>
      <c r="G3323" t="s">
        <v>15787</v>
      </c>
      <c r="H3323">
        <v>963</v>
      </c>
      <c r="I3323">
        <v>2874</v>
      </c>
      <c r="J3323" t="s">
        <v>3407</v>
      </c>
      <c r="K3323" t="s">
        <v>6661</v>
      </c>
      <c r="L3323" t="s">
        <v>15788</v>
      </c>
      <c r="M3323">
        <v>1219</v>
      </c>
      <c r="N3323">
        <v>1375</v>
      </c>
      <c r="O3323" t="s">
        <v>15789</v>
      </c>
      <c r="P3323">
        <v>1</v>
      </c>
      <c r="Q3323" t="s">
        <v>15790</v>
      </c>
      <c r="R3323" t="s">
        <v>15791</v>
      </c>
      <c r="S3323">
        <v>14</v>
      </c>
      <c r="T3323" t="s">
        <v>1462</v>
      </c>
      <c r="U3323" t="s">
        <v>1463</v>
      </c>
      <c r="V3323" t="s">
        <v>5611</v>
      </c>
      <c r="X3323">
        <v>2009</v>
      </c>
      <c r="Y3323">
        <v>168</v>
      </c>
      <c r="Z3323">
        <v>6</v>
      </c>
      <c r="AA3323">
        <v>2.35</v>
      </c>
      <c r="AB3323">
        <v>120</v>
      </c>
    </row>
    <row r="3324" spans="1:28" hidden="1" x14ac:dyDescent="0.2">
      <c r="A3324" t="s">
        <v>27</v>
      </c>
      <c r="B3324" t="s">
        <v>15792</v>
      </c>
      <c r="C3324">
        <v>19</v>
      </c>
      <c r="D3324">
        <v>103</v>
      </c>
      <c r="E3324">
        <v>6</v>
      </c>
      <c r="F3324">
        <v>664</v>
      </c>
      <c r="G3324" t="s">
        <v>4632</v>
      </c>
      <c r="H3324">
        <v>4000</v>
      </c>
      <c r="J3324" t="s">
        <v>212</v>
      </c>
      <c r="K3324" t="s">
        <v>2475</v>
      </c>
      <c r="L3324" t="s">
        <v>15793</v>
      </c>
      <c r="M3324">
        <v>10100</v>
      </c>
      <c r="N3324">
        <v>6426</v>
      </c>
      <c r="O3324" t="s">
        <v>9806</v>
      </c>
      <c r="P3324">
        <v>1</v>
      </c>
      <c r="Q3324" t="s">
        <v>15794</v>
      </c>
      <c r="R3324" t="s">
        <v>15795</v>
      </c>
      <c r="S3324">
        <v>42</v>
      </c>
      <c r="T3324" t="s">
        <v>36</v>
      </c>
      <c r="U3324" t="s">
        <v>37</v>
      </c>
      <c r="V3324" t="s">
        <v>583</v>
      </c>
      <c r="W3324">
        <v>9000000</v>
      </c>
      <c r="X3324">
        <v>2009</v>
      </c>
      <c r="Y3324">
        <v>931</v>
      </c>
      <c r="Z3324">
        <v>6.5</v>
      </c>
      <c r="AA3324">
        <v>2.35</v>
      </c>
      <c r="AB3324">
        <v>3000</v>
      </c>
    </row>
    <row r="3325" spans="1:28" hidden="1" x14ac:dyDescent="0.2">
      <c r="A3325" t="s">
        <v>27</v>
      </c>
      <c r="B3325" t="s">
        <v>15796</v>
      </c>
      <c r="C3325">
        <v>35</v>
      </c>
      <c r="D3325">
        <v>93</v>
      </c>
      <c r="E3325">
        <v>4</v>
      </c>
      <c r="F3325">
        <v>93</v>
      </c>
      <c r="G3325" t="s">
        <v>9697</v>
      </c>
      <c r="H3325">
        <v>442</v>
      </c>
      <c r="I3325">
        <v>174635000</v>
      </c>
      <c r="J3325" t="s">
        <v>4217</v>
      </c>
      <c r="K3325" t="s">
        <v>9352</v>
      </c>
      <c r="L3325" t="s">
        <v>15797</v>
      </c>
      <c r="M3325">
        <v>74743</v>
      </c>
      <c r="N3325">
        <v>822</v>
      </c>
      <c r="O3325" t="s">
        <v>15798</v>
      </c>
      <c r="P3325">
        <v>1</v>
      </c>
      <c r="Q3325" t="s">
        <v>15799</v>
      </c>
      <c r="R3325" t="s">
        <v>15800</v>
      </c>
      <c r="S3325">
        <v>93</v>
      </c>
      <c r="T3325" t="s">
        <v>36</v>
      </c>
      <c r="U3325" t="s">
        <v>368</v>
      </c>
      <c r="V3325" t="s">
        <v>38</v>
      </c>
      <c r="W3325">
        <v>8800000</v>
      </c>
      <c r="X3325">
        <v>1986</v>
      </c>
      <c r="Y3325">
        <v>162</v>
      </c>
      <c r="Z3325">
        <v>6.5</v>
      </c>
      <c r="AA3325">
        <v>2.35</v>
      </c>
      <c r="AB3325">
        <v>0</v>
      </c>
    </row>
    <row r="3326" spans="1:28" hidden="1" x14ac:dyDescent="0.2">
      <c r="A3326" t="s">
        <v>27</v>
      </c>
      <c r="B3326" t="s">
        <v>15801</v>
      </c>
      <c r="C3326">
        <v>19</v>
      </c>
      <c r="D3326">
        <v>76</v>
      </c>
      <c r="E3326">
        <v>4</v>
      </c>
      <c r="F3326">
        <v>151</v>
      </c>
      <c r="G3326" t="s">
        <v>15802</v>
      </c>
      <c r="H3326">
        <v>722</v>
      </c>
      <c r="J3326" t="s">
        <v>15803</v>
      </c>
      <c r="K3326" t="s">
        <v>3162</v>
      </c>
      <c r="L3326" t="s">
        <v>15804</v>
      </c>
      <c r="M3326">
        <v>4990</v>
      </c>
      <c r="N3326">
        <v>1254</v>
      </c>
      <c r="O3326" t="s">
        <v>9362</v>
      </c>
      <c r="P3326">
        <v>0</v>
      </c>
      <c r="Q3326" t="s">
        <v>15805</v>
      </c>
      <c r="R3326" t="s">
        <v>15806</v>
      </c>
      <c r="S3326">
        <v>64</v>
      </c>
      <c r="T3326" t="s">
        <v>36</v>
      </c>
      <c r="U3326" t="s">
        <v>55</v>
      </c>
      <c r="V3326" t="s">
        <v>583</v>
      </c>
      <c r="X3326">
        <v>2010</v>
      </c>
      <c r="Y3326">
        <v>212</v>
      </c>
      <c r="Z3326">
        <v>5.7</v>
      </c>
      <c r="AA3326">
        <v>1.85</v>
      </c>
      <c r="AB3326">
        <v>0</v>
      </c>
    </row>
    <row r="3327" spans="1:28" hidden="1" x14ac:dyDescent="0.2">
      <c r="A3327" t="s">
        <v>27</v>
      </c>
      <c r="B3327" t="s">
        <v>15807</v>
      </c>
      <c r="C3327">
        <v>33</v>
      </c>
      <c r="D3327">
        <v>90</v>
      </c>
      <c r="E3327">
        <v>3</v>
      </c>
      <c r="F3327">
        <v>327</v>
      </c>
      <c r="G3327" t="s">
        <v>8553</v>
      </c>
      <c r="H3327">
        <v>1000</v>
      </c>
      <c r="J3327" t="s">
        <v>5030</v>
      </c>
      <c r="K3327" t="s">
        <v>158</v>
      </c>
      <c r="L3327" t="s">
        <v>15808</v>
      </c>
      <c r="M3327">
        <v>9296</v>
      </c>
      <c r="N3327">
        <v>2310</v>
      </c>
      <c r="O3327" t="s">
        <v>3455</v>
      </c>
      <c r="P3327">
        <v>2</v>
      </c>
      <c r="Q3327" t="s">
        <v>15809</v>
      </c>
      <c r="R3327" t="s">
        <v>15810</v>
      </c>
      <c r="S3327">
        <v>57</v>
      </c>
      <c r="T3327" t="s">
        <v>36</v>
      </c>
      <c r="U3327" t="s">
        <v>55</v>
      </c>
      <c r="V3327" t="s">
        <v>583</v>
      </c>
      <c r="W3327">
        <v>8800000</v>
      </c>
      <c r="X3327">
        <v>2004</v>
      </c>
      <c r="Y3327">
        <v>900</v>
      </c>
      <c r="Z3327">
        <v>6.1</v>
      </c>
      <c r="AA3327">
        <v>2.35</v>
      </c>
      <c r="AB3327">
        <v>458</v>
      </c>
    </row>
    <row r="3328" spans="1:28" hidden="1" x14ac:dyDescent="0.2">
      <c r="A3328" t="s">
        <v>27</v>
      </c>
      <c r="B3328" t="s">
        <v>15811</v>
      </c>
      <c r="C3328">
        <v>17</v>
      </c>
      <c r="D3328">
        <v>122</v>
      </c>
      <c r="E3328">
        <v>8</v>
      </c>
      <c r="F3328">
        <v>59</v>
      </c>
      <c r="G3328" t="s">
        <v>15423</v>
      </c>
      <c r="H3328">
        <v>174</v>
      </c>
      <c r="J3328" t="s">
        <v>1959</v>
      </c>
      <c r="K3328" t="s">
        <v>15812</v>
      </c>
      <c r="L3328" t="s">
        <v>15813</v>
      </c>
      <c r="M3328">
        <v>5741</v>
      </c>
      <c r="N3328">
        <v>498</v>
      </c>
      <c r="O3328" t="s">
        <v>15814</v>
      </c>
      <c r="P3328">
        <v>12</v>
      </c>
      <c r="Q3328" t="s">
        <v>15815</v>
      </c>
      <c r="R3328" t="s">
        <v>15816</v>
      </c>
      <c r="S3328">
        <v>39</v>
      </c>
      <c r="T3328" t="s">
        <v>36</v>
      </c>
      <c r="U3328" t="s">
        <v>368</v>
      </c>
      <c r="V3328" t="s">
        <v>583</v>
      </c>
      <c r="W3328">
        <v>9000000</v>
      </c>
      <c r="X3328">
        <v>2010</v>
      </c>
      <c r="Y3328">
        <v>109</v>
      </c>
      <c r="Z3328">
        <v>7.1</v>
      </c>
      <c r="AA3328">
        <v>2.35</v>
      </c>
      <c r="AB3328">
        <v>0</v>
      </c>
    </row>
    <row r="3329" spans="1:28" hidden="1" x14ac:dyDescent="0.2">
      <c r="A3329" t="s">
        <v>27</v>
      </c>
      <c r="B3329" t="s">
        <v>15817</v>
      </c>
      <c r="C3329">
        <v>163</v>
      </c>
      <c r="D3329">
        <v>127</v>
      </c>
      <c r="E3329">
        <v>236</v>
      </c>
      <c r="F3329">
        <v>68</v>
      </c>
      <c r="G3329" t="s">
        <v>15817</v>
      </c>
      <c r="H3329">
        <v>580</v>
      </c>
      <c r="I3329">
        <v>171320</v>
      </c>
      <c r="J3329" t="s">
        <v>1933</v>
      </c>
      <c r="K3329" t="s">
        <v>11241</v>
      </c>
      <c r="L3329" t="s">
        <v>15818</v>
      </c>
      <c r="M3329">
        <v>10796</v>
      </c>
      <c r="N3329">
        <v>1129</v>
      </c>
      <c r="O3329" t="s">
        <v>14772</v>
      </c>
      <c r="P3329">
        <v>1</v>
      </c>
      <c r="Q3329" t="s">
        <v>15819</v>
      </c>
      <c r="R3329" t="s">
        <v>15820</v>
      </c>
      <c r="S3329">
        <v>33</v>
      </c>
      <c r="T3329" t="s">
        <v>1462</v>
      </c>
      <c r="U3329" t="s">
        <v>1463</v>
      </c>
      <c r="V3329" t="s">
        <v>4828</v>
      </c>
      <c r="X3329">
        <v>2011</v>
      </c>
      <c r="Y3329">
        <v>236</v>
      </c>
      <c r="Z3329">
        <v>7.3</v>
      </c>
      <c r="AA3329">
        <v>1.85</v>
      </c>
      <c r="AB3329">
        <v>0</v>
      </c>
    </row>
    <row r="3330" spans="1:28" hidden="1" x14ac:dyDescent="0.2">
      <c r="A3330" t="s">
        <v>27</v>
      </c>
      <c r="B3330" t="s">
        <v>15821</v>
      </c>
      <c r="C3330">
        <v>133</v>
      </c>
      <c r="D3330">
        <v>84</v>
      </c>
      <c r="E3330">
        <v>8</v>
      </c>
      <c r="F3330">
        <v>896</v>
      </c>
      <c r="G3330" t="s">
        <v>6155</v>
      </c>
      <c r="H3330">
        <v>4000</v>
      </c>
      <c r="I3330">
        <v>14373825</v>
      </c>
      <c r="J3330" t="s">
        <v>2213</v>
      </c>
      <c r="K3330" t="s">
        <v>1432</v>
      </c>
      <c r="L3330" t="s">
        <v>15822</v>
      </c>
      <c r="M3330">
        <v>63216</v>
      </c>
      <c r="N3330">
        <v>6954</v>
      </c>
      <c r="O3330" t="s">
        <v>4234</v>
      </c>
      <c r="P3330">
        <v>0</v>
      </c>
      <c r="Q3330" t="s">
        <v>15823</v>
      </c>
      <c r="R3330" t="s">
        <v>15824</v>
      </c>
      <c r="S3330">
        <v>196</v>
      </c>
      <c r="T3330" t="s">
        <v>36</v>
      </c>
      <c r="U3330" t="s">
        <v>37</v>
      </c>
      <c r="V3330" t="s">
        <v>583</v>
      </c>
      <c r="W3330">
        <v>8600000</v>
      </c>
      <c r="X3330">
        <v>2007</v>
      </c>
      <c r="Y3330">
        <v>922</v>
      </c>
      <c r="Z3330">
        <v>6.5</v>
      </c>
      <c r="AA3330">
        <v>2.35</v>
      </c>
      <c r="AB3330">
        <v>0</v>
      </c>
    </row>
    <row r="3331" spans="1:28" hidden="1" x14ac:dyDescent="0.2">
      <c r="A3331" t="s">
        <v>27</v>
      </c>
      <c r="C3331">
        <v>47</v>
      </c>
      <c r="D3331">
        <v>23</v>
      </c>
      <c r="F3331">
        <v>265</v>
      </c>
      <c r="G3331" t="s">
        <v>15825</v>
      </c>
      <c r="H3331">
        <v>668</v>
      </c>
      <c r="J3331" t="s">
        <v>15826</v>
      </c>
      <c r="K3331" t="s">
        <v>3854</v>
      </c>
      <c r="L3331" t="s">
        <v>15827</v>
      </c>
      <c r="M3331">
        <v>28190</v>
      </c>
      <c r="N3331">
        <v>1484</v>
      </c>
      <c r="O3331" t="s">
        <v>8441</v>
      </c>
      <c r="P3331">
        <v>0</v>
      </c>
      <c r="Q3331" t="s">
        <v>15828</v>
      </c>
      <c r="R3331" t="s">
        <v>15829</v>
      </c>
      <c r="S3331">
        <v>73</v>
      </c>
      <c r="T3331" t="s">
        <v>36</v>
      </c>
      <c r="U3331" t="s">
        <v>37</v>
      </c>
      <c r="V3331" t="s">
        <v>1566</v>
      </c>
      <c r="Y3331">
        <v>296</v>
      </c>
      <c r="Z3331">
        <v>7.9</v>
      </c>
      <c r="AA3331">
        <v>2.35</v>
      </c>
      <c r="AB3331">
        <v>2000</v>
      </c>
    </row>
    <row r="3332" spans="1:28" hidden="1" x14ac:dyDescent="0.2">
      <c r="A3332" t="s">
        <v>27</v>
      </c>
      <c r="B3332" t="s">
        <v>15830</v>
      </c>
      <c r="C3332">
        <v>66</v>
      </c>
      <c r="D3332">
        <v>96</v>
      </c>
      <c r="E3332">
        <v>3</v>
      </c>
      <c r="F3332">
        <v>305</v>
      </c>
      <c r="G3332" t="s">
        <v>4407</v>
      </c>
      <c r="H3332">
        <v>2000</v>
      </c>
      <c r="I3332">
        <v>162</v>
      </c>
      <c r="J3332" t="s">
        <v>332</v>
      </c>
      <c r="K3332" t="s">
        <v>6431</v>
      </c>
      <c r="L3332" t="s">
        <v>15831</v>
      </c>
      <c r="M3332">
        <v>5228</v>
      </c>
      <c r="N3332">
        <v>2802</v>
      </c>
      <c r="O3332" t="s">
        <v>15832</v>
      </c>
      <c r="P3332">
        <v>5</v>
      </c>
      <c r="Q3332" t="s">
        <v>15833</v>
      </c>
      <c r="R3332" t="s">
        <v>15834</v>
      </c>
      <c r="S3332">
        <v>38</v>
      </c>
      <c r="T3332" t="s">
        <v>36</v>
      </c>
      <c r="U3332" t="s">
        <v>13245</v>
      </c>
      <c r="V3332" t="s">
        <v>583</v>
      </c>
      <c r="W3332">
        <v>9000000</v>
      </c>
      <c r="X3332">
        <v>2014</v>
      </c>
      <c r="Y3332">
        <v>368</v>
      </c>
      <c r="Z3332">
        <v>5.7</v>
      </c>
      <c r="AA3332">
        <v>2.35</v>
      </c>
      <c r="AB3332">
        <v>0</v>
      </c>
    </row>
    <row r="3333" spans="1:28" hidden="1" x14ac:dyDescent="0.2">
      <c r="A3333" t="s">
        <v>27</v>
      </c>
      <c r="B3333" t="s">
        <v>1322</v>
      </c>
      <c r="C3333">
        <v>147</v>
      </c>
      <c r="D3333">
        <v>97</v>
      </c>
      <c r="E3333">
        <v>541</v>
      </c>
      <c r="F3333">
        <v>673</v>
      </c>
      <c r="G3333" t="s">
        <v>2302</v>
      </c>
      <c r="H3333">
        <v>967</v>
      </c>
      <c r="I3333">
        <v>32222567</v>
      </c>
      <c r="J3333" t="s">
        <v>880</v>
      </c>
      <c r="K3333" t="s">
        <v>4193</v>
      </c>
      <c r="L3333" t="s">
        <v>15835</v>
      </c>
      <c r="M3333">
        <v>92924</v>
      </c>
      <c r="N3333">
        <v>4458</v>
      </c>
      <c r="O3333" t="s">
        <v>1605</v>
      </c>
      <c r="P3333">
        <v>3</v>
      </c>
      <c r="Q3333" t="s">
        <v>15836</v>
      </c>
      <c r="R3333" t="s">
        <v>15837</v>
      </c>
      <c r="S3333">
        <v>339</v>
      </c>
      <c r="T3333" t="s">
        <v>36</v>
      </c>
      <c r="U3333" t="s">
        <v>37</v>
      </c>
      <c r="V3333" t="s">
        <v>583</v>
      </c>
      <c r="X3333">
        <v>1987</v>
      </c>
      <c r="Y3333">
        <v>847</v>
      </c>
      <c r="Z3333">
        <v>7.2</v>
      </c>
      <c r="AA3333">
        <v>2.35</v>
      </c>
      <c r="AB3333">
        <v>19000</v>
      </c>
    </row>
    <row r="3334" spans="1:28" hidden="1" x14ac:dyDescent="0.2">
      <c r="A3334" t="s">
        <v>27</v>
      </c>
      <c r="B3334" t="s">
        <v>4891</v>
      </c>
      <c r="C3334">
        <v>273</v>
      </c>
      <c r="D3334">
        <v>112</v>
      </c>
      <c r="E3334">
        <v>108</v>
      </c>
      <c r="F3334">
        <v>175</v>
      </c>
      <c r="G3334" t="s">
        <v>7030</v>
      </c>
      <c r="H3334">
        <v>12000</v>
      </c>
      <c r="I3334">
        <v>39462438</v>
      </c>
      <c r="J3334" t="s">
        <v>7835</v>
      </c>
      <c r="K3334" t="s">
        <v>299</v>
      </c>
      <c r="L3334" t="s">
        <v>15838</v>
      </c>
      <c r="M3334">
        <v>67760</v>
      </c>
      <c r="N3334">
        <v>13172</v>
      </c>
      <c r="O3334" t="s">
        <v>15839</v>
      </c>
      <c r="P3334">
        <v>0</v>
      </c>
      <c r="Q3334" t="s">
        <v>15840</v>
      </c>
      <c r="R3334" t="s">
        <v>15841</v>
      </c>
      <c r="S3334">
        <v>226</v>
      </c>
      <c r="T3334" t="s">
        <v>36</v>
      </c>
      <c r="U3334" t="s">
        <v>37</v>
      </c>
      <c r="V3334" t="s">
        <v>583</v>
      </c>
      <c r="W3334">
        <v>7000000</v>
      </c>
      <c r="X3334">
        <v>2009</v>
      </c>
      <c r="Y3334">
        <v>628</v>
      </c>
      <c r="Z3334">
        <v>7.3</v>
      </c>
      <c r="AA3334">
        <v>2.35</v>
      </c>
      <c r="AB3334">
        <v>0</v>
      </c>
    </row>
    <row r="3335" spans="1:28" hidden="1" x14ac:dyDescent="0.2">
      <c r="A3335" t="s">
        <v>27</v>
      </c>
      <c r="B3335" t="s">
        <v>15842</v>
      </c>
      <c r="C3335">
        <v>32</v>
      </c>
      <c r="D3335">
        <v>125</v>
      </c>
      <c r="E3335">
        <v>43</v>
      </c>
      <c r="F3335">
        <v>122</v>
      </c>
      <c r="G3335" t="s">
        <v>15843</v>
      </c>
      <c r="H3335">
        <v>563</v>
      </c>
      <c r="I3335">
        <v>29200000</v>
      </c>
      <c r="J3335" t="s">
        <v>7835</v>
      </c>
      <c r="K3335" t="s">
        <v>3886</v>
      </c>
      <c r="L3335" t="s">
        <v>15844</v>
      </c>
      <c r="M3335">
        <v>6142</v>
      </c>
      <c r="N3335">
        <v>1097</v>
      </c>
      <c r="O3335" t="s">
        <v>15845</v>
      </c>
      <c r="P3335">
        <v>0</v>
      </c>
      <c r="Q3335" t="s">
        <v>15846</v>
      </c>
      <c r="R3335" t="s">
        <v>15847</v>
      </c>
      <c r="S3335">
        <v>52</v>
      </c>
      <c r="T3335" t="s">
        <v>36</v>
      </c>
      <c r="U3335" t="s">
        <v>37</v>
      </c>
      <c r="V3335" t="s">
        <v>583</v>
      </c>
      <c r="W3335">
        <v>8500000</v>
      </c>
      <c r="X3335">
        <v>1979</v>
      </c>
      <c r="Y3335">
        <v>236</v>
      </c>
      <c r="Z3335">
        <v>6.9</v>
      </c>
      <c r="AA3335">
        <v>1.85</v>
      </c>
      <c r="AB3335">
        <v>1000</v>
      </c>
    </row>
    <row r="3336" spans="1:28" hidden="1" x14ac:dyDescent="0.2">
      <c r="A3336" t="s">
        <v>27</v>
      </c>
      <c r="B3336" t="s">
        <v>15848</v>
      </c>
      <c r="C3336">
        <v>52</v>
      </c>
      <c r="D3336">
        <v>96</v>
      </c>
      <c r="E3336">
        <v>68</v>
      </c>
      <c r="F3336">
        <v>1000</v>
      </c>
      <c r="G3336" t="s">
        <v>3087</v>
      </c>
      <c r="H3336">
        <v>3000</v>
      </c>
      <c r="I3336">
        <v>21564616</v>
      </c>
      <c r="J3336" t="s">
        <v>1669</v>
      </c>
      <c r="K3336" t="s">
        <v>654</v>
      </c>
      <c r="L3336" t="s">
        <v>15849</v>
      </c>
      <c r="M3336">
        <v>7098</v>
      </c>
      <c r="N3336">
        <v>8097</v>
      </c>
      <c r="O3336" t="s">
        <v>2813</v>
      </c>
      <c r="P3336">
        <v>9</v>
      </c>
      <c r="Q3336" t="s">
        <v>15850</v>
      </c>
      <c r="R3336" t="s">
        <v>15851</v>
      </c>
      <c r="S3336">
        <v>41</v>
      </c>
      <c r="T3336" t="s">
        <v>36</v>
      </c>
      <c r="U3336" t="s">
        <v>37</v>
      </c>
      <c r="V3336" t="s">
        <v>38</v>
      </c>
      <c r="W3336">
        <v>8500000</v>
      </c>
      <c r="X3336">
        <v>2013</v>
      </c>
      <c r="Y3336">
        <v>1000</v>
      </c>
      <c r="Z3336">
        <v>5</v>
      </c>
      <c r="AA3336">
        <v>1.85</v>
      </c>
      <c r="AB3336">
        <v>0</v>
      </c>
    </row>
    <row r="3337" spans="1:28" hidden="1" x14ac:dyDescent="0.2">
      <c r="A3337" t="s">
        <v>27</v>
      </c>
      <c r="B3337" t="s">
        <v>15852</v>
      </c>
      <c r="C3337">
        <v>107</v>
      </c>
      <c r="D3337">
        <v>98</v>
      </c>
      <c r="E3337">
        <v>35</v>
      </c>
      <c r="F3337">
        <v>170</v>
      </c>
      <c r="G3337" t="s">
        <v>15853</v>
      </c>
      <c r="H3337">
        <v>949</v>
      </c>
      <c r="J3337" t="s">
        <v>14080</v>
      </c>
      <c r="K3337" t="s">
        <v>5737</v>
      </c>
      <c r="L3337" t="s">
        <v>15854</v>
      </c>
      <c r="M3337">
        <v>24436</v>
      </c>
      <c r="N3337">
        <v>1510</v>
      </c>
      <c r="O3337" t="s">
        <v>15855</v>
      </c>
      <c r="P3337">
        <v>2</v>
      </c>
      <c r="Q3337" t="s">
        <v>15856</v>
      </c>
      <c r="R3337" t="s">
        <v>15857</v>
      </c>
      <c r="S3337">
        <v>186</v>
      </c>
      <c r="T3337" t="s">
        <v>36</v>
      </c>
      <c r="U3337" t="s">
        <v>1463</v>
      </c>
      <c r="V3337" t="s">
        <v>93</v>
      </c>
      <c r="W3337">
        <v>9000000</v>
      </c>
      <c r="X3337">
        <v>1968</v>
      </c>
      <c r="Y3337">
        <v>178</v>
      </c>
      <c r="Z3337">
        <v>5.9</v>
      </c>
      <c r="AA3337">
        <v>2.35</v>
      </c>
      <c r="AB3337">
        <v>0</v>
      </c>
    </row>
    <row r="3338" spans="1:28" hidden="1" x14ac:dyDescent="0.2">
      <c r="A3338" t="s">
        <v>27</v>
      </c>
      <c r="B3338" t="s">
        <v>15858</v>
      </c>
      <c r="C3338">
        <v>6</v>
      </c>
      <c r="D3338">
        <v>92</v>
      </c>
      <c r="E3338">
        <v>8</v>
      </c>
      <c r="F3338">
        <v>3</v>
      </c>
      <c r="G3338" t="s">
        <v>15859</v>
      </c>
      <c r="H3338">
        <v>35</v>
      </c>
      <c r="J3338" t="s">
        <v>9351</v>
      </c>
      <c r="K3338" t="s">
        <v>15860</v>
      </c>
      <c r="L3338" t="s">
        <v>15861</v>
      </c>
      <c r="M3338">
        <v>1984</v>
      </c>
      <c r="N3338">
        <v>47</v>
      </c>
      <c r="O3338" t="s">
        <v>15862</v>
      </c>
      <c r="P3338">
        <v>2</v>
      </c>
      <c r="Q3338" t="s">
        <v>15863</v>
      </c>
      <c r="R3338" t="s">
        <v>15864</v>
      </c>
      <c r="S3338">
        <v>14</v>
      </c>
      <c r="T3338" t="s">
        <v>36</v>
      </c>
      <c r="U3338" t="s">
        <v>12614</v>
      </c>
      <c r="V3338" t="s">
        <v>93</v>
      </c>
      <c r="W3338">
        <v>60000000</v>
      </c>
      <c r="X3338">
        <v>1990</v>
      </c>
      <c r="Y3338">
        <v>6</v>
      </c>
      <c r="Z3338">
        <v>6.7</v>
      </c>
      <c r="AA3338">
        <v>2.35</v>
      </c>
      <c r="AB3338">
        <v>278</v>
      </c>
    </row>
    <row r="3339" spans="1:28" hidden="1" x14ac:dyDescent="0.2">
      <c r="A3339" t="s">
        <v>27</v>
      </c>
      <c r="B3339" t="s">
        <v>8189</v>
      </c>
      <c r="C3339">
        <v>175</v>
      </c>
      <c r="D3339">
        <v>103</v>
      </c>
      <c r="E3339">
        <v>729</v>
      </c>
      <c r="F3339">
        <v>133</v>
      </c>
      <c r="G3339" t="s">
        <v>3367</v>
      </c>
      <c r="H3339">
        <v>2000</v>
      </c>
      <c r="I3339">
        <v>14879556</v>
      </c>
      <c r="J3339" t="s">
        <v>2525</v>
      </c>
      <c r="K3339" t="s">
        <v>900</v>
      </c>
      <c r="L3339" t="s">
        <v>15865</v>
      </c>
      <c r="M3339">
        <v>73640</v>
      </c>
      <c r="N3339">
        <v>3516</v>
      </c>
      <c r="O3339" t="s">
        <v>15866</v>
      </c>
      <c r="P3339">
        <v>0</v>
      </c>
      <c r="Q3339" t="s">
        <v>15867</v>
      </c>
      <c r="R3339" t="s">
        <v>15868</v>
      </c>
      <c r="S3339">
        <v>441</v>
      </c>
      <c r="T3339" t="s">
        <v>36</v>
      </c>
      <c r="U3339" t="s">
        <v>37</v>
      </c>
      <c r="V3339" t="s">
        <v>583</v>
      </c>
      <c r="W3339">
        <v>8000000</v>
      </c>
      <c r="X3339">
        <v>1999</v>
      </c>
      <c r="Y3339">
        <v>841</v>
      </c>
      <c r="Z3339">
        <v>7.3</v>
      </c>
      <c r="AA3339">
        <v>2.35</v>
      </c>
      <c r="AB3339">
        <v>0</v>
      </c>
    </row>
    <row r="3340" spans="1:28" hidden="1" x14ac:dyDescent="0.2">
      <c r="A3340" t="s">
        <v>27</v>
      </c>
      <c r="B3340" t="s">
        <v>10304</v>
      </c>
      <c r="C3340">
        <v>167</v>
      </c>
      <c r="D3340">
        <v>122</v>
      </c>
      <c r="E3340">
        <v>300</v>
      </c>
      <c r="F3340">
        <v>341</v>
      </c>
      <c r="G3340" t="s">
        <v>3437</v>
      </c>
      <c r="H3340">
        <v>579</v>
      </c>
      <c r="I3340">
        <v>13569248</v>
      </c>
      <c r="J3340" t="s">
        <v>3407</v>
      </c>
      <c r="K3340" t="s">
        <v>4054</v>
      </c>
      <c r="L3340" t="s">
        <v>15869</v>
      </c>
      <c r="M3340">
        <v>16530</v>
      </c>
      <c r="N3340">
        <v>1637</v>
      </c>
      <c r="O3340" t="s">
        <v>1357</v>
      </c>
      <c r="P3340">
        <v>1</v>
      </c>
      <c r="Q3340" t="s">
        <v>15870</v>
      </c>
      <c r="R3340" t="s">
        <v>15871</v>
      </c>
      <c r="S3340">
        <v>117</v>
      </c>
      <c r="T3340" t="s">
        <v>36</v>
      </c>
      <c r="U3340" t="s">
        <v>37</v>
      </c>
      <c r="V3340" t="s">
        <v>38</v>
      </c>
      <c r="X3340">
        <v>2006</v>
      </c>
      <c r="Y3340">
        <v>405</v>
      </c>
      <c r="Z3340">
        <v>7.6</v>
      </c>
      <c r="AA3340">
        <v>1.85</v>
      </c>
      <c r="AB3340">
        <v>0</v>
      </c>
    </row>
    <row r="3341" spans="1:28" hidden="1" x14ac:dyDescent="0.2">
      <c r="A3341" t="s">
        <v>27</v>
      </c>
      <c r="B3341" t="s">
        <v>15872</v>
      </c>
      <c r="C3341">
        <v>132</v>
      </c>
      <c r="D3341">
        <v>101</v>
      </c>
      <c r="E3341">
        <v>17</v>
      </c>
      <c r="F3341">
        <v>429</v>
      </c>
      <c r="G3341" t="s">
        <v>3895</v>
      </c>
      <c r="H3341">
        <v>35000</v>
      </c>
      <c r="I3341">
        <v>34017854</v>
      </c>
      <c r="J3341" t="s">
        <v>1669</v>
      </c>
      <c r="K3341" t="s">
        <v>2167</v>
      </c>
      <c r="L3341" t="s">
        <v>15873</v>
      </c>
      <c r="M3341">
        <v>51326</v>
      </c>
      <c r="N3341">
        <v>36892</v>
      </c>
      <c r="O3341" t="s">
        <v>10918</v>
      </c>
      <c r="P3341">
        <v>4</v>
      </c>
      <c r="Q3341" t="s">
        <v>15874</v>
      </c>
      <c r="R3341" t="s">
        <v>15875</v>
      </c>
      <c r="S3341">
        <v>116</v>
      </c>
      <c r="T3341" t="s">
        <v>36</v>
      </c>
      <c r="U3341" t="s">
        <v>37</v>
      </c>
      <c r="V3341" t="s">
        <v>38</v>
      </c>
      <c r="W3341">
        <v>8500000</v>
      </c>
      <c r="X3341">
        <v>2015</v>
      </c>
      <c r="Y3341">
        <v>966</v>
      </c>
      <c r="Z3341">
        <v>6.5</v>
      </c>
      <c r="AA3341">
        <v>2.35</v>
      </c>
      <c r="AB3341">
        <v>8000</v>
      </c>
    </row>
    <row r="3342" spans="1:28" hidden="1" x14ac:dyDescent="0.2">
      <c r="A3342" t="s">
        <v>27</v>
      </c>
      <c r="B3342" t="s">
        <v>12121</v>
      </c>
      <c r="C3342">
        <v>66</v>
      </c>
      <c r="D3342">
        <v>104</v>
      </c>
      <c r="E3342">
        <v>170</v>
      </c>
      <c r="F3342">
        <v>202</v>
      </c>
      <c r="G3342" t="s">
        <v>15876</v>
      </c>
      <c r="H3342">
        <v>736</v>
      </c>
      <c r="I3342">
        <v>4273372</v>
      </c>
      <c r="J3342" t="s">
        <v>7835</v>
      </c>
      <c r="K3342" t="s">
        <v>7037</v>
      </c>
      <c r="L3342" t="s">
        <v>15877</v>
      </c>
      <c r="M3342">
        <v>19412</v>
      </c>
      <c r="N3342">
        <v>1854</v>
      </c>
      <c r="O3342" t="s">
        <v>15878</v>
      </c>
      <c r="P3342">
        <v>1</v>
      </c>
      <c r="Q3342" t="s">
        <v>15879</v>
      </c>
      <c r="R3342" t="s">
        <v>15880</v>
      </c>
      <c r="S3342">
        <v>308</v>
      </c>
      <c r="T3342" t="s">
        <v>36</v>
      </c>
      <c r="U3342" t="s">
        <v>37</v>
      </c>
      <c r="V3342" t="s">
        <v>38</v>
      </c>
      <c r="W3342">
        <v>22000000</v>
      </c>
      <c r="X3342">
        <v>2001</v>
      </c>
      <c r="Y3342">
        <v>218</v>
      </c>
      <c r="Z3342">
        <v>2.1</v>
      </c>
      <c r="AA3342">
        <v>2.35</v>
      </c>
      <c r="AB3342">
        <v>0</v>
      </c>
    </row>
    <row r="3343" spans="1:28" hidden="1" x14ac:dyDescent="0.2">
      <c r="A3343" t="s">
        <v>27</v>
      </c>
      <c r="B3343" t="s">
        <v>15881</v>
      </c>
      <c r="C3343">
        <v>79</v>
      </c>
      <c r="D3343">
        <v>101</v>
      </c>
      <c r="E3343">
        <v>14</v>
      </c>
      <c r="F3343">
        <v>559</v>
      </c>
      <c r="G3343" t="s">
        <v>7510</v>
      </c>
      <c r="H3343">
        <v>1000</v>
      </c>
      <c r="J3343" t="s">
        <v>6130</v>
      </c>
      <c r="K3343" t="s">
        <v>3742</v>
      </c>
      <c r="L3343" t="s">
        <v>15882</v>
      </c>
      <c r="M3343">
        <v>13167</v>
      </c>
      <c r="N3343">
        <v>3164</v>
      </c>
      <c r="O3343" t="s">
        <v>15883</v>
      </c>
      <c r="P3343">
        <v>0</v>
      </c>
      <c r="Q3343" t="s">
        <v>15884</v>
      </c>
      <c r="R3343" t="s">
        <v>15885</v>
      </c>
      <c r="S3343">
        <v>57</v>
      </c>
      <c r="T3343" t="s">
        <v>36</v>
      </c>
      <c r="U3343" t="s">
        <v>37</v>
      </c>
      <c r="V3343" t="s">
        <v>583</v>
      </c>
      <c r="W3343">
        <v>9000000</v>
      </c>
      <c r="X3343">
        <v>2013</v>
      </c>
      <c r="Y3343">
        <v>907</v>
      </c>
      <c r="Z3343">
        <v>5.3</v>
      </c>
      <c r="AA3343">
        <v>2.35</v>
      </c>
      <c r="AB3343">
        <v>0</v>
      </c>
    </row>
    <row r="3344" spans="1:28" hidden="1" x14ac:dyDescent="0.2">
      <c r="A3344" t="s">
        <v>27</v>
      </c>
      <c r="B3344" t="s">
        <v>15886</v>
      </c>
      <c r="C3344">
        <v>15</v>
      </c>
      <c r="D3344">
        <v>135</v>
      </c>
      <c r="E3344">
        <v>0</v>
      </c>
      <c r="F3344">
        <v>13</v>
      </c>
      <c r="G3344" t="s">
        <v>15887</v>
      </c>
      <c r="H3344">
        <v>28</v>
      </c>
      <c r="J3344" t="s">
        <v>775</v>
      </c>
      <c r="K3344" t="s">
        <v>15888</v>
      </c>
      <c r="L3344" t="s">
        <v>15889</v>
      </c>
      <c r="M3344">
        <v>3290</v>
      </c>
      <c r="N3344">
        <v>97</v>
      </c>
      <c r="O3344" t="s">
        <v>12695</v>
      </c>
      <c r="P3344">
        <v>0</v>
      </c>
      <c r="Q3344" t="s">
        <v>15890</v>
      </c>
      <c r="R3344" t="s">
        <v>15891</v>
      </c>
      <c r="S3344">
        <v>17</v>
      </c>
      <c r="T3344" t="s">
        <v>12698</v>
      </c>
      <c r="U3344" t="s">
        <v>5692</v>
      </c>
      <c r="W3344">
        <v>8000000</v>
      </c>
      <c r="X3344">
        <v>2003</v>
      </c>
      <c r="Y3344">
        <v>15</v>
      </c>
      <c r="Z3344">
        <v>7.2</v>
      </c>
      <c r="AA3344">
        <v>2.35</v>
      </c>
      <c r="AB3344">
        <v>387</v>
      </c>
    </row>
    <row r="3345" spans="1:28" hidden="1" x14ac:dyDescent="0.2">
      <c r="A3345" t="s">
        <v>27</v>
      </c>
      <c r="B3345" t="s">
        <v>14293</v>
      </c>
      <c r="C3345">
        <v>222</v>
      </c>
      <c r="D3345">
        <v>119</v>
      </c>
      <c r="E3345">
        <v>319</v>
      </c>
      <c r="F3345">
        <v>179</v>
      </c>
      <c r="G3345" t="s">
        <v>11751</v>
      </c>
      <c r="H3345">
        <v>2000</v>
      </c>
      <c r="I3345">
        <v>4440055</v>
      </c>
      <c r="J3345" t="s">
        <v>6324</v>
      </c>
      <c r="K3345" t="s">
        <v>1398</v>
      </c>
      <c r="L3345" t="s">
        <v>15892</v>
      </c>
      <c r="M3345">
        <v>21360</v>
      </c>
      <c r="N3345">
        <v>3279</v>
      </c>
      <c r="O3345" t="s">
        <v>15893</v>
      </c>
      <c r="P3345">
        <v>0</v>
      </c>
      <c r="Q3345" t="s">
        <v>15894</v>
      </c>
      <c r="R3345" t="s">
        <v>15895</v>
      </c>
      <c r="S3345">
        <v>110</v>
      </c>
      <c r="T3345" t="s">
        <v>36</v>
      </c>
      <c r="U3345" t="s">
        <v>55</v>
      </c>
      <c r="V3345" t="s">
        <v>93</v>
      </c>
      <c r="W3345">
        <v>8500000</v>
      </c>
      <c r="X3345">
        <v>2009</v>
      </c>
      <c r="Y3345">
        <v>552</v>
      </c>
      <c r="Z3345">
        <v>7</v>
      </c>
      <c r="AA3345">
        <v>1.85</v>
      </c>
      <c r="AB3345">
        <v>0</v>
      </c>
    </row>
    <row r="3346" spans="1:28" hidden="1" x14ac:dyDescent="0.2">
      <c r="A3346" t="s">
        <v>27</v>
      </c>
      <c r="B3346" t="s">
        <v>14702</v>
      </c>
      <c r="C3346">
        <v>210</v>
      </c>
      <c r="D3346">
        <v>128</v>
      </c>
      <c r="E3346">
        <v>160</v>
      </c>
      <c r="F3346">
        <v>81</v>
      </c>
      <c r="G3346" t="s">
        <v>15896</v>
      </c>
      <c r="H3346">
        <v>8000</v>
      </c>
      <c r="I3346">
        <v>4018695</v>
      </c>
      <c r="J3346" t="s">
        <v>1824</v>
      </c>
      <c r="K3346" t="s">
        <v>14704</v>
      </c>
      <c r="L3346" t="s">
        <v>15897</v>
      </c>
      <c r="M3346">
        <v>69759</v>
      </c>
      <c r="N3346">
        <v>8532</v>
      </c>
      <c r="O3346" t="s">
        <v>15898</v>
      </c>
      <c r="P3346">
        <v>2</v>
      </c>
      <c r="Q3346" t="s">
        <v>15899</v>
      </c>
      <c r="R3346" t="s">
        <v>15900</v>
      </c>
      <c r="S3346">
        <v>235</v>
      </c>
      <c r="T3346" t="s">
        <v>5609</v>
      </c>
      <c r="U3346" t="s">
        <v>5610</v>
      </c>
      <c r="V3346" t="s">
        <v>38</v>
      </c>
      <c r="W3346">
        <v>12000000</v>
      </c>
      <c r="X3346">
        <v>2010</v>
      </c>
      <c r="Y3346">
        <v>327</v>
      </c>
      <c r="Z3346">
        <v>8</v>
      </c>
      <c r="AA3346">
        <v>2.35</v>
      </c>
      <c r="AB3346">
        <v>27000</v>
      </c>
    </row>
    <row r="3347" spans="1:28" hidden="1" x14ac:dyDescent="0.2">
      <c r="A3347" t="s">
        <v>27</v>
      </c>
      <c r="B3347" t="s">
        <v>10096</v>
      </c>
      <c r="C3347">
        <v>60</v>
      </c>
      <c r="D3347">
        <v>107</v>
      </c>
      <c r="E3347">
        <v>71</v>
      </c>
      <c r="F3347">
        <v>304</v>
      </c>
      <c r="G3347" t="s">
        <v>4526</v>
      </c>
      <c r="H3347">
        <v>967</v>
      </c>
      <c r="I3347">
        <v>80000000</v>
      </c>
      <c r="J3347" t="s">
        <v>7835</v>
      </c>
      <c r="K3347" t="s">
        <v>4193</v>
      </c>
      <c r="L3347" t="s">
        <v>10097</v>
      </c>
      <c r="M3347">
        <v>51459</v>
      </c>
      <c r="N3347">
        <v>1962</v>
      </c>
      <c r="O3347" t="s">
        <v>10098</v>
      </c>
      <c r="P3347">
        <v>0</v>
      </c>
      <c r="Q3347" t="s">
        <v>10099</v>
      </c>
      <c r="R3347" t="s">
        <v>10100</v>
      </c>
      <c r="S3347">
        <v>113</v>
      </c>
      <c r="T3347" t="s">
        <v>36</v>
      </c>
      <c r="U3347" t="s">
        <v>37</v>
      </c>
      <c r="V3347" t="s">
        <v>93</v>
      </c>
      <c r="W3347">
        <v>8200000</v>
      </c>
      <c r="X3347">
        <v>1984</v>
      </c>
      <c r="Y3347">
        <v>455</v>
      </c>
      <c r="Z3347">
        <v>6.5</v>
      </c>
      <c r="AA3347">
        <v>1.85</v>
      </c>
      <c r="AB3347">
        <v>0</v>
      </c>
    </row>
    <row r="3348" spans="1:28" hidden="1" x14ac:dyDescent="0.2">
      <c r="A3348" t="s">
        <v>27</v>
      </c>
      <c r="B3348" t="s">
        <v>11359</v>
      </c>
      <c r="C3348">
        <v>346</v>
      </c>
      <c r="D3348">
        <v>106</v>
      </c>
      <c r="E3348">
        <v>78</v>
      </c>
      <c r="H3348">
        <v>0</v>
      </c>
      <c r="I3348">
        <v>6262942</v>
      </c>
      <c r="J3348" t="s">
        <v>1021</v>
      </c>
      <c r="K3348" t="s">
        <v>4039</v>
      </c>
      <c r="L3348" t="s">
        <v>15901</v>
      </c>
      <c r="M3348">
        <v>59545</v>
      </c>
      <c r="N3348">
        <v>0</v>
      </c>
      <c r="P3348">
        <v>0</v>
      </c>
      <c r="Q3348" t="s">
        <v>15902</v>
      </c>
      <c r="R3348" t="s">
        <v>15903</v>
      </c>
      <c r="S3348">
        <v>312</v>
      </c>
      <c r="T3348" t="s">
        <v>36</v>
      </c>
      <c r="U3348" t="s">
        <v>37</v>
      </c>
      <c r="V3348" t="s">
        <v>38</v>
      </c>
      <c r="W3348">
        <v>9000000</v>
      </c>
      <c r="X3348">
        <v>2013</v>
      </c>
      <c r="Z3348">
        <v>6.9</v>
      </c>
      <c r="AA3348">
        <v>2.35</v>
      </c>
      <c r="AB3348">
        <v>18000</v>
      </c>
    </row>
    <row r="3349" spans="1:28" hidden="1" x14ac:dyDescent="0.2">
      <c r="A3349" t="s">
        <v>27</v>
      </c>
      <c r="B3349" t="s">
        <v>15904</v>
      </c>
      <c r="C3349">
        <v>46</v>
      </c>
      <c r="D3349">
        <v>126</v>
      </c>
      <c r="E3349">
        <v>407</v>
      </c>
      <c r="F3349">
        <v>39</v>
      </c>
      <c r="G3349" t="s">
        <v>15905</v>
      </c>
      <c r="H3349">
        <v>638</v>
      </c>
      <c r="I3349">
        <v>1997807</v>
      </c>
      <c r="J3349" t="s">
        <v>1824</v>
      </c>
      <c r="K3349" t="s">
        <v>1343</v>
      </c>
      <c r="L3349" t="s">
        <v>15906</v>
      </c>
      <c r="M3349">
        <v>5158</v>
      </c>
      <c r="N3349">
        <v>823</v>
      </c>
      <c r="O3349" t="s">
        <v>15907</v>
      </c>
      <c r="P3349">
        <v>0</v>
      </c>
      <c r="Q3349" t="s">
        <v>15908</v>
      </c>
      <c r="R3349" t="s">
        <v>15909</v>
      </c>
      <c r="S3349">
        <v>140</v>
      </c>
      <c r="T3349" t="s">
        <v>36</v>
      </c>
      <c r="U3349" t="s">
        <v>37</v>
      </c>
      <c r="V3349" t="s">
        <v>583</v>
      </c>
      <c r="W3349">
        <v>8000000</v>
      </c>
      <c r="X3349">
        <v>1999</v>
      </c>
      <c r="Y3349">
        <v>107</v>
      </c>
      <c r="Z3349">
        <v>7.1</v>
      </c>
      <c r="AA3349">
        <v>1.85</v>
      </c>
      <c r="AB3349">
        <v>196</v>
      </c>
    </row>
    <row r="3350" spans="1:28" hidden="1" x14ac:dyDescent="0.2">
      <c r="A3350" t="s">
        <v>27</v>
      </c>
      <c r="B3350" t="s">
        <v>15910</v>
      </c>
      <c r="C3350">
        <v>15</v>
      </c>
      <c r="D3350">
        <v>128</v>
      </c>
      <c r="E3350">
        <v>11</v>
      </c>
      <c r="F3350">
        <v>119</v>
      </c>
      <c r="G3350" t="s">
        <v>15911</v>
      </c>
      <c r="H3350">
        <v>3000</v>
      </c>
      <c r="I3350">
        <v>1207007</v>
      </c>
      <c r="J3350" t="s">
        <v>1413</v>
      </c>
      <c r="K3350" t="s">
        <v>15584</v>
      </c>
      <c r="L3350" t="s">
        <v>15912</v>
      </c>
      <c r="M3350">
        <v>13577</v>
      </c>
      <c r="N3350">
        <v>4004</v>
      </c>
      <c r="O3350" t="s">
        <v>14757</v>
      </c>
      <c r="P3350">
        <v>2</v>
      </c>
      <c r="Q3350" t="s">
        <v>15913</v>
      </c>
      <c r="R3350" t="s">
        <v>15914</v>
      </c>
      <c r="S3350">
        <v>47</v>
      </c>
      <c r="T3350" t="s">
        <v>5609</v>
      </c>
      <c r="U3350" t="s">
        <v>5610</v>
      </c>
      <c r="X3350">
        <v>2007</v>
      </c>
      <c r="Y3350">
        <v>687</v>
      </c>
      <c r="Z3350">
        <v>7.3</v>
      </c>
      <c r="AB3350">
        <v>341</v>
      </c>
    </row>
    <row r="3351" spans="1:28" hidden="1" x14ac:dyDescent="0.2">
      <c r="A3351" t="s">
        <v>27</v>
      </c>
      <c r="B3351" t="s">
        <v>15915</v>
      </c>
      <c r="C3351">
        <v>169</v>
      </c>
      <c r="D3351">
        <v>127</v>
      </c>
      <c r="E3351">
        <v>644</v>
      </c>
      <c r="F3351">
        <v>6</v>
      </c>
      <c r="G3351" t="s">
        <v>15916</v>
      </c>
      <c r="H3351">
        <v>97</v>
      </c>
      <c r="I3351">
        <v>1829142</v>
      </c>
      <c r="J3351" t="s">
        <v>3394</v>
      </c>
      <c r="K3351" t="s">
        <v>15917</v>
      </c>
      <c r="L3351" t="s">
        <v>15918</v>
      </c>
      <c r="M3351">
        <v>36846</v>
      </c>
      <c r="N3351">
        <v>128</v>
      </c>
      <c r="O3351" t="s">
        <v>15919</v>
      </c>
      <c r="P3351">
        <v>1</v>
      </c>
      <c r="Q3351" t="s">
        <v>15920</v>
      </c>
      <c r="R3351" t="s">
        <v>15921</v>
      </c>
      <c r="S3351">
        <v>222</v>
      </c>
      <c r="T3351" t="s">
        <v>36</v>
      </c>
      <c r="U3351" t="s">
        <v>7985</v>
      </c>
      <c r="V3351" t="s">
        <v>4828</v>
      </c>
      <c r="X3351">
        <v>2006</v>
      </c>
      <c r="Y3351">
        <v>8</v>
      </c>
      <c r="Z3351">
        <v>7.5</v>
      </c>
      <c r="AA3351">
        <v>1.85</v>
      </c>
      <c r="AB3351">
        <v>0</v>
      </c>
    </row>
    <row r="3352" spans="1:28" hidden="1" x14ac:dyDescent="0.2">
      <c r="A3352" t="s">
        <v>27</v>
      </c>
      <c r="B3352" t="s">
        <v>15922</v>
      </c>
      <c r="C3352">
        <v>25</v>
      </c>
      <c r="D3352">
        <v>160</v>
      </c>
      <c r="E3352">
        <v>0</v>
      </c>
      <c r="F3352">
        <v>417</v>
      </c>
      <c r="G3352" t="s">
        <v>15923</v>
      </c>
      <c r="H3352">
        <v>964</v>
      </c>
      <c r="I3352">
        <v>3827466</v>
      </c>
      <c r="J3352" t="s">
        <v>3462</v>
      </c>
      <c r="K3352" t="s">
        <v>15924</v>
      </c>
      <c r="L3352" t="s">
        <v>15925</v>
      </c>
      <c r="M3352">
        <v>25122</v>
      </c>
      <c r="N3352">
        <v>2350</v>
      </c>
      <c r="O3352" t="s">
        <v>15926</v>
      </c>
      <c r="P3352">
        <v>2</v>
      </c>
      <c r="Q3352" t="s">
        <v>15927</v>
      </c>
      <c r="R3352" t="s">
        <v>15928</v>
      </c>
      <c r="S3352">
        <v>102</v>
      </c>
      <c r="T3352" t="s">
        <v>5609</v>
      </c>
      <c r="U3352" t="s">
        <v>5610</v>
      </c>
      <c r="V3352" t="s">
        <v>4828</v>
      </c>
      <c r="X3352">
        <v>2013</v>
      </c>
      <c r="Y3352">
        <v>551</v>
      </c>
      <c r="Z3352">
        <v>6.9</v>
      </c>
      <c r="AB3352">
        <v>0</v>
      </c>
    </row>
    <row r="3353" spans="1:28" hidden="1" x14ac:dyDescent="0.2">
      <c r="A3353" t="s">
        <v>27</v>
      </c>
      <c r="B3353" t="s">
        <v>6232</v>
      </c>
      <c r="C3353">
        <v>81</v>
      </c>
      <c r="D3353">
        <v>126</v>
      </c>
      <c r="E3353">
        <v>80</v>
      </c>
      <c r="F3353">
        <v>225</v>
      </c>
      <c r="G3353" t="s">
        <v>6233</v>
      </c>
      <c r="H3353">
        <v>668</v>
      </c>
      <c r="I3353">
        <v>90800000</v>
      </c>
      <c r="J3353" t="s">
        <v>6234</v>
      </c>
      <c r="K3353" t="s">
        <v>6019</v>
      </c>
      <c r="L3353" t="s">
        <v>6235</v>
      </c>
      <c r="M3353">
        <v>126916</v>
      </c>
      <c r="N3353">
        <v>2004</v>
      </c>
      <c r="O3353" t="s">
        <v>6236</v>
      </c>
      <c r="P3353">
        <v>0</v>
      </c>
      <c r="Q3353" t="s">
        <v>6237</v>
      </c>
      <c r="R3353" t="s">
        <v>6238</v>
      </c>
      <c r="S3353">
        <v>235</v>
      </c>
      <c r="T3353" t="s">
        <v>36</v>
      </c>
      <c r="U3353" t="s">
        <v>37</v>
      </c>
      <c r="V3353" t="s">
        <v>93</v>
      </c>
      <c r="W3353">
        <v>8000000</v>
      </c>
      <c r="X3353">
        <v>1984</v>
      </c>
      <c r="Y3353">
        <v>641</v>
      </c>
      <c r="Z3353">
        <v>7.2</v>
      </c>
      <c r="AA3353">
        <v>1.85</v>
      </c>
      <c r="AB3353">
        <v>0</v>
      </c>
    </row>
    <row r="3354" spans="1:28" hidden="1" x14ac:dyDescent="0.2">
      <c r="A3354" t="s">
        <v>27</v>
      </c>
      <c r="B3354" t="s">
        <v>15929</v>
      </c>
      <c r="C3354">
        <v>54</v>
      </c>
      <c r="D3354">
        <v>171</v>
      </c>
      <c r="E3354">
        <v>54</v>
      </c>
      <c r="F3354">
        <v>346</v>
      </c>
      <c r="G3354" t="s">
        <v>15930</v>
      </c>
      <c r="H3354">
        <v>440</v>
      </c>
      <c r="J3354" t="s">
        <v>6111</v>
      </c>
      <c r="K3354" t="s">
        <v>15931</v>
      </c>
      <c r="L3354" t="s">
        <v>15932</v>
      </c>
      <c r="M3354">
        <v>9808</v>
      </c>
      <c r="N3354">
        <v>1373</v>
      </c>
      <c r="O3354" t="s">
        <v>15933</v>
      </c>
      <c r="P3354">
        <v>0</v>
      </c>
      <c r="Q3354" t="s">
        <v>15934</v>
      </c>
      <c r="R3354" t="s">
        <v>15935</v>
      </c>
      <c r="S3354">
        <v>90</v>
      </c>
      <c r="T3354" t="s">
        <v>36</v>
      </c>
      <c r="U3354" t="s">
        <v>37</v>
      </c>
      <c r="V3354" t="s">
        <v>15936</v>
      </c>
      <c r="W3354">
        <v>7623000</v>
      </c>
      <c r="X3354">
        <v>1951</v>
      </c>
      <c r="Y3354">
        <v>426</v>
      </c>
      <c r="Z3354">
        <v>7.2</v>
      </c>
      <c r="AA3354">
        <v>1.37</v>
      </c>
      <c r="AB3354">
        <v>1000</v>
      </c>
    </row>
    <row r="3355" spans="1:28" hidden="1" x14ac:dyDescent="0.2">
      <c r="A3355" t="s">
        <v>27</v>
      </c>
      <c r="B3355" t="s">
        <v>14785</v>
      </c>
      <c r="C3355">
        <v>147</v>
      </c>
      <c r="D3355">
        <v>150</v>
      </c>
      <c r="E3355">
        <v>163</v>
      </c>
      <c r="F3355">
        <v>636</v>
      </c>
      <c r="G3355" t="s">
        <v>7466</v>
      </c>
      <c r="H3355">
        <v>2000</v>
      </c>
      <c r="I3355">
        <v>140244</v>
      </c>
      <c r="J3355" t="s">
        <v>15937</v>
      </c>
      <c r="K3355" t="s">
        <v>5900</v>
      </c>
      <c r="L3355" t="s">
        <v>15938</v>
      </c>
      <c r="M3355">
        <v>20419</v>
      </c>
      <c r="N3355">
        <v>4168</v>
      </c>
      <c r="O3355" t="s">
        <v>7657</v>
      </c>
      <c r="P3355">
        <v>1</v>
      </c>
      <c r="Q3355" t="s">
        <v>15939</v>
      </c>
      <c r="R3355" t="s">
        <v>15940</v>
      </c>
      <c r="S3355">
        <v>259</v>
      </c>
      <c r="T3355" t="s">
        <v>36</v>
      </c>
      <c r="U3355" t="s">
        <v>37</v>
      </c>
      <c r="V3355" t="s">
        <v>583</v>
      </c>
      <c r="W3355">
        <v>8500000</v>
      </c>
      <c r="X3355">
        <v>2008</v>
      </c>
      <c r="Y3355">
        <v>716</v>
      </c>
      <c r="Z3355">
        <v>6.7</v>
      </c>
      <c r="AA3355">
        <v>1.85</v>
      </c>
      <c r="AB3355">
        <v>8000</v>
      </c>
    </row>
    <row r="3356" spans="1:28" hidden="1" x14ac:dyDescent="0.2">
      <c r="A3356" t="s">
        <v>27</v>
      </c>
      <c r="B3356" t="s">
        <v>15941</v>
      </c>
      <c r="C3356">
        <v>16</v>
      </c>
      <c r="D3356">
        <v>122</v>
      </c>
      <c r="E3356">
        <v>11</v>
      </c>
      <c r="F3356">
        <v>173</v>
      </c>
      <c r="G3356" t="s">
        <v>15942</v>
      </c>
      <c r="H3356">
        <v>205</v>
      </c>
      <c r="J3356" t="s">
        <v>125</v>
      </c>
      <c r="K3356" t="s">
        <v>15943</v>
      </c>
      <c r="L3356" t="s">
        <v>15944</v>
      </c>
      <c r="M3356">
        <v>14486</v>
      </c>
      <c r="N3356">
        <v>808</v>
      </c>
      <c r="O3356" t="s">
        <v>15945</v>
      </c>
      <c r="P3356">
        <v>3</v>
      </c>
      <c r="Q3356" t="s">
        <v>15946</v>
      </c>
      <c r="R3356" t="s">
        <v>15947</v>
      </c>
      <c r="S3356">
        <v>159</v>
      </c>
      <c r="T3356" t="s">
        <v>15948</v>
      </c>
      <c r="U3356" t="s">
        <v>15949</v>
      </c>
      <c r="W3356">
        <v>8300000</v>
      </c>
      <c r="X3356">
        <v>2006</v>
      </c>
      <c r="Y3356">
        <v>197</v>
      </c>
      <c r="Z3356">
        <v>6</v>
      </c>
      <c r="AA3356">
        <v>1.85</v>
      </c>
      <c r="AB3356">
        <v>467</v>
      </c>
    </row>
    <row r="3357" spans="1:28" hidden="1" x14ac:dyDescent="0.2">
      <c r="A3357" t="s">
        <v>27</v>
      </c>
      <c r="B3357" t="s">
        <v>1762</v>
      </c>
      <c r="C3357">
        <v>215</v>
      </c>
      <c r="D3357">
        <v>178</v>
      </c>
      <c r="E3357">
        <v>16000</v>
      </c>
      <c r="F3357">
        <v>857</v>
      </c>
      <c r="G3357" t="s">
        <v>5779</v>
      </c>
      <c r="H3357">
        <v>13000</v>
      </c>
      <c r="I3357">
        <v>107930000</v>
      </c>
      <c r="J3357" t="s">
        <v>1933</v>
      </c>
      <c r="K3357" t="s">
        <v>975</v>
      </c>
      <c r="L3357" t="s">
        <v>15950</v>
      </c>
      <c r="M3357">
        <v>1324680</v>
      </c>
      <c r="N3357">
        <v>16557</v>
      </c>
      <c r="O3357" t="s">
        <v>8623</v>
      </c>
      <c r="P3357">
        <v>1</v>
      </c>
      <c r="Q3357" t="s">
        <v>15951</v>
      </c>
      <c r="R3357" t="s">
        <v>15952</v>
      </c>
      <c r="S3357">
        <v>2195</v>
      </c>
      <c r="T3357" t="s">
        <v>36</v>
      </c>
      <c r="U3357" t="s">
        <v>37</v>
      </c>
      <c r="V3357" t="s">
        <v>583</v>
      </c>
      <c r="W3357">
        <v>8000000</v>
      </c>
      <c r="X3357">
        <v>1994</v>
      </c>
      <c r="Y3357">
        <v>902</v>
      </c>
      <c r="Z3357">
        <v>8.9</v>
      </c>
      <c r="AA3357">
        <v>2.35</v>
      </c>
      <c r="AB3357">
        <v>45000</v>
      </c>
    </row>
    <row r="3358" spans="1:28" hidden="1" x14ac:dyDescent="0.2">
      <c r="A3358" t="s">
        <v>27</v>
      </c>
      <c r="B3358" t="s">
        <v>15953</v>
      </c>
      <c r="C3358">
        <v>63</v>
      </c>
      <c r="D3358">
        <v>95</v>
      </c>
      <c r="E3358">
        <v>21</v>
      </c>
      <c r="F3358">
        <v>842</v>
      </c>
      <c r="G3358" t="s">
        <v>15954</v>
      </c>
      <c r="H3358">
        <v>1000</v>
      </c>
      <c r="I3358">
        <v>76657000</v>
      </c>
      <c r="J3358" t="s">
        <v>5757</v>
      </c>
      <c r="K3358" t="s">
        <v>5795</v>
      </c>
      <c r="L3358" t="s">
        <v>15955</v>
      </c>
      <c r="M3358">
        <v>25498</v>
      </c>
      <c r="N3358">
        <v>5673</v>
      </c>
      <c r="O3358" t="s">
        <v>10627</v>
      </c>
      <c r="P3358">
        <v>0</v>
      </c>
      <c r="Q3358" t="s">
        <v>15956</v>
      </c>
      <c r="R3358" t="s">
        <v>15957</v>
      </c>
      <c r="S3358">
        <v>92</v>
      </c>
      <c r="T3358" t="s">
        <v>36</v>
      </c>
      <c r="U3358" t="s">
        <v>55</v>
      </c>
      <c r="V3358" t="s">
        <v>275</v>
      </c>
      <c r="X3358">
        <v>1979</v>
      </c>
      <c r="Y3358">
        <v>985</v>
      </c>
      <c r="Z3358">
        <v>7.7</v>
      </c>
      <c r="AA3358">
        <v>1.85</v>
      </c>
      <c r="AB3358">
        <v>0</v>
      </c>
    </row>
    <row r="3359" spans="1:28" hidden="1" x14ac:dyDescent="0.2">
      <c r="A3359" t="s">
        <v>27</v>
      </c>
      <c r="B3359" t="s">
        <v>15958</v>
      </c>
      <c r="C3359">
        <v>534</v>
      </c>
      <c r="D3359">
        <v>117</v>
      </c>
      <c r="E3359">
        <v>66</v>
      </c>
      <c r="F3359">
        <v>85</v>
      </c>
      <c r="G3359" t="s">
        <v>10357</v>
      </c>
      <c r="H3359">
        <v>15000</v>
      </c>
      <c r="I3359">
        <v>32279955</v>
      </c>
      <c r="J3359" t="s">
        <v>2123</v>
      </c>
      <c r="K3359" t="s">
        <v>371</v>
      </c>
      <c r="L3359" t="s">
        <v>15959</v>
      </c>
      <c r="M3359">
        <v>293304</v>
      </c>
      <c r="N3359">
        <v>15554</v>
      </c>
      <c r="O3359" t="s">
        <v>15960</v>
      </c>
      <c r="P3359">
        <v>1</v>
      </c>
      <c r="Q3359" t="s">
        <v>15961</v>
      </c>
      <c r="R3359" t="s">
        <v>15962</v>
      </c>
      <c r="S3359">
        <v>552</v>
      </c>
      <c r="T3359" t="s">
        <v>36</v>
      </c>
      <c r="U3359" t="s">
        <v>37</v>
      </c>
      <c r="V3359" t="s">
        <v>583</v>
      </c>
      <c r="W3359">
        <v>8500000</v>
      </c>
      <c r="X3359">
        <v>2014</v>
      </c>
      <c r="Y3359">
        <v>241</v>
      </c>
      <c r="Z3359">
        <v>7.9</v>
      </c>
      <c r="AA3359">
        <v>2.35</v>
      </c>
      <c r="AB3359">
        <v>65000</v>
      </c>
    </row>
    <row r="3360" spans="1:28" hidden="1" x14ac:dyDescent="0.2">
      <c r="A3360" t="s">
        <v>27</v>
      </c>
      <c r="B3360" t="s">
        <v>4937</v>
      </c>
      <c r="C3360">
        <v>66</v>
      </c>
      <c r="D3360">
        <v>119</v>
      </c>
      <c r="E3360">
        <v>422</v>
      </c>
      <c r="F3360">
        <v>422</v>
      </c>
      <c r="G3360" t="s">
        <v>15963</v>
      </c>
      <c r="H3360">
        <v>861</v>
      </c>
      <c r="I3360">
        <v>4992159</v>
      </c>
      <c r="J3360" t="s">
        <v>12836</v>
      </c>
      <c r="K3360" t="s">
        <v>3879</v>
      </c>
      <c r="L3360" t="s">
        <v>15964</v>
      </c>
      <c r="M3360">
        <v>23823</v>
      </c>
      <c r="N3360">
        <v>3306</v>
      </c>
      <c r="O3360" t="s">
        <v>4937</v>
      </c>
      <c r="P3360">
        <v>2</v>
      </c>
      <c r="Q3360" t="s">
        <v>15965</v>
      </c>
      <c r="R3360" t="s">
        <v>15966</v>
      </c>
      <c r="S3360">
        <v>201</v>
      </c>
      <c r="T3360" t="s">
        <v>36</v>
      </c>
      <c r="U3360" t="s">
        <v>37</v>
      </c>
      <c r="V3360" t="s">
        <v>583</v>
      </c>
      <c r="W3360">
        <v>8550000</v>
      </c>
      <c r="X3360">
        <v>2004</v>
      </c>
      <c r="Y3360">
        <v>499</v>
      </c>
      <c r="Z3360">
        <v>5.6</v>
      </c>
      <c r="AA3360">
        <v>2.35</v>
      </c>
      <c r="AB3360">
        <v>713</v>
      </c>
    </row>
    <row r="3361" spans="1:28" hidden="1" x14ac:dyDescent="0.2">
      <c r="A3361" t="s">
        <v>27</v>
      </c>
      <c r="B3361" t="s">
        <v>7279</v>
      </c>
      <c r="C3361">
        <v>119</v>
      </c>
      <c r="D3361">
        <v>174</v>
      </c>
      <c r="E3361">
        <v>338</v>
      </c>
      <c r="F3361">
        <v>195</v>
      </c>
      <c r="G3361" t="s">
        <v>15967</v>
      </c>
      <c r="H3361">
        <v>354</v>
      </c>
      <c r="I3361">
        <v>163214286</v>
      </c>
      <c r="J3361" t="s">
        <v>15968</v>
      </c>
      <c r="K3361" t="s">
        <v>15969</v>
      </c>
      <c r="L3361" t="s">
        <v>15970</v>
      </c>
      <c r="M3361">
        <v>148172</v>
      </c>
      <c r="N3361">
        <v>1495</v>
      </c>
      <c r="O3361" t="s">
        <v>15971</v>
      </c>
      <c r="P3361">
        <v>3</v>
      </c>
      <c r="Q3361" t="s">
        <v>15972</v>
      </c>
      <c r="R3361" t="s">
        <v>15973</v>
      </c>
      <c r="S3361">
        <v>406</v>
      </c>
      <c r="T3361" t="s">
        <v>36</v>
      </c>
      <c r="U3361" t="s">
        <v>37</v>
      </c>
      <c r="V3361" t="s">
        <v>275</v>
      </c>
      <c r="W3361">
        <v>8200000</v>
      </c>
      <c r="X3361">
        <v>1965</v>
      </c>
      <c r="Y3361">
        <v>209</v>
      </c>
      <c r="Z3361">
        <v>8</v>
      </c>
      <c r="AA3361">
        <v>2.35</v>
      </c>
      <c r="AB3361">
        <v>15000</v>
      </c>
    </row>
    <row r="3362" spans="1:28" hidden="1" x14ac:dyDescent="0.2">
      <c r="A3362" t="s">
        <v>27</v>
      </c>
      <c r="B3362" t="s">
        <v>848</v>
      </c>
      <c r="C3362">
        <v>43</v>
      </c>
      <c r="D3362">
        <v>111</v>
      </c>
      <c r="E3362">
        <v>2000</v>
      </c>
      <c r="F3362">
        <v>51</v>
      </c>
      <c r="G3362" t="s">
        <v>15974</v>
      </c>
      <c r="H3362">
        <v>15000</v>
      </c>
      <c r="I3362">
        <v>69800000</v>
      </c>
      <c r="J3362" t="s">
        <v>3630</v>
      </c>
      <c r="K3362" t="s">
        <v>320</v>
      </c>
      <c r="L3362" t="s">
        <v>15975</v>
      </c>
      <c r="M3362">
        <v>54723</v>
      </c>
      <c r="N3362">
        <v>15361</v>
      </c>
      <c r="O3362" t="s">
        <v>15976</v>
      </c>
      <c r="P3362">
        <v>2</v>
      </c>
      <c r="Q3362" t="s">
        <v>15977</v>
      </c>
      <c r="R3362" t="s">
        <v>15978</v>
      </c>
      <c r="S3362">
        <v>99</v>
      </c>
      <c r="T3362" t="s">
        <v>36</v>
      </c>
      <c r="U3362" t="s">
        <v>37</v>
      </c>
      <c r="V3362" t="s">
        <v>93</v>
      </c>
      <c r="W3362">
        <v>8000000</v>
      </c>
      <c r="X3362">
        <v>1984</v>
      </c>
      <c r="Y3362">
        <v>161</v>
      </c>
      <c r="Z3362">
        <v>6.2</v>
      </c>
      <c r="AA3362">
        <v>1.85</v>
      </c>
      <c r="AB3362">
        <v>0</v>
      </c>
    </row>
    <row r="3363" spans="1:28" hidden="1" x14ac:dyDescent="0.2">
      <c r="A3363" t="s">
        <v>27</v>
      </c>
      <c r="B3363" t="s">
        <v>15979</v>
      </c>
      <c r="C3363">
        <v>270</v>
      </c>
      <c r="D3363">
        <v>101</v>
      </c>
      <c r="E3363">
        <v>36</v>
      </c>
      <c r="F3363">
        <v>27</v>
      </c>
      <c r="G3363" t="s">
        <v>15980</v>
      </c>
      <c r="H3363">
        <v>7000</v>
      </c>
      <c r="I3363">
        <v>59889948</v>
      </c>
      <c r="J3363" t="s">
        <v>2525</v>
      </c>
      <c r="K3363" t="s">
        <v>516</v>
      </c>
      <c r="L3363" t="s">
        <v>15981</v>
      </c>
      <c r="M3363">
        <v>355810</v>
      </c>
      <c r="N3363">
        <v>7227</v>
      </c>
      <c r="O3363" t="s">
        <v>15982</v>
      </c>
      <c r="P3363">
        <v>1</v>
      </c>
      <c r="Q3363" t="s">
        <v>15983</v>
      </c>
      <c r="R3363" t="s">
        <v>15984</v>
      </c>
      <c r="S3363">
        <v>889</v>
      </c>
      <c r="T3363" t="s">
        <v>36</v>
      </c>
      <c r="U3363" t="s">
        <v>37</v>
      </c>
      <c r="V3363" t="s">
        <v>583</v>
      </c>
      <c r="W3363">
        <v>8000000</v>
      </c>
      <c r="X3363">
        <v>2006</v>
      </c>
      <c r="Y3363">
        <v>150</v>
      </c>
      <c r="Z3363">
        <v>7.9</v>
      </c>
      <c r="AA3363">
        <v>2.35</v>
      </c>
      <c r="AB3363">
        <v>15000</v>
      </c>
    </row>
    <row r="3364" spans="1:28" hidden="1" x14ac:dyDescent="0.2">
      <c r="A3364" t="s">
        <v>27</v>
      </c>
      <c r="B3364" t="s">
        <v>3889</v>
      </c>
      <c r="C3364">
        <v>99</v>
      </c>
      <c r="D3364">
        <v>89</v>
      </c>
      <c r="E3364">
        <v>0</v>
      </c>
      <c r="F3364">
        <v>107</v>
      </c>
      <c r="G3364" t="s">
        <v>15985</v>
      </c>
      <c r="H3364">
        <v>217</v>
      </c>
      <c r="I3364">
        <v>52287414</v>
      </c>
      <c r="J3364" t="s">
        <v>7041</v>
      </c>
      <c r="K3364" t="s">
        <v>1306</v>
      </c>
      <c r="L3364" t="s">
        <v>15986</v>
      </c>
      <c r="M3364">
        <v>271794</v>
      </c>
      <c r="N3364">
        <v>644</v>
      </c>
      <c r="O3364" t="s">
        <v>15905</v>
      </c>
      <c r="P3364">
        <v>2</v>
      </c>
      <c r="Q3364" t="s">
        <v>15987</v>
      </c>
      <c r="R3364" t="s">
        <v>15988</v>
      </c>
      <c r="S3364">
        <v>584</v>
      </c>
      <c r="T3364" t="s">
        <v>36</v>
      </c>
      <c r="U3364" t="s">
        <v>37</v>
      </c>
      <c r="V3364" t="s">
        <v>583</v>
      </c>
      <c r="W3364">
        <v>8000000</v>
      </c>
      <c r="X3364">
        <v>1986</v>
      </c>
      <c r="Y3364">
        <v>107</v>
      </c>
      <c r="Z3364">
        <v>8.1</v>
      </c>
      <c r="AA3364">
        <v>1.85</v>
      </c>
      <c r="AB3364">
        <v>24000</v>
      </c>
    </row>
    <row r="3365" spans="1:28" hidden="1" x14ac:dyDescent="0.2">
      <c r="A3365" t="s">
        <v>27</v>
      </c>
      <c r="B3365" t="s">
        <v>5287</v>
      </c>
      <c r="C3365">
        <v>224</v>
      </c>
      <c r="D3365">
        <v>113</v>
      </c>
      <c r="E3365">
        <v>0</v>
      </c>
      <c r="F3365">
        <v>27</v>
      </c>
      <c r="G3365" t="s">
        <v>15989</v>
      </c>
      <c r="H3365">
        <v>133</v>
      </c>
      <c r="I3365">
        <v>45063889</v>
      </c>
      <c r="J3365" t="s">
        <v>3169</v>
      </c>
      <c r="K3365" t="s">
        <v>15990</v>
      </c>
      <c r="L3365" t="s">
        <v>15991</v>
      </c>
      <c r="M3365">
        <v>297250</v>
      </c>
      <c r="N3365">
        <v>241</v>
      </c>
      <c r="O3365" t="s">
        <v>15992</v>
      </c>
      <c r="P3365">
        <v>0</v>
      </c>
      <c r="Q3365" t="s">
        <v>15993</v>
      </c>
      <c r="R3365" t="s">
        <v>15994</v>
      </c>
      <c r="S3365">
        <v>1441</v>
      </c>
      <c r="T3365" t="s">
        <v>36</v>
      </c>
      <c r="U3365" t="s">
        <v>55</v>
      </c>
      <c r="V3365" t="s">
        <v>583</v>
      </c>
      <c r="W3365">
        <v>8000000</v>
      </c>
      <c r="X3365">
        <v>2002</v>
      </c>
      <c r="Y3365">
        <v>32</v>
      </c>
      <c r="Z3365">
        <v>7.6</v>
      </c>
      <c r="AA3365">
        <v>1.85</v>
      </c>
      <c r="AB3365">
        <v>11000</v>
      </c>
    </row>
    <row r="3366" spans="1:28" hidden="1" x14ac:dyDescent="0.2">
      <c r="A3366" t="s">
        <v>27</v>
      </c>
      <c r="B3366" t="s">
        <v>15995</v>
      </c>
      <c r="C3366">
        <v>58</v>
      </c>
      <c r="D3366">
        <v>95</v>
      </c>
      <c r="E3366">
        <v>548</v>
      </c>
      <c r="F3366">
        <v>360</v>
      </c>
      <c r="G3366" t="s">
        <v>15996</v>
      </c>
      <c r="H3366">
        <v>389</v>
      </c>
      <c r="I3366">
        <v>40066497</v>
      </c>
      <c r="J3366" t="s">
        <v>6197</v>
      </c>
      <c r="K3366" t="s">
        <v>15997</v>
      </c>
      <c r="L3366" t="s">
        <v>15998</v>
      </c>
      <c r="M3366">
        <v>23671</v>
      </c>
      <c r="N3366">
        <v>1792</v>
      </c>
      <c r="O3366" t="s">
        <v>15999</v>
      </c>
      <c r="P3366">
        <v>0</v>
      </c>
      <c r="Q3366" t="s">
        <v>16000</v>
      </c>
      <c r="R3366" t="s">
        <v>16001</v>
      </c>
      <c r="S3366">
        <v>247</v>
      </c>
      <c r="T3366" t="s">
        <v>36</v>
      </c>
      <c r="U3366" t="s">
        <v>37</v>
      </c>
      <c r="V3366" t="s">
        <v>38</v>
      </c>
      <c r="W3366">
        <v>8000000</v>
      </c>
      <c r="X3366">
        <v>2004</v>
      </c>
      <c r="Y3366">
        <v>363</v>
      </c>
      <c r="Z3366">
        <v>3.5</v>
      </c>
      <c r="AA3366">
        <v>1.85</v>
      </c>
      <c r="AB3366">
        <v>0</v>
      </c>
    </row>
    <row r="3367" spans="1:28" hidden="1" x14ac:dyDescent="0.2">
      <c r="A3367" t="s">
        <v>27</v>
      </c>
      <c r="B3367" t="s">
        <v>16002</v>
      </c>
      <c r="C3367">
        <v>53</v>
      </c>
      <c r="D3367">
        <v>112</v>
      </c>
      <c r="E3367">
        <v>152</v>
      </c>
      <c r="F3367">
        <v>459</v>
      </c>
      <c r="G3367" t="s">
        <v>3238</v>
      </c>
      <c r="H3367">
        <v>16000</v>
      </c>
      <c r="I3367">
        <v>36500000</v>
      </c>
      <c r="J3367" t="s">
        <v>1724</v>
      </c>
      <c r="K3367" t="s">
        <v>3692</v>
      </c>
      <c r="L3367" t="s">
        <v>16003</v>
      </c>
      <c r="M3367">
        <v>87090</v>
      </c>
      <c r="N3367">
        <v>17568</v>
      </c>
      <c r="O3367" t="s">
        <v>3984</v>
      </c>
      <c r="P3367">
        <v>0</v>
      </c>
      <c r="Q3367" t="s">
        <v>16004</v>
      </c>
      <c r="R3367" t="s">
        <v>16005</v>
      </c>
      <c r="S3367">
        <v>142</v>
      </c>
      <c r="T3367" t="s">
        <v>36</v>
      </c>
      <c r="U3367" t="s">
        <v>37</v>
      </c>
      <c r="V3367" t="s">
        <v>93</v>
      </c>
      <c r="W3367">
        <v>8000000</v>
      </c>
      <c r="X3367">
        <v>1979</v>
      </c>
      <c r="Y3367">
        <v>466</v>
      </c>
      <c r="Z3367">
        <v>7.6</v>
      </c>
      <c r="AA3367">
        <v>1.85</v>
      </c>
      <c r="AB3367">
        <v>0</v>
      </c>
    </row>
    <row r="3368" spans="1:28" hidden="1" x14ac:dyDescent="0.2">
      <c r="A3368" t="s">
        <v>27</v>
      </c>
      <c r="B3368" t="s">
        <v>13452</v>
      </c>
      <c r="C3368">
        <v>37</v>
      </c>
      <c r="D3368">
        <v>109</v>
      </c>
      <c r="E3368">
        <v>44</v>
      </c>
      <c r="F3368">
        <v>458</v>
      </c>
      <c r="G3368" t="s">
        <v>2230</v>
      </c>
      <c r="H3368">
        <v>1000</v>
      </c>
      <c r="I3368">
        <v>27362712</v>
      </c>
      <c r="J3368" t="s">
        <v>5786</v>
      </c>
      <c r="K3368" t="s">
        <v>2813</v>
      </c>
      <c r="L3368" t="s">
        <v>16006</v>
      </c>
      <c r="M3368">
        <v>5971</v>
      </c>
      <c r="N3368">
        <v>3199</v>
      </c>
      <c r="O3368" t="s">
        <v>7597</v>
      </c>
      <c r="P3368">
        <v>1</v>
      </c>
      <c r="Q3368" t="s">
        <v>16007</v>
      </c>
      <c r="R3368" t="s">
        <v>16008</v>
      </c>
      <c r="S3368">
        <v>60</v>
      </c>
      <c r="T3368" t="s">
        <v>36</v>
      </c>
      <c r="U3368" t="s">
        <v>37</v>
      </c>
      <c r="V3368" t="s">
        <v>38</v>
      </c>
      <c r="W3368">
        <v>8000000</v>
      </c>
      <c r="X3368">
        <v>2002</v>
      </c>
      <c r="Y3368">
        <v>886</v>
      </c>
      <c r="Z3368">
        <v>6.5</v>
      </c>
      <c r="AA3368">
        <v>1.85</v>
      </c>
      <c r="AB3368">
        <v>0</v>
      </c>
    </row>
    <row r="3369" spans="1:28" hidden="1" x14ac:dyDescent="0.2">
      <c r="A3369" t="s">
        <v>27</v>
      </c>
      <c r="B3369" t="s">
        <v>16009</v>
      </c>
      <c r="C3369">
        <v>11</v>
      </c>
      <c r="D3369">
        <v>108</v>
      </c>
      <c r="E3369">
        <v>0</v>
      </c>
      <c r="F3369">
        <v>388</v>
      </c>
      <c r="G3369" t="s">
        <v>10260</v>
      </c>
      <c r="H3369">
        <v>585</v>
      </c>
      <c r="I3369">
        <v>34746109</v>
      </c>
      <c r="J3369" t="s">
        <v>16010</v>
      </c>
      <c r="K3369" t="s">
        <v>5225</v>
      </c>
      <c r="L3369" t="s">
        <v>16011</v>
      </c>
      <c r="M3369">
        <v>3122</v>
      </c>
      <c r="N3369">
        <v>3023</v>
      </c>
      <c r="O3369" t="s">
        <v>1232</v>
      </c>
      <c r="P3369">
        <v>2</v>
      </c>
      <c r="Q3369" t="s">
        <v>16012</v>
      </c>
      <c r="R3369" t="s">
        <v>16013</v>
      </c>
      <c r="S3369">
        <v>14</v>
      </c>
      <c r="T3369" t="s">
        <v>36</v>
      </c>
      <c r="U3369" t="s">
        <v>37</v>
      </c>
      <c r="V3369" t="s">
        <v>583</v>
      </c>
      <c r="W3369">
        <v>8000000</v>
      </c>
      <c r="X3369">
        <v>1996</v>
      </c>
      <c r="Y3369">
        <v>434</v>
      </c>
      <c r="Z3369">
        <v>5.6</v>
      </c>
      <c r="AA3369">
        <v>2.35</v>
      </c>
      <c r="AB3369">
        <v>559</v>
      </c>
    </row>
    <row r="3370" spans="1:28" hidden="1" x14ac:dyDescent="0.2">
      <c r="A3370" t="s">
        <v>27</v>
      </c>
      <c r="B3370" t="s">
        <v>8195</v>
      </c>
      <c r="C3370">
        <v>327</v>
      </c>
      <c r="D3370">
        <v>100</v>
      </c>
      <c r="E3370">
        <v>129</v>
      </c>
      <c r="F3370">
        <v>3000</v>
      </c>
      <c r="G3370" t="s">
        <v>2454</v>
      </c>
      <c r="H3370">
        <v>23000</v>
      </c>
      <c r="I3370">
        <v>34963967</v>
      </c>
      <c r="J3370" t="s">
        <v>1413</v>
      </c>
      <c r="K3370" t="s">
        <v>61</v>
      </c>
      <c r="L3370" t="s">
        <v>16014</v>
      </c>
      <c r="M3370">
        <v>270441</v>
      </c>
      <c r="N3370">
        <v>39807</v>
      </c>
      <c r="O3370" t="s">
        <v>233</v>
      </c>
      <c r="P3370">
        <v>2</v>
      </c>
      <c r="Q3370" t="s">
        <v>16015</v>
      </c>
      <c r="R3370" t="s">
        <v>16016</v>
      </c>
      <c r="S3370">
        <v>378</v>
      </c>
      <c r="T3370" t="s">
        <v>36</v>
      </c>
      <c r="U3370" t="s">
        <v>37</v>
      </c>
      <c r="V3370" t="s">
        <v>583</v>
      </c>
      <c r="W3370">
        <v>8000000</v>
      </c>
      <c r="X3370">
        <v>2011</v>
      </c>
      <c r="Y3370">
        <v>10000</v>
      </c>
      <c r="Z3370">
        <v>7.7</v>
      </c>
      <c r="AA3370">
        <v>1.85</v>
      </c>
      <c r="AB3370">
        <v>40000</v>
      </c>
    </row>
    <row r="3371" spans="1:28" hidden="1" x14ac:dyDescent="0.2">
      <c r="A3371" t="s">
        <v>27</v>
      </c>
      <c r="B3371" t="s">
        <v>16017</v>
      </c>
      <c r="C3371">
        <v>135</v>
      </c>
      <c r="D3371">
        <v>90</v>
      </c>
      <c r="E3371">
        <v>5</v>
      </c>
      <c r="F3371">
        <v>297</v>
      </c>
      <c r="G3371" t="s">
        <v>16018</v>
      </c>
      <c r="H3371">
        <v>449</v>
      </c>
      <c r="I3371">
        <v>25926543</v>
      </c>
      <c r="J3371" t="s">
        <v>3028</v>
      </c>
      <c r="K3371" t="s">
        <v>16019</v>
      </c>
      <c r="L3371" t="s">
        <v>16020</v>
      </c>
      <c r="M3371">
        <v>26609</v>
      </c>
      <c r="N3371">
        <v>1534</v>
      </c>
      <c r="O3371" t="s">
        <v>16021</v>
      </c>
      <c r="P3371">
        <v>1</v>
      </c>
      <c r="Q3371" t="s">
        <v>16022</v>
      </c>
      <c r="R3371" t="s">
        <v>16023</v>
      </c>
      <c r="S3371">
        <v>148</v>
      </c>
      <c r="T3371" t="s">
        <v>36</v>
      </c>
      <c r="U3371" t="s">
        <v>37</v>
      </c>
      <c r="V3371" t="s">
        <v>38</v>
      </c>
      <c r="W3371">
        <v>8000000</v>
      </c>
      <c r="X3371">
        <v>2008</v>
      </c>
      <c r="Y3371">
        <v>332</v>
      </c>
      <c r="Z3371">
        <v>5.2</v>
      </c>
      <c r="AA3371">
        <v>1.85</v>
      </c>
      <c r="AB3371">
        <v>0</v>
      </c>
    </row>
    <row r="3372" spans="1:28" hidden="1" x14ac:dyDescent="0.2">
      <c r="A3372" t="s">
        <v>27</v>
      </c>
      <c r="B3372" t="s">
        <v>2493</v>
      </c>
      <c r="C3372">
        <v>127</v>
      </c>
      <c r="D3372">
        <v>130</v>
      </c>
      <c r="E3372">
        <v>0</v>
      </c>
      <c r="F3372">
        <v>602</v>
      </c>
      <c r="G3372" t="s">
        <v>2494</v>
      </c>
      <c r="H3372">
        <v>875</v>
      </c>
      <c r="J3372" t="s">
        <v>880</v>
      </c>
      <c r="K3372" t="s">
        <v>2495</v>
      </c>
      <c r="L3372" t="s">
        <v>2496</v>
      </c>
      <c r="M3372">
        <v>29935</v>
      </c>
      <c r="N3372">
        <v>2662</v>
      </c>
      <c r="O3372" t="s">
        <v>2497</v>
      </c>
      <c r="P3372">
        <v>0</v>
      </c>
      <c r="Q3372" t="s">
        <v>2498</v>
      </c>
      <c r="R3372" t="s">
        <v>2499</v>
      </c>
      <c r="S3372">
        <v>211</v>
      </c>
      <c r="T3372" t="s">
        <v>36</v>
      </c>
      <c r="U3372" t="s">
        <v>37</v>
      </c>
      <c r="V3372" t="s">
        <v>583</v>
      </c>
      <c r="W3372">
        <v>8000000</v>
      </c>
      <c r="X3372">
        <v>1982</v>
      </c>
      <c r="Y3372">
        <v>826</v>
      </c>
      <c r="Z3372">
        <v>6.9</v>
      </c>
      <c r="AA3372">
        <v>1.85</v>
      </c>
      <c r="AB3372">
        <v>0</v>
      </c>
    </row>
    <row r="3373" spans="1:28" hidden="1" x14ac:dyDescent="0.2">
      <c r="A3373" t="s">
        <v>27</v>
      </c>
      <c r="B3373" t="s">
        <v>16024</v>
      </c>
      <c r="C3373">
        <v>164</v>
      </c>
      <c r="D3373">
        <v>94</v>
      </c>
      <c r="E3373">
        <v>19</v>
      </c>
      <c r="F3373">
        <v>117</v>
      </c>
      <c r="G3373" t="s">
        <v>16025</v>
      </c>
      <c r="H3373">
        <v>363</v>
      </c>
      <c r="I3373">
        <v>26049082</v>
      </c>
      <c r="J3373" t="s">
        <v>1679</v>
      </c>
      <c r="K3373" t="s">
        <v>16026</v>
      </c>
      <c r="L3373" t="s">
        <v>16027</v>
      </c>
      <c r="M3373">
        <v>76791</v>
      </c>
      <c r="N3373">
        <v>1024</v>
      </c>
      <c r="O3373" t="s">
        <v>16028</v>
      </c>
      <c r="P3373">
        <v>3</v>
      </c>
      <c r="Q3373" t="s">
        <v>16029</v>
      </c>
      <c r="R3373" t="s">
        <v>16030</v>
      </c>
      <c r="S3373">
        <v>100</v>
      </c>
      <c r="T3373" t="s">
        <v>36</v>
      </c>
      <c r="U3373" t="s">
        <v>37</v>
      </c>
      <c r="V3373" t="s">
        <v>583</v>
      </c>
      <c r="W3373">
        <v>8000000</v>
      </c>
      <c r="X3373">
        <v>2014</v>
      </c>
      <c r="Y3373">
        <v>342</v>
      </c>
      <c r="Z3373">
        <v>6.1</v>
      </c>
      <c r="AA3373">
        <v>2.35</v>
      </c>
      <c r="AB3373">
        <v>0</v>
      </c>
    </row>
    <row r="3374" spans="1:28" hidden="1" x14ac:dyDescent="0.2">
      <c r="A3374" t="s">
        <v>27</v>
      </c>
      <c r="B3374" t="s">
        <v>16031</v>
      </c>
      <c r="C3374">
        <v>14</v>
      </c>
      <c r="D3374">
        <v>93</v>
      </c>
      <c r="E3374">
        <v>2</v>
      </c>
      <c r="F3374">
        <v>213</v>
      </c>
      <c r="G3374" t="s">
        <v>14855</v>
      </c>
      <c r="H3374">
        <v>484</v>
      </c>
      <c r="J3374" t="s">
        <v>6827</v>
      </c>
      <c r="K3374" t="s">
        <v>5574</v>
      </c>
      <c r="L3374" t="s">
        <v>16032</v>
      </c>
      <c r="M3374">
        <v>3904</v>
      </c>
      <c r="N3374">
        <v>1455</v>
      </c>
      <c r="O3374" t="s">
        <v>599</v>
      </c>
      <c r="P3374">
        <v>1</v>
      </c>
      <c r="Q3374" t="s">
        <v>16033</v>
      </c>
      <c r="R3374" t="s">
        <v>16034</v>
      </c>
      <c r="S3374">
        <v>48</v>
      </c>
      <c r="T3374" t="s">
        <v>36</v>
      </c>
      <c r="U3374" t="s">
        <v>37</v>
      </c>
      <c r="V3374" t="s">
        <v>93</v>
      </c>
      <c r="W3374">
        <v>8000000</v>
      </c>
      <c r="X3374">
        <v>1981</v>
      </c>
      <c r="Y3374">
        <v>345</v>
      </c>
      <c r="Z3374">
        <v>5</v>
      </c>
      <c r="AA3374">
        <v>1.85</v>
      </c>
      <c r="AB3374">
        <v>495</v>
      </c>
    </row>
    <row r="3375" spans="1:28" hidden="1" x14ac:dyDescent="0.2">
      <c r="A3375" t="s">
        <v>27</v>
      </c>
      <c r="B3375" t="s">
        <v>16035</v>
      </c>
      <c r="C3375">
        <v>6</v>
      </c>
      <c r="D3375">
        <v>80</v>
      </c>
      <c r="E3375">
        <v>2</v>
      </c>
      <c r="F3375">
        <v>102</v>
      </c>
      <c r="G3375" t="s">
        <v>16036</v>
      </c>
      <c r="H3375">
        <v>861</v>
      </c>
      <c r="J3375" t="s">
        <v>951</v>
      </c>
      <c r="K3375" t="s">
        <v>16037</v>
      </c>
      <c r="L3375" t="s">
        <v>16038</v>
      </c>
      <c r="M3375">
        <v>59</v>
      </c>
      <c r="N3375">
        <v>1279</v>
      </c>
      <c r="O3375" t="s">
        <v>16039</v>
      </c>
      <c r="R3375" t="s">
        <v>16040</v>
      </c>
      <c r="S3375">
        <v>6</v>
      </c>
      <c r="T3375" t="s">
        <v>36</v>
      </c>
      <c r="U3375" t="s">
        <v>37</v>
      </c>
      <c r="V3375" t="s">
        <v>583</v>
      </c>
      <c r="X3375">
        <v>2016</v>
      </c>
      <c r="Y3375">
        <v>163</v>
      </c>
      <c r="Z3375">
        <v>7.8</v>
      </c>
      <c r="AB3375">
        <v>240</v>
      </c>
    </row>
    <row r="3376" spans="1:28" hidden="1" x14ac:dyDescent="0.2">
      <c r="A3376" t="s">
        <v>27</v>
      </c>
      <c r="B3376" t="s">
        <v>855</v>
      </c>
      <c r="C3376">
        <v>41</v>
      </c>
      <c r="D3376">
        <v>111</v>
      </c>
      <c r="E3376">
        <v>0</v>
      </c>
      <c r="F3376">
        <v>591</v>
      </c>
      <c r="G3376" t="s">
        <v>1725</v>
      </c>
      <c r="H3376">
        <v>18000</v>
      </c>
      <c r="I3376">
        <v>22551000</v>
      </c>
      <c r="J3376" t="s">
        <v>1413</v>
      </c>
      <c r="K3376" t="s">
        <v>586</v>
      </c>
      <c r="L3376" t="s">
        <v>16041</v>
      </c>
      <c r="M3376">
        <v>37269</v>
      </c>
      <c r="N3376">
        <v>37645</v>
      </c>
      <c r="O3376" t="s">
        <v>762</v>
      </c>
      <c r="P3376">
        <v>0</v>
      </c>
      <c r="Q3376" t="s">
        <v>16042</v>
      </c>
      <c r="R3376" t="s">
        <v>16043</v>
      </c>
      <c r="S3376">
        <v>165</v>
      </c>
      <c r="T3376" t="s">
        <v>36</v>
      </c>
      <c r="U3376" t="s">
        <v>55</v>
      </c>
      <c r="V3376" t="s">
        <v>38</v>
      </c>
      <c r="W3376">
        <v>8000000</v>
      </c>
      <c r="X3376">
        <v>1993</v>
      </c>
      <c r="Y3376">
        <v>18000</v>
      </c>
      <c r="Z3376">
        <v>7.4</v>
      </c>
      <c r="AA3376">
        <v>1.85</v>
      </c>
      <c r="AB3376">
        <v>0</v>
      </c>
    </row>
    <row r="3377" spans="1:28" hidden="1" x14ac:dyDescent="0.2">
      <c r="A3377" t="s">
        <v>27</v>
      </c>
      <c r="B3377" t="s">
        <v>16044</v>
      </c>
      <c r="C3377">
        <v>143</v>
      </c>
      <c r="D3377">
        <v>142</v>
      </c>
      <c r="E3377">
        <v>13</v>
      </c>
      <c r="F3377">
        <v>244</v>
      </c>
      <c r="G3377" t="s">
        <v>16045</v>
      </c>
      <c r="H3377">
        <v>803</v>
      </c>
      <c r="I3377">
        <v>22800000</v>
      </c>
      <c r="J3377" t="s">
        <v>49</v>
      </c>
      <c r="K3377" t="s">
        <v>16046</v>
      </c>
      <c r="L3377" t="s">
        <v>16047</v>
      </c>
      <c r="M3377">
        <v>59941</v>
      </c>
      <c r="N3377">
        <v>1769</v>
      </c>
      <c r="O3377" t="s">
        <v>1091</v>
      </c>
      <c r="P3377">
        <v>2</v>
      </c>
      <c r="Q3377" t="s">
        <v>16048</v>
      </c>
      <c r="R3377" t="s">
        <v>16049</v>
      </c>
      <c r="S3377">
        <v>452</v>
      </c>
      <c r="T3377" t="s">
        <v>36</v>
      </c>
      <c r="U3377" t="s">
        <v>55</v>
      </c>
      <c r="V3377" t="s">
        <v>16050</v>
      </c>
      <c r="W3377">
        <v>7000000</v>
      </c>
      <c r="X3377">
        <v>1969</v>
      </c>
      <c r="Y3377">
        <v>314</v>
      </c>
      <c r="Z3377">
        <v>6.8</v>
      </c>
      <c r="AA3377">
        <v>2.35</v>
      </c>
      <c r="AB3377">
        <v>0</v>
      </c>
    </row>
    <row r="3378" spans="1:28" hidden="1" x14ac:dyDescent="0.2">
      <c r="A3378" t="s">
        <v>27</v>
      </c>
      <c r="C3378">
        <v>9</v>
      </c>
      <c r="D3378">
        <v>60</v>
      </c>
      <c r="F3378">
        <v>460</v>
      </c>
      <c r="G3378" t="s">
        <v>4346</v>
      </c>
      <c r="H3378">
        <v>666</v>
      </c>
      <c r="J3378" t="s">
        <v>462</v>
      </c>
      <c r="K3378" t="s">
        <v>16051</v>
      </c>
      <c r="L3378" t="s">
        <v>16052</v>
      </c>
      <c r="M3378">
        <v>5817</v>
      </c>
      <c r="N3378">
        <v>4043</v>
      </c>
      <c r="O3378" t="s">
        <v>16053</v>
      </c>
      <c r="P3378">
        <v>2</v>
      </c>
      <c r="Q3378" t="s">
        <v>16054</v>
      </c>
      <c r="R3378" t="s">
        <v>16055</v>
      </c>
      <c r="S3378">
        <v>25</v>
      </c>
      <c r="T3378" t="s">
        <v>36</v>
      </c>
      <c r="U3378" t="s">
        <v>37</v>
      </c>
      <c r="V3378" t="s">
        <v>1124</v>
      </c>
      <c r="Y3378">
        <v>579</v>
      </c>
      <c r="Z3378">
        <v>7.1</v>
      </c>
      <c r="AA3378">
        <v>16</v>
      </c>
      <c r="AB3378">
        <v>0</v>
      </c>
    </row>
    <row r="3379" spans="1:28" hidden="1" x14ac:dyDescent="0.2">
      <c r="A3379" t="s">
        <v>27</v>
      </c>
      <c r="B3379" t="s">
        <v>6306</v>
      </c>
      <c r="C3379">
        <v>109</v>
      </c>
      <c r="D3379">
        <v>107</v>
      </c>
      <c r="E3379">
        <v>0</v>
      </c>
      <c r="F3379">
        <v>112</v>
      </c>
      <c r="G3379" t="s">
        <v>16056</v>
      </c>
      <c r="H3379">
        <v>969</v>
      </c>
      <c r="I3379">
        <v>18090181</v>
      </c>
      <c r="J3379" t="s">
        <v>2662</v>
      </c>
      <c r="K3379" t="s">
        <v>3650</v>
      </c>
      <c r="L3379" t="s">
        <v>16057</v>
      </c>
      <c r="M3379">
        <v>38191</v>
      </c>
      <c r="N3379">
        <v>1775</v>
      </c>
      <c r="O3379" t="s">
        <v>16058</v>
      </c>
      <c r="P3379">
        <v>0</v>
      </c>
      <c r="Q3379" t="s">
        <v>16059</v>
      </c>
      <c r="R3379" t="s">
        <v>16060</v>
      </c>
      <c r="S3379">
        <v>271</v>
      </c>
      <c r="T3379" t="s">
        <v>36</v>
      </c>
      <c r="U3379" t="s">
        <v>37</v>
      </c>
      <c r="V3379" t="s">
        <v>583</v>
      </c>
      <c r="W3379">
        <v>8000000</v>
      </c>
      <c r="X3379">
        <v>1994</v>
      </c>
      <c r="Y3379">
        <v>449</v>
      </c>
      <c r="Z3379">
        <v>6.4</v>
      </c>
      <c r="AA3379">
        <v>1.85</v>
      </c>
      <c r="AB3379">
        <v>0</v>
      </c>
    </row>
    <row r="3380" spans="1:28" hidden="1" x14ac:dyDescent="0.2">
      <c r="A3380" t="s">
        <v>27</v>
      </c>
      <c r="B3380" t="s">
        <v>5909</v>
      </c>
      <c r="C3380">
        <v>59</v>
      </c>
      <c r="D3380">
        <v>91</v>
      </c>
      <c r="E3380">
        <v>13</v>
      </c>
      <c r="F3380">
        <v>292</v>
      </c>
      <c r="G3380" t="s">
        <v>11478</v>
      </c>
      <c r="H3380">
        <v>452</v>
      </c>
      <c r="I3380">
        <v>17843379</v>
      </c>
      <c r="J3380" t="s">
        <v>1413</v>
      </c>
      <c r="K3380" t="s">
        <v>1826</v>
      </c>
      <c r="L3380" t="s">
        <v>16061</v>
      </c>
      <c r="M3380">
        <v>14904</v>
      </c>
      <c r="N3380">
        <v>1760</v>
      </c>
      <c r="O3380" t="s">
        <v>16062</v>
      </c>
      <c r="P3380">
        <v>2</v>
      </c>
      <c r="Q3380" t="s">
        <v>16063</v>
      </c>
      <c r="R3380" t="s">
        <v>16064</v>
      </c>
      <c r="S3380">
        <v>147</v>
      </c>
      <c r="T3380" t="s">
        <v>36</v>
      </c>
      <c r="U3380" t="s">
        <v>37</v>
      </c>
      <c r="V3380" t="s">
        <v>38</v>
      </c>
      <c r="W3380">
        <v>8000000</v>
      </c>
      <c r="X3380">
        <v>1999</v>
      </c>
      <c r="Y3380">
        <v>442</v>
      </c>
      <c r="Z3380">
        <v>5.7</v>
      </c>
      <c r="AA3380">
        <v>1.85</v>
      </c>
      <c r="AB3380">
        <v>0</v>
      </c>
    </row>
    <row r="3381" spans="1:28" hidden="1" x14ac:dyDescent="0.2">
      <c r="A3381" t="s">
        <v>27</v>
      </c>
      <c r="B3381" t="s">
        <v>16065</v>
      </c>
      <c r="C3381">
        <v>95</v>
      </c>
      <c r="D3381">
        <v>112</v>
      </c>
      <c r="E3381">
        <v>3</v>
      </c>
      <c r="F3381">
        <v>268</v>
      </c>
      <c r="G3381" t="s">
        <v>16066</v>
      </c>
      <c r="H3381">
        <v>876</v>
      </c>
      <c r="I3381">
        <v>18811135</v>
      </c>
      <c r="J3381" t="s">
        <v>3407</v>
      </c>
      <c r="K3381" t="s">
        <v>6354</v>
      </c>
      <c r="L3381" t="s">
        <v>16067</v>
      </c>
      <c r="M3381">
        <v>15337</v>
      </c>
      <c r="N3381">
        <v>2832</v>
      </c>
      <c r="O3381" t="s">
        <v>421</v>
      </c>
      <c r="P3381">
        <v>0</v>
      </c>
      <c r="Q3381" t="s">
        <v>16068</v>
      </c>
      <c r="R3381" t="s">
        <v>16069</v>
      </c>
      <c r="S3381">
        <v>172</v>
      </c>
      <c r="T3381" t="s">
        <v>36</v>
      </c>
      <c r="U3381" t="s">
        <v>37</v>
      </c>
      <c r="V3381" t="s">
        <v>93</v>
      </c>
      <c r="X3381">
        <v>2006</v>
      </c>
      <c r="Y3381">
        <v>801</v>
      </c>
      <c r="Z3381">
        <v>7.5</v>
      </c>
      <c r="AA3381">
        <v>2.35</v>
      </c>
      <c r="AB3381">
        <v>0</v>
      </c>
    </row>
    <row r="3382" spans="1:28" hidden="1" x14ac:dyDescent="0.2">
      <c r="A3382" t="s">
        <v>27</v>
      </c>
      <c r="B3382" t="s">
        <v>14084</v>
      </c>
      <c r="C3382">
        <v>40</v>
      </c>
      <c r="D3382">
        <v>82</v>
      </c>
      <c r="E3382">
        <v>33</v>
      </c>
      <c r="F3382">
        <v>475</v>
      </c>
      <c r="G3382" t="s">
        <v>12266</v>
      </c>
      <c r="H3382">
        <v>744</v>
      </c>
      <c r="I3382">
        <v>17278980</v>
      </c>
      <c r="J3382" t="s">
        <v>1007</v>
      </c>
      <c r="K3382" t="s">
        <v>2636</v>
      </c>
      <c r="L3382" t="s">
        <v>16070</v>
      </c>
      <c r="M3382">
        <v>48225</v>
      </c>
      <c r="N3382">
        <v>2400</v>
      </c>
      <c r="O3382" t="s">
        <v>3964</v>
      </c>
      <c r="P3382">
        <v>0</v>
      </c>
      <c r="Q3382" t="s">
        <v>16071</v>
      </c>
      <c r="R3382" t="s">
        <v>16072</v>
      </c>
      <c r="S3382">
        <v>164</v>
      </c>
      <c r="T3382" t="s">
        <v>36</v>
      </c>
      <c r="U3382" t="s">
        <v>37</v>
      </c>
      <c r="V3382" t="s">
        <v>583</v>
      </c>
      <c r="W3382">
        <v>8000000</v>
      </c>
      <c r="X3382">
        <v>1998</v>
      </c>
      <c r="Y3382">
        <v>503</v>
      </c>
      <c r="Z3382">
        <v>6.7</v>
      </c>
      <c r="AA3382">
        <v>1.85</v>
      </c>
      <c r="AB3382">
        <v>0</v>
      </c>
    </row>
    <row r="3383" spans="1:28" hidden="1" x14ac:dyDescent="0.2">
      <c r="A3383" t="s">
        <v>27</v>
      </c>
      <c r="B3383" t="s">
        <v>16073</v>
      </c>
      <c r="C3383">
        <v>121</v>
      </c>
      <c r="D3383">
        <v>97</v>
      </c>
      <c r="E3383">
        <v>3</v>
      </c>
      <c r="F3383">
        <v>631</v>
      </c>
      <c r="G3383" t="s">
        <v>1544</v>
      </c>
      <c r="H3383">
        <v>24000</v>
      </c>
      <c r="I3383">
        <v>16699684</v>
      </c>
      <c r="J3383" t="s">
        <v>1679</v>
      </c>
      <c r="K3383" t="s">
        <v>80</v>
      </c>
      <c r="L3383" t="s">
        <v>16074</v>
      </c>
      <c r="M3383">
        <v>17461</v>
      </c>
      <c r="N3383">
        <v>25792</v>
      </c>
      <c r="O3383" t="s">
        <v>5353</v>
      </c>
      <c r="P3383">
        <v>1</v>
      </c>
      <c r="Q3383" t="s">
        <v>16075</v>
      </c>
      <c r="R3383" t="s">
        <v>16076</v>
      </c>
      <c r="S3383">
        <v>78</v>
      </c>
      <c r="T3383" t="s">
        <v>36</v>
      </c>
      <c r="U3383" t="s">
        <v>37</v>
      </c>
      <c r="V3383" t="s">
        <v>93</v>
      </c>
      <c r="W3383">
        <v>8000000</v>
      </c>
      <c r="X3383">
        <v>2009</v>
      </c>
      <c r="Y3383">
        <v>827</v>
      </c>
      <c r="Z3383">
        <v>5.6</v>
      </c>
      <c r="AA3383">
        <v>1.85</v>
      </c>
      <c r="AB3383">
        <v>0</v>
      </c>
    </row>
    <row r="3384" spans="1:28" hidden="1" x14ac:dyDescent="0.2">
      <c r="A3384" t="s">
        <v>27</v>
      </c>
      <c r="B3384" t="s">
        <v>5186</v>
      </c>
      <c r="C3384">
        <v>358</v>
      </c>
      <c r="D3384">
        <v>128</v>
      </c>
      <c r="E3384">
        <v>79</v>
      </c>
      <c r="F3384">
        <v>414</v>
      </c>
      <c r="G3384" t="s">
        <v>5187</v>
      </c>
      <c r="H3384">
        <v>13000</v>
      </c>
      <c r="I3384">
        <v>50815288</v>
      </c>
      <c r="J3384" t="s">
        <v>4073</v>
      </c>
      <c r="K3384" t="s">
        <v>1155</v>
      </c>
      <c r="L3384" t="s">
        <v>5188</v>
      </c>
      <c r="M3384">
        <v>109191</v>
      </c>
      <c r="N3384">
        <v>14747</v>
      </c>
      <c r="O3384" t="s">
        <v>5189</v>
      </c>
      <c r="P3384">
        <v>0</v>
      </c>
      <c r="Q3384" t="s">
        <v>5190</v>
      </c>
      <c r="R3384" t="s">
        <v>5191</v>
      </c>
      <c r="S3384">
        <v>625</v>
      </c>
      <c r="T3384" t="s">
        <v>36</v>
      </c>
      <c r="U3384" t="s">
        <v>37</v>
      </c>
      <c r="V3384" t="s">
        <v>583</v>
      </c>
      <c r="W3384">
        <v>50000000</v>
      </c>
      <c r="X3384">
        <v>2005</v>
      </c>
      <c r="Y3384">
        <v>903</v>
      </c>
      <c r="Z3384">
        <v>7</v>
      </c>
      <c r="AA3384">
        <v>2.35</v>
      </c>
      <c r="AB3384">
        <v>0</v>
      </c>
    </row>
    <row r="3385" spans="1:28" hidden="1" x14ac:dyDescent="0.2">
      <c r="A3385" t="s">
        <v>27</v>
      </c>
      <c r="B3385" t="s">
        <v>16077</v>
      </c>
      <c r="C3385">
        <v>288</v>
      </c>
      <c r="D3385">
        <v>102</v>
      </c>
      <c r="E3385">
        <v>126</v>
      </c>
      <c r="F3385">
        <v>517</v>
      </c>
      <c r="G3385" t="s">
        <v>1375</v>
      </c>
      <c r="H3385">
        <v>23000</v>
      </c>
      <c r="I3385">
        <v>15047419</v>
      </c>
      <c r="J3385" t="s">
        <v>1933</v>
      </c>
      <c r="K3385" t="s">
        <v>57</v>
      </c>
      <c r="L3385" t="s">
        <v>16078</v>
      </c>
      <c r="M3385">
        <v>357275</v>
      </c>
      <c r="N3385">
        <v>25462</v>
      </c>
      <c r="O3385" t="s">
        <v>3703</v>
      </c>
      <c r="P3385">
        <v>1</v>
      </c>
      <c r="Q3385" t="s">
        <v>16079</v>
      </c>
      <c r="R3385" t="s">
        <v>16080</v>
      </c>
      <c r="S3385">
        <v>1061</v>
      </c>
      <c r="T3385" t="s">
        <v>36</v>
      </c>
      <c r="U3385" t="s">
        <v>37</v>
      </c>
      <c r="V3385" t="s">
        <v>583</v>
      </c>
      <c r="W3385">
        <v>7000000</v>
      </c>
      <c r="X3385">
        <v>2000</v>
      </c>
      <c r="Y3385">
        <v>1000</v>
      </c>
      <c r="Z3385">
        <v>7.6</v>
      </c>
      <c r="AA3385">
        <v>2.35</v>
      </c>
      <c r="AB3385">
        <v>18000</v>
      </c>
    </row>
    <row r="3386" spans="1:28" hidden="1" x14ac:dyDescent="0.2">
      <c r="A3386" t="s">
        <v>27</v>
      </c>
      <c r="B3386" t="s">
        <v>8948</v>
      </c>
      <c r="C3386">
        <v>107</v>
      </c>
      <c r="D3386">
        <v>93</v>
      </c>
      <c r="E3386">
        <v>44</v>
      </c>
      <c r="F3386">
        <v>596</v>
      </c>
      <c r="G3386" t="s">
        <v>1946</v>
      </c>
      <c r="H3386">
        <v>15000</v>
      </c>
      <c r="I3386">
        <v>14015786</v>
      </c>
      <c r="J3386" t="s">
        <v>212</v>
      </c>
      <c r="K3386" t="s">
        <v>371</v>
      </c>
      <c r="L3386" t="s">
        <v>16081</v>
      </c>
      <c r="M3386">
        <v>37952</v>
      </c>
      <c r="N3386">
        <v>27646</v>
      </c>
      <c r="O3386" t="s">
        <v>1500</v>
      </c>
      <c r="P3386">
        <v>3</v>
      </c>
      <c r="Q3386" t="s">
        <v>16082</v>
      </c>
      <c r="R3386" t="s">
        <v>16083</v>
      </c>
      <c r="S3386">
        <v>298</v>
      </c>
      <c r="T3386" t="s">
        <v>36</v>
      </c>
      <c r="U3386" t="s">
        <v>37</v>
      </c>
      <c r="V3386" t="s">
        <v>583</v>
      </c>
      <c r="W3386">
        <v>5000000</v>
      </c>
      <c r="X3386">
        <v>2002</v>
      </c>
      <c r="Y3386">
        <v>11000</v>
      </c>
      <c r="Z3386">
        <v>6.5</v>
      </c>
      <c r="AA3386">
        <v>1.85</v>
      </c>
      <c r="AB3386">
        <v>938</v>
      </c>
    </row>
    <row r="3387" spans="1:28" hidden="1" x14ac:dyDescent="0.2">
      <c r="A3387" t="s">
        <v>27</v>
      </c>
      <c r="B3387" t="s">
        <v>16084</v>
      </c>
      <c r="C3387">
        <v>28</v>
      </c>
      <c r="D3387">
        <v>116</v>
      </c>
      <c r="E3387">
        <v>31</v>
      </c>
      <c r="F3387">
        <v>50</v>
      </c>
      <c r="G3387" t="s">
        <v>16085</v>
      </c>
      <c r="H3387">
        <v>539</v>
      </c>
      <c r="J3387" t="s">
        <v>420</v>
      </c>
      <c r="K3387" t="s">
        <v>4159</v>
      </c>
      <c r="L3387" t="s">
        <v>16086</v>
      </c>
      <c r="M3387">
        <v>8616</v>
      </c>
      <c r="N3387">
        <v>895</v>
      </c>
      <c r="O3387" t="s">
        <v>16087</v>
      </c>
      <c r="P3387">
        <v>2</v>
      </c>
      <c r="Q3387" t="s">
        <v>16088</v>
      </c>
      <c r="R3387" t="s">
        <v>16089</v>
      </c>
      <c r="S3387">
        <v>90</v>
      </c>
      <c r="T3387" t="s">
        <v>36</v>
      </c>
      <c r="U3387" t="s">
        <v>266</v>
      </c>
      <c r="V3387" t="s">
        <v>583</v>
      </c>
      <c r="W3387">
        <v>8000000</v>
      </c>
      <c r="X3387">
        <v>2006</v>
      </c>
      <c r="Y3387">
        <v>290</v>
      </c>
      <c r="Z3387">
        <v>7</v>
      </c>
      <c r="AA3387">
        <v>2.35</v>
      </c>
      <c r="AB3387">
        <v>758</v>
      </c>
    </row>
    <row r="3388" spans="1:28" hidden="1" x14ac:dyDescent="0.2">
      <c r="A3388" t="s">
        <v>27</v>
      </c>
      <c r="B3388" t="s">
        <v>16090</v>
      </c>
      <c r="C3388">
        <v>91</v>
      </c>
      <c r="D3388">
        <v>138</v>
      </c>
      <c r="E3388">
        <v>78</v>
      </c>
      <c r="F3388">
        <v>968</v>
      </c>
      <c r="G3388" t="s">
        <v>5443</v>
      </c>
      <c r="H3388">
        <v>12000</v>
      </c>
      <c r="I3388">
        <v>10269307</v>
      </c>
      <c r="J3388" t="s">
        <v>332</v>
      </c>
      <c r="K3388" t="s">
        <v>4835</v>
      </c>
      <c r="L3388" t="s">
        <v>16091</v>
      </c>
      <c r="M3388">
        <v>53251</v>
      </c>
      <c r="N3388">
        <v>17524</v>
      </c>
      <c r="O3388" t="s">
        <v>377</v>
      </c>
      <c r="P3388">
        <v>0</v>
      </c>
      <c r="Q3388" t="s">
        <v>16092</v>
      </c>
      <c r="R3388" t="s">
        <v>16093</v>
      </c>
      <c r="S3388">
        <v>188</v>
      </c>
      <c r="T3388" t="s">
        <v>36</v>
      </c>
      <c r="U3388" t="s">
        <v>37</v>
      </c>
      <c r="V3388" t="s">
        <v>583</v>
      </c>
      <c r="W3388">
        <v>8000000</v>
      </c>
      <c r="X3388">
        <v>2009</v>
      </c>
      <c r="Y3388">
        <v>3000</v>
      </c>
      <c r="Z3388">
        <v>6.3</v>
      </c>
      <c r="AA3388">
        <v>2.35</v>
      </c>
      <c r="AB3388">
        <v>0</v>
      </c>
    </row>
    <row r="3389" spans="1:28" hidden="1" x14ac:dyDescent="0.2">
      <c r="A3389" t="s">
        <v>27</v>
      </c>
      <c r="B3389" t="s">
        <v>12558</v>
      </c>
      <c r="C3389">
        <v>55</v>
      </c>
      <c r="D3389">
        <v>117</v>
      </c>
      <c r="E3389">
        <v>133</v>
      </c>
      <c r="F3389">
        <v>86</v>
      </c>
      <c r="G3389" t="s">
        <v>16094</v>
      </c>
      <c r="H3389">
        <v>471</v>
      </c>
      <c r="J3389" t="s">
        <v>212</v>
      </c>
      <c r="K3389" t="s">
        <v>7123</v>
      </c>
      <c r="L3389" t="s">
        <v>16095</v>
      </c>
      <c r="M3389">
        <v>2311</v>
      </c>
      <c r="N3389">
        <v>858</v>
      </c>
      <c r="O3389" t="s">
        <v>16096</v>
      </c>
      <c r="P3389">
        <v>1</v>
      </c>
      <c r="Q3389" t="s">
        <v>16097</v>
      </c>
      <c r="R3389" t="s">
        <v>16098</v>
      </c>
      <c r="S3389">
        <v>25</v>
      </c>
      <c r="T3389" t="s">
        <v>36</v>
      </c>
      <c r="U3389" t="s">
        <v>37</v>
      </c>
      <c r="V3389" t="s">
        <v>38</v>
      </c>
      <c r="W3389">
        <v>8300000</v>
      </c>
      <c r="X3389">
        <v>2009</v>
      </c>
      <c r="Y3389">
        <v>277</v>
      </c>
      <c r="Z3389">
        <v>6.4</v>
      </c>
      <c r="AA3389">
        <v>1.85</v>
      </c>
      <c r="AB3389">
        <v>638</v>
      </c>
    </row>
    <row r="3390" spans="1:28" hidden="1" x14ac:dyDescent="0.2">
      <c r="A3390" t="s">
        <v>27</v>
      </c>
      <c r="B3390" t="s">
        <v>16099</v>
      </c>
      <c r="C3390">
        <v>231</v>
      </c>
      <c r="D3390">
        <v>93</v>
      </c>
      <c r="E3390">
        <v>132</v>
      </c>
      <c r="F3390">
        <v>216</v>
      </c>
      <c r="G3390" t="s">
        <v>4307</v>
      </c>
      <c r="H3390">
        <v>434</v>
      </c>
      <c r="I3390">
        <v>17536788</v>
      </c>
      <c r="J3390" t="s">
        <v>1413</v>
      </c>
      <c r="K3390" t="s">
        <v>16100</v>
      </c>
      <c r="L3390" t="s">
        <v>16101</v>
      </c>
      <c r="M3390">
        <v>49240</v>
      </c>
      <c r="N3390">
        <v>1183</v>
      </c>
      <c r="O3390" t="s">
        <v>16102</v>
      </c>
      <c r="P3390">
        <v>2</v>
      </c>
      <c r="Q3390" t="s">
        <v>16103</v>
      </c>
      <c r="R3390" t="s">
        <v>16104</v>
      </c>
      <c r="S3390">
        <v>142</v>
      </c>
      <c r="T3390" t="s">
        <v>36</v>
      </c>
      <c r="U3390" t="s">
        <v>37</v>
      </c>
      <c r="V3390" t="s">
        <v>38</v>
      </c>
      <c r="W3390">
        <v>8000000</v>
      </c>
      <c r="X3390">
        <v>2013</v>
      </c>
      <c r="Y3390">
        <v>265</v>
      </c>
      <c r="Z3390">
        <v>7.1</v>
      </c>
      <c r="AA3390">
        <v>1.85</v>
      </c>
      <c r="AB3390">
        <v>12000</v>
      </c>
    </row>
    <row r="3391" spans="1:28" hidden="1" x14ac:dyDescent="0.2">
      <c r="A3391" t="s">
        <v>27</v>
      </c>
      <c r="B3391" t="s">
        <v>3730</v>
      </c>
      <c r="C3391">
        <v>262</v>
      </c>
      <c r="D3391">
        <v>92</v>
      </c>
      <c r="E3391">
        <v>87</v>
      </c>
      <c r="F3391">
        <v>424</v>
      </c>
      <c r="G3391" t="s">
        <v>11561</v>
      </c>
      <c r="H3391">
        <v>15000</v>
      </c>
      <c r="I3391">
        <v>58401464</v>
      </c>
      <c r="J3391" t="s">
        <v>1679</v>
      </c>
      <c r="K3391" t="s">
        <v>180</v>
      </c>
      <c r="L3391" t="s">
        <v>16105</v>
      </c>
      <c r="M3391">
        <v>276746</v>
      </c>
      <c r="N3391">
        <v>16982</v>
      </c>
      <c r="O3391" t="s">
        <v>16106</v>
      </c>
      <c r="P3391">
        <v>1</v>
      </c>
      <c r="Q3391" t="s">
        <v>16107</v>
      </c>
      <c r="R3391" t="s">
        <v>16108</v>
      </c>
      <c r="S3391">
        <v>264</v>
      </c>
      <c r="T3391" t="s">
        <v>36</v>
      </c>
      <c r="U3391" t="s">
        <v>37</v>
      </c>
      <c r="V3391" t="s">
        <v>38</v>
      </c>
      <c r="W3391">
        <v>8000000</v>
      </c>
      <c r="X3391">
        <v>2010</v>
      </c>
      <c r="Y3391">
        <v>1000</v>
      </c>
      <c r="Z3391">
        <v>7.1</v>
      </c>
      <c r="AA3391">
        <v>1.85</v>
      </c>
      <c r="AB3391">
        <v>19000</v>
      </c>
    </row>
    <row r="3392" spans="1:28" hidden="1" x14ac:dyDescent="0.2">
      <c r="A3392" t="s">
        <v>27</v>
      </c>
      <c r="B3392" t="s">
        <v>16109</v>
      </c>
      <c r="C3392">
        <v>7</v>
      </c>
      <c r="D3392">
        <v>110</v>
      </c>
      <c r="E3392">
        <v>10</v>
      </c>
      <c r="F3392">
        <v>582</v>
      </c>
      <c r="G3392" t="s">
        <v>1043</v>
      </c>
      <c r="H3392">
        <v>851</v>
      </c>
      <c r="I3392">
        <v>8880705</v>
      </c>
      <c r="J3392" t="s">
        <v>1413</v>
      </c>
      <c r="K3392" t="s">
        <v>800</v>
      </c>
      <c r="L3392" t="s">
        <v>16110</v>
      </c>
      <c r="M3392">
        <v>1103</v>
      </c>
      <c r="N3392">
        <v>3293</v>
      </c>
      <c r="O3392" t="s">
        <v>2860</v>
      </c>
      <c r="P3392">
        <v>0</v>
      </c>
      <c r="Q3392" t="s">
        <v>16111</v>
      </c>
      <c r="R3392" t="s">
        <v>16112</v>
      </c>
      <c r="S3392">
        <v>11</v>
      </c>
      <c r="T3392" t="s">
        <v>36</v>
      </c>
      <c r="U3392" t="s">
        <v>37</v>
      </c>
      <c r="V3392" t="s">
        <v>583</v>
      </c>
      <c r="X3392">
        <v>1994</v>
      </c>
      <c r="Y3392">
        <v>780</v>
      </c>
      <c r="Z3392">
        <v>6.5</v>
      </c>
      <c r="AA3392">
        <v>1.85</v>
      </c>
      <c r="AB3392">
        <v>160</v>
      </c>
    </row>
    <row r="3393" spans="1:28" hidden="1" x14ac:dyDescent="0.2">
      <c r="A3393" t="s">
        <v>745</v>
      </c>
      <c r="B3393" t="s">
        <v>9170</v>
      </c>
      <c r="C3393">
        <v>196</v>
      </c>
      <c r="D3393">
        <v>92</v>
      </c>
      <c r="E3393">
        <v>54</v>
      </c>
      <c r="F3393">
        <v>306</v>
      </c>
      <c r="G3393" t="s">
        <v>1821</v>
      </c>
      <c r="H3393">
        <v>776</v>
      </c>
      <c r="I3393">
        <v>8279017</v>
      </c>
      <c r="J3393" t="s">
        <v>11573</v>
      </c>
      <c r="K3393" t="s">
        <v>308</v>
      </c>
      <c r="L3393" t="s">
        <v>16113</v>
      </c>
      <c r="M3393">
        <v>34191</v>
      </c>
      <c r="N3393">
        <v>1761</v>
      </c>
      <c r="O3393" t="s">
        <v>2241</v>
      </c>
      <c r="P3393">
        <v>1</v>
      </c>
      <c r="Q3393" t="s">
        <v>16114</v>
      </c>
      <c r="R3393" t="s">
        <v>16115</v>
      </c>
      <c r="S3393">
        <v>339</v>
      </c>
      <c r="T3393" t="s">
        <v>36</v>
      </c>
      <c r="U3393" t="s">
        <v>55</v>
      </c>
      <c r="V3393" t="s">
        <v>583</v>
      </c>
      <c r="W3393">
        <v>8000000</v>
      </c>
      <c r="X3393">
        <v>2000</v>
      </c>
      <c r="Y3393">
        <v>595</v>
      </c>
      <c r="Z3393">
        <v>6.9</v>
      </c>
      <c r="AA3393">
        <v>2.35</v>
      </c>
      <c r="AB3393">
        <v>0</v>
      </c>
    </row>
    <row r="3394" spans="1:28" hidden="1" x14ac:dyDescent="0.2">
      <c r="A3394" t="s">
        <v>27</v>
      </c>
      <c r="B3394" t="s">
        <v>12363</v>
      </c>
      <c r="C3394">
        <v>83</v>
      </c>
      <c r="D3394">
        <v>104</v>
      </c>
      <c r="E3394">
        <v>18</v>
      </c>
      <c r="F3394">
        <v>741</v>
      </c>
      <c r="G3394" t="s">
        <v>4687</v>
      </c>
      <c r="H3394">
        <v>1000</v>
      </c>
      <c r="I3394">
        <v>10106233</v>
      </c>
      <c r="J3394" t="s">
        <v>2525</v>
      </c>
      <c r="K3394" t="s">
        <v>2487</v>
      </c>
      <c r="L3394" t="s">
        <v>16116</v>
      </c>
      <c r="M3394">
        <v>12702</v>
      </c>
      <c r="N3394">
        <v>5190</v>
      </c>
      <c r="O3394" t="s">
        <v>6559</v>
      </c>
      <c r="P3394">
        <v>0</v>
      </c>
      <c r="Q3394" t="s">
        <v>16117</v>
      </c>
      <c r="R3394" t="s">
        <v>16118</v>
      </c>
      <c r="S3394">
        <v>32</v>
      </c>
      <c r="T3394" t="s">
        <v>36</v>
      </c>
      <c r="U3394" t="s">
        <v>37</v>
      </c>
      <c r="V3394" t="s">
        <v>93</v>
      </c>
      <c r="W3394">
        <v>8000000</v>
      </c>
      <c r="X3394">
        <v>2011</v>
      </c>
      <c r="Y3394">
        <v>962</v>
      </c>
      <c r="Z3394">
        <v>5.4</v>
      </c>
      <c r="AA3394">
        <v>1.85</v>
      </c>
      <c r="AB3394">
        <v>0</v>
      </c>
    </row>
    <row r="3395" spans="1:28" hidden="1" x14ac:dyDescent="0.2">
      <c r="A3395" t="s">
        <v>27</v>
      </c>
      <c r="B3395" t="s">
        <v>568</v>
      </c>
      <c r="C3395">
        <v>18</v>
      </c>
      <c r="D3395">
        <v>98</v>
      </c>
      <c r="E3395">
        <v>198</v>
      </c>
      <c r="F3395">
        <v>636</v>
      </c>
      <c r="G3395" t="s">
        <v>2521</v>
      </c>
      <c r="H3395">
        <v>1000</v>
      </c>
      <c r="J3395" t="s">
        <v>1679</v>
      </c>
      <c r="K3395" t="s">
        <v>1818</v>
      </c>
      <c r="L3395" t="s">
        <v>16119</v>
      </c>
      <c r="M3395">
        <v>6124</v>
      </c>
      <c r="N3395">
        <v>3502</v>
      </c>
      <c r="O3395" t="s">
        <v>6742</v>
      </c>
      <c r="P3395">
        <v>2</v>
      </c>
      <c r="Q3395" t="s">
        <v>16120</v>
      </c>
      <c r="R3395" t="s">
        <v>16121</v>
      </c>
      <c r="S3395">
        <v>55</v>
      </c>
      <c r="T3395" t="s">
        <v>36</v>
      </c>
      <c r="U3395" t="s">
        <v>37</v>
      </c>
      <c r="V3395" t="s">
        <v>38</v>
      </c>
      <c r="W3395">
        <v>8000000</v>
      </c>
      <c r="X3395">
        <v>1996</v>
      </c>
      <c r="Y3395">
        <v>975</v>
      </c>
      <c r="Z3395">
        <v>4.9000000000000004</v>
      </c>
      <c r="AA3395">
        <v>1.85</v>
      </c>
      <c r="AB3395">
        <v>125</v>
      </c>
    </row>
    <row r="3396" spans="1:28" hidden="1" x14ac:dyDescent="0.2">
      <c r="A3396" t="s">
        <v>27</v>
      </c>
      <c r="B3396" t="s">
        <v>11048</v>
      </c>
      <c r="C3396">
        <v>11</v>
      </c>
      <c r="D3396">
        <v>89</v>
      </c>
      <c r="E3396">
        <v>15</v>
      </c>
      <c r="F3396">
        <v>660</v>
      </c>
      <c r="G3396" t="s">
        <v>6380</v>
      </c>
      <c r="H3396">
        <v>883</v>
      </c>
      <c r="I3396">
        <v>4692814</v>
      </c>
      <c r="J3396" t="s">
        <v>1669</v>
      </c>
      <c r="K3396" t="s">
        <v>4543</v>
      </c>
      <c r="L3396" t="s">
        <v>16122</v>
      </c>
      <c r="M3396">
        <v>2870</v>
      </c>
      <c r="N3396">
        <v>3291</v>
      </c>
      <c r="O3396" t="s">
        <v>1840</v>
      </c>
      <c r="P3396">
        <v>2</v>
      </c>
      <c r="Q3396" t="s">
        <v>16123</v>
      </c>
      <c r="R3396" t="s">
        <v>16124</v>
      </c>
      <c r="S3396">
        <v>34</v>
      </c>
      <c r="T3396" t="s">
        <v>36</v>
      </c>
      <c r="U3396" t="s">
        <v>37</v>
      </c>
      <c r="V3396" t="s">
        <v>38</v>
      </c>
      <c r="W3396">
        <v>8000000</v>
      </c>
      <c r="X3396">
        <v>1999</v>
      </c>
      <c r="Y3396">
        <v>826</v>
      </c>
      <c r="Z3396">
        <v>5.0999999999999996</v>
      </c>
      <c r="AA3396">
        <v>1.85</v>
      </c>
      <c r="AB3396">
        <v>77</v>
      </c>
    </row>
    <row r="3397" spans="1:28" hidden="1" x14ac:dyDescent="0.2">
      <c r="A3397" t="s">
        <v>27</v>
      </c>
      <c r="B3397" t="s">
        <v>16125</v>
      </c>
      <c r="C3397">
        <v>72</v>
      </c>
      <c r="D3397">
        <v>92</v>
      </c>
      <c r="E3397">
        <v>26</v>
      </c>
      <c r="F3397">
        <v>417</v>
      </c>
      <c r="G3397" t="s">
        <v>5904</v>
      </c>
      <c r="H3397">
        <v>1000</v>
      </c>
      <c r="I3397">
        <v>5018450</v>
      </c>
      <c r="J3397" t="s">
        <v>3630</v>
      </c>
      <c r="K3397" t="s">
        <v>2805</v>
      </c>
      <c r="L3397" t="s">
        <v>16126</v>
      </c>
      <c r="M3397">
        <v>8546</v>
      </c>
      <c r="N3397">
        <v>2687</v>
      </c>
      <c r="O3397" t="s">
        <v>11100</v>
      </c>
      <c r="P3397">
        <v>0</v>
      </c>
      <c r="Q3397" t="s">
        <v>16127</v>
      </c>
      <c r="R3397" t="s">
        <v>16128</v>
      </c>
      <c r="S3397">
        <v>86</v>
      </c>
      <c r="T3397" t="s">
        <v>36</v>
      </c>
      <c r="U3397" t="s">
        <v>37</v>
      </c>
      <c r="V3397" t="s">
        <v>583</v>
      </c>
      <c r="W3397">
        <v>8000000</v>
      </c>
      <c r="X3397">
        <v>2000</v>
      </c>
      <c r="Y3397">
        <v>905</v>
      </c>
      <c r="Z3397">
        <v>5.3</v>
      </c>
      <c r="AA3397">
        <v>2.35</v>
      </c>
      <c r="AB3397">
        <v>859</v>
      </c>
    </row>
    <row r="3398" spans="1:28" hidden="1" x14ac:dyDescent="0.2">
      <c r="A3398" t="s">
        <v>27</v>
      </c>
      <c r="B3398" t="s">
        <v>12558</v>
      </c>
      <c r="C3398">
        <v>51</v>
      </c>
      <c r="D3398">
        <v>140</v>
      </c>
      <c r="E3398">
        <v>133</v>
      </c>
      <c r="F3398">
        <v>136</v>
      </c>
      <c r="G3398" t="s">
        <v>2533</v>
      </c>
      <c r="H3398">
        <v>12000</v>
      </c>
      <c r="I3398">
        <v>25967000</v>
      </c>
      <c r="J3398" t="s">
        <v>212</v>
      </c>
      <c r="K3398" t="s">
        <v>760</v>
      </c>
      <c r="L3398" t="s">
        <v>16129</v>
      </c>
      <c r="M3398">
        <v>21254</v>
      </c>
      <c r="N3398">
        <v>13180</v>
      </c>
      <c r="O3398" t="s">
        <v>16130</v>
      </c>
      <c r="P3398">
        <v>3</v>
      </c>
      <c r="Q3398" t="s">
        <v>16131</v>
      </c>
      <c r="R3398" t="s">
        <v>16132</v>
      </c>
      <c r="S3398">
        <v>86</v>
      </c>
      <c r="T3398" t="s">
        <v>36</v>
      </c>
      <c r="U3398" t="s">
        <v>55</v>
      </c>
      <c r="V3398" t="s">
        <v>93</v>
      </c>
      <c r="X3398">
        <v>1992</v>
      </c>
      <c r="Y3398">
        <v>898</v>
      </c>
      <c r="Z3398">
        <v>7.5</v>
      </c>
      <c r="AA3398">
        <v>2.35</v>
      </c>
      <c r="AB3398">
        <v>788</v>
      </c>
    </row>
    <row r="3399" spans="1:28" hidden="1" x14ac:dyDescent="0.2">
      <c r="A3399" t="s">
        <v>27</v>
      </c>
      <c r="C3399">
        <v>18</v>
      </c>
      <c r="D3399">
        <v>60</v>
      </c>
      <c r="F3399">
        <v>648</v>
      </c>
      <c r="G3399" t="s">
        <v>2868</v>
      </c>
      <c r="H3399">
        <v>3000</v>
      </c>
      <c r="J3399" t="s">
        <v>16133</v>
      </c>
      <c r="K3399" t="s">
        <v>728</v>
      </c>
      <c r="L3399" t="s">
        <v>16134</v>
      </c>
      <c r="M3399">
        <v>22848</v>
      </c>
      <c r="N3399">
        <v>6034</v>
      </c>
      <c r="O3399" t="s">
        <v>730</v>
      </c>
      <c r="P3399">
        <v>0</v>
      </c>
      <c r="Q3399" t="s">
        <v>16135</v>
      </c>
      <c r="R3399" t="s">
        <v>16136</v>
      </c>
      <c r="S3399">
        <v>85</v>
      </c>
      <c r="T3399" t="s">
        <v>36</v>
      </c>
      <c r="V3399" t="s">
        <v>2633</v>
      </c>
      <c r="Y3399">
        <v>788</v>
      </c>
      <c r="Z3399">
        <v>8.3000000000000007</v>
      </c>
      <c r="AA3399">
        <v>16</v>
      </c>
      <c r="AB3399">
        <v>18000</v>
      </c>
    </row>
    <row r="3400" spans="1:28" hidden="1" x14ac:dyDescent="0.2">
      <c r="A3400" t="s">
        <v>27</v>
      </c>
      <c r="B3400" t="s">
        <v>16137</v>
      </c>
      <c r="C3400">
        <v>328</v>
      </c>
      <c r="D3400">
        <v>90</v>
      </c>
      <c r="E3400">
        <v>26</v>
      </c>
      <c r="F3400">
        <v>0</v>
      </c>
      <c r="G3400" t="s">
        <v>2404</v>
      </c>
      <c r="H3400">
        <v>1000</v>
      </c>
      <c r="I3400">
        <v>3442820</v>
      </c>
      <c r="J3400" t="s">
        <v>16138</v>
      </c>
      <c r="K3400" t="s">
        <v>2617</v>
      </c>
      <c r="L3400" t="s">
        <v>16139</v>
      </c>
      <c r="M3400">
        <v>31489</v>
      </c>
      <c r="N3400">
        <v>1442</v>
      </c>
      <c r="O3400" t="s">
        <v>16140</v>
      </c>
      <c r="P3400">
        <v>0</v>
      </c>
      <c r="Q3400" t="s">
        <v>16141</v>
      </c>
      <c r="R3400" t="s">
        <v>16142</v>
      </c>
      <c r="S3400">
        <v>140</v>
      </c>
      <c r="T3400" t="s">
        <v>36</v>
      </c>
      <c r="U3400" t="s">
        <v>37</v>
      </c>
      <c r="V3400" t="s">
        <v>583</v>
      </c>
      <c r="W3400">
        <v>8000000</v>
      </c>
      <c r="X3400">
        <v>2015</v>
      </c>
      <c r="Y3400">
        <v>442</v>
      </c>
      <c r="Z3400">
        <v>7.3</v>
      </c>
      <c r="AA3400">
        <v>2.35</v>
      </c>
      <c r="AB3400">
        <v>0</v>
      </c>
    </row>
    <row r="3401" spans="1:28" hidden="1" x14ac:dyDescent="0.2">
      <c r="A3401" t="s">
        <v>27</v>
      </c>
      <c r="B3401" t="s">
        <v>11325</v>
      </c>
      <c r="C3401">
        <v>248</v>
      </c>
      <c r="D3401">
        <v>129</v>
      </c>
      <c r="E3401">
        <v>608</v>
      </c>
      <c r="F3401">
        <v>386</v>
      </c>
      <c r="G3401" t="s">
        <v>2422</v>
      </c>
      <c r="H3401">
        <v>1000</v>
      </c>
      <c r="I3401">
        <v>3205244</v>
      </c>
      <c r="J3401" t="s">
        <v>2525</v>
      </c>
      <c r="K3401" t="s">
        <v>391</v>
      </c>
      <c r="L3401" t="s">
        <v>16143</v>
      </c>
      <c r="M3401">
        <v>23629</v>
      </c>
      <c r="N3401">
        <v>2265</v>
      </c>
      <c r="O3401" t="s">
        <v>9070</v>
      </c>
      <c r="P3401">
        <v>0</v>
      </c>
      <c r="Q3401" t="s">
        <v>16144</v>
      </c>
      <c r="R3401" t="s">
        <v>16145</v>
      </c>
      <c r="S3401">
        <v>141</v>
      </c>
      <c r="T3401" t="s">
        <v>36</v>
      </c>
      <c r="U3401" t="s">
        <v>55</v>
      </c>
      <c r="V3401" t="s">
        <v>38</v>
      </c>
      <c r="W3401">
        <v>10000000</v>
      </c>
      <c r="X3401">
        <v>2010</v>
      </c>
      <c r="Y3401">
        <v>579</v>
      </c>
      <c r="Z3401">
        <v>7.3</v>
      </c>
      <c r="AA3401">
        <v>2.35</v>
      </c>
      <c r="AB3401">
        <v>0</v>
      </c>
    </row>
    <row r="3402" spans="1:28" hidden="1" x14ac:dyDescent="0.2">
      <c r="A3402" t="s">
        <v>27</v>
      </c>
      <c r="B3402" t="s">
        <v>16146</v>
      </c>
      <c r="C3402">
        <v>128</v>
      </c>
      <c r="D3402">
        <v>111</v>
      </c>
      <c r="E3402">
        <v>341</v>
      </c>
      <c r="F3402">
        <v>569</v>
      </c>
      <c r="G3402" t="s">
        <v>6038</v>
      </c>
      <c r="H3402">
        <v>963</v>
      </c>
      <c r="I3402">
        <v>3076425</v>
      </c>
      <c r="J3402" t="s">
        <v>16147</v>
      </c>
      <c r="K3402" t="s">
        <v>6661</v>
      </c>
      <c r="L3402" t="s">
        <v>16148</v>
      </c>
      <c r="M3402">
        <v>23660</v>
      </c>
      <c r="N3402">
        <v>3543</v>
      </c>
      <c r="O3402" t="s">
        <v>16149</v>
      </c>
      <c r="P3402">
        <v>1</v>
      </c>
      <c r="Q3402" t="s">
        <v>16150</v>
      </c>
      <c r="R3402" t="s">
        <v>16151</v>
      </c>
      <c r="S3402">
        <v>162</v>
      </c>
      <c r="T3402" t="s">
        <v>1462</v>
      </c>
      <c r="U3402" t="s">
        <v>1463</v>
      </c>
      <c r="V3402" t="s">
        <v>583</v>
      </c>
      <c r="W3402">
        <v>8000000</v>
      </c>
      <c r="X3402">
        <v>2002</v>
      </c>
      <c r="Y3402">
        <v>678</v>
      </c>
      <c r="Z3402">
        <v>7.1</v>
      </c>
      <c r="AA3402">
        <v>1.85</v>
      </c>
      <c r="AB3402">
        <v>0</v>
      </c>
    </row>
    <row r="3403" spans="1:28" hidden="1" x14ac:dyDescent="0.2">
      <c r="A3403" t="s">
        <v>27</v>
      </c>
      <c r="B3403" t="s">
        <v>12974</v>
      </c>
      <c r="C3403">
        <v>45</v>
      </c>
      <c r="D3403">
        <v>79</v>
      </c>
      <c r="E3403">
        <v>73</v>
      </c>
      <c r="F3403">
        <v>112</v>
      </c>
      <c r="G3403" t="s">
        <v>1730</v>
      </c>
      <c r="H3403">
        <v>1000</v>
      </c>
      <c r="I3403">
        <v>2275557</v>
      </c>
      <c r="J3403" t="s">
        <v>420</v>
      </c>
      <c r="K3403" t="s">
        <v>585</v>
      </c>
      <c r="L3403" t="s">
        <v>16152</v>
      </c>
      <c r="M3403">
        <v>12561</v>
      </c>
      <c r="N3403">
        <v>2404</v>
      </c>
      <c r="O3403" t="s">
        <v>16153</v>
      </c>
      <c r="P3403">
        <v>2</v>
      </c>
      <c r="Q3403" t="s">
        <v>16154</v>
      </c>
      <c r="R3403" t="s">
        <v>16155</v>
      </c>
      <c r="S3403">
        <v>102</v>
      </c>
      <c r="T3403" t="s">
        <v>36</v>
      </c>
      <c r="U3403" t="s">
        <v>37</v>
      </c>
      <c r="V3403" t="s">
        <v>583</v>
      </c>
      <c r="W3403">
        <v>8000000</v>
      </c>
      <c r="X3403">
        <v>1991</v>
      </c>
      <c r="Y3403">
        <v>1000</v>
      </c>
      <c r="Z3403">
        <v>6</v>
      </c>
      <c r="AA3403">
        <v>1.85</v>
      </c>
      <c r="AB3403">
        <v>0</v>
      </c>
    </row>
    <row r="3404" spans="1:28" hidden="1" x14ac:dyDescent="0.2">
      <c r="A3404" t="s">
        <v>27</v>
      </c>
      <c r="B3404" t="s">
        <v>4948</v>
      </c>
      <c r="C3404">
        <v>49</v>
      </c>
      <c r="D3404">
        <v>104</v>
      </c>
      <c r="E3404">
        <v>71</v>
      </c>
      <c r="F3404">
        <v>168</v>
      </c>
      <c r="G3404" t="s">
        <v>5562</v>
      </c>
      <c r="H3404">
        <v>1000</v>
      </c>
      <c r="I3404">
        <v>1789892</v>
      </c>
      <c r="J3404" t="s">
        <v>1007</v>
      </c>
      <c r="K3404" t="s">
        <v>791</v>
      </c>
      <c r="L3404" t="s">
        <v>16156</v>
      </c>
      <c r="M3404">
        <v>9494</v>
      </c>
      <c r="N3404">
        <v>1795</v>
      </c>
      <c r="O3404" t="s">
        <v>16157</v>
      </c>
      <c r="P3404">
        <v>1</v>
      </c>
      <c r="Q3404" t="s">
        <v>16158</v>
      </c>
      <c r="R3404" t="s">
        <v>16159</v>
      </c>
      <c r="S3404">
        <v>109</v>
      </c>
      <c r="T3404" t="s">
        <v>36</v>
      </c>
      <c r="U3404" t="s">
        <v>765</v>
      </c>
      <c r="V3404" t="s">
        <v>583</v>
      </c>
      <c r="W3404">
        <v>8000000</v>
      </c>
      <c r="X3404">
        <v>1998</v>
      </c>
      <c r="Y3404">
        <v>261</v>
      </c>
      <c r="Z3404">
        <v>6.6</v>
      </c>
      <c r="AA3404">
        <v>1.85</v>
      </c>
      <c r="AB3404">
        <v>515</v>
      </c>
    </row>
    <row r="3405" spans="1:28" hidden="1" x14ac:dyDescent="0.2">
      <c r="A3405" t="s">
        <v>27</v>
      </c>
      <c r="B3405" t="s">
        <v>16160</v>
      </c>
      <c r="C3405">
        <v>163</v>
      </c>
      <c r="D3405">
        <v>101</v>
      </c>
      <c r="E3405">
        <v>16</v>
      </c>
      <c r="F3405">
        <v>472</v>
      </c>
      <c r="G3405" t="s">
        <v>13346</v>
      </c>
      <c r="H3405">
        <v>943</v>
      </c>
      <c r="I3405">
        <v>6350058</v>
      </c>
      <c r="J3405" t="s">
        <v>1413</v>
      </c>
      <c r="K3405" t="s">
        <v>845</v>
      </c>
      <c r="L3405" t="s">
        <v>16161</v>
      </c>
      <c r="M3405">
        <v>106098</v>
      </c>
      <c r="N3405">
        <v>2786</v>
      </c>
      <c r="O3405" t="s">
        <v>7586</v>
      </c>
      <c r="P3405">
        <v>3</v>
      </c>
      <c r="Q3405" t="s">
        <v>16162</v>
      </c>
      <c r="R3405" t="s">
        <v>16163</v>
      </c>
      <c r="S3405">
        <v>150</v>
      </c>
      <c r="T3405" t="s">
        <v>36</v>
      </c>
      <c r="U3405" t="s">
        <v>37</v>
      </c>
      <c r="V3405" t="s">
        <v>38</v>
      </c>
      <c r="W3405">
        <v>8000000</v>
      </c>
      <c r="X3405">
        <v>2010</v>
      </c>
      <c r="Y3405">
        <v>769</v>
      </c>
      <c r="Z3405">
        <v>7.2</v>
      </c>
      <c r="AA3405">
        <v>1.85</v>
      </c>
      <c r="AB3405">
        <v>20000</v>
      </c>
    </row>
    <row r="3406" spans="1:28" hidden="1" x14ac:dyDescent="0.2">
      <c r="A3406" t="s">
        <v>27</v>
      </c>
      <c r="B3406" t="s">
        <v>9719</v>
      </c>
      <c r="C3406">
        <v>163</v>
      </c>
      <c r="D3406">
        <v>113</v>
      </c>
      <c r="E3406">
        <v>13</v>
      </c>
      <c r="F3406">
        <v>594</v>
      </c>
      <c r="G3406" t="s">
        <v>16164</v>
      </c>
      <c r="H3406">
        <v>5000</v>
      </c>
      <c r="I3406">
        <v>1094798</v>
      </c>
      <c r="J3406" t="s">
        <v>3065</v>
      </c>
      <c r="K3406" t="s">
        <v>2396</v>
      </c>
      <c r="L3406" t="s">
        <v>16165</v>
      </c>
      <c r="M3406">
        <v>11158</v>
      </c>
      <c r="N3406">
        <v>7692</v>
      </c>
      <c r="O3406" t="s">
        <v>4723</v>
      </c>
      <c r="P3406">
        <v>6</v>
      </c>
      <c r="Q3406" t="s">
        <v>16166</v>
      </c>
      <c r="R3406" t="s">
        <v>16167</v>
      </c>
      <c r="S3406">
        <v>73</v>
      </c>
      <c r="T3406" t="s">
        <v>36</v>
      </c>
      <c r="U3406" t="s">
        <v>55</v>
      </c>
      <c r="V3406" t="s">
        <v>583</v>
      </c>
      <c r="W3406">
        <v>7200000</v>
      </c>
      <c r="X3406">
        <v>2010</v>
      </c>
      <c r="Y3406">
        <v>629</v>
      </c>
      <c r="Z3406">
        <v>7.2</v>
      </c>
      <c r="AA3406">
        <v>2.35</v>
      </c>
      <c r="AB3406">
        <v>0</v>
      </c>
    </row>
    <row r="3407" spans="1:28" hidden="1" x14ac:dyDescent="0.2">
      <c r="A3407" t="s">
        <v>27</v>
      </c>
      <c r="B3407" t="s">
        <v>11651</v>
      </c>
      <c r="C3407">
        <v>90</v>
      </c>
      <c r="D3407">
        <v>92</v>
      </c>
      <c r="E3407">
        <v>14</v>
      </c>
      <c r="F3407">
        <v>291</v>
      </c>
      <c r="G3407" t="s">
        <v>391</v>
      </c>
      <c r="H3407">
        <v>14000</v>
      </c>
      <c r="I3407">
        <v>1071240</v>
      </c>
      <c r="J3407" t="s">
        <v>1542</v>
      </c>
      <c r="K3407" t="s">
        <v>434</v>
      </c>
      <c r="L3407" t="s">
        <v>16168</v>
      </c>
      <c r="M3407">
        <v>3571</v>
      </c>
      <c r="N3407">
        <v>15848</v>
      </c>
      <c r="O3407" t="s">
        <v>16169</v>
      </c>
      <c r="P3407">
        <v>2</v>
      </c>
      <c r="Q3407" t="s">
        <v>16170</v>
      </c>
      <c r="R3407" t="s">
        <v>16171</v>
      </c>
      <c r="S3407">
        <v>34</v>
      </c>
      <c r="T3407" t="s">
        <v>36</v>
      </c>
      <c r="U3407" t="s">
        <v>55</v>
      </c>
      <c r="V3407" t="s">
        <v>38</v>
      </c>
      <c r="W3407">
        <v>8000000</v>
      </c>
      <c r="X3407">
        <v>2007</v>
      </c>
      <c r="Y3407">
        <v>1000</v>
      </c>
      <c r="Z3407">
        <v>6.9</v>
      </c>
      <c r="AA3407">
        <v>2.35</v>
      </c>
      <c r="AB3407">
        <v>429</v>
      </c>
    </row>
    <row r="3408" spans="1:28" hidden="1" x14ac:dyDescent="0.2">
      <c r="A3408" t="s">
        <v>27</v>
      </c>
      <c r="B3408" t="s">
        <v>16172</v>
      </c>
      <c r="C3408">
        <v>23</v>
      </c>
      <c r="D3408">
        <v>106</v>
      </c>
      <c r="E3408">
        <v>23</v>
      </c>
      <c r="F3408">
        <v>200</v>
      </c>
      <c r="G3408" t="s">
        <v>16173</v>
      </c>
      <c r="H3408">
        <v>1000</v>
      </c>
      <c r="I3408">
        <v>532190</v>
      </c>
      <c r="J3408" t="s">
        <v>6937</v>
      </c>
      <c r="K3408" t="s">
        <v>4470</v>
      </c>
      <c r="L3408" t="s">
        <v>16174</v>
      </c>
      <c r="M3408">
        <v>5673</v>
      </c>
      <c r="N3408">
        <v>1610</v>
      </c>
      <c r="O3408" t="s">
        <v>16175</v>
      </c>
      <c r="P3408">
        <v>2</v>
      </c>
      <c r="Q3408" t="s">
        <v>16176</v>
      </c>
      <c r="R3408" t="s">
        <v>16177</v>
      </c>
      <c r="S3408">
        <v>37</v>
      </c>
      <c r="T3408" t="s">
        <v>36</v>
      </c>
      <c r="U3408" t="s">
        <v>37</v>
      </c>
      <c r="V3408" t="s">
        <v>38</v>
      </c>
      <c r="W3408">
        <v>8000000</v>
      </c>
      <c r="X3408">
        <v>1997</v>
      </c>
      <c r="Y3408">
        <v>273</v>
      </c>
      <c r="Z3408">
        <v>6.8</v>
      </c>
      <c r="AA3408">
        <v>1.66</v>
      </c>
      <c r="AB3408">
        <v>0</v>
      </c>
    </row>
    <row r="3409" spans="1:28" hidden="1" x14ac:dyDescent="0.2">
      <c r="A3409" t="s">
        <v>27</v>
      </c>
      <c r="B3409" t="s">
        <v>16178</v>
      </c>
      <c r="C3409">
        <v>17</v>
      </c>
      <c r="D3409">
        <v>98</v>
      </c>
      <c r="E3409">
        <v>136</v>
      </c>
      <c r="F3409">
        <v>249</v>
      </c>
      <c r="G3409" t="s">
        <v>16179</v>
      </c>
      <c r="H3409">
        <v>977</v>
      </c>
      <c r="J3409" t="s">
        <v>7041</v>
      </c>
      <c r="K3409" t="s">
        <v>5617</v>
      </c>
      <c r="L3409" t="s">
        <v>16180</v>
      </c>
      <c r="M3409">
        <v>802</v>
      </c>
      <c r="N3409">
        <v>2413</v>
      </c>
      <c r="O3409" t="s">
        <v>3131</v>
      </c>
      <c r="P3409">
        <v>0</v>
      </c>
      <c r="Q3409" t="s">
        <v>16181</v>
      </c>
      <c r="R3409" t="s">
        <v>16182</v>
      </c>
      <c r="S3409">
        <v>15</v>
      </c>
      <c r="T3409" t="s">
        <v>36</v>
      </c>
      <c r="U3409" t="s">
        <v>55</v>
      </c>
      <c r="V3409" t="s">
        <v>583</v>
      </c>
      <c r="W3409">
        <v>8000000</v>
      </c>
      <c r="X3409">
        <v>1983</v>
      </c>
      <c r="Y3409">
        <v>649</v>
      </c>
      <c r="Z3409">
        <v>4</v>
      </c>
      <c r="AA3409">
        <v>1.85</v>
      </c>
      <c r="AB3409">
        <v>79</v>
      </c>
    </row>
    <row r="3410" spans="1:28" hidden="1" x14ac:dyDescent="0.2">
      <c r="A3410" t="s">
        <v>27</v>
      </c>
      <c r="B3410" t="s">
        <v>16183</v>
      </c>
      <c r="C3410">
        <v>118</v>
      </c>
      <c r="D3410">
        <v>75</v>
      </c>
      <c r="E3410">
        <v>45</v>
      </c>
      <c r="F3410">
        <v>4</v>
      </c>
      <c r="G3410" t="s">
        <v>16184</v>
      </c>
      <c r="H3410">
        <v>61</v>
      </c>
      <c r="I3410">
        <v>686383</v>
      </c>
      <c r="J3410" t="s">
        <v>626</v>
      </c>
      <c r="K3410" t="s">
        <v>16185</v>
      </c>
      <c r="L3410" t="s">
        <v>16186</v>
      </c>
      <c r="M3410">
        <v>22811</v>
      </c>
      <c r="N3410">
        <v>75</v>
      </c>
      <c r="O3410" t="s">
        <v>16187</v>
      </c>
      <c r="P3410">
        <v>0</v>
      </c>
      <c r="Q3410" t="s">
        <v>16188</v>
      </c>
      <c r="R3410" t="s">
        <v>16189</v>
      </c>
      <c r="S3410">
        <v>71</v>
      </c>
      <c r="T3410" t="s">
        <v>36</v>
      </c>
      <c r="U3410" t="s">
        <v>1463</v>
      </c>
      <c r="V3410" t="s">
        <v>4828</v>
      </c>
      <c r="W3410">
        <v>6500000</v>
      </c>
      <c r="X3410">
        <v>2009</v>
      </c>
      <c r="Y3410">
        <v>5</v>
      </c>
      <c r="Z3410">
        <v>7.7</v>
      </c>
      <c r="AA3410">
        <v>1.85</v>
      </c>
      <c r="AB3410">
        <v>11000</v>
      </c>
    </row>
    <row r="3411" spans="1:28" hidden="1" x14ac:dyDescent="0.2">
      <c r="A3411" t="s">
        <v>27</v>
      </c>
      <c r="B3411" t="s">
        <v>16190</v>
      </c>
      <c r="C3411">
        <v>283</v>
      </c>
      <c r="D3411">
        <v>104</v>
      </c>
      <c r="E3411">
        <v>109</v>
      </c>
      <c r="F3411">
        <v>7</v>
      </c>
      <c r="G3411" t="s">
        <v>16191</v>
      </c>
      <c r="H3411">
        <v>480</v>
      </c>
      <c r="I3411">
        <v>16168741</v>
      </c>
      <c r="J3411" t="s">
        <v>6197</v>
      </c>
      <c r="K3411" t="s">
        <v>1548</v>
      </c>
      <c r="L3411" t="s">
        <v>16192</v>
      </c>
      <c r="M3411">
        <v>99430</v>
      </c>
      <c r="N3411">
        <v>517</v>
      </c>
      <c r="O3411" t="s">
        <v>16193</v>
      </c>
      <c r="P3411">
        <v>1</v>
      </c>
      <c r="Q3411" t="s">
        <v>16194</v>
      </c>
      <c r="R3411" t="s">
        <v>16195</v>
      </c>
      <c r="S3411">
        <v>182</v>
      </c>
      <c r="T3411" t="s">
        <v>36</v>
      </c>
      <c r="U3411" t="s">
        <v>37</v>
      </c>
      <c r="V3411" t="s">
        <v>583</v>
      </c>
      <c r="W3411">
        <v>8000000</v>
      </c>
      <c r="X3411">
        <v>2013</v>
      </c>
      <c r="Y3411">
        <v>12</v>
      </c>
      <c r="Z3411">
        <v>7.4</v>
      </c>
      <c r="AA3411">
        <v>1.85</v>
      </c>
      <c r="AB3411">
        <v>43000</v>
      </c>
    </row>
    <row r="3412" spans="1:28" hidden="1" x14ac:dyDescent="0.2">
      <c r="A3412" t="s">
        <v>27</v>
      </c>
      <c r="B3412" t="s">
        <v>16196</v>
      </c>
      <c r="C3412">
        <v>74</v>
      </c>
      <c r="D3412">
        <v>108</v>
      </c>
      <c r="E3412">
        <v>12</v>
      </c>
      <c r="F3412">
        <v>710</v>
      </c>
      <c r="G3412" t="s">
        <v>10434</v>
      </c>
      <c r="H3412">
        <v>2000</v>
      </c>
      <c r="I3412">
        <v>568695</v>
      </c>
      <c r="J3412" t="s">
        <v>8919</v>
      </c>
      <c r="K3412" t="s">
        <v>2374</v>
      </c>
      <c r="L3412" t="s">
        <v>16197</v>
      </c>
      <c r="M3412">
        <v>16617</v>
      </c>
      <c r="N3412">
        <v>3921</v>
      </c>
      <c r="O3412" t="s">
        <v>3285</v>
      </c>
      <c r="P3412">
        <v>2</v>
      </c>
      <c r="Q3412" t="s">
        <v>16198</v>
      </c>
      <c r="R3412" t="s">
        <v>16199</v>
      </c>
      <c r="S3412">
        <v>110</v>
      </c>
      <c r="T3412" t="s">
        <v>36</v>
      </c>
      <c r="U3412" t="s">
        <v>37</v>
      </c>
      <c r="V3412" t="s">
        <v>583</v>
      </c>
      <c r="W3412">
        <v>8000000</v>
      </c>
      <c r="X3412">
        <v>2005</v>
      </c>
      <c r="Y3412">
        <v>844</v>
      </c>
      <c r="Z3412">
        <v>6.5</v>
      </c>
      <c r="AA3412">
        <v>2.35</v>
      </c>
      <c r="AB3412">
        <v>412</v>
      </c>
    </row>
    <row r="3413" spans="1:28" hidden="1" x14ac:dyDescent="0.2">
      <c r="A3413" t="s">
        <v>27</v>
      </c>
      <c r="B3413" t="s">
        <v>16200</v>
      </c>
      <c r="C3413">
        <v>41</v>
      </c>
      <c r="D3413">
        <v>99</v>
      </c>
      <c r="E3413">
        <v>30</v>
      </c>
      <c r="F3413">
        <v>209</v>
      </c>
      <c r="G3413" t="s">
        <v>16201</v>
      </c>
      <c r="H3413">
        <v>480</v>
      </c>
      <c r="I3413">
        <v>398420</v>
      </c>
      <c r="J3413" t="s">
        <v>1933</v>
      </c>
      <c r="K3413" t="s">
        <v>6275</v>
      </c>
      <c r="L3413" t="s">
        <v>16202</v>
      </c>
      <c r="M3413">
        <v>5049</v>
      </c>
      <c r="N3413">
        <v>1234</v>
      </c>
      <c r="O3413" t="s">
        <v>16203</v>
      </c>
      <c r="P3413">
        <v>3</v>
      </c>
      <c r="Q3413" t="s">
        <v>16204</v>
      </c>
      <c r="R3413" t="s">
        <v>16205</v>
      </c>
      <c r="S3413">
        <v>48</v>
      </c>
      <c r="T3413" t="s">
        <v>36</v>
      </c>
      <c r="U3413" t="s">
        <v>37</v>
      </c>
      <c r="V3413" t="s">
        <v>583</v>
      </c>
      <c r="W3413">
        <v>8000000</v>
      </c>
      <c r="X3413">
        <v>2007</v>
      </c>
      <c r="Y3413">
        <v>257</v>
      </c>
      <c r="Z3413">
        <v>6.4</v>
      </c>
      <c r="AA3413">
        <v>2.35</v>
      </c>
      <c r="AB3413">
        <v>226</v>
      </c>
    </row>
    <row r="3414" spans="1:28" hidden="1" x14ac:dyDescent="0.2">
      <c r="A3414" t="s">
        <v>27</v>
      </c>
      <c r="B3414" t="s">
        <v>16206</v>
      </c>
      <c r="C3414">
        <v>17</v>
      </c>
      <c r="D3414">
        <v>180</v>
      </c>
      <c r="E3414">
        <v>0</v>
      </c>
      <c r="F3414">
        <v>844</v>
      </c>
      <c r="G3414" t="s">
        <v>592</v>
      </c>
      <c r="H3414">
        <v>3000</v>
      </c>
      <c r="J3414" t="s">
        <v>212</v>
      </c>
      <c r="K3414" t="s">
        <v>1814</v>
      </c>
      <c r="L3414" t="s">
        <v>16207</v>
      </c>
      <c r="M3414">
        <v>2098</v>
      </c>
      <c r="N3414">
        <v>6343</v>
      </c>
      <c r="O3414" t="s">
        <v>3516</v>
      </c>
      <c r="P3414">
        <v>2</v>
      </c>
      <c r="Q3414" t="s">
        <v>16208</v>
      </c>
      <c r="R3414" t="s">
        <v>16209</v>
      </c>
      <c r="S3414">
        <v>12</v>
      </c>
      <c r="T3414" t="s">
        <v>36</v>
      </c>
      <c r="U3414" t="s">
        <v>55</v>
      </c>
      <c r="X3414">
        <v>2012</v>
      </c>
      <c r="Y3414">
        <v>2000</v>
      </c>
      <c r="Z3414">
        <v>7.2</v>
      </c>
      <c r="AA3414">
        <v>16</v>
      </c>
      <c r="AB3414">
        <v>434</v>
      </c>
    </row>
    <row r="3415" spans="1:28" hidden="1" x14ac:dyDescent="0.2">
      <c r="A3415" t="s">
        <v>27</v>
      </c>
      <c r="B3415" t="s">
        <v>16210</v>
      </c>
      <c r="C3415">
        <v>66</v>
      </c>
      <c r="D3415">
        <v>109</v>
      </c>
      <c r="E3415">
        <v>200</v>
      </c>
      <c r="F3415">
        <v>1000</v>
      </c>
      <c r="G3415" t="s">
        <v>436</v>
      </c>
      <c r="H3415">
        <v>21000</v>
      </c>
      <c r="I3415">
        <v>336456</v>
      </c>
      <c r="J3415" t="s">
        <v>16211</v>
      </c>
      <c r="K3415" t="s">
        <v>95</v>
      </c>
      <c r="L3415" t="s">
        <v>16212</v>
      </c>
      <c r="M3415">
        <v>7116</v>
      </c>
      <c r="N3415">
        <v>41645</v>
      </c>
      <c r="O3415" t="s">
        <v>1230</v>
      </c>
      <c r="P3415">
        <v>2</v>
      </c>
      <c r="Q3415" t="s">
        <v>16213</v>
      </c>
      <c r="R3415" t="s">
        <v>16214</v>
      </c>
      <c r="S3415">
        <v>79</v>
      </c>
      <c r="T3415" t="s">
        <v>36</v>
      </c>
      <c r="U3415" t="s">
        <v>37</v>
      </c>
      <c r="V3415" t="s">
        <v>583</v>
      </c>
      <c r="W3415">
        <v>8000000</v>
      </c>
      <c r="X3415">
        <v>2003</v>
      </c>
      <c r="Y3415">
        <v>18000</v>
      </c>
      <c r="Z3415">
        <v>5.6</v>
      </c>
      <c r="AA3415">
        <v>1.85</v>
      </c>
      <c r="AB3415">
        <v>494</v>
      </c>
    </row>
    <row r="3416" spans="1:28" hidden="1" x14ac:dyDescent="0.2">
      <c r="A3416" t="s">
        <v>27</v>
      </c>
      <c r="B3416" t="s">
        <v>7081</v>
      </c>
      <c r="C3416">
        <v>36</v>
      </c>
      <c r="D3416">
        <v>111</v>
      </c>
      <c r="E3416">
        <v>2</v>
      </c>
      <c r="F3416">
        <v>227</v>
      </c>
      <c r="G3416" t="s">
        <v>2241</v>
      </c>
      <c r="H3416">
        <v>735</v>
      </c>
      <c r="I3416">
        <v>146083</v>
      </c>
      <c r="J3416" t="s">
        <v>5603</v>
      </c>
      <c r="K3416" t="s">
        <v>1872</v>
      </c>
      <c r="L3416" t="s">
        <v>16215</v>
      </c>
      <c r="M3416">
        <v>1591</v>
      </c>
      <c r="N3416">
        <v>1378</v>
      </c>
      <c r="O3416" t="s">
        <v>7380</v>
      </c>
      <c r="P3416">
        <v>3</v>
      </c>
      <c r="Q3416" t="s">
        <v>16216</v>
      </c>
      <c r="R3416" t="s">
        <v>16217</v>
      </c>
      <c r="S3416">
        <v>27</v>
      </c>
      <c r="T3416" t="s">
        <v>36</v>
      </c>
      <c r="U3416" t="s">
        <v>55</v>
      </c>
      <c r="V3416" t="s">
        <v>583</v>
      </c>
      <c r="X3416">
        <v>1998</v>
      </c>
      <c r="Y3416">
        <v>306</v>
      </c>
      <c r="Z3416">
        <v>6.3</v>
      </c>
      <c r="AA3416">
        <v>2.35</v>
      </c>
      <c r="AB3416">
        <v>75</v>
      </c>
    </row>
    <row r="3417" spans="1:28" hidden="1" x14ac:dyDescent="0.2">
      <c r="A3417" t="s">
        <v>745</v>
      </c>
      <c r="B3417" t="s">
        <v>16218</v>
      </c>
      <c r="C3417">
        <v>140</v>
      </c>
      <c r="D3417">
        <v>93</v>
      </c>
      <c r="E3417">
        <v>8</v>
      </c>
      <c r="F3417">
        <v>33</v>
      </c>
      <c r="G3417" t="s">
        <v>2673</v>
      </c>
      <c r="H3417">
        <v>553</v>
      </c>
      <c r="I3417">
        <v>298110</v>
      </c>
      <c r="J3417" t="s">
        <v>14307</v>
      </c>
      <c r="K3417" t="s">
        <v>16219</v>
      </c>
      <c r="L3417" t="s">
        <v>16220</v>
      </c>
      <c r="M3417">
        <v>25055</v>
      </c>
      <c r="N3417">
        <v>786</v>
      </c>
      <c r="O3417" t="s">
        <v>16221</v>
      </c>
      <c r="P3417">
        <v>1</v>
      </c>
      <c r="Q3417" t="s">
        <v>16222</v>
      </c>
      <c r="R3417" t="s">
        <v>16223</v>
      </c>
      <c r="S3417">
        <v>98</v>
      </c>
      <c r="T3417" t="s">
        <v>36</v>
      </c>
      <c r="U3417" t="s">
        <v>266</v>
      </c>
      <c r="V3417" t="s">
        <v>583</v>
      </c>
      <c r="W3417">
        <v>8000000</v>
      </c>
      <c r="X3417">
        <v>2006</v>
      </c>
      <c r="Y3417">
        <v>177</v>
      </c>
      <c r="Z3417">
        <v>6.8</v>
      </c>
      <c r="AA3417">
        <v>2.35</v>
      </c>
      <c r="AB3417">
        <v>0</v>
      </c>
    </row>
    <row r="3418" spans="1:28" hidden="1" x14ac:dyDescent="0.2">
      <c r="A3418" t="s">
        <v>27</v>
      </c>
      <c r="B3418" t="s">
        <v>5475</v>
      </c>
      <c r="C3418">
        <v>32</v>
      </c>
      <c r="D3418">
        <v>99</v>
      </c>
      <c r="E3418">
        <v>387</v>
      </c>
      <c r="F3418">
        <v>399</v>
      </c>
      <c r="G3418" t="s">
        <v>9575</v>
      </c>
      <c r="H3418">
        <v>8000</v>
      </c>
      <c r="I3418">
        <v>127144</v>
      </c>
      <c r="J3418" t="s">
        <v>1413</v>
      </c>
      <c r="K3418" t="s">
        <v>1247</v>
      </c>
      <c r="L3418" t="s">
        <v>16224</v>
      </c>
      <c r="M3418">
        <v>5159</v>
      </c>
      <c r="N3418">
        <v>9608</v>
      </c>
      <c r="O3418" t="s">
        <v>5513</v>
      </c>
      <c r="P3418">
        <v>4</v>
      </c>
      <c r="Q3418" t="s">
        <v>16225</v>
      </c>
      <c r="R3418" t="s">
        <v>16226</v>
      </c>
      <c r="S3418">
        <v>27</v>
      </c>
      <c r="T3418" t="s">
        <v>36</v>
      </c>
      <c r="U3418" t="s">
        <v>37</v>
      </c>
      <c r="V3418" t="s">
        <v>38</v>
      </c>
      <c r="W3418">
        <v>8000000</v>
      </c>
      <c r="X3418">
        <v>2005</v>
      </c>
      <c r="Y3418">
        <v>489</v>
      </c>
      <c r="Z3418">
        <v>5.5</v>
      </c>
      <c r="AA3418">
        <v>2.35</v>
      </c>
      <c r="AB3418">
        <v>143</v>
      </c>
    </row>
    <row r="3419" spans="1:28" hidden="1" x14ac:dyDescent="0.2">
      <c r="A3419" t="s">
        <v>27</v>
      </c>
      <c r="B3419" t="s">
        <v>6961</v>
      </c>
      <c r="C3419">
        <v>68</v>
      </c>
      <c r="D3419">
        <v>98</v>
      </c>
      <c r="E3419">
        <v>36</v>
      </c>
      <c r="F3419">
        <v>405</v>
      </c>
      <c r="G3419" t="s">
        <v>723</v>
      </c>
      <c r="H3419">
        <v>10000</v>
      </c>
      <c r="I3419">
        <v>117190</v>
      </c>
      <c r="J3419" t="s">
        <v>1750</v>
      </c>
      <c r="K3419" t="s">
        <v>106</v>
      </c>
      <c r="L3419" t="s">
        <v>16227</v>
      </c>
      <c r="M3419">
        <v>29994</v>
      </c>
      <c r="N3419">
        <v>11770</v>
      </c>
      <c r="O3419" t="s">
        <v>14675</v>
      </c>
      <c r="P3419">
        <v>4</v>
      </c>
      <c r="Q3419" t="s">
        <v>16228</v>
      </c>
      <c r="R3419" t="s">
        <v>16229</v>
      </c>
      <c r="S3419">
        <v>86</v>
      </c>
      <c r="T3419" t="s">
        <v>36</v>
      </c>
      <c r="U3419" t="s">
        <v>55</v>
      </c>
      <c r="V3419" t="s">
        <v>38</v>
      </c>
      <c r="W3419">
        <v>8000000</v>
      </c>
      <c r="X3419">
        <v>2010</v>
      </c>
      <c r="Y3419">
        <v>692</v>
      </c>
      <c r="Z3419">
        <v>6.9</v>
      </c>
      <c r="AA3419">
        <v>2.35</v>
      </c>
      <c r="AB3419">
        <v>0</v>
      </c>
    </row>
    <row r="3420" spans="1:28" hidden="1" x14ac:dyDescent="0.2">
      <c r="A3420" t="s">
        <v>27</v>
      </c>
      <c r="B3420" t="s">
        <v>16230</v>
      </c>
      <c r="C3420">
        <v>79</v>
      </c>
      <c r="D3420">
        <v>95</v>
      </c>
      <c r="E3420">
        <v>3</v>
      </c>
      <c r="F3420">
        <v>448</v>
      </c>
      <c r="G3420" t="s">
        <v>16231</v>
      </c>
      <c r="H3420">
        <v>905</v>
      </c>
      <c r="I3420">
        <v>108662</v>
      </c>
      <c r="J3420" t="s">
        <v>6788</v>
      </c>
      <c r="K3420" t="s">
        <v>5904</v>
      </c>
      <c r="L3420" t="s">
        <v>16232</v>
      </c>
      <c r="M3420">
        <v>26849</v>
      </c>
      <c r="N3420">
        <v>3185</v>
      </c>
      <c r="O3420" t="s">
        <v>14949</v>
      </c>
      <c r="P3420">
        <v>0</v>
      </c>
      <c r="Q3420" t="s">
        <v>16233</v>
      </c>
      <c r="R3420" t="s">
        <v>16234</v>
      </c>
      <c r="S3420">
        <v>107</v>
      </c>
      <c r="T3420" t="s">
        <v>36</v>
      </c>
      <c r="U3420" t="s">
        <v>37</v>
      </c>
      <c r="V3420" t="s">
        <v>583</v>
      </c>
      <c r="W3420">
        <v>8000000</v>
      </c>
      <c r="X3420">
        <v>2008</v>
      </c>
      <c r="Y3420">
        <v>513</v>
      </c>
      <c r="Z3420">
        <v>6</v>
      </c>
      <c r="AA3420">
        <v>2.35</v>
      </c>
      <c r="AB3420">
        <v>3000</v>
      </c>
    </row>
    <row r="3421" spans="1:28" hidden="1" x14ac:dyDescent="0.2">
      <c r="A3421" t="s">
        <v>27</v>
      </c>
      <c r="C3421">
        <v>9</v>
      </c>
      <c r="D3421">
        <v>142</v>
      </c>
      <c r="F3421">
        <v>427</v>
      </c>
      <c r="G3421" t="s">
        <v>3685</v>
      </c>
      <c r="H3421">
        <v>27000</v>
      </c>
      <c r="J3421" t="s">
        <v>212</v>
      </c>
      <c r="K3421" t="s">
        <v>59</v>
      </c>
      <c r="L3421" t="s">
        <v>16235</v>
      </c>
      <c r="M3421">
        <v>6053</v>
      </c>
      <c r="N3421">
        <v>29196</v>
      </c>
      <c r="O3421" t="s">
        <v>3601</v>
      </c>
      <c r="P3421">
        <v>2</v>
      </c>
      <c r="Q3421" t="s">
        <v>16236</v>
      </c>
      <c r="R3421" t="s">
        <v>16237</v>
      </c>
      <c r="S3421">
        <v>33</v>
      </c>
      <c r="T3421" t="s">
        <v>36</v>
      </c>
      <c r="U3421" t="s">
        <v>55</v>
      </c>
      <c r="Y3421">
        <v>698</v>
      </c>
      <c r="Z3421">
        <v>7.7</v>
      </c>
      <c r="AB3421">
        <v>0</v>
      </c>
    </row>
    <row r="3422" spans="1:28" hidden="1" x14ac:dyDescent="0.2">
      <c r="A3422" t="s">
        <v>27</v>
      </c>
      <c r="B3422" t="s">
        <v>16238</v>
      </c>
      <c r="C3422">
        <v>26</v>
      </c>
      <c r="D3422">
        <v>107</v>
      </c>
      <c r="E3422">
        <v>53</v>
      </c>
      <c r="F3422">
        <v>463</v>
      </c>
      <c r="G3422" t="s">
        <v>5726</v>
      </c>
      <c r="H3422">
        <v>954</v>
      </c>
      <c r="I3422">
        <v>53481</v>
      </c>
      <c r="J3422" t="s">
        <v>2123</v>
      </c>
      <c r="K3422" t="s">
        <v>793</v>
      </c>
      <c r="L3422" t="s">
        <v>16239</v>
      </c>
      <c r="M3422">
        <v>5557</v>
      </c>
      <c r="N3422">
        <v>2512</v>
      </c>
      <c r="O3422" t="s">
        <v>4945</v>
      </c>
      <c r="P3422">
        <v>5</v>
      </c>
      <c r="Q3422" t="s">
        <v>16240</v>
      </c>
      <c r="R3422" t="s">
        <v>16241</v>
      </c>
      <c r="S3422">
        <v>34</v>
      </c>
      <c r="T3422" t="s">
        <v>36</v>
      </c>
      <c r="U3422" t="s">
        <v>37</v>
      </c>
      <c r="V3422" t="s">
        <v>583</v>
      </c>
      <c r="W3422">
        <v>8000000</v>
      </c>
      <c r="X3422">
        <v>2006</v>
      </c>
      <c r="Y3422">
        <v>551</v>
      </c>
      <c r="Z3422">
        <v>6.4</v>
      </c>
      <c r="AA3422">
        <v>2.35</v>
      </c>
      <c r="AB3422">
        <v>294</v>
      </c>
    </row>
    <row r="3423" spans="1:28" hidden="1" x14ac:dyDescent="0.2">
      <c r="A3423" t="s">
        <v>27</v>
      </c>
      <c r="B3423" t="s">
        <v>16242</v>
      </c>
      <c r="C3423">
        <v>100</v>
      </c>
      <c r="D3423">
        <v>102</v>
      </c>
      <c r="E3423">
        <v>346</v>
      </c>
      <c r="F3423">
        <v>488</v>
      </c>
      <c r="G3423" t="s">
        <v>16243</v>
      </c>
      <c r="H3423">
        <v>947</v>
      </c>
      <c r="I3423">
        <v>23106</v>
      </c>
      <c r="J3423" t="s">
        <v>3122</v>
      </c>
      <c r="K3423" t="s">
        <v>2295</v>
      </c>
      <c r="L3423" t="s">
        <v>16244</v>
      </c>
      <c r="M3423">
        <v>9003</v>
      </c>
      <c r="N3423">
        <v>2572</v>
      </c>
      <c r="O3423" t="s">
        <v>7244</v>
      </c>
      <c r="P3423">
        <v>0</v>
      </c>
      <c r="Q3423" t="s">
        <v>16245</v>
      </c>
      <c r="R3423" t="s">
        <v>16246</v>
      </c>
      <c r="S3423">
        <v>58</v>
      </c>
      <c r="T3423" t="s">
        <v>36</v>
      </c>
      <c r="U3423" t="s">
        <v>7088</v>
      </c>
      <c r="V3423" t="s">
        <v>5611</v>
      </c>
      <c r="W3423">
        <v>50000000</v>
      </c>
      <c r="X3423">
        <v>2004</v>
      </c>
      <c r="Y3423">
        <v>526</v>
      </c>
      <c r="Z3423">
        <v>6.6</v>
      </c>
      <c r="AA3423">
        <v>1.66</v>
      </c>
      <c r="AB3423">
        <v>532</v>
      </c>
    </row>
    <row r="3424" spans="1:28" hidden="1" x14ac:dyDescent="0.2">
      <c r="A3424" t="s">
        <v>27</v>
      </c>
      <c r="B3424" t="s">
        <v>16247</v>
      </c>
      <c r="C3424">
        <v>56</v>
      </c>
      <c r="D3424">
        <v>97</v>
      </c>
      <c r="E3424">
        <v>43</v>
      </c>
      <c r="F3424">
        <v>47</v>
      </c>
      <c r="G3424" t="s">
        <v>16248</v>
      </c>
      <c r="H3424">
        <v>144</v>
      </c>
      <c r="I3424">
        <v>52961</v>
      </c>
      <c r="J3424" t="s">
        <v>3407</v>
      </c>
      <c r="K3424" t="s">
        <v>16249</v>
      </c>
      <c r="L3424" t="s">
        <v>16250</v>
      </c>
      <c r="M3424">
        <v>2103</v>
      </c>
      <c r="N3424">
        <v>326</v>
      </c>
      <c r="O3424" t="s">
        <v>16251</v>
      </c>
      <c r="P3424">
        <v>1</v>
      </c>
      <c r="R3424" t="s">
        <v>16252</v>
      </c>
      <c r="S3424">
        <v>11</v>
      </c>
      <c r="T3424" t="s">
        <v>36</v>
      </c>
      <c r="U3424" t="s">
        <v>3569</v>
      </c>
      <c r="V3424" t="s">
        <v>583</v>
      </c>
      <c r="W3424">
        <v>8000000</v>
      </c>
      <c r="X3424">
        <v>2014</v>
      </c>
      <c r="Y3424">
        <v>63</v>
      </c>
      <c r="Z3424">
        <v>5.3</v>
      </c>
      <c r="AA3424">
        <v>2.35</v>
      </c>
      <c r="AB3424">
        <v>675</v>
      </c>
    </row>
    <row r="3425" spans="1:28" hidden="1" x14ac:dyDescent="0.2">
      <c r="A3425" t="s">
        <v>27</v>
      </c>
      <c r="B3425" t="s">
        <v>11439</v>
      </c>
      <c r="C3425">
        <v>150</v>
      </c>
      <c r="D3425">
        <v>124</v>
      </c>
      <c r="E3425">
        <v>78</v>
      </c>
      <c r="F3425">
        <v>4</v>
      </c>
      <c r="G3425" t="s">
        <v>16253</v>
      </c>
      <c r="H3425">
        <v>6</v>
      </c>
      <c r="I3425">
        <v>439162</v>
      </c>
      <c r="J3425" t="s">
        <v>16254</v>
      </c>
      <c r="K3425" t="s">
        <v>16255</v>
      </c>
      <c r="L3425" t="s">
        <v>16256</v>
      </c>
      <c r="M3425">
        <v>106160</v>
      </c>
      <c r="N3425">
        <v>28</v>
      </c>
      <c r="O3425" t="s">
        <v>16257</v>
      </c>
      <c r="P3425">
        <v>0</v>
      </c>
      <c r="Q3425" t="s">
        <v>16258</v>
      </c>
      <c r="R3425" t="s">
        <v>16259</v>
      </c>
      <c r="S3425">
        <v>430</v>
      </c>
      <c r="T3425" t="s">
        <v>674</v>
      </c>
      <c r="U3425" t="s">
        <v>675</v>
      </c>
      <c r="V3425" t="s">
        <v>583</v>
      </c>
      <c r="W3425">
        <v>1100000000</v>
      </c>
      <c r="X3425">
        <v>1988</v>
      </c>
      <c r="Y3425">
        <v>5</v>
      </c>
      <c r="Z3425">
        <v>8.1</v>
      </c>
      <c r="AA3425">
        <v>1.85</v>
      </c>
      <c r="AB3425">
        <v>0</v>
      </c>
    </row>
    <row r="3426" spans="1:28" hidden="1" x14ac:dyDescent="0.2">
      <c r="A3426" t="s">
        <v>27</v>
      </c>
      <c r="B3426" t="s">
        <v>6150</v>
      </c>
      <c r="C3426">
        <v>30</v>
      </c>
      <c r="D3426">
        <v>97</v>
      </c>
      <c r="E3426">
        <v>17</v>
      </c>
      <c r="F3426">
        <v>1000</v>
      </c>
      <c r="G3426" t="s">
        <v>298</v>
      </c>
      <c r="H3426">
        <v>23000</v>
      </c>
      <c r="J3426" t="s">
        <v>332</v>
      </c>
      <c r="K3426" t="s">
        <v>331</v>
      </c>
      <c r="L3426" t="s">
        <v>16260</v>
      </c>
      <c r="M3426">
        <v>12078</v>
      </c>
      <c r="N3426">
        <v>37457</v>
      </c>
      <c r="O3426" t="s">
        <v>684</v>
      </c>
      <c r="P3426">
        <v>2</v>
      </c>
      <c r="Q3426" t="s">
        <v>16261</v>
      </c>
      <c r="R3426" t="s">
        <v>16262</v>
      </c>
      <c r="S3426">
        <v>31</v>
      </c>
      <c r="T3426" t="s">
        <v>36</v>
      </c>
      <c r="U3426" t="s">
        <v>37</v>
      </c>
      <c r="V3426" t="s">
        <v>583</v>
      </c>
      <c r="W3426">
        <v>22000000</v>
      </c>
      <c r="X3426">
        <v>2007</v>
      </c>
      <c r="Y3426">
        <v>10000</v>
      </c>
      <c r="Z3426">
        <v>5.9</v>
      </c>
      <c r="AA3426">
        <v>2.35</v>
      </c>
      <c r="AB3426">
        <v>0</v>
      </c>
    </row>
    <row r="3427" spans="1:28" hidden="1" x14ac:dyDescent="0.2">
      <c r="A3427" t="s">
        <v>27</v>
      </c>
      <c r="B3427" t="s">
        <v>16263</v>
      </c>
      <c r="C3427">
        <v>20</v>
      </c>
      <c r="D3427">
        <v>124</v>
      </c>
      <c r="E3427">
        <v>2</v>
      </c>
      <c r="F3427">
        <v>23</v>
      </c>
      <c r="G3427" t="s">
        <v>16264</v>
      </c>
      <c r="H3427">
        <v>413</v>
      </c>
      <c r="J3427" t="s">
        <v>1632</v>
      </c>
      <c r="K3427" t="s">
        <v>1053</v>
      </c>
      <c r="L3427" t="s">
        <v>16265</v>
      </c>
      <c r="M3427">
        <v>4412</v>
      </c>
      <c r="N3427">
        <v>733</v>
      </c>
      <c r="O3427" t="s">
        <v>16266</v>
      </c>
      <c r="P3427">
        <v>0</v>
      </c>
      <c r="Q3427" t="s">
        <v>16267</v>
      </c>
      <c r="R3427" t="s">
        <v>16268</v>
      </c>
      <c r="S3427">
        <v>31</v>
      </c>
      <c r="T3427" t="s">
        <v>1462</v>
      </c>
      <c r="U3427" t="s">
        <v>266</v>
      </c>
      <c r="V3427" t="s">
        <v>93</v>
      </c>
      <c r="W3427">
        <v>8000000</v>
      </c>
      <c r="X3427">
        <v>2005</v>
      </c>
      <c r="Y3427">
        <v>265</v>
      </c>
      <c r="Z3427">
        <v>7.7</v>
      </c>
      <c r="AA3427">
        <v>2.35</v>
      </c>
      <c r="AB3427">
        <v>520</v>
      </c>
    </row>
    <row r="3428" spans="1:28" hidden="1" x14ac:dyDescent="0.2">
      <c r="A3428" t="s">
        <v>27</v>
      </c>
      <c r="B3428" t="s">
        <v>16269</v>
      </c>
      <c r="C3428">
        <v>21</v>
      </c>
      <c r="D3428">
        <v>96</v>
      </c>
      <c r="E3428">
        <v>2</v>
      </c>
      <c r="F3428">
        <v>600</v>
      </c>
      <c r="G3428" t="s">
        <v>14056</v>
      </c>
      <c r="H3428">
        <v>31000</v>
      </c>
      <c r="J3428" t="s">
        <v>462</v>
      </c>
      <c r="K3428" t="s">
        <v>16270</v>
      </c>
      <c r="L3428" t="s">
        <v>16271</v>
      </c>
      <c r="M3428">
        <v>1965</v>
      </c>
      <c r="N3428">
        <v>33858</v>
      </c>
      <c r="O3428" t="s">
        <v>5445</v>
      </c>
      <c r="P3428">
        <v>6</v>
      </c>
      <c r="Q3428" t="s">
        <v>16272</v>
      </c>
      <c r="R3428" t="s">
        <v>16273</v>
      </c>
      <c r="S3428">
        <v>24</v>
      </c>
      <c r="T3428" t="s">
        <v>36</v>
      </c>
      <c r="U3428" t="s">
        <v>37</v>
      </c>
      <c r="V3428" t="s">
        <v>583</v>
      </c>
      <c r="W3428">
        <v>8000000</v>
      </c>
      <c r="X3428">
        <v>2014</v>
      </c>
      <c r="Y3428">
        <v>920</v>
      </c>
      <c r="Z3428">
        <v>4.5999999999999996</v>
      </c>
      <c r="AB3428">
        <v>438</v>
      </c>
    </row>
    <row r="3429" spans="1:28" hidden="1" x14ac:dyDescent="0.2">
      <c r="A3429" t="s">
        <v>27</v>
      </c>
      <c r="B3429" t="s">
        <v>6765</v>
      </c>
      <c r="C3429">
        <v>11</v>
      </c>
      <c r="D3429">
        <v>114</v>
      </c>
      <c r="E3429">
        <v>29</v>
      </c>
      <c r="F3429">
        <v>11</v>
      </c>
      <c r="G3429" t="s">
        <v>16274</v>
      </c>
      <c r="H3429">
        <v>163</v>
      </c>
      <c r="I3429">
        <v>50000</v>
      </c>
      <c r="J3429" t="s">
        <v>2697</v>
      </c>
      <c r="K3429" t="s">
        <v>16275</v>
      </c>
      <c r="L3429" t="s">
        <v>16276</v>
      </c>
      <c r="M3429">
        <v>322</v>
      </c>
      <c r="N3429">
        <v>219</v>
      </c>
      <c r="O3429" t="s">
        <v>16277</v>
      </c>
      <c r="P3429">
        <v>2</v>
      </c>
      <c r="R3429" t="s">
        <v>16278</v>
      </c>
      <c r="S3429">
        <v>2</v>
      </c>
      <c r="T3429" t="s">
        <v>11705</v>
      </c>
      <c r="U3429" t="s">
        <v>890</v>
      </c>
      <c r="X3429">
        <v>2013</v>
      </c>
      <c r="Y3429">
        <v>20</v>
      </c>
      <c r="Z3429">
        <v>5.0999999999999996</v>
      </c>
      <c r="AA3429">
        <v>2.35</v>
      </c>
      <c r="AB3429">
        <v>81</v>
      </c>
    </row>
    <row r="3430" spans="1:28" hidden="1" x14ac:dyDescent="0.2">
      <c r="A3430" t="s">
        <v>27</v>
      </c>
      <c r="B3430" t="s">
        <v>16279</v>
      </c>
      <c r="C3430">
        <v>85</v>
      </c>
      <c r="D3430">
        <v>90</v>
      </c>
      <c r="E3430">
        <v>21</v>
      </c>
      <c r="F3430">
        <v>112</v>
      </c>
      <c r="G3430" t="s">
        <v>5296</v>
      </c>
      <c r="H3430">
        <v>186</v>
      </c>
      <c r="I3430">
        <v>671240</v>
      </c>
      <c r="J3430" t="s">
        <v>1413</v>
      </c>
      <c r="K3430" t="s">
        <v>5268</v>
      </c>
      <c r="L3430" t="s">
        <v>16280</v>
      </c>
      <c r="M3430">
        <v>23023</v>
      </c>
      <c r="N3430">
        <v>619</v>
      </c>
      <c r="O3430" t="s">
        <v>16281</v>
      </c>
      <c r="P3430">
        <v>0</v>
      </c>
      <c r="Q3430" t="s">
        <v>16282</v>
      </c>
      <c r="R3430" t="s">
        <v>16283</v>
      </c>
      <c r="S3430">
        <v>149</v>
      </c>
      <c r="T3430" t="s">
        <v>36</v>
      </c>
      <c r="U3430" t="s">
        <v>55</v>
      </c>
      <c r="V3430" t="s">
        <v>583</v>
      </c>
      <c r="W3430">
        <v>7900000</v>
      </c>
      <c r="X3430">
        <v>2005</v>
      </c>
      <c r="Y3430">
        <v>119</v>
      </c>
      <c r="Z3430">
        <v>6.9</v>
      </c>
      <c r="AA3430">
        <v>2.35</v>
      </c>
      <c r="AB3430">
        <v>0</v>
      </c>
    </row>
    <row r="3431" spans="1:28" hidden="1" x14ac:dyDescent="0.2">
      <c r="A3431" t="s">
        <v>27</v>
      </c>
      <c r="B3431" t="s">
        <v>6246</v>
      </c>
      <c r="C3431">
        <v>5</v>
      </c>
      <c r="D3431">
        <v>104</v>
      </c>
      <c r="E3431">
        <v>78</v>
      </c>
      <c r="F3431">
        <v>189</v>
      </c>
      <c r="G3431" t="s">
        <v>16284</v>
      </c>
      <c r="H3431">
        <v>502</v>
      </c>
      <c r="J3431" t="s">
        <v>3407</v>
      </c>
      <c r="K3431" t="s">
        <v>16285</v>
      </c>
      <c r="L3431" t="s">
        <v>16286</v>
      </c>
      <c r="M3431">
        <v>63</v>
      </c>
      <c r="N3431">
        <v>1546</v>
      </c>
      <c r="O3431" t="s">
        <v>16287</v>
      </c>
      <c r="P3431">
        <v>0</v>
      </c>
      <c r="R3431" t="s">
        <v>16288</v>
      </c>
      <c r="S3431">
        <v>5</v>
      </c>
      <c r="T3431" t="s">
        <v>36</v>
      </c>
      <c r="U3431" t="s">
        <v>37</v>
      </c>
      <c r="V3431" t="s">
        <v>38</v>
      </c>
      <c r="W3431">
        <v>8000000</v>
      </c>
      <c r="X3431">
        <v>2016</v>
      </c>
      <c r="Y3431">
        <v>206</v>
      </c>
      <c r="Z3431">
        <v>8</v>
      </c>
      <c r="AA3431">
        <v>2.35</v>
      </c>
      <c r="AB3431">
        <v>205</v>
      </c>
    </row>
    <row r="3432" spans="1:28" hidden="1" x14ac:dyDescent="0.2">
      <c r="A3432" t="s">
        <v>27</v>
      </c>
      <c r="B3432" t="s">
        <v>16146</v>
      </c>
      <c r="C3432">
        <v>160</v>
      </c>
      <c r="D3432">
        <v>102</v>
      </c>
      <c r="E3432">
        <v>341</v>
      </c>
      <c r="F3432">
        <v>15</v>
      </c>
      <c r="G3432" t="s">
        <v>10518</v>
      </c>
      <c r="H3432">
        <v>844</v>
      </c>
      <c r="I3432">
        <v>10105505</v>
      </c>
      <c r="J3432" t="s">
        <v>2140</v>
      </c>
      <c r="K3432" t="s">
        <v>3516</v>
      </c>
      <c r="L3432" t="s">
        <v>16289</v>
      </c>
      <c r="M3432">
        <v>35065</v>
      </c>
      <c r="N3432">
        <v>1389</v>
      </c>
      <c r="O3432" t="s">
        <v>16290</v>
      </c>
      <c r="P3432">
        <v>0</v>
      </c>
      <c r="Q3432" t="s">
        <v>16291</v>
      </c>
      <c r="R3432" t="s">
        <v>16292</v>
      </c>
      <c r="S3432">
        <v>288</v>
      </c>
      <c r="T3432" t="s">
        <v>36</v>
      </c>
      <c r="U3432" t="s">
        <v>1463</v>
      </c>
      <c r="V3432" t="s">
        <v>583</v>
      </c>
      <c r="X3432">
        <v>2003</v>
      </c>
      <c r="Y3432">
        <v>521</v>
      </c>
      <c r="Z3432">
        <v>6.8</v>
      </c>
      <c r="AA3432">
        <v>1.85</v>
      </c>
      <c r="AB3432">
        <v>0</v>
      </c>
    </row>
    <row r="3433" spans="1:28" hidden="1" x14ac:dyDescent="0.2">
      <c r="A3433" t="s">
        <v>27</v>
      </c>
      <c r="B3433" t="s">
        <v>16293</v>
      </c>
      <c r="C3433">
        <v>25</v>
      </c>
      <c r="D3433">
        <v>93</v>
      </c>
      <c r="E3433">
        <v>16</v>
      </c>
      <c r="F3433">
        <v>376</v>
      </c>
      <c r="G3433" t="s">
        <v>16294</v>
      </c>
      <c r="H3433">
        <v>1000</v>
      </c>
      <c r="J3433" t="s">
        <v>775</v>
      </c>
      <c r="K3433" t="s">
        <v>4530</v>
      </c>
      <c r="L3433" t="s">
        <v>16295</v>
      </c>
      <c r="M3433">
        <v>3740</v>
      </c>
      <c r="N3433">
        <v>2284</v>
      </c>
      <c r="O3433" t="s">
        <v>16296</v>
      </c>
      <c r="P3433">
        <v>2</v>
      </c>
      <c r="Q3433" t="s">
        <v>16297</v>
      </c>
      <c r="R3433" t="s">
        <v>16298</v>
      </c>
      <c r="S3433">
        <v>13</v>
      </c>
      <c r="T3433" t="s">
        <v>36</v>
      </c>
      <c r="U3433" t="s">
        <v>55</v>
      </c>
      <c r="V3433" t="s">
        <v>583</v>
      </c>
      <c r="X3433">
        <v>2013</v>
      </c>
      <c r="Y3433">
        <v>524</v>
      </c>
      <c r="Z3433">
        <v>5.4</v>
      </c>
      <c r="AA3433">
        <v>2.35</v>
      </c>
      <c r="AB3433">
        <v>0</v>
      </c>
    </row>
    <row r="3434" spans="1:28" hidden="1" x14ac:dyDescent="0.2">
      <c r="A3434" t="s">
        <v>27</v>
      </c>
      <c r="B3434" t="s">
        <v>16299</v>
      </c>
      <c r="C3434">
        <v>21</v>
      </c>
      <c r="D3434">
        <v>90</v>
      </c>
      <c r="E3434">
        <v>73</v>
      </c>
      <c r="F3434">
        <v>26</v>
      </c>
      <c r="G3434" t="s">
        <v>5278</v>
      </c>
      <c r="H3434">
        <v>848</v>
      </c>
      <c r="I3434">
        <v>882290</v>
      </c>
      <c r="J3434" t="s">
        <v>3477</v>
      </c>
      <c r="K3434" t="s">
        <v>468</v>
      </c>
      <c r="L3434" t="s">
        <v>16300</v>
      </c>
      <c r="M3434">
        <v>4792</v>
      </c>
      <c r="N3434">
        <v>1526</v>
      </c>
      <c r="O3434" t="s">
        <v>16301</v>
      </c>
      <c r="P3434">
        <v>2</v>
      </c>
      <c r="Q3434" t="s">
        <v>16302</v>
      </c>
      <c r="R3434" t="s">
        <v>16303</v>
      </c>
      <c r="S3434">
        <v>43</v>
      </c>
      <c r="T3434" t="s">
        <v>36</v>
      </c>
      <c r="U3434" t="s">
        <v>368</v>
      </c>
      <c r="V3434" t="s">
        <v>583</v>
      </c>
      <c r="W3434">
        <v>10000000</v>
      </c>
      <c r="X3434">
        <v>1989</v>
      </c>
      <c r="Y3434">
        <v>643</v>
      </c>
      <c r="Z3434">
        <v>6.5</v>
      </c>
      <c r="AA3434">
        <v>1.33</v>
      </c>
      <c r="AB3434">
        <v>999</v>
      </c>
    </row>
    <row r="3435" spans="1:28" hidden="1" x14ac:dyDescent="0.2">
      <c r="A3435" t="s">
        <v>27</v>
      </c>
      <c r="B3435" t="s">
        <v>16304</v>
      </c>
      <c r="C3435">
        <v>15</v>
      </c>
      <c r="D3435">
        <v>106</v>
      </c>
      <c r="E3435">
        <v>155</v>
      </c>
      <c r="F3435">
        <v>391</v>
      </c>
      <c r="G3435" t="s">
        <v>16305</v>
      </c>
      <c r="H3435">
        <v>981</v>
      </c>
      <c r="J3435" t="s">
        <v>1323</v>
      </c>
      <c r="K3435" t="s">
        <v>16306</v>
      </c>
      <c r="L3435" t="s">
        <v>16307</v>
      </c>
      <c r="M3435">
        <v>662</v>
      </c>
      <c r="N3435">
        <v>2741</v>
      </c>
      <c r="O3435" t="s">
        <v>16308</v>
      </c>
      <c r="P3435">
        <v>0</v>
      </c>
      <c r="Q3435" t="s">
        <v>16309</v>
      </c>
      <c r="R3435" t="s">
        <v>16310</v>
      </c>
      <c r="S3435">
        <v>14</v>
      </c>
      <c r="T3435" t="s">
        <v>36</v>
      </c>
      <c r="U3435" t="s">
        <v>37</v>
      </c>
      <c r="V3435" t="s">
        <v>583</v>
      </c>
      <c r="W3435">
        <v>8000000</v>
      </c>
      <c r="X3435">
        <v>2016</v>
      </c>
      <c r="Y3435">
        <v>505</v>
      </c>
      <c r="Z3435">
        <v>4.2</v>
      </c>
      <c r="AB3435">
        <v>689</v>
      </c>
    </row>
    <row r="3436" spans="1:28" hidden="1" x14ac:dyDescent="0.2">
      <c r="A3436" t="s">
        <v>27</v>
      </c>
      <c r="B3436" t="s">
        <v>6246</v>
      </c>
      <c r="C3436">
        <v>61</v>
      </c>
      <c r="D3436">
        <v>99</v>
      </c>
      <c r="E3436">
        <v>78</v>
      </c>
      <c r="F3436">
        <v>325</v>
      </c>
      <c r="G3436" t="s">
        <v>16311</v>
      </c>
      <c r="H3436">
        <v>11000</v>
      </c>
      <c r="I3436">
        <v>106593296</v>
      </c>
      <c r="J3436" t="s">
        <v>3930</v>
      </c>
      <c r="K3436" t="s">
        <v>464</v>
      </c>
      <c r="L3436" t="s">
        <v>16312</v>
      </c>
      <c r="M3436">
        <v>72324</v>
      </c>
      <c r="N3436">
        <v>12619</v>
      </c>
      <c r="O3436" t="s">
        <v>16313</v>
      </c>
      <c r="P3436">
        <v>1</v>
      </c>
      <c r="Q3436" t="s">
        <v>16314</v>
      </c>
      <c r="R3436" t="s">
        <v>16315</v>
      </c>
      <c r="S3436">
        <v>134</v>
      </c>
      <c r="T3436" t="s">
        <v>36</v>
      </c>
      <c r="U3436" t="s">
        <v>37</v>
      </c>
      <c r="V3436" t="s">
        <v>93</v>
      </c>
      <c r="W3436">
        <v>7500000</v>
      </c>
      <c r="X3436">
        <v>1989</v>
      </c>
      <c r="Y3436">
        <v>509</v>
      </c>
      <c r="Z3436">
        <v>7.4</v>
      </c>
      <c r="AA3436">
        <v>1.85</v>
      </c>
      <c r="AB3436">
        <v>3000</v>
      </c>
    </row>
    <row r="3437" spans="1:28" hidden="1" x14ac:dyDescent="0.2">
      <c r="A3437" t="s">
        <v>27</v>
      </c>
      <c r="B3437" t="s">
        <v>7783</v>
      </c>
      <c r="C3437">
        <v>34</v>
      </c>
      <c r="D3437">
        <v>115</v>
      </c>
      <c r="E3437">
        <v>88</v>
      </c>
      <c r="F3437">
        <v>890</v>
      </c>
      <c r="G3437" t="s">
        <v>1538</v>
      </c>
      <c r="H3437">
        <v>1000</v>
      </c>
      <c r="I3437">
        <v>43490057</v>
      </c>
      <c r="J3437" t="s">
        <v>2525</v>
      </c>
      <c r="K3437" t="s">
        <v>1757</v>
      </c>
      <c r="L3437" t="s">
        <v>16316</v>
      </c>
      <c r="M3437">
        <v>5275</v>
      </c>
      <c r="N3437">
        <v>4737</v>
      </c>
      <c r="O3437" t="s">
        <v>632</v>
      </c>
      <c r="P3437">
        <v>6</v>
      </c>
      <c r="Q3437" t="s">
        <v>16317</v>
      </c>
      <c r="R3437" t="s">
        <v>16318</v>
      </c>
      <c r="S3437">
        <v>30</v>
      </c>
      <c r="T3437" t="s">
        <v>36</v>
      </c>
      <c r="U3437" t="s">
        <v>37</v>
      </c>
      <c r="V3437" t="s">
        <v>583</v>
      </c>
      <c r="W3437">
        <v>7500000</v>
      </c>
      <c r="X3437">
        <v>1997</v>
      </c>
      <c r="Y3437">
        <v>1000</v>
      </c>
      <c r="Z3437">
        <v>6.9</v>
      </c>
      <c r="AA3437">
        <v>1.85</v>
      </c>
      <c r="AB3437">
        <v>508</v>
      </c>
    </row>
    <row r="3438" spans="1:28" hidden="1" x14ac:dyDescent="0.2">
      <c r="A3438" t="s">
        <v>27</v>
      </c>
      <c r="B3438" t="s">
        <v>16319</v>
      </c>
      <c r="C3438">
        <v>62</v>
      </c>
      <c r="D3438">
        <v>89</v>
      </c>
      <c r="E3438">
        <v>7</v>
      </c>
      <c r="F3438">
        <v>36</v>
      </c>
      <c r="G3438" t="s">
        <v>16320</v>
      </c>
      <c r="H3438">
        <v>186</v>
      </c>
      <c r="I3438">
        <v>32333860</v>
      </c>
      <c r="J3438" t="s">
        <v>2134</v>
      </c>
      <c r="K3438" t="s">
        <v>16321</v>
      </c>
      <c r="L3438" t="s">
        <v>16322</v>
      </c>
      <c r="M3438">
        <v>29843</v>
      </c>
      <c r="N3438">
        <v>407</v>
      </c>
      <c r="O3438" t="s">
        <v>16323</v>
      </c>
      <c r="P3438">
        <v>1</v>
      </c>
      <c r="Q3438" t="s">
        <v>16324</v>
      </c>
      <c r="R3438" t="s">
        <v>16325</v>
      </c>
      <c r="S3438">
        <v>81</v>
      </c>
      <c r="T3438" t="s">
        <v>7239</v>
      </c>
      <c r="U3438" t="s">
        <v>3857</v>
      </c>
      <c r="V3438" t="s">
        <v>583</v>
      </c>
      <c r="W3438">
        <v>7500000</v>
      </c>
      <c r="X3438">
        <v>1995</v>
      </c>
      <c r="Y3438">
        <v>147</v>
      </c>
      <c r="Z3438">
        <v>6.7</v>
      </c>
      <c r="AA3438">
        <v>2.35</v>
      </c>
      <c r="AB3438">
        <v>0</v>
      </c>
    </row>
    <row r="3439" spans="1:28" x14ac:dyDescent="0.2">
      <c r="A3439" t="s">
        <v>27</v>
      </c>
      <c r="B3439" t="s">
        <v>16326</v>
      </c>
      <c r="C3439">
        <v>102</v>
      </c>
      <c r="D3439">
        <v>101</v>
      </c>
      <c r="E3439">
        <v>2</v>
      </c>
      <c r="F3439">
        <v>40</v>
      </c>
      <c r="G3439" t="s">
        <v>16327</v>
      </c>
      <c r="H3439">
        <v>10000</v>
      </c>
      <c r="J3439" t="s">
        <v>16328</v>
      </c>
      <c r="K3439" t="s">
        <v>2822</v>
      </c>
      <c r="L3439" t="s">
        <v>16329</v>
      </c>
      <c r="M3439">
        <v>4035</v>
      </c>
      <c r="N3439">
        <v>10218</v>
      </c>
      <c r="O3439" t="s">
        <v>16330</v>
      </c>
      <c r="P3439">
        <v>0</v>
      </c>
      <c r="Q3439" t="s">
        <v>16331</v>
      </c>
      <c r="R3439" t="s">
        <v>16332</v>
      </c>
      <c r="S3439">
        <v>19</v>
      </c>
      <c r="T3439" t="s">
        <v>1462</v>
      </c>
      <c r="U3439" t="s">
        <v>1463</v>
      </c>
      <c r="W3439">
        <v>7700000</v>
      </c>
      <c r="X3439">
        <v>2014</v>
      </c>
      <c r="Y3439">
        <v>154</v>
      </c>
      <c r="Z3439">
        <v>7.3</v>
      </c>
      <c r="AA3439">
        <v>2.35</v>
      </c>
      <c r="AB3439">
        <v>2000</v>
      </c>
    </row>
    <row r="3440" spans="1:28" hidden="1" x14ac:dyDescent="0.2">
      <c r="A3440" t="s">
        <v>27</v>
      </c>
      <c r="B3440" t="s">
        <v>8184</v>
      </c>
      <c r="C3440">
        <v>239</v>
      </c>
      <c r="D3440">
        <v>92</v>
      </c>
      <c r="E3440">
        <v>655</v>
      </c>
      <c r="F3440">
        <v>88</v>
      </c>
      <c r="G3440" t="s">
        <v>8513</v>
      </c>
      <c r="H3440">
        <v>24000</v>
      </c>
      <c r="I3440">
        <v>24792061</v>
      </c>
      <c r="J3440" t="s">
        <v>2525</v>
      </c>
      <c r="K3440" t="s">
        <v>80</v>
      </c>
      <c r="L3440" t="s">
        <v>16333</v>
      </c>
      <c r="M3440">
        <v>191998</v>
      </c>
      <c r="N3440">
        <v>25092</v>
      </c>
      <c r="O3440" t="s">
        <v>16334</v>
      </c>
      <c r="P3440">
        <v>0</v>
      </c>
      <c r="Q3440" t="s">
        <v>16335</v>
      </c>
      <c r="R3440" t="s">
        <v>16336</v>
      </c>
      <c r="S3440">
        <v>323</v>
      </c>
      <c r="T3440" t="s">
        <v>36</v>
      </c>
      <c r="U3440" t="s">
        <v>37</v>
      </c>
      <c r="V3440" t="s">
        <v>583</v>
      </c>
      <c r="W3440">
        <v>6500000</v>
      </c>
      <c r="X3440">
        <v>2005</v>
      </c>
      <c r="Y3440">
        <v>829</v>
      </c>
      <c r="Z3440">
        <v>7.6</v>
      </c>
      <c r="AA3440">
        <v>2.35</v>
      </c>
      <c r="AB3440">
        <v>0</v>
      </c>
    </row>
    <row r="3441" spans="1:28" hidden="1" x14ac:dyDescent="0.2">
      <c r="A3441" t="s">
        <v>27</v>
      </c>
      <c r="B3441" t="s">
        <v>16337</v>
      </c>
      <c r="C3441">
        <v>252</v>
      </c>
      <c r="D3441">
        <v>94</v>
      </c>
      <c r="E3441">
        <v>0</v>
      </c>
      <c r="F3441">
        <v>658</v>
      </c>
      <c r="G3441" t="s">
        <v>14536</v>
      </c>
      <c r="H3441">
        <v>1000</v>
      </c>
      <c r="I3441">
        <v>17544812</v>
      </c>
      <c r="J3441" t="s">
        <v>6401</v>
      </c>
      <c r="K3441" t="s">
        <v>3712</v>
      </c>
      <c r="L3441" t="s">
        <v>16338</v>
      </c>
      <c r="M3441">
        <v>69989</v>
      </c>
      <c r="N3441">
        <v>4707</v>
      </c>
      <c r="O3441" t="s">
        <v>16339</v>
      </c>
      <c r="P3441">
        <v>0</v>
      </c>
      <c r="Q3441" t="s">
        <v>16340</v>
      </c>
      <c r="R3441" t="s">
        <v>16341</v>
      </c>
      <c r="S3441">
        <v>384</v>
      </c>
      <c r="T3441" t="s">
        <v>36</v>
      </c>
      <c r="U3441" t="s">
        <v>37</v>
      </c>
      <c r="V3441" t="s">
        <v>583</v>
      </c>
      <c r="W3441">
        <v>10000000</v>
      </c>
      <c r="X3441">
        <v>2007</v>
      </c>
      <c r="Y3441">
        <v>683</v>
      </c>
      <c r="Z3441">
        <v>5.4</v>
      </c>
      <c r="AA3441">
        <v>2.35</v>
      </c>
      <c r="AB3441">
        <v>0</v>
      </c>
    </row>
    <row r="3442" spans="1:28" hidden="1" x14ac:dyDescent="0.2">
      <c r="A3442" t="s">
        <v>27</v>
      </c>
      <c r="B3442" t="s">
        <v>13015</v>
      </c>
      <c r="C3442">
        <v>278</v>
      </c>
      <c r="D3442">
        <v>100</v>
      </c>
      <c r="E3442">
        <v>92</v>
      </c>
      <c r="F3442">
        <v>221</v>
      </c>
      <c r="G3442" t="s">
        <v>2017</v>
      </c>
      <c r="H3442">
        <v>3000</v>
      </c>
      <c r="I3442">
        <v>12574715</v>
      </c>
      <c r="J3442" t="s">
        <v>3407</v>
      </c>
      <c r="K3442" t="s">
        <v>728</v>
      </c>
      <c r="L3442" t="s">
        <v>16342</v>
      </c>
      <c r="M3442">
        <v>112138</v>
      </c>
      <c r="N3442">
        <v>4198</v>
      </c>
      <c r="O3442" t="s">
        <v>16343</v>
      </c>
      <c r="P3442">
        <v>0</v>
      </c>
      <c r="Q3442" t="s">
        <v>16344</v>
      </c>
      <c r="R3442" t="s">
        <v>16345</v>
      </c>
      <c r="S3442">
        <v>237</v>
      </c>
      <c r="T3442" t="s">
        <v>36</v>
      </c>
      <c r="U3442" t="s">
        <v>55</v>
      </c>
      <c r="V3442" t="s">
        <v>38</v>
      </c>
      <c r="W3442">
        <v>4500000</v>
      </c>
      <c r="X3442">
        <v>2009</v>
      </c>
      <c r="Y3442">
        <v>766</v>
      </c>
      <c r="Z3442">
        <v>7.3</v>
      </c>
      <c r="AA3442">
        <v>2.35</v>
      </c>
      <c r="AB3442">
        <v>12000</v>
      </c>
    </row>
    <row r="3443" spans="1:28" hidden="1" x14ac:dyDescent="0.2">
      <c r="A3443" t="s">
        <v>27</v>
      </c>
      <c r="B3443" t="s">
        <v>11651</v>
      </c>
      <c r="C3443">
        <v>124</v>
      </c>
      <c r="D3443">
        <v>106</v>
      </c>
      <c r="E3443">
        <v>14</v>
      </c>
      <c r="F3443">
        <v>161</v>
      </c>
      <c r="G3443" t="s">
        <v>6821</v>
      </c>
      <c r="H3443">
        <v>827</v>
      </c>
      <c r="I3443">
        <v>10281585</v>
      </c>
      <c r="J3443" t="s">
        <v>212</v>
      </c>
      <c r="K3443" t="s">
        <v>1544</v>
      </c>
      <c r="L3443" t="s">
        <v>16346</v>
      </c>
      <c r="M3443">
        <v>21225</v>
      </c>
      <c r="N3443">
        <v>1871</v>
      </c>
      <c r="O3443" t="s">
        <v>12296</v>
      </c>
      <c r="P3443">
        <v>3</v>
      </c>
      <c r="Q3443" t="s">
        <v>16347</v>
      </c>
      <c r="R3443" t="s">
        <v>16348</v>
      </c>
      <c r="S3443">
        <v>268</v>
      </c>
      <c r="T3443" t="s">
        <v>36</v>
      </c>
      <c r="U3443" t="s">
        <v>37</v>
      </c>
      <c r="V3443" t="s">
        <v>583</v>
      </c>
      <c r="X3443">
        <v>2005</v>
      </c>
      <c r="Y3443">
        <v>545</v>
      </c>
      <c r="Z3443">
        <v>6.4</v>
      </c>
      <c r="AA3443">
        <v>2.35</v>
      </c>
      <c r="AB3443">
        <v>1000</v>
      </c>
    </row>
    <row r="3444" spans="1:28" hidden="1" x14ac:dyDescent="0.2">
      <c r="A3444" t="s">
        <v>27</v>
      </c>
      <c r="B3444" t="s">
        <v>16349</v>
      </c>
      <c r="C3444">
        <v>9</v>
      </c>
      <c r="D3444">
        <v>109</v>
      </c>
      <c r="E3444">
        <v>62</v>
      </c>
      <c r="F3444">
        <v>518</v>
      </c>
      <c r="G3444" t="s">
        <v>7412</v>
      </c>
      <c r="H3444">
        <v>584</v>
      </c>
      <c r="I3444">
        <v>5100000</v>
      </c>
      <c r="J3444" t="s">
        <v>1413</v>
      </c>
      <c r="K3444" t="s">
        <v>2142</v>
      </c>
      <c r="L3444" t="s">
        <v>16350</v>
      </c>
      <c r="M3444">
        <v>6595</v>
      </c>
      <c r="N3444">
        <v>2024</v>
      </c>
      <c r="O3444" t="s">
        <v>16351</v>
      </c>
      <c r="P3444">
        <v>0</v>
      </c>
      <c r="Q3444" t="s">
        <v>16352</v>
      </c>
      <c r="R3444" t="s">
        <v>16353</v>
      </c>
      <c r="S3444">
        <v>61</v>
      </c>
      <c r="T3444" t="s">
        <v>36</v>
      </c>
      <c r="U3444" t="s">
        <v>55</v>
      </c>
      <c r="V3444" t="s">
        <v>583</v>
      </c>
      <c r="W3444">
        <v>7500000</v>
      </c>
      <c r="X3444">
        <v>1984</v>
      </c>
      <c r="Y3444">
        <v>552</v>
      </c>
      <c r="Z3444">
        <v>6</v>
      </c>
      <c r="AA3444">
        <v>1.85</v>
      </c>
      <c r="AB3444">
        <v>345</v>
      </c>
    </row>
    <row r="3445" spans="1:28" hidden="1" x14ac:dyDescent="0.2">
      <c r="A3445" t="s">
        <v>27</v>
      </c>
      <c r="B3445" t="s">
        <v>9519</v>
      </c>
      <c r="C3445">
        <v>127</v>
      </c>
      <c r="D3445">
        <v>105</v>
      </c>
      <c r="E3445">
        <v>248</v>
      </c>
      <c r="F3445">
        <v>147</v>
      </c>
      <c r="G3445" t="s">
        <v>1644</v>
      </c>
      <c r="H3445">
        <v>673</v>
      </c>
      <c r="I3445">
        <v>10460089</v>
      </c>
      <c r="J3445" t="s">
        <v>2140</v>
      </c>
      <c r="K3445" t="s">
        <v>1605</v>
      </c>
      <c r="L3445" t="s">
        <v>16354</v>
      </c>
      <c r="M3445">
        <v>34098</v>
      </c>
      <c r="N3445">
        <v>1442</v>
      </c>
      <c r="O3445" t="s">
        <v>14630</v>
      </c>
      <c r="P3445">
        <v>1</v>
      </c>
      <c r="Q3445" t="s">
        <v>16355</v>
      </c>
      <c r="R3445" t="s">
        <v>16356</v>
      </c>
      <c r="S3445">
        <v>214</v>
      </c>
      <c r="T3445" t="s">
        <v>36</v>
      </c>
      <c r="U3445" t="s">
        <v>37</v>
      </c>
      <c r="V3445" t="s">
        <v>583</v>
      </c>
      <c r="W3445">
        <v>7500000</v>
      </c>
      <c r="X3445">
        <v>2002</v>
      </c>
      <c r="Y3445">
        <v>466</v>
      </c>
      <c r="Z3445">
        <v>7.2</v>
      </c>
      <c r="AA3445">
        <v>1.85</v>
      </c>
      <c r="AB3445">
        <v>1000</v>
      </c>
    </row>
    <row r="3446" spans="1:28" hidden="1" x14ac:dyDescent="0.2">
      <c r="A3446" t="s">
        <v>27</v>
      </c>
      <c r="B3446" t="s">
        <v>8638</v>
      </c>
      <c r="C3446">
        <v>9</v>
      </c>
      <c r="D3446">
        <v>102</v>
      </c>
      <c r="E3446">
        <v>329</v>
      </c>
      <c r="F3446">
        <v>280</v>
      </c>
      <c r="G3446" t="s">
        <v>8638</v>
      </c>
      <c r="H3446">
        <v>611</v>
      </c>
      <c r="I3446">
        <v>4239767</v>
      </c>
      <c r="J3446" t="s">
        <v>4477</v>
      </c>
      <c r="K3446" t="s">
        <v>16357</v>
      </c>
      <c r="L3446" t="s">
        <v>16358</v>
      </c>
      <c r="M3446">
        <v>3709</v>
      </c>
      <c r="N3446">
        <v>1834</v>
      </c>
      <c r="O3446" t="s">
        <v>7016</v>
      </c>
      <c r="P3446">
        <v>3</v>
      </c>
      <c r="Q3446" t="s">
        <v>16359</v>
      </c>
      <c r="R3446" t="s">
        <v>16360</v>
      </c>
      <c r="S3446">
        <v>83</v>
      </c>
      <c r="T3446" t="s">
        <v>36</v>
      </c>
      <c r="U3446" t="s">
        <v>266</v>
      </c>
      <c r="V3446" t="s">
        <v>583</v>
      </c>
      <c r="W3446">
        <v>7500000</v>
      </c>
      <c r="X3446">
        <v>2002</v>
      </c>
      <c r="Y3446">
        <v>329</v>
      </c>
      <c r="Z3446">
        <v>6</v>
      </c>
      <c r="AA3446">
        <v>1.85</v>
      </c>
      <c r="AB3446">
        <v>0</v>
      </c>
    </row>
    <row r="3447" spans="1:28" hidden="1" x14ac:dyDescent="0.2">
      <c r="A3447" t="s">
        <v>27</v>
      </c>
      <c r="B3447" t="s">
        <v>16361</v>
      </c>
      <c r="C3447">
        <v>35</v>
      </c>
      <c r="D3447">
        <v>97</v>
      </c>
      <c r="E3447">
        <v>18</v>
      </c>
      <c r="F3447">
        <v>742</v>
      </c>
      <c r="G3447" t="s">
        <v>5704</v>
      </c>
      <c r="H3447">
        <v>834</v>
      </c>
      <c r="I3447">
        <v>4131640</v>
      </c>
      <c r="J3447" t="s">
        <v>1007</v>
      </c>
      <c r="K3447" t="s">
        <v>1706</v>
      </c>
      <c r="L3447" t="s">
        <v>16362</v>
      </c>
      <c r="M3447">
        <v>5463</v>
      </c>
      <c r="N3447">
        <v>4091</v>
      </c>
      <c r="O3447" t="s">
        <v>16363</v>
      </c>
      <c r="P3447">
        <v>2</v>
      </c>
      <c r="Q3447" t="s">
        <v>16364</v>
      </c>
      <c r="R3447" t="s">
        <v>16365</v>
      </c>
      <c r="S3447">
        <v>20</v>
      </c>
      <c r="T3447" t="s">
        <v>36</v>
      </c>
      <c r="U3447" t="s">
        <v>37</v>
      </c>
      <c r="V3447" t="s">
        <v>38</v>
      </c>
      <c r="W3447">
        <v>7500000</v>
      </c>
      <c r="X3447">
        <v>2008</v>
      </c>
      <c r="Y3447">
        <v>749</v>
      </c>
      <c r="Z3447">
        <v>3.1</v>
      </c>
      <c r="AA3447">
        <v>1.85</v>
      </c>
      <c r="AB3447">
        <v>140</v>
      </c>
    </row>
    <row r="3448" spans="1:28" hidden="1" x14ac:dyDescent="0.2">
      <c r="A3448" t="s">
        <v>27</v>
      </c>
      <c r="B3448" t="s">
        <v>16366</v>
      </c>
      <c r="C3448">
        <v>6</v>
      </c>
      <c r="D3448">
        <v>118</v>
      </c>
      <c r="E3448">
        <v>0</v>
      </c>
      <c r="F3448">
        <v>249</v>
      </c>
      <c r="G3448" t="s">
        <v>12896</v>
      </c>
      <c r="H3448">
        <v>373</v>
      </c>
      <c r="I3448">
        <v>3347439</v>
      </c>
      <c r="J3448" t="s">
        <v>212</v>
      </c>
      <c r="K3448" t="s">
        <v>16367</v>
      </c>
      <c r="L3448" t="s">
        <v>16368</v>
      </c>
      <c r="M3448">
        <v>833</v>
      </c>
      <c r="N3448">
        <v>1233</v>
      </c>
      <c r="O3448" t="s">
        <v>11182</v>
      </c>
      <c r="P3448">
        <v>1</v>
      </c>
      <c r="Q3448" t="s">
        <v>16369</v>
      </c>
      <c r="R3448" t="s">
        <v>16370</v>
      </c>
      <c r="S3448">
        <v>33</v>
      </c>
      <c r="T3448" t="s">
        <v>36</v>
      </c>
      <c r="U3448" t="s">
        <v>37</v>
      </c>
      <c r="V3448" t="s">
        <v>93</v>
      </c>
      <c r="W3448">
        <v>7500000</v>
      </c>
      <c r="X3448">
        <v>2004</v>
      </c>
      <c r="Y3448">
        <v>266</v>
      </c>
      <c r="Z3448">
        <v>6.9</v>
      </c>
      <c r="AB3448">
        <v>31</v>
      </c>
    </row>
    <row r="3449" spans="1:28" hidden="1" x14ac:dyDescent="0.2">
      <c r="A3449" t="s">
        <v>27</v>
      </c>
      <c r="B3449" t="s">
        <v>14059</v>
      </c>
      <c r="C3449">
        <v>192</v>
      </c>
      <c r="D3449">
        <v>92</v>
      </c>
      <c r="E3449">
        <v>406</v>
      </c>
      <c r="F3449">
        <v>968</v>
      </c>
      <c r="G3449" t="s">
        <v>288</v>
      </c>
      <c r="H3449">
        <v>24000</v>
      </c>
      <c r="I3449">
        <v>10814185</v>
      </c>
      <c r="J3449" t="s">
        <v>4260</v>
      </c>
      <c r="K3449" t="s">
        <v>80</v>
      </c>
      <c r="L3449" t="s">
        <v>16371</v>
      </c>
      <c r="M3449">
        <v>37530</v>
      </c>
      <c r="N3449">
        <v>41867</v>
      </c>
      <c r="O3449" t="s">
        <v>377</v>
      </c>
      <c r="P3449">
        <v>6</v>
      </c>
      <c r="Q3449" t="s">
        <v>16372</v>
      </c>
      <c r="R3449" t="s">
        <v>16373</v>
      </c>
      <c r="S3449">
        <v>106</v>
      </c>
      <c r="T3449" t="s">
        <v>36</v>
      </c>
      <c r="U3449" t="s">
        <v>37</v>
      </c>
      <c r="V3449" t="s">
        <v>583</v>
      </c>
      <c r="W3449">
        <v>8000000</v>
      </c>
      <c r="X3449">
        <v>2009</v>
      </c>
      <c r="Y3449">
        <v>15000</v>
      </c>
      <c r="Z3449">
        <v>6.2</v>
      </c>
      <c r="AA3449">
        <v>1.85</v>
      </c>
      <c r="AB3449">
        <v>0</v>
      </c>
    </row>
    <row r="3450" spans="1:28" hidden="1" x14ac:dyDescent="0.2">
      <c r="A3450" t="s">
        <v>27</v>
      </c>
      <c r="B3450" t="s">
        <v>3720</v>
      </c>
      <c r="C3450">
        <v>51</v>
      </c>
      <c r="D3450">
        <v>112</v>
      </c>
      <c r="E3450">
        <v>119</v>
      </c>
      <c r="F3450">
        <v>844</v>
      </c>
      <c r="G3450" t="s">
        <v>3296</v>
      </c>
      <c r="H3450">
        <v>12000</v>
      </c>
      <c r="I3450">
        <v>533344</v>
      </c>
      <c r="J3450" t="s">
        <v>5508</v>
      </c>
      <c r="K3450" t="s">
        <v>299</v>
      </c>
      <c r="L3450" t="s">
        <v>16374</v>
      </c>
      <c r="M3450">
        <v>3972</v>
      </c>
      <c r="N3450">
        <v>15396</v>
      </c>
      <c r="O3450" t="s">
        <v>10434</v>
      </c>
      <c r="P3450">
        <v>0</v>
      </c>
      <c r="Q3450" t="s">
        <v>16375</v>
      </c>
      <c r="R3450" t="s">
        <v>16376</v>
      </c>
      <c r="S3450">
        <v>95</v>
      </c>
      <c r="T3450" t="s">
        <v>36</v>
      </c>
      <c r="U3450" t="s">
        <v>37</v>
      </c>
      <c r="V3450" t="s">
        <v>38</v>
      </c>
      <c r="X3450">
        <v>2003</v>
      </c>
      <c r="Y3450">
        <v>844</v>
      </c>
      <c r="Z3450">
        <v>5.5</v>
      </c>
      <c r="AA3450">
        <v>1.85</v>
      </c>
      <c r="AB3450">
        <v>655</v>
      </c>
    </row>
    <row r="3451" spans="1:28" hidden="1" x14ac:dyDescent="0.2">
      <c r="A3451" t="s">
        <v>27</v>
      </c>
      <c r="B3451" t="s">
        <v>16377</v>
      </c>
      <c r="C3451">
        <v>38</v>
      </c>
      <c r="D3451">
        <v>103</v>
      </c>
      <c r="E3451">
        <v>27</v>
      </c>
      <c r="F3451">
        <v>59</v>
      </c>
      <c r="G3451" t="s">
        <v>13554</v>
      </c>
      <c r="H3451">
        <v>71</v>
      </c>
      <c r="I3451">
        <v>206400</v>
      </c>
      <c r="J3451" t="s">
        <v>16010</v>
      </c>
      <c r="K3451" t="s">
        <v>8711</v>
      </c>
      <c r="L3451" t="s">
        <v>16378</v>
      </c>
      <c r="M3451">
        <v>1439</v>
      </c>
      <c r="N3451">
        <v>262</v>
      </c>
      <c r="O3451" t="s">
        <v>16379</v>
      </c>
      <c r="P3451">
        <v>0</v>
      </c>
      <c r="Q3451" t="s">
        <v>16380</v>
      </c>
      <c r="R3451" t="s">
        <v>16381</v>
      </c>
      <c r="S3451">
        <v>26</v>
      </c>
      <c r="T3451" t="s">
        <v>1462</v>
      </c>
      <c r="U3451" t="s">
        <v>1463</v>
      </c>
      <c r="W3451">
        <v>50000000</v>
      </c>
      <c r="X3451">
        <v>2001</v>
      </c>
      <c r="Y3451">
        <v>59</v>
      </c>
      <c r="Z3451">
        <v>6.9</v>
      </c>
      <c r="AB3451">
        <v>26</v>
      </c>
    </row>
    <row r="3452" spans="1:28" hidden="1" x14ac:dyDescent="0.2">
      <c r="A3452" t="s">
        <v>27</v>
      </c>
      <c r="B3452" t="s">
        <v>9428</v>
      </c>
      <c r="C3452">
        <v>133</v>
      </c>
      <c r="D3452">
        <v>93</v>
      </c>
      <c r="E3452">
        <v>187</v>
      </c>
      <c r="F3452">
        <v>158</v>
      </c>
      <c r="G3452" t="s">
        <v>4717</v>
      </c>
      <c r="H3452">
        <v>631</v>
      </c>
      <c r="I3452">
        <v>197148</v>
      </c>
      <c r="J3452" t="s">
        <v>16382</v>
      </c>
      <c r="K3452" t="s">
        <v>70</v>
      </c>
      <c r="L3452" t="s">
        <v>16383</v>
      </c>
      <c r="M3452">
        <v>18109</v>
      </c>
      <c r="N3452">
        <v>1176</v>
      </c>
      <c r="O3452" t="s">
        <v>16384</v>
      </c>
      <c r="P3452">
        <v>0</v>
      </c>
      <c r="Q3452" t="s">
        <v>16385</v>
      </c>
      <c r="R3452" t="s">
        <v>16386</v>
      </c>
      <c r="S3452">
        <v>150</v>
      </c>
      <c r="T3452" t="s">
        <v>36</v>
      </c>
      <c r="U3452" t="s">
        <v>55</v>
      </c>
      <c r="V3452" t="s">
        <v>583</v>
      </c>
      <c r="W3452">
        <v>7500000</v>
      </c>
      <c r="X3452">
        <v>2003</v>
      </c>
      <c r="Y3452">
        <v>163</v>
      </c>
      <c r="Z3452">
        <v>6.3</v>
      </c>
      <c r="AA3452">
        <v>2.35</v>
      </c>
      <c r="AB3452">
        <v>0</v>
      </c>
    </row>
    <row r="3453" spans="1:28" hidden="1" x14ac:dyDescent="0.2">
      <c r="A3453" t="s">
        <v>27</v>
      </c>
      <c r="B3453" t="s">
        <v>16387</v>
      </c>
      <c r="C3453">
        <v>4</v>
      </c>
      <c r="D3453">
        <v>101</v>
      </c>
      <c r="E3453">
        <v>22</v>
      </c>
      <c r="F3453">
        <v>447</v>
      </c>
      <c r="G3453" t="s">
        <v>13729</v>
      </c>
      <c r="H3453">
        <v>5000</v>
      </c>
      <c r="J3453" t="s">
        <v>1669</v>
      </c>
      <c r="K3453" t="s">
        <v>2396</v>
      </c>
      <c r="L3453" t="s">
        <v>16388</v>
      </c>
      <c r="M3453">
        <v>243</v>
      </c>
      <c r="N3453">
        <v>7206</v>
      </c>
      <c r="O3453" t="s">
        <v>3922</v>
      </c>
      <c r="P3453">
        <v>3</v>
      </c>
      <c r="R3453" t="s">
        <v>16389</v>
      </c>
      <c r="S3453">
        <v>3</v>
      </c>
      <c r="T3453" t="s">
        <v>36</v>
      </c>
      <c r="U3453" t="s">
        <v>55</v>
      </c>
      <c r="W3453">
        <v>7500000</v>
      </c>
      <c r="X3453">
        <v>2012</v>
      </c>
      <c r="Y3453">
        <v>659</v>
      </c>
      <c r="Z3453">
        <v>4.8</v>
      </c>
      <c r="AB3453">
        <v>223</v>
      </c>
    </row>
    <row r="3454" spans="1:28" hidden="1" x14ac:dyDescent="0.2">
      <c r="A3454" t="s">
        <v>27</v>
      </c>
      <c r="B3454" t="s">
        <v>8506</v>
      </c>
      <c r="C3454">
        <v>287</v>
      </c>
      <c r="D3454">
        <v>115</v>
      </c>
      <c r="E3454">
        <v>549</v>
      </c>
      <c r="F3454">
        <v>911</v>
      </c>
      <c r="G3454" t="s">
        <v>3075</v>
      </c>
      <c r="H3454">
        <v>3000</v>
      </c>
      <c r="I3454">
        <v>54557348</v>
      </c>
      <c r="J3454" t="s">
        <v>2123</v>
      </c>
      <c r="K3454" t="s">
        <v>250</v>
      </c>
      <c r="L3454" t="s">
        <v>15198</v>
      </c>
      <c r="M3454">
        <v>361169</v>
      </c>
      <c r="N3454">
        <v>5732</v>
      </c>
      <c r="O3454" t="s">
        <v>5163</v>
      </c>
      <c r="P3454">
        <v>0</v>
      </c>
      <c r="Q3454" t="s">
        <v>15199</v>
      </c>
      <c r="R3454" t="s">
        <v>15200</v>
      </c>
      <c r="S3454">
        <v>1624</v>
      </c>
      <c r="T3454" t="s">
        <v>36</v>
      </c>
      <c r="U3454" t="s">
        <v>765</v>
      </c>
      <c r="V3454" t="s">
        <v>583</v>
      </c>
      <c r="W3454">
        <v>6500000</v>
      </c>
      <c r="X3454">
        <v>2004</v>
      </c>
      <c r="Y3454">
        <v>912</v>
      </c>
      <c r="Z3454">
        <v>7.9</v>
      </c>
      <c r="AA3454">
        <v>2.35</v>
      </c>
      <c r="AB3454">
        <v>18000</v>
      </c>
    </row>
    <row r="3455" spans="1:28" hidden="1" x14ac:dyDescent="0.2">
      <c r="A3455" t="s">
        <v>27</v>
      </c>
      <c r="B3455" t="s">
        <v>16390</v>
      </c>
      <c r="C3455">
        <v>222</v>
      </c>
      <c r="D3455">
        <v>113</v>
      </c>
      <c r="E3455">
        <v>127</v>
      </c>
      <c r="F3455">
        <v>373</v>
      </c>
      <c r="G3455" t="s">
        <v>15447</v>
      </c>
      <c r="H3455">
        <v>3000</v>
      </c>
      <c r="I3455">
        <v>3014541</v>
      </c>
      <c r="J3455" t="s">
        <v>3407</v>
      </c>
      <c r="K3455" t="s">
        <v>14339</v>
      </c>
      <c r="L3455" t="s">
        <v>16391</v>
      </c>
      <c r="M3455">
        <v>19616</v>
      </c>
      <c r="N3455">
        <v>4370</v>
      </c>
      <c r="O3455" t="s">
        <v>8786</v>
      </c>
      <c r="P3455">
        <v>3</v>
      </c>
      <c r="Q3455" t="s">
        <v>16392</v>
      </c>
      <c r="R3455" t="s">
        <v>16393</v>
      </c>
      <c r="S3455">
        <v>98</v>
      </c>
      <c r="T3455" t="s">
        <v>36</v>
      </c>
      <c r="U3455" t="s">
        <v>55</v>
      </c>
      <c r="V3455" t="s">
        <v>583</v>
      </c>
      <c r="W3455">
        <v>8000000</v>
      </c>
      <c r="X3455">
        <v>2011</v>
      </c>
      <c r="Y3455">
        <v>415</v>
      </c>
      <c r="Z3455">
        <v>6.7</v>
      </c>
      <c r="AA3455">
        <v>2.35</v>
      </c>
      <c r="AB3455">
        <v>0</v>
      </c>
    </row>
    <row r="3456" spans="1:28" hidden="1" x14ac:dyDescent="0.2">
      <c r="A3456" t="s">
        <v>27</v>
      </c>
      <c r="B3456" t="s">
        <v>16394</v>
      </c>
      <c r="C3456">
        <v>6</v>
      </c>
      <c r="D3456">
        <v>95</v>
      </c>
      <c r="E3456">
        <v>20</v>
      </c>
      <c r="F3456">
        <v>36</v>
      </c>
      <c r="G3456" t="s">
        <v>16395</v>
      </c>
      <c r="H3456">
        <v>262</v>
      </c>
      <c r="J3456" t="s">
        <v>462</v>
      </c>
      <c r="K3456" t="s">
        <v>15511</v>
      </c>
      <c r="L3456" t="s">
        <v>16396</v>
      </c>
      <c r="M3456">
        <v>385</v>
      </c>
      <c r="N3456">
        <v>409</v>
      </c>
      <c r="O3456" t="s">
        <v>16397</v>
      </c>
      <c r="P3456">
        <v>3</v>
      </c>
      <c r="Q3456" t="s">
        <v>16398</v>
      </c>
      <c r="R3456" t="s">
        <v>16399</v>
      </c>
      <c r="S3456">
        <v>4</v>
      </c>
      <c r="T3456" t="s">
        <v>36</v>
      </c>
      <c r="U3456" t="s">
        <v>16400</v>
      </c>
      <c r="W3456">
        <v>7500000</v>
      </c>
      <c r="X3456">
        <v>2012</v>
      </c>
      <c r="Y3456">
        <v>65</v>
      </c>
      <c r="Z3456">
        <v>5.6</v>
      </c>
      <c r="AB3456">
        <v>389</v>
      </c>
    </row>
    <row r="3457" spans="1:28" hidden="1" x14ac:dyDescent="0.2">
      <c r="A3457" t="s">
        <v>27</v>
      </c>
      <c r="B3457" t="s">
        <v>16401</v>
      </c>
      <c r="C3457">
        <v>16</v>
      </c>
      <c r="D3457">
        <v>153</v>
      </c>
      <c r="E3457">
        <v>5</v>
      </c>
      <c r="F3457">
        <v>60</v>
      </c>
      <c r="G3457" t="s">
        <v>16402</v>
      </c>
      <c r="H3457">
        <v>532</v>
      </c>
      <c r="I3457">
        <v>872643</v>
      </c>
      <c r="J3457" t="s">
        <v>2715</v>
      </c>
      <c r="K3457" t="s">
        <v>16403</v>
      </c>
      <c r="L3457" t="s">
        <v>16404</v>
      </c>
      <c r="M3457">
        <v>2909</v>
      </c>
      <c r="N3457">
        <v>902</v>
      </c>
      <c r="O3457" t="s">
        <v>16405</v>
      </c>
      <c r="P3457">
        <v>3</v>
      </c>
      <c r="Q3457" t="s">
        <v>16406</v>
      </c>
      <c r="R3457" t="s">
        <v>16407</v>
      </c>
      <c r="S3457">
        <v>37</v>
      </c>
      <c r="T3457" t="s">
        <v>5609</v>
      </c>
      <c r="U3457" t="s">
        <v>37</v>
      </c>
      <c r="W3457">
        <v>6000000</v>
      </c>
      <c r="X3457">
        <v>2007</v>
      </c>
      <c r="Y3457">
        <v>249</v>
      </c>
      <c r="Z3457">
        <v>5.4</v>
      </c>
      <c r="AB3457">
        <v>108</v>
      </c>
    </row>
    <row r="3458" spans="1:28" hidden="1" x14ac:dyDescent="0.2">
      <c r="A3458" t="s">
        <v>27</v>
      </c>
      <c r="B3458" t="s">
        <v>16408</v>
      </c>
      <c r="C3458">
        <v>242</v>
      </c>
      <c r="D3458">
        <v>89</v>
      </c>
      <c r="E3458">
        <v>10</v>
      </c>
      <c r="F3458">
        <v>106</v>
      </c>
      <c r="G3458" t="s">
        <v>6489</v>
      </c>
      <c r="H3458">
        <v>963</v>
      </c>
      <c r="I3458">
        <v>4443403</v>
      </c>
      <c r="J3458" t="s">
        <v>16409</v>
      </c>
      <c r="K3458" t="s">
        <v>6661</v>
      </c>
      <c r="L3458" t="s">
        <v>16410</v>
      </c>
      <c r="M3458">
        <v>70194</v>
      </c>
      <c r="N3458">
        <v>1754</v>
      </c>
      <c r="O3458" t="s">
        <v>16411</v>
      </c>
      <c r="P3458">
        <v>0</v>
      </c>
      <c r="Q3458" t="s">
        <v>16412</v>
      </c>
      <c r="R3458" t="s">
        <v>16413</v>
      </c>
      <c r="S3458">
        <v>158</v>
      </c>
      <c r="T3458" t="s">
        <v>1462</v>
      </c>
      <c r="U3458" t="s">
        <v>1463</v>
      </c>
      <c r="V3458" t="s">
        <v>38</v>
      </c>
      <c r="W3458">
        <v>7300000</v>
      </c>
      <c r="X3458">
        <v>2007</v>
      </c>
      <c r="Y3458">
        <v>545</v>
      </c>
      <c r="Z3458">
        <v>8</v>
      </c>
      <c r="AA3458">
        <v>1.85</v>
      </c>
      <c r="AB3458">
        <v>14000</v>
      </c>
    </row>
    <row r="3459" spans="1:28" hidden="1" x14ac:dyDescent="0.2">
      <c r="A3459" t="s">
        <v>27</v>
      </c>
      <c r="B3459" t="s">
        <v>2841</v>
      </c>
      <c r="C3459">
        <v>147</v>
      </c>
      <c r="D3459">
        <v>92</v>
      </c>
      <c r="E3459">
        <v>287</v>
      </c>
      <c r="F3459">
        <v>664</v>
      </c>
      <c r="G3459" t="s">
        <v>1746</v>
      </c>
      <c r="H3459">
        <v>844</v>
      </c>
      <c r="J3459" t="s">
        <v>16414</v>
      </c>
      <c r="K3459" t="s">
        <v>10434</v>
      </c>
      <c r="L3459" t="s">
        <v>16415</v>
      </c>
      <c r="M3459">
        <v>19157</v>
      </c>
      <c r="N3459">
        <v>4099</v>
      </c>
      <c r="O3459" t="s">
        <v>3933</v>
      </c>
      <c r="P3459">
        <v>2</v>
      </c>
      <c r="Q3459" t="s">
        <v>16416</v>
      </c>
      <c r="R3459" t="s">
        <v>16417</v>
      </c>
      <c r="S3459">
        <v>69</v>
      </c>
      <c r="T3459" t="s">
        <v>36</v>
      </c>
      <c r="U3459" t="s">
        <v>37</v>
      </c>
      <c r="V3459" t="s">
        <v>38</v>
      </c>
      <c r="W3459">
        <v>12000000</v>
      </c>
      <c r="X3459">
        <v>2009</v>
      </c>
      <c r="Y3459">
        <v>708</v>
      </c>
      <c r="Z3459">
        <v>5.7</v>
      </c>
      <c r="AA3459">
        <v>1.85</v>
      </c>
      <c r="AB3459">
        <v>0</v>
      </c>
    </row>
    <row r="3460" spans="1:28" hidden="1" x14ac:dyDescent="0.2">
      <c r="A3460" t="s">
        <v>27</v>
      </c>
      <c r="B3460" t="s">
        <v>16418</v>
      </c>
      <c r="C3460">
        <v>93</v>
      </c>
      <c r="D3460">
        <v>107</v>
      </c>
      <c r="E3460">
        <v>23</v>
      </c>
      <c r="F3460">
        <v>93</v>
      </c>
      <c r="G3460" t="s">
        <v>16419</v>
      </c>
      <c r="H3460">
        <v>287</v>
      </c>
      <c r="J3460" t="s">
        <v>4073</v>
      </c>
      <c r="K3460" t="s">
        <v>16420</v>
      </c>
      <c r="L3460" t="s">
        <v>16421</v>
      </c>
      <c r="M3460">
        <v>80639</v>
      </c>
      <c r="N3460">
        <v>635</v>
      </c>
      <c r="O3460" t="s">
        <v>16422</v>
      </c>
      <c r="P3460">
        <v>0</v>
      </c>
      <c r="Q3460" t="s">
        <v>16423</v>
      </c>
      <c r="R3460" t="s">
        <v>16424</v>
      </c>
      <c r="S3460">
        <v>96</v>
      </c>
      <c r="T3460" t="s">
        <v>8729</v>
      </c>
      <c r="U3460" t="s">
        <v>765</v>
      </c>
      <c r="W3460">
        <v>5000000</v>
      </c>
      <c r="X3460">
        <v>2008</v>
      </c>
      <c r="Y3460">
        <v>150</v>
      </c>
      <c r="Z3460">
        <v>7.6</v>
      </c>
      <c r="AA3460">
        <v>2.35</v>
      </c>
      <c r="AB3460">
        <v>25000</v>
      </c>
    </row>
    <row r="3461" spans="1:28" hidden="1" x14ac:dyDescent="0.2">
      <c r="A3461" t="s">
        <v>27</v>
      </c>
      <c r="B3461" t="s">
        <v>12847</v>
      </c>
      <c r="C3461">
        <v>253</v>
      </c>
      <c r="D3461">
        <v>118</v>
      </c>
      <c r="E3461">
        <v>0</v>
      </c>
      <c r="F3461">
        <v>500</v>
      </c>
      <c r="G3461" t="s">
        <v>9012</v>
      </c>
      <c r="H3461">
        <v>18000</v>
      </c>
      <c r="I3461">
        <v>1330827</v>
      </c>
      <c r="J3461" t="s">
        <v>5542</v>
      </c>
      <c r="K3461" t="s">
        <v>586</v>
      </c>
      <c r="L3461" t="s">
        <v>16425</v>
      </c>
      <c r="M3461">
        <v>9866</v>
      </c>
      <c r="N3461">
        <v>19879</v>
      </c>
      <c r="O3461" t="s">
        <v>16426</v>
      </c>
      <c r="P3461">
        <v>2</v>
      </c>
      <c r="Q3461" t="s">
        <v>16427</v>
      </c>
      <c r="R3461" t="s">
        <v>16428</v>
      </c>
      <c r="S3461">
        <v>73</v>
      </c>
      <c r="T3461" t="s">
        <v>36</v>
      </c>
      <c r="U3461" t="s">
        <v>1463</v>
      </c>
      <c r="V3461" t="s">
        <v>583</v>
      </c>
      <c r="W3461">
        <v>7000000</v>
      </c>
      <c r="X3461">
        <v>2016</v>
      </c>
      <c r="Y3461">
        <v>860</v>
      </c>
      <c r="Z3461">
        <v>7</v>
      </c>
      <c r="AA3461">
        <v>2.35</v>
      </c>
      <c r="AB3461">
        <v>0</v>
      </c>
    </row>
    <row r="3462" spans="1:28" hidden="1" x14ac:dyDescent="0.2">
      <c r="A3462" t="s">
        <v>27</v>
      </c>
      <c r="B3462" t="s">
        <v>16429</v>
      </c>
      <c r="C3462">
        <v>224</v>
      </c>
      <c r="D3462">
        <v>97</v>
      </c>
      <c r="E3462">
        <v>12</v>
      </c>
      <c r="F3462">
        <v>641</v>
      </c>
      <c r="G3462" t="s">
        <v>3685</v>
      </c>
      <c r="H3462">
        <v>788</v>
      </c>
      <c r="I3462">
        <v>1818681</v>
      </c>
      <c r="J3462" t="s">
        <v>462</v>
      </c>
      <c r="K3462" t="s">
        <v>2868</v>
      </c>
      <c r="L3462" t="s">
        <v>16430</v>
      </c>
      <c r="M3462">
        <v>74435</v>
      </c>
      <c r="N3462">
        <v>2486</v>
      </c>
      <c r="O3462" t="s">
        <v>887</v>
      </c>
      <c r="P3462">
        <v>1</v>
      </c>
      <c r="Q3462" t="s">
        <v>16431</v>
      </c>
      <c r="R3462" t="s">
        <v>16432</v>
      </c>
      <c r="S3462">
        <v>224</v>
      </c>
      <c r="T3462" t="s">
        <v>36</v>
      </c>
      <c r="U3462" t="s">
        <v>55</v>
      </c>
      <c r="V3462" t="s">
        <v>583</v>
      </c>
      <c r="W3462">
        <v>7300000</v>
      </c>
      <c r="X3462">
        <v>2009</v>
      </c>
      <c r="Y3462">
        <v>698</v>
      </c>
      <c r="Z3462">
        <v>7.2</v>
      </c>
      <c r="AA3462">
        <v>2.35</v>
      </c>
      <c r="AB3462">
        <v>0</v>
      </c>
    </row>
    <row r="3463" spans="1:28" hidden="1" x14ac:dyDescent="0.2">
      <c r="A3463" t="s">
        <v>27</v>
      </c>
      <c r="B3463" t="s">
        <v>77</v>
      </c>
      <c r="C3463">
        <v>392</v>
      </c>
      <c r="D3463">
        <v>156</v>
      </c>
      <c r="E3463">
        <v>0</v>
      </c>
      <c r="F3463">
        <v>4000</v>
      </c>
      <c r="G3463" t="s">
        <v>78</v>
      </c>
      <c r="H3463">
        <v>24000</v>
      </c>
      <c r="I3463">
        <v>336530303</v>
      </c>
      <c r="J3463" t="s">
        <v>79</v>
      </c>
      <c r="K3463" t="s">
        <v>80</v>
      </c>
      <c r="L3463" t="s">
        <v>81</v>
      </c>
      <c r="M3463">
        <v>383071</v>
      </c>
      <c r="N3463">
        <v>46055</v>
      </c>
      <c r="O3463" t="s">
        <v>82</v>
      </c>
      <c r="P3463">
        <v>0</v>
      </c>
      <c r="Q3463" t="s">
        <v>83</v>
      </c>
      <c r="R3463" t="s">
        <v>84</v>
      </c>
      <c r="S3463">
        <v>1902</v>
      </c>
      <c r="T3463" t="s">
        <v>36</v>
      </c>
      <c r="U3463" t="s">
        <v>37</v>
      </c>
      <c r="V3463" t="s">
        <v>38</v>
      </c>
      <c r="W3463">
        <v>258000000</v>
      </c>
      <c r="X3463">
        <v>2007</v>
      </c>
      <c r="Y3463">
        <v>11000</v>
      </c>
      <c r="Z3463">
        <v>6.2</v>
      </c>
      <c r="AA3463">
        <v>2.35</v>
      </c>
      <c r="AB3463">
        <v>0</v>
      </c>
    </row>
    <row r="3464" spans="1:28" hidden="1" x14ac:dyDescent="0.2">
      <c r="A3464" t="s">
        <v>27</v>
      </c>
      <c r="B3464" t="s">
        <v>16433</v>
      </c>
      <c r="C3464">
        <v>39</v>
      </c>
      <c r="D3464">
        <v>100</v>
      </c>
      <c r="E3464">
        <v>0</v>
      </c>
      <c r="F3464">
        <v>440</v>
      </c>
      <c r="G3464" t="s">
        <v>7244</v>
      </c>
      <c r="H3464">
        <v>488</v>
      </c>
      <c r="I3464">
        <v>12610552</v>
      </c>
      <c r="J3464" t="s">
        <v>260</v>
      </c>
      <c r="K3464" t="s">
        <v>16434</v>
      </c>
      <c r="L3464" t="s">
        <v>16435</v>
      </c>
      <c r="M3464">
        <v>4682</v>
      </c>
      <c r="N3464">
        <v>2428</v>
      </c>
      <c r="O3464" t="s">
        <v>16436</v>
      </c>
      <c r="P3464">
        <v>0</v>
      </c>
      <c r="Q3464" t="s">
        <v>16437</v>
      </c>
      <c r="R3464" t="s">
        <v>16438</v>
      </c>
      <c r="S3464">
        <v>206</v>
      </c>
      <c r="T3464" t="s">
        <v>36</v>
      </c>
      <c r="U3464" t="s">
        <v>37</v>
      </c>
      <c r="V3464" t="s">
        <v>38</v>
      </c>
      <c r="W3464">
        <v>7500000</v>
      </c>
      <c r="X3464">
        <v>1999</v>
      </c>
      <c r="Y3464">
        <v>488</v>
      </c>
      <c r="Z3464">
        <v>3.5</v>
      </c>
      <c r="AA3464">
        <v>1.37</v>
      </c>
      <c r="AB3464">
        <v>129</v>
      </c>
    </row>
    <row r="3465" spans="1:28" hidden="1" x14ac:dyDescent="0.2">
      <c r="A3465" t="s">
        <v>27</v>
      </c>
      <c r="B3465" t="s">
        <v>8184</v>
      </c>
      <c r="C3465">
        <v>387</v>
      </c>
      <c r="D3465">
        <v>96</v>
      </c>
      <c r="E3465">
        <v>655</v>
      </c>
      <c r="F3465">
        <v>973</v>
      </c>
      <c r="G3465" t="s">
        <v>748</v>
      </c>
      <c r="H3465">
        <v>24000</v>
      </c>
      <c r="I3465">
        <v>143492840</v>
      </c>
      <c r="J3465" t="s">
        <v>1413</v>
      </c>
      <c r="K3465" t="s">
        <v>80</v>
      </c>
      <c r="L3465" t="s">
        <v>16439</v>
      </c>
      <c r="M3465">
        <v>414335</v>
      </c>
      <c r="N3465">
        <v>28817</v>
      </c>
      <c r="O3465" t="s">
        <v>475</v>
      </c>
      <c r="P3465">
        <v>0</v>
      </c>
      <c r="Q3465" t="s">
        <v>16440</v>
      </c>
      <c r="R3465" t="s">
        <v>16441</v>
      </c>
      <c r="S3465">
        <v>881</v>
      </c>
      <c r="T3465" t="s">
        <v>36</v>
      </c>
      <c r="U3465" t="s">
        <v>37</v>
      </c>
      <c r="V3465" t="s">
        <v>38</v>
      </c>
      <c r="W3465">
        <v>7500000</v>
      </c>
      <c r="X3465">
        <v>2007</v>
      </c>
      <c r="Y3465">
        <v>3000</v>
      </c>
      <c r="Z3465">
        <v>7.5</v>
      </c>
      <c r="AA3465">
        <v>1.85</v>
      </c>
      <c r="AB3465">
        <v>10000</v>
      </c>
    </row>
    <row r="3466" spans="1:28" hidden="1" x14ac:dyDescent="0.2">
      <c r="A3466" t="s">
        <v>27</v>
      </c>
      <c r="B3466" t="s">
        <v>16442</v>
      </c>
      <c r="C3466">
        <v>36</v>
      </c>
      <c r="D3466">
        <v>104</v>
      </c>
      <c r="E3466">
        <v>249</v>
      </c>
      <c r="F3466">
        <v>96</v>
      </c>
      <c r="G3466" t="s">
        <v>16443</v>
      </c>
      <c r="H3466">
        <v>294</v>
      </c>
      <c r="J3466" t="s">
        <v>58</v>
      </c>
      <c r="K3466" t="s">
        <v>11344</v>
      </c>
      <c r="L3466" t="s">
        <v>16444</v>
      </c>
      <c r="M3466">
        <v>4099</v>
      </c>
      <c r="N3466">
        <v>835</v>
      </c>
      <c r="O3466" t="s">
        <v>16445</v>
      </c>
      <c r="P3466">
        <v>0</v>
      </c>
      <c r="Q3466" t="s">
        <v>16446</v>
      </c>
      <c r="R3466" t="s">
        <v>16447</v>
      </c>
      <c r="S3466">
        <v>29</v>
      </c>
      <c r="T3466" t="s">
        <v>36</v>
      </c>
      <c r="U3466" t="s">
        <v>266</v>
      </c>
      <c r="V3466" t="s">
        <v>583</v>
      </c>
      <c r="W3466">
        <v>7500000</v>
      </c>
      <c r="X3466">
        <v>2015</v>
      </c>
      <c r="Y3466">
        <v>284</v>
      </c>
      <c r="Z3466">
        <v>5.0999999999999996</v>
      </c>
      <c r="AA3466">
        <v>1.85</v>
      </c>
      <c r="AB3466">
        <v>0</v>
      </c>
    </row>
    <row r="3467" spans="1:28" hidden="1" x14ac:dyDescent="0.2">
      <c r="A3467" t="s">
        <v>27</v>
      </c>
      <c r="B3467" t="s">
        <v>16448</v>
      </c>
      <c r="C3467">
        <v>120</v>
      </c>
      <c r="D3467">
        <v>120</v>
      </c>
      <c r="E3467">
        <v>82</v>
      </c>
      <c r="F3467">
        <v>175</v>
      </c>
      <c r="G3467" t="s">
        <v>4825</v>
      </c>
      <c r="H3467">
        <v>244</v>
      </c>
      <c r="I3467">
        <v>43800000</v>
      </c>
      <c r="J3467" t="s">
        <v>49</v>
      </c>
      <c r="K3467" t="s">
        <v>1091</v>
      </c>
      <c r="L3467" t="s">
        <v>16449</v>
      </c>
      <c r="M3467">
        <v>74249</v>
      </c>
      <c r="N3467">
        <v>1105</v>
      </c>
      <c r="O3467" t="s">
        <v>16450</v>
      </c>
      <c r="P3467">
        <v>2</v>
      </c>
      <c r="Q3467" t="s">
        <v>16451</v>
      </c>
      <c r="R3467" t="s">
        <v>16452</v>
      </c>
      <c r="S3467">
        <v>276</v>
      </c>
      <c r="T3467" t="s">
        <v>36</v>
      </c>
      <c r="U3467" t="s">
        <v>55</v>
      </c>
      <c r="V3467" t="s">
        <v>14102</v>
      </c>
      <c r="W3467">
        <v>7200000</v>
      </c>
      <c r="X3467">
        <v>1971</v>
      </c>
      <c r="Y3467">
        <v>177</v>
      </c>
      <c r="Z3467">
        <v>6.7</v>
      </c>
      <c r="AA3467">
        <v>2.35</v>
      </c>
      <c r="AB3467">
        <v>0</v>
      </c>
    </row>
    <row r="3468" spans="1:28" hidden="1" x14ac:dyDescent="0.2">
      <c r="A3468" t="s">
        <v>27</v>
      </c>
      <c r="B3468" t="s">
        <v>4848</v>
      </c>
      <c r="C3468">
        <v>208</v>
      </c>
      <c r="D3468">
        <v>175</v>
      </c>
      <c r="E3468">
        <v>0</v>
      </c>
      <c r="F3468">
        <v>3000</v>
      </c>
      <c r="G3468" t="s">
        <v>117</v>
      </c>
      <c r="H3468">
        <v>14000</v>
      </c>
      <c r="I3468">
        <v>134821952</v>
      </c>
      <c r="J3468" t="s">
        <v>1933</v>
      </c>
      <c r="K3468" t="s">
        <v>2380</v>
      </c>
      <c r="L3468" t="s">
        <v>16453</v>
      </c>
      <c r="M3468">
        <v>1155770</v>
      </c>
      <c r="N3468">
        <v>28122</v>
      </c>
      <c r="O3468" t="s">
        <v>1687</v>
      </c>
      <c r="P3468">
        <v>1</v>
      </c>
      <c r="Q3468" t="s">
        <v>16454</v>
      </c>
      <c r="R3468" t="s">
        <v>16455</v>
      </c>
      <c r="S3468">
        <v>2238</v>
      </c>
      <c r="T3468" t="s">
        <v>36</v>
      </c>
      <c r="U3468" t="s">
        <v>37</v>
      </c>
      <c r="V3468" t="s">
        <v>583</v>
      </c>
      <c r="W3468">
        <v>6000000</v>
      </c>
      <c r="X3468">
        <v>1972</v>
      </c>
      <c r="Y3468">
        <v>10000</v>
      </c>
      <c r="Z3468">
        <v>9.1999999999999993</v>
      </c>
      <c r="AA3468">
        <v>1.85</v>
      </c>
      <c r="AB3468">
        <v>43000</v>
      </c>
    </row>
    <row r="3469" spans="1:28" hidden="1" x14ac:dyDescent="0.2">
      <c r="A3469" t="s">
        <v>27</v>
      </c>
      <c r="B3469" t="s">
        <v>5173</v>
      </c>
      <c r="C3469">
        <v>51</v>
      </c>
      <c r="D3469">
        <v>95</v>
      </c>
      <c r="E3469">
        <v>213</v>
      </c>
      <c r="F3469">
        <v>92</v>
      </c>
      <c r="G3469" t="s">
        <v>16456</v>
      </c>
      <c r="H3469">
        <v>225</v>
      </c>
      <c r="I3469">
        <v>94900000</v>
      </c>
      <c r="J3469" t="s">
        <v>7835</v>
      </c>
      <c r="K3469" t="s">
        <v>6052</v>
      </c>
      <c r="L3469" t="s">
        <v>16457</v>
      </c>
      <c r="M3469">
        <v>35172</v>
      </c>
      <c r="N3469">
        <v>791</v>
      </c>
      <c r="O3469" t="s">
        <v>16458</v>
      </c>
      <c r="P3469">
        <v>0</v>
      </c>
      <c r="Q3469" t="s">
        <v>16459</v>
      </c>
      <c r="R3469" t="s">
        <v>16460</v>
      </c>
      <c r="S3469">
        <v>128</v>
      </c>
      <c r="T3469" t="s">
        <v>36</v>
      </c>
      <c r="U3469" t="s">
        <v>37</v>
      </c>
      <c r="V3469" t="s">
        <v>583</v>
      </c>
      <c r="W3469">
        <v>4000000</v>
      </c>
      <c r="X3469">
        <v>1983</v>
      </c>
      <c r="Y3469">
        <v>174</v>
      </c>
      <c r="Z3469">
        <v>6.1</v>
      </c>
      <c r="AA3469">
        <v>1.85</v>
      </c>
      <c r="AB3469">
        <v>0</v>
      </c>
    </row>
    <row r="3470" spans="1:28" hidden="1" x14ac:dyDescent="0.2">
      <c r="A3470" t="s">
        <v>27</v>
      </c>
      <c r="B3470" t="s">
        <v>178</v>
      </c>
      <c r="C3470">
        <v>331</v>
      </c>
      <c r="D3470">
        <v>95</v>
      </c>
      <c r="E3470">
        <v>464</v>
      </c>
      <c r="F3470">
        <v>11000</v>
      </c>
      <c r="G3470" t="s">
        <v>487</v>
      </c>
      <c r="H3470">
        <v>23000</v>
      </c>
      <c r="I3470">
        <v>32391374</v>
      </c>
      <c r="J3470" t="s">
        <v>1413</v>
      </c>
      <c r="K3470" t="s">
        <v>61</v>
      </c>
      <c r="L3470" t="s">
        <v>16461</v>
      </c>
      <c r="M3470">
        <v>376600</v>
      </c>
      <c r="N3470">
        <v>54075</v>
      </c>
      <c r="O3470" t="s">
        <v>1946</v>
      </c>
      <c r="P3470">
        <v>43</v>
      </c>
      <c r="Q3470" t="s">
        <v>16462</v>
      </c>
      <c r="R3470" t="s">
        <v>16463</v>
      </c>
      <c r="S3470">
        <v>494</v>
      </c>
      <c r="T3470" t="s">
        <v>36</v>
      </c>
      <c r="U3470" t="s">
        <v>37</v>
      </c>
      <c r="V3470" t="s">
        <v>38</v>
      </c>
      <c r="W3470">
        <v>7500000</v>
      </c>
      <c r="X3470">
        <v>2009</v>
      </c>
      <c r="Y3470">
        <v>17000</v>
      </c>
      <c r="Z3470">
        <v>7.7</v>
      </c>
      <c r="AA3470">
        <v>2.35</v>
      </c>
      <c r="AB3470">
        <v>40000</v>
      </c>
    </row>
    <row r="3471" spans="1:28" hidden="1" x14ac:dyDescent="0.2">
      <c r="A3471" t="s">
        <v>27</v>
      </c>
      <c r="B3471" t="s">
        <v>14293</v>
      </c>
      <c r="C3471">
        <v>83</v>
      </c>
      <c r="D3471">
        <v>121</v>
      </c>
      <c r="E3471">
        <v>319</v>
      </c>
      <c r="F3471">
        <v>11</v>
      </c>
      <c r="G3471" t="s">
        <v>16464</v>
      </c>
      <c r="H3471">
        <v>1000</v>
      </c>
      <c r="I3471">
        <v>40158000</v>
      </c>
      <c r="J3471" t="s">
        <v>7835</v>
      </c>
      <c r="K3471" t="s">
        <v>2059</v>
      </c>
      <c r="L3471" t="s">
        <v>16465</v>
      </c>
      <c r="M3471">
        <v>63931</v>
      </c>
      <c r="N3471">
        <v>1051</v>
      </c>
      <c r="O3471" t="s">
        <v>16466</v>
      </c>
      <c r="P3471">
        <v>1</v>
      </c>
      <c r="Q3471" t="s">
        <v>16467</v>
      </c>
      <c r="R3471" t="s">
        <v>16468</v>
      </c>
      <c r="S3471">
        <v>241</v>
      </c>
      <c r="T3471" t="s">
        <v>36</v>
      </c>
      <c r="U3471" t="s">
        <v>177</v>
      </c>
      <c r="V3471" t="s">
        <v>583</v>
      </c>
      <c r="W3471">
        <v>7000000</v>
      </c>
      <c r="X3471">
        <v>1993</v>
      </c>
      <c r="Y3471">
        <v>18</v>
      </c>
      <c r="Z3471">
        <v>7.6</v>
      </c>
      <c r="AA3471">
        <v>1.85</v>
      </c>
      <c r="AB3471">
        <v>0</v>
      </c>
    </row>
    <row r="3472" spans="1:28" hidden="1" x14ac:dyDescent="0.2">
      <c r="A3472" t="s">
        <v>27</v>
      </c>
      <c r="B3472" t="s">
        <v>1524</v>
      </c>
      <c r="C3472">
        <v>324</v>
      </c>
      <c r="D3472">
        <v>110</v>
      </c>
      <c r="E3472">
        <v>0</v>
      </c>
      <c r="F3472">
        <v>11000</v>
      </c>
      <c r="G3472" t="s">
        <v>5181</v>
      </c>
      <c r="H3472">
        <v>17000</v>
      </c>
      <c r="I3472">
        <v>113709992</v>
      </c>
      <c r="J3472" t="s">
        <v>2525</v>
      </c>
      <c r="K3472" t="s">
        <v>442</v>
      </c>
      <c r="L3472" t="s">
        <v>16469</v>
      </c>
      <c r="M3472">
        <v>108843</v>
      </c>
      <c r="N3472">
        <v>46646</v>
      </c>
      <c r="O3472" t="s">
        <v>658</v>
      </c>
      <c r="P3472">
        <v>1</v>
      </c>
      <c r="Q3472" t="s">
        <v>16470</v>
      </c>
      <c r="R3472" t="s">
        <v>16471</v>
      </c>
      <c r="S3472">
        <v>281</v>
      </c>
      <c r="T3472" t="s">
        <v>36</v>
      </c>
      <c r="U3472" t="s">
        <v>37</v>
      </c>
      <c r="V3472" t="s">
        <v>583</v>
      </c>
      <c r="W3472">
        <v>7000000</v>
      </c>
      <c r="X3472">
        <v>2012</v>
      </c>
      <c r="Y3472">
        <v>15000</v>
      </c>
      <c r="Z3472">
        <v>6.1</v>
      </c>
      <c r="AA3472">
        <v>2.35</v>
      </c>
      <c r="AB3472">
        <v>54000</v>
      </c>
    </row>
    <row r="3473" spans="1:28" hidden="1" x14ac:dyDescent="0.2">
      <c r="A3473" t="s">
        <v>27</v>
      </c>
      <c r="B3473" t="s">
        <v>874</v>
      </c>
      <c r="C3473">
        <v>140</v>
      </c>
      <c r="D3473">
        <v>96</v>
      </c>
      <c r="E3473">
        <v>474</v>
      </c>
      <c r="F3473">
        <v>82</v>
      </c>
      <c r="G3473" t="s">
        <v>16472</v>
      </c>
      <c r="H3473">
        <v>1000</v>
      </c>
      <c r="I3473">
        <v>32131483</v>
      </c>
      <c r="J3473" t="s">
        <v>3028</v>
      </c>
      <c r="K3473" t="s">
        <v>1568</v>
      </c>
      <c r="L3473" t="s">
        <v>16473</v>
      </c>
      <c r="M3473">
        <v>25870</v>
      </c>
      <c r="N3473">
        <v>2212</v>
      </c>
      <c r="O3473" t="s">
        <v>16474</v>
      </c>
      <c r="P3473">
        <v>0</v>
      </c>
      <c r="Q3473" t="s">
        <v>16475</v>
      </c>
      <c r="R3473" t="s">
        <v>16476</v>
      </c>
      <c r="S3473">
        <v>369</v>
      </c>
      <c r="T3473" t="s">
        <v>36</v>
      </c>
      <c r="U3473" t="s">
        <v>37</v>
      </c>
      <c r="V3473" t="s">
        <v>38</v>
      </c>
      <c r="W3473">
        <v>11000000</v>
      </c>
      <c r="X3473">
        <v>2003</v>
      </c>
      <c r="Y3473">
        <v>970</v>
      </c>
      <c r="Z3473">
        <v>4.9000000000000004</v>
      </c>
      <c r="AA3473">
        <v>2.35</v>
      </c>
      <c r="AB3473">
        <v>2000</v>
      </c>
    </row>
    <row r="3474" spans="1:28" hidden="1" x14ac:dyDescent="0.2">
      <c r="A3474" t="s">
        <v>27</v>
      </c>
      <c r="B3474" t="s">
        <v>16448</v>
      </c>
      <c r="C3474">
        <v>136</v>
      </c>
      <c r="D3474">
        <v>121</v>
      </c>
      <c r="E3474">
        <v>82</v>
      </c>
      <c r="F3474">
        <v>189</v>
      </c>
      <c r="G3474" t="s">
        <v>6102</v>
      </c>
      <c r="H3474">
        <v>581</v>
      </c>
      <c r="I3474">
        <v>35400000</v>
      </c>
      <c r="J3474" t="s">
        <v>49</v>
      </c>
      <c r="K3474" t="s">
        <v>8385</v>
      </c>
      <c r="L3474" t="s">
        <v>16477</v>
      </c>
      <c r="M3474">
        <v>74957</v>
      </c>
      <c r="N3474">
        <v>1865</v>
      </c>
      <c r="O3474" t="s">
        <v>16478</v>
      </c>
      <c r="P3474">
        <v>3</v>
      </c>
      <c r="Q3474" t="s">
        <v>16479</v>
      </c>
      <c r="R3474" t="s">
        <v>16480</v>
      </c>
      <c r="S3474">
        <v>251</v>
      </c>
      <c r="T3474" t="s">
        <v>36</v>
      </c>
      <c r="U3474" t="s">
        <v>55</v>
      </c>
      <c r="V3474" t="s">
        <v>93</v>
      </c>
      <c r="W3474">
        <v>7000000</v>
      </c>
      <c r="X3474">
        <v>1973</v>
      </c>
      <c r="Y3474">
        <v>547</v>
      </c>
      <c r="Z3474">
        <v>6.8</v>
      </c>
      <c r="AA3474">
        <v>1.66</v>
      </c>
      <c r="AB3474">
        <v>0</v>
      </c>
    </row>
    <row r="3475" spans="1:28" hidden="1" x14ac:dyDescent="0.2">
      <c r="A3475" t="s">
        <v>27</v>
      </c>
      <c r="B3475" t="s">
        <v>4051</v>
      </c>
      <c r="C3475">
        <v>79</v>
      </c>
      <c r="D3475">
        <v>95</v>
      </c>
      <c r="E3475">
        <v>13</v>
      </c>
      <c r="F3475">
        <v>430</v>
      </c>
      <c r="G3475" t="s">
        <v>8303</v>
      </c>
      <c r="H3475">
        <v>1000</v>
      </c>
      <c r="I3475">
        <v>34099640</v>
      </c>
      <c r="J3475" t="s">
        <v>7961</v>
      </c>
      <c r="K3475" t="s">
        <v>1330</v>
      </c>
      <c r="L3475" t="s">
        <v>16481</v>
      </c>
      <c r="M3475">
        <v>16651</v>
      </c>
      <c r="N3475">
        <v>2515</v>
      </c>
      <c r="O3475" t="s">
        <v>16482</v>
      </c>
      <c r="P3475">
        <v>0</v>
      </c>
      <c r="Q3475" t="s">
        <v>16483</v>
      </c>
      <c r="R3475" t="s">
        <v>16484</v>
      </c>
      <c r="S3475">
        <v>149</v>
      </c>
      <c r="T3475" t="s">
        <v>36</v>
      </c>
      <c r="U3475" t="s">
        <v>37</v>
      </c>
      <c r="V3475" t="s">
        <v>93</v>
      </c>
      <c r="W3475">
        <v>5000000</v>
      </c>
      <c r="X3475">
        <v>2000</v>
      </c>
      <c r="Y3475">
        <v>934</v>
      </c>
      <c r="Z3475">
        <v>7</v>
      </c>
      <c r="AA3475">
        <v>1.37</v>
      </c>
      <c r="AB3475">
        <v>0</v>
      </c>
    </row>
    <row r="3476" spans="1:28" hidden="1" x14ac:dyDescent="0.2">
      <c r="A3476" t="s">
        <v>27</v>
      </c>
      <c r="B3476" t="s">
        <v>16485</v>
      </c>
      <c r="C3476">
        <v>160</v>
      </c>
      <c r="D3476">
        <v>112</v>
      </c>
      <c r="E3476">
        <v>20</v>
      </c>
      <c r="F3476">
        <v>61</v>
      </c>
      <c r="G3476" t="s">
        <v>16486</v>
      </c>
      <c r="H3476">
        <v>16000</v>
      </c>
      <c r="I3476">
        <v>31973840</v>
      </c>
      <c r="J3476" t="s">
        <v>1413</v>
      </c>
      <c r="K3476" t="s">
        <v>313</v>
      </c>
      <c r="L3476" t="s">
        <v>16487</v>
      </c>
      <c r="M3476">
        <v>127760</v>
      </c>
      <c r="N3476">
        <v>16289</v>
      </c>
      <c r="O3476" t="s">
        <v>16488</v>
      </c>
      <c r="P3476">
        <v>5</v>
      </c>
      <c r="Q3476" t="s">
        <v>16489</v>
      </c>
      <c r="R3476" t="s">
        <v>16490</v>
      </c>
      <c r="S3476">
        <v>168</v>
      </c>
      <c r="T3476" t="s">
        <v>36</v>
      </c>
      <c r="U3476" t="s">
        <v>765</v>
      </c>
      <c r="V3476" t="s">
        <v>38</v>
      </c>
      <c r="X3476">
        <v>2008</v>
      </c>
      <c r="Y3476">
        <v>109</v>
      </c>
      <c r="Z3476">
        <v>7.2</v>
      </c>
      <c r="AA3476">
        <v>2.35</v>
      </c>
      <c r="AB3476">
        <v>0</v>
      </c>
    </row>
    <row r="3477" spans="1:28" hidden="1" x14ac:dyDescent="0.2">
      <c r="A3477" t="s">
        <v>27</v>
      </c>
      <c r="B3477" t="s">
        <v>14944</v>
      </c>
      <c r="C3477">
        <v>52</v>
      </c>
      <c r="D3477">
        <v>112</v>
      </c>
      <c r="E3477">
        <v>70</v>
      </c>
      <c r="F3477">
        <v>826</v>
      </c>
      <c r="G3477" t="s">
        <v>3075</v>
      </c>
      <c r="H3477">
        <v>1000</v>
      </c>
      <c r="I3477">
        <v>37295394</v>
      </c>
      <c r="J3477" t="s">
        <v>2525</v>
      </c>
      <c r="K3477" t="s">
        <v>4176</v>
      </c>
      <c r="L3477" t="s">
        <v>16491</v>
      </c>
      <c r="M3477">
        <v>7973</v>
      </c>
      <c r="N3477">
        <v>5959</v>
      </c>
      <c r="O3477" t="s">
        <v>5951</v>
      </c>
      <c r="P3477">
        <v>8</v>
      </c>
      <c r="Q3477" t="s">
        <v>16492</v>
      </c>
      <c r="R3477" t="s">
        <v>16493</v>
      </c>
      <c r="S3477">
        <v>59</v>
      </c>
      <c r="T3477" t="s">
        <v>36</v>
      </c>
      <c r="U3477" t="s">
        <v>37</v>
      </c>
      <c r="V3477" t="s">
        <v>38</v>
      </c>
      <c r="W3477">
        <v>6600000</v>
      </c>
      <c r="X3477">
        <v>2011</v>
      </c>
      <c r="Y3477">
        <v>912</v>
      </c>
      <c r="Z3477">
        <v>5.7</v>
      </c>
      <c r="AA3477">
        <v>1.85</v>
      </c>
      <c r="AB3477">
        <v>0</v>
      </c>
    </row>
    <row r="3478" spans="1:28" hidden="1" x14ac:dyDescent="0.2">
      <c r="A3478" t="s">
        <v>27</v>
      </c>
      <c r="B3478" t="s">
        <v>362</v>
      </c>
      <c r="C3478">
        <v>490</v>
      </c>
      <c r="D3478">
        <v>143</v>
      </c>
      <c r="E3478">
        <v>1000</v>
      </c>
      <c r="F3478">
        <v>76</v>
      </c>
      <c r="G3478" t="s">
        <v>363</v>
      </c>
      <c r="H3478">
        <v>29000</v>
      </c>
      <c r="I3478">
        <v>144812796</v>
      </c>
      <c r="J3478" t="s">
        <v>212</v>
      </c>
      <c r="K3478" t="s">
        <v>213</v>
      </c>
      <c r="L3478" t="s">
        <v>364</v>
      </c>
      <c r="M3478">
        <v>362933</v>
      </c>
      <c r="N3478">
        <v>29769</v>
      </c>
      <c r="O3478" t="s">
        <v>365</v>
      </c>
      <c r="P3478">
        <v>4</v>
      </c>
      <c r="Q3478" t="s">
        <v>366</v>
      </c>
      <c r="R3478" t="s">
        <v>367</v>
      </c>
      <c r="S3478">
        <v>753</v>
      </c>
      <c r="T3478" t="s">
        <v>36</v>
      </c>
      <c r="U3478" t="s">
        <v>368</v>
      </c>
      <c r="V3478" t="s">
        <v>38</v>
      </c>
      <c r="W3478">
        <v>105000000</v>
      </c>
      <c r="X3478">
        <v>2013</v>
      </c>
      <c r="Y3478">
        <v>509</v>
      </c>
      <c r="Z3478">
        <v>7.3</v>
      </c>
      <c r="AA3478">
        <v>2.35</v>
      </c>
      <c r="AB3478">
        <v>115000</v>
      </c>
    </row>
    <row r="3479" spans="1:28" hidden="1" x14ac:dyDescent="0.2">
      <c r="A3479" t="s">
        <v>745</v>
      </c>
      <c r="B3479" t="s">
        <v>3399</v>
      </c>
      <c r="C3479">
        <v>351</v>
      </c>
      <c r="D3479">
        <v>93</v>
      </c>
      <c r="E3479">
        <v>0</v>
      </c>
      <c r="F3479">
        <v>566</v>
      </c>
      <c r="G3479" t="s">
        <v>4181</v>
      </c>
      <c r="H3479">
        <v>21000</v>
      </c>
      <c r="I3479">
        <v>31501218</v>
      </c>
      <c r="J3479" t="s">
        <v>5938</v>
      </c>
      <c r="K3479" t="s">
        <v>95</v>
      </c>
      <c r="L3479" t="s">
        <v>16494</v>
      </c>
      <c r="M3479">
        <v>84070</v>
      </c>
      <c r="N3479">
        <v>22745</v>
      </c>
      <c r="O3479" t="s">
        <v>1860</v>
      </c>
      <c r="P3479">
        <v>0</v>
      </c>
      <c r="Q3479" t="s">
        <v>16495</v>
      </c>
      <c r="R3479" t="s">
        <v>16496</v>
      </c>
      <c r="S3479">
        <v>526</v>
      </c>
      <c r="T3479" t="s">
        <v>36</v>
      </c>
      <c r="U3479" t="s">
        <v>37</v>
      </c>
      <c r="V3479" t="s">
        <v>93</v>
      </c>
      <c r="W3479">
        <v>7500000</v>
      </c>
      <c r="X3479">
        <v>2005</v>
      </c>
      <c r="Y3479">
        <v>650</v>
      </c>
      <c r="Z3479">
        <v>7.5</v>
      </c>
      <c r="AA3479">
        <v>1.85</v>
      </c>
      <c r="AB3479">
        <v>0</v>
      </c>
    </row>
    <row r="3480" spans="1:28" hidden="1" x14ac:dyDescent="0.2">
      <c r="A3480" t="s">
        <v>27</v>
      </c>
      <c r="B3480" t="s">
        <v>5119</v>
      </c>
      <c r="C3480">
        <v>271</v>
      </c>
      <c r="D3480">
        <v>110</v>
      </c>
      <c r="E3480">
        <v>152</v>
      </c>
      <c r="F3480">
        <v>27</v>
      </c>
      <c r="G3480" t="s">
        <v>16497</v>
      </c>
      <c r="H3480">
        <v>22000</v>
      </c>
      <c r="I3480">
        <v>28747570</v>
      </c>
      <c r="J3480" t="s">
        <v>1724</v>
      </c>
      <c r="K3480" t="s">
        <v>695</v>
      </c>
      <c r="L3480" t="s">
        <v>16498</v>
      </c>
      <c r="M3480">
        <v>100571</v>
      </c>
      <c r="N3480">
        <v>22140</v>
      </c>
      <c r="O3480" t="s">
        <v>16499</v>
      </c>
      <c r="P3480">
        <v>1</v>
      </c>
      <c r="Q3480" t="s">
        <v>16500</v>
      </c>
      <c r="R3480" t="s">
        <v>16501</v>
      </c>
      <c r="S3480">
        <v>416</v>
      </c>
      <c r="T3480" t="s">
        <v>36</v>
      </c>
      <c r="U3480" t="s">
        <v>266</v>
      </c>
      <c r="V3480" t="s">
        <v>583</v>
      </c>
      <c r="W3480">
        <v>7000000</v>
      </c>
      <c r="X3480">
        <v>2005</v>
      </c>
      <c r="Y3480">
        <v>68</v>
      </c>
      <c r="Z3480">
        <v>7.4</v>
      </c>
      <c r="AA3480">
        <v>2.35</v>
      </c>
      <c r="AB3480">
        <v>0</v>
      </c>
    </row>
    <row r="3481" spans="1:28" hidden="1" x14ac:dyDescent="0.2">
      <c r="A3481" t="s">
        <v>27</v>
      </c>
      <c r="B3481" t="s">
        <v>4901</v>
      </c>
      <c r="C3481">
        <v>93</v>
      </c>
      <c r="D3481">
        <v>104</v>
      </c>
      <c r="E3481">
        <v>0</v>
      </c>
      <c r="F3481">
        <v>4000</v>
      </c>
      <c r="G3481" t="s">
        <v>270</v>
      </c>
      <c r="H3481">
        <v>16000</v>
      </c>
      <c r="I3481">
        <v>25625110</v>
      </c>
      <c r="J3481" t="s">
        <v>332</v>
      </c>
      <c r="K3481" t="s">
        <v>1762</v>
      </c>
      <c r="L3481" t="s">
        <v>16502</v>
      </c>
      <c r="M3481">
        <v>138707</v>
      </c>
      <c r="N3481">
        <v>33758</v>
      </c>
      <c r="O3481" t="s">
        <v>491</v>
      </c>
      <c r="P3481">
        <v>0</v>
      </c>
      <c r="Q3481" t="s">
        <v>16503</v>
      </c>
      <c r="R3481" t="s">
        <v>16504</v>
      </c>
      <c r="S3481">
        <v>202</v>
      </c>
      <c r="T3481" t="s">
        <v>36</v>
      </c>
      <c r="U3481" t="s">
        <v>37</v>
      </c>
      <c r="V3481" t="s">
        <v>583</v>
      </c>
      <c r="W3481">
        <v>7000000</v>
      </c>
      <c r="X3481">
        <v>1995</v>
      </c>
      <c r="Y3481">
        <v>12000</v>
      </c>
      <c r="Z3481">
        <v>7.2</v>
      </c>
      <c r="AA3481">
        <v>1.85</v>
      </c>
      <c r="AB3481">
        <v>0</v>
      </c>
    </row>
    <row r="3482" spans="1:28" x14ac:dyDescent="0.2">
      <c r="A3482" t="s">
        <v>27</v>
      </c>
      <c r="B3482" t="s">
        <v>9428</v>
      </c>
      <c r="C3482">
        <v>71</v>
      </c>
      <c r="D3482">
        <v>115</v>
      </c>
      <c r="E3482">
        <v>187</v>
      </c>
      <c r="F3482">
        <v>887</v>
      </c>
      <c r="G3482" t="s">
        <v>8553</v>
      </c>
      <c r="H3482">
        <v>14000</v>
      </c>
      <c r="I3482">
        <v>403932</v>
      </c>
      <c r="J3482" t="s">
        <v>4040</v>
      </c>
      <c r="K3482" t="s">
        <v>1970</v>
      </c>
      <c r="L3482" t="s">
        <v>13869</v>
      </c>
      <c r="M3482">
        <v>5254</v>
      </c>
      <c r="N3482">
        <v>17104</v>
      </c>
      <c r="O3482" t="s">
        <v>2289</v>
      </c>
      <c r="P3482">
        <v>4</v>
      </c>
      <c r="Q3482" t="s">
        <v>13870</v>
      </c>
      <c r="R3482" t="s">
        <v>13871</v>
      </c>
      <c r="S3482">
        <v>92</v>
      </c>
      <c r="T3482" t="s">
        <v>36</v>
      </c>
      <c r="U3482" t="s">
        <v>55</v>
      </c>
      <c r="V3482" t="s">
        <v>583</v>
      </c>
      <c r="W3482">
        <v>20000000</v>
      </c>
      <c r="X3482">
        <v>2000</v>
      </c>
      <c r="Y3482">
        <v>900</v>
      </c>
      <c r="Z3482">
        <v>6.5</v>
      </c>
      <c r="AA3482">
        <v>2.35</v>
      </c>
      <c r="AB3482">
        <v>141</v>
      </c>
    </row>
    <row r="3483" spans="1:28" hidden="1" x14ac:dyDescent="0.2">
      <c r="A3483" t="s">
        <v>27</v>
      </c>
      <c r="C3483">
        <v>54</v>
      </c>
      <c r="D3483">
        <v>53</v>
      </c>
      <c r="F3483">
        <v>1000</v>
      </c>
      <c r="G3483" t="s">
        <v>2863</v>
      </c>
      <c r="H3483">
        <v>4000</v>
      </c>
      <c r="J3483" t="s">
        <v>2123</v>
      </c>
      <c r="K3483" t="s">
        <v>82</v>
      </c>
      <c r="L3483" t="s">
        <v>16505</v>
      </c>
      <c r="M3483">
        <v>170055</v>
      </c>
      <c r="N3483">
        <v>19949</v>
      </c>
      <c r="O3483" t="s">
        <v>428</v>
      </c>
      <c r="P3483">
        <v>0</v>
      </c>
      <c r="Q3483" t="s">
        <v>16506</v>
      </c>
      <c r="R3483" t="s">
        <v>16507</v>
      </c>
      <c r="S3483">
        <v>173</v>
      </c>
      <c r="T3483" t="s">
        <v>36</v>
      </c>
      <c r="U3483" t="s">
        <v>37</v>
      </c>
      <c r="V3483" t="s">
        <v>2633</v>
      </c>
      <c r="Y3483">
        <v>1000</v>
      </c>
      <c r="Z3483">
        <v>9</v>
      </c>
      <c r="AA3483">
        <v>1.78</v>
      </c>
      <c r="AB3483">
        <v>61000</v>
      </c>
    </row>
    <row r="3484" spans="1:28" hidden="1" x14ac:dyDescent="0.2">
      <c r="A3484" t="s">
        <v>27</v>
      </c>
      <c r="B3484" t="s">
        <v>16508</v>
      </c>
      <c r="C3484">
        <v>112</v>
      </c>
      <c r="D3484">
        <v>119</v>
      </c>
      <c r="E3484">
        <v>23</v>
      </c>
      <c r="F3484">
        <v>440</v>
      </c>
      <c r="G3484" t="s">
        <v>13729</v>
      </c>
      <c r="H3484">
        <v>1000</v>
      </c>
      <c r="I3484">
        <v>25000000</v>
      </c>
      <c r="J3484" t="s">
        <v>71</v>
      </c>
      <c r="K3484" t="s">
        <v>12518</v>
      </c>
      <c r="L3484" t="s">
        <v>16509</v>
      </c>
      <c r="M3484">
        <v>39847</v>
      </c>
      <c r="N3484">
        <v>2951</v>
      </c>
      <c r="O3484" t="s">
        <v>15931</v>
      </c>
      <c r="P3484">
        <v>1</v>
      </c>
      <c r="Q3484" t="s">
        <v>16510</v>
      </c>
      <c r="R3484" t="s">
        <v>16511</v>
      </c>
      <c r="S3484">
        <v>242</v>
      </c>
      <c r="T3484" t="s">
        <v>36</v>
      </c>
      <c r="U3484" t="s">
        <v>37</v>
      </c>
      <c r="V3484" t="s">
        <v>93</v>
      </c>
      <c r="W3484">
        <v>9000000</v>
      </c>
      <c r="X3484">
        <v>1976</v>
      </c>
      <c r="Y3484">
        <v>659</v>
      </c>
      <c r="Z3484">
        <v>6.8</v>
      </c>
      <c r="AA3484">
        <v>2.35</v>
      </c>
      <c r="AB3484">
        <v>0</v>
      </c>
    </row>
    <row r="3485" spans="1:28" hidden="1" x14ac:dyDescent="0.2">
      <c r="A3485" t="s">
        <v>27</v>
      </c>
      <c r="B3485" t="s">
        <v>16448</v>
      </c>
      <c r="C3485">
        <v>118</v>
      </c>
      <c r="D3485">
        <v>125</v>
      </c>
      <c r="E3485">
        <v>82</v>
      </c>
      <c r="F3485">
        <v>244</v>
      </c>
      <c r="G3485" t="s">
        <v>16512</v>
      </c>
      <c r="H3485">
        <v>16000</v>
      </c>
      <c r="I3485">
        <v>21000000</v>
      </c>
      <c r="J3485" t="s">
        <v>49</v>
      </c>
      <c r="K3485" t="s">
        <v>199</v>
      </c>
      <c r="L3485" t="s">
        <v>16513</v>
      </c>
      <c r="M3485">
        <v>73950</v>
      </c>
      <c r="N3485">
        <v>17611</v>
      </c>
      <c r="O3485" t="s">
        <v>1091</v>
      </c>
      <c r="P3485">
        <v>3</v>
      </c>
      <c r="Q3485" t="s">
        <v>16514</v>
      </c>
      <c r="R3485" t="s">
        <v>16515</v>
      </c>
      <c r="S3485">
        <v>258</v>
      </c>
      <c r="T3485" t="s">
        <v>36</v>
      </c>
      <c r="U3485" t="s">
        <v>55</v>
      </c>
      <c r="V3485" t="s">
        <v>93</v>
      </c>
      <c r="W3485">
        <v>13000000</v>
      </c>
      <c r="X3485">
        <v>1974</v>
      </c>
      <c r="Y3485">
        <v>387</v>
      </c>
      <c r="Z3485">
        <v>6.8</v>
      </c>
      <c r="AA3485">
        <v>1.66</v>
      </c>
      <c r="AB3485">
        <v>2000</v>
      </c>
    </row>
    <row r="3486" spans="1:28" hidden="1" x14ac:dyDescent="0.2">
      <c r="A3486" t="s">
        <v>27</v>
      </c>
      <c r="B3486" t="s">
        <v>9938</v>
      </c>
      <c r="C3486">
        <v>35</v>
      </c>
      <c r="D3486">
        <v>96</v>
      </c>
      <c r="E3486">
        <v>22</v>
      </c>
      <c r="F3486">
        <v>794</v>
      </c>
      <c r="G3486" t="s">
        <v>14883</v>
      </c>
      <c r="H3486">
        <v>1000</v>
      </c>
      <c r="I3486">
        <v>20257000</v>
      </c>
      <c r="J3486" t="s">
        <v>420</v>
      </c>
      <c r="K3486" t="s">
        <v>5081</v>
      </c>
      <c r="L3486" t="s">
        <v>16516</v>
      </c>
      <c r="M3486">
        <v>7569</v>
      </c>
      <c r="N3486">
        <v>5282</v>
      </c>
      <c r="O3486" t="s">
        <v>11776</v>
      </c>
      <c r="P3486">
        <v>2</v>
      </c>
      <c r="Q3486" t="s">
        <v>16517</v>
      </c>
      <c r="R3486" t="s">
        <v>16518</v>
      </c>
      <c r="S3486">
        <v>65</v>
      </c>
      <c r="T3486" t="s">
        <v>36</v>
      </c>
      <c r="U3486" t="s">
        <v>37</v>
      </c>
      <c r="V3486" t="s">
        <v>583</v>
      </c>
      <c r="W3486">
        <v>7000000</v>
      </c>
      <c r="X3486">
        <v>1988</v>
      </c>
      <c r="Y3486">
        <v>841</v>
      </c>
      <c r="Z3486">
        <v>5.2</v>
      </c>
      <c r="AA3486">
        <v>1.85</v>
      </c>
      <c r="AB3486">
        <v>978</v>
      </c>
    </row>
    <row r="3487" spans="1:28" hidden="1" x14ac:dyDescent="0.2">
      <c r="A3487" t="s">
        <v>27</v>
      </c>
      <c r="B3487" t="s">
        <v>7873</v>
      </c>
      <c r="C3487">
        <v>342</v>
      </c>
      <c r="D3487">
        <v>100</v>
      </c>
      <c r="E3487">
        <v>197</v>
      </c>
      <c r="F3487">
        <v>159</v>
      </c>
      <c r="G3487" t="s">
        <v>16519</v>
      </c>
      <c r="H3487">
        <v>513</v>
      </c>
      <c r="I3487">
        <v>26005908</v>
      </c>
      <c r="J3487" t="s">
        <v>8568</v>
      </c>
      <c r="K3487" t="s">
        <v>16520</v>
      </c>
      <c r="L3487" t="s">
        <v>16521</v>
      </c>
      <c r="M3487">
        <v>154938</v>
      </c>
      <c r="N3487">
        <v>1379</v>
      </c>
      <c r="O3487" t="s">
        <v>16522</v>
      </c>
      <c r="P3487">
        <v>0</v>
      </c>
      <c r="Q3487" t="s">
        <v>16523</v>
      </c>
      <c r="R3487" t="s">
        <v>16524</v>
      </c>
      <c r="S3487">
        <v>1100</v>
      </c>
      <c r="T3487" t="s">
        <v>36</v>
      </c>
      <c r="U3487" t="s">
        <v>55</v>
      </c>
      <c r="V3487" t="s">
        <v>583</v>
      </c>
      <c r="W3487">
        <v>3500000</v>
      </c>
      <c r="X3487">
        <v>2005</v>
      </c>
      <c r="Y3487">
        <v>239</v>
      </c>
      <c r="Z3487">
        <v>7.2</v>
      </c>
      <c r="AA3487">
        <v>2.35</v>
      </c>
      <c r="AB3487">
        <v>10000</v>
      </c>
    </row>
    <row r="3488" spans="1:28" hidden="1" x14ac:dyDescent="0.2">
      <c r="A3488" t="s">
        <v>27</v>
      </c>
      <c r="B3488" t="s">
        <v>16525</v>
      </c>
      <c r="C3488">
        <v>14</v>
      </c>
      <c r="D3488">
        <v>46</v>
      </c>
      <c r="E3488">
        <v>0</v>
      </c>
      <c r="F3488">
        <v>69</v>
      </c>
      <c r="G3488" t="s">
        <v>2670</v>
      </c>
      <c r="H3488">
        <v>13000</v>
      </c>
      <c r="I3488">
        <v>18642318</v>
      </c>
      <c r="J3488" t="s">
        <v>16526</v>
      </c>
      <c r="K3488" t="s">
        <v>545</v>
      </c>
      <c r="L3488" t="s">
        <v>16527</v>
      </c>
      <c r="M3488">
        <v>1723</v>
      </c>
      <c r="N3488">
        <v>13448</v>
      </c>
      <c r="O3488" t="s">
        <v>16528</v>
      </c>
      <c r="P3488">
        <v>0</v>
      </c>
      <c r="Q3488" t="s">
        <v>16529</v>
      </c>
      <c r="R3488" t="s">
        <v>16530</v>
      </c>
      <c r="S3488">
        <v>13</v>
      </c>
      <c r="T3488" t="s">
        <v>36</v>
      </c>
      <c r="U3488" t="s">
        <v>37</v>
      </c>
      <c r="X3488">
        <v>2000</v>
      </c>
      <c r="Y3488">
        <v>366</v>
      </c>
      <c r="Z3488">
        <v>7.5</v>
      </c>
      <c r="AA3488">
        <v>1.44</v>
      </c>
      <c r="AB3488">
        <v>407</v>
      </c>
    </row>
    <row r="3489" spans="1:28" hidden="1" x14ac:dyDescent="0.2">
      <c r="A3489" t="s">
        <v>27</v>
      </c>
      <c r="B3489" t="s">
        <v>16531</v>
      </c>
      <c r="C3489">
        <v>137</v>
      </c>
      <c r="D3489">
        <v>89</v>
      </c>
      <c r="E3489">
        <v>14</v>
      </c>
      <c r="F3489">
        <v>270</v>
      </c>
      <c r="G3489" t="s">
        <v>16532</v>
      </c>
      <c r="H3489">
        <v>971</v>
      </c>
      <c r="I3489">
        <v>15818967</v>
      </c>
      <c r="J3489" t="s">
        <v>5101</v>
      </c>
      <c r="K3489" t="s">
        <v>8224</v>
      </c>
      <c r="L3489" t="s">
        <v>16533</v>
      </c>
      <c r="M3489">
        <v>13913</v>
      </c>
      <c r="N3489">
        <v>2517</v>
      </c>
      <c r="O3489" t="s">
        <v>16534</v>
      </c>
      <c r="P3489">
        <v>0</v>
      </c>
      <c r="Q3489" t="s">
        <v>16535</v>
      </c>
      <c r="R3489" t="s">
        <v>16536</v>
      </c>
      <c r="S3489">
        <v>120</v>
      </c>
      <c r="T3489" t="s">
        <v>36</v>
      </c>
      <c r="U3489" t="s">
        <v>37</v>
      </c>
      <c r="V3489" t="s">
        <v>583</v>
      </c>
      <c r="W3489">
        <v>7000000</v>
      </c>
      <c r="X3489">
        <v>2014</v>
      </c>
      <c r="Y3489">
        <v>479</v>
      </c>
      <c r="Z3489">
        <v>4</v>
      </c>
      <c r="AA3489">
        <v>1.85</v>
      </c>
      <c r="AB3489">
        <v>0</v>
      </c>
    </row>
    <row r="3490" spans="1:28" hidden="1" x14ac:dyDescent="0.2">
      <c r="A3490" t="s">
        <v>27</v>
      </c>
      <c r="B3490" t="s">
        <v>4164</v>
      </c>
      <c r="C3490">
        <v>50</v>
      </c>
      <c r="D3490">
        <v>92</v>
      </c>
      <c r="E3490">
        <v>737</v>
      </c>
      <c r="F3490">
        <v>380</v>
      </c>
      <c r="G3490" t="s">
        <v>16537</v>
      </c>
      <c r="H3490">
        <v>718</v>
      </c>
      <c r="I3490">
        <v>14891000</v>
      </c>
      <c r="J3490" t="s">
        <v>1669</v>
      </c>
      <c r="K3490" t="s">
        <v>3707</v>
      </c>
      <c r="L3490" t="s">
        <v>16538</v>
      </c>
      <c r="M3490">
        <v>15088</v>
      </c>
      <c r="N3490">
        <v>2240</v>
      </c>
      <c r="O3490" t="s">
        <v>5504</v>
      </c>
      <c r="P3490">
        <v>3</v>
      </c>
      <c r="Q3490" t="s">
        <v>16539</v>
      </c>
      <c r="R3490" t="s">
        <v>16540</v>
      </c>
      <c r="S3490">
        <v>105</v>
      </c>
      <c r="T3490" t="s">
        <v>36</v>
      </c>
      <c r="U3490" t="s">
        <v>37</v>
      </c>
      <c r="V3490" t="s">
        <v>583</v>
      </c>
      <c r="W3490">
        <v>7000000</v>
      </c>
      <c r="X3490">
        <v>1996</v>
      </c>
      <c r="Y3490">
        <v>524</v>
      </c>
      <c r="Z3490">
        <v>6.8</v>
      </c>
      <c r="AA3490">
        <v>1.85</v>
      </c>
      <c r="AB3490">
        <v>824</v>
      </c>
    </row>
    <row r="3491" spans="1:28" hidden="1" x14ac:dyDescent="0.2">
      <c r="A3491" t="s">
        <v>27</v>
      </c>
      <c r="B3491" t="s">
        <v>12820</v>
      </c>
      <c r="C3491">
        <v>261</v>
      </c>
      <c r="D3491">
        <v>109</v>
      </c>
      <c r="E3491">
        <v>0</v>
      </c>
      <c r="F3491">
        <v>597</v>
      </c>
      <c r="G3491" t="s">
        <v>16541</v>
      </c>
      <c r="H3491">
        <v>1000</v>
      </c>
      <c r="I3491">
        <v>16901126</v>
      </c>
      <c r="J3491" t="s">
        <v>16542</v>
      </c>
      <c r="K3491" t="s">
        <v>14064</v>
      </c>
      <c r="L3491" t="s">
        <v>16543</v>
      </c>
      <c r="M3491">
        <v>76267</v>
      </c>
      <c r="N3491">
        <v>3544</v>
      </c>
      <c r="O3491" t="s">
        <v>9161</v>
      </c>
      <c r="P3491">
        <v>0</v>
      </c>
      <c r="Q3491" t="s">
        <v>16544</v>
      </c>
      <c r="R3491" t="s">
        <v>16545</v>
      </c>
      <c r="S3491">
        <v>687</v>
      </c>
      <c r="T3491" t="s">
        <v>36</v>
      </c>
      <c r="U3491" t="s">
        <v>37</v>
      </c>
      <c r="V3491" t="s">
        <v>583</v>
      </c>
      <c r="W3491">
        <v>7000000</v>
      </c>
      <c r="X3491">
        <v>2005</v>
      </c>
      <c r="Y3491">
        <v>649</v>
      </c>
      <c r="Z3491">
        <v>6.9</v>
      </c>
      <c r="AA3491">
        <v>1.85</v>
      </c>
      <c r="AB3491">
        <v>0</v>
      </c>
    </row>
    <row r="3492" spans="1:28" hidden="1" x14ac:dyDescent="0.2">
      <c r="A3492" t="s">
        <v>27</v>
      </c>
      <c r="C3492">
        <v>96</v>
      </c>
      <c r="D3492">
        <v>44</v>
      </c>
      <c r="F3492">
        <v>970</v>
      </c>
      <c r="G3492" t="s">
        <v>4597</v>
      </c>
      <c r="H3492">
        <v>4000</v>
      </c>
      <c r="J3492" t="s">
        <v>3142</v>
      </c>
      <c r="K3492" t="s">
        <v>2475</v>
      </c>
      <c r="L3492" t="s">
        <v>16546</v>
      </c>
      <c r="M3492">
        <v>101902</v>
      </c>
      <c r="N3492">
        <v>7970</v>
      </c>
      <c r="O3492" t="s">
        <v>16472</v>
      </c>
      <c r="P3492">
        <v>0</v>
      </c>
      <c r="Q3492" t="s">
        <v>16547</v>
      </c>
      <c r="R3492" t="s">
        <v>16548</v>
      </c>
      <c r="S3492">
        <v>665</v>
      </c>
      <c r="T3492" t="s">
        <v>36</v>
      </c>
      <c r="U3492" t="s">
        <v>37</v>
      </c>
      <c r="V3492" t="s">
        <v>1124</v>
      </c>
      <c r="W3492">
        <v>2300000</v>
      </c>
      <c r="Y3492">
        <v>3000</v>
      </c>
      <c r="Z3492">
        <v>8.1999999999999993</v>
      </c>
      <c r="AA3492">
        <v>1.33</v>
      </c>
      <c r="AB3492">
        <v>6000</v>
      </c>
    </row>
    <row r="3493" spans="1:28" hidden="1" x14ac:dyDescent="0.2">
      <c r="A3493" t="s">
        <v>27</v>
      </c>
      <c r="B3493" t="s">
        <v>13452</v>
      </c>
      <c r="C3493">
        <v>180</v>
      </c>
      <c r="D3493">
        <v>103</v>
      </c>
      <c r="E3493">
        <v>44</v>
      </c>
      <c r="F3493">
        <v>190</v>
      </c>
      <c r="G3493" t="s">
        <v>16549</v>
      </c>
      <c r="H3493">
        <v>637</v>
      </c>
      <c r="I3493">
        <v>17474107</v>
      </c>
      <c r="J3493" t="s">
        <v>9191</v>
      </c>
      <c r="K3493" t="s">
        <v>4906</v>
      </c>
      <c r="L3493" t="s">
        <v>16550</v>
      </c>
      <c r="M3493">
        <v>56605</v>
      </c>
      <c r="N3493">
        <v>1342</v>
      </c>
      <c r="O3493" t="s">
        <v>7358</v>
      </c>
      <c r="P3493">
        <v>3</v>
      </c>
      <c r="Q3493" t="s">
        <v>16551</v>
      </c>
      <c r="R3493" t="s">
        <v>16552</v>
      </c>
      <c r="S3493">
        <v>89</v>
      </c>
      <c r="T3493" t="s">
        <v>36</v>
      </c>
      <c r="U3493" t="s">
        <v>37</v>
      </c>
      <c r="V3493" t="s">
        <v>583</v>
      </c>
      <c r="W3493">
        <v>7000000</v>
      </c>
      <c r="X3493">
        <v>2015</v>
      </c>
      <c r="Y3493">
        <v>256</v>
      </c>
      <c r="Z3493">
        <v>7.3</v>
      </c>
      <c r="AA3493">
        <v>2.35</v>
      </c>
      <c r="AB3493">
        <v>23000</v>
      </c>
    </row>
    <row r="3494" spans="1:28" hidden="1" x14ac:dyDescent="0.2">
      <c r="A3494" t="s">
        <v>27</v>
      </c>
      <c r="B3494" t="s">
        <v>7482</v>
      </c>
      <c r="C3494">
        <v>28</v>
      </c>
      <c r="D3494">
        <v>95</v>
      </c>
      <c r="E3494">
        <v>48</v>
      </c>
      <c r="F3494">
        <v>826</v>
      </c>
      <c r="G3494" t="s">
        <v>5967</v>
      </c>
      <c r="H3494">
        <v>1000</v>
      </c>
      <c r="I3494">
        <v>14003141</v>
      </c>
      <c r="J3494" t="s">
        <v>2123</v>
      </c>
      <c r="K3494" t="s">
        <v>2117</v>
      </c>
      <c r="L3494" t="s">
        <v>16553</v>
      </c>
      <c r="M3494">
        <v>4598</v>
      </c>
      <c r="N3494">
        <v>4837</v>
      </c>
      <c r="O3494" t="s">
        <v>6380</v>
      </c>
      <c r="P3494">
        <v>1</v>
      </c>
      <c r="Q3494" t="s">
        <v>16554</v>
      </c>
      <c r="R3494" t="s">
        <v>16555</v>
      </c>
      <c r="S3494">
        <v>29</v>
      </c>
      <c r="T3494" t="s">
        <v>36</v>
      </c>
      <c r="U3494" t="s">
        <v>37</v>
      </c>
      <c r="V3494" t="s">
        <v>583</v>
      </c>
      <c r="W3494">
        <v>7000000</v>
      </c>
      <c r="X3494">
        <v>1999</v>
      </c>
      <c r="Y3494">
        <v>865</v>
      </c>
      <c r="Z3494">
        <v>6.1</v>
      </c>
      <c r="AA3494">
        <v>2.35</v>
      </c>
      <c r="AB3494">
        <v>375</v>
      </c>
    </row>
    <row r="3495" spans="1:28" hidden="1" x14ac:dyDescent="0.2">
      <c r="A3495" t="s">
        <v>27</v>
      </c>
      <c r="B3495" t="s">
        <v>47</v>
      </c>
      <c r="C3495">
        <v>750</v>
      </c>
      <c r="D3495">
        <v>143</v>
      </c>
      <c r="E3495">
        <v>0</v>
      </c>
      <c r="F3495">
        <v>393</v>
      </c>
      <c r="G3495" t="s">
        <v>238</v>
      </c>
      <c r="H3495">
        <v>883</v>
      </c>
      <c r="I3495">
        <v>304360277</v>
      </c>
      <c r="J3495" t="s">
        <v>49</v>
      </c>
      <c r="K3495" t="s">
        <v>239</v>
      </c>
      <c r="L3495" t="s">
        <v>240</v>
      </c>
      <c r="M3495">
        <v>522048</v>
      </c>
      <c r="N3495">
        <v>2039</v>
      </c>
      <c r="O3495" t="s">
        <v>48</v>
      </c>
      <c r="P3495">
        <v>0</v>
      </c>
      <c r="Q3495" t="s">
        <v>241</v>
      </c>
      <c r="R3495" t="s">
        <v>242</v>
      </c>
      <c r="S3495">
        <v>1498</v>
      </c>
      <c r="T3495" t="s">
        <v>36</v>
      </c>
      <c r="U3495" t="s">
        <v>55</v>
      </c>
      <c r="V3495" t="s">
        <v>38</v>
      </c>
      <c r="W3495">
        <v>200000000</v>
      </c>
      <c r="X3495">
        <v>2012</v>
      </c>
      <c r="Y3495">
        <v>563</v>
      </c>
      <c r="Z3495">
        <v>7.8</v>
      </c>
      <c r="AA3495">
        <v>2.35</v>
      </c>
      <c r="AB3495">
        <v>80000</v>
      </c>
    </row>
    <row r="3496" spans="1:28" hidden="1" x14ac:dyDescent="0.2">
      <c r="A3496" t="s">
        <v>745</v>
      </c>
      <c r="B3496" t="s">
        <v>12820</v>
      </c>
      <c r="C3496">
        <v>202</v>
      </c>
      <c r="D3496">
        <v>105</v>
      </c>
      <c r="E3496">
        <v>0</v>
      </c>
      <c r="F3496">
        <v>303</v>
      </c>
      <c r="G3496" t="s">
        <v>16556</v>
      </c>
      <c r="H3496">
        <v>1000</v>
      </c>
      <c r="I3496">
        <v>12583510</v>
      </c>
      <c r="J3496" t="s">
        <v>6401</v>
      </c>
      <c r="K3496" t="s">
        <v>14064</v>
      </c>
      <c r="L3496" t="s">
        <v>16557</v>
      </c>
      <c r="M3496">
        <v>60709</v>
      </c>
      <c r="N3496">
        <v>2444</v>
      </c>
      <c r="O3496" t="s">
        <v>16558</v>
      </c>
      <c r="P3496">
        <v>0</v>
      </c>
      <c r="Q3496" t="s">
        <v>16559</v>
      </c>
      <c r="R3496" t="s">
        <v>16560</v>
      </c>
      <c r="S3496">
        <v>922</v>
      </c>
      <c r="T3496" t="s">
        <v>36</v>
      </c>
      <c r="U3496" t="s">
        <v>37</v>
      </c>
      <c r="V3496" t="s">
        <v>583</v>
      </c>
      <c r="W3496">
        <v>7000000</v>
      </c>
      <c r="X3496">
        <v>2003</v>
      </c>
      <c r="Y3496">
        <v>340</v>
      </c>
      <c r="Z3496">
        <v>6</v>
      </c>
      <c r="AA3496">
        <v>1.85</v>
      </c>
      <c r="AB3496">
        <v>0</v>
      </c>
    </row>
    <row r="3497" spans="1:28" hidden="1" x14ac:dyDescent="0.2">
      <c r="A3497" t="s">
        <v>27</v>
      </c>
      <c r="B3497" t="s">
        <v>16561</v>
      </c>
      <c r="C3497">
        <v>8</v>
      </c>
      <c r="D3497">
        <v>79</v>
      </c>
      <c r="E3497">
        <v>0</v>
      </c>
      <c r="F3497">
        <v>23</v>
      </c>
      <c r="G3497" t="s">
        <v>16562</v>
      </c>
      <c r="H3497">
        <v>246</v>
      </c>
      <c r="J3497" t="s">
        <v>6401</v>
      </c>
      <c r="K3497" t="s">
        <v>16563</v>
      </c>
      <c r="L3497" t="s">
        <v>16564</v>
      </c>
      <c r="M3497">
        <v>440</v>
      </c>
      <c r="N3497">
        <v>345</v>
      </c>
      <c r="O3497" t="s">
        <v>16565</v>
      </c>
      <c r="P3497">
        <v>0</v>
      </c>
      <c r="Q3497" t="s">
        <v>16566</v>
      </c>
      <c r="R3497" t="s">
        <v>16567</v>
      </c>
      <c r="S3497">
        <v>21</v>
      </c>
      <c r="T3497" t="s">
        <v>36</v>
      </c>
      <c r="U3497" t="s">
        <v>37</v>
      </c>
      <c r="V3497" t="s">
        <v>93</v>
      </c>
      <c r="W3497">
        <v>350000</v>
      </c>
      <c r="X3497">
        <v>1978</v>
      </c>
      <c r="Y3497">
        <v>29</v>
      </c>
      <c r="Z3497">
        <v>4.0999999999999996</v>
      </c>
      <c r="AB3497">
        <v>44</v>
      </c>
    </row>
    <row r="3498" spans="1:28" hidden="1" x14ac:dyDescent="0.2">
      <c r="A3498" t="s">
        <v>27</v>
      </c>
      <c r="B3498" t="s">
        <v>7111</v>
      </c>
      <c r="C3498">
        <v>341</v>
      </c>
      <c r="D3498">
        <v>106</v>
      </c>
      <c r="E3498">
        <v>1000</v>
      </c>
      <c r="F3498">
        <v>98</v>
      </c>
      <c r="G3498" t="s">
        <v>16568</v>
      </c>
      <c r="H3498">
        <v>816</v>
      </c>
      <c r="I3498">
        <v>9190525</v>
      </c>
      <c r="J3498" t="s">
        <v>2525</v>
      </c>
      <c r="K3498" t="s">
        <v>162</v>
      </c>
      <c r="L3498" t="s">
        <v>16569</v>
      </c>
      <c r="M3498">
        <v>102125</v>
      </c>
      <c r="N3498">
        <v>1120</v>
      </c>
      <c r="O3498" t="s">
        <v>16570</v>
      </c>
      <c r="P3498">
        <v>1</v>
      </c>
      <c r="Q3498" t="s">
        <v>16571</v>
      </c>
      <c r="R3498" t="s">
        <v>16572</v>
      </c>
      <c r="S3498">
        <v>324</v>
      </c>
      <c r="T3498" t="s">
        <v>36</v>
      </c>
      <c r="U3498" t="s">
        <v>37</v>
      </c>
      <c r="V3498" t="s">
        <v>583</v>
      </c>
      <c r="W3498">
        <v>7000000</v>
      </c>
      <c r="X3498">
        <v>2009</v>
      </c>
      <c r="Y3498">
        <v>105</v>
      </c>
      <c r="Z3498">
        <v>7</v>
      </c>
      <c r="AA3498">
        <v>1.85</v>
      </c>
      <c r="AB3498">
        <v>10000</v>
      </c>
    </row>
    <row r="3499" spans="1:28" hidden="1" x14ac:dyDescent="0.2">
      <c r="A3499" t="s">
        <v>27</v>
      </c>
      <c r="B3499" t="s">
        <v>16573</v>
      </c>
      <c r="C3499">
        <v>160</v>
      </c>
      <c r="D3499">
        <v>100</v>
      </c>
      <c r="E3499">
        <v>11</v>
      </c>
      <c r="F3499">
        <v>970</v>
      </c>
      <c r="G3499" t="s">
        <v>1687</v>
      </c>
      <c r="H3499">
        <v>13000</v>
      </c>
      <c r="I3499">
        <v>9176553</v>
      </c>
      <c r="J3499" t="s">
        <v>8058</v>
      </c>
      <c r="K3499" t="s">
        <v>545</v>
      </c>
      <c r="L3499" t="s">
        <v>16574</v>
      </c>
      <c r="M3499">
        <v>19147</v>
      </c>
      <c r="N3499">
        <v>19330</v>
      </c>
      <c r="O3499" t="s">
        <v>3831</v>
      </c>
      <c r="P3499">
        <v>1</v>
      </c>
      <c r="Q3499" t="s">
        <v>16575</v>
      </c>
      <c r="R3499" t="s">
        <v>16576</v>
      </c>
      <c r="S3499">
        <v>97</v>
      </c>
      <c r="T3499" t="s">
        <v>36</v>
      </c>
      <c r="U3499" t="s">
        <v>37</v>
      </c>
      <c r="V3499" t="s">
        <v>38</v>
      </c>
      <c r="W3499">
        <v>7500000</v>
      </c>
      <c r="X3499">
        <v>2009</v>
      </c>
      <c r="Y3499">
        <v>3000</v>
      </c>
      <c r="Z3499">
        <v>7.1</v>
      </c>
      <c r="AA3499">
        <v>2.35</v>
      </c>
      <c r="AB3499">
        <v>0</v>
      </c>
    </row>
    <row r="3500" spans="1:28" hidden="1" x14ac:dyDescent="0.2">
      <c r="A3500" t="s">
        <v>27</v>
      </c>
      <c r="B3500" t="s">
        <v>7062</v>
      </c>
      <c r="C3500">
        <v>31</v>
      </c>
      <c r="D3500">
        <v>103</v>
      </c>
      <c r="E3500">
        <v>49</v>
      </c>
      <c r="F3500">
        <v>304</v>
      </c>
      <c r="G3500" t="s">
        <v>2291</v>
      </c>
      <c r="H3500">
        <v>687</v>
      </c>
      <c r="I3500">
        <v>9094451</v>
      </c>
      <c r="J3500" t="s">
        <v>8943</v>
      </c>
      <c r="K3500" t="s">
        <v>6214</v>
      </c>
      <c r="L3500" t="s">
        <v>16577</v>
      </c>
      <c r="M3500">
        <v>11668</v>
      </c>
      <c r="N3500">
        <v>1990</v>
      </c>
      <c r="O3500" t="s">
        <v>10098</v>
      </c>
      <c r="P3500">
        <v>0</v>
      </c>
      <c r="Q3500" t="s">
        <v>16578</v>
      </c>
      <c r="R3500" t="s">
        <v>16579</v>
      </c>
      <c r="S3500">
        <v>79</v>
      </c>
      <c r="T3500" t="s">
        <v>36</v>
      </c>
      <c r="U3500" t="s">
        <v>37</v>
      </c>
      <c r="V3500" t="s">
        <v>583</v>
      </c>
      <c r="W3500">
        <v>7000000</v>
      </c>
      <c r="X3500">
        <v>1989</v>
      </c>
      <c r="Y3500">
        <v>554</v>
      </c>
      <c r="Z3500">
        <v>6.2</v>
      </c>
      <c r="AA3500">
        <v>1.85</v>
      </c>
      <c r="AB3500">
        <v>0</v>
      </c>
    </row>
    <row r="3501" spans="1:28" hidden="1" x14ac:dyDescent="0.2">
      <c r="A3501" t="s">
        <v>27</v>
      </c>
      <c r="B3501" t="s">
        <v>12874</v>
      </c>
      <c r="C3501">
        <v>71</v>
      </c>
      <c r="D3501">
        <v>116</v>
      </c>
      <c r="E3501">
        <v>107</v>
      </c>
      <c r="F3501">
        <v>658</v>
      </c>
      <c r="G3501" t="s">
        <v>4502</v>
      </c>
      <c r="H3501">
        <v>893</v>
      </c>
      <c r="I3501">
        <v>14612840</v>
      </c>
      <c r="J3501" t="s">
        <v>6197</v>
      </c>
      <c r="K3501" t="s">
        <v>3488</v>
      </c>
      <c r="L3501" t="s">
        <v>16580</v>
      </c>
      <c r="M3501">
        <v>11191</v>
      </c>
      <c r="N3501">
        <v>3110</v>
      </c>
      <c r="O3501" t="s">
        <v>16581</v>
      </c>
      <c r="P3501">
        <v>1</v>
      </c>
      <c r="Q3501" t="s">
        <v>16582</v>
      </c>
      <c r="R3501" t="s">
        <v>16583</v>
      </c>
      <c r="S3501">
        <v>37</v>
      </c>
      <c r="T3501" t="s">
        <v>36</v>
      </c>
      <c r="U3501" t="s">
        <v>37</v>
      </c>
      <c r="V3501" t="s">
        <v>38</v>
      </c>
      <c r="W3501">
        <v>7000000</v>
      </c>
      <c r="X3501">
        <v>2014</v>
      </c>
      <c r="Y3501">
        <v>664</v>
      </c>
      <c r="Z3501">
        <v>6.9</v>
      </c>
      <c r="AB3501">
        <v>0</v>
      </c>
    </row>
    <row r="3502" spans="1:28" hidden="1" x14ac:dyDescent="0.2">
      <c r="A3502" t="s">
        <v>27</v>
      </c>
      <c r="B3502" t="s">
        <v>16584</v>
      </c>
      <c r="C3502">
        <v>281</v>
      </c>
      <c r="D3502">
        <v>99</v>
      </c>
      <c r="E3502">
        <v>192</v>
      </c>
      <c r="F3502">
        <v>292</v>
      </c>
      <c r="G3502" t="s">
        <v>16585</v>
      </c>
      <c r="H3502">
        <v>14000</v>
      </c>
      <c r="I3502">
        <v>9166863</v>
      </c>
      <c r="J3502" t="s">
        <v>212</v>
      </c>
      <c r="K3502" t="s">
        <v>434</v>
      </c>
      <c r="L3502" t="s">
        <v>16586</v>
      </c>
      <c r="M3502">
        <v>83182</v>
      </c>
      <c r="N3502">
        <v>14816</v>
      </c>
      <c r="O3502" t="s">
        <v>16062</v>
      </c>
      <c r="P3502">
        <v>2</v>
      </c>
      <c r="Q3502" t="s">
        <v>16587</v>
      </c>
      <c r="R3502" t="s">
        <v>16588</v>
      </c>
      <c r="S3502">
        <v>247</v>
      </c>
      <c r="T3502" t="s">
        <v>36</v>
      </c>
      <c r="U3502" t="s">
        <v>37</v>
      </c>
      <c r="V3502" t="s">
        <v>583</v>
      </c>
      <c r="W3502">
        <v>7000000</v>
      </c>
      <c r="X3502">
        <v>2009</v>
      </c>
      <c r="Y3502">
        <v>343</v>
      </c>
      <c r="Z3502">
        <v>7.6</v>
      </c>
      <c r="AA3502">
        <v>2.35</v>
      </c>
      <c r="AB3502">
        <v>16000</v>
      </c>
    </row>
    <row r="3503" spans="1:28" hidden="1" x14ac:dyDescent="0.2">
      <c r="A3503" t="s">
        <v>27</v>
      </c>
      <c r="B3503" t="s">
        <v>485</v>
      </c>
      <c r="C3503">
        <v>114</v>
      </c>
      <c r="D3503">
        <v>164</v>
      </c>
      <c r="E3503">
        <v>17000</v>
      </c>
      <c r="F3503">
        <v>159</v>
      </c>
      <c r="G3503" t="s">
        <v>16589</v>
      </c>
      <c r="H3503">
        <v>883</v>
      </c>
      <c r="I3503">
        <v>8373585</v>
      </c>
      <c r="J3503" t="s">
        <v>3407</v>
      </c>
      <c r="K3503" t="s">
        <v>7172</v>
      </c>
      <c r="L3503" t="s">
        <v>16590</v>
      </c>
      <c r="M3503">
        <v>39680</v>
      </c>
      <c r="N3503">
        <v>1934</v>
      </c>
      <c r="O3503" t="s">
        <v>7977</v>
      </c>
      <c r="P3503">
        <v>0</v>
      </c>
      <c r="Q3503" t="s">
        <v>16591</v>
      </c>
      <c r="R3503" t="s">
        <v>16592</v>
      </c>
      <c r="S3503">
        <v>308</v>
      </c>
      <c r="T3503" t="s">
        <v>36</v>
      </c>
      <c r="U3503" t="s">
        <v>37</v>
      </c>
      <c r="V3503" t="s">
        <v>583</v>
      </c>
      <c r="W3503">
        <v>7000000</v>
      </c>
      <c r="X3503">
        <v>1988</v>
      </c>
      <c r="Y3503">
        <v>618</v>
      </c>
      <c r="Z3503">
        <v>7.6</v>
      </c>
      <c r="AA3503">
        <v>1.85</v>
      </c>
      <c r="AB3503">
        <v>0</v>
      </c>
    </row>
    <row r="3504" spans="1:28" hidden="1" x14ac:dyDescent="0.2">
      <c r="A3504" t="s">
        <v>27</v>
      </c>
      <c r="B3504" t="s">
        <v>16200</v>
      </c>
      <c r="C3504">
        <v>72</v>
      </c>
      <c r="D3504">
        <v>96</v>
      </c>
      <c r="E3504">
        <v>30</v>
      </c>
      <c r="F3504">
        <v>407</v>
      </c>
      <c r="G3504" t="s">
        <v>16593</v>
      </c>
      <c r="H3504">
        <v>761</v>
      </c>
      <c r="I3504">
        <v>7292175</v>
      </c>
      <c r="J3504" t="s">
        <v>1413</v>
      </c>
      <c r="K3504" t="s">
        <v>16594</v>
      </c>
      <c r="L3504" t="s">
        <v>16595</v>
      </c>
      <c r="M3504">
        <v>7736</v>
      </c>
      <c r="N3504">
        <v>2018</v>
      </c>
      <c r="O3504" t="s">
        <v>10018</v>
      </c>
      <c r="P3504">
        <v>3</v>
      </c>
      <c r="Q3504" t="s">
        <v>16596</v>
      </c>
      <c r="R3504" t="s">
        <v>16597</v>
      </c>
      <c r="S3504">
        <v>100</v>
      </c>
      <c r="T3504" t="s">
        <v>36</v>
      </c>
      <c r="U3504" t="s">
        <v>37</v>
      </c>
      <c r="V3504" t="s">
        <v>583</v>
      </c>
      <c r="W3504">
        <v>7000000</v>
      </c>
      <c r="X3504">
        <v>1999</v>
      </c>
      <c r="Y3504">
        <v>412</v>
      </c>
      <c r="Z3504">
        <v>6.4</v>
      </c>
      <c r="AA3504">
        <v>1.85</v>
      </c>
      <c r="AB3504">
        <v>0</v>
      </c>
    </row>
    <row r="3505" spans="1:28" hidden="1" x14ac:dyDescent="0.2">
      <c r="A3505" t="s">
        <v>27</v>
      </c>
      <c r="B3505" t="s">
        <v>15465</v>
      </c>
      <c r="C3505">
        <v>119</v>
      </c>
      <c r="D3505">
        <v>122</v>
      </c>
      <c r="E3505">
        <v>98</v>
      </c>
      <c r="F3505">
        <v>397</v>
      </c>
      <c r="G3505" t="s">
        <v>3835</v>
      </c>
      <c r="H3505">
        <v>729</v>
      </c>
      <c r="I3505">
        <v>6601079</v>
      </c>
      <c r="J3505" t="s">
        <v>3462</v>
      </c>
      <c r="K3505" t="s">
        <v>3515</v>
      </c>
      <c r="L3505" t="s">
        <v>16598</v>
      </c>
      <c r="M3505">
        <v>17436</v>
      </c>
      <c r="N3505">
        <v>2321</v>
      </c>
      <c r="O3505" t="s">
        <v>16599</v>
      </c>
      <c r="P3505">
        <v>1</v>
      </c>
      <c r="Q3505" t="s">
        <v>16600</v>
      </c>
      <c r="R3505" t="s">
        <v>16601</v>
      </c>
      <c r="S3505">
        <v>276</v>
      </c>
      <c r="T3505" t="s">
        <v>36</v>
      </c>
      <c r="U3505" t="s">
        <v>55</v>
      </c>
      <c r="V3505" t="s">
        <v>38</v>
      </c>
      <c r="W3505">
        <v>7000000</v>
      </c>
      <c r="X3505">
        <v>2004</v>
      </c>
      <c r="Y3505">
        <v>579</v>
      </c>
      <c r="Z3505">
        <v>6.2</v>
      </c>
      <c r="AA3505">
        <v>2.35</v>
      </c>
      <c r="AB3505">
        <v>0</v>
      </c>
    </row>
    <row r="3506" spans="1:28" hidden="1" x14ac:dyDescent="0.2">
      <c r="A3506" t="s">
        <v>27</v>
      </c>
      <c r="B3506" t="s">
        <v>1196</v>
      </c>
      <c r="C3506">
        <v>74</v>
      </c>
      <c r="D3506">
        <v>94</v>
      </c>
      <c r="E3506">
        <v>176</v>
      </c>
      <c r="F3506">
        <v>46</v>
      </c>
      <c r="G3506" t="s">
        <v>15798</v>
      </c>
      <c r="H3506">
        <v>116</v>
      </c>
      <c r="I3506">
        <v>6165429</v>
      </c>
      <c r="J3506" t="s">
        <v>16602</v>
      </c>
      <c r="K3506" t="s">
        <v>16603</v>
      </c>
      <c r="L3506" t="s">
        <v>16604</v>
      </c>
      <c r="M3506">
        <v>23486</v>
      </c>
      <c r="N3506">
        <v>312</v>
      </c>
      <c r="O3506" t="s">
        <v>16605</v>
      </c>
      <c r="P3506">
        <v>1</v>
      </c>
      <c r="Q3506" t="s">
        <v>16606</v>
      </c>
      <c r="R3506" t="s">
        <v>16607</v>
      </c>
      <c r="S3506">
        <v>249</v>
      </c>
      <c r="T3506" t="s">
        <v>2219</v>
      </c>
      <c r="U3506" t="s">
        <v>368</v>
      </c>
      <c r="V3506" t="s">
        <v>93</v>
      </c>
      <c r="W3506">
        <v>6000000</v>
      </c>
      <c r="X3506">
        <v>2002</v>
      </c>
      <c r="Y3506">
        <v>93</v>
      </c>
      <c r="Z3506">
        <v>7.5</v>
      </c>
      <c r="AA3506">
        <v>2.35</v>
      </c>
      <c r="AB3506">
        <v>0</v>
      </c>
    </row>
    <row r="3507" spans="1:28" hidden="1" x14ac:dyDescent="0.2">
      <c r="A3507" t="s">
        <v>27</v>
      </c>
      <c r="B3507" t="s">
        <v>9771</v>
      </c>
      <c r="C3507">
        <v>25</v>
      </c>
      <c r="D3507">
        <v>93</v>
      </c>
      <c r="E3507">
        <v>70</v>
      </c>
      <c r="F3507">
        <v>442</v>
      </c>
      <c r="G3507" t="s">
        <v>5225</v>
      </c>
      <c r="H3507">
        <v>692</v>
      </c>
      <c r="I3507">
        <v>5694308</v>
      </c>
      <c r="J3507" t="s">
        <v>3911</v>
      </c>
      <c r="K3507" t="s">
        <v>1653</v>
      </c>
      <c r="L3507" t="s">
        <v>16608</v>
      </c>
      <c r="M3507">
        <v>13815</v>
      </c>
      <c r="N3507">
        <v>3128</v>
      </c>
      <c r="O3507" t="s">
        <v>16609</v>
      </c>
      <c r="P3507">
        <v>0</v>
      </c>
      <c r="Q3507" t="s">
        <v>16610</v>
      </c>
      <c r="R3507" t="s">
        <v>16611</v>
      </c>
      <c r="S3507">
        <v>46</v>
      </c>
      <c r="T3507" t="s">
        <v>36</v>
      </c>
      <c r="U3507" t="s">
        <v>37</v>
      </c>
      <c r="V3507" t="s">
        <v>38</v>
      </c>
      <c r="W3507">
        <v>7000000</v>
      </c>
      <c r="X3507">
        <v>2007</v>
      </c>
      <c r="Y3507">
        <v>585</v>
      </c>
      <c r="Z3507">
        <v>2</v>
      </c>
      <c r="AA3507">
        <v>1.85</v>
      </c>
      <c r="AB3507">
        <v>446</v>
      </c>
    </row>
    <row r="3508" spans="1:28" hidden="1" x14ac:dyDescent="0.2">
      <c r="A3508" t="s">
        <v>27</v>
      </c>
      <c r="B3508" t="s">
        <v>16612</v>
      </c>
      <c r="C3508">
        <v>39</v>
      </c>
      <c r="D3508">
        <v>96</v>
      </c>
      <c r="E3508">
        <v>6</v>
      </c>
      <c r="F3508">
        <v>38</v>
      </c>
      <c r="G3508" t="s">
        <v>2234</v>
      </c>
      <c r="H3508">
        <v>206</v>
      </c>
      <c r="I3508">
        <v>5430822</v>
      </c>
      <c r="J3508" t="s">
        <v>16613</v>
      </c>
      <c r="K3508" t="s">
        <v>16614</v>
      </c>
      <c r="L3508" t="s">
        <v>16615</v>
      </c>
      <c r="M3508">
        <v>8391</v>
      </c>
      <c r="N3508">
        <v>493</v>
      </c>
      <c r="O3508" t="s">
        <v>16616</v>
      </c>
      <c r="P3508">
        <v>0</v>
      </c>
      <c r="Q3508" t="s">
        <v>16617</v>
      </c>
      <c r="R3508" t="s">
        <v>16618</v>
      </c>
      <c r="S3508">
        <v>75</v>
      </c>
      <c r="T3508" t="s">
        <v>36</v>
      </c>
      <c r="U3508" t="s">
        <v>55</v>
      </c>
      <c r="V3508" t="s">
        <v>583</v>
      </c>
      <c r="W3508">
        <v>7000000</v>
      </c>
      <c r="X3508">
        <v>1992</v>
      </c>
      <c r="Y3508">
        <v>192</v>
      </c>
      <c r="Z3508">
        <v>6.2</v>
      </c>
      <c r="AA3508">
        <v>1.85</v>
      </c>
      <c r="AB3508">
        <v>0</v>
      </c>
    </row>
    <row r="3509" spans="1:28" hidden="1" x14ac:dyDescent="0.2">
      <c r="A3509" t="s">
        <v>27</v>
      </c>
      <c r="C3509">
        <v>27</v>
      </c>
      <c r="D3509">
        <v>60</v>
      </c>
      <c r="F3509">
        <v>346</v>
      </c>
      <c r="G3509" t="s">
        <v>4219</v>
      </c>
      <c r="H3509">
        <v>787</v>
      </c>
      <c r="J3509" t="s">
        <v>462</v>
      </c>
      <c r="K3509" t="s">
        <v>11799</v>
      </c>
      <c r="L3509" t="s">
        <v>16619</v>
      </c>
      <c r="M3509">
        <v>42402</v>
      </c>
      <c r="N3509">
        <v>2352</v>
      </c>
      <c r="O3509" t="s">
        <v>1286</v>
      </c>
      <c r="P3509">
        <v>1</v>
      </c>
      <c r="Q3509" t="s">
        <v>16620</v>
      </c>
      <c r="R3509" t="s">
        <v>16621</v>
      </c>
      <c r="S3509">
        <v>83</v>
      </c>
      <c r="T3509" t="s">
        <v>36</v>
      </c>
      <c r="U3509" t="s">
        <v>37</v>
      </c>
      <c r="Y3509">
        <v>485</v>
      </c>
      <c r="Z3509">
        <v>7.7</v>
      </c>
      <c r="AA3509">
        <v>16</v>
      </c>
      <c r="AB3509">
        <v>0</v>
      </c>
    </row>
    <row r="3510" spans="1:28" hidden="1" x14ac:dyDescent="0.2">
      <c r="A3510" t="s">
        <v>27</v>
      </c>
      <c r="B3510" t="s">
        <v>16622</v>
      </c>
      <c r="C3510">
        <v>27</v>
      </c>
      <c r="D3510">
        <v>113</v>
      </c>
      <c r="E3510">
        <v>7</v>
      </c>
      <c r="F3510">
        <v>35</v>
      </c>
      <c r="G3510" t="s">
        <v>16623</v>
      </c>
      <c r="H3510">
        <v>11000</v>
      </c>
      <c r="I3510">
        <v>4720371</v>
      </c>
      <c r="J3510" t="s">
        <v>11067</v>
      </c>
      <c r="K3510" t="s">
        <v>255</v>
      </c>
      <c r="L3510" t="s">
        <v>16624</v>
      </c>
      <c r="M3510">
        <v>3203</v>
      </c>
      <c r="N3510">
        <v>11116</v>
      </c>
      <c r="O3510" t="s">
        <v>16625</v>
      </c>
      <c r="P3510">
        <v>2</v>
      </c>
      <c r="Q3510" t="s">
        <v>16626</v>
      </c>
      <c r="R3510" t="s">
        <v>16627</v>
      </c>
      <c r="S3510">
        <v>85</v>
      </c>
      <c r="T3510" t="s">
        <v>36</v>
      </c>
      <c r="U3510" t="s">
        <v>37</v>
      </c>
      <c r="V3510" t="s">
        <v>93</v>
      </c>
      <c r="W3510">
        <v>7000000</v>
      </c>
      <c r="X3510">
        <v>2001</v>
      </c>
      <c r="Y3510">
        <v>43</v>
      </c>
      <c r="Z3510">
        <v>6.5</v>
      </c>
      <c r="AA3510">
        <v>1.85</v>
      </c>
      <c r="AB3510">
        <v>650</v>
      </c>
    </row>
    <row r="3511" spans="1:28" hidden="1" x14ac:dyDescent="0.2">
      <c r="A3511" t="s">
        <v>27</v>
      </c>
      <c r="C3511">
        <v>11</v>
      </c>
      <c r="D3511">
        <v>60</v>
      </c>
      <c r="F3511">
        <v>652</v>
      </c>
      <c r="G3511" t="s">
        <v>4553</v>
      </c>
      <c r="H3511">
        <v>10000</v>
      </c>
      <c r="J3511" t="s">
        <v>1050</v>
      </c>
      <c r="K3511" t="s">
        <v>13384</v>
      </c>
      <c r="L3511" t="s">
        <v>16628</v>
      </c>
      <c r="M3511">
        <v>25329</v>
      </c>
      <c r="N3511">
        <v>12051</v>
      </c>
      <c r="O3511" t="s">
        <v>8267</v>
      </c>
      <c r="P3511">
        <v>1</v>
      </c>
      <c r="Q3511" t="s">
        <v>16629</v>
      </c>
      <c r="R3511" t="s">
        <v>16630</v>
      </c>
      <c r="S3511">
        <v>160</v>
      </c>
      <c r="T3511" t="s">
        <v>36</v>
      </c>
      <c r="U3511" t="s">
        <v>37</v>
      </c>
      <c r="V3511" t="s">
        <v>1124</v>
      </c>
      <c r="Y3511">
        <v>794</v>
      </c>
      <c r="Z3511">
        <v>7.4</v>
      </c>
      <c r="AA3511">
        <v>1.33</v>
      </c>
      <c r="AB3511">
        <v>0</v>
      </c>
    </row>
    <row r="3512" spans="1:28" hidden="1" x14ac:dyDescent="0.2">
      <c r="A3512" t="s">
        <v>27</v>
      </c>
      <c r="B3512" t="s">
        <v>15583</v>
      </c>
      <c r="C3512">
        <v>29</v>
      </c>
      <c r="D3512">
        <v>192</v>
      </c>
      <c r="E3512">
        <v>147</v>
      </c>
      <c r="F3512">
        <v>397</v>
      </c>
      <c r="G3512" t="s">
        <v>14706</v>
      </c>
      <c r="H3512">
        <v>8000</v>
      </c>
      <c r="I3512">
        <v>2921738</v>
      </c>
      <c r="J3512" t="s">
        <v>2848</v>
      </c>
      <c r="K3512" t="s">
        <v>14704</v>
      </c>
      <c r="L3512" t="s">
        <v>16631</v>
      </c>
      <c r="M3512">
        <v>34449</v>
      </c>
      <c r="N3512">
        <v>9984</v>
      </c>
      <c r="O3512" t="s">
        <v>16599</v>
      </c>
      <c r="P3512">
        <v>0</v>
      </c>
      <c r="Q3512" t="s">
        <v>16632</v>
      </c>
      <c r="R3512" t="s">
        <v>16633</v>
      </c>
      <c r="S3512">
        <v>119</v>
      </c>
      <c r="T3512" t="s">
        <v>5609</v>
      </c>
      <c r="U3512" t="s">
        <v>5610</v>
      </c>
      <c r="W3512">
        <v>7000000</v>
      </c>
      <c r="X3512">
        <v>2004</v>
      </c>
      <c r="Y3512">
        <v>860</v>
      </c>
      <c r="Z3512">
        <v>7.9</v>
      </c>
      <c r="AA3512">
        <v>2.35</v>
      </c>
      <c r="AB3512">
        <v>2000</v>
      </c>
    </row>
    <row r="3513" spans="1:28" hidden="1" x14ac:dyDescent="0.2">
      <c r="A3513" t="s">
        <v>27</v>
      </c>
      <c r="B3513" t="s">
        <v>1920</v>
      </c>
      <c r="C3513">
        <v>158</v>
      </c>
      <c r="D3513">
        <v>99</v>
      </c>
      <c r="E3513">
        <v>342</v>
      </c>
      <c r="F3513">
        <v>501</v>
      </c>
      <c r="G3513" t="s">
        <v>16634</v>
      </c>
      <c r="H3513">
        <v>1000</v>
      </c>
      <c r="I3513">
        <v>2344847</v>
      </c>
      <c r="J3513" t="s">
        <v>3792</v>
      </c>
      <c r="K3513" t="s">
        <v>779</v>
      </c>
      <c r="L3513" t="s">
        <v>16635</v>
      </c>
      <c r="M3513">
        <v>18561</v>
      </c>
      <c r="N3513">
        <v>2158</v>
      </c>
      <c r="O3513" t="s">
        <v>2729</v>
      </c>
      <c r="P3513">
        <v>0</v>
      </c>
      <c r="Q3513" t="s">
        <v>16636</v>
      </c>
      <c r="R3513" t="s">
        <v>16637</v>
      </c>
      <c r="S3513">
        <v>119</v>
      </c>
      <c r="T3513" t="s">
        <v>36</v>
      </c>
      <c r="U3513" t="s">
        <v>37</v>
      </c>
      <c r="V3513" t="s">
        <v>583</v>
      </c>
      <c r="W3513">
        <v>7000000</v>
      </c>
      <c r="X3513">
        <v>2008</v>
      </c>
      <c r="Y3513">
        <v>518</v>
      </c>
      <c r="Z3513">
        <v>6.8</v>
      </c>
      <c r="AA3513">
        <v>2.35</v>
      </c>
      <c r="AB3513">
        <v>0</v>
      </c>
    </row>
    <row r="3514" spans="1:28" hidden="1" x14ac:dyDescent="0.2">
      <c r="A3514" t="s">
        <v>27</v>
      </c>
      <c r="B3514" t="s">
        <v>15174</v>
      </c>
      <c r="C3514">
        <v>223</v>
      </c>
      <c r="D3514">
        <v>91</v>
      </c>
      <c r="E3514">
        <v>157</v>
      </c>
      <c r="F3514">
        <v>224</v>
      </c>
      <c r="G3514" t="s">
        <v>6818</v>
      </c>
      <c r="H3514">
        <v>490</v>
      </c>
      <c r="I3514">
        <v>7455447</v>
      </c>
      <c r="J3514" t="s">
        <v>1413</v>
      </c>
      <c r="K3514" t="s">
        <v>3682</v>
      </c>
      <c r="L3514" t="s">
        <v>16638</v>
      </c>
      <c r="M3514">
        <v>29967</v>
      </c>
      <c r="N3514">
        <v>1136</v>
      </c>
      <c r="O3514" t="s">
        <v>16639</v>
      </c>
      <c r="P3514">
        <v>2</v>
      </c>
      <c r="Q3514" t="s">
        <v>16640</v>
      </c>
      <c r="R3514" t="s">
        <v>16641</v>
      </c>
      <c r="S3514">
        <v>126</v>
      </c>
      <c r="T3514" t="s">
        <v>36</v>
      </c>
      <c r="U3514" t="s">
        <v>37</v>
      </c>
      <c r="V3514" t="s">
        <v>583</v>
      </c>
      <c r="W3514">
        <v>7000000</v>
      </c>
      <c r="X3514">
        <v>2010</v>
      </c>
      <c r="Y3514">
        <v>259</v>
      </c>
      <c r="Z3514">
        <v>6.3</v>
      </c>
      <c r="AA3514">
        <v>1.85</v>
      </c>
      <c r="AB3514">
        <v>0</v>
      </c>
    </row>
    <row r="3515" spans="1:28" hidden="1" x14ac:dyDescent="0.2">
      <c r="A3515" t="s">
        <v>27</v>
      </c>
      <c r="B3515" t="s">
        <v>16642</v>
      </c>
      <c r="C3515">
        <v>25</v>
      </c>
      <c r="D3515">
        <v>100</v>
      </c>
      <c r="E3515">
        <v>0</v>
      </c>
      <c r="F3515">
        <v>359</v>
      </c>
      <c r="G3515" t="s">
        <v>16643</v>
      </c>
      <c r="H3515">
        <v>655</v>
      </c>
      <c r="I3515">
        <v>2148212</v>
      </c>
      <c r="J3515" t="s">
        <v>7142</v>
      </c>
      <c r="K3515" t="s">
        <v>2281</v>
      </c>
      <c r="L3515" t="s">
        <v>16644</v>
      </c>
      <c r="M3515">
        <v>781</v>
      </c>
      <c r="N3515">
        <v>1906</v>
      </c>
      <c r="O3515" t="s">
        <v>12387</v>
      </c>
      <c r="P3515">
        <v>0</v>
      </c>
      <c r="Q3515" t="s">
        <v>16645</v>
      </c>
      <c r="R3515" t="s">
        <v>16646</v>
      </c>
      <c r="S3515">
        <v>20</v>
      </c>
      <c r="T3515" t="s">
        <v>36</v>
      </c>
      <c r="U3515" t="s">
        <v>37</v>
      </c>
      <c r="V3515" t="s">
        <v>93</v>
      </c>
      <c r="W3515">
        <v>7000000</v>
      </c>
      <c r="X3515">
        <v>1999</v>
      </c>
      <c r="Y3515">
        <v>476</v>
      </c>
      <c r="Z3515">
        <v>6.3</v>
      </c>
      <c r="AA3515">
        <v>1.85</v>
      </c>
      <c r="AB3515">
        <v>157</v>
      </c>
    </row>
    <row r="3516" spans="1:28" hidden="1" x14ac:dyDescent="0.2">
      <c r="A3516" t="s">
        <v>27</v>
      </c>
      <c r="B3516" t="s">
        <v>13938</v>
      </c>
      <c r="C3516">
        <v>97</v>
      </c>
      <c r="D3516">
        <v>105</v>
      </c>
      <c r="E3516">
        <v>261</v>
      </c>
      <c r="F3516">
        <v>617</v>
      </c>
      <c r="G3516" t="s">
        <v>2786</v>
      </c>
      <c r="H3516">
        <v>783</v>
      </c>
      <c r="I3516">
        <v>2062066</v>
      </c>
      <c r="J3516" t="s">
        <v>1724</v>
      </c>
      <c r="K3516" t="s">
        <v>970</v>
      </c>
      <c r="L3516" t="s">
        <v>16647</v>
      </c>
      <c r="M3516">
        <v>11387</v>
      </c>
      <c r="N3516">
        <v>2684</v>
      </c>
      <c r="O3516" t="s">
        <v>4627</v>
      </c>
      <c r="P3516">
        <v>3</v>
      </c>
      <c r="Q3516" t="s">
        <v>16648</v>
      </c>
      <c r="R3516" t="s">
        <v>16649</v>
      </c>
      <c r="S3516">
        <v>147</v>
      </c>
      <c r="T3516" t="s">
        <v>36</v>
      </c>
      <c r="U3516" t="s">
        <v>37</v>
      </c>
      <c r="V3516" t="s">
        <v>583</v>
      </c>
      <c r="W3516">
        <v>7000000</v>
      </c>
      <c r="X3516">
        <v>2002</v>
      </c>
      <c r="Y3516">
        <v>658</v>
      </c>
      <c r="Z3516">
        <v>6.6</v>
      </c>
      <c r="AA3516">
        <v>1.85</v>
      </c>
      <c r="AB3516">
        <v>357</v>
      </c>
    </row>
    <row r="3517" spans="1:28" hidden="1" x14ac:dyDescent="0.2">
      <c r="A3517" t="s">
        <v>27</v>
      </c>
      <c r="B3517" t="s">
        <v>13984</v>
      </c>
      <c r="C3517">
        <v>117</v>
      </c>
      <c r="D3517">
        <v>99</v>
      </c>
      <c r="E3517">
        <v>60</v>
      </c>
      <c r="F3517">
        <v>628</v>
      </c>
      <c r="G3517" t="s">
        <v>6595</v>
      </c>
      <c r="H3517">
        <v>4000</v>
      </c>
      <c r="I3517">
        <v>1654367</v>
      </c>
      <c r="J3517" t="s">
        <v>1542</v>
      </c>
      <c r="K3517" t="s">
        <v>1432</v>
      </c>
      <c r="L3517" t="s">
        <v>16650</v>
      </c>
      <c r="M3517">
        <v>18355</v>
      </c>
      <c r="N3517">
        <v>6526</v>
      </c>
      <c r="O3517" t="s">
        <v>7030</v>
      </c>
      <c r="P3517">
        <v>0</v>
      </c>
      <c r="Q3517" t="s">
        <v>16651</v>
      </c>
      <c r="R3517" t="s">
        <v>16652</v>
      </c>
      <c r="S3517">
        <v>106</v>
      </c>
      <c r="T3517" t="s">
        <v>36</v>
      </c>
      <c r="U3517" t="s">
        <v>37</v>
      </c>
      <c r="V3517" t="s">
        <v>583</v>
      </c>
      <c r="W3517">
        <v>7000000</v>
      </c>
      <c r="X3517">
        <v>2006</v>
      </c>
      <c r="Y3517">
        <v>787</v>
      </c>
      <c r="Z3517">
        <v>6.4</v>
      </c>
      <c r="AA3517">
        <v>1.85</v>
      </c>
      <c r="AB3517">
        <v>3000</v>
      </c>
    </row>
    <row r="3518" spans="1:28" hidden="1" x14ac:dyDescent="0.2">
      <c r="A3518" t="s">
        <v>27</v>
      </c>
      <c r="B3518" t="s">
        <v>16653</v>
      </c>
      <c r="C3518">
        <v>389</v>
      </c>
      <c r="D3518">
        <v>112</v>
      </c>
      <c r="E3518">
        <v>159</v>
      </c>
      <c r="F3518">
        <v>77</v>
      </c>
      <c r="G3518" t="s">
        <v>4559</v>
      </c>
      <c r="H3518">
        <v>3000</v>
      </c>
      <c r="I3518">
        <v>1738692</v>
      </c>
      <c r="J3518" t="s">
        <v>4073</v>
      </c>
      <c r="K3518" t="s">
        <v>13856</v>
      </c>
      <c r="L3518" t="s">
        <v>16654</v>
      </c>
      <c r="M3518">
        <v>95529</v>
      </c>
      <c r="N3518">
        <v>3547</v>
      </c>
      <c r="O3518" t="s">
        <v>16655</v>
      </c>
      <c r="P3518">
        <v>0</v>
      </c>
      <c r="Q3518" t="s">
        <v>16656</v>
      </c>
      <c r="R3518" t="s">
        <v>16657</v>
      </c>
      <c r="S3518">
        <v>301</v>
      </c>
      <c r="T3518" t="s">
        <v>36</v>
      </c>
      <c r="U3518" t="s">
        <v>55</v>
      </c>
      <c r="V3518" t="s">
        <v>583</v>
      </c>
      <c r="W3518">
        <v>7000000</v>
      </c>
      <c r="X3518">
        <v>2011</v>
      </c>
      <c r="Y3518">
        <v>294</v>
      </c>
      <c r="Z3518">
        <v>7.5</v>
      </c>
      <c r="AA3518">
        <v>2.35</v>
      </c>
      <c r="AB3518">
        <v>38000</v>
      </c>
    </row>
    <row r="3519" spans="1:28" hidden="1" x14ac:dyDescent="0.2">
      <c r="A3519" t="s">
        <v>27</v>
      </c>
      <c r="B3519" t="s">
        <v>16658</v>
      </c>
      <c r="C3519">
        <v>9</v>
      </c>
      <c r="D3519">
        <v>100</v>
      </c>
      <c r="E3519">
        <v>0</v>
      </c>
      <c r="F3519">
        <v>149</v>
      </c>
      <c r="G3519" t="s">
        <v>13282</v>
      </c>
      <c r="H3519">
        <v>2000</v>
      </c>
      <c r="I3519">
        <v>2209479</v>
      </c>
      <c r="J3519" t="s">
        <v>7142</v>
      </c>
      <c r="K3519" t="s">
        <v>16659</v>
      </c>
      <c r="L3519" t="s">
        <v>16660</v>
      </c>
      <c r="M3519">
        <v>844</v>
      </c>
      <c r="N3519">
        <v>2909</v>
      </c>
      <c r="O3519" t="s">
        <v>11328</v>
      </c>
      <c r="P3519">
        <v>0</v>
      </c>
      <c r="Q3519" t="s">
        <v>16661</v>
      </c>
      <c r="R3519" t="s">
        <v>16662</v>
      </c>
      <c r="S3519">
        <v>34</v>
      </c>
      <c r="T3519" t="s">
        <v>36</v>
      </c>
      <c r="U3519" t="s">
        <v>55</v>
      </c>
      <c r="V3519" t="s">
        <v>93</v>
      </c>
      <c r="X3519">
        <v>2013</v>
      </c>
      <c r="Y3519">
        <v>627</v>
      </c>
      <c r="Z3519">
        <v>5.8</v>
      </c>
      <c r="AB3519">
        <v>962</v>
      </c>
    </row>
    <row r="3520" spans="1:28" hidden="1" x14ac:dyDescent="0.2">
      <c r="A3520" t="s">
        <v>27</v>
      </c>
      <c r="B3520" t="s">
        <v>16663</v>
      </c>
      <c r="C3520">
        <v>34</v>
      </c>
      <c r="D3520">
        <v>99</v>
      </c>
      <c r="E3520">
        <v>2</v>
      </c>
      <c r="F3520">
        <v>455</v>
      </c>
      <c r="G3520" t="s">
        <v>7687</v>
      </c>
      <c r="H3520">
        <v>1000</v>
      </c>
      <c r="I3520">
        <v>1889522</v>
      </c>
      <c r="J3520" t="s">
        <v>3792</v>
      </c>
      <c r="K3520" t="s">
        <v>7761</v>
      </c>
      <c r="L3520" t="s">
        <v>16664</v>
      </c>
      <c r="M3520">
        <v>1119</v>
      </c>
      <c r="N3520">
        <v>2589</v>
      </c>
      <c r="O3520" t="s">
        <v>16665</v>
      </c>
      <c r="P3520">
        <v>2</v>
      </c>
      <c r="Q3520" t="s">
        <v>16666</v>
      </c>
      <c r="R3520" t="s">
        <v>16667</v>
      </c>
      <c r="S3520">
        <v>12</v>
      </c>
      <c r="T3520" t="s">
        <v>36</v>
      </c>
      <c r="U3520" t="s">
        <v>37</v>
      </c>
      <c r="V3520" t="s">
        <v>275</v>
      </c>
      <c r="W3520">
        <v>7000000</v>
      </c>
      <c r="X3520">
        <v>2009</v>
      </c>
      <c r="Y3520">
        <v>690</v>
      </c>
      <c r="Z3520">
        <v>6.5</v>
      </c>
      <c r="AA3520">
        <v>2.35</v>
      </c>
      <c r="AB3520">
        <v>797</v>
      </c>
    </row>
    <row r="3521" spans="1:28" hidden="1" x14ac:dyDescent="0.2">
      <c r="A3521" t="s">
        <v>27</v>
      </c>
      <c r="B3521" t="s">
        <v>4912</v>
      </c>
      <c r="C3521">
        <v>7</v>
      </c>
      <c r="D3521">
        <v>100</v>
      </c>
      <c r="E3521">
        <v>161</v>
      </c>
      <c r="F3521">
        <v>172</v>
      </c>
      <c r="G3521" t="s">
        <v>11939</v>
      </c>
      <c r="H3521">
        <v>10000</v>
      </c>
      <c r="J3521" t="s">
        <v>3930</v>
      </c>
      <c r="K3521" t="s">
        <v>521</v>
      </c>
      <c r="L3521" t="s">
        <v>16668</v>
      </c>
      <c r="M3521">
        <v>3114</v>
      </c>
      <c r="N3521">
        <v>11059</v>
      </c>
      <c r="O3521" t="s">
        <v>16669</v>
      </c>
      <c r="P3521">
        <v>0</v>
      </c>
      <c r="Q3521" t="s">
        <v>16670</v>
      </c>
      <c r="R3521" t="s">
        <v>16671</v>
      </c>
      <c r="S3521">
        <v>16</v>
      </c>
      <c r="T3521" t="s">
        <v>36</v>
      </c>
      <c r="U3521" t="s">
        <v>266</v>
      </c>
      <c r="V3521" t="s">
        <v>583</v>
      </c>
      <c r="W3521">
        <v>7000000</v>
      </c>
      <c r="X3521">
        <v>1983</v>
      </c>
      <c r="Y3521">
        <v>422</v>
      </c>
      <c r="Z3521">
        <v>4.8</v>
      </c>
      <c r="AB3521">
        <v>168</v>
      </c>
    </row>
    <row r="3522" spans="1:28" hidden="1" x14ac:dyDescent="0.2">
      <c r="A3522" t="s">
        <v>27</v>
      </c>
      <c r="B3522" t="s">
        <v>16390</v>
      </c>
      <c r="C3522">
        <v>161</v>
      </c>
      <c r="D3522">
        <v>125</v>
      </c>
      <c r="E3522">
        <v>127</v>
      </c>
      <c r="F3522">
        <v>798</v>
      </c>
      <c r="G3522" t="s">
        <v>6645</v>
      </c>
      <c r="H3522">
        <v>6000</v>
      </c>
      <c r="I3522">
        <v>1110286</v>
      </c>
      <c r="J3522" t="s">
        <v>212</v>
      </c>
      <c r="K3522" t="s">
        <v>206</v>
      </c>
      <c r="L3522" t="s">
        <v>16672</v>
      </c>
      <c r="M3522">
        <v>9727</v>
      </c>
      <c r="N3522">
        <v>8876</v>
      </c>
      <c r="O3522" t="s">
        <v>11713</v>
      </c>
      <c r="P3522">
        <v>6</v>
      </c>
      <c r="Q3522" t="s">
        <v>16673</v>
      </c>
      <c r="R3522" t="s">
        <v>16674</v>
      </c>
      <c r="S3522">
        <v>65</v>
      </c>
      <c r="T3522" t="s">
        <v>36</v>
      </c>
      <c r="U3522" t="s">
        <v>37</v>
      </c>
      <c r="V3522" t="s">
        <v>583</v>
      </c>
      <c r="W3522">
        <v>4825000</v>
      </c>
      <c r="X3522">
        <v>2009</v>
      </c>
      <c r="Y3522">
        <v>941</v>
      </c>
      <c r="Z3522">
        <v>7.2</v>
      </c>
      <c r="AA3522">
        <v>2.35</v>
      </c>
      <c r="AB3522">
        <v>0</v>
      </c>
    </row>
    <row r="3523" spans="1:28" hidden="1" x14ac:dyDescent="0.2">
      <c r="A3523" t="s">
        <v>27</v>
      </c>
      <c r="B3523" t="s">
        <v>16675</v>
      </c>
      <c r="C3523">
        <v>6</v>
      </c>
      <c r="D3523">
        <v>107</v>
      </c>
      <c r="E3523">
        <v>6</v>
      </c>
      <c r="F3523">
        <v>375</v>
      </c>
      <c r="G3523" t="s">
        <v>16676</v>
      </c>
      <c r="H3523">
        <v>963</v>
      </c>
      <c r="I3523">
        <v>1000000</v>
      </c>
      <c r="J3523" t="s">
        <v>1219</v>
      </c>
      <c r="K3523" t="s">
        <v>6661</v>
      </c>
      <c r="L3523" t="s">
        <v>16677</v>
      </c>
      <c r="M3523">
        <v>2215</v>
      </c>
      <c r="N3523">
        <v>2209</v>
      </c>
      <c r="O3523" t="s">
        <v>16678</v>
      </c>
      <c r="P3523">
        <v>1</v>
      </c>
      <c r="Q3523" t="s">
        <v>16679</v>
      </c>
      <c r="R3523" t="s">
        <v>16680</v>
      </c>
      <c r="S3523">
        <v>26</v>
      </c>
      <c r="T3523" t="s">
        <v>36</v>
      </c>
      <c r="U3523" t="s">
        <v>55</v>
      </c>
      <c r="V3523" t="s">
        <v>93</v>
      </c>
      <c r="W3523">
        <v>9000000</v>
      </c>
      <c r="X3523">
        <v>1977</v>
      </c>
      <c r="Y3523">
        <v>750</v>
      </c>
      <c r="Z3523">
        <v>6.3</v>
      </c>
      <c r="AA3523">
        <v>1.85</v>
      </c>
      <c r="AB3523">
        <v>122</v>
      </c>
    </row>
    <row r="3524" spans="1:28" hidden="1" x14ac:dyDescent="0.2">
      <c r="A3524" t="s">
        <v>27</v>
      </c>
      <c r="B3524" t="s">
        <v>6825</v>
      </c>
      <c r="C3524">
        <v>16</v>
      </c>
      <c r="D3524">
        <v>107</v>
      </c>
      <c r="E3524">
        <v>8</v>
      </c>
      <c r="F3524">
        <v>39</v>
      </c>
      <c r="G3524" t="s">
        <v>6762</v>
      </c>
      <c r="H3524">
        <v>106</v>
      </c>
      <c r="I3524">
        <v>700000</v>
      </c>
      <c r="J3524" t="s">
        <v>6827</v>
      </c>
      <c r="K3524" t="s">
        <v>11466</v>
      </c>
      <c r="L3524" t="s">
        <v>16681</v>
      </c>
      <c r="M3524">
        <v>24438</v>
      </c>
      <c r="N3524">
        <v>215</v>
      </c>
      <c r="O3524" t="s">
        <v>16682</v>
      </c>
      <c r="P3524">
        <v>1</v>
      </c>
      <c r="Q3524" t="s">
        <v>16683</v>
      </c>
      <c r="R3524" t="s">
        <v>16684</v>
      </c>
      <c r="S3524">
        <v>78</v>
      </c>
      <c r="T3524" t="s">
        <v>1462</v>
      </c>
      <c r="U3524" t="s">
        <v>1463</v>
      </c>
      <c r="V3524" t="s">
        <v>583</v>
      </c>
      <c r="W3524">
        <v>50000000</v>
      </c>
      <c r="X3524">
        <v>1993</v>
      </c>
      <c r="Y3524">
        <v>54</v>
      </c>
      <c r="Z3524">
        <v>7</v>
      </c>
      <c r="AA3524">
        <v>2.35</v>
      </c>
      <c r="AB3524">
        <v>0</v>
      </c>
    </row>
    <row r="3525" spans="1:28" hidden="1" x14ac:dyDescent="0.2">
      <c r="A3525" t="s">
        <v>27</v>
      </c>
      <c r="B3525" t="s">
        <v>6722</v>
      </c>
      <c r="C3525">
        <v>301</v>
      </c>
      <c r="D3525">
        <v>97</v>
      </c>
      <c r="E3525">
        <v>0</v>
      </c>
      <c r="F3525">
        <v>106</v>
      </c>
      <c r="G3525" t="s">
        <v>10668</v>
      </c>
      <c r="H3525">
        <v>227</v>
      </c>
      <c r="I3525">
        <v>1768416</v>
      </c>
      <c r="J3525" t="s">
        <v>2525</v>
      </c>
      <c r="K3525" t="s">
        <v>16685</v>
      </c>
      <c r="L3525" t="s">
        <v>16686</v>
      </c>
      <c r="M3525">
        <v>35848</v>
      </c>
      <c r="N3525">
        <v>684</v>
      </c>
      <c r="O3525" t="s">
        <v>16687</v>
      </c>
      <c r="P3525">
        <v>0</v>
      </c>
      <c r="Q3525" t="s">
        <v>16688</v>
      </c>
      <c r="R3525" t="s">
        <v>16689</v>
      </c>
      <c r="S3525">
        <v>198</v>
      </c>
      <c r="T3525" t="s">
        <v>36</v>
      </c>
      <c r="U3525" t="s">
        <v>37</v>
      </c>
      <c r="V3525" t="s">
        <v>583</v>
      </c>
      <c r="W3525">
        <v>7000000</v>
      </c>
      <c r="X3525">
        <v>2010</v>
      </c>
      <c r="Y3525">
        <v>218</v>
      </c>
      <c r="Z3525">
        <v>6.3</v>
      </c>
      <c r="AA3525">
        <v>1.85</v>
      </c>
      <c r="AB3525">
        <v>0</v>
      </c>
    </row>
    <row r="3526" spans="1:28" hidden="1" x14ac:dyDescent="0.2">
      <c r="A3526" t="s">
        <v>27</v>
      </c>
      <c r="B3526" t="s">
        <v>16690</v>
      </c>
      <c r="C3526">
        <v>52</v>
      </c>
      <c r="D3526">
        <v>105</v>
      </c>
      <c r="E3526">
        <v>10</v>
      </c>
      <c r="F3526">
        <v>184</v>
      </c>
      <c r="G3526" t="s">
        <v>16691</v>
      </c>
      <c r="H3526">
        <v>756</v>
      </c>
      <c r="I3526">
        <v>1425993</v>
      </c>
      <c r="J3526" t="s">
        <v>1669</v>
      </c>
      <c r="K3526" t="s">
        <v>10972</v>
      </c>
      <c r="L3526" t="s">
        <v>16692</v>
      </c>
      <c r="M3526">
        <v>7412</v>
      </c>
      <c r="N3526">
        <v>1417</v>
      </c>
      <c r="O3526" t="s">
        <v>16693</v>
      </c>
      <c r="P3526">
        <v>1</v>
      </c>
      <c r="Q3526" t="s">
        <v>16694</v>
      </c>
      <c r="R3526" t="s">
        <v>16695</v>
      </c>
      <c r="S3526">
        <v>72</v>
      </c>
      <c r="T3526" t="s">
        <v>36</v>
      </c>
      <c r="U3526" t="s">
        <v>37</v>
      </c>
      <c r="V3526" t="s">
        <v>583</v>
      </c>
      <c r="X3526">
        <v>2009</v>
      </c>
      <c r="Y3526">
        <v>216</v>
      </c>
      <c r="Z3526">
        <v>5.3</v>
      </c>
      <c r="AA3526">
        <v>2.35</v>
      </c>
      <c r="AB3526">
        <v>0</v>
      </c>
    </row>
    <row r="3527" spans="1:28" hidden="1" x14ac:dyDescent="0.2">
      <c r="A3527" t="s">
        <v>27</v>
      </c>
      <c r="B3527" t="s">
        <v>16696</v>
      </c>
      <c r="C3527">
        <v>12</v>
      </c>
      <c r="D3527">
        <v>95</v>
      </c>
      <c r="E3527">
        <v>43</v>
      </c>
      <c r="F3527">
        <v>611</v>
      </c>
      <c r="G3527" t="s">
        <v>11730</v>
      </c>
      <c r="H3527">
        <v>1000</v>
      </c>
      <c r="I3527">
        <v>306715</v>
      </c>
      <c r="J3527" t="s">
        <v>1669</v>
      </c>
      <c r="K3527" t="s">
        <v>4465</v>
      </c>
      <c r="L3527" t="s">
        <v>16697</v>
      </c>
      <c r="M3527">
        <v>5143</v>
      </c>
      <c r="N3527">
        <v>5213</v>
      </c>
      <c r="O3527" t="s">
        <v>2468</v>
      </c>
      <c r="P3527">
        <v>1</v>
      </c>
      <c r="Q3527" t="s">
        <v>16698</v>
      </c>
      <c r="R3527" t="s">
        <v>16699</v>
      </c>
      <c r="S3527">
        <v>62</v>
      </c>
      <c r="T3527" t="s">
        <v>36</v>
      </c>
      <c r="U3527" t="s">
        <v>37</v>
      </c>
      <c r="V3527" t="s">
        <v>38</v>
      </c>
      <c r="W3527">
        <v>10000000</v>
      </c>
      <c r="X3527">
        <v>1998</v>
      </c>
      <c r="Y3527">
        <v>788</v>
      </c>
      <c r="Z3527">
        <v>2.2999999999999998</v>
      </c>
      <c r="AA3527">
        <v>1.85</v>
      </c>
      <c r="AB3527">
        <v>724</v>
      </c>
    </row>
    <row r="3528" spans="1:28" hidden="1" x14ac:dyDescent="0.2">
      <c r="A3528" t="s">
        <v>27</v>
      </c>
      <c r="B3528" t="s">
        <v>16700</v>
      </c>
      <c r="C3528">
        <v>134</v>
      </c>
      <c r="D3528">
        <v>106</v>
      </c>
      <c r="E3528">
        <v>58</v>
      </c>
      <c r="F3528">
        <v>973</v>
      </c>
      <c r="G3528" t="s">
        <v>839</v>
      </c>
      <c r="H3528">
        <v>23000</v>
      </c>
      <c r="I3528">
        <v>382946</v>
      </c>
      <c r="J3528" t="s">
        <v>3407</v>
      </c>
      <c r="K3528" t="s">
        <v>61</v>
      </c>
      <c r="L3528" t="s">
        <v>16701</v>
      </c>
      <c r="M3528">
        <v>43965</v>
      </c>
      <c r="N3528">
        <v>44969</v>
      </c>
      <c r="O3528" t="s">
        <v>475</v>
      </c>
      <c r="P3528">
        <v>0</v>
      </c>
      <c r="Q3528" t="s">
        <v>16702</v>
      </c>
      <c r="R3528" t="s">
        <v>16703</v>
      </c>
      <c r="S3528">
        <v>99</v>
      </c>
      <c r="T3528" t="s">
        <v>36</v>
      </c>
      <c r="U3528" t="s">
        <v>37</v>
      </c>
      <c r="V3528" t="s">
        <v>583</v>
      </c>
      <c r="W3528">
        <v>7000000</v>
      </c>
      <c r="X3528">
        <v>2010</v>
      </c>
      <c r="Y3528">
        <v>20000</v>
      </c>
      <c r="Z3528">
        <v>7.1</v>
      </c>
      <c r="AA3528">
        <v>2.35</v>
      </c>
      <c r="AB3528">
        <v>19000</v>
      </c>
    </row>
    <row r="3529" spans="1:28" hidden="1" x14ac:dyDescent="0.2">
      <c r="A3529" t="s">
        <v>27</v>
      </c>
      <c r="B3529" t="s">
        <v>6866</v>
      </c>
      <c r="C3529">
        <v>151</v>
      </c>
      <c r="D3529">
        <v>93</v>
      </c>
      <c r="E3529">
        <v>47</v>
      </c>
      <c r="F3529">
        <v>13</v>
      </c>
      <c r="G3529" t="s">
        <v>16294</v>
      </c>
      <c r="H3529">
        <v>554</v>
      </c>
      <c r="I3529">
        <v>518134</v>
      </c>
      <c r="J3529" t="s">
        <v>9191</v>
      </c>
      <c r="K3529" t="s">
        <v>2291</v>
      </c>
      <c r="L3529" t="s">
        <v>16704</v>
      </c>
      <c r="M3529">
        <v>21243</v>
      </c>
      <c r="N3529">
        <v>1105</v>
      </c>
      <c r="O3529" t="s">
        <v>16705</v>
      </c>
      <c r="P3529">
        <v>2</v>
      </c>
      <c r="Q3529" t="s">
        <v>16706</v>
      </c>
      <c r="R3529" t="s">
        <v>16707</v>
      </c>
      <c r="S3529">
        <v>66</v>
      </c>
      <c r="T3529" t="s">
        <v>36</v>
      </c>
      <c r="U3529" t="s">
        <v>55</v>
      </c>
      <c r="V3529" t="s">
        <v>583</v>
      </c>
      <c r="X3529">
        <v>2013</v>
      </c>
      <c r="Y3529">
        <v>524</v>
      </c>
      <c r="Z3529">
        <v>6.2</v>
      </c>
      <c r="AA3529">
        <v>2.35</v>
      </c>
      <c r="AB3529">
        <v>0</v>
      </c>
    </row>
    <row r="3530" spans="1:28" hidden="1" x14ac:dyDescent="0.2">
      <c r="A3530" t="s">
        <v>27</v>
      </c>
      <c r="B3530" t="s">
        <v>6049</v>
      </c>
      <c r="C3530">
        <v>103</v>
      </c>
      <c r="D3530">
        <v>103</v>
      </c>
      <c r="E3530">
        <v>835</v>
      </c>
      <c r="G3530" t="s">
        <v>16708</v>
      </c>
      <c r="H3530">
        <v>13000</v>
      </c>
      <c r="I3530">
        <v>236266</v>
      </c>
      <c r="J3530" t="s">
        <v>6620</v>
      </c>
      <c r="K3530" t="s">
        <v>1155</v>
      </c>
      <c r="L3530" t="s">
        <v>16709</v>
      </c>
      <c r="M3530">
        <v>15104</v>
      </c>
      <c r="N3530">
        <v>13000</v>
      </c>
      <c r="P3530">
        <v>0</v>
      </c>
      <c r="Q3530" t="s">
        <v>16710</v>
      </c>
      <c r="R3530" t="s">
        <v>16711</v>
      </c>
      <c r="S3530">
        <v>290</v>
      </c>
      <c r="T3530" t="s">
        <v>36</v>
      </c>
      <c r="U3530" t="s">
        <v>37</v>
      </c>
      <c r="V3530" t="s">
        <v>583</v>
      </c>
      <c r="W3530">
        <v>3500000</v>
      </c>
      <c r="X3530">
        <v>2002</v>
      </c>
      <c r="Y3530">
        <v>0</v>
      </c>
      <c r="Z3530">
        <v>6.2</v>
      </c>
      <c r="AA3530">
        <v>2.35</v>
      </c>
      <c r="AB3530">
        <v>0</v>
      </c>
    </row>
    <row r="3531" spans="1:28" hidden="1" x14ac:dyDescent="0.2">
      <c r="A3531" t="s">
        <v>27</v>
      </c>
      <c r="B3531" t="s">
        <v>16712</v>
      </c>
      <c r="C3531">
        <v>39</v>
      </c>
      <c r="D3531">
        <v>96</v>
      </c>
      <c r="E3531">
        <v>5</v>
      </c>
      <c r="F3531">
        <v>52</v>
      </c>
      <c r="G3531" t="s">
        <v>3528</v>
      </c>
      <c r="H3531">
        <v>766</v>
      </c>
      <c r="I3531">
        <v>196067</v>
      </c>
      <c r="J3531" t="s">
        <v>212</v>
      </c>
      <c r="K3531" t="s">
        <v>2017</v>
      </c>
      <c r="L3531" t="s">
        <v>16713</v>
      </c>
      <c r="M3531">
        <v>1966</v>
      </c>
      <c r="N3531">
        <v>1251</v>
      </c>
      <c r="O3531" t="s">
        <v>16714</v>
      </c>
      <c r="P3531">
        <v>3</v>
      </c>
      <c r="Q3531" t="s">
        <v>16715</v>
      </c>
      <c r="R3531" t="s">
        <v>16716</v>
      </c>
      <c r="S3531">
        <v>25</v>
      </c>
      <c r="T3531" t="s">
        <v>36</v>
      </c>
      <c r="U3531" t="s">
        <v>55</v>
      </c>
      <c r="V3531" t="s">
        <v>583</v>
      </c>
      <c r="W3531">
        <v>7000000</v>
      </c>
      <c r="X3531">
        <v>2002</v>
      </c>
      <c r="Y3531">
        <v>358</v>
      </c>
      <c r="Z3531">
        <v>6.7</v>
      </c>
      <c r="AA3531">
        <v>1.85</v>
      </c>
      <c r="AB3531">
        <v>97</v>
      </c>
    </row>
    <row r="3532" spans="1:28" hidden="1" x14ac:dyDescent="0.2">
      <c r="A3532" t="s">
        <v>27</v>
      </c>
      <c r="B3532" t="s">
        <v>14893</v>
      </c>
      <c r="C3532">
        <v>133</v>
      </c>
      <c r="D3532">
        <v>103</v>
      </c>
      <c r="E3532">
        <v>6</v>
      </c>
      <c r="F3532">
        <v>935</v>
      </c>
      <c r="G3532" t="s">
        <v>3333</v>
      </c>
      <c r="H3532">
        <v>7000</v>
      </c>
      <c r="I3532">
        <v>532988</v>
      </c>
      <c r="J3532" t="s">
        <v>6324</v>
      </c>
      <c r="K3532" t="s">
        <v>516</v>
      </c>
      <c r="L3532" t="s">
        <v>16717</v>
      </c>
      <c r="M3532">
        <v>5863</v>
      </c>
      <c r="N3532">
        <v>9660</v>
      </c>
      <c r="O3532" t="s">
        <v>5696</v>
      </c>
      <c r="P3532">
        <v>0</v>
      </c>
      <c r="Q3532" t="s">
        <v>16718</v>
      </c>
      <c r="R3532" t="s">
        <v>16719</v>
      </c>
      <c r="S3532">
        <v>25</v>
      </c>
      <c r="T3532" t="s">
        <v>36</v>
      </c>
      <c r="U3532" t="s">
        <v>37</v>
      </c>
      <c r="V3532" t="s">
        <v>38</v>
      </c>
      <c r="W3532">
        <v>7000000</v>
      </c>
      <c r="X3532">
        <v>2015</v>
      </c>
      <c r="Y3532">
        <v>1000</v>
      </c>
      <c r="Z3532">
        <v>6.5</v>
      </c>
      <c r="AA3532">
        <v>1.85</v>
      </c>
      <c r="AB3532">
        <v>0</v>
      </c>
    </row>
    <row r="3533" spans="1:28" hidden="1" x14ac:dyDescent="0.2">
      <c r="A3533" t="s">
        <v>27</v>
      </c>
      <c r="B3533" t="s">
        <v>16720</v>
      </c>
      <c r="C3533">
        <v>104</v>
      </c>
      <c r="D3533">
        <v>108</v>
      </c>
      <c r="E3533">
        <v>30</v>
      </c>
      <c r="F3533">
        <v>281</v>
      </c>
      <c r="G3533" t="s">
        <v>3717</v>
      </c>
      <c r="H3533">
        <v>474</v>
      </c>
      <c r="I3533">
        <v>453079</v>
      </c>
      <c r="J3533" t="s">
        <v>1669</v>
      </c>
      <c r="K3533" t="s">
        <v>11231</v>
      </c>
      <c r="L3533" t="s">
        <v>16721</v>
      </c>
      <c r="M3533">
        <v>4124</v>
      </c>
      <c r="N3533">
        <v>2029</v>
      </c>
      <c r="O3533" t="s">
        <v>10249</v>
      </c>
      <c r="P3533">
        <v>4</v>
      </c>
      <c r="Q3533" t="s">
        <v>16722</v>
      </c>
      <c r="R3533" t="s">
        <v>16723</v>
      </c>
      <c r="S3533">
        <v>29</v>
      </c>
      <c r="T3533" t="s">
        <v>36</v>
      </c>
      <c r="U3533" t="s">
        <v>37</v>
      </c>
      <c r="V3533" t="s">
        <v>583</v>
      </c>
      <c r="W3533">
        <v>7000000</v>
      </c>
      <c r="X3533">
        <v>2010</v>
      </c>
      <c r="Y3533">
        <v>403</v>
      </c>
      <c r="Z3533">
        <v>5.9</v>
      </c>
      <c r="AA3533">
        <v>2.35</v>
      </c>
      <c r="AB3533">
        <v>916</v>
      </c>
    </row>
    <row r="3534" spans="1:28" hidden="1" x14ac:dyDescent="0.2">
      <c r="A3534" t="s">
        <v>745</v>
      </c>
      <c r="B3534" t="s">
        <v>16724</v>
      </c>
      <c r="C3534">
        <v>121</v>
      </c>
      <c r="D3534">
        <v>177</v>
      </c>
      <c r="E3534">
        <v>23</v>
      </c>
      <c r="F3534">
        <v>0</v>
      </c>
      <c r="G3534" t="s">
        <v>16725</v>
      </c>
      <c r="H3534">
        <v>4</v>
      </c>
      <c r="J3534" t="s">
        <v>1847</v>
      </c>
      <c r="K3534" t="s">
        <v>16726</v>
      </c>
      <c r="L3534" t="s">
        <v>16727</v>
      </c>
      <c r="M3534">
        <v>2518</v>
      </c>
      <c r="N3534">
        <v>8</v>
      </c>
      <c r="O3534" t="s">
        <v>16728</v>
      </c>
      <c r="P3534">
        <v>0</v>
      </c>
      <c r="Q3534" t="s">
        <v>16729</v>
      </c>
      <c r="R3534" t="s">
        <v>16730</v>
      </c>
      <c r="S3534">
        <v>28</v>
      </c>
      <c r="T3534" t="s">
        <v>5639</v>
      </c>
      <c r="U3534" t="s">
        <v>7168</v>
      </c>
      <c r="V3534" t="s">
        <v>4828</v>
      </c>
      <c r="W3534">
        <v>7000000</v>
      </c>
      <c r="X3534">
        <v>2013</v>
      </c>
      <c r="Y3534">
        <v>4</v>
      </c>
      <c r="Z3534">
        <v>6.7</v>
      </c>
      <c r="AA3534">
        <v>1.66</v>
      </c>
      <c r="AB3534">
        <v>1000</v>
      </c>
    </row>
    <row r="3535" spans="1:28" hidden="1" x14ac:dyDescent="0.2">
      <c r="A3535" t="s">
        <v>27</v>
      </c>
      <c r="B3535" t="s">
        <v>16731</v>
      </c>
      <c r="C3535">
        <v>27</v>
      </c>
      <c r="D3535">
        <v>118</v>
      </c>
      <c r="E3535">
        <v>0</v>
      </c>
      <c r="F3535">
        <v>410</v>
      </c>
      <c r="G3535" t="s">
        <v>3194</v>
      </c>
      <c r="H3535">
        <v>26000</v>
      </c>
      <c r="I3535">
        <v>46451</v>
      </c>
      <c r="J3535" t="s">
        <v>5965</v>
      </c>
      <c r="K3535" t="s">
        <v>96</v>
      </c>
      <c r="L3535" t="s">
        <v>16732</v>
      </c>
      <c r="M3535">
        <v>7663</v>
      </c>
      <c r="N3535">
        <v>27756</v>
      </c>
      <c r="O3535" t="s">
        <v>2305</v>
      </c>
      <c r="P3535">
        <v>2</v>
      </c>
      <c r="Q3535" t="s">
        <v>16733</v>
      </c>
      <c r="R3535" t="s">
        <v>16734</v>
      </c>
      <c r="S3535">
        <v>38</v>
      </c>
      <c r="T3535" t="s">
        <v>36</v>
      </c>
      <c r="U3535" t="s">
        <v>37</v>
      </c>
      <c r="V3535" t="s">
        <v>583</v>
      </c>
      <c r="W3535">
        <v>7000000</v>
      </c>
      <c r="X3535">
        <v>2010</v>
      </c>
      <c r="Y3535">
        <v>854</v>
      </c>
      <c r="Z3535">
        <v>6</v>
      </c>
      <c r="AA3535">
        <v>1.85</v>
      </c>
      <c r="AB3535">
        <v>694</v>
      </c>
    </row>
    <row r="3536" spans="1:28" hidden="1" x14ac:dyDescent="0.2">
      <c r="A3536" t="s">
        <v>27</v>
      </c>
      <c r="B3536" t="s">
        <v>2291</v>
      </c>
      <c r="C3536">
        <v>49</v>
      </c>
      <c r="D3536">
        <v>97</v>
      </c>
      <c r="E3536">
        <v>554</v>
      </c>
      <c r="F3536">
        <v>530</v>
      </c>
      <c r="G3536" t="s">
        <v>403</v>
      </c>
      <c r="H3536">
        <v>876</v>
      </c>
      <c r="I3536">
        <v>233103</v>
      </c>
      <c r="J3536" t="s">
        <v>3407</v>
      </c>
      <c r="K3536" t="s">
        <v>2931</v>
      </c>
      <c r="L3536" t="s">
        <v>16735</v>
      </c>
      <c r="M3536">
        <v>2670</v>
      </c>
      <c r="N3536">
        <v>2544</v>
      </c>
      <c r="O3536" t="s">
        <v>4768</v>
      </c>
      <c r="P3536">
        <v>3</v>
      </c>
      <c r="Q3536" t="s">
        <v>16736</v>
      </c>
      <c r="R3536" t="s">
        <v>16737</v>
      </c>
      <c r="S3536">
        <v>50</v>
      </c>
      <c r="T3536" t="s">
        <v>36</v>
      </c>
      <c r="U3536" t="s">
        <v>55</v>
      </c>
      <c r="V3536" t="s">
        <v>583</v>
      </c>
      <c r="W3536">
        <v>7000000</v>
      </c>
      <c r="X3536">
        <v>2005</v>
      </c>
      <c r="Y3536">
        <v>838</v>
      </c>
      <c r="Z3536">
        <v>6.9</v>
      </c>
      <c r="AA3536">
        <v>2.35</v>
      </c>
      <c r="AB3536">
        <v>311</v>
      </c>
    </row>
    <row r="3537" spans="1:28" hidden="1" x14ac:dyDescent="0.2">
      <c r="A3537" t="s">
        <v>745</v>
      </c>
      <c r="B3537" t="s">
        <v>16090</v>
      </c>
      <c r="C3537">
        <v>100</v>
      </c>
      <c r="D3537">
        <v>102</v>
      </c>
      <c r="E3537">
        <v>78</v>
      </c>
      <c r="F3537">
        <v>184</v>
      </c>
      <c r="G3537" t="s">
        <v>16738</v>
      </c>
      <c r="H3537">
        <v>12000</v>
      </c>
      <c r="J3537" t="s">
        <v>332</v>
      </c>
      <c r="K3537" t="s">
        <v>4835</v>
      </c>
      <c r="L3537" t="s">
        <v>16739</v>
      </c>
      <c r="M3537">
        <v>197845</v>
      </c>
      <c r="N3537">
        <v>12680</v>
      </c>
      <c r="O3537" t="s">
        <v>16740</v>
      </c>
      <c r="P3537">
        <v>2</v>
      </c>
      <c r="Q3537" t="s">
        <v>16741</v>
      </c>
      <c r="R3537" t="s">
        <v>16742</v>
      </c>
      <c r="S3537">
        <v>876</v>
      </c>
      <c r="T3537" t="s">
        <v>36</v>
      </c>
      <c r="U3537" t="s">
        <v>266</v>
      </c>
      <c r="V3537" t="s">
        <v>583</v>
      </c>
      <c r="W3537">
        <v>7000000</v>
      </c>
      <c r="X3537">
        <v>1999</v>
      </c>
      <c r="Y3537">
        <v>333</v>
      </c>
      <c r="Z3537">
        <v>7.9</v>
      </c>
      <c r="AA3537">
        <v>2.35</v>
      </c>
      <c r="AB3537">
        <v>16000</v>
      </c>
    </row>
    <row r="3538" spans="1:28" hidden="1" x14ac:dyDescent="0.2">
      <c r="A3538" t="s">
        <v>27</v>
      </c>
      <c r="B3538" t="s">
        <v>16743</v>
      </c>
      <c r="C3538">
        <v>12</v>
      </c>
      <c r="D3538">
        <v>92</v>
      </c>
      <c r="E3538">
        <v>4</v>
      </c>
      <c r="F3538">
        <v>4</v>
      </c>
      <c r="G3538" t="s">
        <v>11701</v>
      </c>
      <c r="H3538">
        <v>91</v>
      </c>
      <c r="J3538" t="s">
        <v>4554</v>
      </c>
      <c r="K3538" t="s">
        <v>11632</v>
      </c>
      <c r="L3538" t="s">
        <v>16744</v>
      </c>
      <c r="M3538">
        <v>383</v>
      </c>
      <c r="N3538">
        <v>198</v>
      </c>
      <c r="O3538" t="s">
        <v>16745</v>
      </c>
      <c r="P3538">
        <v>1</v>
      </c>
      <c r="R3538" t="s">
        <v>16746</v>
      </c>
      <c r="S3538">
        <v>1</v>
      </c>
      <c r="T3538" t="s">
        <v>7239</v>
      </c>
      <c r="U3538" t="s">
        <v>3857</v>
      </c>
      <c r="W3538">
        <v>7000000</v>
      </c>
      <c r="X3538">
        <v>2014</v>
      </c>
      <c r="Y3538">
        <v>82</v>
      </c>
      <c r="Z3538">
        <v>5.3</v>
      </c>
      <c r="AA3538">
        <v>2.35</v>
      </c>
      <c r="AB3538">
        <v>55</v>
      </c>
    </row>
    <row r="3539" spans="1:28" hidden="1" x14ac:dyDescent="0.2">
      <c r="A3539" t="s">
        <v>27</v>
      </c>
      <c r="B3539" t="s">
        <v>4848</v>
      </c>
      <c r="C3539">
        <v>112</v>
      </c>
      <c r="D3539">
        <v>88</v>
      </c>
      <c r="E3539">
        <v>0</v>
      </c>
      <c r="F3539">
        <v>507</v>
      </c>
      <c r="G3539" t="s">
        <v>10434</v>
      </c>
      <c r="H3539">
        <v>1000</v>
      </c>
      <c r="J3539" t="s">
        <v>16747</v>
      </c>
      <c r="K3539" t="s">
        <v>5462</v>
      </c>
      <c r="L3539" t="s">
        <v>16748</v>
      </c>
      <c r="M3539">
        <v>8589</v>
      </c>
      <c r="N3539">
        <v>3150</v>
      </c>
      <c r="O3539" t="s">
        <v>11159</v>
      </c>
      <c r="P3539">
        <v>0</v>
      </c>
      <c r="Q3539" t="s">
        <v>16749</v>
      </c>
      <c r="R3539" t="s">
        <v>16750</v>
      </c>
      <c r="S3539">
        <v>70</v>
      </c>
      <c r="T3539" t="s">
        <v>36</v>
      </c>
      <c r="U3539" t="s">
        <v>37</v>
      </c>
      <c r="V3539" t="s">
        <v>583</v>
      </c>
      <c r="W3539">
        <v>7000000</v>
      </c>
      <c r="X3539">
        <v>2011</v>
      </c>
      <c r="Y3539">
        <v>844</v>
      </c>
      <c r="Z3539">
        <v>4.8</v>
      </c>
      <c r="AA3539">
        <v>1.85</v>
      </c>
      <c r="AB3539">
        <v>0</v>
      </c>
    </row>
    <row r="3540" spans="1:28" hidden="1" x14ac:dyDescent="0.2">
      <c r="A3540" t="s">
        <v>27</v>
      </c>
      <c r="B3540" t="s">
        <v>16751</v>
      </c>
      <c r="C3540">
        <v>10</v>
      </c>
      <c r="D3540">
        <v>80</v>
      </c>
      <c r="E3540">
        <v>0</v>
      </c>
      <c r="F3540">
        <v>26</v>
      </c>
      <c r="G3540" t="s">
        <v>16752</v>
      </c>
      <c r="H3540">
        <v>99</v>
      </c>
      <c r="J3540" t="s">
        <v>2829</v>
      </c>
      <c r="K3540" t="s">
        <v>16753</v>
      </c>
      <c r="L3540" t="s">
        <v>16754</v>
      </c>
      <c r="M3540">
        <v>1159</v>
      </c>
      <c r="N3540">
        <v>218</v>
      </c>
      <c r="O3540" t="s">
        <v>16755</v>
      </c>
      <c r="P3540">
        <v>1</v>
      </c>
      <c r="Q3540" t="s">
        <v>16756</v>
      </c>
      <c r="R3540" t="s">
        <v>16757</v>
      </c>
      <c r="S3540">
        <v>9</v>
      </c>
      <c r="T3540" t="s">
        <v>5639</v>
      </c>
      <c r="U3540" t="s">
        <v>7168</v>
      </c>
      <c r="V3540" t="s">
        <v>93</v>
      </c>
      <c r="W3540">
        <v>7000000</v>
      </c>
      <c r="X3540">
        <v>2012</v>
      </c>
      <c r="Y3540">
        <v>62</v>
      </c>
      <c r="Z3540">
        <v>5.3</v>
      </c>
      <c r="AB3540">
        <v>453</v>
      </c>
    </row>
    <row r="3541" spans="1:28" hidden="1" x14ac:dyDescent="0.2">
      <c r="B3541" t="s">
        <v>16758</v>
      </c>
      <c r="C3541">
        <v>2</v>
      </c>
      <c r="D3541">
        <v>45</v>
      </c>
      <c r="E3541">
        <v>24</v>
      </c>
      <c r="F3541">
        <v>29</v>
      </c>
      <c r="G3541" t="s">
        <v>16759</v>
      </c>
      <c r="H3541">
        <v>122</v>
      </c>
      <c r="J3541" t="s">
        <v>16760</v>
      </c>
      <c r="K3541" t="s">
        <v>16761</v>
      </c>
      <c r="L3541" t="s">
        <v>16762</v>
      </c>
      <c r="M3541">
        <v>192</v>
      </c>
      <c r="N3541">
        <v>236</v>
      </c>
      <c r="O3541" t="s">
        <v>16763</v>
      </c>
      <c r="P3541">
        <v>0</v>
      </c>
      <c r="Q3541" t="s">
        <v>16764</v>
      </c>
      <c r="R3541" t="s">
        <v>16765</v>
      </c>
      <c r="S3541">
        <v>6</v>
      </c>
      <c r="U3541" t="s">
        <v>37</v>
      </c>
      <c r="W3541">
        <v>7000000</v>
      </c>
      <c r="X3541">
        <v>2014</v>
      </c>
      <c r="Y3541">
        <v>35</v>
      </c>
      <c r="Z3541">
        <v>6</v>
      </c>
      <c r="AB3541">
        <v>41</v>
      </c>
    </row>
    <row r="3542" spans="1:28" x14ac:dyDescent="0.2">
      <c r="A3542" t="s">
        <v>27</v>
      </c>
      <c r="B3542" t="s">
        <v>3692</v>
      </c>
      <c r="C3542">
        <v>38</v>
      </c>
      <c r="D3542">
        <v>115</v>
      </c>
      <c r="E3542">
        <v>16000</v>
      </c>
      <c r="F3542">
        <v>240</v>
      </c>
      <c r="G3542" t="s">
        <v>4526</v>
      </c>
      <c r="H3542">
        <v>16000</v>
      </c>
      <c r="I3542">
        <v>41400000</v>
      </c>
      <c r="J3542" t="s">
        <v>15009</v>
      </c>
      <c r="K3542" t="s">
        <v>3692</v>
      </c>
      <c r="L3542" t="s">
        <v>16766</v>
      </c>
      <c r="M3542">
        <v>39451</v>
      </c>
      <c r="N3542">
        <v>17209</v>
      </c>
      <c r="O3542" t="s">
        <v>16767</v>
      </c>
      <c r="P3542">
        <v>0</v>
      </c>
      <c r="Q3542" t="s">
        <v>16768</v>
      </c>
      <c r="R3542" t="s">
        <v>16769</v>
      </c>
      <c r="S3542">
        <v>138</v>
      </c>
      <c r="T3542" t="s">
        <v>36</v>
      </c>
      <c r="U3542" t="s">
        <v>37</v>
      </c>
      <c r="V3542" t="s">
        <v>583</v>
      </c>
      <c r="W3542">
        <v>6900000</v>
      </c>
      <c r="X3542">
        <v>1985</v>
      </c>
      <c r="Y3542">
        <v>455</v>
      </c>
      <c r="Z3542">
        <v>7.3</v>
      </c>
      <c r="AA3542">
        <v>2.35</v>
      </c>
      <c r="AB3542">
        <v>0</v>
      </c>
    </row>
    <row r="3543" spans="1:28" hidden="1" x14ac:dyDescent="0.2">
      <c r="A3543" t="s">
        <v>27</v>
      </c>
      <c r="B3543" t="s">
        <v>16770</v>
      </c>
      <c r="C3543">
        <v>18</v>
      </c>
      <c r="D3543">
        <v>97</v>
      </c>
      <c r="E3543">
        <v>49</v>
      </c>
      <c r="F3543">
        <v>687</v>
      </c>
      <c r="G3543" t="s">
        <v>4654</v>
      </c>
      <c r="H3543">
        <v>878</v>
      </c>
      <c r="J3543" t="s">
        <v>16771</v>
      </c>
      <c r="K3543" t="s">
        <v>16772</v>
      </c>
      <c r="L3543" t="s">
        <v>16773</v>
      </c>
      <c r="M3543">
        <v>15862</v>
      </c>
      <c r="N3543">
        <v>4334</v>
      </c>
      <c r="O3543" t="s">
        <v>6214</v>
      </c>
      <c r="P3543">
        <v>5</v>
      </c>
      <c r="Q3543" t="s">
        <v>16774</v>
      </c>
      <c r="R3543" t="s">
        <v>16775</v>
      </c>
      <c r="S3543">
        <v>42</v>
      </c>
      <c r="T3543" t="s">
        <v>36</v>
      </c>
      <c r="U3543" t="s">
        <v>37</v>
      </c>
      <c r="X3543">
        <v>2008</v>
      </c>
      <c r="Y3543">
        <v>847</v>
      </c>
      <c r="Z3543">
        <v>7.4</v>
      </c>
      <c r="AA3543">
        <v>1.78</v>
      </c>
      <c r="AB3543">
        <v>389</v>
      </c>
    </row>
    <row r="3544" spans="1:28" hidden="1" x14ac:dyDescent="0.2">
      <c r="A3544" t="s">
        <v>27</v>
      </c>
      <c r="B3544" t="s">
        <v>9160</v>
      </c>
      <c r="C3544">
        <v>152</v>
      </c>
      <c r="D3544">
        <v>102</v>
      </c>
      <c r="E3544">
        <v>0</v>
      </c>
      <c r="F3544">
        <v>787</v>
      </c>
      <c r="G3544" t="s">
        <v>2863</v>
      </c>
      <c r="H3544">
        <v>14000</v>
      </c>
      <c r="I3544">
        <v>7993039</v>
      </c>
      <c r="J3544" t="s">
        <v>1669</v>
      </c>
      <c r="K3544" t="s">
        <v>1970</v>
      </c>
      <c r="L3544" t="s">
        <v>16776</v>
      </c>
      <c r="M3544">
        <v>120036</v>
      </c>
      <c r="N3544">
        <v>18643</v>
      </c>
      <c r="O3544" t="s">
        <v>2047</v>
      </c>
      <c r="P3544">
        <v>1</v>
      </c>
      <c r="Q3544" t="s">
        <v>16777</v>
      </c>
      <c r="R3544" t="s">
        <v>16778</v>
      </c>
      <c r="S3544">
        <v>408</v>
      </c>
      <c r="T3544" t="s">
        <v>36</v>
      </c>
      <c r="U3544" t="s">
        <v>37</v>
      </c>
      <c r="V3544" t="s">
        <v>583</v>
      </c>
      <c r="W3544">
        <v>6900000</v>
      </c>
      <c r="X3544">
        <v>1993</v>
      </c>
      <c r="Y3544">
        <v>1000</v>
      </c>
      <c r="Z3544">
        <v>7.7</v>
      </c>
      <c r="AA3544">
        <v>1.85</v>
      </c>
      <c r="AB3544">
        <v>10000</v>
      </c>
    </row>
    <row r="3545" spans="1:28" hidden="1" x14ac:dyDescent="0.2">
      <c r="A3545" t="s">
        <v>27</v>
      </c>
      <c r="B3545" t="s">
        <v>4064</v>
      </c>
      <c r="C3545">
        <v>44</v>
      </c>
      <c r="D3545">
        <v>111</v>
      </c>
      <c r="E3545">
        <v>197</v>
      </c>
      <c r="F3545">
        <v>578</v>
      </c>
      <c r="G3545" t="s">
        <v>11890</v>
      </c>
      <c r="H3545">
        <v>755</v>
      </c>
      <c r="J3545" t="s">
        <v>3021</v>
      </c>
      <c r="K3545" t="s">
        <v>10892</v>
      </c>
      <c r="L3545" t="s">
        <v>16779</v>
      </c>
      <c r="M3545">
        <v>39786</v>
      </c>
      <c r="N3545">
        <v>3009</v>
      </c>
      <c r="O3545" t="s">
        <v>16780</v>
      </c>
      <c r="P3545">
        <v>5</v>
      </c>
      <c r="Q3545" t="s">
        <v>16781</v>
      </c>
      <c r="R3545" t="s">
        <v>16782</v>
      </c>
      <c r="S3545">
        <v>162</v>
      </c>
      <c r="T3545" t="s">
        <v>36</v>
      </c>
      <c r="U3545" t="s">
        <v>37</v>
      </c>
      <c r="V3545" t="s">
        <v>2747</v>
      </c>
      <c r="W3545">
        <v>7000000</v>
      </c>
      <c r="X3545">
        <v>2007</v>
      </c>
      <c r="Y3545">
        <v>632</v>
      </c>
      <c r="Z3545">
        <v>4.8</v>
      </c>
      <c r="AA3545">
        <v>1.78</v>
      </c>
      <c r="AB3545">
        <v>586</v>
      </c>
    </row>
    <row r="3546" spans="1:28" hidden="1" x14ac:dyDescent="0.2">
      <c r="A3546" t="s">
        <v>27</v>
      </c>
      <c r="B3546" t="s">
        <v>16783</v>
      </c>
      <c r="C3546">
        <v>6</v>
      </c>
      <c r="D3546">
        <v>96</v>
      </c>
      <c r="E3546">
        <v>16</v>
      </c>
      <c r="F3546">
        <v>63</v>
      </c>
      <c r="G3546" t="s">
        <v>16784</v>
      </c>
      <c r="H3546">
        <v>149</v>
      </c>
      <c r="J3546" t="s">
        <v>212</v>
      </c>
      <c r="K3546" t="s">
        <v>16785</v>
      </c>
      <c r="L3546" t="s">
        <v>16786</v>
      </c>
      <c r="M3546">
        <v>33</v>
      </c>
      <c r="N3546">
        <v>414</v>
      </c>
      <c r="O3546" t="s">
        <v>16787</v>
      </c>
      <c r="P3546">
        <v>0</v>
      </c>
      <c r="R3546" t="s">
        <v>16788</v>
      </c>
      <c r="S3546">
        <v>6</v>
      </c>
      <c r="T3546" t="s">
        <v>36</v>
      </c>
      <c r="U3546" t="s">
        <v>266</v>
      </c>
      <c r="W3546">
        <v>8700000</v>
      </c>
      <c r="X3546">
        <v>2016</v>
      </c>
      <c r="Y3546">
        <v>147</v>
      </c>
      <c r="Z3546">
        <v>7.2</v>
      </c>
      <c r="AA3546">
        <v>2.35</v>
      </c>
      <c r="AB3546">
        <v>187</v>
      </c>
    </row>
    <row r="3547" spans="1:28" hidden="1" x14ac:dyDescent="0.2">
      <c r="A3547" t="s">
        <v>27</v>
      </c>
      <c r="B3547" t="s">
        <v>16789</v>
      </c>
      <c r="C3547">
        <v>46</v>
      </c>
      <c r="D3547">
        <v>94</v>
      </c>
      <c r="E3547">
        <v>0</v>
      </c>
      <c r="F3547">
        <v>493</v>
      </c>
      <c r="G3547" t="s">
        <v>11254</v>
      </c>
      <c r="H3547">
        <v>15000</v>
      </c>
      <c r="J3547" t="s">
        <v>2123</v>
      </c>
      <c r="K3547" t="s">
        <v>16790</v>
      </c>
      <c r="L3547" t="s">
        <v>16791</v>
      </c>
      <c r="M3547">
        <v>5255</v>
      </c>
      <c r="N3547">
        <v>17377</v>
      </c>
      <c r="O3547" t="s">
        <v>16792</v>
      </c>
      <c r="P3547">
        <v>3</v>
      </c>
      <c r="Q3547" t="s">
        <v>16793</v>
      </c>
      <c r="R3547" t="s">
        <v>16794</v>
      </c>
      <c r="S3547">
        <v>38</v>
      </c>
      <c r="T3547" t="s">
        <v>36</v>
      </c>
      <c r="U3547" t="s">
        <v>37</v>
      </c>
      <c r="W3547">
        <v>7000000</v>
      </c>
      <c r="X3547">
        <v>2015</v>
      </c>
      <c r="Y3547">
        <v>725</v>
      </c>
      <c r="Z3547">
        <v>5.8</v>
      </c>
      <c r="AA3547">
        <v>2.35</v>
      </c>
      <c r="AB3547">
        <v>0</v>
      </c>
    </row>
    <row r="3548" spans="1:28" hidden="1" x14ac:dyDescent="0.2">
      <c r="A3548" t="s">
        <v>27</v>
      </c>
      <c r="B3548" t="s">
        <v>16795</v>
      </c>
      <c r="C3548">
        <v>63</v>
      </c>
      <c r="D3548">
        <v>125</v>
      </c>
      <c r="E3548">
        <v>4</v>
      </c>
      <c r="F3548">
        <v>36</v>
      </c>
      <c r="G3548" t="s">
        <v>16796</v>
      </c>
      <c r="H3548">
        <v>177</v>
      </c>
      <c r="I3548">
        <v>927107</v>
      </c>
      <c r="J3548" t="s">
        <v>12007</v>
      </c>
      <c r="K3548" t="s">
        <v>16797</v>
      </c>
      <c r="L3548" t="s">
        <v>16798</v>
      </c>
      <c r="M3548">
        <v>5153</v>
      </c>
      <c r="N3548">
        <v>333</v>
      </c>
      <c r="O3548" t="s">
        <v>16799</v>
      </c>
      <c r="P3548">
        <v>1</v>
      </c>
      <c r="Q3548" t="s">
        <v>16800</v>
      </c>
      <c r="R3548" t="s">
        <v>16801</v>
      </c>
      <c r="S3548">
        <v>51</v>
      </c>
      <c r="T3548" t="s">
        <v>8729</v>
      </c>
      <c r="U3548" t="s">
        <v>765</v>
      </c>
      <c r="W3548">
        <v>15000000</v>
      </c>
      <c r="X3548">
        <v>1999</v>
      </c>
      <c r="Y3548">
        <v>66</v>
      </c>
      <c r="Z3548">
        <v>7.3</v>
      </c>
      <c r="AA3548">
        <v>1.85</v>
      </c>
      <c r="AB3548">
        <v>687</v>
      </c>
    </row>
    <row r="3549" spans="1:28" hidden="1" x14ac:dyDescent="0.2">
      <c r="A3549" t="s">
        <v>27</v>
      </c>
      <c r="B3549" t="s">
        <v>16802</v>
      </c>
      <c r="C3549">
        <v>74</v>
      </c>
      <c r="D3549">
        <v>108</v>
      </c>
      <c r="E3549">
        <v>3</v>
      </c>
      <c r="F3549">
        <v>436</v>
      </c>
      <c r="G3549" t="s">
        <v>3196</v>
      </c>
      <c r="H3549">
        <v>710</v>
      </c>
      <c r="I3549">
        <v>49526</v>
      </c>
      <c r="J3549" t="s">
        <v>2525</v>
      </c>
      <c r="K3549" t="s">
        <v>3285</v>
      </c>
      <c r="L3549" t="s">
        <v>16803</v>
      </c>
      <c r="M3549">
        <v>16299</v>
      </c>
      <c r="N3549">
        <v>2119</v>
      </c>
      <c r="O3549" t="s">
        <v>15210</v>
      </c>
      <c r="P3549">
        <v>1</v>
      </c>
      <c r="Q3549" t="s">
        <v>16804</v>
      </c>
      <c r="R3549" t="s">
        <v>16805</v>
      </c>
      <c r="S3549">
        <v>129</v>
      </c>
      <c r="T3549" t="s">
        <v>36</v>
      </c>
      <c r="U3549" t="s">
        <v>37</v>
      </c>
      <c r="V3549" t="s">
        <v>583</v>
      </c>
      <c r="W3549">
        <v>6800000</v>
      </c>
      <c r="X3549">
        <v>2005</v>
      </c>
      <c r="Y3549">
        <v>697</v>
      </c>
      <c r="Z3549">
        <v>7</v>
      </c>
      <c r="AA3549">
        <v>2.35</v>
      </c>
      <c r="AB3549">
        <v>1000</v>
      </c>
    </row>
    <row r="3550" spans="1:28" hidden="1" x14ac:dyDescent="0.2">
      <c r="A3550" t="s">
        <v>27</v>
      </c>
      <c r="B3550" t="s">
        <v>16806</v>
      </c>
      <c r="C3550">
        <v>25</v>
      </c>
      <c r="D3550">
        <v>101</v>
      </c>
      <c r="E3550">
        <v>0</v>
      </c>
      <c r="F3550">
        <v>83</v>
      </c>
      <c r="G3550" t="s">
        <v>16807</v>
      </c>
      <c r="H3550">
        <v>240</v>
      </c>
      <c r="I3550">
        <v>10696</v>
      </c>
      <c r="J3550" t="s">
        <v>1526</v>
      </c>
      <c r="K3550" t="s">
        <v>15407</v>
      </c>
      <c r="L3550" t="s">
        <v>16808</v>
      </c>
      <c r="M3550">
        <v>10771</v>
      </c>
      <c r="N3550">
        <v>490</v>
      </c>
      <c r="O3550" t="s">
        <v>16809</v>
      </c>
      <c r="P3550">
        <v>8</v>
      </c>
      <c r="Q3550" t="s">
        <v>16810</v>
      </c>
      <c r="R3550" t="s">
        <v>16811</v>
      </c>
      <c r="S3550">
        <v>65</v>
      </c>
      <c r="T3550" t="s">
        <v>36</v>
      </c>
      <c r="U3550" t="s">
        <v>37</v>
      </c>
      <c r="V3550" t="s">
        <v>583</v>
      </c>
      <c r="W3550">
        <v>6800000</v>
      </c>
      <c r="X3550">
        <v>2003</v>
      </c>
      <c r="Y3550">
        <v>83</v>
      </c>
      <c r="Z3550">
        <v>6.4</v>
      </c>
      <c r="AA3550">
        <v>2.35</v>
      </c>
      <c r="AB3550">
        <v>413</v>
      </c>
    </row>
    <row r="3551" spans="1:28" hidden="1" x14ac:dyDescent="0.2">
      <c r="A3551" t="s">
        <v>27</v>
      </c>
      <c r="B3551" t="s">
        <v>16812</v>
      </c>
      <c r="C3551">
        <v>224</v>
      </c>
      <c r="D3551">
        <v>101</v>
      </c>
      <c r="E3551">
        <v>13</v>
      </c>
      <c r="F3551">
        <v>261</v>
      </c>
      <c r="G3551" t="s">
        <v>7051</v>
      </c>
      <c r="H3551">
        <v>34000</v>
      </c>
      <c r="I3551">
        <v>31607598</v>
      </c>
      <c r="J3551" t="s">
        <v>4382</v>
      </c>
      <c r="K3551" t="s">
        <v>345</v>
      </c>
      <c r="L3551" t="s">
        <v>16813</v>
      </c>
      <c r="M3551">
        <v>58366</v>
      </c>
      <c r="N3551">
        <v>35717</v>
      </c>
      <c r="O3551" t="s">
        <v>16814</v>
      </c>
      <c r="P3551">
        <v>1</v>
      </c>
      <c r="Q3551" t="s">
        <v>16815</v>
      </c>
      <c r="R3551" t="s">
        <v>16816</v>
      </c>
      <c r="S3551">
        <v>160</v>
      </c>
      <c r="T3551" t="s">
        <v>36</v>
      </c>
      <c r="U3551" t="s">
        <v>266</v>
      </c>
      <c r="V3551" t="s">
        <v>38</v>
      </c>
      <c r="W3551">
        <v>6900000</v>
      </c>
      <c r="X3551">
        <v>2012</v>
      </c>
      <c r="Y3551">
        <v>924</v>
      </c>
      <c r="Z3551">
        <v>5.6</v>
      </c>
      <c r="AA3551">
        <v>2.35</v>
      </c>
      <c r="AB3551">
        <v>10000</v>
      </c>
    </row>
    <row r="3552" spans="1:28" hidden="1" x14ac:dyDescent="0.2">
      <c r="A3552" t="s">
        <v>27</v>
      </c>
      <c r="B3552" t="s">
        <v>5741</v>
      </c>
      <c r="C3552">
        <v>226</v>
      </c>
      <c r="D3552">
        <v>139</v>
      </c>
      <c r="E3552">
        <v>777</v>
      </c>
      <c r="F3552">
        <v>58</v>
      </c>
      <c r="G3552" t="s">
        <v>16817</v>
      </c>
      <c r="H3552">
        <v>131</v>
      </c>
      <c r="I3552">
        <v>6857096</v>
      </c>
      <c r="J3552" t="s">
        <v>16818</v>
      </c>
      <c r="K3552" t="s">
        <v>15329</v>
      </c>
      <c r="L3552" t="s">
        <v>16819</v>
      </c>
      <c r="M3552">
        <v>80429</v>
      </c>
      <c r="N3552">
        <v>343</v>
      </c>
      <c r="O3552" t="s">
        <v>16820</v>
      </c>
      <c r="P3552">
        <v>0</v>
      </c>
      <c r="Q3552" t="s">
        <v>16821</v>
      </c>
      <c r="R3552" t="s">
        <v>16822</v>
      </c>
      <c r="S3552">
        <v>156</v>
      </c>
      <c r="T3552" t="s">
        <v>1462</v>
      </c>
      <c r="U3552" t="s">
        <v>266</v>
      </c>
      <c r="V3552" t="s">
        <v>583</v>
      </c>
      <c r="W3552">
        <v>6800000</v>
      </c>
      <c r="X3552">
        <v>2010</v>
      </c>
      <c r="Y3552">
        <v>66</v>
      </c>
      <c r="Z3552">
        <v>8.1999999999999993</v>
      </c>
      <c r="AA3552">
        <v>1.85</v>
      </c>
      <c r="AB3552">
        <v>37000</v>
      </c>
    </row>
    <row r="3553" spans="1:28" hidden="1" x14ac:dyDescent="0.2">
      <c r="A3553" t="s">
        <v>27</v>
      </c>
      <c r="B3553" t="s">
        <v>4626</v>
      </c>
      <c r="C3553">
        <v>36</v>
      </c>
      <c r="D3553">
        <v>125</v>
      </c>
      <c r="E3553">
        <v>125</v>
      </c>
      <c r="F3553">
        <v>11</v>
      </c>
      <c r="G3553" t="s">
        <v>16823</v>
      </c>
      <c r="H3553">
        <v>60</v>
      </c>
      <c r="I3553">
        <v>223878</v>
      </c>
      <c r="J3553" t="s">
        <v>1413</v>
      </c>
      <c r="K3553" t="s">
        <v>16824</v>
      </c>
      <c r="L3553" t="s">
        <v>16825</v>
      </c>
      <c r="M3553">
        <v>3548</v>
      </c>
      <c r="N3553">
        <v>132</v>
      </c>
      <c r="O3553" t="s">
        <v>16826</v>
      </c>
      <c r="P3553">
        <v>1</v>
      </c>
      <c r="Q3553" t="s">
        <v>16827</v>
      </c>
      <c r="R3553" t="s">
        <v>16828</v>
      </c>
      <c r="S3553">
        <v>21</v>
      </c>
      <c r="T3553" t="s">
        <v>9793</v>
      </c>
      <c r="U3553" t="s">
        <v>7088</v>
      </c>
      <c r="V3553" t="s">
        <v>583</v>
      </c>
      <c r="W3553">
        <v>5000000</v>
      </c>
      <c r="X3553">
        <v>2003</v>
      </c>
      <c r="Y3553">
        <v>29</v>
      </c>
      <c r="Z3553">
        <v>6.5</v>
      </c>
      <c r="AA3553">
        <v>2.35</v>
      </c>
      <c r="AB3553">
        <v>282</v>
      </c>
    </row>
    <row r="3554" spans="1:28" hidden="1" x14ac:dyDescent="0.2">
      <c r="A3554" t="s">
        <v>27</v>
      </c>
      <c r="B3554" t="s">
        <v>16829</v>
      </c>
      <c r="C3554">
        <v>54</v>
      </c>
      <c r="D3554">
        <v>88</v>
      </c>
      <c r="E3554">
        <v>11</v>
      </c>
      <c r="F3554">
        <v>415</v>
      </c>
      <c r="G3554" t="s">
        <v>10738</v>
      </c>
      <c r="H3554">
        <v>1000</v>
      </c>
      <c r="I3554">
        <v>828</v>
      </c>
      <c r="J3554" t="s">
        <v>16830</v>
      </c>
      <c r="K3554" t="s">
        <v>391</v>
      </c>
      <c r="L3554" t="s">
        <v>16831</v>
      </c>
      <c r="M3554">
        <v>5133</v>
      </c>
      <c r="N3554">
        <v>2728</v>
      </c>
      <c r="O3554" t="s">
        <v>15447</v>
      </c>
      <c r="P3554">
        <v>8</v>
      </c>
      <c r="Q3554" t="s">
        <v>16832</v>
      </c>
      <c r="R3554" t="s">
        <v>16833</v>
      </c>
      <c r="S3554">
        <v>31</v>
      </c>
      <c r="T3554" t="s">
        <v>36</v>
      </c>
      <c r="U3554" t="s">
        <v>7985</v>
      </c>
      <c r="V3554" t="s">
        <v>583</v>
      </c>
      <c r="X3554">
        <v>2009</v>
      </c>
      <c r="Y3554">
        <v>418</v>
      </c>
      <c r="Z3554">
        <v>6.4</v>
      </c>
      <c r="AA3554">
        <v>2.35</v>
      </c>
      <c r="AB3554">
        <v>663</v>
      </c>
    </row>
    <row r="3555" spans="1:28" hidden="1" x14ac:dyDescent="0.2">
      <c r="A3555" t="s">
        <v>27</v>
      </c>
      <c r="B3555" t="s">
        <v>1397</v>
      </c>
      <c r="C3555">
        <v>142</v>
      </c>
      <c r="D3555">
        <v>115</v>
      </c>
      <c r="E3555">
        <v>294</v>
      </c>
      <c r="F3555">
        <v>15</v>
      </c>
      <c r="G3555" t="s">
        <v>16834</v>
      </c>
      <c r="H3555">
        <v>585</v>
      </c>
      <c r="I3555">
        <v>8060</v>
      </c>
      <c r="J3555" t="s">
        <v>462</v>
      </c>
      <c r="K3555" t="s">
        <v>14496</v>
      </c>
      <c r="L3555" t="s">
        <v>16835</v>
      </c>
      <c r="M3555">
        <v>81644</v>
      </c>
      <c r="N3555">
        <v>666</v>
      </c>
      <c r="O3555" t="s">
        <v>16836</v>
      </c>
      <c r="P3555">
        <v>1</v>
      </c>
      <c r="Q3555" t="s">
        <v>16837</v>
      </c>
      <c r="R3555" t="s">
        <v>16838</v>
      </c>
      <c r="S3555">
        <v>107</v>
      </c>
      <c r="T3555" t="s">
        <v>14501</v>
      </c>
      <c r="U3555" t="s">
        <v>16839</v>
      </c>
      <c r="V3555" t="s">
        <v>583</v>
      </c>
      <c r="W3555">
        <v>4000000</v>
      </c>
      <c r="X3555">
        <v>2007</v>
      </c>
      <c r="Y3555">
        <v>39</v>
      </c>
      <c r="Z3555">
        <v>8.1</v>
      </c>
      <c r="AA3555">
        <v>1.85</v>
      </c>
      <c r="AB3555">
        <v>11000</v>
      </c>
    </row>
    <row r="3556" spans="1:28" hidden="1" x14ac:dyDescent="0.2">
      <c r="A3556" t="s">
        <v>27</v>
      </c>
      <c r="B3556" t="s">
        <v>8408</v>
      </c>
      <c r="C3556">
        <v>271</v>
      </c>
      <c r="D3556">
        <v>99</v>
      </c>
      <c r="E3556">
        <v>40</v>
      </c>
      <c r="F3556">
        <v>300</v>
      </c>
      <c r="G3556" t="s">
        <v>16840</v>
      </c>
      <c r="H3556">
        <v>1000</v>
      </c>
      <c r="I3556">
        <v>84263837</v>
      </c>
      <c r="J3556" t="s">
        <v>5101</v>
      </c>
      <c r="K3556" t="s">
        <v>1230</v>
      </c>
      <c r="L3556" t="s">
        <v>16841</v>
      </c>
      <c r="M3556">
        <v>81699</v>
      </c>
      <c r="N3556">
        <v>2323</v>
      </c>
      <c r="O3556" t="s">
        <v>16842</v>
      </c>
      <c r="P3556">
        <v>0</v>
      </c>
      <c r="Q3556" t="s">
        <v>16843</v>
      </c>
      <c r="R3556" t="s">
        <v>16844</v>
      </c>
      <c r="S3556">
        <v>291</v>
      </c>
      <c r="T3556" t="s">
        <v>36</v>
      </c>
      <c r="U3556" t="s">
        <v>37</v>
      </c>
      <c r="V3556" t="s">
        <v>583</v>
      </c>
      <c r="W3556">
        <v>6500000</v>
      </c>
      <c r="X3556">
        <v>2014</v>
      </c>
      <c r="Y3556">
        <v>421</v>
      </c>
      <c r="Z3556">
        <v>5.4</v>
      </c>
      <c r="AA3556">
        <v>2.35</v>
      </c>
      <c r="AB3556">
        <v>45000</v>
      </c>
    </row>
    <row r="3557" spans="1:28" hidden="1" x14ac:dyDescent="0.2">
      <c r="A3557" t="s">
        <v>27</v>
      </c>
      <c r="B3557" t="s">
        <v>16845</v>
      </c>
      <c r="C3557">
        <v>33</v>
      </c>
      <c r="D3557">
        <v>88</v>
      </c>
      <c r="E3557">
        <v>3</v>
      </c>
      <c r="F3557">
        <v>38</v>
      </c>
      <c r="G3557" t="s">
        <v>16846</v>
      </c>
      <c r="H3557">
        <v>46</v>
      </c>
      <c r="I3557">
        <v>110029</v>
      </c>
      <c r="J3557" t="s">
        <v>16847</v>
      </c>
      <c r="K3557" t="s">
        <v>16605</v>
      </c>
      <c r="L3557" t="s">
        <v>16848</v>
      </c>
      <c r="M3557">
        <v>1388</v>
      </c>
      <c r="N3557">
        <v>225</v>
      </c>
      <c r="O3557" t="s">
        <v>16849</v>
      </c>
      <c r="P3557">
        <v>7</v>
      </c>
      <c r="Q3557" t="s">
        <v>16850</v>
      </c>
      <c r="R3557" t="s">
        <v>16851</v>
      </c>
      <c r="S3557">
        <v>31</v>
      </c>
      <c r="T3557" t="s">
        <v>36</v>
      </c>
      <c r="U3557" t="s">
        <v>368</v>
      </c>
      <c r="V3557" t="s">
        <v>38</v>
      </c>
      <c r="W3557">
        <v>6500000</v>
      </c>
      <c r="X3557">
        <v>2009</v>
      </c>
      <c r="Y3557">
        <v>46</v>
      </c>
      <c r="Z3557">
        <v>6.3</v>
      </c>
      <c r="AA3557">
        <v>2.35</v>
      </c>
      <c r="AB3557">
        <v>479</v>
      </c>
    </row>
    <row r="3558" spans="1:28" hidden="1" x14ac:dyDescent="0.2">
      <c r="A3558" t="s">
        <v>27</v>
      </c>
      <c r="B3558" t="s">
        <v>2941</v>
      </c>
      <c r="C3558">
        <v>64</v>
      </c>
      <c r="D3558">
        <v>112</v>
      </c>
      <c r="E3558">
        <v>309</v>
      </c>
      <c r="F3558">
        <v>15</v>
      </c>
      <c r="G3558" t="s">
        <v>16852</v>
      </c>
      <c r="H3558">
        <v>27</v>
      </c>
      <c r="I3558">
        <v>57504069</v>
      </c>
      <c r="J3558" t="s">
        <v>1933</v>
      </c>
      <c r="K3558" t="s">
        <v>16853</v>
      </c>
      <c r="L3558" t="s">
        <v>16854</v>
      </c>
      <c r="M3558">
        <v>94139</v>
      </c>
      <c r="N3558">
        <v>106</v>
      </c>
      <c r="O3558" t="s">
        <v>16855</v>
      </c>
      <c r="P3558">
        <v>2</v>
      </c>
      <c r="Q3558" t="s">
        <v>16856</v>
      </c>
      <c r="R3558" t="s">
        <v>16857</v>
      </c>
      <c r="S3558">
        <v>183</v>
      </c>
      <c r="T3558" t="s">
        <v>36</v>
      </c>
      <c r="U3558" t="s">
        <v>37</v>
      </c>
      <c r="V3558" t="s">
        <v>583</v>
      </c>
      <c r="W3558">
        <v>6000000</v>
      </c>
      <c r="X3558">
        <v>1991</v>
      </c>
      <c r="Y3558">
        <v>26</v>
      </c>
      <c r="Z3558">
        <v>7.8</v>
      </c>
      <c r="AA3558">
        <v>1.85</v>
      </c>
      <c r="AB3558">
        <v>0</v>
      </c>
    </row>
    <row r="3559" spans="1:28" hidden="1" x14ac:dyDescent="0.2">
      <c r="A3559" t="s">
        <v>27</v>
      </c>
      <c r="B3559" t="s">
        <v>16858</v>
      </c>
      <c r="C3559">
        <v>18</v>
      </c>
      <c r="D3559">
        <v>108</v>
      </c>
      <c r="E3559">
        <v>7</v>
      </c>
      <c r="F3559">
        <v>51</v>
      </c>
      <c r="G3559" t="s">
        <v>16859</v>
      </c>
      <c r="H3559">
        <v>699</v>
      </c>
      <c r="I3559">
        <v>54215416</v>
      </c>
      <c r="J3559" t="s">
        <v>4294</v>
      </c>
      <c r="K3559" t="s">
        <v>11455</v>
      </c>
      <c r="L3559" t="s">
        <v>16860</v>
      </c>
      <c r="M3559">
        <v>21409</v>
      </c>
      <c r="N3559">
        <v>936</v>
      </c>
      <c r="O3559" t="s">
        <v>16861</v>
      </c>
      <c r="P3559">
        <v>1</v>
      </c>
      <c r="Q3559" t="s">
        <v>16862</v>
      </c>
      <c r="R3559" t="s">
        <v>16863</v>
      </c>
      <c r="S3559">
        <v>63</v>
      </c>
      <c r="T3559" t="s">
        <v>36</v>
      </c>
      <c r="U3559" t="s">
        <v>37</v>
      </c>
      <c r="V3559" t="s">
        <v>38</v>
      </c>
      <c r="W3559">
        <v>6500000</v>
      </c>
      <c r="X3559">
        <v>1987</v>
      </c>
      <c r="Y3559">
        <v>63</v>
      </c>
      <c r="Z3559">
        <v>6.8</v>
      </c>
      <c r="AA3559">
        <v>1.85</v>
      </c>
      <c r="AB3559">
        <v>0</v>
      </c>
    </row>
    <row r="3560" spans="1:28" hidden="1" x14ac:dyDescent="0.2">
      <c r="A3560" t="s">
        <v>27</v>
      </c>
      <c r="B3560" t="s">
        <v>16864</v>
      </c>
      <c r="C3560">
        <v>6</v>
      </c>
      <c r="D3560">
        <v>107</v>
      </c>
      <c r="E3560">
        <v>0</v>
      </c>
      <c r="F3560">
        <v>146</v>
      </c>
      <c r="G3560" t="s">
        <v>16865</v>
      </c>
      <c r="H3560">
        <v>804</v>
      </c>
      <c r="J3560" t="s">
        <v>2525</v>
      </c>
      <c r="K3560" t="s">
        <v>16866</v>
      </c>
      <c r="L3560" t="s">
        <v>16867</v>
      </c>
      <c r="M3560">
        <v>3157</v>
      </c>
      <c r="N3560">
        <v>1285</v>
      </c>
      <c r="O3560" t="s">
        <v>16868</v>
      </c>
      <c r="P3560">
        <v>2</v>
      </c>
      <c r="Q3560" t="s">
        <v>16869</v>
      </c>
      <c r="R3560" t="s">
        <v>16870</v>
      </c>
      <c r="S3560">
        <v>33</v>
      </c>
      <c r="T3560" t="s">
        <v>36</v>
      </c>
      <c r="U3560" t="s">
        <v>37</v>
      </c>
      <c r="V3560" t="s">
        <v>93</v>
      </c>
      <c r="X3560">
        <v>1981</v>
      </c>
      <c r="Y3560">
        <v>167</v>
      </c>
      <c r="Z3560">
        <v>7.2</v>
      </c>
      <c r="AA3560">
        <v>1.85</v>
      </c>
      <c r="AB3560">
        <v>337</v>
      </c>
    </row>
    <row r="3561" spans="1:28" hidden="1" x14ac:dyDescent="0.2">
      <c r="A3561" t="s">
        <v>27</v>
      </c>
      <c r="B3561" t="s">
        <v>2244</v>
      </c>
      <c r="C3561">
        <v>121</v>
      </c>
      <c r="D3561">
        <v>104</v>
      </c>
      <c r="E3561">
        <v>0</v>
      </c>
      <c r="F3561">
        <v>517</v>
      </c>
      <c r="G3561" t="s">
        <v>11951</v>
      </c>
      <c r="H3561">
        <v>754</v>
      </c>
      <c r="I3561">
        <v>31899000</v>
      </c>
      <c r="J3561" t="s">
        <v>16871</v>
      </c>
      <c r="K3561" t="s">
        <v>6591</v>
      </c>
      <c r="L3561" t="s">
        <v>16872</v>
      </c>
      <c r="M3561">
        <v>23986</v>
      </c>
      <c r="N3561">
        <v>2442</v>
      </c>
      <c r="O3561" t="s">
        <v>11919</v>
      </c>
      <c r="P3561">
        <v>0</v>
      </c>
      <c r="Q3561" t="s">
        <v>16873</v>
      </c>
      <c r="R3561" t="s">
        <v>16874</v>
      </c>
      <c r="S3561">
        <v>201</v>
      </c>
      <c r="T3561" t="s">
        <v>36</v>
      </c>
      <c r="U3561" t="s">
        <v>37</v>
      </c>
      <c r="V3561" t="s">
        <v>7332</v>
      </c>
      <c r="W3561">
        <v>6500000</v>
      </c>
      <c r="X3561">
        <v>1980</v>
      </c>
      <c r="Y3561">
        <v>567</v>
      </c>
      <c r="Z3561">
        <v>7.1</v>
      </c>
      <c r="AA3561">
        <v>2.35</v>
      </c>
      <c r="AB3561">
        <v>0</v>
      </c>
    </row>
    <row r="3562" spans="1:28" hidden="1" x14ac:dyDescent="0.2">
      <c r="A3562" t="s">
        <v>27</v>
      </c>
      <c r="B3562" t="s">
        <v>533</v>
      </c>
      <c r="C3562">
        <v>14</v>
      </c>
      <c r="D3562">
        <v>108</v>
      </c>
      <c r="E3562">
        <v>208</v>
      </c>
      <c r="F3562">
        <v>689</v>
      </c>
      <c r="G3562" t="s">
        <v>1544</v>
      </c>
      <c r="H3562">
        <v>876</v>
      </c>
      <c r="I3562">
        <v>24103594</v>
      </c>
      <c r="J3562" t="s">
        <v>16875</v>
      </c>
      <c r="K3562" t="s">
        <v>6354</v>
      </c>
      <c r="L3562" t="s">
        <v>16876</v>
      </c>
      <c r="M3562">
        <v>6384</v>
      </c>
      <c r="N3562">
        <v>4840</v>
      </c>
      <c r="O3562" t="s">
        <v>2259</v>
      </c>
      <c r="P3562">
        <v>0</v>
      </c>
      <c r="Q3562" t="s">
        <v>16877</v>
      </c>
      <c r="R3562" t="s">
        <v>16878</v>
      </c>
      <c r="S3562">
        <v>54</v>
      </c>
      <c r="T3562" t="s">
        <v>36</v>
      </c>
      <c r="U3562" t="s">
        <v>37</v>
      </c>
      <c r="V3562" t="s">
        <v>93</v>
      </c>
      <c r="W3562">
        <v>6500000</v>
      </c>
      <c r="X3562">
        <v>1993</v>
      </c>
      <c r="Y3562">
        <v>827</v>
      </c>
      <c r="Z3562">
        <v>6.2</v>
      </c>
      <c r="AA3562">
        <v>1.85</v>
      </c>
      <c r="AB3562">
        <v>391</v>
      </c>
    </row>
    <row r="3563" spans="1:28" hidden="1" x14ac:dyDescent="0.2">
      <c r="A3563" t="s">
        <v>27</v>
      </c>
      <c r="B3563" t="s">
        <v>519</v>
      </c>
      <c r="C3563">
        <v>137</v>
      </c>
      <c r="D3563">
        <v>102</v>
      </c>
      <c r="E3563">
        <v>218</v>
      </c>
      <c r="F3563">
        <v>376</v>
      </c>
      <c r="G3563" t="s">
        <v>5321</v>
      </c>
      <c r="H3563">
        <v>900</v>
      </c>
      <c r="I3563">
        <v>16842303</v>
      </c>
      <c r="J3563" t="s">
        <v>1007</v>
      </c>
      <c r="K3563" t="s">
        <v>8553</v>
      </c>
      <c r="L3563" t="s">
        <v>16879</v>
      </c>
      <c r="M3563">
        <v>59474</v>
      </c>
      <c r="N3563">
        <v>2475</v>
      </c>
      <c r="O3563" t="s">
        <v>11304</v>
      </c>
      <c r="P3563">
        <v>3</v>
      </c>
      <c r="Q3563" t="s">
        <v>16880</v>
      </c>
      <c r="R3563" t="s">
        <v>16881</v>
      </c>
      <c r="S3563">
        <v>418</v>
      </c>
      <c r="T3563" t="s">
        <v>36</v>
      </c>
      <c r="U3563" t="s">
        <v>37</v>
      </c>
      <c r="V3563" t="s">
        <v>583</v>
      </c>
      <c r="W3563">
        <v>6500000</v>
      </c>
      <c r="X3563">
        <v>1999</v>
      </c>
      <c r="Y3563">
        <v>563</v>
      </c>
      <c r="Z3563">
        <v>7.3</v>
      </c>
      <c r="AA3563">
        <v>2.35</v>
      </c>
      <c r="AB3563">
        <v>0</v>
      </c>
    </row>
    <row r="3564" spans="1:28" hidden="1" x14ac:dyDescent="0.2">
      <c r="A3564" t="s">
        <v>27</v>
      </c>
      <c r="B3564" t="s">
        <v>16099</v>
      </c>
      <c r="C3564">
        <v>111</v>
      </c>
      <c r="D3564">
        <v>88</v>
      </c>
      <c r="E3564">
        <v>132</v>
      </c>
      <c r="F3564">
        <v>180</v>
      </c>
      <c r="G3564" t="s">
        <v>16882</v>
      </c>
      <c r="H3564">
        <v>435</v>
      </c>
      <c r="I3564">
        <v>13367101</v>
      </c>
      <c r="J3564" t="s">
        <v>1413</v>
      </c>
      <c r="K3564" t="s">
        <v>13731</v>
      </c>
      <c r="L3564" t="s">
        <v>16883</v>
      </c>
      <c r="M3564">
        <v>19715</v>
      </c>
      <c r="N3564">
        <v>1140</v>
      </c>
      <c r="O3564" t="s">
        <v>16884</v>
      </c>
      <c r="P3564">
        <v>2</v>
      </c>
      <c r="Q3564" t="s">
        <v>16885</v>
      </c>
      <c r="R3564" t="s">
        <v>16886</v>
      </c>
      <c r="S3564">
        <v>166</v>
      </c>
      <c r="T3564" t="s">
        <v>36</v>
      </c>
      <c r="U3564" t="s">
        <v>37</v>
      </c>
      <c r="V3564" t="s">
        <v>583</v>
      </c>
      <c r="W3564">
        <v>6500000</v>
      </c>
      <c r="X3564">
        <v>2006</v>
      </c>
      <c r="Y3564">
        <v>230</v>
      </c>
      <c r="Z3564">
        <v>5.9</v>
      </c>
      <c r="AA3564">
        <v>2.35</v>
      </c>
      <c r="AB3564">
        <v>515</v>
      </c>
    </row>
    <row r="3565" spans="1:28" hidden="1" x14ac:dyDescent="0.2">
      <c r="A3565" t="s">
        <v>27</v>
      </c>
      <c r="B3565" t="s">
        <v>7279</v>
      </c>
      <c r="C3565">
        <v>57</v>
      </c>
      <c r="D3565">
        <v>115</v>
      </c>
      <c r="E3565">
        <v>338</v>
      </c>
      <c r="F3565">
        <v>45</v>
      </c>
      <c r="G3565" t="s">
        <v>16887</v>
      </c>
      <c r="H3565">
        <v>116</v>
      </c>
      <c r="J3565" t="s">
        <v>2952</v>
      </c>
      <c r="K3565" t="s">
        <v>16888</v>
      </c>
      <c r="L3565" t="s">
        <v>16889</v>
      </c>
      <c r="M3565">
        <v>25857</v>
      </c>
      <c r="N3565">
        <v>394</v>
      </c>
      <c r="O3565" t="s">
        <v>16890</v>
      </c>
      <c r="P3565">
        <v>0</v>
      </c>
      <c r="Q3565" t="s">
        <v>16891</v>
      </c>
      <c r="R3565" t="s">
        <v>16892</v>
      </c>
      <c r="S3565">
        <v>171</v>
      </c>
      <c r="T3565" t="s">
        <v>36</v>
      </c>
      <c r="U3565" t="s">
        <v>37</v>
      </c>
      <c r="V3565" t="s">
        <v>275</v>
      </c>
      <c r="W3565">
        <v>6500000</v>
      </c>
      <c r="X3565">
        <v>1971</v>
      </c>
      <c r="Y3565">
        <v>112</v>
      </c>
      <c r="Z3565">
        <v>7.2</v>
      </c>
      <c r="AA3565">
        <v>2.35</v>
      </c>
      <c r="AB3565">
        <v>0</v>
      </c>
    </row>
    <row r="3566" spans="1:28" hidden="1" x14ac:dyDescent="0.2">
      <c r="A3566" t="s">
        <v>27</v>
      </c>
      <c r="B3566" t="s">
        <v>16893</v>
      </c>
      <c r="C3566">
        <v>97</v>
      </c>
      <c r="D3566">
        <v>91</v>
      </c>
      <c r="E3566">
        <v>38</v>
      </c>
      <c r="F3566">
        <v>91</v>
      </c>
      <c r="G3566" t="s">
        <v>1346</v>
      </c>
      <c r="H3566">
        <v>730</v>
      </c>
      <c r="I3566">
        <v>10149779</v>
      </c>
      <c r="J3566" t="s">
        <v>4330</v>
      </c>
      <c r="K3566" t="s">
        <v>3698</v>
      </c>
      <c r="L3566" t="s">
        <v>16894</v>
      </c>
      <c r="M3566">
        <v>8294</v>
      </c>
      <c r="N3566">
        <v>1405</v>
      </c>
      <c r="O3566" t="s">
        <v>8654</v>
      </c>
      <c r="P3566">
        <v>0</v>
      </c>
      <c r="Q3566" t="s">
        <v>16895</v>
      </c>
      <c r="R3566" t="s">
        <v>16896</v>
      </c>
      <c r="S3566">
        <v>160</v>
      </c>
      <c r="T3566" t="s">
        <v>36</v>
      </c>
      <c r="U3566" t="s">
        <v>37</v>
      </c>
      <c r="V3566" t="s">
        <v>38</v>
      </c>
      <c r="W3566">
        <v>6500000</v>
      </c>
      <c r="X3566">
        <v>1999</v>
      </c>
      <c r="Y3566">
        <v>461</v>
      </c>
      <c r="Z3566">
        <v>3.6</v>
      </c>
      <c r="AA3566">
        <v>2.35</v>
      </c>
      <c r="AB3566">
        <v>342</v>
      </c>
    </row>
    <row r="3567" spans="1:28" hidden="1" x14ac:dyDescent="0.2">
      <c r="A3567" t="s">
        <v>27</v>
      </c>
      <c r="B3567" t="s">
        <v>16897</v>
      </c>
      <c r="C3567">
        <v>73</v>
      </c>
      <c r="D3567">
        <v>141</v>
      </c>
      <c r="E3567">
        <v>11</v>
      </c>
      <c r="F3567">
        <v>8</v>
      </c>
      <c r="G3567" t="s">
        <v>16898</v>
      </c>
      <c r="H3567">
        <v>56</v>
      </c>
      <c r="I3567">
        <v>6173485</v>
      </c>
      <c r="J3567" t="s">
        <v>1542</v>
      </c>
      <c r="K3567" t="s">
        <v>16899</v>
      </c>
      <c r="L3567" t="s">
        <v>16900</v>
      </c>
      <c r="M3567">
        <v>10672</v>
      </c>
      <c r="N3567">
        <v>105</v>
      </c>
      <c r="O3567" t="s">
        <v>16901</v>
      </c>
      <c r="P3567">
        <v>0</v>
      </c>
      <c r="Q3567" t="s">
        <v>16902</v>
      </c>
      <c r="R3567" t="s">
        <v>16903</v>
      </c>
      <c r="S3567">
        <v>84</v>
      </c>
      <c r="T3567" t="s">
        <v>36</v>
      </c>
      <c r="U3567" t="s">
        <v>765</v>
      </c>
      <c r="V3567" t="s">
        <v>583</v>
      </c>
      <c r="W3567">
        <v>7000000</v>
      </c>
      <c r="X3567">
        <v>2001</v>
      </c>
      <c r="Y3567">
        <v>36</v>
      </c>
      <c r="Z3567">
        <v>7.7</v>
      </c>
      <c r="AA3567">
        <v>2.35</v>
      </c>
      <c r="AB3567">
        <v>802</v>
      </c>
    </row>
    <row r="3568" spans="1:28" hidden="1" x14ac:dyDescent="0.2">
      <c r="A3568" t="s">
        <v>27</v>
      </c>
      <c r="B3568" t="s">
        <v>10720</v>
      </c>
      <c r="C3568">
        <v>486</v>
      </c>
      <c r="D3568">
        <v>101</v>
      </c>
      <c r="E3568">
        <v>0</v>
      </c>
      <c r="F3568">
        <v>726</v>
      </c>
      <c r="G3568" t="s">
        <v>3340</v>
      </c>
      <c r="H3568">
        <v>13000</v>
      </c>
      <c r="I3568">
        <v>4000304</v>
      </c>
      <c r="J3568" t="s">
        <v>3407</v>
      </c>
      <c r="K3568" t="s">
        <v>456</v>
      </c>
      <c r="L3568" t="s">
        <v>16904</v>
      </c>
      <c r="M3568">
        <v>145395</v>
      </c>
      <c r="N3568">
        <v>15230</v>
      </c>
      <c r="O3568" t="s">
        <v>5192</v>
      </c>
      <c r="P3568">
        <v>0</v>
      </c>
      <c r="Q3568" t="s">
        <v>16905</v>
      </c>
      <c r="R3568" t="s">
        <v>16906</v>
      </c>
      <c r="S3568">
        <v>375</v>
      </c>
      <c r="T3568" t="s">
        <v>36</v>
      </c>
      <c r="U3568" t="s">
        <v>55</v>
      </c>
      <c r="V3568" t="s">
        <v>6721</v>
      </c>
      <c r="W3568">
        <v>6500000</v>
      </c>
      <c r="X3568">
        <v>2011</v>
      </c>
      <c r="Y3568">
        <v>898</v>
      </c>
      <c r="Z3568">
        <v>7.3</v>
      </c>
      <c r="AA3568">
        <v>2.35</v>
      </c>
      <c r="AB3568">
        <v>23000</v>
      </c>
    </row>
    <row r="3569" spans="1:28" hidden="1" x14ac:dyDescent="0.2">
      <c r="A3569" t="s">
        <v>27</v>
      </c>
      <c r="B3569" t="s">
        <v>690</v>
      </c>
      <c r="C3569">
        <v>149</v>
      </c>
      <c r="D3569">
        <v>105</v>
      </c>
      <c r="E3569">
        <v>905</v>
      </c>
      <c r="F3569">
        <v>466</v>
      </c>
      <c r="G3569" t="s">
        <v>4723</v>
      </c>
      <c r="H3569">
        <v>27000</v>
      </c>
      <c r="I3569">
        <v>2338695</v>
      </c>
      <c r="J3569" t="s">
        <v>2123</v>
      </c>
      <c r="K3569" t="s">
        <v>59</v>
      </c>
      <c r="L3569" t="s">
        <v>16907</v>
      </c>
      <c r="M3569">
        <v>134070</v>
      </c>
      <c r="N3569">
        <v>29277</v>
      </c>
      <c r="O3569" t="s">
        <v>4392</v>
      </c>
      <c r="P3569">
        <v>1</v>
      </c>
      <c r="Q3569" t="s">
        <v>16908</v>
      </c>
      <c r="R3569" t="s">
        <v>16909</v>
      </c>
      <c r="S3569">
        <v>263</v>
      </c>
      <c r="T3569" t="s">
        <v>36</v>
      </c>
      <c r="U3569" t="s">
        <v>55</v>
      </c>
      <c r="V3569" t="s">
        <v>583</v>
      </c>
      <c r="W3569">
        <v>4000000</v>
      </c>
      <c r="X3569">
        <v>2004</v>
      </c>
      <c r="Y3569">
        <v>594</v>
      </c>
      <c r="Z3569">
        <v>7.4</v>
      </c>
      <c r="AA3569">
        <v>2.35</v>
      </c>
      <c r="AB3569">
        <v>0</v>
      </c>
    </row>
    <row r="3570" spans="1:28" x14ac:dyDescent="0.2">
      <c r="A3570" t="s">
        <v>27</v>
      </c>
      <c r="B3570" t="s">
        <v>16910</v>
      </c>
      <c r="C3570">
        <v>4</v>
      </c>
      <c r="D3570">
        <v>100</v>
      </c>
      <c r="E3570">
        <v>0</v>
      </c>
      <c r="F3570">
        <v>266</v>
      </c>
      <c r="G3570" t="s">
        <v>16367</v>
      </c>
      <c r="H3570">
        <v>1000</v>
      </c>
      <c r="I3570">
        <v>2024854</v>
      </c>
      <c r="J3570" t="s">
        <v>1763</v>
      </c>
      <c r="K3570" t="s">
        <v>16911</v>
      </c>
      <c r="L3570" t="s">
        <v>16912</v>
      </c>
      <c r="M3570">
        <v>564</v>
      </c>
      <c r="N3570">
        <v>1942</v>
      </c>
      <c r="O3570" t="s">
        <v>12896</v>
      </c>
      <c r="P3570">
        <v>2</v>
      </c>
      <c r="Q3570" t="s">
        <v>16913</v>
      </c>
      <c r="R3570" t="s">
        <v>16914</v>
      </c>
      <c r="S3570">
        <v>21</v>
      </c>
      <c r="T3570" t="s">
        <v>36</v>
      </c>
      <c r="U3570" t="s">
        <v>37</v>
      </c>
      <c r="V3570" t="s">
        <v>38</v>
      </c>
      <c r="W3570">
        <v>6500000</v>
      </c>
      <c r="X3570">
        <v>2005</v>
      </c>
      <c r="Y3570">
        <v>373</v>
      </c>
      <c r="Z3570">
        <v>6.6</v>
      </c>
      <c r="AA3570">
        <v>2.35</v>
      </c>
      <c r="AB3570">
        <v>19</v>
      </c>
    </row>
    <row r="3571" spans="1:28" hidden="1" x14ac:dyDescent="0.2">
      <c r="A3571" t="s">
        <v>27</v>
      </c>
      <c r="B3571" t="s">
        <v>16915</v>
      </c>
      <c r="C3571">
        <v>200</v>
      </c>
      <c r="D3571">
        <v>116</v>
      </c>
      <c r="E3571">
        <v>129</v>
      </c>
      <c r="F3571">
        <v>782</v>
      </c>
      <c r="G3571" t="s">
        <v>687</v>
      </c>
      <c r="H3571">
        <v>10000</v>
      </c>
      <c r="I3571">
        <v>2268296</v>
      </c>
      <c r="J3571" t="s">
        <v>4073</v>
      </c>
      <c r="K3571" t="s">
        <v>224</v>
      </c>
      <c r="L3571" t="s">
        <v>16916</v>
      </c>
      <c r="M3571">
        <v>41856</v>
      </c>
      <c r="N3571">
        <v>13180</v>
      </c>
      <c r="O3571" t="s">
        <v>9423</v>
      </c>
      <c r="P3571">
        <v>4</v>
      </c>
      <c r="Q3571" t="s">
        <v>16917</v>
      </c>
      <c r="R3571" t="s">
        <v>16918</v>
      </c>
      <c r="S3571">
        <v>119</v>
      </c>
      <c r="T3571" t="s">
        <v>36</v>
      </c>
      <c r="U3571" t="s">
        <v>55</v>
      </c>
      <c r="V3571" t="s">
        <v>38</v>
      </c>
      <c r="W3571">
        <v>6500000</v>
      </c>
      <c r="X3571">
        <v>2013</v>
      </c>
      <c r="Y3571">
        <v>918</v>
      </c>
      <c r="Z3571">
        <v>6.9</v>
      </c>
      <c r="AA3571">
        <v>2.35</v>
      </c>
      <c r="AB3571">
        <v>12000</v>
      </c>
    </row>
    <row r="3572" spans="1:28" hidden="1" x14ac:dyDescent="0.2">
      <c r="A3572" t="s">
        <v>27</v>
      </c>
      <c r="B3572" t="s">
        <v>12921</v>
      </c>
      <c r="C3572">
        <v>84</v>
      </c>
      <c r="D3572">
        <v>97</v>
      </c>
      <c r="E3572">
        <v>15</v>
      </c>
      <c r="F3572">
        <v>874</v>
      </c>
      <c r="G3572" t="s">
        <v>1051</v>
      </c>
      <c r="H3572">
        <v>18000</v>
      </c>
      <c r="I3572">
        <v>1029017</v>
      </c>
      <c r="J3572" t="s">
        <v>212</v>
      </c>
      <c r="K3572" t="s">
        <v>436</v>
      </c>
      <c r="L3572" t="s">
        <v>16919</v>
      </c>
      <c r="M3572">
        <v>12049</v>
      </c>
      <c r="N3572">
        <v>21107</v>
      </c>
      <c r="O3572" t="s">
        <v>5103</v>
      </c>
      <c r="P3572">
        <v>2</v>
      </c>
      <c r="Q3572" t="s">
        <v>16920</v>
      </c>
      <c r="R3572" t="s">
        <v>16921</v>
      </c>
      <c r="S3572">
        <v>135</v>
      </c>
      <c r="T3572" t="s">
        <v>36</v>
      </c>
      <c r="U3572" t="s">
        <v>37</v>
      </c>
      <c r="V3572" t="s">
        <v>583</v>
      </c>
      <c r="W3572">
        <v>6500000</v>
      </c>
      <c r="X3572">
        <v>2004</v>
      </c>
      <c r="Y3572">
        <v>986</v>
      </c>
      <c r="Z3572">
        <v>6.8</v>
      </c>
      <c r="AA3572">
        <v>2.35</v>
      </c>
      <c r="AB3572">
        <v>1000</v>
      </c>
    </row>
    <row r="3573" spans="1:28" hidden="1" x14ac:dyDescent="0.2">
      <c r="A3573" t="s">
        <v>27</v>
      </c>
      <c r="B3573" t="s">
        <v>16922</v>
      </c>
      <c r="C3573">
        <v>28</v>
      </c>
      <c r="D3573">
        <v>106</v>
      </c>
      <c r="E3573">
        <v>19</v>
      </c>
      <c r="F3573">
        <v>0</v>
      </c>
      <c r="G3573" t="s">
        <v>16923</v>
      </c>
      <c r="H3573">
        <v>844</v>
      </c>
      <c r="I3573">
        <v>64148</v>
      </c>
      <c r="J3573" t="s">
        <v>3407</v>
      </c>
      <c r="K3573" t="s">
        <v>3516</v>
      </c>
      <c r="L3573" t="s">
        <v>16924</v>
      </c>
      <c r="M3573">
        <v>2601</v>
      </c>
      <c r="N3573">
        <v>846</v>
      </c>
      <c r="O3573" t="s">
        <v>16925</v>
      </c>
      <c r="P3573">
        <v>0</v>
      </c>
      <c r="Q3573" t="s">
        <v>16926</v>
      </c>
      <c r="R3573" t="s">
        <v>16927</v>
      </c>
      <c r="S3573">
        <v>35</v>
      </c>
      <c r="T3573" t="s">
        <v>36</v>
      </c>
      <c r="U3573" t="s">
        <v>55</v>
      </c>
      <c r="W3573">
        <v>6500000</v>
      </c>
      <c r="X3573">
        <v>2000</v>
      </c>
      <c r="Y3573">
        <v>2</v>
      </c>
      <c r="Z3573">
        <v>7.3</v>
      </c>
      <c r="AA3573">
        <v>1.85</v>
      </c>
      <c r="AB3573">
        <v>260</v>
      </c>
    </row>
    <row r="3574" spans="1:28" hidden="1" x14ac:dyDescent="0.2">
      <c r="A3574" t="s">
        <v>27</v>
      </c>
      <c r="B3574" t="s">
        <v>16928</v>
      </c>
      <c r="C3574">
        <v>217</v>
      </c>
      <c r="D3574">
        <v>105</v>
      </c>
      <c r="E3574">
        <v>38</v>
      </c>
      <c r="F3574">
        <v>706</v>
      </c>
      <c r="G3574" t="s">
        <v>8420</v>
      </c>
      <c r="H3574">
        <v>12000</v>
      </c>
      <c r="I3574">
        <v>66637</v>
      </c>
      <c r="J3574" t="s">
        <v>5603</v>
      </c>
      <c r="K3574" t="s">
        <v>270</v>
      </c>
      <c r="L3574" t="s">
        <v>16929</v>
      </c>
      <c r="M3574">
        <v>29608</v>
      </c>
      <c r="N3574">
        <v>14462</v>
      </c>
      <c r="O3574" t="s">
        <v>14355</v>
      </c>
      <c r="P3574">
        <v>0</v>
      </c>
      <c r="Q3574" t="s">
        <v>16930</v>
      </c>
      <c r="R3574" t="s">
        <v>16931</v>
      </c>
      <c r="S3574">
        <v>92</v>
      </c>
      <c r="T3574" t="s">
        <v>36</v>
      </c>
      <c r="U3574" t="s">
        <v>37</v>
      </c>
      <c r="V3574" t="s">
        <v>583</v>
      </c>
      <c r="W3574">
        <v>6500000</v>
      </c>
      <c r="X3574">
        <v>2009</v>
      </c>
      <c r="Y3574">
        <v>712</v>
      </c>
      <c r="Z3574">
        <v>7.2</v>
      </c>
      <c r="AA3574">
        <v>2.35</v>
      </c>
      <c r="AB3574">
        <v>0</v>
      </c>
    </row>
    <row r="3575" spans="1:28" x14ac:dyDescent="0.2">
      <c r="A3575" t="s">
        <v>27</v>
      </c>
      <c r="B3575" t="s">
        <v>16932</v>
      </c>
      <c r="C3575">
        <v>12</v>
      </c>
      <c r="D3575">
        <v>102</v>
      </c>
      <c r="E3575">
        <v>9</v>
      </c>
      <c r="F3575">
        <v>368</v>
      </c>
      <c r="G3575" t="s">
        <v>6184</v>
      </c>
      <c r="H3575">
        <v>1000</v>
      </c>
      <c r="J3575" t="s">
        <v>16933</v>
      </c>
      <c r="K3575" t="s">
        <v>388</v>
      </c>
      <c r="L3575" t="s">
        <v>16934</v>
      </c>
      <c r="M3575">
        <v>2892</v>
      </c>
      <c r="N3575">
        <v>1904</v>
      </c>
      <c r="O3575" t="s">
        <v>312</v>
      </c>
      <c r="P3575">
        <v>0</v>
      </c>
      <c r="Q3575" t="s">
        <v>16935</v>
      </c>
      <c r="R3575" t="s">
        <v>16936</v>
      </c>
      <c r="S3575">
        <v>18</v>
      </c>
      <c r="T3575" t="s">
        <v>36</v>
      </c>
      <c r="U3575" t="s">
        <v>177</v>
      </c>
      <c r="V3575" t="s">
        <v>583</v>
      </c>
      <c r="W3575">
        <v>6500000</v>
      </c>
      <c r="X3575">
        <v>2010</v>
      </c>
      <c r="Y3575">
        <v>433</v>
      </c>
      <c r="Z3575">
        <v>6.5</v>
      </c>
      <c r="AA3575">
        <v>2.35</v>
      </c>
      <c r="AB3575">
        <v>830</v>
      </c>
    </row>
    <row r="3576" spans="1:28" hidden="1" x14ac:dyDescent="0.2">
      <c r="A3576" t="s">
        <v>745</v>
      </c>
      <c r="B3576" t="s">
        <v>10839</v>
      </c>
      <c r="C3576">
        <v>183</v>
      </c>
      <c r="D3576">
        <v>122</v>
      </c>
      <c r="E3576">
        <v>210</v>
      </c>
      <c r="F3576">
        <v>471</v>
      </c>
      <c r="G3576" t="s">
        <v>70</v>
      </c>
      <c r="H3576">
        <v>845</v>
      </c>
      <c r="I3576">
        <v>871577</v>
      </c>
      <c r="J3576" t="s">
        <v>4294</v>
      </c>
      <c r="K3576" t="s">
        <v>565</v>
      </c>
      <c r="L3576" t="s">
        <v>16937</v>
      </c>
      <c r="M3576">
        <v>51353</v>
      </c>
      <c r="N3576">
        <v>2614</v>
      </c>
      <c r="O3576" t="s">
        <v>7123</v>
      </c>
      <c r="P3576">
        <v>1</v>
      </c>
      <c r="Q3576" t="s">
        <v>16938</v>
      </c>
      <c r="R3576" t="s">
        <v>16939</v>
      </c>
      <c r="S3576">
        <v>143</v>
      </c>
      <c r="T3576" t="s">
        <v>36</v>
      </c>
      <c r="U3576" t="s">
        <v>55</v>
      </c>
      <c r="V3576" t="s">
        <v>583</v>
      </c>
      <c r="W3576">
        <v>4500000</v>
      </c>
      <c r="X3576">
        <v>2007</v>
      </c>
      <c r="Y3576">
        <v>631</v>
      </c>
      <c r="Z3576">
        <v>7.7</v>
      </c>
      <c r="AA3576">
        <v>2.35</v>
      </c>
      <c r="AB3576">
        <v>13000</v>
      </c>
    </row>
    <row r="3577" spans="1:28" hidden="1" x14ac:dyDescent="0.2">
      <c r="A3577" t="s">
        <v>27</v>
      </c>
      <c r="B3577" t="s">
        <v>28</v>
      </c>
      <c r="C3577">
        <v>204</v>
      </c>
      <c r="D3577">
        <v>107</v>
      </c>
      <c r="E3577">
        <v>0</v>
      </c>
      <c r="F3577">
        <v>255</v>
      </c>
      <c r="G3577" t="s">
        <v>4519</v>
      </c>
      <c r="H3577">
        <v>2000</v>
      </c>
      <c r="I3577">
        <v>38400000</v>
      </c>
      <c r="J3577" t="s">
        <v>645</v>
      </c>
      <c r="K3577" t="s">
        <v>3005</v>
      </c>
      <c r="L3577" t="s">
        <v>16940</v>
      </c>
      <c r="M3577">
        <v>600266</v>
      </c>
      <c r="N3577">
        <v>3582</v>
      </c>
      <c r="O3577" t="s">
        <v>12332</v>
      </c>
      <c r="P3577">
        <v>1</v>
      </c>
      <c r="Q3577" t="s">
        <v>16941</v>
      </c>
      <c r="R3577" t="s">
        <v>16942</v>
      </c>
      <c r="S3577">
        <v>692</v>
      </c>
      <c r="T3577" t="s">
        <v>36</v>
      </c>
      <c r="U3577" t="s">
        <v>55</v>
      </c>
      <c r="V3577" t="s">
        <v>583</v>
      </c>
      <c r="W3577">
        <v>6500000</v>
      </c>
      <c r="X3577">
        <v>1984</v>
      </c>
      <c r="Y3577">
        <v>663</v>
      </c>
      <c r="Z3577">
        <v>8.1</v>
      </c>
      <c r="AA3577">
        <v>1.85</v>
      </c>
      <c r="AB3577">
        <v>13000</v>
      </c>
    </row>
    <row r="3578" spans="1:28" hidden="1" x14ac:dyDescent="0.2">
      <c r="A3578" t="s">
        <v>745</v>
      </c>
      <c r="B3578" t="s">
        <v>16943</v>
      </c>
      <c r="C3578">
        <v>153</v>
      </c>
      <c r="D3578">
        <v>121</v>
      </c>
      <c r="E3578">
        <v>31</v>
      </c>
      <c r="F3578">
        <v>43</v>
      </c>
      <c r="G3578" t="s">
        <v>16944</v>
      </c>
      <c r="H3578">
        <v>65</v>
      </c>
      <c r="I3578">
        <v>4063859</v>
      </c>
      <c r="J3578" t="s">
        <v>212</v>
      </c>
      <c r="K3578" t="s">
        <v>16945</v>
      </c>
      <c r="L3578" t="s">
        <v>16946</v>
      </c>
      <c r="M3578">
        <v>114407</v>
      </c>
      <c r="N3578">
        <v>200</v>
      </c>
      <c r="O3578" t="s">
        <v>12017</v>
      </c>
      <c r="P3578">
        <v>2</v>
      </c>
      <c r="Q3578" t="s">
        <v>16947</v>
      </c>
      <c r="R3578" t="s">
        <v>16948</v>
      </c>
      <c r="S3578">
        <v>225</v>
      </c>
      <c r="T3578" t="s">
        <v>8729</v>
      </c>
      <c r="U3578" t="s">
        <v>765</v>
      </c>
      <c r="V3578" t="s">
        <v>583</v>
      </c>
      <c r="W3578">
        <v>4800000</v>
      </c>
      <c r="X3578">
        <v>2003</v>
      </c>
      <c r="Y3578">
        <v>51</v>
      </c>
      <c r="Z3578">
        <v>7.7</v>
      </c>
      <c r="AA3578">
        <v>1.85</v>
      </c>
      <c r="AB3578">
        <v>11000</v>
      </c>
    </row>
    <row r="3579" spans="1:28" hidden="1" x14ac:dyDescent="0.2">
      <c r="A3579" t="s">
        <v>27</v>
      </c>
      <c r="B3579" t="s">
        <v>3662</v>
      </c>
      <c r="C3579">
        <v>145</v>
      </c>
      <c r="D3579">
        <v>98</v>
      </c>
      <c r="E3579">
        <v>0</v>
      </c>
      <c r="F3579">
        <v>27</v>
      </c>
      <c r="G3579" t="s">
        <v>16949</v>
      </c>
      <c r="H3579">
        <v>1000</v>
      </c>
      <c r="I3579">
        <v>449558</v>
      </c>
      <c r="J3579" t="s">
        <v>1632</v>
      </c>
      <c r="K3579" t="s">
        <v>158</v>
      </c>
      <c r="L3579" t="s">
        <v>16950</v>
      </c>
      <c r="M3579">
        <v>32307</v>
      </c>
      <c r="N3579">
        <v>1163</v>
      </c>
      <c r="O3579" t="s">
        <v>16951</v>
      </c>
      <c r="P3579">
        <v>2</v>
      </c>
      <c r="Q3579" t="s">
        <v>16952</v>
      </c>
      <c r="R3579" t="s">
        <v>16953</v>
      </c>
      <c r="S3579">
        <v>75</v>
      </c>
      <c r="T3579" t="s">
        <v>36</v>
      </c>
      <c r="U3579" t="s">
        <v>55</v>
      </c>
      <c r="V3579" t="s">
        <v>583</v>
      </c>
      <c r="W3579">
        <v>10000000</v>
      </c>
      <c r="X3579">
        <v>2009</v>
      </c>
      <c r="Y3579">
        <v>54</v>
      </c>
      <c r="Z3579">
        <v>7.6</v>
      </c>
      <c r="AA3579">
        <v>1.85</v>
      </c>
      <c r="AB3579">
        <v>0</v>
      </c>
    </row>
    <row r="3580" spans="1:28" hidden="1" x14ac:dyDescent="0.2">
      <c r="A3580" t="s">
        <v>27</v>
      </c>
      <c r="B3580" t="s">
        <v>16954</v>
      </c>
      <c r="C3580">
        <v>203</v>
      </c>
      <c r="D3580">
        <v>108</v>
      </c>
      <c r="E3580">
        <v>228</v>
      </c>
      <c r="F3580">
        <v>358</v>
      </c>
      <c r="G3580" t="s">
        <v>16955</v>
      </c>
      <c r="H3580">
        <v>431</v>
      </c>
      <c r="J3580" t="s">
        <v>12637</v>
      </c>
      <c r="K3580" t="s">
        <v>16956</v>
      </c>
      <c r="L3580" t="s">
        <v>16957</v>
      </c>
      <c r="M3580">
        <v>39856</v>
      </c>
      <c r="N3580">
        <v>2020</v>
      </c>
      <c r="O3580" t="s">
        <v>16958</v>
      </c>
      <c r="P3580">
        <v>0</v>
      </c>
      <c r="Q3580" t="s">
        <v>16959</v>
      </c>
      <c r="R3580" t="s">
        <v>16960</v>
      </c>
      <c r="S3580">
        <v>300</v>
      </c>
      <c r="T3580" t="s">
        <v>36</v>
      </c>
      <c r="U3580" t="s">
        <v>37</v>
      </c>
      <c r="V3580" t="s">
        <v>583</v>
      </c>
      <c r="W3580">
        <v>4000000</v>
      </c>
      <c r="X3580">
        <v>1985</v>
      </c>
      <c r="Y3580">
        <v>426</v>
      </c>
      <c r="Z3580">
        <v>7.3</v>
      </c>
      <c r="AA3580">
        <v>1.85</v>
      </c>
      <c r="AB3580">
        <v>0</v>
      </c>
    </row>
    <row r="3581" spans="1:28" hidden="1" x14ac:dyDescent="0.2">
      <c r="A3581" t="s">
        <v>27</v>
      </c>
      <c r="C3581">
        <v>10</v>
      </c>
      <c r="D3581">
        <v>55</v>
      </c>
      <c r="F3581">
        <v>5</v>
      </c>
      <c r="G3581" t="s">
        <v>16961</v>
      </c>
      <c r="H3581">
        <v>18</v>
      </c>
      <c r="J3581" t="s">
        <v>2123</v>
      </c>
      <c r="K3581" t="s">
        <v>16962</v>
      </c>
      <c r="L3581" t="s">
        <v>16963</v>
      </c>
      <c r="M3581">
        <v>9638</v>
      </c>
      <c r="N3581">
        <v>39</v>
      </c>
      <c r="O3581" t="s">
        <v>16964</v>
      </c>
      <c r="P3581">
        <v>5</v>
      </c>
      <c r="R3581" t="s">
        <v>16965</v>
      </c>
      <c r="S3581">
        <v>25</v>
      </c>
      <c r="T3581" t="s">
        <v>9793</v>
      </c>
      <c r="U3581" t="s">
        <v>7088</v>
      </c>
      <c r="V3581" t="s">
        <v>2633</v>
      </c>
      <c r="Y3581">
        <v>9</v>
      </c>
      <c r="Z3581">
        <v>8.6999999999999993</v>
      </c>
      <c r="AA3581">
        <v>1.85</v>
      </c>
      <c r="AB3581">
        <v>0</v>
      </c>
    </row>
    <row r="3582" spans="1:28" hidden="1" x14ac:dyDescent="0.2">
      <c r="A3582" t="s">
        <v>27</v>
      </c>
      <c r="B3582" t="s">
        <v>7132</v>
      </c>
      <c r="C3582">
        <v>93</v>
      </c>
      <c r="D3582">
        <v>123</v>
      </c>
      <c r="E3582">
        <v>0</v>
      </c>
      <c r="F3582">
        <v>781</v>
      </c>
      <c r="G3582" t="s">
        <v>10430</v>
      </c>
      <c r="H3582">
        <v>1000</v>
      </c>
      <c r="I3582">
        <v>2122561</v>
      </c>
      <c r="J3582" t="s">
        <v>1679</v>
      </c>
      <c r="K3582" t="s">
        <v>2082</v>
      </c>
      <c r="L3582" t="s">
        <v>16966</v>
      </c>
      <c r="M3582">
        <v>99033</v>
      </c>
      <c r="N3582">
        <v>3254</v>
      </c>
      <c r="O3582" t="s">
        <v>8087</v>
      </c>
      <c r="P3582">
        <v>6</v>
      </c>
      <c r="Q3582" t="s">
        <v>16967</v>
      </c>
      <c r="R3582" t="s">
        <v>16968</v>
      </c>
      <c r="S3582">
        <v>434</v>
      </c>
      <c r="T3582" t="s">
        <v>36</v>
      </c>
      <c r="U3582" t="s">
        <v>37</v>
      </c>
      <c r="V3582" t="s">
        <v>583</v>
      </c>
      <c r="W3582">
        <v>6000000</v>
      </c>
      <c r="X3582">
        <v>1995</v>
      </c>
      <c r="Y3582">
        <v>898</v>
      </c>
      <c r="Z3582">
        <v>7.2</v>
      </c>
      <c r="AA3582">
        <v>1.85</v>
      </c>
      <c r="AB3582">
        <v>0</v>
      </c>
    </row>
    <row r="3583" spans="1:28" hidden="1" x14ac:dyDescent="0.2">
      <c r="A3583" t="s">
        <v>27</v>
      </c>
      <c r="B3583" t="s">
        <v>13409</v>
      </c>
      <c r="C3583">
        <v>124</v>
      </c>
      <c r="D3583">
        <v>110</v>
      </c>
      <c r="E3583">
        <v>116</v>
      </c>
      <c r="F3583">
        <v>898</v>
      </c>
      <c r="G3583" t="s">
        <v>4133</v>
      </c>
      <c r="H3583">
        <v>1000</v>
      </c>
      <c r="I3583">
        <v>181360000</v>
      </c>
      <c r="J3583" t="s">
        <v>16969</v>
      </c>
      <c r="K3583" t="s">
        <v>16970</v>
      </c>
      <c r="L3583" t="s">
        <v>16971</v>
      </c>
      <c r="M3583">
        <v>170027</v>
      </c>
      <c r="N3583">
        <v>5127</v>
      </c>
      <c r="O3583" t="s">
        <v>14553</v>
      </c>
      <c r="P3583">
        <v>2</v>
      </c>
      <c r="Q3583" t="s">
        <v>16972</v>
      </c>
      <c r="R3583" t="s">
        <v>16973</v>
      </c>
      <c r="S3583">
        <v>350</v>
      </c>
      <c r="T3583" t="s">
        <v>36</v>
      </c>
      <c r="U3583" t="s">
        <v>37</v>
      </c>
      <c r="V3583" t="s">
        <v>38</v>
      </c>
      <c r="W3583">
        <v>6000000</v>
      </c>
      <c r="X3583">
        <v>1978</v>
      </c>
      <c r="Y3583">
        <v>944</v>
      </c>
      <c r="Z3583">
        <v>7.2</v>
      </c>
      <c r="AA3583">
        <v>2.35</v>
      </c>
      <c r="AB3583">
        <v>13000</v>
      </c>
    </row>
    <row r="3584" spans="1:28" hidden="1" x14ac:dyDescent="0.2">
      <c r="A3584" t="s">
        <v>27</v>
      </c>
      <c r="B3584" t="s">
        <v>758</v>
      </c>
      <c r="C3584">
        <v>120</v>
      </c>
      <c r="D3584">
        <v>120</v>
      </c>
      <c r="E3584">
        <v>0</v>
      </c>
      <c r="F3584">
        <v>576</v>
      </c>
      <c r="G3584" t="s">
        <v>4830</v>
      </c>
      <c r="H3584">
        <v>40000</v>
      </c>
      <c r="I3584">
        <v>137963328</v>
      </c>
      <c r="J3584" t="s">
        <v>3394</v>
      </c>
      <c r="K3584" t="s">
        <v>42</v>
      </c>
      <c r="L3584" t="s">
        <v>16974</v>
      </c>
      <c r="M3584">
        <v>291603</v>
      </c>
      <c r="N3584">
        <v>42028</v>
      </c>
      <c r="O3584" t="s">
        <v>3054</v>
      </c>
      <c r="P3584">
        <v>0</v>
      </c>
      <c r="Q3584" t="s">
        <v>16975</v>
      </c>
      <c r="R3584" t="s">
        <v>16976</v>
      </c>
      <c r="S3584">
        <v>505</v>
      </c>
      <c r="T3584" t="s">
        <v>36</v>
      </c>
      <c r="U3584" t="s">
        <v>55</v>
      </c>
      <c r="V3584" t="s">
        <v>583</v>
      </c>
      <c r="W3584">
        <v>6000000</v>
      </c>
      <c r="X3584">
        <v>1986</v>
      </c>
      <c r="Y3584">
        <v>854</v>
      </c>
      <c r="Z3584">
        <v>8.1</v>
      </c>
      <c r="AA3584">
        <v>1.85</v>
      </c>
      <c r="AB3584">
        <v>9000</v>
      </c>
    </row>
    <row r="3585" spans="1:28" hidden="1" x14ac:dyDescent="0.2">
      <c r="A3585" t="s">
        <v>27</v>
      </c>
      <c r="B3585" t="s">
        <v>3804</v>
      </c>
      <c r="C3585">
        <v>288</v>
      </c>
      <c r="D3585">
        <v>122</v>
      </c>
      <c r="E3585">
        <v>909</v>
      </c>
      <c r="F3585">
        <v>282</v>
      </c>
      <c r="G3585" t="s">
        <v>16977</v>
      </c>
      <c r="H3585">
        <v>503</v>
      </c>
      <c r="I3585">
        <v>119078393</v>
      </c>
      <c r="J3585" t="s">
        <v>16978</v>
      </c>
      <c r="K3585" t="s">
        <v>16979</v>
      </c>
      <c r="L3585" t="s">
        <v>16980</v>
      </c>
      <c r="M3585">
        <v>113152</v>
      </c>
      <c r="N3585">
        <v>1448</v>
      </c>
      <c r="O3585" t="s">
        <v>16981</v>
      </c>
      <c r="P3585">
        <v>0</v>
      </c>
      <c r="Q3585" t="s">
        <v>16982</v>
      </c>
      <c r="R3585" t="s">
        <v>16983</v>
      </c>
      <c r="S3585">
        <v>1416</v>
      </c>
      <c r="T3585" t="s">
        <v>36</v>
      </c>
      <c r="U3585" t="s">
        <v>37</v>
      </c>
      <c r="V3585" t="s">
        <v>583</v>
      </c>
      <c r="W3585">
        <v>6000000</v>
      </c>
      <c r="X3585">
        <v>2004</v>
      </c>
      <c r="Y3585">
        <v>328</v>
      </c>
      <c r="Z3585">
        <v>7.5</v>
      </c>
      <c r="AA3585">
        <v>1.85</v>
      </c>
      <c r="AB3585">
        <v>0</v>
      </c>
    </row>
    <row r="3586" spans="1:28" x14ac:dyDescent="0.2">
      <c r="A3586" t="s">
        <v>27</v>
      </c>
      <c r="B3586" t="s">
        <v>16984</v>
      </c>
      <c r="C3586">
        <v>130</v>
      </c>
      <c r="D3586">
        <v>110</v>
      </c>
      <c r="E3586">
        <v>131</v>
      </c>
      <c r="F3586">
        <v>399</v>
      </c>
      <c r="G3586" t="s">
        <v>16985</v>
      </c>
      <c r="H3586">
        <v>640</v>
      </c>
      <c r="I3586">
        <v>102308900</v>
      </c>
      <c r="J3586" t="s">
        <v>16986</v>
      </c>
      <c r="K3586" t="s">
        <v>16987</v>
      </c>
      <c r="L3586" t="s">
        <v>16988</v>
      </c>
      <c r="M3586">
        <v>152089</v>
      </c>
      <c r="N3586">
        <v>2169</v>
      </c>
      <c r="O3586" t="s">
        <v>16989</v>
      </c>
      <c r="P3586">
        <v>1</v>
      </c>
      <c r="Q3586" t="s">
        <v>16990</v>
      </c>
      <c r="R3586" t="s">
        <v>16991</v>
      </c>
      <c r="S3586">
        <v>309</v>
      </c>
      <c r="T3586" t="s">
        <v>36</v>
      </c>
      <c r="U3586" t="s">
        <v>37</v>
      </c>
      <c r="V3586" t="s">
        <v>16050</v>
      </c>
      <c r="W3586">
        <v>6000000</v>
      </c>
      <c r="X3586">
        <v>1969</v>
      </c>
      <c r="Y3586">
        <v>566</v>
      </c>
      <c r="Z3586">
        <v>8.1</v>
      </c>
      <c r="AA3586">
        <v>2.35</v>
      </c>
      <c r="AB3586">
        <v>0</v>
      </c>
    </row>
    <row r="3587" spans="1:28" hidden="1" x14ac:dyDescent="0.2">
      <c r="A3587" t="s">
        <v>27</v>
      </c>
      <c r="B3587" t="s">
        <v>16992</v>
      </c>
      <c r="C3587">
        <v>145</v>
      </c>
      <c r="D3587">
        <v>139</v>
      </c>
      <c r="E3587">
        <v>55</v>
      </c>
      <c r="F3587">
        <v>266</v>
      </c>
      <c r="G3587" t="s">
        <v>16993</v>
      </c>
      <c r="H3587">
        <v>382</v>
      </c>
      <c r="I3587">
        <v>102300000</v>
      </c>
      <c r="J3587" t="s">
        <v>16994</v>
      </c>
      <c r="K3587" t="s">
        <v>16995</v>
      </c>
      <c r="L3587" t="s">
        <v>16996</v>
      </c>
      <c r="M3587">
        <v>107408</v>
      </c>
      <c r="N3587">
        <v>2045</v>
      </c>
      <c r="O3587" t="s">
        <v>16997</v>
      </c>
      <c r="P3587">
        <v>2</v>
      </c>
      <c r="Q3587" t="s">
        <v>16998</v>
      </c>
      <c r="R3587" t="s">
        <v>16999</v>
      </c>
      <c r="S3587">
        <v>259</v>
      </c>
      <c r="T3587" t="s">
        <v>36</v>
      </c>
      <c r="U3587" t="s">
        <v>37</v>
      </c>
      <c r="V3587" t="s">
        <v>6034</v>
      </c>
      <c r="W3587">
        <v>6000000</v>
      </c>
      <c r="X3587">
        <v>1964</v>
      </c>
      <c r="Y3587">
        <v>279</v>
      </c>
      <c r="Z3587">
        <v>7.8</v>
      </c>
      <c r="AA3587">
        <v>1.66</v>
      </c>
      <c r="AB3587">
        <v>0</v>
      </c>
    </row>
    <row r="3588" spans="1:28" hidden="1" x14ac:dyDescent="0.2">
      <c r="A3588" t="s">
        <v>27</v>
      </c>
      <c r="B3588" t="s">
        <v>4039</v>
      </c>
      <c r="C3588">
        <v>62</v>
      </c>
      <c r="D3588">
        <v>124</v>
      </c>
      <c r="E3588">
        <v>0</v>
      </c>
      <c r="F3588">
        <v>535</v>
      </c>
      <c r="G3588" t="s">
        <v>8935</v>
      </c>
      <c r="H3588">
        <v>2000</v>
      </c>
      <c r="I3588">
        <v>54800000</v>
      </c>
      <c r="J3588" t="s">
        <v>3407</v>
      </c>
      <c r="K3588" t="s">
        <v>1520</v>
      </c>
      <c r="L3588" t="s">
        <v>17000</v>
      </c>
      <c r="M3588">
        <v>35130</v>
      </c>
      <c r="N3588">
        <v>5122</v>
      </c>
      <c r="O3588" t="s">
        <v>634</v>
      </c>
      <c r="P3588">
        <v>3</v>
      </c>
      <c r="Q3588" t="s">
        <v>17001</v>
      </c>
      <c r="R3588" t="s">
        <v>17002</v>
      </c>
      <c r="S3588">
        <v>283</v>
      </c>
      <c r="T3588" t="s">
        <v>36</v>
      </c>
      <c r="U3588" t="s">
        <v>37</v>
      </c>
      <c r="V3588" t="s">
        <v>583</v>
      </c>
      <c r="W3588">
        <v>6000000</v>
      </c>
      <c r="X3588">
        <v>1980</v>
      </c>
      <c r="Y3588">
        <v>553</v>
      </c>
      <c r="Z3588">
        <v>7.8</v>
      </c>
      <c r="AA3588">
        <v>1.85</v>
      </c>
      <c r="AB3588">
        <v>0</v>
      </c>
    </row>
    <row r="3589" spans="1:28" hidden="1" x14ac:dyDescent="0.2">
      <c r="A3589" t="s">
        <v>27</v>
      </c>
      <c r="B3589" t="s">
        <v>1625</v>
      </c>
      <c r="C3589">
        <v>188</v>
      </c>
      <c r="D3589">
        <v>120</v>
      </c>
      <c r="E3589">
        <v>153</v>
      </c>
      <c r="F3589">
        <v>447</v>
      </c>
      <c r="G3589" t="s">
        <v>811</v>
      </c>
      <c r="H3589">
        <v>1000</v>
      </c>
      <c r="I3589">
        <v>24004159</v>
      </c>
      <c r="J3589" t="s">
        <v>1626</v>
      </c>
      <c r="K3589" t="s">
        <v>391</v>
      </c>
      <c r="L3589" t="s">
        <v>1627</v>
      </c>
      <c r="M3589">
        <v>68722</v>
      </c>
      <c r="N3589">
        <v>3175</v>
      </c>
      <c r="O3589" t="s">
        <v>1628</v>
      </c>
      <c r="P3589">
        <v>0</v>
      </c>
      <c r="Q3589" t="s">
        <v>1629</v>
      </c>
      <c r="R3589" t="s">
        <v>1630</v>
      </c>
      <c r="S3589">
        <v>191</v>
      </c>
      <c r="T3589" t="s">
        <v>36</v>
      </c>
      <c r="U3589" t="s">
        <v>37</v>
      </c>
      <c r="V3589" t="s">
        <v>93</v>
      </c>
      <c r="W3589">
        <v>110000000</v>
      </c>
      <c r="X3589">
        <v>2004</v>
      </c>
      <c r="Y3589">
        <v>1000</v>
      </c>
      <c r="Z3589">
        <v>5.8</v>
      </c>
      <c r="AA3589">
        <v>2.35</v>
      </c>
      <c r="AB3589">
        <v>0</v>
      </c>
    </row>
    <row r="3590" spans="1:28" hidden="1" x14ac:dyDescent="0.2">
      <c r="A3590" t="s">
        <v>27</v>
      </c>
      <c r="B3590" t="s">
        <v>17003</v>
      </c>
      <c r="C3590">
        <v>120</v>
      </c>
      <c r="D3590">
        <v>152</v>
      </c>
      <c r="E3590">
        <v>34</v>
      </c>
      <c r="F3590">
        <v>249</v>
      </c>
      <c r="G3590" t="s">
        <v>17004</v>
      </c>
      <c r="H3590">
        <v>804</v>
      </c>
      <c r="I3590">
        <v>43650000</v>
      </c>
      <c r="J3590" t="s">
        <v>17005</v>
      </c>
      <c r="K3590" t="s">
        <v>16866</v>
      </c>
      <c r="L3590" t="s">
        <v>17006</v>
      </c>
      <c r="M3590">
        <v>71919</v>
      </c>
      <c r="N3590">
        <v>1802</v>
      </c>
      <c r="O3590" t="s">
        <v>14817</v>
      </c>
      <c r="P3590">
        <v>0</v>
      </c>
      <c r="Q3590" t="s">
        <v>17007</v>
      </c>
      <c r="R3590" t="s">
        <v>17008</v>
      </c>
      <c r="S3590">
        <v>316</v>
      </c>
      <c r="T3590" t="s">
        <v>36</v>
      </c>
      <c r="U3590" t="s">
        <v>37</v>
      </c>
      <c r="V3590" t="s">
        <v>5611</v>
      </c>
      <c r="W3590">
        <v>6000000</v>
      </c>
      <c r="X3590">
        <v>1961</v>
      </c>
      <c r="Y3590">
        <v>271</v>
      </c>
      <c r="Z3590">
        <v>7.6</v>
      </c>
      <c r="AA3590">
        <v>2.2000000000000002</v>
      </c>
      <c r="AB3590">
        <v>0</v>
      </c>
    </row>
    <row r="3591" spans="1:28" hidden="1" x14ac:dyDescent="0.2">
      <c r="A3591" t="s">
        <v>27</v>
      </c>
      <c r="B3591" t="s">
        <v>4216</v>
      </c>
      <c r="C3591">
        <v>71</v>
      </c>
      <c r="D3591">
        <v>98</v>
      </c>
      <c r="E3591">
        <v>11000</v>
      </c>
      <c r="F3591">
        <v>484</v>
      </c>
      <c r="G3591" t="s">
        <v>17009</v>
      </c>
      <c r="H3591">
        <v>13000</v>
      </c>
      <c r="I3591">
        <v>39800000</v>
      </c>
      <c r="J3591" t="s">
        <v>3911</v>
      </c>
      <c r="K3591" t="s">
        <v>545</v>
      </c>
      <c r="L3591" t="s">
        <v>17010</v>
      </c>
      <c r="M3591">
        <v>81599</v>
      </c>
      <c r="N3591">
        <v>14921</v>
      </c>
      <c r="O3591" t="s">
        <v>5574</v>
      </c>
      <c r="P3591">
        <v>3</v>
      </c>
      <c r="Q3591" t="s">
        <v>17011</v>
      </c>
      <c r="R3591" t="s">
        <v>17012</v>
      </c>
      <c r="S3591">
        <v>250</v>
      </c>
      <c r="T3591" t="s">
        <v>36</v>
      </c>
      <c r="U3591" t="s">
        <v>37</v>
      </c>
      <c r="V3591" t="s">
        <v>583</v>
      </c>
      <c r="W3591">
        <v>6000000</v>
      </c>
      <c r="X3591">
        <v>1980</v>
      </c>
      <c r="Y3591">
        <v>573</v>
      </c>
      <c r="Z3591">
        <v>7.4</v>
      </c>
      <c r="AA3591">
        <v>1.85</v>
      </c>
      <c r="AB3591">
        <v>0</v>
      </c>
    </row>
    <row r="3592" spans="1:28" hidden="1" x14ac:dyDescent="0.2">
      <c r="A3592" t="s">
        <v>27</v>
      </c>
      <c r="B3592" t="s">
        <v>17013</v>
      </c>
      <c r="C3592">
        <v>52</v>
      </c>
      <c r="D3592">
        <v>106</v>
      </c>
      <c r="E3592">
        <v>10</v>
      </c>
      <c r="F3592">
        <v>578</v>
      </c>
      <c r="G3592" t="s">
        <v>9093</v>
      </c>
      <c r="H3592">
        <v>3000</v>
      </c>
      <c r="I3592">
        <v>27457409</v>
      </c>
      <c r="J3592" t="s">
        <v>2525</v>
      </c>
      <c r="K3592" t="s">
        <v>5443</v>
      </c>
      <c r="L3592" t="s">
        <v>17014</v>
      </c>
      <c r="M3592">
        <v>3198</v>
      </c>
      <c r="N3592">
        <v>6419</v>
      </c>
      <c r="O3592" t="s">
        <v>1657</v>
      </c>
      <c r="P3592">
        <v>4</v>
      </c>
      <c r="Q3592" t="s">
        <v>17015</v>
      </c>
      <c r="R3592" t="s">
        <v>17016</v>
      </c>
      <c r="S3592">
        <v>43</v>
      </c>
      <c r="T3592" t="s">
        <v>36</v>
      </c>
      <c r="U3592" t="s">
        <v>37</v>
      </c>
      <c r="V3592" t="s">
        <v>583</v>
      </c>
      <c r="W3592">
        <v>6000000</v>
      </c>
      <c r="X3592">
        <v>2001</v>
      </c>
      <c r="Y3592">
        <v>685</v>
      </c>
      <c r="Z3592">
        <v>6.3</v>
      </c>
      <c r="AA3592">
        <v>1.85</v>
      </c>
      <c r="AB3592">
        <v>478</v>
      </c>
    </row>
    <row r="3593" spans="1:28" hidden="1" x14ac:dyDescent="0.2">
      <c r="A3593" t="s">
        <v>27</v>
      </c>
      <c r="B3593" t="s">
        <v>13452</v>
      </c>
      <c r="C3593">
        <v>18</v>
      </c>
      <c r="D3593">
        <v>106</v>
      </c>
      <c r="E3593">
        <v>44</v>
      </c>
      <c r="F3593">
        <v>328</v>
      </c>
      <c r="G3593" t="s">
        <v>7154</v>
      </c>
      <c r="H3593">
        <v>865</v>
      </c>
      <c r="I3593">
        <v>25047631</v>
      </c>
      <c r="J3593" t="s">
        <v>1413</v>
      </c>
      <c r="K3593" t="s">
        <v>5967</v>
      </c>
      <c r="L3593" t="s">
        <v>17017</v>
      </c>
      <c r="M3593">
        <v>6585</v>
      </c>
      <c r="N3593">
        <v>2724</v>
      </c>
      <c r="O3593" t="s">
        <v>7585</v>
      </c>
      <c r="P3593">
        <v>0</v>
      </c>
      <c r="Q3593" t="s">
        <v>17018</v>
      </c>
      <c r="R3593" t="s">
        <v>17019</v>
      </c>
      <c r="S3593">
        <v>50</v>
      </c>
      <c r="T3593" t="s">
        <v>36</v>
      </c>
      <c r="U3593" t="s">
        <v>37</v>
      </c>
      <c r="V3593" t="s">
        <v>583</v>
      </c>
      <c r="W3593">
        <v>6000000</v>
      </c>
      <c r="X3593">
        <v>1999</v>
      </c>
      <c r="Y3593">
        <v>405</v>
      </c>
      <c r="Z3593">
        <v>6.9</v>
      </c>
      <c r="AA3593">
        <v>1.85</v>
      </c>
      <c r="AB3593">
        <v>990</v>
      </c>
    </row>
    <row r="3594" spans="1:28" hidden="1" x14ac:dyDescent="0.2">
      <c r="A3594" t="s">
        <v>27</v>
      </c>
      <c r="B3594" t="s">
        <v>116</v>
      </c>
      <c r="C3594">
        <v>162</v>
      </c>
      <c r="D3594">
        <v>106</v>
      </c>
      <c r="E3594">
        <v>0</v>
      </c>
      <c r="F3594">
        <v>574</v>
      </c>
      <c r="G3594" t="s">
        <v>1651</v>
      </c>
      <c r="H3594">
        <v>18000</v>
      </c>
      <c r="I3594">
        <v>23272306</v>
      </c>
      <c r="J3594" t="s">
        <v>2140</v>
      </c>
      <c r="K3594" t="s">
        <v>118</v>
      </c>
      <c r="L3594" t="s">
        <v>17020</v>
      </c>
      <c r="M3594">
        <v>740918</v>
      </c>
      <c r="N3594">
        <v>20821</v>
      </c>
      <c r="O3594" t="s">
        <v>3234</v>
      </c>
      <c r="P3594">
        <v>4</v>
      </c>
      <c r="Q3594" t="s">
        <v>17021</v>
      </c>
      <c r="R3594" t="s">
        <v>17022</v>
      </c>
      <c r="S3594">
        <v>1182</v>
      </c>
      <c r="T3594" t="s">
        <v>36</v>
      </c>
      <c r="U3594" t="s">
        <v>37</v>
      </c>
      <c r="V3594" t="s">
        <v>583</v>
      </c>
      <c r="W3594">
        <v>6000000</v>
      </c>
      <c r="X3594">
        <v>1995</v>
      </c>
      <c r="Y3594">
        <v>979</v>
      </c>
      <c r="Z3594">
        <v>8.6</v>
      </c>
      <c r="AA3594">
        <v>2.35</v>
      </c>
      <c r="AB3594">
        <v>28000</v>
      </c>
    </row>
    <row r="3595" spans="1:28" hidden="1" x14ac:dyDescent="0.2">
      <c r="A3595" t="s">
        <v>745</v>
      </c>
      <c r="B3595" t="s">
        <v>2720</v>
      </c>
      <c r="C3595">
        <v>88</v>
      </c>
      <c r="D3595">
        <v>89</v>
      </c>
      <c r="E3595">
        <v>81</v>
      </c>
      <c r="F3595">
        <v>92</v>
      </c>
      <c r="G3595" t="s">
        <v>17023</v>
      </c>
      <c r="H3595">
        <v>321</v>
      </c>
      <c r="I3595">
        <v>22168359</v>
      </c>
      <c r="J3595" t="s">
        <v>17024</v>
      </c>
      <c r="K3595" t="s">
        <v>17025</v>
      </c>
      <c r="L3595" t="s">
        <v>17026</v>
      </c>
      <c r="M3595">
        <v>29659</v>
      </c>
      <c r="N3595">
        <v>584</v>
      </c>
      <c r="O3595" t="s">
        <v>17027</v>
      </c>
      <c r="P3595">
        <v>0</v>
      </c>
      <c r="Q3595" t="s">
        <v>17028</v>
      </c>
      <c r="R3595" t="s">
        <v>17029</v>
      </c>
      <c r="S3595">
        <v>227</v>
      </c>
      <c r="T3595" t="s">
        <v>36</v>
      </c>
      <c r="U3595" t="s">
        <v>37</v>
      </c>
      <c r="V3595" t="s">
        <v>7332</v>
      </c>
      <c r="W3595">
        <v>8000000</v>
      </c>
      <c r="X3595">
        <v>1989</v>
      </c>
      <c r="Y3595">
        <v>101</v>
      </c>
      <c r="Z3595">
        <v>5.0999999999999996</v>
      </c>
      <c r="AA3595">
        <v>1.85</v>
      </c>
      <c r="AB3595">
        <v>1000</v>
      </c>
    </row>
    <row r="3596" spans="1:28" hidden="1" x14ac:dyDescent="0.2">
      <c r="A3596" t="s">
        <v>27</v>
      </c>
      <c r="B3596" t="s">
        <v>2164</v>
      </c>
      <c r="C3596">
        <v>96</v>
      </c>
      <c r="D3596">
        <v>94</v>
      </c>
      <c r="E3596">
        <v>12</v>
      </c>
      <c r="F3596">
        <v>583</v>
      </c>
      <c r="G3596" t="s">
        <v>6354</v>
      </c>
      <c r="H3596">
        <v>16000</v>
      </c>
      <c r="I3596">
        <v>21005329</v>
      </c>
      <c r="J3596" t="s">
        <v>1679</v>
      </c>
      <c r="K3596" t="s">
        <v>313</v>
      </c>
      <c r="L3596" t="s">
        <v>17030</v>
      </c>
      <c r="M3596">
        <v>89128</v>
      </c>
      <c r="N3596">
        <v>19341</v>
      </c>
      <c r="O3596" t="s">
        <v>17031</v>
      </c>
      <c r="P3596">
        <v>0</v>
      </c>
      <c r="Q3596" t="s">
        <v>17032</v>
      </c>
      <c r="R3596" t="s">
        <v>17033</v>
      </c>
      <c r="S3596">
        <v>258</v>
      </c>
      <c r="T3596" t="s">
        <v>36</v>
      </c>
      <c r="U3596" t="s">
        <v>765</v>
      </c>
      <c r="V3596" t="s">
        <v>583</v>
      </c>
      <c r="W3596">
        <v>6000000</v>
      </c>
      <c r="X3596">
        <v>2002</v>
      </c>
      <c r="Y3596">
        <v>876</v>
      </c>
      <c r="Z3596">
        <v>6.4</v>
      </c>
      <c r="AA3596">
        <v>1.85</v>
      </c>
      <c r="AB3596">
        <v>0</v>
      </c>
    </row>
    <row r="3597" spans="1:28" hidden="1" x14ac:dyDescent="0.2">
      <c r="A3597" t="s">
        <v>27</v>
      </c>
      <c r="B3597" t="s">
        <v>1202</v>
      </c>
      <c r="C3597">
        <v>391</v>
      </c>
      <c r="D3597">
        <v>109</v>
      </c>
      <c r="E3597">
        <v>0</v>
      </c>
      <c r="F3597">
        <v>120</v>
      </c>
      <c r="G3597" t="s">
        <v>17034</v>
      </c>
      <c r="H3597">
        <v>1000</v>
      </c>
      <c r="I3597">
        <v>26236603</v>
      </c>
      <c r="J3597" t="s">
        <v>3792</v>
      </c>
      <c r="K3597" t="s">
        <v>1818</v>
      </c>
      <c r="L3597" t="s">
        <v>17035</v>
      </c>
      <c r="M3597">
        <v>251349</v>
      </c>
      <c r="N3597">
        <v>1582</v>
      </c>
      <c r="O3597" t="s">
        <v>17036</v>
      </c>
      <c r="P3597">
        <v>0</v>
      </c>
      <c r="Q3597" t="s">
        <v>17037</v>
      </c>
      <c r="R3597" t="s">
        <v>17038</v>
      </c>
      <c r="S3597">
        <v>547</v>
      </c>
      <c r="T3597" t="s">
        <v>36</v>
      </c>
      <c r="U3597" t="s">
        <v>37</v>
      </c>
      <c r="V3597" t="s">
        <v>583</v>
      </c>
      <c r="W3597">
        <v>6000000</v>
      </c>
      <c r="X3597">
        <v>2008</v>
      </c>
      <c r="Y3597">
        <v>245</v>
      </c>
      <c r="Z3597">
        <v>7.9</v>
      </c>
      <c r="AA3597">
        <v>2.35</v>
      </c>
      <c r="AB3597">
        <v>10000</v>
      </c>
    </row>
    <row r="3598" spans="1:28" x14ac:dyDescent="0.2">
      <c r="A3598" t="s">
        <v>27</v>
      </c>
      <c r="B3598" t="s">
        <v>17039</v>
      </c>
      <c r="C3598">
        <v>32</v>
      </c>
      <c r="D3598">
        <v>144</v>
      </c>
      <c r="E3598">
        <v>54</v>
      </c>
      <c r="F3598">
        <v>332</v>
      </c>
      <c r="G3598" t="s">
        <v>17040</v>
      </c>
      <c r="H3598">
        <v>469</v>
      </c>
      <c r="I3598">
        <v>20400000</v>
      </c>
      <c r="J3598" t="s">
        <v>4040</v>
      </c>
      <c r="K3598" t="s">
        <v>9667</v>
      </c>
      <c r="L3598" t="s">
        <v>17041</v>
      </c>
      <c r="M3598">
        <v>6304</v>
      </c>
      <c r="N3598">
        <v>2037</v>
      </c>
      <c r="O3598" t="s">
        <v>17042</v>
      </c>
      <c r="P3598">
        <v>0</v>
      </c>
      <c r="Q3598" t="s">
        <v>17043</v>
      </c>
      <c r="R3598" t="s">
        <v>17044</v>
      </c>
      <c r="S3598">
        <v>87</v>
      </c>
      <c r="T3598" t="s">
        <v>36</v>
      </c>
      <c r="U3598" t="s">
        <v>37</v>
      </c>
      <c r="V3598" t="s">
        <v>5611</v>
      </c>
      <c r="W3598">
        <v>8000000</v>
      </c>
      <c r="X3598">
        <v>1946</v>
      </c>
      <c r="Y3598">
        <v>436</v>
      </c>
      <c r="Z3598">
        <v>6.9</v>
      </c>
      <c r="AA3598">
        <v>1.37</v>
      </c>
      <c r="AB3598">
        <v>403</v>
      </c>
    </row>
    <row r="3599" spans="1:28" hidden="1" x14ac:dyDescent="0.2">
      <c r="A3599" t="s">
        <v>27</v>
      </c>
      <c r="B3599" t="s">
        <v>11222</v>
      </c>
      <c r="C3599">
        <v>119</v>
      </c>
      <c r="D3599">
        <v>90</v>
      </c>
      <c r="E3599">
        <v>378</v>
      </c>
      <c r="F3599">
        <v>658</v>
      </c>
      <c r="G3599" t="s">
        <v>1800</v>
      </c>
      <c r="H3599">
        <v>957</v>
      </c>
      <c r="I3599">
        <v>18621249</v>
      </c>
      <c r="J3599" t="s">
        <v>1669</v>
      </c>
      <c r="K3599" t="s">
        <v>1008</v>
      </c>
      <c r="L3599" t="s">
        <v>17045</v>
      </c>
      <c r="M3599">
        <v>45859</v>
      </c>
      <c r="N3599">
        <v>4611</v>
      </c>
      <c r="O3599" t="s">
        <v>2786</v>
      </c>
      <c r="P3599">
        <v>9</v>
      </c>
      <c r="Q3599" t="s">
        <v>17046</v>
      </c>
      <c r="R3599" t="s">
        <v>17047</v>
      </c>
      <c r="S3599">
        <v>340</v>
      </c>
      <c r="T3599" t="s">
        <v>36</v>
      </c>
      <c r="U3599" t="s">
        <v>37</v>
      </c>
      <c r="V3599" t="s">
        <v>38</v>
      </c>
      <c r="W3599">
        <v>6000000</v>
      </c>
      <c r="X3599">
        <v>2000</v>
      </c>
      <c r="Y3599">
        <v>925</v>
      </c>
      <c r="Z3599">
        <v>7.5</v>
      </c>
      <c r="AA3599">
        <v>1.85</v>
      </c>
      <c r="AB3599">
        <v>0</v>
      </c>
    </row>
    <row r="3600" spans="1:28" hidden="1" x14ac:dyDescent="0.2">
      <c r="A3600" t="s">
        <v>27</v>
      </c>
      <c r="B3600" t="s">
        <v>5365</v>
      </c>
      <c r="C3600">
        <v>201</v>
      </c>
      <c r="D3600">
        <v>106</v>
      </c>
      <c r="E3600">
        <v>0</v>
      </c>
      <c r="F3600">
        <v>381</v>
      </c>
      <c r="G3600" t="s">
        <v>2497</v>
      </c>
      <c r="H3600">
        <v>742</v>
      </c>
      <c r="I3600">
        <v>25244700</v>
      </c>
      <c r="J3600" t="s">
        <v>645</v>
      </c>
      <c r="K3600" t="s">
        <v>10177</v>
      </c>
      <c r="L3600" t="s">
        <v>17048</v>
      </c>
      <c r="M3600">
        <v>91017</v>
      </c>
      <c r="N3600">
        <v>2270</v>
      </c>
      <c r="O3600" t="s">
        <v>17049</v>
      </c>
      <c r="P3600">
        <v>1</v>
      </c>
      <c r="Q3600" t="s">
        <v>17050</v>
      </c>
      <c r="R3600" t="s">
        <v>17051</v>
      </c>
      <c r="S3600">
        <v>284</v>
      </c>
      <c r="T3600" t="s">
        <v>36</v>
      </c>
      <c r="U3600" t="s">
        <v>55</v>
      </c>
      <c r="V3600" t="s">
        <v>583</v>
      </c>
      <c r="W3600">
        <v>6000000</v>
      </c>
      <c r="X3600">
        <v>1981</v>
      </c>
      <c r="Y3600">
        <v>602</v>
      </c>
      <c r="Z3600">
        <v>7.2</v>
      </c>
      <c r="AA3600">
        <v>2.35</v>
      </c>
      <c r="AB3600">
        <v>0</v>
      </c>
    </row>
    <row r="3601" spans="1:28" hidden="1" x14ac:dyDescent="0.2">
      <c r="A3601" t="s">
        <v>27</v>
      </c>
      <c r="B3601" t="s">
        <v>5074</v>
      </c>
      <c r="C3601">
        <v>22</v>
      </c>
      <c r="D3601">
        <v>121</v>
      </c>
      <c r="E3601">
        <v>0</v>
      </c>
      <c r="F3601">
        <v>182</v>
      </c>
      <c r="G3601" t="s">
        <v>17052</v>
      </c>
      <c r="H3601">
        <v>413</v>
      </c>
      <c r="I3601">
        <v>14545844</v>
      </c>
      <c r="J3601" t="s">
        <v>16847</v>
      </c>
      <c r="K3601" t="s">
        <v>8396</v>
      </c>
      <c r="L3601" t="s">
        <v>17053</v>
      </c>
      <c r="M3601">
        <v>4756</v>
      </c>
      <c r="N3601">
        <v>1284</v>
      </c>
      <c r="O3601" t="s">
        <v>7026</v>
      </c>
      <c r="P3601">
        <v>4</v>
      </c>
      <c r="Q3601" t="s">
        <v>17054</v>
      </c>
      <c r="R3601" t="s">
        <v>17055</v>
      </c>
      <c r="S3601">
        <v>38</v>
      </c>
      <c r="T3601" t="s">
        <v>36</v>
      </c>
      <c r="U3601" t="s">
        <v>37</v>
      </c>
      <c r="V3601" t="s">
        <v>583</v>
      </c>
      <c r="W3601">
        <v>6500000</v>
      </c>
      <c r="X3601">
        <v>1988</v>
      </c>
      <c r="Y3601">
        <v>282</v>
      </c>
      <c r="Z3601">
        <v>5.8</v>
      </c>
      <c r="AA3601">
        <v>1.85</v>
      </c>
      <c r="AB3601">
        <v>624</v>
      </c>
    </row>
    <row r="3602" spans="1:28" hidden="1" x14ac:dyDescent="0.2">
      <c r="A3602" t="s">
        <v>27</v>
      </c>
      <c r="B3602" t="s">
        <v>17056</v>
      </c>
      <c r="C3602">
        <v>52</v>
      </c>
      <c r="D3602">
        <v>89</v>
      </c>
      <c r="E3602">
        <v>0</v>
      </c>
      <c r="F3602">
        <v>405</v>
      </c>
      <c r="G3602" t="s">
        <v>5574</v>
      </c>
      <c r="H3602">
        <v>555</v>
      </c>
      <c r="I3602">
        <v>13235267</v>
      </c>
      <c r="J3602" t="s">
        <v>3055</v>
      </c>
      <c r="K3602" t="s">
        <v>5541</v>
      </c>
      <c r="L3602" t="s">
        <v>17057</v>
      </c>
      <c r="M3602">
        <v>12339</v>
      </c>
      <c r="N3602">
        <v>1752</v>
      </c>
      <c r="O3602" t="s">
        <v>7154</v>
      </c>
      <c r="P3602">
        <v>2</v>
      </c>
      <c r="Q3602" t="s">
        <v>17058</v>
      </c>
      <c r="R3602" t="s">
        <v>17059</v>
      </c>
      <c r="S3602">
        <v>32</v>
      </c>
      <c r="T3602" t="s">
        <v>36</v>
      </c>
      <c r="U3602" t="s">
        <v>37</v>
      </c>
      <c r="V3602" t="s">
        <v>93</v>
      </c>
      <c r="W3602">
        <v>6000000</v>
      </c>
      <c r="X3602">
        <v>2007</v>
      </c>
      <c r="Y3602">
        <v>484</v>
      </c>
      <c r="Z3602">
        <v>2.9</v>
      </c>
      <c r="AA3602">
        <v>1.85</v>
      </c>
      <c r="AB3602">
        <v>256</v>
      </c>
    </row>
    <row r="3603" spans="1:28" hidden="1" x14ac:dyDescent="0.2">
      <c r="A3603" t="s">
        <v>27</v>
      </c>
      <c r="B3603" t="s">
        <v>11502</v>
      </c>
      <c r="C3603">
        <v>63</v>
      </c>
      <c r="D3603">
        <v>86</v>
      </c>
      <c r="E3603">
        <v>472</v>
      </c>
      <c r="F3603">
        <v>64</v>
      </c>
      <c r="G3603" t="s">
        <v>17060</v>
      </c>
      <c r="H3603">
        <v>472</v>
      </c>
      <c r="I3603">
        <v>12674183</v>
      </c>
      <c r="J3603" t="s">
        <v>1750</v>
      </c>
      <c r="K3603" t="s">
        <v>11502</v>
      </c>
      <c r="L3603" t="s">
        <v>17061</v>
      </c>
      <c r="M3603">
        <v>19774</v>
      </c>
      <c r="N3603">
        <v>773</v>
      </c>
      <c r="O3603" t="s">
        <v>17062</v>
      </c>
      <c r="P3603">
        <v>1</v>
      </c>
      <c r="Q3603" t="s">
        <v>17063</v>
      </c>
      <c r="R3603" t="s">
        <v>17064</v>
      </c>
      <c r="S3603">
        <v>70</v>
      </c>
      <c r="T3603" t="s">
        <v>36</v>
      </c>
      <c r="U3603" t="s">
        <v>3857</v>
      </c>
      <c r="V3603" t="s">
        <v>38</v>
      </c>
      <c r="X3603">
        <v>1997</v>
      </c>
      <c r="Y3603">
        <v>155</v>
      </c>
      <c r="Z3603">
        <v>6.2</v>
      </c>
      <c r="AA3603">
        <v>2.35</v>
      </c>
      <c r="AB3603">
        <v>355</v>
      </c>
    </row>
    <row r="3604" spans="1:28" hidden="1" x14ac:dyDescent="0.2">
      <c r="A3604" t="s">
        <v>27</v>
      </c>
      <c r="B3604" t="s">
        <v>11222</v>
      </c>
      <c r="C3604">
        <v>97</v>
      </c>
      <c r="D3604">
        <v>91</v>
      </c>
      <c r="E3604">
        <v>378</v>
      </c>
      <c r="F3604">
        <v>345</v>
      </c>
      <c r="G3604" t="s">
        <v>11222</v>
      </c>
      <c r="H3604">
        <v>658</v>
      </c>
      <c r="I3604">
        <v>17508936</v>
      </c>
      <c r="J3604" t="s">
        <v>6417</v>
      </c>
      <c r="K3604" t="s">
        <v>2786</v>
      </c>
      <c r="L3604" t="s">
        <v>17065</v>
      </c>
      <c r="M3604">
        <v>22408</v>
      </c>
      <c r="N3604">
        <v>1660</v>
      </c>
      <c r="O3604" t="s">
        <v>15349</v>
      </c>
      <c r="P3604">
        <v>0</v>
      </c>
      <c r="Q3604" t="s">
        <v>17066</v>
      </c>
      <c r="R3604" t="s">
        <v>17067</v>
      </c>
      <c r="S3604">
        <v>272</v>
      </c>
      <c r="T3604" t="s">
        <v>36</v>
      </c>
      <c r="U3604" t="s">
        <v>37</v>
      </c>
      <c r="V3604" t="s">
        <v>38</v>
      </c>
      <c r="X3604">
        <v>2003</v>
      </c>
      <c r="Y3604">
        <v>378</v>
      </c>
      <c r="Z3604">
        <v>7.3</v>
      </c>
      <c r="AA3604">
        <v>1.85</v>
      </c>
      <c r="AB3604">
        <v>0</v>
      </c>
    </row>
    <row r="3605" spans="1:28" hidden="1" x14ac:dyDescent="0.2">
      <c r="A3605" t="s">
        <v>27</v>
      </c>
      <c r="B3605" t="s">
        <v>4237</v>
      </c>
      <c r="C3605">
        <v>34</v>
      </c>
      <c r="D3605">
        <v>104</v>
      </c>
      <c r="E3605">
        <v>80</v>
      </c>
      <c r="F3605">
        <v>658</v>
      </c>
      <c r="G3605" t="s">
        <v>2661</v>
      </c>
      <c r="H3605">
        <v>8000</v>
      </c>
      <c r="I3605">
        <v>12793213</v>
      </c>
      <c r="J3605" t="s">
        <v>1413</v>
      </c>
      <c r="K3605" t="s">
        <v>1525</v>
      </c>
      <c r="L3605" t="s">
        <v>17068</v>
      </c>
      <c r="M3605">
        <v>18286</v>
      </c>
      <c r="N3605">
        <v>10430</v>
      </c>
      <c r="O3605" t="s">
        <v>5037</v>
      </c>
      <c r="P3605">
        <v>4</v>
      </c>
      <c r="Q3605" t="s">
        <v>17069</v>
      </c>
      <c r="R3605" t="s">
        <v>17070</v>
      </c>
      <c r="S3605">
        <v>73</v>
      </c>
      <c r="T3605" t="s">
        <v>36</v>
      </c>
      <c r="U3605" t="s">
        <v>37</v>
      </c>
      <c r="V3605" t="s">
        <v>583</v>
      </c>
      <c r="W3605">
        <v>6000000</v>
      </c>
      <c r="X3605">
        <v>1988</v>
      </c>
      <c r="Y3605">
        <v>960</v>
      </c>
      <c r="Z3605">
        <v>6.2</v>
      </c>
      <c r="AA3605">
        <v>1.85</v>
      </c>
      <c r="AB3605">
        <v>0</v>
      </c>
    </row>
    <row r="3606" spans="1:28" hidden="1" x14ac:dyDescent="0.2">
      <c r="A3606" t="s">
        <v>27</v>
      </c>
      <c r="C3606">
        <v>10</v>
      </c>
      <c r="F3606">
        <v>502</v>
      </c>
      <c r="G3606" t="s">
        <v>12564</v>
      </c>
      <c r="H3606">
        <v>1000</v>
      </c>
      <c r="J3606" t="s">
        <v>1939</v>
      </c>
      <c r="K3606" t="s">
        <v>391</v>
      </c>
      <c r="L3606" t="s">
        <v>17071</v>
      </c>
      <c r="M3606">
        <v>9277</v>
      </c>
      <c r="N3606">
        <v>4528</v>
      </c>
      <c r="O3606" t="s">
        <v>877</v>
      </c>
      <c r="P3606">
        <v>1</v>
      </c>
      <c r="Q3606" t="s">
        <v>17072</v>
      </c>
      <c r="R3606" t="s">
        <v>17073</v>
      </c>
      <c r="S3606">
        <v>44</v>
      </c>
      <c r="T3606" t="s">
        <v>36</v>
      </c>
      <c r="U3606" t="s">
        <v>55</v>
      </c>
      <c r="V3606" t="s">
        <v>1124</v>
      </c>
      <c r="Y3606">
        <v>888</v>
      </c>
      <c r="Z3606">
        <v>8.1999999999999993</v>
      </c>
      <c r="AA3606">
        <v>16</v>
      </c>
      <c r="AB3606">
        <v>11000</v>
      </c>
    </row>
    <row r="3607" spans="1:28" hidden="1" x14ac:dyDescent="0.2">
      <c r="A3607" t="s">
        <v>27</v>
      </c>
      <c r="B3607" t="s">
        <v>5865</v>
      </c>
      <c r="C3607">
        <v>88</v>
      </c>
      <c r="D3607">
        <v>99</v>
      </c>
      <c r="E3607">
        <v>29</v>
      </c>
      <c r="F3607">
        <v>161</v>
      </c>
      <c r="G3607" t="s">
        <v>3601</v>
      </c>
      <c r="H3607">
        <v>711</v>
      </c>
      <c r="I3607">
        <v>11883495</v>
      </c>
      <c r="J3607" t="s">
        <v>2488</v>
      </c>
      <c r="K3607" t="s">
        <v>528</v>
      </c>
      <c r="L3607" t="s">
        <v>17074</v>
      </c>
      <c r="M3607">
        <v>52805</v>
      </c>
      <c r="N3607">
        <v>1462</v>
      </c>
      <c r="O3607" t="s">
        <v>17075</v>
      </c>
      <c r="P3607">
        <v>1</v>
      </c>
      <c r="Q3607" t="s">
        <v>17076</v>
      </c>
      <c r="R3607" t="s">
        <v>17077</v>
      </c>
      <c r="S3607">
        <v>278</v>
      </c>
      <c r="T3607" t="s">
        <v>36</v>
      </c>
      <c r="U3607" t="s">
        <v>55</v>
      </c>
      <c r="V3607" t="s">
        <v>583</v>
      </c>
      <c r="W3607">
        <v>9000000</v>
      </c>
      <c r="X3607">
        <v>1998</v>
      </c>
      <c r="Y3607">
        <v>427</v>
      </c>
      <c r="Z3607">
        <v>6.8</v>
      </c>
      <c r="AA3607">
        <v>1.85</v>
      </c>
      <c r="AB3607">
        <v>0</v>
      </c>
    </row>
    <row r="3608" spans="1:28" hidden="1" x14ac:dyDescent="0.2">
      <c r="A3608" t="s">
        <v>27</v>
      </c>
      <c r="B3608" t="s">
        <v>17078</v>
      </c>
      <c r="C3608">
        <v>25</v>
      </c>
      <c r="D3608">
        <v>98</v>
      </c>
      <c r="E3608">
        <v>38</v>
      </c>
      <c r="F3608">
        <v>360</v>
      </c>
      <c r="G3608" t="s">
        <v>3964</v>
      </c>
      <c r="H3608">
        <v>1000</v>
      </c>
      <c r="I3608">
        <v>11797927</v>
      </c>
      <c r="J3608" t="s">
        <v>12836</v>
      </c>
      <c r="K3608" t="s">
        <v>13151</v>
      </c>
      <c r="L3608" t="s">
        <v>17079</v>
      </c>
      <c r="M3608">
        <v>4582</v>
      </c>
      <c r="N3608">
        <v>3221</v>
      </c>
      <c r="O3608" t="s">
        <v>17080</v>
      </c>
      <c r="P3608">
        <v>0</v>
      </c>
      <c r="Q3608" t="s">
        <v>17081</v>
      </c>
      <c r="R3608" t="s">
        <v>17082</v>
      </c>
      <c r="S3608">
        <v>52</v>
      </c>
      <c r="T3608" t="s">
        <v>36</v>
      </c>
      <c r="U3608" t="s">
        <v>37</v>
      </c>
      <c r="V3608" t="s">
        <v>583</v>
      </c>
      <c r="W3608">
        <v>6000000</v>
      </c>
      <c r="X3608">
        <v>1995</v>
      </c>
      <c r="Y3608">
        <v>475</v>
      </c>
      <c r="Z3608">
        <v>6.1</v>
      </c>
      <c r="AA3608">
        <v>1.85</v>
      </c>
      <c r="AB3608">
        <v>985</v>
      </c>
    </row>
    <row r="3609" spans="1:28" hidden="1" x14ac:dyDescent="0.2">
      <c r="A3609" t="s">
        <v>27</v>
      </c>
      <c r="B3609" t="s">
        <v>4227</v>
      </c>
      <c r="C3609">
        <v>252</v>
      </c>
      <c r="D3609">
        <v>121</v>
      </c>
      <c r="E3609">
        <v>162</v>
      </c>
      <c r="F3609">
        <v>25</v>
      </c>
      <c r="G3609" t="s">
        <v>3590</v>
      </c>
      <c r="H3609">
        <v>1000</v>
      </c>
      <c r="I3609">
        <v>17605861</v>
      </c>
      <c r="J3609" t="s">
        <v>6001</v>
      </c>
      <c r="K3609" t="s">
        <v>2036</v>
      </c>
      <c r="L3609" t="s">
        <v>17083</v>
      </c>
      <c r="M3609">
        <v>145580</v>
      </c>
      <c r="N3609">
        <v>1184</v>
      </c>
      <c r="O3609" t="s">
        <v>17084</v>
      </c>
      <c r="P3609">
        <v>1</v>
      </c>
      <c r="Q3609" t="s">
        <v>17085</v>
      </c>
      <c r="R3609" t="s">
        <v>17086</v>
      </c>
      <c r="S3609">
        <v>351</v>
      </c>
      <c r="T3609" t="s">
        <v>36</v>
      </c>
      <c r="U3609" t="s">
        <v>55</v>
      </c>
      <c r="V3609" t="s">
        <v>583</v>
      </c>
      <c r="W3609">
        <v>6000000</v>
      </c>
      <c r="X3609">
        <v>2006</v>
      </c>
      <c r="Y3609">
        <v>149</v>
      </c>
      <c r="Z3609">
        <v>7.7</v>
      </c>
      <c r="AA3609">
        <v>2.35</v>
      </c>
      <c r="AB3609">
        <v>0</v>
      </c>
    </row>
    <row r="3610" spans="1:28" hidden="1" x14ac:dyDescent="0.2">
      <c r="A3610" t="s">
        <v>27</v>
      </c>
      <c r="B3610" t="s">
        <v>17087</v>
      </c>
      <c r="C3610">
        <v>137</v>
      </c>
      <c r="D3610">
        <v>96</v>
      </c>
      <c r="E3610">
        <v>2</v>
      </c>
      <c r="F3610">
        <v>120</v>
      </c>
      <c r="G3610" t="s">
        <v>17088</v>
      </c>
      <c r="H3610">
        <v>742</v>
      </c>
      <c r="I3610">
        <v>11642254</v>
      </c>
      <c r="J3610" t="s">
        <v>5542</v>
      </c>
      <c r="K3610" t="s">
        <v>10177</v>
      </c>
      <c r="L3610" t="s">
        <v>17089</v>
      </c>
      <c r="M3610">
        <v>22929</v>
      </c>
      <c r="N3610">
        <v>1308</v>
      </c>
      <c r="O3610" t="s">
        <v>1808</v>
      </c>
      <c r="P3610">
        <v>1</v>
      </c>
      <c r="Q3610" t="s">
        <v>17090</v>
      </c>
      <c r="R3610" t="s">
        <v>17091</v>
      </c>
      <c r="S3610">
        <v>287</v>
      </c>
      <c r="T3610" t="s">
        <v>36</v>
      </c>
      <c r="U3610" t="s">
        <v>37</v>
      </c>
      <c r="V3610" t="s">
        <v>7332</v>
      </c>
      <c r="W3610">
        <v>3000000</v>
      </c>
      <c r="X3610">
        <v>1989</v>
      </c>
      <c r="Y3610">
        <v>256</v>
      </c>
      <c r="Z3610">
        <v>5.2</v>
      </c>
      <c r="AA3610">
        <v>1.85</v>
      </c>
      <c r="AB3610">
        <v>926</v>
      </c>
    </row>
    <row r="3611" spans="1:28" hidden="1" x14ac:dyDescent="0.2">
      <c r="A3611" t="s">
        <v>27</v>
      </c>
      <c r="B3611" t="s">
        <v>9160</v>
      </c>
      <c r="C3611">
        <v>231</v>
      </c>
      <c r="D3611">
        <v>99</v>
      </c>
      <c r="E3611">
        <v>0</v>
      </c>
      <c r="F3611">
        <v>84</v>
      </c>
      <c r="G3611" t="s">
        <v>17092</v>
      </c>
      <c r="H3611">
        <v>11000</v>
      </c>
      <c r="I3611">
        <v>9203192</v>
      </c>
      <c r="J3611" t="s">
        <v>9191</v>
      </c>
      <c r="K3611" t="s">
        <v>658</v>
      </c>
      <c r="L3611" t="s">
        <v>17093</v>
      </c>
      <c r="M3611">
        <v>45396</v>
      </c>
      <c r="N3611">
        <v>11328</v>
      </c>
      <c r="O3611" t="s">
        <v>17094</v>
      </c>
      <c r="P3611">
        <v>1</v>
      </c>
      <c r="Q3611" t="s">
        <v>17095</v>
      </c>
      <c r="R3611" t="s">
        <v>17096</v>
      </c>
      <c r="S3611">
        <v>136</v>
      </c>
      <c r="T3611" t="s">
        <v>36</v>
      </c>
      <c r="U3611" t="s">
        <v>37</v>
      </c>
      <c r="V3611" t="s">
        <v>38</v>
      </c>
      <c r="W3611">
        <v>5000000</v>
      </c>
      <c r="X3611">
        <v>2011</v>
      </c>
      <c r="Y3611">
        <v>106</v>
      </c>
      <c r="Z3611">
        <v>6.8</v>
      </c>
      <c r="AA3611">
        <v>1.85</v>
      </c>
      <c r="AB3611">
        <v>15000</v>
      </c>
    </row>
    <row r="3612" spans="1:28" hidden="1" x14ac:dyDescent="0.2">
      <c r="A3612" t="s">
        <v>27</v>
      </c>
      <c r="B3612" t="s">
        <v>17097</v>
      </c>
      <c r="C3612">
        <v>9</v>
      </c>
      <c r="D3612">
        <v>42</v>
      </c>
      <c r="E3612">
        <v>0</v>
      </c>
      <c r="G3612" t="s">
        <v>17098</v>
      </c>
      <c r="H3612">
        <v>844</v>
      </c>
      <c r="I3612">
        <v>7518876</v>
      </c>
      <c r="J3612" t="s">
        <v>17099</v>
      </c>
      <c r="K3612" t="s">
        <v>3516</v>
      </c>
      <c r="L3612" t="s">
        <v>17100</v>
      </c>
      <c r="M3612">
        <v>172</v>
      </c>
      <c r="N3612">
        <v>844</v>
      </c>
      <c r="P3612">
        <v>0</v>
      </c>
      <c r="Q3612" t="s">
        <v>17101</v>
      </c>
      <c r="R3612" t="s">
        <v>17102</v>
      </c>
      <c r="S3612">
        <v>5</v>
      </c>
      <c r="T3612" t="s">
        <v>36</v>
      </c>
      <c r="U3612" t="s">
        <v>55</v>
      </c>
      <c r="W3612">
        <v>6000000</v>
      </c>
      <c r="X3612">
        <v>2008</v>
      </c>
      <c r="Y3612">
        <v>0</v>
      </c>
      <c r="Z3612">
        <v>6.5</v>
      </c>
      <c r="AA3612">
        <v>1.78</v>
      </c>
      <c r="AB3612">
        <v>28</v>
      </c>
    </row>
    <row r="3613" spans="1:28" hidden="1" x14ac:dyDescent="0.2">
      <c r="A3613" t="s">
        <v>27</v>
      </c>
      <c r="B3613" t="s">
        <v>11016</v>
      </c>
      <c r="C3613">
        <v>115</v>
      </c>
      <c r="D3613">
        <v>122</v>
      </c>
      <c r="E3613">
        <v>0</v>
      </c>
      <c r="F3613">
        <v>221</v>
      </c>
      <c r="G3613" t="s">
        <v>14573</v>
      </c>
      <c r="H3613">
        <v>697</v>
      </c>
      <c r="I3613">
        <v>8596914</v>
      </c>
      <c r="J3613" t="s">
        <v>1542</v>
      </c>
      <c r="K3613" t="s">
        <v>3196</v>
      </c>
      <c r="L3613" t="s">
        <v>17103</v>
      </c>
      <c r="M3613">
        <v>23023</v>
      </c>
      <c r="N3613">
        <v>1517</v>
      </c>
      <c r="O3613" t="s">
        <v>17104</v>
      </c>
      <c r="P3613">
        <v>0</v>
      </c>
      <c r="Q3613" t="s">
        <v>17105</v>
      </c>
      <c r="R3613" t="s">
        <v>17106</v>
      </c>
      <c r="S3613">
        <v>148</v>
      </c>
      <c r="T3613" t="s">
        <v>36</v>
      </c>
      <c r="U3613" t="s">
        <v>37</v>
      </c>
      <c r="V3613" t="s">
        <v>583</v>
      </c>
      <c r="W3613">
        <v>6000000</v>
      </c>
      <c r="X3613">
        <v>2000</v>
      </c>
      <c r="Y3613">
        <v>394</v>
      </c>
      <c r="Z3613">
        <v>7</v>
      </c>
      <c r="AA3613">
        <v>1.85</v>
      </c>
      <c r="AB3613">
        <v>0</v>
      </c>
    </row>
    <row r="3614" spans="1:28" hidden="1" x14ac:dyDescent="0.2">
      <c r="A3614" t="s">
        <v>27</v>
      </c>
      <c r="B3614" t="s">
        <v>17107</v>
      </c>
      <c r="C3614">
        <v>67</v>
      </c>
      <c r="D3614">
        <v>101</v>
      </c>
      <c r="E3614">
        <v>112</v>
      </c>
      <c r="F3614">
        <v>612</v>
      </c>
      <c r="G3614" t="s">
        <v>2636</v>
      </c>
      <c r="H3614">
        <v>1000</v>
      </c>
      <c r="I3614">
        <v>6851636</v>
      </c>
      <c r="J3614" t="s">
        <v>1413</v>
      </c>
      <c r="K3614" t="s">
        <v>791</v>
      </c>
      <c r="L3614" t="s">
        <v>17108</v>
      </c>
      <c r="M3614">
        <v>13010</v>
      </c>
      <c r="N3614">
        <v>2697</v>
      </c>
      <c r="O3614" t="s">
        <v>2261</v>
      </c>
      <c r="P3614">
        <v>5</v>
      </c>
      <c r="Q3614" t="s">
        <v>17109</v>
      </c>
      <c r="R3614" t="s">
        <v>17110</v>
      </c>
      <c r="S3614">
        <v>182</v>
      </c>
      <c r="T3614" t="s">
        <v>36</v>
      </c>
      <c r="U3614" t="s">
        <v>37</v>
      </c>
      <c r="V3614" t="s">
        <v>583</v>
      </c>
      <c r="W3614">
        <v>6000000</v>
      </c>
      <c r="X3614">
        <v>1999</v>
      </c>
      <c r="Y3614">
        <v>744</v>
      </c>
      <c r="Z3614">
        <v>5.9</v>
      </c>
      <c r="AA3614">
        <v>1.85</v>
      </c>
      <c r="AB3614">
        <v>0</v>
      </c>
    </row>
    <row r="3615" spans="1:28" hidden="1" x14ac:dyDescent="0.2">
      <c r="A3615" t="s">
        <v>27</v>
      </c>
      <c r="B3615" t="s">
        <v>17111</v>
      </c>
      <c r="C3615">
        <v>216</v>
      </c>
      <c r="D3615">
        <v>102</v>
      </c>
      <c r="E3615">
        <v>49</v>
      </c>
      <c r="F3615">
        <v>10000</v>
      </c>
      <c r="G3615" t="s">
        <v>652</v>
      </c>
      <c r="H3615">
        <v>24000</v>
      </c>
      <c r="I3615">
        <v>11434867</v>
      </c>
      <c r="J3615" t="s">
        <v>3275</v>
      </c>
      <c r="K3615" t="s">
        <v>80</v>
      </c>
      <c r="L3615" t="s">
        <v>17112</v>
      </c>
      <c r="M3615">
        <v>59637</v>
      </c>
      <c r="N3615">
        <v>51355</v>
      </c>
      <c r="O3615" t="s">
        <v>298</v>
      </c>
      <c r="P3615">
        <v>1</v>
      </c>
      <c r="Q3615" t="s">
        <v>17113</v>
      </c>
      <c r="R3615" t="s">
        <v>17114</v>
      </c>
      <c r="S3615">
        <v>130</v>
      </c>
      <c r="T3615" t="s">
        <v>36</v>
      </c>
      <c r="U3615" t="s">
        <v>37</v>
      </c>
      <c r="V3615" t="s">
        <v>38</v>
      </c>
      <c r="W3615">
        <v>6000000</v>
      </c>
      <c r="X3615">
        <v>2012</v>
      </c>
      <c r="Y3615">
        <v>14000</v>
      </c>
      <c r="Z3615">
        <v>7.1</v>
      </c>
      <c r="AA3615">
        <v>1.85</v>
      </c>
      <c r="AB3615">
        <v>21000</v>
      </c>
    </row>
    <row r="3616" spans="1:28" x14ac:dyDescent="0.2">
      <c r="A3616" t="s">
        <v>27</v>
      </c>
      <c r="B3616" t="s">
        <v>17115</v>
      </c>
      <c r="C3616">
        <v>133</v>
      </c>
      <c r="D3616">
        <v>84</v>
      </c>
      <c r="E3616">
        <v>4</v>
      </c>
      <c r="F3616">
        <v>546</v>
      </c>
      <c r="G3616" t="s">
        <v>2111</v>
      </c>
      <c r="H3616">
        <v>8000</v>
      </c>
      <c r="I3616">
        <v>5895238</v>
      </c>
      <c r="J3616" t="s">
        <v>4483</v>
      </c>
      <c r="K3616" t="s">
        <v>1247</v>
      </c>
      <c r="L3616" t="s">
        <v>17116</v>
      </c>
      <c r="M3616">
        <v>17169</v>
      </c>
      <c r="N3616">
        <v>10123</v>
      </c>
      <c r="O3616" t="s">
        <v>17117</v>
      </c>
      <c r="P3616">
        <v>1</v>
      </c>
      <c r="Q3616" t="s">
        <v>17118</v>
      </c>
      <c r="R3616" t="s">
        <v>17119</v>
      </c>
      <c r="S3616">
        <v>70</v>
      </c>
      <c r="T3616" t="s">
        <v>2776</v>
      </c>
      <c r="U3616" t="s">
        <v>37</v>
      </c>
      <c r="V3616" t="s">
        <v>583</v>
      </c>
      <c r="W3616">
        <v>6000000</v>
      </c>
      <c r="X3616">
        <v>2012</v>
      </c>
      <c r="Y3616">
        <v>806</v>
      </c>
      <c r="Z3616">
        <v>5.5</v>
      </c>
      <c r="AA3616">
        <v>2.35</v>
      </c>
      <c r="AB3616">
        <v>9000</v>
      </c>
    </row>
    <row r="3617" spans="1:28" hidden="1" x14ac:dyDescent="0.2">
      <c r="A3617" t="s">
        <v>27</v>
      </c>
      <c r="B3617" t="s">
        <v>17120</v>
      </c>
      <c r="C3617">
        <v>149</v>
      </c>
      <c r="D3617">
        <v>104</v>
      </c>
      <c r="E3617">
        <v>20</v>
      </c>
      <c r="F3617">
        <v>130</v>
      </c>
      <c r="G3617" t="s">
        <v>2214</v>
      </c>
      <c r="H3617">
        <v>3000</v>
      </c>
      <c r="I3617">
        <v>6670712</v>
      </c>
      <c r="J3617" t="s">
        <v>2525</v>
      </c>
      <c r="K3617" t="s">
        <v>13856</v>
      </c>
      <c r="L3617" t="s">
        <v>17121</v>
      </c>
      <c r="M3617">
        <v>27301</v>
      </c>
      <c r="N3617">
        <v>3825</v>
      </c>
      <c r="O3617" t="s">
        <v>17122</v>
      </c>
      <c r="P3617">
        <v>6</v>
      </c>
      <c r="Q3617" t="s">
        <v>17123</v>
      </c>
      <c r="R3617" t="s">
        <v>17124</v>
      </c>
      <c r="S3617">
        <v>101</v>
      </c>
      <c r="T3617" t="s">
        <v>36</v>
      </c>
      <c r="U3617" t="s">
        <v>37</v>
      </c>
      <c r="V3617" t="s">
        <v>38</v>
      </c>
      <c r="W3617">
        <v>6000000</v>
      </c>
      <c r="X3617">
        <v>2009</v>
      </c>
      <c r="Y3617">
        <v>591</v>
      </c>
      <c r="Z3617">
        <v>7.4</v>
      </c>
      <c r="AA3617">
        <v>1.85</v>
      </c>
      <c r="AB3617">
        <v>0</v>
      </c>
    </row>
    <row r="3618" spans="1:28" hidden="1" x14ac:dyDescent="0.2">
      <c r="A3618" t="s">
        <v>27</v>
      </c>
      <c r="B3618" t="s">
        <v>17125</v>
      </c>
      <c r="C3618">
        <v>261</v>
      </c>
      <c r="D3618">
        <v>96</v>
      </c>
      <c r="E3618">
        <v>51</v>
      </c>
      <c r="F3618">
        <v>28</v>
      </c>
      <c r="G3618" t="s">
        <v>8230</v>
      </c>
      <c r="H3618">
        <v>3000</v>
      </c>
      <c r="I3618">
        <v>5359774</v>
      </c>
      <c r="J3618" t="s">
        <v>5965</v>
      </c>
      <c r="K3618" t="s">
        <v>250</v>
      </c>
      <c r="L3618" t="s">
        <v>17126</v>
      </c>
      <c r="M3618">
        <v>64794</v>
      </c>
      <c r="N3618">
        <v>3569</v>
      </c>
      <c r="O3618" t="s">
        <v>17127</v>
      </c>
      <c r="P3618">
        <v>0</v>
      </c>
      <c r="Q3618" t="s">
        <v>17128</v>
      </c>
      <c r="R3618" t="s">
        <v>17129</v>
      </c>
      <c r="S3618">
        <v>131</v>
      </c>
      <c r="T3618" t="s">
        <v>36</v>
      </c>
      <c r="U3618" t="s">
        <v>7985</v>
      </c>
      <c r="V3618" t="s">
        <v>583</v>
      </c>
      <c r="W3618">
        <v>6000000</v>
      </c>
      <c r="X3618">
        <v>2011</v>
      </c>
      <c r="Y3618">
        <v>482</v>
      </c>
      <c r="Z3618">
        <v>7.3</v>
      </c>
      <c r="AA3618">
        <v>2.35</v>
      </c>
      <c r="AB3618">
        <v>17000</v>
      </c>
    </row>
    <row r="3619" spans="1:28" hidden="1" x14ac:dyDescent="0.2">
      <c r="A3619" t="s">
        <v>27</v>
      </c>
      <c r="B3619" t="s">
        <v>17130</v>
      </c>
      <c r="C3619">
        <v>42</v>
      </c>
      <c r="D3619">
        <v>94</v>
      </c>
      <c r="E3619">
        <v>0</v>
      </c>
      <c r="F3619">
        <v>664</v>
      </c>
      <c r="G3619" t="s">
        <v>7571</v>
      </c>
      <c r="H3619">
        <v>1000</v>
      </c>
      <c r="I3619">
        <v>4693919</v>
      </c>
      <c r="J3619" t="s">
        <v>1669</v>
      </c>
      <c r="K3619" t="s">
        <v>7565</v>
      </c>
      <c r="L3619" t="s">
        <v>17131</v>
      </c>
      <c r="M3619">
        <v>11011</v>
      </c>
      <c r="N3619">
        <v>4484</v>
      </c>
      <c r="O3619" t="s">
        <v>3933</v>
      </c>
      <c r="P3619">
        <v>0</v>
      </c>
      <c r="Q3619" t="s">
        <v>17132</v>
      </c>
      <c r="R3619" t="s">
        <v>17133</v>
      </c>
      <c r="S3619">
        <v>78</v>
      </c>
      <c r="T3619" t="s">
        <v>36</v>
      </c>
      <c r="U3619" t="s">
        <v>37</v>
      </c>
      <c r="V3619" t="s">
        <v>583</v>
      </c>
      <c r="W3619">
        <v>6500000</v>
      </c>
      <c r="X3619">
        <v>2008</v>
      </c>
      <c r="Y3619">
        <v>1000</v>
      </c>
      <c r="Z3619">
        <v>4.5999999999999996</v>
      </c>
      <c r="AA3619">
        <v>1.85</v>
      </c>
      <c r="AB3619">
        <v>422</v>
      </c>
    </row>
    <row r="3620" spans="1:28" hidden="1" x14ac:dyDescent="0.2">
      <c r="A3620" t="s">
        <v>27</v>
      </c>
      <c r="B3620" t="s">
        <v>6722</v>
      </c>
      <c r="C3620">
        <v>152</v>
      </c>
      <c r="D3620">
        <v>90</v>
      </c>
      <c r="E3620">
        <v>0</v>
      </c>
      <c r="F3620">
        <v>826</v>
      </c>
      <c r="G3620" t="s">
        <v>3929</v>
      </c>
      <c r="H3620">
        <v>4000</v>
      </c>
      <c r="I3620">
        <v>4859475</v>
      </c>
      <c r="J3620" t="s">
        <v>212</v>
      </c>
      <c r="K3620" t="s">
        <v>82</v>
      </c>
      <c r="L3620" t="s">
        <v>17134</v>
      </c>
      <c r="M3620">
        <v>116910</v>
      </c>
      <c r="N3620">
        <v>7103</v>
      </c>
      <c r="O3620" t="s">
        <v>1317</v>
      </c>
      <c r="P3620">
        <v>0</v>
      </c>
      <c r="Q3620" t="s">
        <v>17135</v>
      </c>
      <c r="R3620" t="s">
        <v>17136</v>
      </c>
      <c r="S3620">
        <v>520</v>
      </c>
      <c r="T3620" t="s">
        <v>36</v>
      </c>
      <c r="U3620" t="s">
        <v>37</v>
      </c>
      <c r="V3620" t="s">
        <v>583</v>
      </c>
      <c r="W3620">
        <v>6000000</v>
      </c>
      <c r="X3620">
        <v>1999</v>
      </c>
      <c r="Y3620">
        <v>899</v>
      </c>
      <c r="Z3620">
        <v>7.2</v>
      </c>
      <c r="AA3620">
        <v>1.85</v>
      </c>
      <c r="AB3620">
        <v>0</v>
      </c>
    </row>
    <row r="3621" spans="1:28" hidden="1" x14ac:dyDescent="0.2">
      <c r="A3621" t="s">
        <v>27</v>
      </c>
      <c r="B3621" t="s">
        <v>13957</v>
      </c>
      <c r="C3621">
        <v>64</v>
      </c>
      <c r="D3621">
        <v>97</v>
      </c>
      <c r="E3621">
        <v>39</v>
      </c>
      <c r="F3621">
        <v>286</v>
      </c>
      <c r="G3621" t="s">
        <v>17137</v>
      </c>
      <c r="H3621">
        <v>1000</v>
      </c>
      <c r="I3621">
        <v>4595000</v>
      </c>
      <c r="J3621" t="s">
        <v>5786</v>
      </c>
      <c r="K3621" t="s">
        <v>391</v>
      </c>
      <c r="L3621" t="s">
        <v>17138</v>
      </c>
      <c r="M3621">
        <v>13892</v>
      </c>
      <c r="N3621">
        <v>2103</v>
      </c>
      <c r="O3621" t="s">
        <v>8310</v>
      </c>
      <c r="P3621">
        <v>4</v>
      </c>
      <c r="Q3621" t="s">
        <v>17139</v>
      </c>
      <c r="R3621" t="s">
        <v>17140</v>
      </c>
      <c r="S3621">
        <v>160</v>
      </c>
      <c r="T3621" t="s">
        <v>36</v>
      </c>
      <c r="U3621" t="s">
        <v>55</v>
      </c>
      <c r="V3621" t="s">
        <v>583</v>
      </c>
      <c r="X3621">
        <v>1998</v>
      </c>
      <c r="Y3621">
        <v>497</v>
      </c>
      <c r="Z3621">
        <v>7</v>
      </c>
      <c r="AA3621">
        <v>1.85</v>
      </c>
      <c r="AB3621">
        <v>915</v>
      </c>
    </row>
    <row r="3622" spans="1:28" hidden="1" x14ac:dyDescent="0.2">
      <c r="A3622" t="s">
        <v>27</v>
      </c>
      <c r="B3622" t="s">
        <v>17141</v>
      </c>
      <c r="C3622">
        <v>76</v>
      </c>
      <c r="D3622">
        <v>90</v>
      </c>
      <c r="E3622">
        <v>138</v>
      </c>
      <c r="F3622">
        <v>263</v>
      </c>
      <c r="G3622" t="s">
        <v>17142</v>
      </c>
      <c r="H3622">
        <v>373</v>
      </c>
      <c r="I3622">
        <v>4542775</v>
      </c>
      <c r="J3622" t="s">
        <v>1679</v>
      </c>
      <c r="K3622" t="s">
        <v>17143</v>
      </c>
      <c r="L3622" t="s">
        <v>17144</v>
      </c>
      <c r="M3622">
        <v>18313</v>
      </c>
      <c r="N3622">
        <v>1831</v>
      </c>
      <c r="O3622" t="s">
        <v>17145</v>
      </c>
      <c r="P3622">
        <v>2</v>
      </c>
      <c r="Q3622" t="s">
        <v>17146</v>
      </c>
      <c r="R3622" t="s">
        <v>17147</v>
      </c>
      <c r="S3622">
        <v>73</v>
      </c>
      <c r="T3622" t="s">
        <v>36</v>
      </c>
      <c r="U3622" t="s">
        <v>37</v>
      </c>
      <c r="V3622" t="s">
        <v>583</v>
      </c>
      <c r="W3622">
        <v>6000000</v>
      </c>
      <c r="X3622">
        <v>2009</v>
      </c>
      <c r="Y3622">
        <v>308</v>
      </c>
      <c r="Z3622">
        <v>5.0999999999999996</v>
      </c>
      <c r="AA3622">
        <v>1.85</v>
      </c>
      <c r="AB3622">
        <v>985</v>
      </c>
    </row>
    <row r="3623" spans="1:28" hidden="1" x14ac:dyDescent="0.2">
      <c r="A3623" t="s">
        <v>27</v>
      </c>
      <c r="B3623" t="s">
        <v>17148</v>
      </c>
      <c r="C3623">
        <v>149</v>
      </c>
      <c r="D3623">
        <v>106</v>
      </c>
      <c r="E3623">
        <v>0</v>
      </c>
      <c r="F3623">
        <v>379</v>
      </c>
      <c r="G3623" t="s">
        <v>828</v>
      </c>
      <c r="H3623">
        <v>17000</v>
      </c>
      <c r="I3623">
        <v>3588432</v>
      </c>
      <c r="J3623" t="s">
        <v>2525</v>
      </c>
      <c r="K3623" t="s">
        <v>1176</v>
      </c>
      <c r="L3623" t="s">
        <v>17149</v>
      </c>
      <c r="M3623">
        <v>29341</v>
      </c>
      <c r="N3623">
        <v>18947</v>
      </c>
      <c r="O3623" t="s">
        <v>4229</v>
      </c>
      <c r="P3623">
        <v>4</v>
      </c>
      <c r="Q3623" t="s">
        <v>17150</v>
      </c>
      <c r="R3623" t="s">
        <v>17151</v>
      </c>
      <c r="S3623">
        <v>93</v>
      </c>
      <c r="T3623" t="s">
        <v>36</v>
      </c>
      <c r="U3623" t="s">
        <v>37</v>
      </c>
      <c r="V3623" t="s">
        <v>583</v>
      </c>
      <c r="W3623">
        <v>6000000</v>
      </c>
      <c r="X3623">
        <v>2014</v>
      </c>
      <c r="Y3623">
        <v>1000</v>
      </c>
      <c r="Z3623">
        <v>6.7</v>
      </c>
      <c r="AA3623">
        <v>2.35</v>
      </c>
      <c r="AB3623">
        <v>0</v>
      </c>
    </row>
    <row r="3624" spans="1:28" hidden="1" x14ac:dyDescent="0.2">
      <c r="A3624" t="s">
        <v>27</v>
      </c>
      <c r="B3624" t="s">
        <v>17152</v>
      </c>
      <c r="C3624">
        <v>35</v>
      </c>
      <c r="D3624">
        <v>96</v>
      </c>
      <c r="E3624">
        <v>3</v>
      </c>
      <c r="F3624">
        <v>353</v>
      </c>
      <c r="G3624" t="s">
        <v>4637</v>
      </c>
      <c r="H3624">
        <v>4000</v>
      </c>
      <c r="I3624">
        <v>4394936</v>
      </c>
      <c r="J3624" t="s">
        <v>2488</v>
      </c>
      <c r="K3624" t="s">
        <v>2475</v>
      </c>
      <c r="L3624" t="s">
        <v>17153</v>
      </c>
      <c r="M3624">
        <v>11439</v>
      </c>
      <c r="N3624">
        <v>5668</v>
      </c>
      <c r="O3624" t="s">
        <v>17154</v>
      </c>
      <c r="P3624">
        <v>1</v>
      </c>
      <c r="Q3624" t="s">
        <v>17155</v>
      </c>
      <c r="R3624" t="s">
        <v>17156</v>
      </c>
      <c r="S3624">
        <v>190</v>
      </c>
      <c r="T3624" t="s">
        <v>36</v>
      </c>
      <c r="U3624" t="s">
        <v>765</v>
      </c>
      <c r="V3624" t="s">
        <v>38</v>
      </c>
      <c r="W3624">
        <v>6000000</v>
      </c>
      <c r="X3624">
        <v>1999</v>
      </c>
      <c r="Y3624">
        <v>812</v>
      </c>
      <c r="Z3624">
        <v>5.3</v>
      </c>
      <c r="AA3624">
        <v>2.35</v>
      </c>
      <c r="AB3624">
        <v>901</v>
      </c>
    </row>
    <row r="3625" spans="1:28" hidden="1" x14ac:dyDescent="0.2">
      <c r="A3625" t="s">
        <v>27</v>
      </c>
      <c r="C3625">
        <v>47</v>
      </c>
      <c r="D3625">
        <v>44</v>
      </c>
      <c r="F3625">
        <v>724</v>
      </c>
      <c r="G3625" t="s">
        <v>17157</v>
      </c>
      <c r="H3625">
        <v>937</v>
      </c>
      <c r="J3625" t="s">
        <v>3080</v>
      </c>
      <c r="K3625" t="s">
        <v>9000</v>
      </c>
      <c r="L3625" t="s">
        <v>17158</v>
      </c>
      <c r="M3625">
        <v>55524</v>
      </c>
      <c r="N3625">
        <v>3318</v>
      </c>
      <c r="O3625" t="s">
        <v>5748</v>
      </c>
      <c r="P3625">
        <v>1</v>
      </c>
      <c r="Q3625" t="s">
        <v>17159</v>
      </c>
      <c r="R3625" t="s">
        <v>17160</v>
      </c>
      <c r="S3625">
        <v>315</v>
      </c>
      <c r="T3625" t="s">
        <v>36</v>
      </c>
      <c r="U3625" t="s">
        <v>37</v>
      </c>
      <c r="V3625" t="s">
        <v>1124</v>
      </c>
      <c r="Y3625">
        <v>828</v>
      </c>
      <c r="Z3625">
        <v>8.4</v>
      </c>
      <c r="AA3625">
        <v>1.78</v>
      </c>
      <c r="AB3625">
        <v>0</v>
      </c>
    </row>
    <row r="3626" spans="1:28" hidden="1" x14ac:dyDescent="0.2">
      <c r="A3626" t="s">
        <v>27</v>
      </c>
      <c r="B3626" t="s">
        <v>17161</v>
      </c>
      <c r="C3626">
        <v>108</v>
      </c>
      <c r="D3626">
        <v>95</v>
      </c>
      <c r="E3626">
        <v>263</v>
      </c>
      <c r="F3626">
        <v>179</v>
      </c>
      <c r="G3626" t="s">
        <v>17162</v>
      </c>
      <c r="H3626">
        <v>263</v>
      </c>
      <c r="I3626">
        <v>3029081</v>
      </c>
      <c r="J3626" t="s">
        <v>2440</v>
      </c>
      <c r="K3626" t="s">
        <v>17161</v>
      </c>
      <c r="L3626" t="s">
        <v>17163</v>
      </c>
      <c r="M3626">
        <v>26300</v>
      </c>
      <c r="N3626">
        <v>993</v>
      </c>
      <c r="O3626" t="s">
        <v>8001</v>
      </c>
      <c r="P3626">
        <v>0</v>
      </c>
      <c r="Q3626" t="s">
        <v>17164</v>
      </c>
      <c r="R3626" t="s">
        <v>17165</v>
      </c>
      <c r="S3626">
        <v>231</v>
      </c>
      <c r="T3626" t="s">
        <v>36</v>
      </c>
      <c r="U3626" t="s">
        <v>37</v>
      </c>
      <c r="V3626" t="s">
        <v>583</v>
      </c>
      <c r="W3626">
        <v>6000000</v>
      </c>
      <c r="X3626">
        <v>2001</v>
      </c>
      <c r="Y3626">
        <v>261</v>
      </c>
      <c r="Z3626">
        <v>7.8</v>
      </c>
      <c r="AA3626">
        <v>1.85</v>
      </c>
      <c r="AB3626">
        <v>0</v>
      </c>
    </row>
    <row r="3627" spans="1:28" hidden="1" x14ac:dyDescent="0.2">
      <c r="A3627" t="s">
        <v>27</v>
      </c>
      <c r="B3627" t="s">
        <v>12446</v>
      </c>
      <c r="C3627">
        <v>17</v>
      </c>
      <c r="D3627">
        <v>99</v>
      </c>
      <c r="E3627">
        <v>23</v>
      </c>
      <c r="F3627">
        <v>82</v>
      </c>
      <c r="G3627" t="s">
        <v>17166</v>
      </c>
      <c r="H3627">
        <v>97</v>
      </c>
      <c r="I3627">
        <v>3273588</v>
      </c>
      <c r="J3627" t="s">
        <v>775</v>
      </c>
      <c r="K3627" t="s">
        <v>8973</v>
      </c>
      <c r="L3627" t="s">
        <v>17167</v>
      </c>
      <c r="M3627">
        <v>4195</v>
      </c>
      <c r="N3627">
        <v>382</v>
      </c>
      <c r="O3627" t="s">
        <v>17168</v>
      </c>
      <c r="P3627">
        <v>1</v>
      </c>
      <c r="Q3627" t="s">
        <v>17169</v>
      </c>
      <c r="R3627" t="s">
        <v>17170</v>
      </c>
      <c r="S3627">
        <v>50</v>
      </c>
      <c r="T3627" t="s">
        <v>36</v>
      </c>
      <c r="U3627" t="s">
        <v>37</v>
      </c>
      <c r="V3627" t="s">
        <v>38</v>
      </c>
      <c r="W3627">
        <v>6000000</v>
      </c>
      <c r="X3627">
        <v>1993</v>
      </c>
      <c r="Y3627">
        <v>91</v>
      </c>
      <c r="Z3627">
        <v>6.7</v>
      </c>
      <c r="AA3627">
        <v>1.85</v>
      </c>
      <c r="AB3627">
        <v>0</v>
      </c>
    </row>
    <row r="3628" spans="1:28" hidden="1" x14ac:dyDescent="0.2">
      <c r="A3628" t="s">
        <v>27</v>
      </c>
      <c r="B3628" t="s">
        <v>17171</v>
      </c>
      <c r="C3628">
        <v>12</v>
      </c>
      <c r="D3628">
        <v>93</v>
      </c>
      <c r="E3628">
        <v>10</v>
      </c>
      <c r="F3628">
        <v>34</v>
      </c>
      <c r="G3628" t="s">
        <v>17172</v>
      </c>
      <c r="H3628">
        <v>397</v>
      </c>
      <c r="J3628" t="s">
        <v>6130</v>
      </c>
      <c r="K3628" t="s">
        <v>17173</v>
      </c>
      <c r="L3628" t="s">
        <v>17174</v>
      </c>
      <c r="M3628">
        <v>522</v>
      </c>
      <c r="N3628">
        <v>546</v>
      </c>
      <c r="O3628" t="s">
        <v>17175</v>
      </c>
      <c r="P3628">
        <v>0</v>
      </c>
      <c r="Q3628" t="s">
        <v>17176</v>
      </c>
      <c r="R3628" t="s">
        <v>17177</v>
      </c>
      <c r="S3628">
        <v>5</v>
      </c>
      <c r="T3628" t="s">
        <v>36</v>
      </c>
      <c r="U3628" t="s">
        <v>37</v>
      </c>
      <c r="X3628">
        <v>2015</v>
      </c>
      <c r="Y3628">
        <v>77</v>
      </c>
      <c r="Z3628">
        <v>5.4</v>
      </c>
      <c r="AA3628">
        <v>2.35</v>
      </c>
      <c r="AB3628">
        <v>84</v>
      </c>
    </row>
    <row r="3629" spans="1:28" hidden="1" x14ac:dyDescent="0.2">
      <c r="A3629" t="s">
        <v>27</v>
      </c>
      <c r="B3629" t="s">
        <v>11146</v>
      </c>
      <c r="C3629">
        <v>129</v>
      </c>
      <c r="D3629">
        <v>99</v>
      </c>
      <c r="E3629">
        <v>53</v>
      </c>
      <c r="F3629">
        <v>491</v>
      </c>
      <c r="G3629" t="s">
        <v>980</v>
      </c>
      <c r="H3629">
        <v>4000</v>
      </c>
      <c r="I3629">
        <v>2207975</v>
      </c>
      <c r="J3629" t="s">
        <v>6517</v>
      </c>
      <c r="K3629" t="s">
        <v>1432</v>
      </c>
      <c r="L3629" t="s">
        <v>17178</v>
      </c>
      <c r="M3629">
        <v>28855</v>
      </c>
      <c r="N3629">
        <v>8297</v>
      </c>
      <c r="O3629" t="s">
        <v>7936</v>
      </c>
      <c r="P3629">
        <v>0</v>
      </c>
      <c r="Q3629" t="s">
        <v>17179</v>
      </c>
      <c r="R3629" t="s">
        <v>17180</v>
      </c>
      <c r="S3629">
        <v>190</v>
      </c>
      <c r="T3629" t="s">
        <v>36</v>
      </c>
      <c r="U3629" t="s">
        <v>37</v>
      </c>
      <c r="V3629" t="s">
        <v>38</v>
      </c>
      <c r="W3629">
        <v>6000000</v>
      </c>
      <c r="X3629">
        <v>2003</v>
      </c>
      <c r="Y3629">
        <v>3000</v>
      </c>
      <c r="Z3629">
        <v>7.2</v>
      </c>
      <c r="AA3629">
        <v>2.35</v>
      </c>
      <c r="AB3629">
        <v>0</v>
      </c>
    </row>
    <row r="3630" spans="1:28" hidden="1" x14ac:dyDescent="0.2">
      <c r="A3630" t="s">
        <v>27</v>
      </c>
      <c r="B3630" t="s">
        <v>17181</v>
      </c>
      <c r="C3630">
        <v>84</v>
      </c>
      <c r="D3630">
        <v>95</v>
      </c>
      <c r="E3630">
        <v>8</v>
      </c>
      <c r="F3630">
        <v>15</v>
      </c>
      <c r="G3630" t="s">
        <v>17182</v>
      </c>
      <c r="H3630">
        <v>244</v>
      </c>
      <c r="I3630">
        <v>2025238</v>
      </c>
      <c r="J3630" t="s">
        <v>5314</v>
      </c>
      <c r="K3630" t="s">
        <v>3434</v>
      </c>
      <c r="L3630" t="s">
        <v>17183</v>
      </c>
      <c r="M3630">
        <v>9589</v>
      </c>
      <c r="N3630">
        <v>489</v>
      </c>
      <c r="O3630" t="s">
        <v>17184</v>
      </c>
      <c r="P3630">
        <v>3</v>
      </c>
      <c r="Q3630" t="s">
        <v>17185</v>
      </c>
      <c r="R3630" t="s">
        <v>17186</v>
      </c>
      <c r="S3630">
        <v>105</v>
      </c>
      <c r="T3630" t="s">
        <v>36</v>
      </c>
      <c r="U3630" t="s">
        <v>37</v>
      </c>
      <c r="V3630" t="s">
        <v>583</v>
      </c>
      <c r="W3630">
        <v>6000000</v>
      </c>
      <c r="X3630">
        <v>2001</v>
      </c>
      <c r="Y3630">
        <v>230</v>
      </c>
      <c r="Z3630">
        <v>5.8</v>
      </c>
      <c r="AA3630">
        <v>1.85</v>
      </c>
      <c r="AB3630">
        <v>289</v>
      </c>
    </row>
    <row r="3631" spans="1:28" hidden="1" x14ac:dyDescent="0.2">
      <c r="A3631" t="s">
        <v>27</v>
      </c>
      <c r="B3631" t="s">
        <v>17187</v>
      </c>
      <c r="C3631">
        <v>61</v>
      </c>
      <c r="D3631">
        <v>84</v>
      </c>
      <c r="E3631">
        <v>5</v>
      </c>
      <c r="F3631">
        <v>152</v>
      </c>
      <c r="G3631" t="s">
        <v>16201</v>
      </c>
      <c r="H3631">
        <v>944</v>
      </c>
      <c r="I3631">
        <v>1028337</v>
      </c>
      <c r="J3631" t="s">
        <v>4073</v>
      </c>
      <c r="K3631" t="s">
        <v>4133</v>
      </c>
      <c r="L3631" t="s">
        <v>17188</v>
      </c>
      <c r="M3631">
        <v>3413</v>
      </c>
      <c r="N3631">
        <v>1407</v>
      </c>
      <c r="O3631" t="s">
        <v>17189</v>
      </c>
      <c r="P3631">
        <v>2</v>
      </c>
      <c r="Q3631" t="s">
        <v>17190</v>
      </c>
      <c r="R3631" t="s">
        <v>17191</v>
      </c>
      <c r="S3631">
        <v>78</v>
      </c>
      <c r="T3631" t="s">
        <v>36</v>
      </c>
      <c r="U3631" t="s">
        <v>37</v>
      </c>
      <c r="V3631" t="s">
        <v>583</v>
      </c>
      <c r="X3631">
        <v>2001</v>
      </c>
      <c r="Y3631">
        <v>257</v>
      </c>
      <c r="Z3631">
        <v>6.4</v>
      </c>
      <c r="AA3631">
        <v>1.85</v>
      </c>
      <c r="AB3631">
        <v>29</v>
      </c>
    </row>
    <row r="3632" spans="1:28" x14ac:dyDescent="0.2">
      <c r="A3632" t="s">
        <v>27</v>
      </c>
      <c r="B3632" t="s">
        <v>17192</v>
      </c>
      <c r="C3632">
        <v>147</v>
      </c>
      <c r="D3632">
        <v>144</v>
      </c>
      <c r="E3632">
        <v>541</v>
      </c>
      <c r="F3632">
        <v>242</v>
      </c>
      <c r="G3632" t="s">
        <v>17193</v>
      </c>
      <c r="H3632">
        <v>682</v>
      </c>
      <c r="J3632" t="s">
        <v>134</v>
      </c>
      <c r="K3632" t="s">
        <v>17194</v>
      </c>
      <c r="L3632" t="s">
        <v>17195</v>
      </c>
      <c r="M3632">
        <v>63192</v>
      </c>
      <c r="N3632">
        <v>2379</v>
      </c>
      <c r="O3632" t="s">
        <v>17196</v>
      </c>
      <c r="P3632">
        <v>1</v>
      </c>
      <c r="Q3632" t="s">
        <v>17197</v>
      </c>
      <c r="R3632" t="s">
        <v>17198</v>
      </c>
      <c r="S3632">
        <v>287</v>
      </c>
      <c r="T3632" t="s">
        <v>36</v>
      </c>
      <c r="U3632" t="s">
        <v>37</v>
      </c>
      <c r="V3632" t="s">
        <v>583</v>
      </c>
      <c r="W3632">
        <v>6244087</v>
      </c>
      <c r="X3632">
        <v>1969</v>
      </c>
      <c r="Y3632">
        <v>288</v>
      </c>
      <c r="Z3632">
        <v>8</v>
      </c>
      <c r="AA3632">
        <v>2.35</v>
      </c>
      <c r="AB3632">
        <v>0</v>
      </c>
    </row>
    <row r="3633" spans="1:28" hidden="1" x14ac:dyDescent="0.2">
      <c r="A3633" t="s">
        <v>27</v>
      </c>
      <c r="B3633" t="s">
        <v>8195</v>
      </c>
      <c r="C3633">
        <v>147</v>
      </c>
      <c r="D3633">
        <v>99</v>
      </c>
      <c r="E3633">
        <v>129</v>
      </c>
      <c r="F3633">
        <v>362</v>
      </c>
      <c r="G3633" t="s">
        <v>6858</v>
      </c>
      <c r="H3633">
        <v>976</v>
      </c>
      <c r="I3633">
        <v>2077046</v>
      </c>
      <c r="J3633" t="s">
        <v>1413</v>
      </c>
      <c r="K3633" t="s">
        <v>6768</v>
      </c>
      <c r="L3633" t="s">
        <v>17199</v>
      </c>
      <c r="M3633">
        <v>27266</v>
      </c>
      <c r="N3633">
        <v>2748</v>
      </c>
      <c r="O3633" t="s">
        <v>8382</v>
      </c>
      <c r="P3633">
        <v>2</v>
      </c>
      <c r="Q3633" t="s">
        <v>17200</v>
      </c>
      <c r="R3633" t="s">
        <v>17201</v>
      </c>
      <c r="S3633">
        <v>75</v>
      </c>
      <c r="T3633" t="s">
        <v>36</v>
      </c>
      <c r="U3633" t="s">
        <v>37</v>
      </c>
      <c r="V3633" t="s">
        <v>583</v>
      </c>
      <c r="W3633">
        <v>6000000</v>
      </c>
      <c r="X3633">
        <v>2008</v>
      </c>
      <c r="Y3633">
        <v>617</v>
      </c>
      <c r="Z3633">
        <v>7</v>
      </c>
      <c r="AA3633">
        <v>2.35</v>
      </c>
      <c r="AB3633">
        <v>0</v>
      </c>
    </row>
    <row r="3634" spans="1:28" hidden="1" x14ac:dyDescent="0.2">
      <c r="A3634" t="s">
        <v>745</v>
      </c>
      <c r="B3634" t="s">
        <v>17202</v>
      </c>
      <c r="C3634">
        <v>23</v>
      </c>
      <c r="D3634">
        <v>110</v>
      </c>
      <c r="E3634">
        <v>735</v>
      </c>
      <c r="F3634">
        <v>20</v>
      </c>
      <c r="G3634" t="s">
        <v>17203</v>
      </c>
      <c r="H3634">
        <v>187</v>
      </c>
      <c r="J3634" t="s">
        <v>17204</v>
      </c>
      <c r="K3634" t="s">
        <v>17205</v>
      </c>
      <c r="L3634" t="s">
        <v>17206</v>
      </c>
      <c r="M3634">
        <v>11623</v>
      </c>
      <c r="N3634">
        <v>297</v>
      </c>
      <c r="O3634" t="s">
        <v>17207</v>
      </c>
      <c r="P3634">
        <v>2</v>
      </c>
      <c r="Q3634" t="s">
        <v>17208</v>
      </c>
      <c r="R3634" t="s">
        <v>17209</v>
      </c>
      <c r="S3634">
        <v>50</v>
      </c>
      <c r="T3634" t="s">
        <v>36</v>
      </c>
      <c r="U3634" t="s">
        <v>55</v>
      </c>
      <c r="V3634" t="s">
        <v>93</v>
      </c>
      <c r="W3634">
        <v>6000000</v>
      </c>
      <c r="X3634">
        <v>1979</v>
      </c>
      <c r="Y3634">
        <v>34</v>
      </c>
      <c r="Z3634">
        <v>7</v>
      </c>
      <c r="AA3634">
        <v>1.85</v>
      </c>
      <c r="AB3634">
        <v>643</v>
      </c>
    </row>
    <row r="3635" spans="1:28" hidden="1" x14ac:dyDescent="0.2">
      <c r="A3635" t="s">
        <v>27</v>
      </c>
      <c r="B3635" t="s">
        <v>16653</v>
      </c>
      <c r="C3635">
        <v>75</v>
      </c>
      <c r="D3635">
        <v>97</v>
      </c>
      <c r="E3635">
        <v>159</v>
      </c>
      <c r="F3635">
        <v>53</v>
      </c>
      <c r="G3635" t="s">
        <v>17210</v>
      </c>
      <c r="H3635">
        <v>631</v>
      </c>
      <c r="I3635">
        <v>267194</v>
      </c>
      <c r="J3635" t="s">
        <v>3407</v>
      </c>
      <c r="K3635" t="s">
        <v>70</v>
      </c>
      <c r="L3635" t="s">
        <v>17211</v>
      </c>
      <c r="M3635">
        <v>6906</v>
      </c>
      <c r="N3635">
        <v>841</v>
      </c>
      <c r="O3635" t="s">
        <v>17212</v>
      </c>
      <c r="P3635">
        <v>0</v>
      </c>
      <c r="Q3635" t="s">
        <v>17213</v>
      </c>
      <c r="R3635" t="s">
        <v>17214</v>
      </c>
      <c r="S3635">
        <v>111</v>
      </c>
      <c r="T3635" t="s">
        <v>36</v>
      </c>
      <c r="U3635" t="s">
        <v>55</v>
      </c>
      <c r="V3635" t="s">
        <v>583</v>
      </c>
      <c r="X3635">
        <v>2002</v>
      </c>
      <c r="Y3635">
        <v>104</v>
      </c>
      <c r="Z3635">
        <v>6.7</v>
      </c>
      <c r="AA3635">
        <v>1.85</v>
      </c>
      <c r="AB3635">
        <v>605</v>
      </c>
    </row>
    <row r="3636" spans="1:28" hidden="1" x14ac:dyDescent="0.2">
      <c r="A3636" t="s">
        <v>27</v>
      </c>
      <c r="B3636" t="s">
        <v>17215</v>
      </c>
      <c r="C3636">
        <v>17</v>
      </c>
      <c r="D3636">
        <v>107</v>
      </c>
      <c r="E3636">
        <v>0</v>
      </c>
      <c r="F3636">
        <v>284</v>
      </c>
      <c r="G3636" t="s">
        <v>5782</v>
      </c>
      <c r="H3636">
        <v>721</v>
      </c>
      <c r="I3636">
        <v>869325</v>
      </c>
      <c r="J3636" t="s">
        <v>30</v>
      </c>
      <c r="K3636" t="s">
        <v>17216</v>
      </c>
      <c r="L3636" t="s">
        <v>17217</v>
      </c>
      <c r="M3636">
        <v>2281</v>
      </c>
      <c r="N3636">
        <v>2000</v>
      </c>
      <c r="O3636" t="s">
        <v>17218</v>
      </c>
      <c r="P3636">
        <v>2</v>
      </c>
      <c r="Q3636" t="s">
        <v>17219</v>
      </c>
      <c r="R3636" t="s">
        <v>17220</v>
      </c>
      <c r="S3636">
        <v>16</v>
      </c>
      <c r="T3636" t="s">
        <v>36</v>
      </c>
      <c r="U3636" t="s">
        <v>37</v>
      </c>
      <c r="V3636" t="s">
        <v>38</v>
      </c>
      <c r="W3636">
        <v>6000000</v>
      </c>
      <c r="X3636">
        <v>1991</v>
      </c>
      <c r="Y3636">
        <v>514</v>
      </c>
      <c r="Z3636">
        <v>3.8</v>
      </c>
      <c r="AA3636">
        <v>1.85</v>
      </c>
      <c r="AB3636">
        <v>125</v>
      </c>
    </row>
    <row r="3637" spans="1:28" hidden="1" x14ac:dyDescent="0.2">
      <c r="A3637" t="s">
        <v>27</v>
      </c>
      <c r="B3637" t="s">
        <v>17221</v>
      </c>
      <c r="C3637">
        <v>16</v>
      </c>
      <c r="D3637">
        <v>90</v>
      </c>
      <c r="E3637">
        <v>11</v>
      </c>
      <c r="F3637">
        <v>316</v>
      </c>
      <c r="G3637" t="s">
        <v>17222</v>
      </c>
      <c r="H3637">
        <v>767</v>
      </c>
      <c r="I3637">
        <v>399611</v>
      </c>
      <c r="J3637" t="s">
        <v>1632</v>
      </c>
      <c r="K3637" t="s">
        <v>6444</v>
      </c>
      <c r="L3637" t="s">
        <v>17223</v>
      </c>
      <c r="M3637">
        <v>1245</v>
      </c>
      <c r="N3637">
        <v>2370</v>
      </c>
      <c r="O3637" t="s">
        <v>17224</v>
      </c>
      <c r="P3637">
        <v>2</v>
      </c>
      <c r="Q3637" t="s">
        <v>17225</v>
      </c>
      <c r="R3637" t="s">
        <v>17226</v>
      </c>
      <c r="S3637">
        <v>29</v>
      </c>
      <c r="T3637" t="s">
        <v>36</v>
      </c>
      <c r="U3637" t="s">
        <v>37</v>
      </c>
      <c r="V3637" t="s">
        <v>93</v>
      </c>
      <c r="W3637">
        <v>6000000</v>
      </c>
      <c r="X3637">
        <v>2010</v>
      </c>
      <c r="Y3637">
        <v>529</v>
      </c>
      <c r="Z3637">
        <v>5.7</v>
      </c>
      <c r="AA3637">
        <v>1.85</v>
      </c>
      <c r="AB3637">
        <v>0</v>
      </c>
    </row>
    <row r="3638" spans="1:28" hidden="1" x14ac:dyDescent="0.2">
      <c r="A3638" t="s">
        <v>27</v>
      </c>
      <c r="B3638" t="s">
        <v>15310</v>
      </c>
      <c r="C3638">
        <v>60</v>
      </c>
      <c r="D3638">
        <v>104</v>
      </c>
      <c r="E3638">
        <v>324</v>
      </c>
      <c r="F3638">
        <v>27</v>
      </c>
      <c r="G3638" t="s">
        <v>17227</v>
      </c>
      <c r="H3638">
        <v>173</v>
      </c>
      <c r="I3638">
        <v>181798</v>
      </c>
      <c r="J3638" t="s">
        <v>3407</v>
      </c>
      <c r="K3638" t="s">
        <v>10025</v>
      </c>
      <c r="L3638" t="s">
        <v>17228</v>
      </c>
      <c r="M3638">
        <v>2591</v>
      </c>
      <c r="N3638">
        <v>282</v>
      </c>
      <c r="O3638" t="s">
        <v>17229</v>
      </c>
      <c r="P3638">
        <v>5</v>
      </c>
      <c r="Q3638" t="s">
        <v>17230</v>
      </c>
      <c r="R3638" t="s">
        <v>17231</v>
      </c>
      <c r="S3638">
        <v>36</v>
      </c>
      <c r="T3638" t="s">
        <v>1462</v>
      </c>
      <c r="U3638" t="s">
        <v>1463</v>
      </c>
      <c r="V3638" t="s">
        <v>583</v>
      </c>
      <c r="X3638">
        <v>2003</v>
      </c>
      <c r="Y3638">
        <v>67</v>
      </c>
      <c r="Z3638">
        <v>6.6</v>
      </c>
      <c r="AA3638">
        <v>1.66</v>
      </c>
      <c r="AB3638">
        <v>52</v>
      </c>
    </row>
    <row r="3639" spans="1:28" hidden="1" x14ac:dyDescent="0.2">
      <c r="A3639" t="s">
        <v>27</v>
      </c>
      <c r="B3639" t="s">
        <v>11041</v>
      </c>
      <c r="C3639">
        <v>63</v>
      </c>
      <c r="D3639">
        <v>96</v>
      </c>
      <c r="E3639">
        <v>19</v>
      </c>
      <c r="F3639">
        <v>71</v>
      </c>
      <c r="G3639" t="s">
        <v>845</v>
      </c>
      <c r="H3639">
        <v>1000</v>
      </c>
      <c r="I3639">
        <v>115862</v>
      </c>
      <c r="J3639" t="s">
        <v>212</v>
      </c>
      <c r="K3639" t="s">
        <v>1401</v>
      </c>
      <c r="L3639" t="s">
        <v>17232</v>
      </c>
      <c r="M3639">
        <v>7394</v>
      </c>
      <c r="N3639">
        <v>2163</v>
      </c>
      <c r="O3639" t="s">
        <v>17233</v>
      </c>
      <c r="P3639">
        <v>2</v>
      </c>
      <c r="Q3639" t="s">
        <v>17234</v>
      </c>
      <c r="R3639" t="s">
        <v>17235</v>
      </c>
      <c r="S3639">
        <v>50</v>
      </c>
      <c r="T3639" t="s">
        <v>36</v>
      </c>
      <c r="U3639" t="s">
        <v>37</v>
      </c>
      <c r="V3639" t="s">
        <v>583</v>
      </c>
      <c r="W3639">
        <v>6000000</v>
      </c>
      <c r="X3639">
        <v>2009</v>
      </c>
      <c r="Y3639">
        <v>943</v>
      </c>
      <c r="Z3639">
        <v>6.7</v>
      </c>
      <c r="AA3639">
        <v>2.35</v>
      </c>
      <c r="AB3639">
        <v>0</v>
      </c>
    </row>
    <row r="3640" spans="1:28" hidden="1" x14ac:dyDescent="0.2">
      <c r="B3640" t="s">
        <v>4617</v>
      </c>
      <c r="C3640">
        <v>56</v>
      </c>
      <c r="D3640">
        <v>104</v>
      </c>
      <c r="E3640">
        <v>61</v>
      </c>
      <c r="F3640">
        <v>451</v>
      </c>
      <c r="G3640" t="s">
        <v>502</v>
      </c>
      <c r="H3640">
        <v>974</v>
      </c>
      <c r="I3640">
        <v>1346503</v>
      </c>
      <c r="J3640" t="s">
        <v>6517</v>
      </c>
      <c r="K3640" t="s">
        <v>284</v>
      </c>
      <c r="L3640" t="s">
        <v>17236</v>
      </c>
      <c r="M3640">
        <v>3024</v>
      </c>
      <c r="N3640">
        <v>2430</v>
      </c>
      <c r="O3640" t="s">
        <v>17237</v>
      </c>
      <c r="P3640">
        <v>0</v>
      </c>
      <c r="Q3640" t="s">
        <v>17238</v>
      </c>
      <c r="R3640" t="s">
        <v>17239</v>
      </c>
      <c r="S3640">
        <v>22</v>
      </c>
      <c r="T3640" t="s">
        <v>36</v>
      </c>
      <c r="U3640" t="s">
        <v>890</v>
      </c>
      <c r="V3640" t="s">
        <v>38</v>
      </c>
      <c r="W3640">
        <v>6000000</v>
      </c>
      <c r="X3640">
        <v>2011</v>
      </c>
      <c r="Y3640">
        <v>595</v>
      </c>
      <c r="Z3640">
        <v>6.1</v>
      </c>
      <c r="AA3640">
        <v>2.35</v>
      </c>
      <c r="AB3640">
        <v>0</v>
      </c>
    </row>
    <row r="3641" spans="1:28" hidden="1" x14ac:dyDescent="0.2">
      <c r="A3641" t="s">
        <v>27</v>
      </c>
      <c r="B3641" t="s">
        <v>8087</v>
      </c>
      <c r="C3641">
        <v>36</v>
      </c>
      <c r="D3641">
        <v>97</v>
      </c>
      <c r="E3641">
        <v>781</v>
      </c>
      <c r="F3641">
        <v>90</v>
      </c>
      <c r="G3641" t="s">
        <v>17240</v>
      </c>
      <c r="H3641">
        <v>596</v>
      </c>
      <c r="I3641">
        <v>117560</v>
      </c>
      <c r="J3641" t="s">
        <v>212</v>
      </c>
      <c r="K3641" t="s">
        <v>1500</v>
      </c>
      <c r="L3641" t="s">
        <v>17241</v>
      </c>
      <c r="M3641">
        <v>2330</v>
      </c>
      <c r="N3641">
        <v>1081</v>
      </c>
      <c r="O3641" t="s">
        <v>17242</v>
      </c>
      <c r="P3641">
        <v>0</v>
      </c>
      <c r="Q3641" t="s">
        <v>17243</v>
      </c>
      <c r="R3641" t="s">
        <v>17244</v>
      </c>
      <c r="S3641">
        <v>29</v>
      </c>
      <c r="T3641" t="s">
        <v>36</v>
      </c>
      <c r="U3641" t="s">
        <v>37</v>
      </c>
      <c r="V3641" t="s">
        <v>583</v>
      </c>
      <c r="W3641">
        <v>6000000</v>
      </c>
      <c r="X3641">
        <v>2006</v>
      </c>
      <c r="Y3641">
        <v>206</v>
      </c>
      <c r="Z3641">
        <v>6.2</v>
      </c>
      <c r="AA3641">
        <v>1.85</v>
      </c>
      <c r="AB3641">
        <v>224</v>
      </c>
    </row>
    <row r="3642" spans="1:28" hidden="1" x14ac:dyDescent="0.2">
      <c r="A3642" t="s">
        <v>27</v>
      </c>
      <c r="B3642" t="s">
        <v>13123</v>
      </c>
      <c r="C3642">
        <v>47</v>
      </c>
      <c r="D3642">
        <v>107</v>
      </c>
      <c r="E3642">
        <v>11</v>
      </c>
      <c r="F3642">
        <v>419</v>
      </c>
      <c r="G3642" t="s">
        <v>2017</v>
      </c>
      <c r="H3642">
        <v>773</v>
      </c>
      <c r="I3642">
        <v>54606</v>
      </c>
      <c r="J3642" t="s">
        <v>4260</v>
      </c>
      <c r="K3642" t="s">
        <v>174</v>
      </c>
      <c r="L3642" t="s">
        <v>17245</v>
      </c>
      <c r="M3642">
        <v>1940</v>
      </c>
      <c r="N3642">
        <v>2440</v>
      </c>
      <c r="O3642" t="s">
        <v>17246</v>
      </c>
      <c r="P3642">
        <v>0</v>
      </c>
      <c r="Q3642" t="s">
        <v>17247</v>
      </c>
      <c r="R3642" t="s">
        <v>17248</v>
      </c>
      <c r="S3642">
        <v>34</v>
      </c>
      <c r="T3642" t="s">
        <v>36</v>
      </c>
      <c r="U3642" t="s">
        <v>55</v>
      </c>
      <c r="V3642" t="s">
        <v>38</v>
      </c>
      <c r="W3642">
        <v>6000000</v>
      </c>
      <c r="X3642">
        <v>2001</v>
      </c>
      <c r="Y3642">
        <v>766</v>
      </c>
      <c r="Z3642">
        <v>6.2</v>
      </c>
      <c r="AA3642">
        <v>2.35</v>
      </c>
      <c r="AB3642">
        <v>30</v>
      </c>
    </row>
    <row r="3643" spans="1:28" hidden="1" x14ac:dyDescent="0.2">
      <c r="A3643" t="s">
        <v>27</v>
      </c>
      <c r="B3643" t="s">
        <v>17249</v>
      </c>
      <c r="C3643">
        <v>38</v>
      </c>
      <c r="D3643">
        <v>117</v>
      </c>
      <c r="E3643">
        <v>160</v>
      </c>
      <c r="F3643">
        <v>898</v>
      </c>
      <c r="G3643" t="s">
        <v>5737</v>
      </c>
      <c r="H3643">
        <v>11000</v>
      </c>
      <c r="J3643" t="s">
        <v>3407</v>
      </c>
      <c r="K3643" t="s">
        <v>2375</v>
      </c>
      <c r="L3643" t="s">
        <v>17250</v>
      </c>
      <c r="M3643">
        <v>6454</v>
      </c>
      <c r="N3643">
        <v>15604</v>
      </c>
      <c r="O3643" t="s">
        <v>2533</v>
      </c>
      <c r="P3643">
        <v>2</v>
      </c>
      <c r="Q3643" t="s">
        <v>17251</v>
      </c>
      <c r="R3643" t="s">
        <v>17252</v>
      </c>
      <c r="S3643">
        <v>44</v>
      </c>
      <c r="T3643" t="s">
        <v>36</v>
      </c>
      <c r="U3643" t="s">
        <v>37</v>
      </c>
      <c r="V3643" t="s">
        <v>93</v>
      </c>
      <c r="W3643">
        <v>7840000</v>
      </c>
      <c r="X3643">
        <v>1977</v>
      </c>
      <c r="Y3643">
        <v>949</v>
      </c>
      <c r="Z3643">
        <v>7.4</v>
      </c>
      <c r="AA3643">
        <v>1.85</v>
      </c>
      <c r="AB3643">
        <v>733</v>
      </c>
    </row>
    <row r="3644" spans="1:28" hidden="1" x14ac:dyDescent="0.2">
      <c r="A3644" t="s">
        <v>27</v>
      </c>
      <c r="B3644" t="s">
        <v>17253</v>
      </c>
      <c r="C3644">
        <v>26</v>
      </c>
      <c r="D3644">
        <v>85</v>
      </c>
      <c r="E3644">
        <v>0</v>
      </c>
      <c r="F3644">
        <v>499</v>
      </c>
      <c r="G3644" t="s">
        <v>1317</v>
      </c>
      <c r="H3644">
        <v>11000</v>
      </c>
      <c r="I3644">
        <v>36497</v>
      </c>
      <c r="J3644" t="s">
        <v>1669</v>
      </c>
      <c r="K3644" t="s">
        <v>658</v>
      </c>
      <c r="L3644" t="s">
        <v>17254</v>
      </c>
      <c r="M3644">
        <v>7367</v>
      </c>
      <c r="N3644">
        <v>14599</v>
      </c>
      <c r="O3644" t="s">
        <v>13821</v>
      </c>
      <c r="P3644">
        <v>0</v>
      </c>
      <c r="Q3644" t="s">
        <v>17255</v>
      </c>
      <c r="R3644" t="s">
        <v>17256</v>
      </c>
      <c r="S3644">
        <v>37</v>
      </c>
      <c r="T3644" t="s">
        <v>36</v>
      </c>
      <c r="U3644" t="s">
        <v>37</v>
      </c>
      <c r="V3644" t="s">
        <v>583</v>
      </c>
      <c r="W3644">
        <v>6000000</v>
      </c>
      <c r="X3644">
        <v>2008</v>
      </c>
      <c r="Y3644">
        <v>826</v>
      </c>
      <c r="Z3644">
        <v>4.7</v>
      </c>
      <c r="AA3644">
        <v>1.85</v>
      </c>
      <c r="AB3644">
        <v>850</v>
      </c>
    </row>
    <row r="3645" spans="1:28" hidden="1" x14ac:dyDescent="0.2">
      <c r="A3645" t="s">
        <v>745</v>
      </c>
      <c r="B3645" t="s">
        <v>7742</v>
      </c>
      <c r="C3645">
        <v>47</v>
      </c>
      <c r="D3645">
        <v>152</v>
      </c>
      <c r="E3645">
        <v>194</v>
      </c>
      <c r="F3645">
        <v>0</v>
      </c>
      <c r="G3645" t="s">
        <v>17257</v>
      </c>
      <c r="H3645">
        <v>103</v>
      </c>
      <c r="I3645">
        <v>23807</v>
      </c>
      <c r="J3645" t="s">
        <v>66</v>
      </c>
      <c r="K3645" t="s">
        <v>17258</v>
      </c>
      <c r="L3645" t="s">
        <v>17259</v>
      </c>
      <c r="M3645">
        <v>2143</v>
      </c>
      <c r="N3645">
        <v>105</v>
      </c>
      <c r="O3645" t="s">
        <v>17260</v>
      </c>
      <c r="P3645">
        <v>0</v>
      </c>
      <c r="Q3645" t="s">
        <v>17261</v>
      </c>
      <c r="R3645" t="s">
        <v>17262</v>
      </c>
      <c r="S3645">
        <v>29</v>
      </c>
      <c r="T3645" t="s">
        <v>36</v>
      </c>
      <c r="U3645" t="s">
        <v>37</v>
      </c>
      <c r="V3645" t="s">
        <v>5611</v>
      </c>
      <c r="X3645">
        <v>2006</v>
      </c>
      <c r="Y3645">
        <v>2</v>
      </c>
      <c r="Z3645">
        <v>8.3000000000000007</v>
      </c>
      <c r="AB3645">
        <v>570</v>
      </c>
    </row>
    <row r="3646" spans="1:28" hidden="1" x14ac:dyDescent="0.2">
      <c r="A3646" t="s">
        <v>27</v>
      </c>
      <c r="B3646" t="s">
        <v>17263</v>
      </c>
      <c r="C3646">
        <v>68</v>
      </c>
      <c r="D3646">
        <v>85</v>
      </c>
      <c r="E3646">
        <v>9</v>
      </c>
      <c r="F3646">
        <v>407</v>
      </c>
      <c r="G3646" t="s">
        <v>16589</v>
      </c>
      <c r="H3646">
        <v>861</v>
      </c>
      <c r="J3646" t="s">
        <v>9191</v>
      </c>
      <c r="K3646" t="s">
        <v>5934</v>
      </c>
      <c r="L3646" t="s">
        <v>17264</v>
      </c>
      <c r="M3646">
        <v>38273</v>
      </c>
      <c r="N3646">
        <v>2200</v>
      </c>
      <c r="O3646" t="s">
        <v>10018</v>
      </c>
      <c r="P3646">
        <v>1</v>
      </c>
      <c r="Q3646" t="s">
        <v>17265</v>
      </c>
      <c r="R3646" t="s">
        <v>17266</v>
      </c>
      <c r="S3646">
        <v>133</v>
      </c>
      <c r="T3646" t="s">
        <v>36</v>
      </c>
      <c r="U3646" t="s">
        <v>37</v>
      </c>
      <c r="V3646" t="s">
        <v>583</v>
      </c>
      <c r="W3646">
        <v>6000000</v>
      </c>
      <c r="X3646">
        <v>2003</v>
      </c>
      <c r="Y3646">
        <v>618</v>
      </c>
      <c r="Z3646">
        <v>7.2</v>
      </c>
      <c r="AA3646">
        <v>1.85</v>
      </c>
      <c r="AB3646">
        <v>0</v>
      </c>
    </row>
    <row r="3647" spans="1:28" hidden="1" x14ac:dyDescent="0.2">
      <c r="A3647" t="s">
        <v>27</v>
      </c>
      <c r="B3647" t="s">
        <v>17267</v>
      </c>
      <c r="C3647">
        <v>19</v>
      </c>
      <c r="D3647">
        <v>76</v>
      </c>
      <c r="E3647">
        <v>17</v>
      </c>
      <c r="F3647">
        <v>259</v>
      </c>
      <c r="G3647" t="s">
        <v>14626</v>
      </c>
      <c r="H3647">
        <v>636</v>
      </c>
      <c r="J3647" t="s">
        <v>921</v>
      </c>
      <c r="K3647" t="s">
        <v>17268</v>
      </c>
      <c r="L3647" t="s">
        <v>17269</v>
      </c>
      <c r="M3647">
        <v>2989</v>
      </c>
      <c r="N3647">
        <v>2152</v>
      </c>
      <c r="O3647" t="s">
        <v>6818</v>
      </c>
      <c r="P3647">
        <v>1</v>
      </c>
      <c r="Q3647" t="s">
        <v>17270</v>
      </c>
      <c r="R3647" t="s">
        <v>17271</v>
      </c>
      <c r="S3647">
        <v>38</v>
      </c>
      <c r="T3647" t="s">
        <v>36</v>
      </c>
      <c r="U3647" t="s">
        <v>37</v>
      </c>
      <c r="V3647" t="s">
        <v>583</v>
      </c>
      <c r="W3647">
        <v>8600000</v>
      </c>
      <c r="X3647">
        <v>1994</v>
      </c>
      <c r="Y3647">
        <v>472</v>
      </c>
      <c r="Z3647">
        <v>5.8</v>
      </c>
      <c r="AA3647">
        <v>2.35</v>
      </c>
      <c r="AB3647">
        <v>176</v>
      </c>
    </row>
    <row r="3648" spans="1:28" hidden="1" x14ac:dyDescent="0.2">
      <c r="A3648" t="s">
        <v>27</v>
      </c>
      <c r="B3648" t="s">
        <v>17272</v>
      </c>
      <c r="C3648">
        <v>39</v>
      </c>
      <c r="D3648">
        <v>87</v>
      </c>
      <c r="E3648">
        <v>2</v>
      </c>
      <c r="F3648">
        <v>99</v>
      </c>
      <c r="G3648" t="s">
        <v>5377</v>
      </c>
      <c r="H3648">
        <v>592</v>
      </c>
      <c r="J3648" t="s">
        <v>1922</v>
      </c>
      <c r="K3648" t="s">
        <v>5464</v>
      </c>
      <c r="L3648" t="s">
        <v>17273</v>
      </c>
      <c r="M3648">
        <v>2050</v>
      </c>
      <c r="N3648">
        <v>1227</v>
      </c>
      <c r="O3648" t="s">
        <v>17274</v>
      </c>
      <c r="P3648">
        <v>1</v>
      </c>
      <c r="Q3648" t="s">
        <v>17275</v>
      </c>
      <c r="R3648" t="s">
        <v>17276</v>
      </c>
      <c r="S3648">
        <v>17</v>
      </c>
      <c r="T3648" t="s">
        <v>36</v>
      </c>
      <c r="U3648" t="s">
        <v>37</v>
      </c>
      <c r="V3648" t="s">
        <v>583</v>
      </c>
      <c r="X3648">
        <v>2009</v>
      </c>
      <c r="Y3648">
        <v>521</v>
      </c>
      <c r="Z3648">
        <v>5.9</v>
      </c>
      <c r="AA3648">
        <v>1.85</v>
      </c>
      <c r="AB3648">
        <v>275</v>
      </c>
    </row>
    <row r="3649" spans="1:28" hidden="1" x14ac:dyDescent="0.2">
      <c r="A3649" t="s">
        <v>27</v>
      </c>
      <c r="B3649" t="s">
        <v>13269</v>
      </c>
      <c r="C3649">
        <v>162</v>
      </c>
      <c r="D3649">
        <v>95</v>
      </c>
      <c r="E3649">
        <v>24</v>
      </c>
      <c r="F3649">
        <v>874</v>
      </c>
      <c r="G3649" t="s">
        <v>298</v>
      </c>
      <c r="H3649">
        <v>16000</v>
      </c>
      <c r="I3649">
        <v>65804</v>
      </c>
      <c r="J3649" t="s">
        <v>2123</v>
      </c>
      <c r="K3649" t="s">
        <v>378</v>
      </c>
      <c r="L3649" t="s">
        <v>17277</v>
      </c>
      <c r="M3649">
        <v>32512</v>
      </c>
      <c r="N3649">
        <v>27575</v>
      </c>
      <c r="O3649" t="s">
        <v>5103</v>
      </c>
      <c r="P3649">
        <v>1</v>
      </c>
      <c r="Q3649" t="s">
        <v>17278</v>
      </c>
      <c r="R3649" t="s">
        <v>17279</v>
      </c>
      <c r="S3649">
        <v>86</v>
      </c>
      <c r="T3649" t="s">
        <v>36</v>
      </c>
      <c r="U3649" t="s">
        <v>37</v>
      </c>
      <c r="V3649" t="s">
        <v>583</v>
      </c>
      <c r="W3649">
        <v>12000000</v>
      </c>
      <c r="X3649">
        <v>2012</v>
      </c>
      <c r="Y3649">
        <v>10000</v>
      </c>
      <c r="Z3649">
        <v>6.3</v>
      </c>
      <c r="AA3649">
        <v>2.35</v>
      </c>
      <c r="AB3649">
        <v>0</v>
      </c>
    </row>
    <row r="3650" spans="1:28" hidden="1" x14ac:dyDescent="0.2">
      <c r="A3650" t="s">
        <v>27</v>
      </c>
      <c r="B3650" t="s">
        <v>15475</v>
      </c>
      <c r="C3650">
        <v>37</v>
      </c>
      <c r="D3650">
        <v>101</v>
      </c>
      <c r="E3650">
        <v>24</v>
      </c>
      <c r="F3650">
        <v>130</v>
      </c>
      <c r="G3650" t="s">
        <v>6444</v>
      </c>
      <c r="H3650">
        <v>933</v>
      </c>
      <c r="J3650" t="s">
        <v>7142</v>
      </c>
      <c r="K3650" t="s">
        <v>1690</v>
      </c>
      <c r="L3650" t="s">
        <v>17280</v>
      </c>
      <c r="M3650">
        <v>1696</v>
      </c>
      <c r="N3650">
        <v>1940</v>
      </c>
      <c r="O3650" t="s">
        <v>17281</v>
      </c>
      <c r="P3650">
        <v>2</v>
      </c>
      <c r="Q3650" t="s">
        <v>17282</v>
      </c>
      <c r="R3650" t="s">
        <v>17283</v>
      </c>
      <c r="S3650">
        <v>19</v>
      </c>
      <c r="T3650" t="s">
        <v>36</v>
      </c>
      <c r="U3650" t="s">
        <v>266</v>
      </c>
      <c r="V3650" t="s">
        <v>93</v>
      </c>
      <c r="W3650">
        <v>6000000</v>
      </c>
      <c r="X3650">
        <v>2009</v>
      </c>
      <c r="Y3650">
        <v>767</v>
      </c>
      <c r="Z3650">
        <v>7.2</v>
      </c>
      <c r="AA3650">
        <v>2.35</v>
      </c>
      <c r="AB3650">
        <v>1000</v>
      </c>
    </row>
    <row r="3651" spans="1:28" hidden="1" x14ac:dyDescent="0.2">
      <c r="A3651" t="s">
        <v>27</v>
      </c>
      <c r="B3651" t="s">
        <v>17284</v>
      </c>
      <c r="C3651">
        <v>26</v>
      </c>
      <c r="D3651">
        <v>90</v>
      </c>
      <c r="E3651">
        <v>58</v>
      </c>
      <c r="F3651">
        <v>787</v>
      </c>
      <c r="G3651" t="s">
        <v>17285</v>
      </c>
      <c r="H3651">
        <v>848</v>
      </c>
      <c r="J3651" t="s">
        <v>58</v>
      </c>
      <c r="K3651" t="s">
        <v>15411</v>
      </c>
      <c r="L3651" t="s">
        <v>17286</v>
      </c>
      <c r="M3651">
        <v>10196</v>
      </c>
      <c r="N3651">
        <v>3469</v>
      </c>
      <c r="O3651" t="s">
        <v>2047</v>
      </c>
      <c r="P3651">
        <v>1</v>
      </c>
      <c r="Q3651" t="s">
        <v>17287</v>
      </c>
      <c r="R3651" t="s">
        <v>17288</v>
      </c>
      <c r="S3651">
        <v>39</v>
      </c>
      <c r="T3651" t="s">
        <v>36</v>
      </c>
      <c r="U3651" t="s">
        <v>37</v>
      </c>
      <c r="V3651" t="s">
        <v>583</v>
      </c>
      <c r="W3651">
        <v>6000000</v>
      </c>
      <c r="X3651">
        <v>2011</v>
      </c>
      <c r="Y3651">
        <v>816</v>
      </c>
      <c r="Z3651">
        <v>5.4</v>
      </c>
      <c r="AA3651">
        <v>1.85</v>
      </c>
      <c r="AB3651">
        <v>0</v>
      </c>
    </row>
    <row r="3652" spans="1:28" hidden="1" x14ac:dyDescent="0.2">
      <c r="A3652" t="s">
        <v>27</v>
      </c>
      <c r="C3652">
        <v>10</v>
      </c>
      <c r="D3652">
        <v>240</v>
      </c>
      <c r="F3652">
        <v>334</v>
      </c>
      <c r="G3652" t="s">
        <v>17289</v>
      </c>
      <c r="H3652">
        <v>805</v>
      </c>
      <c r="J3652" t="s">
        <v>1413</v>
      </c>
      <c r="K3652" t="s">
        <v>10306</v>
      </c>
      <c r="L3652" t="s">
        <v>17290</v>
      </c>
      <c r="M3652">
        <v>10388</v>
      </c>
      <c r="N3652">
        <v>2563</v>
      </c>
      <c r="O3652" t="s">
        <v>3566</v>
      </c>
      <c r="P3652">
        <v>1</v>
      </c>
      <c r="Q3652" t="s">
        <v>17291</v>
      </c>
      <c r="R3652" t="s">
        <v>17292</v>
      </c>
      <c r="S3652">
        <v>50</v>
      </c>
      <c r="T3652" t="s">
        <v>36</v>
      </c>
      <c r="U3652" t="s">
        <v>55</v>
      </c>
      <c r="Y3652">
        <v>432</v>
      </c>
      <c r="Z3652">
        <v>8.1999999999999993</v>
      </c>
      <c r="AA3652">
        <v>1.78</v>
      </c>
      <c r="AB3652">
        <v>0</v>
      </c>
    </row>
    <row r="3653" spans="1:28" hidden="1" x14ac:dyDescent="0.2">
      <c r="A3653" t="s">
        <v>27</v>
      </c>
      <c r="B3653" t="s">
        <v>5401</v>
      </c>
      <c r="C3653">
        <v>179</v>
      </c>
      <c r="D3653">
        <v>89</v>
      </c>
      <c r="E3653">
        <v>0</v>
      </c>
      <c r="F3653">
        <v>15</v>
      </c>
      <c r="G3653" t="s">
        <v>17293</v>
      </c>
      <c r="H3653">
        <v>391</v>
      </c>
      <c r="J3653" t="s">
        <v>4275</v>
      </c>
      <c r="K3653" t="s">
        <v>17294</v>
      </c>
      <c r="L3653" t="s">
        <v>17295</v>
      </c>
      <c r="M3653">
        <v>60522</v>
      </c>
      <c r="N3653">
        <v>477</v>
      </c>
      <c r="O3653" t="s">
        <v>17296</v>
      </c>
      <c r="P3653">
        <v>0</v>
      </c>
      <c r="Q3653" t="s">
        <v>17297</v>
      </c>
      <c r="R3653" t="s">
        <v>17298</v>
      </c>
      <c r="S3653">
        <v>228</v>
      </c>
      <c r="T3653" t="s">
        <v>36</v>
      </c>
      <c r="U3653" t="s">
        <v>266</v>
      </c>
      <c r="V3653" t="s">
        <v>583</v>
      </c>
      <c r="W3653">
        <v>5952000</v>
      </c>
      <c r="X3653">
        <v>1983</v>
      </c>
      <c r="Y3653">
        <v>20</v>
      </c>
      <c r="Z3653">
        <v>7.3</v>
      </c>
      <c r="AA3653">
        <v>1.85</v>
      </c>
      <c r="AB3653">
        <v>0</v>
      </c>
    </row>
    <row r="3654" spans="1:28" hidden="1" x14ac:dyDescent="0.2">
      <c r="A3654" t="s">
        <v>27</v>
      </c>
      <c r="B3654" t="s">
        <v>17299</v>
      </c>
      <c r="C3654">
        <v>88</v>
      </c>
      <c r="D3654">
        <v>111</v>
      </c>
      <c r="E3654">
        <v>82</v>
      </c>
      <c r="F3654">
        <v>269</v>
      </c>
      <c r="G3654" t="s">
        <v>1628</v>
      </c>
      <c r="H3654">
        <v>809</v>
      </c>
      <c r="I3654">
        <v>3895664</v>
      </c>
      <c r="J3654" t="s">
        <v>2525</v>
      </c>
      <c r="K3654" t="s">
        <v>10520</v>
      </c>
      <c r="L3654" t="s">
        <v>17300</v>
      </c>
      <c r="M3654">
        <v>34383</v>
      </c>
      <c r="N3654">
        <v>1858</v>
      </c>
      <c r="O3654" t="s">
        <v>15147</v>
      </c>
      <c r="P3654">
        <v>0</v>
      </c>
      <c r="Q3654" t="s">
        <v>17301</v>
      </c>
      <c r="R3654" t="s">
        <v>17302</v>
      </c>
      <c r="S3654">
        <v>149</v>
      </c>
      <c r="T3654" t="s">
        <v>1462</v>
      </c>
      <c r="U3654" t="s">
        <v>1463</v>
      </c>
      <c r="V3654" t="s">
        <v>583</v>
      </c>
      <c r="W3654">
        <v>5300000</v>
      </c>
      <c r="X3654">
        <v>2002</v>
      </c>
      <c r="Y3654">
        <v>447</v>
      </c>
      <c r="Z3654">
        <v>7.3</v>
      </c>
      <c r="AA3654">
        <v>1.85</v>
      </c>
      <c r="AB3654">
        <v>0</v>
      </c>
    </row>
    <row r="3655" spans="1:28" hidden="1" x14ac:dyDescent="0.2">
      <c r="A3655" t="s">
        <v>27</v>
      </c>
      <c r="B3655" t="s">
        <v>17303</v>
      </c>
      <c r="C3655">
        <v>43</v>
      </c>
      <c r="D3655">
        <v>86</v>
      </c>
      <c r="E3655">
        <v>4</v>
      </c>
      <c r="F3655">
        <v>444</v>
      </c>
      <c r="G3655" t="s">
        <v>17304</v>
      </c>
      <c r="H3655">
        <v>11000</v>
      </c>
      <c r="I3655">
        <v>20200</v>
      </c>
      <c r="J3655" t="s">
        <v>6197</v>
      </c>
      <c r="K3655" t="s">
        <v>255</v>
      </c>
      <c r="L3655" t="s">
        <v>17305</v>
      </c>
      <c r="M3655">
        <v>6797</v>
      </c>
      <c r="N3655">
        <v>12772</v>
      </c>
      <c r="O3655" t="s">
        <v>17306</v>
      </c>
      <c r="P3655">
        <v>1</v>
      </c>
      <c r="Q3655" t="s">
        <v>17307</v>
      </c>
      <c r="R3655" t="s">
        <v>17308</v>
      </c>
      <c r="S3655">
        <v>21</v>
      </c>
      <c r="T3655" t="s">
        <v>36</v>
      </c>
      <c r="U3655" t="s">
        <v>37</v>
      </c>
      <c r="V3655" t="s">
        <v>38</v>
      </c>
      <c r="W3655">
        <v>6000000</v>
      </c>
      <c r="X3655">
        <v>2014</v>
      </c>
      <c r="Y3655">
        <v>485</v>
      </c>
      <c r="Z3655">
        <v>5.8</v>
      </c>
      <c r="AB3655">
        <v>0</v>
      </c>
    </row>
    <row r="3656" spans="1:28" hidden="1" x14ac:dyDescent="0.2">
      <c r="A3656" t="s">
        <v>27</v>
      </c>
      <c r="B3656" t="s">
        <v>5326</v>
      </c>
      <c r="C3656">
        <v>136</v>
      </c>
      <c r="D3656">
        <v>115</v>
      </c>
      <c r="E3656">
        <v>58</v>
      </c>
      <c r="F3656">
        <v>400</v>
      </c>
      <c r="G3656" t="s">
        <v>4526</v>
      </c>
      <c r="H3656">
        <v>33000</v>
      </c>
      <c r="I3656">
        <v>31874869</v>
      </c>
      <c r="J3656" t="s">
        <v>2213</v>
      </c>
      <c r="K3656" t="s">
        <v>4211</v>
      </c>
      <c r="L3656" t="s">
        <v>5327</v>
      </c>
      <c r="M3656">
        <v>43575</v>
      </c>
      <c r="N3656">
        <v>34605</v>
      </c>
      <c r="O3656" t="s">
        <v>5328</v>
      </c>
      <c r="P3656">
        <v>0</v>
      </c>
      <c r="Q3656" t="s">
        <v>5329</v>
      </c>
      <c r="R3656" t="s">
        <v>5330</v>
      </c>
      <c r="S3656">
        <v>302</v>
      </c>
      <c r="T3656" t="s">
        <v>36</v>
      </c>
      <c r="U3656" t="s">
        <v>37</v>
      </c>
      <c r="V3656" t="s">
        <v>583</v>
      </c>
      <c r="W3656">
        <v>50000000</v>
      </c>
      <c r="X3656">
        <v>2002</v>
      </c>
      <c r="Y3656">
        <v>455</v>
      </c>
      <c r="Z3656">
        <v>6.1</v>
      </c>
      <c r="AA3656">
        <v>1.85</v>
      </c>
      <c r="AB3656">
        <v>0</v>
      </c>
    </row>
    <row r="3657" spans="1:28" hidden="1" x14ac:dyDescent="0.2">
      <c r="A3657" t="s">
        <v>27</v>
      </c>
      <c r="B3657" t="s">
        <v>17309</v>
      </c>
      <c r="C3657">
        <v>111</v>
      </c>
      <c r="D3657">
        <v>103</v>
      </c>
      <c r="E3657">
        <v>12</v>
      </c>
      <c r="F3657">
        <v>19</v>
      </c>
      <c r="G3657" t="s">
        <v>17310</v>
      </c>
      <c r="H3657">
        <v>163</v>
      </c>
      <c r="I3657">
        <v>542860</v>
      </c>
      <c r="J3657" t="s">
        <v>1959</v>
      </c>
      <c r="K3657" t="s">
        <v>17311</v>
      </c>
      <c r="L3657" t="s">
        <v>17312</v>
      </c>
      <c r="M3657">
        <v>9230</v>
      </c>
      <c r="N3657">
        <v>219</v>
      </c>
      <c r="O3657" t="s">
        <v>17313</v>
      </c>
      <c r="P3657">
        <v>1</v>
      </c>
      <c r="Q3657" t="s">
        <v>17314</v>
      </c>
      <c r="R3657" t="s">
        <v>17315</v>
      </c>
      <c r="S3657">
        <v>37</v>
      </c>
      <c r="T3657" t="s">
        <v>10488</v>
      </c>
      <c r="U3657" t="s">
        <v>10489</v>
      </c>
      <c r="V3657" t="s">
        <v>583</v>
      </c>
      <c r="W3657">
        <v>4000000</v>
      </c>
      <c r="X3657">
        <v>2008</v>
      </c>
      <c r="Y3657">
        <v>20</v>
      </c>
      <c r="Z3657">
        <v>7.1</v>
      </c>
      <c r="AA3657">
        <v>2.35</v>
      </c>
      <c r="AB3657">
        <v>0</v>
      </c>
    </row>
    <row r="3658" spans="1:28" hidden="1" x14ac:dyDescent="0.2">
      <c r="B3658" t="s">
        <v>17316</v>
      </c>
      <c r="C3658">
        <v>13</v>
      </c>
      <c r="D3658">
        <v>90</v>
      </c>
      <c r="E3658">
        <v>139</v>
      </c>
      <c r="F3658">
        <v>1000</v>
      </c>
      <c r="G3658" t="s">
        <v>6431</v>
      </c>
      <c r="H3658">
        <v>2000</v>
      </c>
      <c r="J3658" t="s">
        <v>5965</v>
      </c>
      <c r="K3658" t="s">
        <v>4052</v>
      </c>
      <c r="L3658" t="s">
        <v>17317</v>
      </c>
      <c r="M3658">
        <v>6741</v>
      </c>
      <c r="N3658">
        <v>6569</v>
      </c>
      <c r="O3658" t="s">
        <v>5081</v>
      </c>
      <c r="P3658">
        <v>0</v>
      </c>
      <c r="Q3658" t="s">
        <v>17318</v>
      </c>
      <c r="R3658" t="s">
        <v>17319</v>
      </c>
      <c r="S3658">
        <v>11</v>
      </c>
      <c r="T3658" t="s">
        <v>36</v>
      </c>
      <c r="U3658" t="s">
        <v>37</v>
      </c>
      <c r="V3658" t="s">
        <v>583</v>
      </c>
      <c r="W3658">
        <v>6000000</v>
      </c>
      <c r="X3658">
        <v>2012</v>
      </c>
      <c r="Y3658">
        <v>2000</v>
      </c>
      <c r="Z3658">
        <v>6.5</v>
      </c>
      <c r="AB3658">
        <v>0</v>
      </c>
    </row>
    <row r="3659" spans="1:28" hidden="1" x14ac:dyDescent="0.2">
      <c r="A3659" t="s">
        <v>745</v>
      </c>
      <c r="B3659" t="s">
        <v>4710</v>
      </c>
      <c r="C3659">
        <v>64</v>
      </c>
      <c r="D3659">
        <v>133</v>
      </c>
      <c r="E3659">
        <v>287</v>
      </c>
      <c r="F3659">
        <v>28</v>
      </c>
      <c r="G3659" t="s">
        <v>17320</v>
      </c>
      <c r="H3659">
        <v>343</v>
      </c>
      <c r="J3659" t="s">
        <v>17321</v>
      </c>
      <c r="K3659" t="s">
        <v>9241</v>
      </c>
      <c r="L3659" t="s">
        <v>17322</v>
      </c>
      <c r="M3659">
        <v>10119</v>
      </c>
      <c r="N3659">
        <v>502</v>
      </c>
      <c r="O3659" t="s">
        <v>17323</v>
      </c>
      <c r="P3659">
        <v>0</v>
      </c>
      <c r="Q3659" t="s">
        <v>17324</v>
      </c>
      <c r="R3659" t="s">
        <v>17325</v>
      </c>
      <c r="S3659">
        <v>124</v>
      </c>
      <c r="T3659" t="s">
        <v>36</v>
      </c>
      <c r="U3659" t="s">
        <v>1463</v>
      </c>
      <c r="V3659" t="s">
        <v>5611</v>
      </c>
      <c r="W3659">
        <v>6700000</v>
      </c>
      <c r="X3659">
        <v>1964</v>
      </c>
      <c r="Y3659">
        <v>94</v>
      </c>
      <c r="Z3659">
        <v>7.9</v>
      </c>
      <c r="AA3659">
        <v>1.66</v>
      </c>
      <c r="AB3659">
        <v>0</v>
      </c>
    </row>
    <row r="3660" spans="1:28" hidden="1" x14ac:dyDescent="0.2">
      <c r="A3660" t="s">
        <v>27</v>
      </c>
      <c r="B3660" t="s">
        <v>17326</v>
      </c>
      <c r="C3660">
        <v>6</v>
      </c>
      <c r="D3660">
        <v>88</v>
      </c>
      <c r="E3660">
        <v>0</v>
      </c>
      <c r="F3660">
        <v>57</v>
      </c>
      <c r="G3660" t="s">
        <v>5274</v>
      </c>
      <c r="H3660">
        <v>978</v>
      </c>
      <c r="I3660">
        <v>15059</v>
      </c>
      <c r="J3660" t="s">
        <v>4073</v>
      </c>
      <c r="K3660" t="s">
        <v>6703</v>
      </c>
      <c r="L3660" t="s">
        <v>17327</v>
      </c>
      <c r="M3660">
        <v>748</v>
      </c>
      <c r="N3660">
        <v>1443</v>
      </c>
      <c r="O3660" t="s">
        <v>17328</v>
      </c>
      <c r="P3660">
        <v>2</v>
      </c>
      <c r="Q3660" t="s">
        <v>17329</v>
      </c>
      <c r="R3660" t="s">
        <v>17330</v>
      </c>
      <c r="S3660">
        <v>8</v>
      </c>
      <c r="T3660" t="s">
        <v>36</v>
      </c>
      <c r="U3660" t="s">
        <v>37</v>
      </c>
      <c r="V3660" t="s">
        <v>38</v>
      </c>
      <c r="X3660">
        <v>2012</v>
      </c>
      <c r="Y3660">
        <v>323</v>
      </c>
      <c r="Z3660">
        <v>5.4</v>
      </c>
      <c r="AA3660">
        <v>2.35</v>
      </c>
      <c r="AB3660">
        <v>543</v>
      </c>
    </row>
    <row r="3661" spans="1:28" hidden="1" x14ac:dyDescent="0.2">
      <c r="A3661" t="s">
        <v>27</v>
      </c>
      <c r="B3661" t="s">
        <v>17331</v>
      </c>
      <c r="C3661">
        <v>112</v>
      </c>
      <c r="D3661">
        <v>111</v>
      </c>
      <c r="E3661">
        <v>64</v>
      </c>
      <c r="F3661">
        <v>380</v>
      </c>
      <c r="G3661" t="s">
        <v>17332</v>
      </c>
      <c r="H3661">
        <v>778</v>
      </c>
      <c r="I3661">
        <v>11905519</v>
      </c>
      <c r="J3661" t="s">
        <v>462</v>
      </c>
      <c r="K3661" t="s">
        <v>7261</v>
      </c>
      <c r="L3661" t="s">
        <v>17333</v>
      </c>
      <c r="M3661">
        <v>30210</v>
      </c>
      <c r="N3661">
        <v>2205</v>
      </c>
      <c r="O3661" t="s">
        <v>17334</v>
      </c>
      <c r="P3661">
        <v>0</v>
      </c>
      <c r="Q3661" t="s">
        <v>17335</v>
      </c>
      <c r="R3661" t="s">
        <v>17336</v>
      </c>
      <c r="S3661">
        <v>214</v>
      </c>
      <c r="T3661" t="s">
        <v>13244</v>
      </c>
      <c r="U3661" t="s">
        <v>13245</v>
      </c>
      <c r="V3661" t="s">
        <v>583</v>
      </c>
      <c r="W3661">
        <v>200000000</v>
      </c>
      <c r="X3661">
        <v>2005</v>
      </c>
      <c r="Y3661">
        <v>635</v>
      </c>
      <c r="Z3661">
        <v>7.1</v>
      </c>
      <c r="AA3661">
        <v>1.85</v>
      </c>
      <c r="AB3661">
        <v>0</v>
      </c>
    </row>
    <row r="3662" spans="1:28" hidden="1" x14ac:dyDescent="0.2">
      <c r="A3662" t="s">
        <v>27</v>
      </c>
      <c r="B3662" t="s">
        <v>17337</v>
      </c>
      <c r="C3662">
        <v>12</v>
      </c>
      <c r="D3662">
        <v>94</v>
      </c>
      <c r="E3662">
        <v>0</v>
      </c>
      <c r="F3662">
        <v>136</v>
      </c>
      <c r="G3662" t="s">
        <v>7454</v>
      </c>
      <c r="H3662">
        <v>722</v>
      </c>
      <c r="I3662">
        <v>69582</v>
      </c>
      <c r="J3662" t="s">
        <v>1669</v>
      </c>
      <c r="K3662" t="s">
        <v>3162</v>
      </c>
      <c r="L3662" t="s">
        <v>17338</v>
      </c>
      <c r="M3662">
        <v>867</v>
      </c>
      <c r="N3662">
        <v>1477</v>
      </c>
      <c r="O3662" t="s">
        <v>16130</v>
      </c>
      <c r="P3662">
        <v>2</v>
      </c>
      <c r="Q3662" t="s">
        <v>17339</v>
      </c>
      <c r="R3662" t="s">
        <v>17340</v>
      </c>
      <c r="S3662">
        <v>21</v>
      </c>
      <c r="T3662" t="s">
        <v>36</v>
      </c>
      <c r="U3662" t="s">
        <v>55</v>
      </c>
      <c r="V3662" t="s">
        <v>583</v>
      </c>
      <c r="X3662">
        <v>1998</v>
      </c>
      <c r="Y3662">
        <v>338</v>
      </c>
      <c r="Z3662">
        <v>6.4</v>
      </c>
      <c r="AA3662">
        <v>1.85</v>
      </c>
      <c r="AB3662">
        <v>109</v>
      </c>
    </row>
    <row r="3663" spans="1:28" hidden="1" x14ac:dyDescent="0.2">
      <c r="A3663" t="s">
        <v>27</v>
      </c>
      <c r="C3663">
        <v>15</v>
      </c>
      <c r="D3663">
        <v>25</v>
      </c>
      <c r="F3663">
        <v>220</v>
      </c>
      <c r="G3663" t="s">
        <v>17341</v>
      </c>
      <c r="H3663">
        <v>229</v>
      </c>
      <c r="J3663" t="s">
        <v>1679</v>
      </c>
      <c r="K3663" t="s">
        <v>17342</v>
      </c>
      <c r="L3663" t="s">
        <v>17343</v>
      </c>
      <c r="M3663">
        <v>55987</v>
      </c>
      <c r="N3663">
        <v>1239</v>
      </c>
      <c r="O3663" t="s">
        <v>17344</v>
      </c>
      <c r="P3663">
        <v>0</v>
      </c>
      <c r="Q3663" t="s">
        <v>17345</v>
      </c>
      <c r="R3663" t="s">
        <v>17346</v>
      </c>
      <c r="S3663">
        <v>42</v>
      </c>
      <c r="T3663" t="s">
        <v>36</v>
      </c>
      <c r="U3663" t="s">
        <v>55</v>
      </c>
      <c r="V3663" t="s">
        <v>1124</v>
      </c>
      <c r="Y3663">
        <v>223</v>
      </c>
      <c r="Z3663">
        <v>8.4</v>
      </c>
      <c r="AA3663">
        <v>16</v>
      </c>
      <c r="AB3663">
        <v>0</v>
      </c>
    </row>
    <row r="3664" spans="1:28" hidden="1" x14ac:dyDescent="0.2">
      <c r="A3664" t="s">
        <v>27</v>
      </c>
      <c r="B3664" t="s">
        <v>15465</v>
      </c>
      <c r="C3664">
        <v>161</v>
      </c>
      <c r="D3664">
        <v>112</v>
      </c>
      <c r="E3664">
        <v>98</v>
      </c>
      <c r="F3664">
        <v>397</v>
      </c>
      <c r="G3664" t="s">
        <v>17347</v>
      </c>
      <c r="H3664">
        <v>883</v>
      </c>
      <c r="I3664">
        <v>32541719</v>
      </c>
      <c r="J3664" t="s">
        <v>4477</v>
      </c>
      <c r="K3664" t="s">
        <v>1511</v>
      </c>
      <c r="L3664" t="s">
        <v>17348</v>
      </c>
      <c r="M3664">
        <v>89806</v>
      </c>
      <c r="N3664">
        <v>2201</v>
      </c>
      <c r="O3664" t="s">
        <v>16599</v>
      </c>
      <c r="P3664">
        <v>0</v>
      </c>
      <c r="Q3664" t="s">
        <v>17349</v>
      </c>
      <c r="R3664" t="s">
        <v>17350</v>
      </c>
      <c r="S3664">
        <v>438</v>
      </c>
      <c r="T3664" t="s">
        <v>36</v>
      </c>
      <c r="U3664" t="s">
        <v>55</v>
      </c>
      <c r="V3664" t="s">
        <v>38</v>
      </c>
      <c r="W3664">
        <v>3500159</v>
      </c>
      <c r="X3664">
        <v>2002</v>
      </c>
      <c r="Y3664">
        <v>528</v>
      </c>
      <c r="Z3664">
        <v>6.7</v>
      </c>
      <c r="AA3664">
        <v>1.85</v>
      </c>
      <c r="AB3664">
        <v>0</v>
      </c>
    </row>
    <row r="3665" spans="1:28" hidden="1" x14ac:dyDescent="0.2">
      <c r="A3665" t="s">
        <v>27</v>
      </c>
      <c r="B3665" t="s">
        <v>15904</v>
      </c>
      <c r="C3665">
        <v>68</v>
      </c>
      <c r="D3665">
        <v>141</v>
      </c>
      <c r="E3665">
        <v>407</v>
      </c>
      <c r="F3665">
        <v>501</v>
      </c>
      <c r="G3665" t="s">
        <v>17351</v>
      </c>
      <c r="H3665">
        <v>688</v>
      </c>
      <c r="I3665">
        <v>3064356</v>
      </c>
      <c r="J3665" t="s">
        <v>212</v>
      </c>
      <c r="K3665" t="s">
        <v>1279</v>
      </c>
      <c r="L3665" t="s">
        <v>17352</v>
      </c>
      <c r="M3665">
        <v>3433</v>
      </c>
      <c r="N3665">
        <v>2584</v>
      </c>
      <c r="O3665" t="s">
        <v>3962</v>
      </c>
      <c r="P3665">
        <v>6</v>
      </c>
      <c r="Q3665" t="s">
        <v>17353</v>
      </c>
      <c r="R3665" t="s">
        <v>17354</v>
      </c>
      <c r="S3665">
        <v>81</v>
      </c>
      <c r="T3665" t="s">
        <v>36</v>
      </c>
      <c r="U3665" t="s">
        <v>37</v>
      </c>
      <c r="V3665" t="s">
        <v>38</v>
      </c>
      <c r="W3665">
        <v>5600000</v>
      </c>
      <c r="X3665">
        <v>2002</v>
      </c>
      <c r="Y3665">
        <v>659</v>
      </c>
      <c r="Z3665">
        <v>6.9</v>
      </c>
      <c r="AA3665">
        <v>1.85</v>
      </c>
      <c r="AB3665">
        <v>160</v>
      </c>
    </row>
    <row r="3666" spans="1:28" hidden="1" x14ac:dyDescent="0.2">
      <c r="A3666" t="s">
        <v>27</v>
      </c>
      <c r="B3666" t="s">
        <v>13710</v>
      </c>
      <c r="C3666">
        <v>25</v>
      </c>
      <c r="D3666">
        <v>95</v>
      </c>
      <c r="E3666">
        <v>17</v>
      </c>
      <c r="F3666">
        <v>255</v>
      </c>
      <c r="G3666" t="s">
        <v>17355</v>
      </c>
      <c r="H3666">
        <v>592</v>
      </c>
      <c r="I3666">
        <v>7009668</v>
      </c>
      <c r="J3666" t="s">
        <v>17356</v>
      </c>
      <c r="K3666" t="s">
        <v>17357</v>
      </c>
      <c r="L3666" t="s">
        <v>17358</v>
      </c>
      <c r="M3666">
        <v>8707</v>
      </c>
      <c r="N3666">
        <v>2000</v>
      </c>
      <c r="O3666" t="s">
        <v>17359</v>
      </c>
      <c r="P3666">
        <v>6</v>
      </c>
      <c r="Q3666" t="s">
        <v>17360</v>
      </c>
      <c r="R3666" t="s">
        <v>17361</v>
      </c>
      <c r="S3666">
        <v>36</v>
      </c>
      <c r="T3666" t="s">
        <v>36</v>
      </c>
      <c r="U3666" t="s">
        <v>37</v>
      </c>
      <c r="V3666" t="s">
        <v>38</v>
      </c>
      <c r="W3666">
        <v>5600000</v>
      </c>
      <c r="X3666">
        <v>2006</v>
      </c>
      <c r="Y3666">
        <v>378</v>
      </c>
      <c r="Z3666">
        <v>2.1</v>
      </c>
      <c r="AA3666">
        <v>1.85</v>
      </c>
      <c r="AB3666">
        <v>244</v>
      </c>
    </row>
    <row r="3667" spans="1:28" hidden="1" x14ac:dyDescent="0.2">
      <c r="A3667" t="s">
        <v>27</v>
      </c>
      <c r="B3667" t="s">
        <v>17362</v>
      </c>
      <c r="C3667">
        <v>23</v>
      </c>
      <c r="D3667">
        <v>141</v>
      </c>
      <c r="E3667">
        <v>2</v>
      </c>
      <c r="F3667">
        <v>61</v>
      </c>
      <c r="G3667" t="s">
        <v>17363</v>
      </c>
      <c r="H3667">
        <v>634</v>
      </c>
      <c r="I3667">
        <v>352684</v>
      </c>
      <c r="J3667" t="s">
        <v>2134</v>
      </c>
      <c r="K3667" t="s">
        <v>17364</v>
      </c>
      <c r="L3667" t="s">
        <v>17365</v>
      </c>
      <c r="M3667">
        <v>4633</v>
      </c>
      <c r="N3667">
        <v>1065</v>
      </c>
      <c r="O3667" t="s">
        <v>17366</v>
      </c>
      <c r="P3667">
        <v>1</v>
      </c>
      <c r="Q3667" t="s">
        <v>17367</v>
      </c>
      <c r="R3667" t="s">
        <v>17368</v>
      </c>
      <c r="S3667">
        <v>31</v>
      </c>
      <c r="T3667" t="s">
        <v>5609</v>
      </c>
      <c r="U3667" t="s">
        <v>5610</v>
      </c>
      <c r="V3667" t="s">
        <v>4828</v>
      </c>
      <c r="X3667">
        <v>2012</v>
      </c>
      <c r="Y3667">
        <v>284</v>
      </c>
      <c r="Z3667">
        <v>4.3</v>
      </c>
      <c r="AB3667">
        <v>365</v>
      </c>
    </row>
    <row r="3668" spans="1:28" hidden="1" x14ac:dyDescent="0.2">
      <c r="A3668" t="s">
        <v>27</v>
      </c>
      <c r="B3668" t="s">
        <v>14717</v>
      </c>
      <c r="C3668">
        <v>222</v>
      </c>
      <c r="D3668">
        <v>85</v>
      </c>
      <c r="E3668">
        <v>57</v>
      </c>
      <c r="F3668">
        <v>6</v>
      </c>
      <c r="G3668" t="s">
        <v>17369</v>
      </c>
      <c r="H3668">
        <v>37</v>
      </c>
      <c r="I3668">
        <v>27024</v>
      </c>
      <c r="J3668" t="s">
        <v>6401</v>
      </c>
      <c r="K3668" t="s">
        <v>17370</v>
      </c>
      <c r="L3668" t="s">
        <v>17371</v>
      </c>
      <c r="M3668">
        <v>55597</v>
      </c>
      <c r="N3668">
        <v>73</v>
      </c>
      <c r="O3668" t="s">
        <v>17372</v>
      </c>
      <c r="P3668">
        <v>0</v>
      </c>
      <c r="Q3668" t="s">
        <v>17373</v>
      </c>
      <c r="R3668" t="s">
        <v>17374</v>
      </c>
      <c r="S3668">
        <v>148</v>
      </c>
      <c r="T3668" t="s">
        <v>2776</v>
      </c>
      <c r="U3668" t="s">
        <v>3569</v>
      </c>
      <c r="V3668" t="s">
        <v>583</v>
      </c>
      <c r="W3668">
        <v>5600000</v>
      </c>
      <c r="X3668">
        <v>2009</v>
      </c>
      <c r="Y3668">
        <v>9</v>
      </c>
      <c r="Z3668">
        <v>6.6</v>
      </c>
      <c r="AA3668">
        <v>1.85</v>
      </c>
      <c r="AB3668">
        <v>4000</v>
      </c>
    </row>
    <row r="3669" spans="1:28" hidden="1" x14ac:dyDescent="0.2">
      <c r="A3669" t="s">
        <v>27</v>
      </c>
      <c r="B3669" t="s">
        <v>15708</v>
      </c>
      <c r="C3669">
        <v>9</v>
      </c>
      <c r="D3669">
        <v>105</v>
      </c>
      <c r="E3669">
        <v>12</v>
      </c>
      <c r="F3669">
        <v>10</v>
      </c>
      <c r="G3669" t="s">
        <v>17375</v>
      </c>
      <c r="H3669">
        <v>25</v>
      </c>
      <c r="I3669">
        <v>531806</v>
      </c>
      <c r="J3669" t="s">
        <v>17376</v>
      </c>
      <c r="K3669" t="s">
        <v>17377</v>
      </c>
      <c r="L3669" t="s">
        <v>17378</v>
      </c>
      <c r="M3669">
        <v>548</v>
      </c>
      <c r="N3669">
        <v>72</v>
      </c>
      <c r="O3669" t="s">
        <v>17379</v>
      </c>
      <c r="P3669">
        <v>9</v>
      </c>
      <c r="Q3669" t="s">
        <v>17380</v>
      </c>
      <c r="R3669" t="s">
        <v>17381</v>
      </c>
      <c r="S3669">
        <v>6</v>
      </c>
      <c r="T3669" t="s">
        <v>36</v>
      </c>
      <c r="U3669" t="s">
        <v>37</v>
      </c>
      <c r="V3669" t="s">
        <v>93</v>
      </c>
      <c r="X3669">
        <v>2010</v>
      </c>
      <c r="Y3669">
        <v>11</v>
      </c>
      <c r="Z3669">
        <v>3.4</v>
      </c>
      <c r="AB3669">
        <v>277</v>
      </c>
    </row>
    <row r="3670" spans="1:28" hidden="1" x14ac:dyDescent="0.2">
      <c r="A3670" t="s">
        <v>27</v>
      </c>
      <c r="B3670" t="s">
        <v>16984</v>
      </c>
      <c r="C3670">
        <v>119</v>
      </c>
      <c r="D3670">
        <v>129</v>
      </c>
      <c r="E3670">
        <v>131</v>
      </c>
      <c r="F3670">
        <v>417</v>
      </c>
      <c r="G3670" t="s">
        <v>14008</v>
      </c>
      <c r="H3670">
        <v>1000</v>
      </c>
      <c r="I3670">
        <v>159600000</v>
      </c>
      <c r="J3670" t="s">
        <v>9191</v>
      </c>
      <c r="K3670" t="s">
        <v>4202</v>
      </c>
      <c r="L3670" t="s">
        <v>17382</v>
      </c>
      <c r="M3670">
        <v>175607</v>
      </c>
      <c r="N3670">
        <v>2387</v>
      </c>
      <c r="O3670" t="s">
        <v>4238</v>
      </c>
      <c r="P3670">
        <v>0</v>
      </c>
      <c r="Q3670" t="s">
        <v>17383</v>
      </c>
      <c r="R3670" t="s">
        <v>17384</v>
      </c>
      <c r="S3670">
        <v>252</v>
      </c>
      <c r="T3670" t="s">
        <v>36</v>
      </c>
      <c r="U3670" t="s">
        <v>37</v>
      </c>
      <c r="V3670" t="s">
        <v>93</v>
      </c>
      <c r="W3670">
        <v>5500000</v>
      </c>
      <c r="X3670">
        <v>1973</v>
      </c>
      <c r="Y3670">
        <v>559</v>
      </c>
      <c r="Z3670">
        <v>8.3000000000000007</v>
      </c>
      <c r="AA3670">
        <v>1.85</v>
      </c>
      <c r="AB3670">
        <v>0</v>
      </c>
    </row>
    <row r="3671" spans="1:28" hidden="1" x14ac:dyDescent="0.2">
      <c r="A3671" t="s">
        <v>27</v>
      </c>
      <c r="B3671" t="s">
        <v>7794</v>
      </c>
      <c r="C3671">
        <v>90</v>
      </c>
      <c r="D3671">
        <v>125</v>
      </c>
      <c r="E3671">
        <v>46</v>
      </c>
      <c r="F3671">
        <v>249</v>
      </c>
      <c r="G3671" t="s">
        <v>3128</v>
      </c>
      <c r="H3671">
        <v>368</v>
      </c>
      <c r="I3671">
        <v>58800000</v>
      </c>
      <c r="J3671" t="s">
        <v>1632</v>
      </c>
      <c r="K3671" t="s">
        <v>5220</v>
      </c>
      <c r="L3671" t="s">
        <v>17385</v>
      </c>
      <c r="M3671">
        <v>40511</v>
      </c>
      <c r="N3671">
        <v>1651</v>
      </c>
      <c r="O3671" t="s">
        <v>3131</v>
      </c>
      <c r="P3671">
        <v>0</v>
      </c>
      <c r="Q3671" t="s">
        <v>17386</v>
      </c>
      <c r="R3671" t="s">
        <v>17387</v>
      </c>
      <c r="S3671">
        <v>213</v>
      </c>
      <c r="T3671" t="s">
        <v>36</v>
      </c>
      <c r="U3671" t="s">
        <v>55</v>
      </c>
      <c r="V3671" t="s">
        <v>93</v>
      </c>
      <c r="W3671">
        <v>5500000</v>
      </c>
      <c r="X3671">
        <v>1981</v>
      </c>
      <c r="Y3671">
        <v>303</v>
      </c>
      <c r="Z3671">
        <v>7.2</v>
      </c>
      <c r="AA3671">
        <v>1.85</v>
      </c>
      <c r="AB3671">
        <v>0</v>
      </c>
    </row>
    <row r="3672" spans="1:28" hidden="1" x14ac:dyDescent="0.2">
      <c r="A3672" t="s">
        <v>27</v>
      </c>
      <c r="B3672" t="s">
        <v>17388</v>
      </c>
      <c r="C3672">
        <v>62</v>
      </c>
      <c r="D3672">
        <v>116</v>
      </c>
      <c r="E3672">
        <v>0</v>
      </c>
      <c r="F3672">
        <v>476</v>
      </c>
      <c r="G3672" t="s">
        <v>4906</v>
      </c>
      <c r="H3672">
        <v>907</v>
      </c>
      <c r="I3672">
        <v>50382128</v>
      </c>
      <c r="J3672" t="s">
        <v>1413</v>
      </c>
      <c r="K3672" t="s">
        <v>7510</v>
      </c>
      <c r="L3672" t="s">
        <v>17389</v>
      </c>
      <c r="M3672">
        <v>10472</v>
      </c>
      <c r="N3672">
        <v>2723</v>
      </c>
      <c r="O3672" t="s">
        <v>15110</v>
      </c>
      <c r="P3672">
        <v>0</v>
      </c>
      <c r="Q3672" t="s">
        <v>17390</v>
      </c>
      <c r="R3672" t="s">
        <v>17391</v>
      </c>
      <c r="S3672">
        <v>202</v>
      </c>
      <c r="T3672" t="s">
        <v>36</v>
      </c>
      <c r="U3672" t="s">
        <v>37</v>
      </c>
      <c r="V3672" t="s">
        <v>38</v>
      </c>
      <c r="W3672">
        <v>5500000</v>
      </c>
      <c r="X3672">
        <v>2005</v>
      </c>
      <c r="Y3672">
        <v>637</v>
      </c>
      <c r="Z3672">
        <v>5.6</v>
      </c>
      <c r="AA3672">
        <v>1.85</v>
      </c>
      <c r="AB3672">
        <v>0</v>
      </c>
    </row>
    <row r="3673" spans="1:28" hidden="1" x14ac:dyDescent="0.2">
      <c r="A3673" t="s">
        <v>27</v>
      </c>
      <c r="B3673" t="s">
        <v>7202</v>
      </c>
      <c r="C3673">
        <v>71</v>
      </c>
      <c r="D3673">
        <v>105</v>
      </c>
      <c r="E3673">
        <v>96</v>
      </c>
      <c r="F3673">
        <v>35</v>
      </c>
      <c r="G3673" t="s">
        <v>852</v>
      </c>
      <c r="H3673">
        <v>509</v>
      </c>
      <c r="I3673">
        <v>35811509</v>
      </c>
      <c r="J3673" t="s">
        <v>8769</v>
      </c>
      <c r="K3673" t="s">
        <v>523</v>
      </c>
      <c r="L3673" t="s">
        <v>17392</v>
      </c>
      <c r="M3673">
        <v>43013</v>
      </c>
      <c r="N3673">
        <v>888</v>
      </c>
      <c r="O3673" t="s">
        <v>17393</v>
      </c>
      <c r="P3673">
        <v>0</v>
      </c>
      <c r="Q3673" t="s">
        <v>17394</v>
      </c>
      <c r="R3673" t="s">
        <v>17395</v>
      </c>
      <c r="S3673">
        <v>104</v>
      </c>
      <c r="T3673" t="s">
        <v>36</v>
      </c>
      <c r="U3673" t="s">
        <v>368</v>
      </c>
      <c r="V3673" t="s">
        <v>38</v>
      </c>
      <c r="W3673">
        <v>5500000</v>
      </c>
      <c r="X3673">
        <v>1996</v>
      </c>
      <c r="Y3673">
        <v>294</v>
      </c>
      <c r="Z3673">
        <v>7.7</v>
      </c>
      <c r="AA3673">
        <v>1.85</v>
      </c>
      <c r="AB3673">
        <v>0</v>
      </c>
    </row>
    <row r="3674" spans="1:28" hidden="1" x14ac:dyDescent="0.2">
      <c r="A3674" t="s">
        <v>27</v>
      </c>
      <c r="B3674" t="s">
        <v>61</v>
      </c>
      <c r="C3674">
        <v>364</v>
      </c>
      <c r="D3674">
        <v>90</v>
      </c>
      <c r="E3674">
        <v>23000</v>
      </c>
      <c r="F3674">
        <v>694</v>
      </c>
      <c r="G3674" t="s">
        <v>98</v>
      </c>
      <c r="H3674">
        <v>23000</v>
      </c>
      <c r="I3674">
        <v>24475193</v>
      </c>
      <c r="J3674" t="s">
        <v>1413</v>
      </c>
      <c r="K3674" t="s">
        <v>61</v>
      </c>
      <c r="L3674" t="s">
        <v>17396</v>
      </c>
      <c r="M3674">
        <v>190494</v>
      </c>
      <c r="N3674">
        <v>44265</v>
      </c>
      <c r="O3674" t="s">
        <v>17397</v>
      </c>
      <c r="P3674">
        <v>1</v>
      </c>
      <c r="Q3674" t="s">
        <v>17398</v>
      </c>
      <c r="R3674" t="s">
        <v>17399</v>
      </c>
      <c r="S3674">
        <v>314</v>
      </c>
      <c r="T3674" t="s">
        <v>36</v>
      </c>
      <c r="U3674" t="s">
        <v>37</v>
      </c>
      <c r="V3674" t="s">
        <v>583</v>
      </c>
      <c r="W3674">
        <v>3000000</v>
      </c>
      <c r="X3674">
        <v>2013</v>
      </c>
      <c r="Y3674">
        <v>19000</v>
      </c>
      <c r="Z3674">
        <v>6.6</v>
      </c>
      <c r="AA3674">
        <v>2.35</v>
      </c>
      <c r="AB3674">
        <v>33000</v>
      </c>
    </row>
    <row r="3675" spans="1:28" x14ac:dyDescent="0.2">
      <c r="A3675" t="s">
        <v>27</v>
      </c>
      <c r="B3675" t="s">
        <v>3692</v>
      </c>
      <c r="C3675">
        <v>72</v>
      </c>
      <c r="D3675">
        <v>105</v>
      </c>
      <c r="E3675">
        <v>16000</v>
      </c>
      <c r="F3675">
        <v>258</v>
      </c>
      <c r="G3675" t="s">
        <v>16363</v>
      </c>
      <c r="H3675">
        <v>16000</v>
      </c>
      <c r="J3675" t="s">
        <v>17400</v>
      </c>
      <c r="K3675" t="s">
        <v>3692</v>
      </c>
      <c r="L3675" t="s">
        <v>17401</v>
      </c>
      <c r="M3675">
        <v>36381</v>
      </c>
      <c r="N3675">
        <v>17599</v>
      </c>
      <c r="O3675" t="s">
        <v>17402</v>
      </c>
      <c r="P3675">
        <v>0</v>
      </c>
      <c r="Q3675" t="s">
        <v>17403</v>
      </c>
      <c r="R3675" t="s">
        <v>17404</v>
      </c>
      <c r="S3675">
        <v>169</v>
      </c>
      <c r="T3675" t="s">
        <v>36</v>
      </c>
      <c r="U3675" t="s">
        <v>37</v>
      </c>
      <c r="V3675" t="s">
        <v>583</v>
      </c>
      <c r="W3675">
        <v>5500000</v>
      </c>
      <c r="X3675">
        <v>1973</v>
      </c>
      <c r="Y3675">
        <v>742</v>
      </c>
      <c r="Z3675">
        <v>7.6</v>
      </c>
      <c r="AA3675">
        <v>2.35</v>
      </c>
      <c r="AB3675">
        <v>0</v>
      </c>
    </row>
    <row r="3676" spans="1:28" hidden="1" x14ac:dyDescent="0.2">
      <c r="A3676" t="s">
        <v>27</v>
      </c>
      <c r="B3676" t="s">
        <v>11759</v>
      </c>
      <c r="C3676">
        <v>122</v>
      </c>
      <c r="D3676">
        <v>111</v>
      </c>
      <c r="E3676">
        <v>72</v>
      </c>
      <c r="F3676">
        <v>722</v>
      </c>
      <c r="G3676" t="s">
        <v>270</v>
      </c>
      <c r="H3676">
        <v>19000</v>
      </c>
      <c r="I3676">
        <v>6200756</v>
      </c>
      <c r="J3676" t="s">
        <v>2525</v>
      </c>
      <c r="K3676" t="s">
        <v>98</v>
      </c>
      <c r="L3676" t="s">
        <v>17405</v>
      </c>
      <c r="M3676">
        <v>96129</v>
      </c>
      <c r="N3676">
        <v>34106</v>
      </c>
      <c r="O3676" t="s">
        <v>1329</v>
      </c>
      <c r="P3676">
        <v>0</v>
      </c>
      <c r="Q3676" t="s">
        <v>17406</v>
      </c>
      <c r="R3676" t="s">
        <v>17407</v>
      </c>
      <c r="S3676">
        <v>488</v>
      </c>
      <c r="T3676" t="s">
        <v>36</v>
      </c>
      <c r="U3676" t="s">
        <v>37</v>
      </c>
      <c r="V3676" t="s">
        <v>583</v>
      </c>
      <c r="W3676">
        <v>7000000</v>
      </c>
      <c r="X3676">
        <v>2001</v>
      </c>
      <c r="Y3676">
        <v>12000</v>
      </c>
      <c r="Z3676">
        <v>7.4</v>
      </c>
      <c r="AA3676">
        <v>1.85</v>
      </c>
      <c r="AB3676">
        <v>5000</v>
      </c>
    </row>
    <row r="3677" spans="1:28" hidden="1" x14ac:dyDescent="0.2">
      <c r="A3677" t="s">
        <v>27</v>
      </c>
      <c r="B3677" t="s">
        <v>9068</v>
      </c>
      <c r="C3677">
        <v>100</v>
      </c>
      <c r="D3677">
        <v>91</v>
      </c>
      <c r="E3677">
        <v>14</v>
      </c>
      <c r="F3677">
        <v>548</v>
      </c>
      <c r="G3677" t="s">
        <v>391</v>
      </c>
      <c r="H3677">
        <v>14000</v>
      </c>
      <c r="I3677">
        <v>1292119</v>
      </c>
      <c r="J3677" t="s">
        <v>6324</v>
      </c>
      <c r="K3677" t="s">
        <v>211</v>
      </c>
      <c r="L3677" t="s">
        <v>17408</v>
      </c>
      <c r="M3677">
        <v>14786</v>
      </c>
      <c r="N3677">
        <v>16768</v>
      </c>
      <c r="O3677" t="s">
        <v>5792</v>
      </c>
      <c r="P3677">
        <v>1</v>
      </c>
      <c r="Q3677" t="s">
        <v>17409</v>
      </c>
      <c r="R3677" t="s">
        <v>17410</v>
      </c>
      <c r="S3677">
        <v>144</v>
      </c>
      <c r="T3677" t="s">
        <v>36</v>
      </c>
      <c r="U3677" t="s">
        <v>55</v>
      </c>
      <c r="V3677" t="s">
        <v>583</v>
      </c>
      <c r="W3677">
        <v>5500000</v>
      </c>
      <c r="X3677">
        <v>2001</v>
      </c>
      <c r="Y3677">
        <v>1000</v>
      </c>
      <c r="Z3677">
        <v>7.1</v>
      </c>
      <c r="AA3677">
        <v>1.85</v>
      </c>
      <c r="AB3677">
        <v>0</v>
      </c>
    </row>
    <row r="3678" spans="1:28" hidden="1" x14ac:dyDescent="0.2">
      <c r="A3678" t="s">
        <v>27</v>
      </c>
      <c r="B3678" t="s">
        <v>17411</v>
      </c>
      <c r="C3678">
        <v>24</v>
      </c>
      <c r="D3678">
        <v>95</v>
      </c>
      <c r="E3678">
        <v>14</v>
      </c>
      <c r="F3678">
        <v>60</v>
      </c>
      <c r="G3678" t="s">
        <v>17412</v>
      </c>
      <c r="H3678">
        <v>113</v>
      </c>
      <c r="J3678" t="s">
        <v>5480</v>
      </c>
      <c r="K3678" t="s">
        <v>17413</v>
      </c>
      <c r="L3678" t="s">
        <v>17414</v>
      </c>
      <c r="M3678">
        <v>1955</v>
      </c>
      <c r="N3678">
        <v>396</v>
      </c>
      <c r="O3678" t="s">
        <v>14860</v>
      </c>
      <c r="P3678">
        <v>0</v>
      </c>
      <c r="Q3678" t="s">
        <v>17415</v>
      </c>
      <c r="R3678" t="s">
        <v>17416</v>
      </c>
      <c r="S3678">
        <v>44</v>
      </c>
      <c r="T3678" t="s">
        <v>36</v>
      </c>
      <c r="U3678" t="s">
        <v>37</v>
      </c>
      <c r="V3678" t="s">
        <v>583</v>
      </c>
      <c r="X3678">
        <v>1980</v>
      </c>
      <c r="Y3678">
        <v>110</v>
      </c>
      <c r="Z3678">
        <v>3.4</v>
      </c>
      <c r="AA3678">
        <v>2.35</v>
      </c>
      <c r="AB3678">
        <v>438</v>
      </c>
    </row>
    <row r="3679" spans="1:28" hidden="1" x14ac:dyDescent="0.2">
      <c r="A3679" t="s">
        <v>27</v>
      </c>
      <c r="B3679" t="s">
        <v>17417</v>
      </c>
      <c r="C3679">
        <v>112</v>
      </c>
      <c r="D3679">
        <v>97</v>
      </c>
      <c r="E3679">
        <v>25</v>
      </c>
      <c r="F3679">
        <v>57</v>
      </c>
      <c r="G3679" t="s">
        <v>17418</v>
      </c>
      <c r="H3679">
        <v>517</v>
      </c>
      <c r="I3679">
        <v>3629758</v>
      </c>
      <c r="J3679" t="s">
        <v>6197</v>
      </c>
      <c r="K3679" t="s">
        <v>17419</v>
      </c>
      <c r="L3679" t="s">
        <v>17420</v>
      </c>
      <c r="M3679">
        <v>44151</v>
      </c>
      <c r="N3679">
        <v>745</v>
      </c>
      <c r="O3679" t="s">
        <v>17421</v>
      </c>
      <c r="P3679">
        <v>0</v>
      </c>
      <c r="Q3679" t="s">
        <v>17422</v>
      </c>
      <c r="R3679" t="s">
        <v>17423</v>
      </c>
      <c r="S3679">
        <v>110</v>
      </c>
      <c r="T3679" t="s">
        <v>1462</v>
      </c>
      <c r="U3679" t="s">
        <v>1463</v>
      </c>
      <c r="V3679" t="s">
        <v>38</v>
      </c>
      <c r="W3679">
        <v>5500000</v>
      </c>
      <c r="X3679">
        <v>2004</v>
      </c>
      <c r="Y3679">
        <v>86</v>
      </c>
      <c r="Z3679">
        <v>7.9</v>
      </c>
      <c r="AA3679">
        <v>2.35</v>
      </c>
      <c r="AB3679">
        <v>0</v>
      </c>
    </row>
    <row r="3680" spans="1:28" hidden="1" x14ac:dyDescent="0.2">
      <c r="A3680" t="s">
        <v>27</v>
      </c>
      <c r="B3680" t="s">
        <v>17424</v>
      </c>
      <c r="C3680">
        <v>67</v>
      </c>
      <c r="D3680">
        <v>92</v>
      </c>
      <c r="E3680">
        <v>9</v>
      </c>
      <c r="F3680">
        <v>71</v>
      </c>
      <c r="G3680" t="s">
        <v>17425</v>
      </c>
      <c r="H3680">
        <v>636</v>
      </c>
      <c r="I3680">
        <v>6239558</v>
      </c>
      <c r="J3680" t="s">
        <v>2525</v>
      </c>
      <c r="K3680" t="s">
        <v>7657</v>
      </c>
      <c r="L3680" t="s">
        <v>17426</v>
      </c>
      <c r="M3680">
        <v>5548</v>
      </c>
      <c r="N3680">
        <v>1033</v>
      </c>
      <c r="O3680" t="s">
        <v>17427</v>
      </c>
      <c r="P3680">
        <v>0</v>
      </c>
      <c r="Q3680" t="s">
        <v>17428</v>
      </c>
      <c r="R3680" t="s">
        <v>17429</v>
      </c>
      <c r="S3680">
        <v>67</v>
      </c>
      <c r="T3680" t="s">
        <v>36</v>
      </c>
      <c r="U3680" t="s">
        <v>266</v>
      </c>
      <c r="V3680" t="s">
        <v>583</v>
      </c>
      <c r="W3680">
        <v>5000000</v>
      </c>
      <c r="X3680">
        <v>2003</v>
      </c>
      <c r="Y3680">
        <v>210</v>
      </c>
      <c r="Z3680">
        <v>6.7</v>
      </c>
      <c r="AA3680">
        <v>1.85</v>
      </c>
      <c r="AB3680">
        <v>352</v>
      </c>
    </row>
    <row r="3681" spans="1:28" hidden="1" x14ac:dyDescent="0.2">
      <c r="A3681" t="s">
        <v>27</v>
      </c>
      <c r="B3681" t="s">
        <v>17430</v>
      </c>
      <c r="C3681">
        <v>91</v>
      </c>
      <c r="D3681">
        <v>104</v>
      </c>
      <c r="E3681">
        <v>10</v>
      </c>
      <c r="F3681">
        <v>93</v>
      </c>
      <c r="G3681" t="s">
        <v>4396</v>
      </c>
      <c r="H3681">
        <v>715</v>
      </c>
      <c r="I3681">
        <v>1056102</v>
      </c>
      <c r="J3681" t="s">
        <v>2140</v>
      </c>
      <c r="K3681" t="s">
        <v>3213</v>
      </c>
      <c r="L3681" t="s">
        <v>17431</v>
      </c>
      <c r="M3681">
        <v>18792</v>
      </c>
      <c r="N3681">
        <v>1315</v>
      </c>
      <c r="O3681" t="s">
        <v>17432</v>
      </c>
      <c r="P3681">
        <v>0</v>
      </c>
      <c r="Q3681" t="s">
        <v>17433</v>
      </c>
      <c r="R3681" t="s">
        <v>17434</v>
      </c>
      <c r="S3681">
        <v>153</v>
      </c>
      <c r="T3681" t="s">
        <v>36</v>
      </c>
      <c r="U3681" t="s">
        <v>37</v>
      </c>
      <c r="V3681" t="s">
        <v>583</v>
      </c>
      <c r="W3681">
        <v>5000000</v>
      </c>
      <c r="X3681">
        <v>2003</v>
      </c>
      <c r="Y3681">
        <v>436</v>
      </c>
      <c r="Z3681">
        <v>6.6</v>
      </c>
      <c r="AA3681">
        <v>1.85</v>
      </c>
      <c r="AB3681">
        <v>1000</v>
      </c>
    </row>
    <row r="3682" spans="1:28" hidden="1" x14ac:dyDescent="0.2">
      <c r="A3682" t="s">
        <v>27</v>
      </c>
      <c r="B3682" t="s">
        <v>5074</v>
      </c>
      <c r="C3682">
        <v>103</v>
      </c>
      <c r="D3682">
        <v>120</v>
      </c>
      <c r="E3682">
        <v>0</v>
      </c>
      <c r="F3682">
        <v>388</v>
      </c>
      <c r="G3682" t="s">
        <v>8267</v>
      </c>
      <c r="H3682">
        <v>782</v>
      </c>
      <c r="I3682">
        <v>27545445</v>
      </c>
      <c r="J3682" t="s">
        <v>3407</v>
      </c>
      <c r="K3682" t="s">
        <v>1723</v>
      </c>
      <c r="L3682" t="s">
        <v>17435</v>
      </c>
      <c r="M3682">
        <v>59524</v>
      </c>
      <c r="N3682">
        <v>2892</v>
      </c>
      <c r="O3682" t="s">
        <v>17436</v>
      </c>
      <c r="P3682">
        <v>2</v>
      </c>
      <c r="Q3682" t="s">
        <v>17437</v>
      </c>
      <c r="R3682" t="s">
        <v>17438</v>
      </c>
      <c r="S3682">
        <v>418</v>
      </c>
      <c r="T3682" t="s">
        <v>36</v>
      </c>
      <c r="U3682" t="s">
        <v>37</v>
      </c>
      <c r="V3682" t="s">
        <v>583</v>
      </c>
      <c r="W3682">
        <v>6500000</v>
      </c>
      <c r="X3682">
        <v>1989</v>
      </c>
      <c r="Y3682">
        <v>652</v>
      </c>
      <c r="Z3682">
        <v>7.9</v>
      </c>
      <c r="AA3682">
        <v>1.85</v>
      </c>
      <c r="AB3682">
        <v>0</v>
      </c>
    </row>
    <row r="3683" spans="1:28" hidden="1" x14ac:dyDescent="0.2">
      <c r="A3683" t="s">
        <v>27</v>
      </c>
      <c r="B3683" t="s">
        <v>17439</v>
      </c>
      <c r="C3683">
        <v>27</v>
      </c>
      <c r="D3683">
        <v>99</v>
      </c>
      <c r="E3683">
        <v>56</v>
      </c>
      <c r="F3683">
        <v>781</v>
      </c>
      <c r="G3683" t="s">
        <v>5779</v>
      </c>
      <c r="H3683">
        <v>4000</v>
      </c>
      <c r="I3683">
        <v>56007</v>
      </c>
      <c r="J3683" t="s">
        <v>16010</v>
      </c>
      <c r="K3683" t="s">
        <v>2475</v>
      </c>
      <c r="L3683" t="s">
        <v>17440</v>
      </c>
      <c r="M3683">
        <v>3754</v>
      </c>
      <c r="N3683">
        <v>6776</v>
      </c>
      <c r="O3683" t="s">
        <v>8087</v>
      </c>
      <c r="P3683">
        <v>3</v>
      </c>
      <c r="Q3683" t="s">
        <v>17441</v>
      </c>
      <c r="R3683" t="s">
        <v>17442</v>
      </c>
      <c r="S3683">
        <v>69</v>
      </c>
      <c r="T3683" t="s">
        <v>36</v>
      </c>
      <c r="U3683" t="s">
        <v>37</v>
      </c>
      <c r="V3683" t="s">
        <v>583</v>
      </c>
      <c r="W3683">
        <v>5500000</v>
      </c>
      <c r="X3683">
        <v>2001</v>
      </c>
      <c r="Y3683">
        <v>902</v>
      </c>
      <c r="Z3683">
        <v>4.9000000000000004</v>
      </c>
      <c r="AA3683">
        <v>2.35</v>
      </c>
      <c r="AB3683">
        <v>113</v>
      </c>
    </row>
    <row r="3684" spans="1:28" hidden="1" x14ac:dyDescent="0.2">
      <c r="A3684" t="s">
        <v>27</v>
      </c>
      <c r="B3684" t="s">
        <v>17443</v>
      </c>
      <c r="C3684">
        <v>205</v>
      </c>
      <c r="D3684">
        <v>93</v>
      </c>
      <c r="E3684">
        <v>592</v>
      </c>
      <c r="F3684">
        <v>36</v>
      </c>
      <c r="G3684" t="s">
        <v>17444</v>
      </c>
      <c r="H3684">
        <v>232</v>
      </c>
      <c r="I3684">
        <v>611709</v>
      </c>
      <c r="J3684" t="s">
        <v>2525</v>
      </c>
      <c r="K3684" t="s">
        <v>17445</v>
      </c>
      <c r="L3684" t="s">
        <v>17446</v>
      </c>
      <c r="M3684">
        <v>15267</v>
      </c>
      <c r="N3684">
        <v>391</v>
      </c>
      <c r="O3684" t="s">
        <v>17447</v>
      </c>
      <c r="P3684">
        <v>1</v>
      </c>
      <c r="Q3684" t="s">
        <v>17448</v>
      </c>
      <c r="R3684" t="s">
        <v>17449</v>
      </c>
      <c r="S3684">
        <v>41</v>
      </c>
      <c r="T3684" t="s">
        <v>1462</v>
      </c>
      <c r="U3684" t="s">
        <v>17450</v>
      </c>
      <c r="V3684" t="s">
        <v>4828</v>
      </c>
      <c r="W3684">
        <v>3850000</v>
      </c>
      <c r="X3684">
        <v>2011</v>
      </c>
      <c r="Y3684">
        <v>67</v>
      </c>
      <c r="Z3684">
        <v>7.2</v>
      </c>
      <c r="AA3684">
        <v>1.85</v>
      </c>
      <c r="AB3684">
        <v>0</v>
      </c>
    </row>
    <row r="3685" spans="1:28" hidden="1" x14ac:dyDescent="0.2">
      <c r="A3685" t="s">
        <v>27</v>
      </c>
      <c r="B3685" t="s">
        <v>12580</v>
      </c>
      <c r="C3685">
        <v>192</v>
      </c>
      <c r="D3685">
        <v>99</v>
      </c>
      <c r="E3685">
        <v>929</v>
      </c>
      <c r="F3685">
        <v>9</v>
      </c>
      <c r="G3685" t="s">
        <v>4818</v>
      </c>
      <c r="H3685">
        <v>56</v>
      </c>
      <c r="I3685">
        <v>753501</v>
      </c>
      <c r="J3685" t="s">
        <v>2140</v>
      </c>
      <c r="K3685" t="s">
        <v>11464</v>
      </c>
      <c r="L3685" t="s">
        <v>17451</v>
      </c>
      <c r="M3685">
        <v>87244</v>
      </c>
      <c r="N3685">
        <v>118</v>
      </c>
      <c r="O3685" t="s">
        <v>17452</v>
      </c>
      <c r="P3685">
        <v>0</v>
      </c>
      <c r="Q3685" t="s">
        <v>17453</v>
      </c>
      <c r="R3685" t="s">
        <v>17454</v>
      </c>
      <c r="S3685">
        <v>664</v>
      </c>
      <c r="T3685" t="s">
        <v>1462</v>
      </c>
      <c r="U3685" t="s">
        <v>1463</v>
      </c>
      <c r="V3685" t="s">
        <v>4828</v>
      </c>
      <c r="X3685">
        <v>2002</v>
      </c>
      <c r="Y3685">
        <v>46</v>
      </c>
      <c r="Z3685">
        <v>7.4</v>
      </c>
      <c r="AA3685">
        <v>2.35</v>
      </c>
      <c r="AB3685">
        <v>13000</v>
      </c>
    </row>
    <row r="3686" spans="1:28" hidden="1" x14ac:dyDescent="0.2">
      <c r="A3686" t="s">
        <v>27</v>
      </c>
      <c r="B3686" t="s">
        <v>17455</v>
      </c>
      <c r="C3686">
        <v>72</v>
      </c>
      <c r="D3686">
        <v>99</v>
      </c>
      <c r="E3686">
        <v>17</v>
      </c>
      <c r="F3686">
        <v>16</v>
      </c>
      <c r="G3686" t="s">
        <v>17455</v>
      </c>
      <c r="H3686">
        <v>31</v>
      </c>
      <c r="I3686">
        <v>22770</v>
      </c>
      <c r="J3686" t="s">
        <v>2525</v>
      </c>
      <c r="K3686" t="s">
        <v>17456</v>
      </c>
      <c r="L3686" t="s">
        <v>17457</v>
      </c>
      <c r="M3686">
        <v>1658</v>
      </c>
      <c r="N3686">
        <v>81</v>
      </c>
      <c r="O3686" t="s">
        <v>17458</v>
      </c>
      <c r="P3686">
        <v>0</v>
      </c>
      <c r="Q3686" t="s">
        <v>17459</v>
      </c>
      <c r="R3686" t="s">
        <v>17460</v>
      </c>
      <c r="S3686">
        <v>12</v>
      </c>
      <c r="T3686" t="s">
        <v>674</v>
      </c>
      <c r="U3686" t="s">
        <v>675</v>
      </c>
      <c r="V3686" t="s">
        <v>5611</v>
      </c>
      <c r="W3686">
        <v>5500000</v>
      </c>
      <c r="X3686">
        <v>2013</v>
      </c>
      <c r="Y3686">
        <v>17</v>
      </c>
      <c r="Z3686">
        <v>6.1</v>
      </c>
      <c r="AA3686">
        <v>1.85</v>
      </c>
      <c r="AB3686">
        <v>543</v>
      </c>
    </row>
    <row r="3687" spans="1:28" hidden="1" x14ac:dyDescent="0.2">
      <c r="A3687" t="s">
        <v>27</v>
      </c>
      <c r="B3687" t="s">
        <v>17461</v>
      </c>
      <c r="C3687">
        <v>33</v>
      </c>
      <c r="D3687">
        <v>157</v>
      </c>
      <c r="E3687">
        <v>85</v>
      </c>
      <c r="F3687">
        <v>199</v>
      </c>
      <c r="G3687" t="s">
        <v>7380</v>
      </c>
      <c r="H3687">
        <v>397</v>
      </c>
      <c r="I3687">
        <v>2197331</v>
      </c>
      <c r="J3687" t="s">
        <v>17462</v>
      </c>
      <c r="K3687" t="s">
        <v>16599</v>
      </c>
      <c r="L3687" t="s">
        <v>17463</v>
      </c>
      <c r="M3687">
        <v>70233</v>
      </c>
      <c r="N3687">
        <v>1519</v>
      </c>
      <c r="O3687" t="s">
        <v>17464</v>
      </c>
      <c r="P3687">
        <v>0</v>
      </c>
      <c r="Q3687" t="s">
        <v>17465</v>
      </c>
      <c r="R3687" t="s">
        <v>17466</v>
      </c>
      <c r="S3687">
        <v>321</v>
      </c>
      <c r="T3687" t="s">
        <v>5609</v>
      </c>
      <c r="U3687" t="s">
        <v>5610</v>
      </c>
      <c r="V3687" t="s">
        <v>4828</v>
      </c>
      <c r="X3687">
        <v>2006</v>
      </c>
      <c r="Y3687">
        <v>227</v>
      </c>
      <c r="Z3687">
        <v>8.4</v>
      </c>
      <c r="AA3687">
        <v>2.35</v>
      </c>
      <c r="AB3687">
        <v>0</v>
      </c>
    </row>
    <row r="3688" spans="1:28" hidden="1" x14ac:dyDescent="0.2">
      <c r="A3688" t="s">
        <v>27</v>
      </c>
      <c r="B3688" t="s">
        <v>17467</v>
      </c>
      <c r="C3688">
        <v>22</v>
      </c>
      <c r="D3688">
        <v>90</v>
      </c>
      <c r="E3688">
        <v>4</v>
      </c>
      <c r="F3688">
        <v>290</v>
      </c>
      <c r="G3688" t="s">
        <v>3196</v>
      </c>
      <c r="H3688">
        <v>934</v>
      </c>
      <c r="J3688" t="s">
        <v>3407</v>
      </c>
      <c r="K3688" t="s">
        <v>4487</v>
      </c>
      <c r="L3688" t="s">
        <v>17468</v>
      </c>
      <c r="M3688">
        <v>605</v>
      </c>
      <c r="N3688">
        <v>2030</v>
      </c>
      <c r="O3688" t="s">
        <v>17469</v>
      </c>
      <c r="P3688">
        <v>0</v>
      </c>
      <c r="Q3688" t="s">
        <v>17470</v>
      </c>
      <c r="R3688" t="s">
        <v>17471</v>
      </c>
      <c r="S3688">
        <v>8</v>
      </c>
      <c r="T3688" t="s">
        <v>36</v>
      </c>
      <c r="U3688" t="s">
        <v>37</v>
      </c>
      <c r="X3688">
        <v>2014</v>
      </c>
      <c r="Y3688">
        <v>697</v>
      </c>
      <c r="Z3688">
        <v>6.2</v>
      </c>
      <c r="AA3688">
        <v>2.35</v>
      </c>
      <c r="AB3688">
        <v>679</v>
      </c>
    </row>
    <row r="3689" spans="1:28" hidden="1" x14ac:dyDescent="0.2">
      <c r="A3689" t="s">
        <v>27</v>
      </c>
      <c r="B3689" t="s">
        <v>17472</v>
      </c>
      <c r="C3689">
        <v>48</v>
      </c>
      <c r="D3689">
        <v>96</v>
      </c>
      <c r="E3689">
        <v>3</v>
      </c>
      <c r="F3689">
        <v>38</v>
      </c>
      <c r="G3689" t="s">
        <v>17473</v>
      </c>
      <c r="H3689">
        <v>472</v>
      </c>
      <c r="I3689">
        <v>27445</v>
      </c>
      <c r="J3689" t="s">
        <v>12692</v>
      </c>
      <c r="K3689" t="s">
        <v>7586</v>
      </c>
      <c r="L3689" t="s">
        <v>17474</v>
      </c>
      <c r="M3689">
        <v>3788</v>
      </c>
      <c r="N3689">
        <v>561</v>
      </c>
      <c r="O3689" t="s">
        <v>17475</v>
      </c>
      <c r="P3689">
        <v>5</v>
      </c>
      <c r="Q3689" t="s">
        <v>17476</v>
      </c>
      <c r="R3689" t="s">
        <v>17477</v>
      </c>
      <c r="S3689">
        <v>31</v>
      </c>
      <c r="T3689" t="s">
        <v>36</v>
      </c>
      <c r="U3689" t="s">
        <v>37</v>
      </c>
      <c r="V3689" t="s">
        <v>583</v>
      </c>
      <c r="W3689">
        <v>9000000</v>
      </c>
      <c r="X3689">
        <v>2011</v>
      </c>
      <c r="Y3689">
        <v>39</v>
      </c>
      <c r="Z3689">
        <v>5.3</v>
      </c>
      <c r="AA3689">
        <v>1.85</v>
      </c>
      <c r="AB3689">
        <v>1000</v>
      </c>
    </row>
    <row r="3690" spans="1:28" hidden="1" x14ac:dyDescent="0.2">
      <c r="A3690" t="s">
        <v>27</v>
      </c>
      <c r="B3690" t="s">
        <v>7883</v>
      </c>
      <c r="C3690">
        <v>65</v>
      </c>
      <c r="D3690">
        <v>96</v>
      </c>
      <c r="E3690">
        <v>136</v>
      </c>
      <c r="F3690">
        <v>139</v>
      </c>
      <c r="G3690" t="s">
        <v>4451</v>
      </c>
      <c r="H3690">
        <v>4000</v>
      </c>
      <c r="I3690">
        <v>766487</v>
      </c>
      <c r="J3690" t="s">
        <v>1679</v>
      </c>
      <c r="K3690" t="s">
        <v>597</v>
      </c>
      <c r="L3690" t="s">
        <v>17478</v>
      </c>
      <c r="M3690">
        <v>15315</v>
      </c>
      <c r="N3690">
        <v>4883</v>
      </c>
      <c r="O3690" t="s">
        <v>17479</v>
      </c>
      <c r="P3690">
        <v>4</v>
      </c>
      <c r="Q3690" t="s">
        <v>17480</v>
      </c>
      <c r="R3690" t="s">
        <v>17481</v>
      </c>
      <c r="S3690">
        <v>117</v>
      </c>
      <c r="T3690" t="s">
        <v>36</v>
      </c>
      <c r="U3690" t="s">
        <v>37</v>
      </c>
      <c r="V3690" t="s">
        <v>583</v>
      </c>
      <c r="W3690">
        <v>5250000</v>
      </c>
      <c r="X3690">
        <v>2007</v>
      </c>
      <c r="Y3690">
        <v>543</v>
      </c>
      <c r="Z3690">
        <v>5</v>
      </c>
      <c r="AA3690">
        <v>1.85</v>
      </c>
      <c r="AB3690">
        <v>915</v>
      </c>
    </row>
    <row r="3691" spans="1:28" hidden="1" x14ac:dyDescent="0.2">
      <c r="A3691" t="s">
        <v>27</v>
      </c>
      <c r="B3691" t="s">
        <v>17482</v>
      </c>
      <c r="C3691">
        <v>29</v>
      </c>
      <c r="D3691">
        <v>90</v>
      </c>
      <c r="E3691">
        <v>222</v>
      </c>
      <c r="F3691">
        <v>222</v>
      </c>
      <c r="G3691" t="s">
        <v>2282</v>
      </c>
      <c r="H3691">
        <v>5000</v>
      </c>
      <c r="I3691">
        <v>18434</v>
      </c>
      <c r="J3691" t="s">
        <v>2525</v>
      </c>
      <c r="K3691" t="s">
        <v>2396</v>
      </c>
      <c r="L3691" t="s">
        <v>17483</v>
      </c>
      <c r="M3691">
        <v>4471</v>
      </c>
      <c r="N3691">
        <v>6111</v>
      </c>
      <c r="O3691" t="s">
        <v>17482</v>
      </c>
      <c r="P3691">
        <v>2</v>
      </c>
      <c r="Q3691" t="s">
        <v>17484</v>
      </c>
      <c r="R3691" t="s">
        <v>17485</v>
      </c>
      <c r="S3691">
        <v>47</v>
      </c>
      <c r="T3691" t="s">
        <v>36</v>
      </c>
      <c r="U3691" t="s">
        <v>55</v>
      </c>
      <c r="V3691" t="s">
        <v>583</v>
      </c>
      <c r="X3691">
        <v>1999</v>
      </c>
      <c r="Y3691">
        <v>680</v>
      </c>
      <c r="Z3691">
        <v>7.7</v>
      </c>
      <c r="AA3691">
        <v>1.85</v>
      </c>
      <c r="AB3691">
        <v>484</v>
      </c>
    </row>
    <row r="3692" spans="1:28" hidden="1" x14ac:dyDescent="0.2">
      <c r="A3692" t="s">
        <v>27</v>
      </c>
      <c r="B3692" t="s">
        <v>12700</v>
      </c>
      <c r="C3692">
        <v>284</v>
      </c>
      <c r="D3692">
        <v>100</v>
      </c>
      <c r="E3692">
        <v>77</v>
      </c>
      <c r="F3692">
        <v>27</v>
      </c>
      <c r="G3692" t="s">
        <v>17486</v>
      </c>
      <c r="H3692">
        <v>286</v>
      </c>
      <c r="I3692">
        <v>1196752</v>
      </c>
      <c r="J3692" t="s">
        <v>2123</v>
      </c>
      <c r="K3692" t="s">
        <v>17487</v>
      </c>
      <c r="L3692" t="s">
        <v>17488</v>
      </c>
      <c r="M3692">
        <v>79353</v>
      </c>
      <c r="N3692">
        <v>385</v>
      </c>
      <c r="O3692" t="s">
        <v>17489</v>
      </c>
      <c r="P3692">
        <v>3</v>
      </c>
      <c r="Q3692" t="s">
        <v>17490</v>
      </c>
      <c r="R3692" t="s">
        <v>17491</v>
      </c>
      <c r="S3692">
        <v>121</v>
      </c>
      <c r="T3692" t="s">
        <v>17492</v>
      </c>
      <c r="U3692" t="s">
        <v>12614</v>
      </c>
      <c r="V3692" t="s">
        <v>583</v>
      </c>
      <c r="W3692">
        <v>30300000</v>
      </c>
      <c r="X3692">
        <v>2011</v>
      </c>
      <c r="Y3692">
        <v>52</v>
      </c>
      <c r="Z3692">
        <v>7.6</v>
      </c>
      <c r="AA3692">
        <v>2.39</v>
      </c>
      <c r="AB3692">
        <v>23000</v>
      </c>
    </row>
    <row r="3693" spans="1:28" hidden="1" x14ac:dyDescent="0.2">
      <c r="A3693" t="s">
        <v>27</v>
      </c>
      <c r="B3693" t="s">
        <v>17493</v>
      </c>
      <c r="C3693">
        <v>187</v>
      </c>
      <c r="D3693">
        <v>94</v>
      </c>
      <c r="E3693">
        <v>4</v>
      </c>
      <c r="F3693">
        <v>114</v>
      </c>
      <c r="G3693" t="s">
        <v>370</v>
      </c>
      <c r="H3693">
        <v>796</v>
      </c>
      <c r="J3693" t="s">
        <v>17494</v>
      </c>
      <c r="K3693" t="s">
        <v>4751</v>
      </c>
      <c r="L3693" t="s">
        <v>17495</v>
      </c>
      <c r="M3693">
        <v>13227</v>
      </c>
      <c r="N3693">
        <v>1832</v>
      </c>
      <c r="O3693" t="s">
        <v>5646</v>
      </c>
      <c r="P3693">
        <v>0</v>
      </c>
      <c r="Q3693" t="s">
        <v>17496</v>
      </c>
      <c r="R3693" t="s">
        <v>17497</v>
      </c>
      <c r="S3693">
        <v>70</v>
      </c>
      <c r="T3693" t="s">
        <v>36</v>
      </c>
      <c r="U3693" t="s">
        <v>55</v>
      </c>
      <c r="V3693" t="s">
        <v>4828</v>
      </c>
      <c r="W3693">
        <v>4000000</v>
      </c>
      <c r="X3693">
        <v>2012</v>
      </c>
      <c r="Y3693">
        <v>567</v>
      </c>
      <c r="Z3693">
        <v>6.3</v>
      </c>
      <c r="AA3693">
        <v>2.35</v>
      </c>
      <c r="AB3693">
        <v>11000</v>
      </c>
    </row>
    <row r="3694" spans="1:28" hidden="1" x14ac:dyDescent="0.2">
      <c r="A3694" t="s">
        <v>27</v>
      </c>
      <c r="B3694" t="s">
        <v>17498</v>
      </c>
      <c r="C3694">
        <v>47</v>
      </c>
      <c r="D3694">
        <v>98</v>
      </c>
      <c r="E3694">
        <v>12</v>
      </c>
      <c r="F3694">
        <v>149</v>
      </c>
      <c r="G3694" t="s">
        <v>17499</v>
      </c>
      <c r="H3694">
        <v>393</v>
      </c>
      <c r="I3694">
        <v>795126</v>
      </c>
      <c r="J3694" t="s">
        <v>6281</v>
      </c>
      <c r="K3694" t="s">
        <v>1925</v>
      </c>
      <c r="L3694" t="s">
        <v>17500</v>
      </c>
      <c r="M3694">
        <v>4976</v>
      </c>
      <c r="N3694">
        <v>955</v>
      </c>
      <c r="O3694" t="s">
        <v>16785</v>
      </c>
      <c r="P3694">
        <v>1</v>
      </c>
      <c r="Q3694" t="s">
        <v>17501</v>
      </c>
      <c r="R3694" t="s">
        <v>17502</v>
      </c>
      <c r="S3694">
        <v>52</v>
      </c>
      <c r="T3694" t="s">
        <v>36</v>
      </c>
      <c r="U3694" t="s">
        <v>266</v>
      </c>
      <c r="V3694" t="s">
        <v>38</v>
      </c>
      <c r="W3694">
        <v>6000000</v>
      </c>
      <c r="X3694">
        <v>2004</v>
      </c>
      <c r="Y3694">
        <v>259</v>
      </c>
      <c r="Z3694">
        <v>7.6</v>
      </c>
      <c r="AA3694">
        <v>1.85</v>
      </c>
      <c r="AB3694">
        <v>989</v>
      </c>
    </row>
    <row r="3695" spans="1:28" hidden="1" x14ac:dyDescent="0.2">
      <c r="A3695" t="s">
        <v>27</v>
      </c>
      <c r="B3695" t="s">
        <v>17503</v>
      </c>
      <c r="C3695">
        <v>88</v>
      </c>
      <c r="D3695">
        <v>129</v>
      </c>
      <c r="E3695">
        <v>440</v>
      </c>
      <c r="F3695">
        <v>0</v>
      </c>
      <c r="G3695" t="s">
        <v>17504</v>
      </c>
      <c r="H3695">
        <v>631</v>
      </c>
      <c r="J3695" t="s">
        <v>212</v>
      </c>
      <c r="K3695" t="s">
        <v>70</v>
      </c>
      <c r="L3695" t="s">
        <v>17505</v>
      </c>
      <c r="M3695">
        <v>2894</v>
      </c>
      <c r="N3695">
        <v>631</v>
      </c>
      <c r="O3695" t="s">
        <v>17506</v>
      </c>
      <c r="P3695">
        <v>2</v>
      </c>
      <c r="Q3695" t="s">
        <v>17507</v>
      </c>
      <c r="R3695" t="s">
        <v>17508</v>
      </c>
      <c r="S3695">
        <v>14</v>
      </c>
      <c r="T3695" t="s">
        <v>36</v>
      </c>
      <c r="U3695" t="s">
        <v>12614</v>
      </c>
      <c r="V3695" t="s">
        <v>38</v>
      </c>
      <c r="W3695">
        <v>5500000</v>
      </c>
      <c r="X3695">
        <v>2014</v>
      </c>
      <c r="Y3695">
        <v>0</v>
      </c>
      <c r="Z3695">
        <v>5.6</v>
      </c>
      <c r="AB3695">
        <v>0</v>
      </c>
    </row>
    <row r="3696" spans="1:28" hidden="1" x14ac:dyDescent="0.2">
      <c r="A3696" t="s">
        <v>27</v>
      </c>
      <c r="B3696" t="s">
        <v>10671</v>
      </c>
      <c r="C3696">
        <v>41</v>
      </c>
      <c r="D3696">
        <v>103</v>
      </c>
      <c r="E3696">
        <v>82</v>
      </c>
      <c r="F3696">
        <v>32</v>
      </c>
      <c r="G3696" t="s">
        <v>13991</v>
      </c>
      <c r="H3696">
        <v>208</v>
      </c>
      <c r="J3696" t="s">
        <v>685</v>
      </c>
      <c r="K3696" t="s">
        <v>17509</v>
      </c>
      <c r="L3696" t="s">
        <v>17510</v>
      </c>
      <c r="M3696">
        <v>21049</v>
      </c>
      <c r="N3696">
        <v>454</v>
      </c>
      <c r="O3696" t="s">
        <v>17511</v>
      </c>
      <c r="P3696">
        <v>2</v>
      </c>
      <c r="Q3696" t="s">
        <v>17512</v>
      </c>
      <c r="R3696" t="s">
        <v>17513</v>
      </c>
      <c r="S3696">
        <v>249</v>
      </c>
      <c r="T3696" t="s">
        <v>36</v>
      </c>
      <c r="U3696" t="s">
        <v>37</v>
      </c>
      <c r="V3696" t="s">
        <v>93</v>
      </c>
      <c r="W3696">
        <v>5100000</v>
      </c>
      <c r="X3696">
        <v>1980</v>
      </c>
      <c r="Y3696">
        <v>191</v>
      </c>
      <c r="Z3696">
        <v>7.3</v>
      </c>
      <c r="AA3696">
        <v>1.85</v>
      </c>
      <c r="AB3696">
        <v>0</v>
      </c>
    </row>
    <row r="3697" spans="1:28" hidden="1" x14ac:dyDescent="0.2">
      <c r="A3697" t="s">
        <v>27</v>
      </c>
      <c r="B3697" t="s">
        <v>17514</v>
      </c>
      <c r="C3697">
        <v>24</v>
      </c>
      <c r="D3697">
        <v>128</v>
      </c>
      <c r="E3697">
        <v>4</v>
      </c>
      <c r="F3697">
        <v>47</v>
      </c>
      <c r="G3697" t="s">
        <v>579</v>
      </c>
      <c r="H3697">
        <v>374</v>
      </c>
      <c r="I3697">
        <v>563699</v>
      </c>
      <c r="J3697" t="s">
        <v>462</v>
      </c>
      <c r="K3697" t="s">
        <v>17515</v>
      </c>
      <c r="L3697" t="s">
        <v>17516</v>
      </c>
      <c r="M3697">
        <v>3266</v>
      </c>
      <c r="N3697">
        <v>787</v>
      </c>
      <c r="O3697" t="s">
        <v>17517</v>
      </c>
      <c r="P3697">
        <v>0</v>
      </c>
      <c r="Q3697" t="s">
        <v>17518</v>
      </c>
      <c r="R3697" t="s">
        <v>17519</v>
      </c>
      <c r="S3697">
        <v>27</v>
      </c>
      <c r="T3697" t="s">
        <v>5609</v>
      </c>
      <c r="U3697" t="s">
        <v>5610</v>
      </c>
      <c r="V3697" t="s">
        <v>583</v>
      </c>
      <c r="X3697">
        <v>2011</v>
      </c>
      <c r="Y3697">
        <v>282</v>
      </c>
      <c r="Z3697">
        <v>6.2</v>
      </c>
      <c r="AB3697">
        <v>421</v>
      </c>
    </row>
    <row r="3698" spans="1:28" hidden="1" x14ac:dyDescent="0.2">
      <c r="A3698" t="s">
        <v>27</v>
      </c>
      <c r="B3698" t="s">
        <v>330</v>
      </c>
      <c r="C3698">
        <v>318</v>
      </c>
      <c r="D3698">
        <v>106</v>
      </c>
      <c r="E3698">
        <v>0</v>
      </c>
      <c r="F3698">
        <v>482</v>
      </c>
      <c r="G3698" t="s">
        <v>16589</v>
      </c>
      <c r="H3698">
        <v>852</v>
      </c>
      <c r="I3698">
        <v>83574831</v>
      </c>
      <c r="J3698" t="s">
        <v>9752</v>
      </c>
      <c r="K3698" t="s">
        <v>7327</v>
      </c>
      <c r="L3698" t="s">
        <v>17520</v>
      </c>
      <c r="M3698">
        <v>109214</v>
      </c>
      <c r="N3698">
        <v>2975</v>
      </c>
      <c r="O3698" t="s">
        <v>14787</v>
      </c>
      <c r="P3698">
        <v>0</v>
      </c>
      <c r="Q3698" t="s">
        <v>17521</v>
      </c>
      <c r="R3698" t="s">
        <v>17522</v>
      </c>
      <c r="S3698">
        <v>269</v>
      </c>
      <c r="T3698" t="s">
        <v>36</v>
      </c>
      <c r="U3698" t="s">
        <v>37</v>
      </c>
      <c r="V3698" t="s">
        <v>38</v>
      </c>
      <c r="W3698">
        <v>5000000</v>
      </c>
      <c r="X3698">
        <v>2013</v>
      </c>
      <c r="Y3698">
        <v>618</v>
      </c>
      <c r="Z3698">
        <v>6.6</v>
      </c>
      <c r="AA3698">
        <v>2.35</v>
      </c>
      <c r="AB3698">
        <v>35000</v>
      </c>
    </row>
    <row r="3699" spans="1:28" hidden="1" x14ac:dyDescent="0.2">
      <c r="A3699" t="s">
        <v>27</v>
      </c>
      <c r="B3699" t="s">
        <v>14785</v>
      </c>
      <c r="C3699">
        <v>250</v>
      </c>
      <c r="D3699">
        <v>95</v>
      </c>
      <c r="E3699">
        <v>163</v>
      </c>
      <c r="F3699">
        <v>651</v>
      </c>
      <c r="G3699" t="s">
        <v>8228</v>
      </c>
      <c r="H3699">
        <v>1000</v>
      </c>
      <c r="I3699">
        <v>87025093</v>
      </c>
      <c r="J3699" t="s">
        <v>5101</v>
      </c>
      <c r="K3699" t="s">
        <v>8355</v>
      </c>
      <c r="L3699" t="s">
        <v>17523</v>
      </c>
      <c r="M3699">
        <v>188679</v>
      </c>
      <c r="N3699">
        <v>4134</v>
      </c>
      <c r="O3699" t="s">
        <v>14548</v>
      </c>
      <c r="P3699">
        <v>0</v>
      </c>
      <c r="Q3699" t="s">
        <v>17524</v>
      </c>
      <c r="R3699" t="s">
        <v>17525</v>
      </c>
      <c r="S3699">
        <v>864</v>
      </c>
      <c r="T3699" t="s">
        <v>36</v>
      </c>
      <c r="U3699" t="s">
        <v>37</v>
      </c>
      <c r="V3699" t="s">
        <v>583</v>
      </c>
      <c r="W3699">
        <v>4000000</v>
      </c>
      <c r="X3699">
        <v>2005</v>
      </c>
      <c r="Y3699">
        <v>654</v>
      </c>
      <c r="Z3699">
        <v>6.6</v>
      </c>
      <c r="AA3699">
        <v>1.85</v>
      </c>
      <c r="AB3699">
        <v>0</v>
      </c>
    </row>
    <row r="3700" spans="1:28" hidden="1" x14ac:dyDescent="0.2">
      <c r="A3700" t="s">
        <v>27</v>
      </c>
      <c r="B3700" t="s">
        <v>17526</v>
      </c>
      <c r="C3700">
        <v>411</v>
      </c>
      <c r="D3700">
        <v>104</v>
      </c>
      <c r="E3700">
        <v>16</v>
      </c>
      <c r="F3700">
        <v>82</v>
      </c>
      <c r="G3700" t="s">
        <v>13573</v>
      </c>
      <c r="H3700">
        <v>14000</v>
      </c>
      <c r="I3700">
        <v>71897215</v>
      </c>
      <c r="J3700" t="s">
        <v>17527</v>
      </c>
      <c r="K3700" t="s">
        <v>652</v>
      </c>
      <c r="L3700" t="s">
        <v>17528</v>
      </c>
      <c r="M3700">
        <v>126893</v>
      </c>
      <c r="N3700">
        <v>14504</v>
      </c>
      <c r="O3700" t="s">
        <v>17529</v>
      </c>
      <c r="P3700">
        <v>0</v>
      </c>
      <c r="Q3700" t="s">
        <v>17530</v>
      </c>
      <c r="R3700" t="s">
        <v>17531</v>
      </c>
      <c r="S3700">
        <v>440</v>
      </c>
      <c r="T3700" t="s">
        <v>36</v>
      </c>
      <c r="U3700" t="s">
        <v>37</v>
      </c>
      <c r="V3700" t="s">
        <v>38</v>
      </c>
      <c r="W3700">
        <v>15000000</v>
      </c>
      <c r="X3700">
        <v>2016</v>
      </c>
      <c r="Y3700">
        <v>338</v>
      </c>
      <c r="Z3700">
        <v>7.3</v>
      </c>
      <c r="AA3700">
        <v>2.35</v>
      </c>
      <c r="AB3700">
        <v>33000</v>
      </c>
    </row>
    <row r="3701" spans="1:28" hidden="1" x14ac:dyDescent="0.2">
      <c r="A3701" t="s">
        <v>27</v>
      </c>
      <c r="B3701" t="s">
        <v>10663</v>
      </c>
      <c r="C3701">
        <v>106</v>
      </c>
      <c r="D3701">
        <v>87</v>
      </c>
      <c r="E3701">
        <v>79</v>
      </c>
      <c r="F3701">
        <v>218</v>
      </c>
      <c r="G3701" t="s">
        <v>10664</v>
      </c>
      <c r="H3701">
        <v>608</v>
      </c>
      <c r="I3701">
        <v>64267897</v>
      </c>
      <c r="J3701" t="s">
        <v>17532</v>
      </c>
      <c r="K3701" t="s">
        <v>10666</v>
      </c>
      <c r="L3701" t="s">
        <v>17533</v>
      </c>
      <c r="M3701">
        <v>67992</v>
      </c>
      <c r="N3701">
        <v>1770</v>
      </c>
      <c r="O3701" t="s">
        <v>10668</v>
      </c>
      <c r="P3701">
        <v>0</v>
      </c>
      <c r="Q3701" t="s">
        <v>17534</v>
      </c>
      <c r="R3701" t="s">
        <v>17535</v>
      </c>
      <c r="S3701">
        <v>327</v>
      </c>
      <c r="T3701" t="s">
        <v>36</v>
      </c>
      <c r="U3701" t="s">
        <v>37</v>
      </c>
      <c r="V3701" t="s">
        <v>583</v>
      </c>
      <c r="W3701">
        <v>5000000</v>
      </c>
      <c r="X3701">
        <v>2002</v>
      </c>
      <c r="Y3701">
        <v>362</v>
      </c>
      <c r="Z3701">
        <v>6.6</v>
      </c>
      <c r="AA3701">
        <v>1.85</v>
      </c>
      <c r="AB3701">
        <v>0</v>
      </c>
    </row>
    <row r="3702" spans="1:28" hidden="1" x14ac:dyDescent="0.2">
      <c r="A3702" t="s">
        <v>27</v>
      </c>
      <c r="B3702" t="s">
        <v>17536</v>
      </c>
      <c r="C3702">
        <v>159</v>
      </c>
      <c r="D3702">
        <v>81</v>
      </c>
      <c r="E3702">
        <v>26</v>
      </c>
      <c r="F3702">
        <v>300</v>
      </c>
      <c r="G3702" t="s">
        <v>17537</v>
      </c>
      <c r="H3702">
        <v>2000</v>
      </c>
      <c r="I3702">
        <v>56536016</v>
      </c>
      <c r="J3702" t="s">
        <v>6401</v>
      </c>
      <c r="K3702" t="s">
        <v>4052</v>
      </c>
      <c r="L3702" t="s">
        <v>17538</v>
      </c>
      <c r="M3702">
        <v>13523</v>
      </c>
      <c r="N3702">
        <v>3344</v>
      </c>
      <c r="O3702" t="s">
        <v>16842</v>
      </c>
      <c r="P3702">
        <v>0</v>
      </c>
      <c r="Q3702" t="s">
        <v>17539</v>
      </c>
      <c r="R3702" t="s">
        <v>17540</v>
      </c>
      <c r="S3702">
        <v>95</v>
      </c>
      <c r="T3702" t="s">
        <v>36</v>
      </c>
      <c r="U3702" t="s">
        <v>37</v>
      </c>
      <c r="V3702" t="s">
        <v>38</v>
      </c>
      <c r="W3702">
        <v>4900000</v>
      </c>
      <c r="X3702">
        <v>2016</v>
      </c>
      <c r="Y3702">
        <v>509</v>
      </c>
      <c r="Z3702">
        <v>6.9</v>
      </c>
      <c r="AA3702">
        <v>2.35</v>
      </c>
      <c r="AB3702">
        <v>0</v>
      </c>
    </row>
    <row r="3703" spans="1:28" hidden="1" x14ac:dyDescent="0.2">
      <c r="A3703" t="s">
        <v>27</v>
      </c>
      <c r="B3703" t="s">
        <v>11010</v>
      </c>
      <c r="C3703">
        <v>251</v>
      </c>
      <c r="D3703">
        <v>94</v>
      </c>
      <c r="E3703">
        <v>24</v>
      </c>
      <c r="F3703">
        <v>434</v>
      </c>
      <c r="G3703" t="s">
        <v>17541</v>
      </c>
      <c r="H3703">
        <v>581</v>
      </c>
      <c r="I3703">
        <v>104007828</v>
      </c>
      <c r="J3703" t="s">
        <v>6401</v>
      </c>
      <c r="K3703" t="s">
        <v>15117</v>
      </c>
      <c r="L3703" t="s">
        <v>17542</v>
      </c>
      <c r="M3703">
        <v>76828</v>
      </c>
      <c r="N3703">
        <v>2371</v>
      </c>
      <c r="O3703" t="s">
        <v>16100</v>
      </c>
      <c r="P3703">
        <v>0</v>
      </c>
      <c r="Q3703" t="s">
        <v>17543</v>
      </c>
      <c r="R3703" t="s">
        <v>17544</v>
      </c>
      <c r="S3703">
        <v>314</v>
      </c>
      <c r="T3703" t="s">
        <v>36</v>
      </c>
      <c r="U3703" t="s">
        <v>37</v>
      </c>
      <c r="V3703" t="s">
        <v>583</v>
      </c>
      <c r="W3703">
        <v>5000000</v>
      </c>
      <c r="X3703">
        <v>2011</v>
      </c>
      <c r="Y3703">
        <v>438</v>
      </c>
      <c r="Z3703">
        <v>5.8</v>
      </c>
      <c r="AA3703">
        <v>1.85</v>
      </c>
      <c r="AB3703">
        <v>24000</v>
      </c>
    </row>
    <row r="3704" spans="1:28" hidden="1" x14ac:dyDescent="0.2">
      <c r="A3704" t="s">
        <v>27</v>
      </c>
      <c r="B3704" t="s">
        <v>17545</v>
      </c>
      <c r="C3704">
        <v>183</v>
      </c>
      <c r="D3704">
        <v>89</v>
      </c>
      <c r="E3704">
        <v>10</v>
      </c>
      <c r="F3704">
        <v>704</v>
      </c>
      <c r="G3704" t="s">
        <v>17546</v>
      </c>
      <c r="H3704">
        <v>852</v>
      </c>
      <c r="I3704">
        <v>50820940</v>
      </c>
      <c r="J3704" t="s">
        <v>7404</v>
      </c>
      <c r="K3704" t="s">
        <v>7327</v>
      </c>
      <c r="L3704" t="s">
        <v>17547</v>
      </c>
      <c r="M3704">
        <v>31915</v>
      </c>
      <c r="N3704">
        <v>5056</v>
      </c>
      <c r="O3704" t="s">
        <v>17548</v>
      </c>
      <c r="P3704">
        <v>0</v>
      </c>
      <c r="Q3704" t="s">
        <v>17549</v>
      </c>
      <c r="R3704" t="s">
        <v>17550</v>
      </c>
      <c r="S3704">
        <v>159</v>
      </c>
      <c r="T3704" t="s">
        <v>36</v>
      </c>
      <c r="U3704" t="s">
        <v>37</v>
      </c>
      <c r="V3704" t="s">
        <v>38</v>
      </c>
      <c r="W3704">
        <v>5000000</v>
      </c>
      <c r="X3704">
        <v>2014</v>
      </c>
      <c r="Y3704">
        <v>707</v>
      </c>
      <c r="Z3704">
        <v>4.4000000000000004</v>
      </c>
      <c r="AA3704">
        <v>2.35</v>
      </c>
      <c r="AB3704">
        <v>18000</v>
      </c>
    </row>
    <row r="3705" spans="1:28" hidden="1" x14ac:dyDescent="0.2">
      <c r="A3705" t="s">
        <v>27</v>
      </c>
      <c r="B3705" t="s">
        <v>1755</v>
      </c>
      <c r="C3705">
        <v>131</v>
      </c>
      <c r="D3705">
        <v>88</v>
      </c>
      <c r="E3705">
        <v>55</v>
      </c>
      <c r="F3705">
        <v>150</v>
      </c>
      <c r="G3705" t="s">
        <v>16056</v>
      </c>
      <c r="H3705">
        <v>506</v>
      </c>
      <c r="I3705">
        <v>44793200</v>
      </c>
      <c r="J3705" t="s">
        <v>8943</v>
      </c>
      <c r="K3705" t="s">
        <v>17551</v>
      </c>
      <c r="L3705" t="s">
        <v>17552</v>
      </c>
      <c r="M3705">
        <v>49820</v>
      </c>
      <c r="N3705">
        <v>1584</v>
      </c>
      <c r="O3705" t="s">
        <v>17553</v>
      </c>
      <c r="P3705">
        <v>0</v>
      </c>
      <c r="Q3705" t="s">
        <v>17554</v>
      </c>
      <c r="R3705" t="s">
        <v>17555</v>
      </c>
      <c r="S3705">
        <v>311</v>
      </c>
      <c r="T3705" t="s">
        <v>36</v>
      </c>
      <c r="U3705" t="s">
        <v>37</v>
      </c>
      <c r="V3705" t="s">
        <v>7332</v>
      </c>
      <c r="W3705">
        <v>4500000</v>
      </c>
      <c r="X3705">
        <v>1987</v>
      </c>
      <c r="Y3705">
        <v>449</v>
      </c>
      <c r="Z3705">
        <v>6.6</v>
      </c>
      <c r="AA3705">
        <v>1.85</v>
      </c>
      <c r="AB3705">
        <v>0</v>
      </c>
    </row>
    <row r="3706" spans="1:28" hidden="1" x14ac:dyDescent="0.2">
      <c r="A3706" t="s">
        <v>27</v>
      </c>
      <c r="B3706" t="s">
        <v>15050</v>
      </c>
      <c r="C3706">
        <v>297</v>
      </c>
      <c r="D3706">
        <v>108</v>
      </c>
      <c r="E3706">
        <v>0</v>
      </c>
      <c r="F3706">
        <v>458</v>
      </c>
      <c r="G3706" t="s">
        <v>12778</v>
      </c>
      <c r="H3706">
        <v>1000</v>
      </c>
      <c r="I3706">
        <v>43771291</v>
      </c>
      <c r="J3706" t="s">
        <v>850</v>
      </c>
      <c r="K3706" t="s">
        <v>6500</v>
      </c>
      <c r="L3706" t="s">
        <v>15051</v>
      </c>
      <c r="M3706">
        <v>79916</v>
      </c>
      <c r="N3706">
        <v>3215</v>
      </c>
      <c r="O3706" t="s">
        <v>7597</v>
      </c>
      <c r="P3706">
        <v>1</v>
      </c>
      <c r="Q3706" t="s">
        <v>15052</v>
      </c>
      <c r="R3706" t="s">
        <v>15053</v>
      </c>
      <c r="S3706">
        <v>279</v>
      </c>
      <c r="T3706" t="s">
        <v>36</v>
      </c>
      <c r="U3706" t="s">
        <v>37</v>
      </c>
      <c r="V3706" t="s">
        <v>583</v>
      </c>
      <c r="W3706">
        <v>5000000</v>
      </c>
      <c r="X3706">
        <v>2015</v>
      </c>
      <c r="Y3706">
        <v>562</v>
      </c>
      <c r="Z3706">
        <v>7.1</v>
      </c>
      <c r="AA3706">
        <v>2.35</v>
      </c>
      <c r="AB3706">
        <v>15000</v>
      </c>
    </row>
    <row r="3707" spans="1:28" hidden="1" x14ac:dyDescent="0.2">
      <c r="A3707" t="s">
        <v>27</v>
      </c>
      <c r="B3707" t="s">
        <v>17556</v>
      </c>
      <c r="C3707">
        <v>41</v>
      </c>
      <c r="D3707">
        <v>115</v>
      </c>
      <c r="E3707">
        <v>399</v>
      </c>
      <c r="F3707">
        <v>83</v>
      </c>
      <c r="G3707" t="s">
        <v>17557</v>
      </c>
      <c r="H3707">
        <v>399</v>
      </c>
      <c r="I3707">
        <v>44456509</v>
      </c>
      <c r="J3707" t="s">
        <v>2525</v>
      </c>
      <c r="K3707" t="s">
        <v>17556</v>
      </c>
      <c r="L3707" t="s">
        <v>17558</v>
      </c>
      <c r="M3707">
        <v>22105</v>
      </c>
      <c r="N3707">
        <v>688</v>
      </c>
      <c r="O3707" t="s">
        <v>17559</v>
      </c>
      <c r="P3707">
        <v>1</v>
      </c>
      <c r="Q3707" t="s">
        <v>17560</v>
      </c>
      <c r="R3707" t="s">
        <v>17561</v>
      </c>
      <c r="S3707">
        <v>81</v>
      </c>
      <c r="T3707" t="s">
        <v>2776</v>
      </c>
      <c r="U3707" t="s">
        <v>2911</v>
      </c>
      <c r="V3707" t="s">
        <v>38</v>
      </c>
      <c r="W3707">
        <v>5000000</v>
      </c>
      <c r="X3707">
        <v>2013</v>
      </c>
      <c r="Y3707">
        <v>89</v>
      </c>
      <c r="Z3707">
        <v>7.6</v>
      </c>
      <c r="AA3707">
        <v>1.85</v>
      </c>
      <c r="AB3707">
        <v>14000</v>
      </c>
    </row>
    <row r="3708" spans="1:28" hidden="1" x14ac:dyDescent="0.2">
      <c r="A3708" t="s">
        <v>27</v>
      </c>
      <c r="B3708" t="s">
        <v>11010</v>
      </c>
      <c r="C3708">
        <v>248</v>
      </c>
      <c r="D3708">
        <v>96</v>
      </c>
      <c r="E3708">
        <v>24</v>
      </c>
      <c r="F3708">
        <v>113</v>
      </c>
      <c r="G3708" t="s">
        <v>17562</v>
      </c>
      <c r="H3708">
        <v>235</v>
      </c>
      <c r="I3708">
        <v>53884821</v>
      </c>
      <c r="J3708" t="s">
        <v>6401</v>
      </c>
      <c r="K3708" t="s">
        <v>17563</v>
      </c>
      <c r="L3708" t="s">
        <v>17564</v>
      </c>
      <c r="M3708">
        <v>51204</v>
      </c>
      <c r="N3708">
        <v>799</v>
      </c>
      <c r="O3708" t="s">
        <v>17565</v>
      </c>
      <c r="P3708">
        <v>0</v>
      </c>
      <c r="Q3708" t="s">
        <v>17566</v>
      </c>
      <c r="R3708" t="s">
        <v>17567</v>
      </c>
      <c r="S3708">
        <v>247</v>
      </c>
      <c r="T3708" t="s">
        <v>36</v>
      </c>
      <c r="U3708" t="s">
        <v>37</v>
      </c>
      <c r="V3708" t="s">
        <v>583</v>
      </c>
      <c r="W3708">
        <v>5000000</v>
      </c>
      <c r="X3708">
        <v>2012</v>
      </c>
      <c r="Y3708">
        <v>119</v>
      </c>
      <c r="Z3708">
        <v>4.5999999999999996</v>
      </c>
      <c r="AA3708">
        <v>1.85</v>
      </c>
      <c r="AB3708">
        <v>26000</v>
      </c>
    </row>
    <row r="3709" spans="1:28" hidden="1" x14ac:dyDescent="0.2">
      <c r="A3709" t="s">
        <v>27</v>
      </c>
      <c r="B3709" t="s">
        <v>17568</v>
      </c>
      <c r="C3709">
        <v>42</v>
      </c>
      <c r="D3709">
        <v>135</v>
      </c>
      <c r="E3709">
        <v>28</v>
      </c>
      <c r="F3709">
        <v>275</v>
      </c>
      <c r="G3709" t="s">
        <v>1083</v>
      </c>
      <c r="H3709">
        <v>726</v>
      </c>
      <c r="I3709">
        <v>36000000</v>
      </c>
      <c r="J3709" t="s">
        <v>6517</v>
      </c>
      <c r="K3709" t="s">
        <v>6110</v>
      </c>
      <c r="L3709" t="s">
        <v>17569</v>
      </c>
      <c r="M3709">
        <v>6359</v>
      </c>
      <c r="N3709">
        <v>1920</v>
      </c>
      <c r="O3709" t="s">
        <v>17570</v>
      </c>
      <c r="P3709">
        <v>1</v>
      </c>
      <c r="Q3709" t="s">
        <v>17571</v>
      </c>
      <c r="R3709" t="s">
        <v>17572</v>
      </c>
      <c r="S3709">
        <v>69</v>
      </c>
      <c r="T3709" t="s">
        <v>36</v>
      </c>
      <c r="U3709" t="s">
        <v>37</v>
      </c>
      <c r="V3709" t="s">
        <v>5611</v>
      </c>
      <c r="W3709">
        <v>5000000</v>
      </c>
      <c r="X3709">
        <v>1953</v>
      </c>
      <c r="Y3709">
        <v>422</v>
      </c>
      <c r="Z3709">
        <v>6.8</v>
      </c>
      <c r="AA3709">
        <v>2.2000000000000002</v>
      </c>
      <c r="AB3709">
        <v>0</v>
      </c>
    </row>
    <row r="3710" spans="1:28" hidden="1" x14ac:dyDescent="0.2">
      <c r="A3710" t="s">
        <v>27</v>
      </c>
      <c r="B3710" t="s">
        <v>10466</v>
      </c>
      <c r="C3710">
        <v>33</v>
      </c>
      <c r="D3710">
        <v>113</v>
      </c>
      <c r="E3710">
        <v>688</v>
      </c>
      <c r="F3710">
        <v>80</v>
      </c>
      <c r="G3710" t="s">
        <v>14934</v>
      </c>
      <c r="H3710">
        <v>462</v>
      </c>
      <c r="J3710" t="s">
        <v>12486</v>
      </c>
      <c r="K3710" t="s">
        <v>15514</v>
      </c>
      <c r="L3710" t="s">
        <v>17573</v>
      </c>
      <c r="M3710">
        <v>19596</v>
      </c>
      <c r="N3710">
        <v>971</v>
      </c>
      <c r="O3710" t="s">
        <v>17574</v>
      </c>
      <c r="P3710">
        <v>0</v>
      </c>
      <c r="Q3710" t="s">
        <v>17575</v>
      </c>
      <c r="R3710" t="s">
        <v>17576</v>
      </c>
      <c r="S3710">
        <v>73</v>
      </c>
      <c r="T3710" t="s">
        <v>36</v>
      </c>
      <c r="U3710" t="s">
        <v>55</v>
      </c>
      <c r="V3710" t="s">
        <v>275</v>
      </c>
      <c r="W3710">
        <v>5000000</v>
      </c>
      <c r="X3710">
        <v>1975</v>
      </c>
      <c r="Y3710">
        <v>278</v>
      </c>
      <c r="Z3710">
        <v>7.1</v>
      </c>
      <c r="AA3710">
        <v>2.35</v>
      </c>
      <c r="AB3710">
        <v>620</v>
      </c>
    </row>
    <row r="3711" spans="1:28" hidden="1" x14ac:dyDescent="0.2">
      <c r="A3711" t="s">
        <v>27</v>
      </c>
      <c r="B3711" t="s">
        <v>9968</v>
      </c>
      <c r="C3711">
        <v>91</v>
      </c>
      <c r="D3711">
        <v>93</v>
      </c>
      <c r="E3711">
        <v>54</v>
      </c>
      <c r="F3711">
        <v>581</v>
      </c>
      <c r="G3711" t="s">
        <v>1734</v>
      </c>
      <c r="H3711">
        <v>40000</v>
      </c>
      <c r="I3711">
        <v>34872293</v>
      </c>
      <c r="J3711" t="s">
        <v>8064</v>
      </c>
      <c r="K3711" t="s">
        <v>42</v>
      </c>
      <c r="L3711" t="s">
        <v>17577</v>
      </c>
      <c r="M3711">
        <v>30765</v>
      </c>
      <c r="N3711">
        <v>42002</v>
      </c>
      <c r="O3711" t="s">
        <v>8385</v>
      </c>
      <c r="P3711">
        <v>0</v>
      </c>
      <c r="Q3711" t="s">
        <v>17578</v>
      </c>
      <c r="R3711" t="s">
        <v>17579</v>
      </c>
      <c r="S3711">
        <v>252</v>
      </c>
      <c r="T3711" t="s">
        <v>36</v>
      </c>
      <c r="U3711" t="s">
        <v>37</v>
      </c>
      <c r="V3711" t="s">
        <v>583</v>
      </c>
      <c r="W3711">
        <v>8500000</v>
      </c>
      <c r="X3711">
        <v>1991</v>
      </c>
      <c r="Y3711">
        <v>618</v>
      </c>
      <c r="Z3711">
        <v>4.9000000000000004</v>
      </c>
      <c r="AA3711">
        <v>1.85</v>
      </c>
      <c r="AB3711">
        <v>963</v>
      </c>
    </row>
    <row r="3712" spans="1:28" hidden="1" x14ac:dyDescent="0.2">
      <c r="A3712" t="s">
        <v>27</v>
      </c>
      <c r="B3712" t="s">
        <v>17580</v>
      </c>
      <c r="C3712">
        <v>185</v>
      </c>
      <c r="D3712">
        <v>109</v>
      </c>
      <c r="E3712">
        <v>260</v>
      </c>
      <c r="F3712">
        <v>592</v>
      </c>
      <c r="G3712" t="s">
        <v>10434</v>
      </c>
      <c r="H3712">
        <v>9000</v>
      </c>
      <c r="I3712">
        <v>34468224</v>
      </c>
      <c r="J3712" t="s">
        <v>5683</v>
      </c>
      <c r="K3712" t="s">
        <v>774</v>
      </c>
      <c r="L3712" t="s">
        <v>17581</v>
      </c>
      <c r="M3712">
        <v>105568</v>
      </c>
      <c r="N3712">
        <v>11736</v>
      </c>
      <c r="O3712" t="s">
        <v>5464</v>
      </c>
      <c r="P3712">
        <v>2</v>
      </c>
      <c r="Q3712" t="s">
        <v>17582</v>
      </c>
      <c r="R3712" t="s">
        <v>17583</v>
      </c>
      <c r="S3712">
        <v>533</v>
      </c>
      <c r="T3712" t="s">
        <v>36</v>
      </c>
      <c r="U3712" t="s">
        <v>37</v>
      </c>
      <c r="V3712" t="s">
        <v>583</v>
      </c>
      <c r="W3712">
        <v>4500000</v>
      </c>
      <c r="X3712">
        <v>2003</v>
      </c>
      <c r="Y3712">
        <v>844</v>
      </c>
      <c r="Z3712">
        <v>7.3</v>
      </c>
      <c r="AA3712">
        <v>1.85</v>
      </c>
      <c r="AB3712">
        <v>0</v>
      </c>
    </row>
    <row r="3713" spans="1:28" hidden="1" x14ac:dyDescent="0.2">
      <c r="A3713" t="s">
        <v>27</v>
      </c>
      <c r="B3713" t="s">
        <v>9665</v>
      </c>
      <c r="C3713">
        <v>69</v>
      </c>
      <c r="D3713">
        <v>127</v>
      </c>
      <c r="E3713">
        <v>130</v>
      </c>
      <c r="F3713">
        <v>51</v>
      </c>
      <c r="G3713" t="s">
        <v>17584</v>
      </c>
      <c r="H3713">
        <v>617</v>
      </c>
      <c r="J3713" t="s">
        <v>17585</v>
      </c>
      <c r="K3713" t="s">
        <v>4823</v>
      </c>
      <c r="L3713" t="s">
        <v>17586</v>
      </c>
      <c r="M3713">
        <v>22123</v>
      </c>
      <c r="N3713">
        <v>799</v>
      </c>
      <c r="O3713" t="s">
        <v>17587</v>
      </c>
      <c r="P3713">
        <v>0</v>
      </c>
      <c r="Q3713" t="s">
        <v>17588</v>
      </c>
      <c r="R3713" t="s">
        <v>17589</v>
      </c>
      <c r="S3713">
        <v>108</v>
      </c>
      <c r="T3713" t="s">
        <v>36</v>
      </c>
      <c r="U3713" t="s">
        <v>37</v>
      </c>
      <c r="V3713" t="s">
        <v>6034</v>
      </c>
      <c r="W3713">
        <v>5000000</v>
      </c>
      <c r="X3713">
        <v>1954</v>
      </c>
      <c r="Y3713">
        <v>53</v>
      </c>
      <c r="Z3713">
        <v>7.2</v>
      </c>
      <c r="AA3713">
        <v>1.37</v>
      </c>
      <c r="AB3713">
        <v>0</v>
      </c>
    </row>
    <row r="3714" spans="1:28" hidden="1" x14ac:dyDescent="0.2">
      <c r="A3714" t="s">
        <v>27</v>
      </c>
      <c r="B3714" t="s">
        <v>17590</v>
      </c>
      <c r="C3714">
        <v>220</v>
      </c>
      <c r="D3714">
        <v>101</v>
      </c>
      <c r="E3714">
        <v>52</v>
      </c>
      <c r="F3714">
        <v>332</v>
      </c>
      <c r="G3714" t="s">
        <v>17591</v>
      </c>
      <c r="H3714">
        <v>510</v>
      </c>
      <c r="I3714">
        <v>32453345</v>
      </c>
      <c r="J3714" t="s">
        <v>9752</v>
      </c>
      <c r="K3714" t="s">
        <v>17592</v>
      </c>
      <c r="L3714" t="s">
        <v>17593</v>
      </c>
      <c r="M3714">
        <v>31791</v>
      </c>
      <c r="N3714">
        <v>2161</v>
      </c>
      <c r="O3714" t="s">
        <v>17594</v>
      </c>
      <c r="P3714">
        <v>0</v>
      </c>
      <c r="Q3714" t="s">
        <v>17595</v>
      </c>
      <c r="R3714" t="s">
        <v>17596</v>
      </c>
      <c r="S3714">
        <v>155</v>
      </c>
      <c r="T3714" t="s">
        <v>36</v>
      </c>
      <c r="U3714" t="s">
        <v>37</v>
      </c>
      <c r="V3714" t="s">
        <v>583</v>
      </c>
      <c r="W3714">
        <v>5000000</v>
      </c>
      <c r="X3714">
        <v>2014</v>
      </c>
      <c r="Y3714">
        <v>358</v>
      </c>
      <c r="Z3714">
        <v>5</v>
      </c>
      <c r="AA3714">
        <v>1.78</v>
      </c>
      <c r="AB3714">
        <v>10000</v>
      </c>
    </row>
    <row r="3715" spans="1:28" hidden="1" x14ac:dyDescent="0.2">
      <c r="A3715" t="s">
        <v>745</v>
      </c>
      <c r="B3715" t="s">
        <v>5875</v>
      </c>
      <c r="C3715">
        <v>117</v>
      </c>
      <c r="D3715">
        <v>124</v>
      </c>
      <c r="E3715">
        <v>0</v>
      </c>
      <c r="F3715">
        <v>452</v>
      </c>
      <c r="G3715" t="s">
        <v>4003</v>
      </c>
      <c r="H3715">
        <v>12000</v>
      </c>
      <c r="J3715" t="s">
        <v>1542</v>
      </c>
      <c r="K3715" t="s">
        <v>760</v>
      </c>
      <c r="L3715" t="s">
        <v>17597</v>
      </c>
      <c r="M3715">
        <v>161972</v>
      </c>
      <c r="N3715">
        <v>13864</v>
      </c>
      <c r="O3715" t="s">
        <v>3446</v>
      </c>
      <c r="P3715">
        <v>1</v>
      </c>
      <c r="Q3715" t="s">
        <v>17598</v>
      </c>
      <c r="R3715" t="s">
        <v>17599</v>
      </c>
      <c r="S3715">
        <v>356</v>
      </c>
      <c r="T3715" t="s">
        <v>36</v>
      </c>
      <c r="U3715" t="s">
        <v>37</v>
      </c>
      <c r="V3715" t="s">
        <v>93</v>
      </c>
      <c r="W3715">
        <v>5000000</v>
      </c>
      <c r="X3715">
        <v>1980</v>
      </c>
      <c r="Y3715">
        <v>754</v>
      </c>
      <c r="Z3715">
        <v>8.1999999999999993</v>
      </c>
      <c r="AA3715">
        <v>2.35</v>
      </c>
      <c r="AB3715">
        <v>9000</v>
      </c>
    </row>
    <row r="3716" spans="1:28" hidden="1" x14ac:dyDescent="0.2">
      <c r="A3716" t="s">
        <v>27</v>
      </c>
      <c r="B3716" t="s">
        <v>7642</v>
      </c>
      <c r="C3716">
        <v>471</v>
      </c>
      <c r="D3716">
        <v>117</v>
      </c>
      <c r="E3716">
        <v>212</v>
      </c>
      <c r="F3716">
        <v>896</v>
      </c>
      <c r="G3716" t="s">
        <v>748</v>
      </c>
      <c r="H3716">
        <v>11000</v>
      </c>
      <c r="I3716">
        <v>27296514</v>
      </c>
      <c r="J3716" t="s">
        <v>1542</v>
      </c>
      <c r="K3716" t="s">
        <v>658</v>
      </c>
      <c r="L3716" t="s">
        <v>17600</v>
      </c>
      <c r="M3716">
        <v>326494</v>
      </c>
      <c r="N3716">
        <v>17738</v>
      </c>
      <c r="O3716" t="s">
        <v>4234</v>
      </c>
      <c r="P3716">
        <v>0</v>
      </c>
      <c r="Q3716" t="s">
        <v>17601</v>
      </c>
      <c r="R3716" t="s">
        <v>17602</v>
      </c>
      <c r="S3716">
        <v>340</v>
      </c>
      <c r="T3716" t="s">
        <v>36</v>
      </c>
      <c r="U3716" t="s">
        <v>37</v>
      </c>
      <c r="V3716" t="s">
        <v>583</v>
      </c>
      <c r="W3716">
        <v>5000000</v>
      </c>
      <c r="X3716">
        <v>2013</v>
      </c>
      <c r="Y3716">
        <v>3000</v>
      </c>
      <c r="Z3716">
        <v>8</v>
      </c>
      <c r="AA3716">
        <v>2.35</v>
      </c>
      <c r="AB3716">
        <v>65000</v>
      </c>
    </row>
    <row r="3717" spans="1:28" hidden="1" x14ac:dyDescent="0.2">
      <c r="A3717" t="s">
        <v>27</v>
      </c>
      <c r="B3717" t="s">
        <v>17603</v>
      </c>
      <c r="C3717">
        <v>152</v>
      </c>
      <c r="D3717">
        <v>83</v>
      </c>
      <c r="E3717">
        <v>26</v>
      </c>
      <c r="F3717">
        <v>801</v>
      </c>
      <c r="G3717" t="s">
        <v>10689</v>
      </c>
      <c r="H3717">
        <v>10000</v>
      </c>
      <c r="I3717">
        <v>25799043</v>
      </c>
      <c r="J3717" t="s">
        <v>4330</v>
      </c>
      <c r="K3717" t="s">
        <v>298</v>
      </c>
      <c r="L3717" t="s">
        <v>17604</v>
      </c>
      <c r="M3717">
        <v>28513</v>
      </c>
      <c r="N3717">
        <v>11771</v>
      </c>
      <c r="O3717" t="s">
        <v>1663</v>
      </c>
      <c r="P3717">
        <v>0</v>
      </c>
      <c r="Q3717" t="s">
        <v>17605</v>
      </c>
      <c r="R3717" t="s">
        <v>17606</v>
      </c>
      <c r="S3717">
        <v>126</v>
      </c>
      <c r="T3717" t="s">
        <v>36</v>
      </c>
      <c r="U3717" t="s">
        <v>37</v>
      </c>
      <c r="V3717" t="s">
        <v>38</v>
      </c>
      <c r="W3717">
        <v>3300000</v>
      </c>
      <c r="X3717">
        <v>2015</v>
      </c>
      <c r="Y3717">
        <v>830</v>
      </c>
      <c r="Z3717">
        <v>5.2</v>
      </c>
      <c r="AA3717">
        <v>2.35</v>
      </c>
      <c r="AB3717">
        <v>0</v>
      </c>
    </row>
    <row r="3718" spans="1:28" hidden="1" x14ac:dyDescent="0.2">
      <c r="A3718" t="s">
        <v>745</v>
      </c>
      <c r="B3718" t="s">
        <v>56</v>
      </c>
      <c r="C3718">
        <v>274</v>
      </c>
      <c r="D3718">
        <v>113</v>
      </c>
      <c r="E3718">
        <v>22000</v>
      </c>
      <c r="F3718">
        <v>379</v>
      </c>
      <c r="G3718" t="s">
        <v>5041</v>
      </c>
      <c r="H3718">
        <v>716</v>
      </c>
      <c r="I3718">
        <v>25530884</v>
      </c>
      <c r="J3718" t="s">
        <v>850</v>
      </c>
      <c r="K3718" t="s">
        <v>727</v>
      </c>
      <c r="L3718" t="s">
        <v>17607</v>
      </c>
      <c r="M3718">
        <v>845580</v>
      </c>
      <c r="N3718">
        <v>1997</v>
      </c>
      <c r="O3718" t="s">
        <v>17608</v>
      </c>
      <c r="P3718">
        <v>0</v>
      </c>
      <c r="Q3718" t="s">
        <v>17609</v>
      </c>
      <c r="R3718" t="s">
        <v>17610</v>
      </c>
      <c r="S3718">
        <v>2067</v>
      </c>
      <c r="T3718" t="s">
        <v>36</v>
      </c>
      <c r="U3718" t="s">
        <v>37</v>
      </c>
      <c r="V3718" t="s">
        <v>583</v>
      </c>
      <c r="W3718">
        <v>9000000</v>
      </c>
      <c r="X3718">
        <v>2000</v>
      </c>
      <c r="Y3718">
        <v>651</v>
      </c>
      <c r="Z3718">
        <v>8.5</v>
      </c>
      <c r="AA3718">
        <v>2.35</v>
      </c>
      <c r="AB3718">
        <v>40000</v>
      </c>
    </row>
    <row r="3719" spans="1:28" hidden="1" x14ac:dyDescent="0.2">
      <c r="A3719" t="s">
        <v>27</v>
      </c>
      <c r="B3719" t="s">
        <v>17611</v>
      </c>
      <c r="C3719">
        <v>336</v>
      </c>
      <c r="D3719">
        <v>104</v>
      </c>
      <c r="E3719">
        <v>59</v>
      </c>
      <c r="F3719">
        <v>202</v>
      </c>
      <c r="G3719" t="s">
        <v>3470</v>
      </c>
      <c r="H3719">
        <v>972</v>
      </c>
      <c r="I3719">
        <v>27689474</v>
      </c>
      <c r="J3719" t="s">
        <v>5101</v>
      </c>
      <c r="K3719" t="s">
        <v>17612</v>
      </c>
      <c r="L3719" t="s">
        <v>17613</v>
      </c>
      <c r="M3719">
        <v>85688</v>
      </c>
      <c r="N3719">
        <v>2071</v>
      </c>
      <c r="O3719" t="s">
        <v>17614</v>
      </c>
      <c r="P3719">
        <v>0</v>
      </c>
      <c r="Q3719" t="s">
        <v>17615</v>
      </c>
      <c r="R3719" t="s">
        <v>17616</v>
      </c>
      <c r="S3719">
        <v>339</v>
      </c>
      <c r="T3719" t="s">
        <v>36</v>
      </c>
      <c r="U3719" t="s">
        <v>37</v>
      </c>
      <c r="V3719" t="s">
        <v>583</v>
      </c>
      <c r="W3719">
        <v>5000000</v>
      </c>
      <c r="X3719">
        <v>2013</v>
      </c>
      <c r="Y3719">
        <v>407</v>
      </c>
      <c r="Z3719">
        <v>6.5</v>
      </c>
      <c r="AA3719">
        <v>2.35</v>
      </c>
      <c r="AB3719">
        <v>23000</v>
      </c>
    </row>
    <row r="3720" spans="1:28" hidden="1" x14ac:dyDescent="0.2">
      <c r="A3720" t="s">
        <v>745</v>
      </c>
      <c r="B3720" t="s">
        <v>7132</v>
      </c>
      <c r="C3720">
        <v>174</v>
      </c>
      <c r="D3720">
        <v>97</v>
      </c>
      <c r="E3720">
        <v>0</v>
      </c>
      <c r="F3720">
        <v>657</v>
      </c>
      <c r="G3720" t="s">
        <v>10430</v>
      </c>
      <c r="H3720">
        <v>1000</v>
      </c>
      <c r="I3720">
        <v>24138847</v>
      </c>
      <c r="J3720" t="s">
        <v>1669</v>
      </c>
      <c r="K3720" t="s">
        <v>2082</v>
      </c>
      <c r="L3720" t="s">
        <v>17617</v>
      </c>
      <c r="M3720">
        <v>114797</v>
      </c>
      <c r="N3720">
        <v>2990</v>
      </c>
      <c r="O3720" t="s">
        <v>17618</v>
      </c>
      <c r="P3720">
        <v>3</v>
      </c>
      <c r="Q3720" t="s">
        <v>17619</v>
      </c>
      <c r="R3720" t="s">
        <v>17620</v>
      </c>
      <c r="S3720">
        <v>472</v>
      </c>
      <c r="T3720" t="s">
        <v>36</v>
      </c>
      <c r="U3720" t="s">
        <v>37</v>
      </c>
      <c r="V3720" t="s">
        <v>583</v>
      </c>
      <c r="W3720">
        <v>5000000</v>
      </c>
      <c r="X3720">
        <v>2006</v>
      </c>
      <c r="Y3720">
        <v>898</v>
      </c>
      <c r="Z3720">
        <v>7.4</v>
      </c>
      <c r="AA3720">
        <v>1.85</v>
      </c>
      <c r="AB3720">
        <v>0</v>
      </c>
    </row>
    <row r="3721" spans="1:28" hidden="1" x14ac:dyDescent="0.2">
      <c r="A3721" t="s">
        <v>27</v>
      </c>
      <c r="B3721" t="s">
        <v>6618</v>
      </c>
      <c r="C3721">
        <v>151</v>
      </c>
      <c r="D3721">
        <v>110</v>
      </c>
      <c r="E3721">
        <v>335</v>
      </c>
      <c r="F3721">
        <v>34</v>
      </c>
      <c r="G3721" t="s">
        <v>1795</v>
      </c>
      <c r="H3721">
        <v>838</v>
      </c>
      <c r="I3721">
        <v>21994911</v>
      </c>
      <c r="J3721" t="s">
        <v>6197</v>
      </c>
      <c r="K3721" t="s">
        <v>403</v>
      </c>
      <c r="L3721" t="s">
        <v>17621</v>
      </c>
      <c r="M3721">
        <v>98354</v>
      </c>
      <c r="N3721">
        <v>1122</v>
      </c>
      <c r="O3721" t="s">
        <v>17622</v>
      </c>
      <c r="P3721">
        <v>0</v>
      </c>
      <c r="Q3721" t="s">
        <v>17623</v>
      </c>
      <c r="R3721" t="s">
        <v>17624</v>
      </c>
      <c r="S3721">
        <v>433</v>
      </c>
      <c r="T3721" t="s">
        <v>36</v>
      </c>
      <c r="U3721" t="s">
        <v>55</v>
      </c>
      <c r="V3721" t="s">
        <v>583</v>
      </c>
      <c r="W3721">
        <v>5000000</v>
      </c>
      <c r="X3721">
        <v>2000</v>
      </c>
      <c r="Y3721">
        <v>203</v>
      </c>
      <c r="Z3721">
        <v>7.7</v>
      </c>
      <c r="AA3721">
        <v>1.85</v>
      </c>
      <c r="AB3721">
        <v>0</v>
      </c>
    </row>
    <row r="3722" spans="1:28" hidden="1" x14ac:dyDescent="0.2">
      <c r="A3722" t="s">
        <v>27</v>
      </c>
      <c r="B3722" t="s">
        <v>6573</v>
      </c>
      <c r="C3722">
        <v>276</v>
      </c>
      <c r="D3722">
        <v>103</v>
      </c>
      <c r="E3722">
        <v>214</v>
      </c>
      <c r="F3722">
        <v>424</v>
      </c>
      <c r="G3722" t="s">
        <v>427</v>
      </c>
      <c r="H3722">
        <v>7000</v>
      </c>
      <c r="I3722">
        <v>21501098</v>
      </c>
      <c r="J3722" t="s">
        <v>2525</v>
      </c>
      <c r="K3722" t="s">
        <v>516</v>
      </c>
      <c r="L3722" t="s">
        <v>17625</v>
      </c>
      <c r="M3722">
        <v>115813</v>
      </c>
      <c r="N3722">
        <v>8375</v>
      </c>
      <c r="O3722" t="s">
        <v>14622</v>
      </c>
      <c r="P3722">
        <v>1</v>
      </c>
      <c r="Q3722" t="s">
        <v>17626</v>
      </c>
      <c r="R3722" t="s">
        <v>17627</v>
      </c>
      <c r="S3722">
        <v>216</v>
      </c>
      <c r="T3722" t="s">
        <v>36</v>
      </c>
      <c r="U3722" t="s">
        <v>37</v>
      </c>
      <c r="V3722" t="s">
        <v>38</v>
      </c>
      <c r="W3722">
        <v>5000000</v>
      </c>
      <c r="X3722">
        <v>2013</v>
      </c>
      <c r="Y3722">
        <v>468</v>
      </c>
      <c r="Z3722">
        <v>7.4</v>
      </c>
      <c r="AA3722">
        <v>1.85</v>
      </c>
      <c r="AB3722">
        <v>22000</v>
      </c>
    </row>
    <row r="3723" spans="1:28" hidden="1" x14ac:dyDescent="0.2">
      <c r="A3723" t="s">
        <v>27</v>
      </c>
      <c r="B3723" t="s">
        <v>17628</v>
      </c>
      <c r="C3723">
        <v>12</v>
      </c>
      <c r="D3723">
        <v>94</v>
      </c>
      <c r="E3723">
        <v>0</v>
      </c>
      <c r="F3723">
        <v>287</v>
      </c>
      <c r="G3723" t="s">
        <v>8396</v>
      </c>
      <c r="H3723">
        <v>901</v>
      </c>
      <c r="I3723">
        <v>19281235</v>
      </c>
      <c r="J3723" t="s">
        <v>5786</v>
      </c>
      <c r="K3723" t="s">
        <v>17629</v>
      </c>
      <c r="L3723" t="s">
        <v>17630</v>
      </c>
      <c r="M3723">
        <v>3571</v>
      </c>
      <c r="N3723">
        <v>2523</v>
      </c>
      <c r="O3723" t="s">
        <v>17631</v>
      </c>
      <c r="P3723">
        <v>0</v>
      </c>
      <c r="Q3723" t="s">
        <v>17632</v>
      </c>
      <c r="R3723" t="s">
        <v>17633</v>
      </c>
      <c r="S3723">
        <v>11</v>
      </c>
      <c r="T3723" t="s">
        <v>36</v>
      </c>
      <c r="U3723" t="s">
        <v>37</v>
      </c>
      <c r="V3723" t="s">
        <v>583</v>
      </c>
      <c r="W3723">
        <v>5000000</v>
      </c>
      <c r="X3723">
        <v>1991</v>
      </c>
      <c r="Y3723">
        <v>413</v>
      </c>
      <c r="Z3723">
        <v>5.0999999999999996</v>
      </c>
      <c r="AA3723">
        <v>1.85</v>
      </c>
      <c r="AB3723">
        <v>232</v>
      </c>
    </row>
    <row r="3724" spans="1:28" x14ac:dyDescent="0.2">
      <c r="A3724" t="s">
        <v>27</v>
      </c>
      <c r="B3724" t="s">
        <v>843</v>
      </c>
      <c r="C3724">
        <v>18</v>
      </c>
      <c r="D3724">
        <v>102</v>
      </c>
      <c r="E3724">
        <v>18</v>
      </c>
      <c r="F3724">
        <v>75</v>
      </c>
      <c r="G3724" t="s">
        <v>9315</v>
      </c>
      <c r="H3724">
        <v>492</v>
      </c>
      <c r="J3724" t="s">
        <v>17634</v>
      </c>
      <c r="K3724" t="s">
        <v>17635</v>
      </c>
      <c r="L3724" t="s">
        <v>17636</v>
      </c>
      <c r="M3724">
        <v>5894</v>
      </c>
      <c r="N3724">
        <v>854</v>
      </c>
      <c r="O3724" t="s">
        <v>17637</v>
      </c>
      <c r="P3724">
        <v>0</v>
      </c>
      <c r="Q3724" t="s">
        <v>17638</v>
      </c>
      <c r="R3724" t="s">
        <v>17639</v>
      </c>
      <c r="S3724">
        <v>56</v>
      </c>
      <c r="T3724" t="s">
        <v>36</v>
      </c>
      <c r="U3724" t="s">
        <v>368</v>
      </c>
      <c r="V3724" t="s">
        <v>93</v>
      </c>
      <c r="W3724">
        <v>3500000</v>
      </c>
      <c r="X3724">
        <v>1982</v>
      </c>
      <c r="Y3724">
        <v>155</v>
      </c>
      <c r="Z3724">
        <v>7.3</v>
      </c>
      <c r="AA3724">
        <v>2.35</v>
      </c>
      <c r="AB3724">
        <v>0</v>
      </c>
    </row>
    <row r="3725" spans="1:28" hidden="1" x14ac:dyDescent="0.2">
      <c r="A3725" t="s">
        <v>27</v>
      </c>
      <c r="B3725" t="s">
        <v>17640</v>
      </c>
      <c r="C3725">
        <v>28</v>
      </c>
      <c r="D3725">
        <v>77</v>
      </c>
      <c r="E3725">
        <v>0</v>
      </c>
      <c r="F3725">
        <v>73</v>
      </c>
      <c r="G3725" t="s">
        <v>17641</v>
      </c>
      <c r="H3725">
        <v>2000</v>
      </c>
      <c r="I3725">
        <v>19421271</v>
      </c>
      <c r="J3725" t="s">
        <v>2964</v>
      </c>
      <c r="K3725" t="s">
        <v>1984</v>
      </c>
      <c r="L3725" t="s">
        <v>17642</v>
      </c>
      <c r="M3725">
        <v>2448</v>
      </c>
      <c r="N3725">
        <v>2908</v>
      </c>
      <c r="O3725" t="s">
        <v>17643</v>
      </c>
      <c r="P3725">
        <v>1</v>
      </c>
      <c r="Q3725" t="s">
        <v>17644</v>
      </c>
      <c r="R3725" t="s">
        <v>17645</v>
      </c>
      <c r="S3725">
        <v>18</v>
      </c>
      <c r="T3725" t="s">
        <v>36</v>
      </c>
      <c r="U3725" t="s">
        <v>37</v>
      </c>
      <c r="V3725" t="s">
        <v>275</v>
      </c>
      <c r="W3725">
        <v>5000000</v>
      </c>
      <c r="X3725">
        <v>1999</v>
      </c>
      <c r="Y3725">
        <v>804</v>
      </c>
      <c r="Z3725">
        <v>5</v>
      </c>
      <c r="AA3725">
        <v>1.33</v>
      </c>
      <c r="AB3725">
        <v>122</v>
      </c>
    </row>
    <row r="3726" spans="1:28" hidden="1" x14ac:dyDescent="0.2">
      <c r="A3726" t="s">
        <v>27</v>
      </c>
      <c r="B3726" t="s">
        <v>1687</v>
      </c>
      <c r="C3726">
        <v>95</v>
      </c>
      <c r="D3726">
        <v>134</v>
      </c>
      <c r="E3726">
        <v>3000</v>
      </c>
      <c r="F3726">
        <v>77</v>
      </c>
      <c r="G3726" t="s">
        <v>9294</v>
      </c>
      <c r="H3726">
        <v>205</v>
      </c>
      <c r="I3726">
        <v>20733485</v>
      </c>
      <c r="J3726" t="s">
        <v>3407</v>
      </c>
      <c r="K3726" t="s">
        <v>17646</v>
      </c>
      <c r="L3726" t="s">
        <v>17647</v>
      </c>
      <c r="M3726">
        <v>11622</v>
      </c>
      <c r="N3726">
        <v>428</v>
      </c>
      <c r="O3726" t="s">
        <v>17648</v>
      </c>
      <c r="P3726">
        <v>1</v>
      </c>
      <c r="Q3726" t="s">
        <v>17649</v>
      </c>
      <c r="R3726" t="s">
        <v>17650</v>
      </c>
      <c r="S3726">
        <v>157</v>
      </c>
      <c r="T3726" t="s">
        <v>36</v>
      </c>
      <c r="U3726" t="s">
        <v>37</v>
      </c>
      <c r="V3726" t="s">
        <v>38</v>
      </c>
      <c r="W3726">
        <v>5000000</v>
      </c>
      <c r="X3726">
        <v>1997</v>
      </c>
      <c r="Y3726">
        <v>130</v>
      </c>
      <c r="Z3726">
        <v>7.2</v>
      </c>
      <c r="AA3726">
        <v>1.85</v>
      </c>
      <c r="AB3726">
        <v>1000</v>
      </c>
    </row>
    <row r="3727" spans="1:28" hidden="1" x14ac:dyDescent="0.2">
      <c r="A3727" t="s">
        <v>27</v>
      </c>
      <c r="B3727" t="s">
        <v>17651</v>
      </c>
      <c r="C3727">
        <v>74</v>
      </c>
      <c r="D3727">
        <v>129</v>
      </c>
      <c r="E3727">
        <v>24</v>
      </c>
      <c r="F3727">
        <v>157</v>
      </c>
      <c r="G3727" t="s">
        <v>4219</v>
      </c>
      <c r="H3727">
        <v>977</v>
      </c>
      <c r="J3727" t="s">
        <v>1542</v>
      </c>
      <c r="K3727" t="s">
        <v>5617</v>
      </c>
      <c r="L3727" t="s">
        <v>17652</v>
      </c>
      <c r="M3727">
        <v>10564</v>
      </c>
      <c r="N3727">
        <v>2014</v>
      </c>
      <c r="O3727" t="s">
        <v>17653</v>
      </c>
      <c r="P3727">
        <v>1</v>
      </c>
      <c r="Q3727" t="s">
        <v>17654</v>
      </c>
      <c r="R3727" t="s">
        <v>17655</v>
      </c>
      <c r="S3727">
        <v>161</v>
      </c>
      <c r="T3727" t="s">
        <v>36</v>
      </c>
      <c r="U3727" t="s">
        <v>37</v>
      </c>
      <c r="V3727" t="s">
        <v>583</v>
      </c>
      <c r="W3727">
        <v>5000000</v>
      </c>
      <c r="X3727">
        <v>1981</v>
      </c>
      <c r="Y3727">
        <v>485</v>
      </c>
      <c r="Z3727">
        <v>6.7</v>
      </c>
      <c r="AA3727">
        <v>1.85</v>
      </c>
      <c r="AB3727">
        <v>0</v>
      </c>
    </row>
    <row r="3728" spans="1:28" hidden="1" x14ac:dyDescent="0.2">
      <c r="A3728" t="s">
        <v>27</v>
      </c>
      <c r="B3728" t="s">
        <v>17656</v>
      </c>
      <c r="C3728">
        <v>179</v>
      </c>
      <c r="D3728">
        <v>90</v>
      </c>
      <c r="E3728">
        <v>37</v>
      </c>
      <c r="F3728">
        <v>1000</v>
      </c>
      <c r="G3728" t="s">
        <v>1541</v>
      </c>
      <c r="H3728">
        <v>11000</v>
      </c>
      <c r="I3728">
        <v>24809547</v>
      </c>
      <c r="J3728" t="s">
        <v>2525</v>
      </c>
      <c r="K3728" t="s">
        <v>1946</v>
      </c>
      <c r="L3728" t="s">
        <v>17657</v>
      </c>
      <c r="M3728">
        <v>74875</v>
      </c>
      <c r="N3728">
        <v>15710</v>
      </c>
      <c r="O3728" t="s">
        <v>811</v>
      </c>
      <c r="P3728">
        <v>1</v>
      </c>
      <c r="Q3728" t="s">
        <v>17658</v>
      </c>
      <c r="R3728" t="s">
        <v>17659</v>
      </c>
      <c r="S3728">
        <v>115</v>
      </c>
      <c r="T3728" t="s">
        <v>36</v>
      </c>
      <c r="U3728" t="s">
        <v>37</v>
      </c>
      <c r="V3728" t="s">
        <v>583</v>
      </c>
      <c r="W3728">
        <v>5000000</v>
      </c>
      <c r="X3728">
        <v>2011</v>
      </c>
      <c r="Y3728">
        <v>3000</v>
      </c>
      <c r="Z3728">
        <v>6.4</v>
      </c>
      <c r="AA3728">
        <v>1.85</v>
      </c>
      <c r="AB3728">
        <v>11000</v>
      </c>
    </row>
    <row r="3729" spans="1:28" hidden="1" x14ac:dyDescent="0.2">
      <c r="A3729" t="s">
        <v>27</v>
      </c>
      <c r="B3729" t="s">
        <v>2720</v>
      </c>
      <c r="C3729">
        <v>125</v>
      </c>
      <c r="D3729">
        <v>134</v>
      </c>
      <c r="E3729">
        <v>81</v>
      </c>
      <c r="F3729">
        <v>388</v>
      </c>
      <c r="G3729" t="s">
        <v>1212</v>
      </c>
      <c r="H3729">
        <v>882</v>
      </c>
      <c r="I3729">
        <v>19097994</v>
      </c>
      <c r="J3729" t="s">
        <v>1632</v>
      </c>
      <c r="K3729" t="s">
        <v>186</v>
      </c>
      <c r="L3729" t="s">
        <v>17660</v>
      </c>
      <c r="M3729">
        <v>11744</v>
      </c>
      <c r="N3729">
        <v>2410</v>
      </c>
      <c r="O3729" t="s">
        <v>7878</v>
      </c>
      <c r="P3729">
        <v>0</v>
      </c>
      <c r="Q3729" t="s">
        <v>17661</v>
      </c>
      <c r="R3729" t="s">
        <v>17662</v>
      </c>
      <c r="S3729">
        <v>49</v>
      </c>
      <c r="T3729" t="s">
        <v>36</v>
      </c>
      <c r="U3729" t="s">
        <v>266</v>
      </c>
      <c r="V3729" t="s">
        <v>38</v>
      </c>
      <c r="X3729">
        <v>2016</v>
      </c>
      <c r="Y3729">
        <v>845</v>
      </c>
      <c r="Z3729">
        <v>7.1</v>
      </c>
      <c r="AA3729">
        <v>2.35</v>
      </c>
      <c r="AB3729">
        <v>0</v>
      </c>
    </row>
    <row r="3730" spans="1:28" hidden="1" x14ac:dyDescent="0.2">
      <c r="A3730" t="s">
        <v>27</v>
      </c>
      <c r="B3730" t="s">
        <v>17663</v>
      </c>
      <c r="C3730">
        <v>22</v>
      </c>
      <c r="D3730">
        <v>104</v>
      </c>
      <c r="E3730">
        <v>0</v>
      </c>
      <c r="F3730">
        <v>498</v>
      </c>
      <c r="G3730" t="s">
        <v>17664</v>
      </c>
      <c r="H3730">
        <v>1000</v>
      </c>
      <c r="I3730">
        <v>23031390</v>
      </c>
      <c r="J3730" t="s">
        <v>2525</v>
      </c>
      <c r="K3730" t="s">
        <v>802</v>
      </c>
      <c r="L3730" t="s">
        <v>17665</v>
      </c>
      <c r="M3730">
        <v>4345</v>
      </c>
      <c r="N3730">
        <v>2868</v>
      </c>
      <c r="O3730" t="s">
        <v>17666</v>
      </c>
      <c r="P3730">
        <v>9</v>
      </c>
      <c r="Q3730" t="s">
        <v>17667</v>
      </c>
      <c r="R3730" t="s">
        <v>17668</v>
      </c>
      <c r="S3730">
        <v>26</v>
      </c>
      <c r="T3730" t="s">
        <v>36</v>
      </c>
      <c r="U3730" t="s">
        <v>37</v>
      </c>
      <c r="V3730" t="s">
        <v>583</v>
      </c>
      <c r="W3730">
        <v>4500000</v>
      </c>
      <c r="X3730">
        <v>1998</v>
      </c>
      <c r="Y3730">
        <v>597</v>
      </c>
      <c r="Z3730">
        <v>5.6</v>
      </c>
      <c r="AA3730">
        <v>1.85</v>
      </c>
      <c r="AB3730">
        <v>575</v>
      </c>
    </row>
    <row r="3731" spans="1:28" hidden="1" x14ac:dyDescent="0.2">
      <c r="A3731" t="s">
        <v>27</v>
      </c>
      <c r="B3731" t="s">
        <v>1500</v>
      </c>
      <c r="C3731">
        <v>92</v>
      </c>
      <c r="D3731">
        <v>95</v>
      </c>
      <c r="E3731">
        <v>596</v>
      </c>
      <c r="F3731">
        <v>697</v>
      </c>
      <c r="G3731" t="s">
        <v>13687</v>
      </c>
      <c r="H3731">
        <v>1000</v>
      </c>
      <c r="I3731">
        <v>16017403</v>
      </c>
      <c r="J3731" t="s">
        <v>8919</v>
      </c>
      <c r="K3731" t="s">
        <v>1538</v>
      </c>
      <c r="L3731" t="s">
        <v>14649</v>
      </c>
      <c r="M3731">
        <v>17333</v>
      </c>
      <c r="N3731">
        <v>3300</v>
      </c>
      <c r="O3731" t="s">
        <v>3196</v>
      </c>
      <c r="P3731">
        <v>2</v>
      </c>
      <c r="Q3731" t="s">
        <v>14650</v>
      </c>
      <c r="R3731" t="s">
        <v>14651</v>
      </c>
      <c r="S3731">
        <v>153</v>
      </c>
      <c r="T3731" t="s">
        <v>36</v>
      </c>
      <c r="U3731" t="s">
        <v>37</v>
      </c>
      <c r="V3731" t="s">
        <v>583</v>
      </c>
      <c r="W3731">
        <v>5000000</v>
      </c>
      <c r="X3731">
        <v>2001</v>
      </c>
      <c r="Y3731">
        <v>835</v>
      </c>
      <c r="Z3731">
        <v>6.2</v>
      </c>
      <c r="AA3731">
        <v>1.85</v>
      </c>
      <c r="AB3731">
        <v>0</v>
      </c>
    </row>
    <row r="3732" spans="1:28" hidden="1" x14ac:dyDescent="0.2">
      <c r="A3732" t="s">
        <v>27</v>
      </c>
      <c r="B3732" t="s">
        <v>14106</v>
      </c>
      <c r="C3732">
        <v>196</v>
      </c>
      <c r="D3732">
        <v>93</v>
      </c>
      <c r="E3732">
        <v>66</v>
      </c>
      <c r="F3732">
        <v>161</v>
      </c>
      <c r="G3732" t="s">
        <v>17669</v>
      </c>
      <c r="H3732">
        <v>1000</v>
      </c>
      <c r="I3732">
        <v>21197315</v>
      </c>
      <c r="J3732" t="s">
        <v>3028</v>
      </c>
      <c r="K3732" t="s">
        <v>9436</v>
      </c>
      <c r="L3732" t="s">
        <v>17670</v>
      </c>
      <c r="M3732">
        <v>49948</v>
      </c>
      <c r="N3732">
        <v>1410</v>
      </c>
      <c r="O3732" t="s">
        <v>17671</v>
      </c>
      <c r="P3732">
        <v>0</v>
      </c>
      <c r="Q3732" t="s">
        <v>17672</v>
      </c>
      <c r="R3732" t="s">
        <v>17673</v>
      </c>
      <c r="S3732">
        <v>211</v>
      </c>
      <c r="T3732" t="s">
        <v>36</v>
      </c>
      <c r="U3732" t="s">
        <v>37</v>
      </c>
      <c r="V3732" t="s">
        <v>583</v>
      </c>
      <c r="W3732">
        <v>5000000</v>
      </c>
      <c r="X3732">
        <v>2014</v>
      </c>
      <c r="Y3732">
        <v>200</v>
      </c>
      <c r="Z3732">
        <v>6.1</v>
      </c>
      <c r="AA3732">
        <v>1.85</v>
      </c>
      <c r="AB3732">
        <v>14000</v>
      </c>
    </row>
    <row r="3733" spans="1:28" hidden="1" x14ac:dyDescent="0.2">
      <c r="A3733" t="s">
        <v>27</v>
      </c>
      <c r="B3733" t="s">
        <v>9591</v>
      </c>
      <c r="C3733">
        <v>9</v>
      </c>
      <c r="D3733">
        <v>106</v>
      </c>
      <c r="E3733">
        <v>23</v>
      </c>
      <c r="F3733">
        <v>467</v>
      </c>
      <c r="G3733" t="s">
        <v>17674</v>
      </c>
      <c r="H3733">
        <v>1000</v>
      </c>
      <c r="I3733">
        <v>17382982</v>
      </c>
      <c r="J3733" t="s">
        <v>4073</v>
      </c>
      <c r="K3733" t="s">
        <v>2813</v>
      </c>
      <c r="L3733" t="s">
        <v>17675</v>
      </c>
      <c r="M3733">
        <v>5975</v>
      </c>
      <c r="N3733">
        <v>2840</v>
      </c>
      <c r="O3733" t="s">
        <v>13337</v>
      </c>
      <c r="P3733">
        <v>0</v>
      </c>
      <c r="Q3733" t="s">
        <v>17676</v>
      </c>
      <c r="R3733" t="s">
        <v>17677</v>
      </c>
      <c r="S3733">
        <v>33</v>
      </c>
      <c r="T3733" t="s">
        <v>2776</v>
      </c>
      <c r="U3733" t="s">
        <v>37</v>
      </c>
      <c r="V3733" t="s">
        <v>583</v>
      </c>
      <c r="W3733">
        <v>5000000</v>
      </c>
      <c r="X3733">
        <v>2014</v>
      </c>
      <c r="Y3733">
        <v>694</v>
      </c>
      <c r="Z3733">
        <v>5.2</v>
      </c>
      <c r="AA3733">
        <v>1.85</v>
      </c>
      <c r="AB3733">
        <v>0</v>
      </c>
    </row>
    <row r="3734" spans="1:28" hidden="1" x14ac:dyDescent="0.2">
      <c r="A3734" t="s">
        <v>27</v>
      </c>
      <c r="B3734" t="s">
        <v>12118</v>
      </c>
      <c r="C3734">
        <v>31</v>
      </c>
      <c r="D3734">
        <v>109</v>
      </c>
      <c r="E3734">
        <v>148</v>
      </c>
      <c r="F3734">
        <v>426</v>
      </c>
      <c r="G3734" t="s">
        <v>10260</v>
      </c>
      <c r="H3734">
        <v>2000</v>
      </c>
      <c r="I3734">
        <v>14821531</v>
      </c>
      <c r="J3734" t="s">
        <v>3407</v>
      </c>
      <c r="K3734" t="s">
        <v>8429</v>
      </c>
      <c r="L3734" t="s">
        <v>17678</v>
      </c>
      <c r="M3734">
        <v>6915</v>
      </c>
      <c r="N3734">
        <v>3843</v>
      </c>
      <c r="O3734" t="s">
        <v>13120</v>
      </c>
      <c r="P3734">
        <v>2</v>
      </c>
      <c r="Q3734" t="s">
        <v>17679</v>
      </c>
      <c r="R3734" t="s">
        <v>17680</v>
      </c>
      <c r="S3734">
        <v>209</v>
      </c>
      <c r="T3734" t="s">
        <v>36</v>
      </c>
      <c r="U3734" t="s">
        <v>37</v>
      </c>
      <c r="V3734" t="s">
        <v>583</v>
      </c>
      <c r="W3734">
        <v>6000000</v>
      </c>
      <c r="X3734">
        <v>1997</v>
      </c>
      <c r="Y3734">
        <v>434</v>
      </c>
      <c r="Z3734">
        <v>7.3</v>
      </c>
      <c r="AA3734">
        <v>1.85</v>
      </c>
      <c r="AB3734">
        <v>599</v>
      </c>
    </row>
    <row r="3735" spans="1:28" hidden="1" x14ac:dyDescent="0.2">
      <c r="A3735" t="s">
        <v>27</v>
      </c>
      <c r="B3735" t="s">
        <v>17681</v>
      </c>
      <c r="C3735">
        <v>309</v>
      </c>
      <c r="D3735">
        <v>101</v>
      </c>
      <c r="E3735">
        <v>25</v>
      </c>
      <c r="F3735">
        <v>423</v>
      </c>
      <c r="G3735" t="s">
        <v>2374</v>
      </c>
      <c r="H3735">
        <v>17000</v>
      </c>
      <c r="I3735">
        <v>18656400</v>
      </c>
      <c r="J3735" t="s">
        <v>3407</v>
      </c>
      <c r="K3735" t="s">
        <v>555</v>
      </c>
      <c r="L3735" t="s">
        <v>17682</v>
      </c>
      <c r="M3735">
        <v>86077</v>
      </c>
      <c r="N3735">
        <v>19673</v>
      </c>
      <c r="O3735" t="s">
        <v>1842</v>
      </c>
      <c r="P3735">
        <v>1</v>
      </c>
      <c r="Q3735" t="s">
        <v>17683</v>
      </c>
      <c r="R3735" t="s">
        <v>17684</v>
      </c>
      <c r="S3735">
        <v>195</v>
      </c>
      <c r="T3735" t="s">
        <v>36</v>
      </c>
      <c r="U3735" t="s">
        <v>37</v>
      </c>
      <c r="V3735" t="s">
        <v>38</v>
      </c>
      <c r="W3735">
        <v>5000000</v>
      </c>
      <c r="X3735">
        <v>2014</v>
      </c>
      <c r="Y3735">
        <v>2000</v>
      </c>
      <c r="Z3735">
        <v>7.5</v>
      </c>
      <c r="AA3735">
        <v>1.85</v>
      </c>
      <c r="AB3735">
        <v>45000</v>
      </c>
    </row>
    <row r="3736" spans="1:28" hidden="1" x14ac:dyDescent="0.2">
      <c r="A3736" t="s">
        <v>27</v>
      </c>
      <c r="B3736" t="s">
        <v>17685</v>
      </c>
      <c r="C3736">
        <v>15</v>
      </c>
      <c r="D3736">
        <v>139</v>
      </c>
      <c r="E3736">
        <v>345</v>
      </c>
      <c r="F3736">
        <v>422</v>
      </c>
      <c r="G3736" t="s">
        <v>15931</v>
      </c>
      <c r="H3736">
        <v>535</v>
      </c>
      <c r="J3736" t="s">
        <v>6517</v>
      </c>
      <c r="K3736" t="s">
        <v>17686</v>
      </c>
      <c r="L3736" t="s">
        <v>17687</v>
      </c>
      <c r="M3736">
        <v>2498</v>
      </c>
      <c r="N3736">
        <v>2112</v>
      </c>
      <c r="O3736" t="s">
        <v>1083</v>
      </c>
      <c r="P3736">
        <v>0</v>
      </c>
      <c r="Q3736" t="s">
        <v>17688</v>
      </c>
      <c r="R3736" t="s">
        <v>17689</v>
      </c>
      <c r="S3736">
        <v>67</v>
      </c>
      <c r="T3736" t="s">
        <v>36</v>
      </c>
      <c r="U3736" t="s">
        <v>37</v>
      </c>
      <c r="V3736" t="s">
        <v>6034</v>
      </c>
      <c r="W3736">
        <v>5000000</v>
      </c>
      <c r="X3736">
        <v>1954</v>
      </c>
      <c r="Y3736">
        <v>440</v>
      </c>
      <c r="Z3736">
        <v>6.6</v>
      </c>
      <c r="AA3736">
        <v>2.5499999999999998</v>
      </c>
      <c r="AB3736">
        <v>376</v>
      </c>
    </row>
    <row r="3737" spans="1:28" hidden="1" x14ac:dyDescent="0.2">
      <c r="A3737" t="s">
        <v>27</v>
      </c>
      <c r="B3737" t="s">
        <v>17690</v>
      </c>
      <c r="C3737">
        <v>36</v>
      </c>
      <c r="D3737">
        <v>99</v>
      </c>
      <c r="E3737">
        <v>6</v>
      </c>
      <c r="F3737">
        <v>142</v>
      </c>
      <c r="G3737" t="s">
        <v>17691</v>
      </c>
      <c r="H3737">
        <v>13000</v>
      </c>
      <c r="J3737" t="s">
        <v>332</v>
      </c>
      <c r="K3737" t="s">
        <v>1782</v>
      </c>
      <c r="L3737" t="s">
        <v>17692</v>
      </c>
      <c r="M3737">
        <v>12519</v>
      </c>
      <c r="N3737">
        <v>14306</v>
      </c>
      <c r="O3737" t="s">
        <v>17693</v>
      </c>
      <c r="P3737">
        <v>2</v>
      </c>
      <c r="Q3737" t="s">
        <v>17694</v>
      </c>
      <c r="R3737" t="s">
        <v>17695</v>
      </c>
      <c r="S3737">
        <v>107</v>
      </c>
      <c r="T3737" t="s">
        <v>36</v>
      </c>
      <c r="U3737" t="s">
        <v>37</v>
      </c>
      <c r="V3737" t="s">
        <v>583</v>
      </c>
      <c r="W3737">
        <v>5000000</v>
      </c>
      <c r="X3737">
        <v>1981</v>
      </c>
      <c r="Y3737">
        <v>970</v>
      </c>
      <c r="Z3737">
        <v>6.4</v>
      </c>
      <c r="AA3737">
        <v>1.85</v>
      </c>
      <c r="AB3737">
        <v>0</v>
      </c>
    </row>
    <row r="3738" spans="1:28" hidden="1" x14ac:dyDescent="0.2">
      <c r="A3738" t="s">
        <v>27</v>
      </c>
      <c r="B3738" t="s">
        <v>17696</v>
      </c>
      <c r="C3738">
        <v>129</v>
      </c>
      <c r="D3738">
        <v>100</v>
      </c>
      <c r="E3738">
        <v>6</v>
      </c>
      <c r="F3738">
        <v>65</v>
      </c>
      <c r="G3738" t="s">
        <v>17697</v>
      </c>
      <c r="H3738">
        <v>935</v>
      </c>
      <c r="I3738">
        <v>14343976</v>
      </c>
      <c r="J3738" t="s">
        <v>17698</v>
      </c>
      <c r="K3738" t="s">
        <v>13482</v>
      </c>
      <c r="L3738" t="s">
        <v>17699</v>
      </c>
      <c r="M3738">
        <v>22961</v>
      </c>
      <c r="N3738">
        <v>1327</v>
      </c>
      <c r="O3738" t="s">
        <v>17700</v>
      </c>
      <c r="P3738">
        <v>0</v>
      </c>
      <c r="Q3738" t="s">
        <v>17701</v>
      </c>
      <c r="R3738" t="s">
        <v>17702</v>
      </c>
      <c r="S3738">
        <v>291</v>
      </c>
      <c r="T3738" t="s">
        <v>36</v>
      </c>
      <c r="U3738" t="s">
        <v>37</v>
      </c>
      <c r="V3738" t="s">
        <v>583</v>
      </c>
      <c r="W3738">
        <v>5000000</v>
      </c>
      <c r="X3738">
        <v>1989</v>
      </c>
      <c r="Y3738">
        <v>120</v>
      </c>
      <c r="Z3738">
        <v>4.5</v>
      </c>
      <c r="AA3738">
        <v>1.85</v>
      </c>
      <c r="AB3738">
        <v>1000</v>
      </c>
    </row>
    <row r="3739" spans="1:28" hidden="1" x14ac:dyDescent="0.2">
      <c r="A3739" t="s">
        <v>27</v>
      </c>
      <c r="B3739" t="s">
        <v>5827</v>
      </c>
      <c r="C3739">
        <v>168</v>
      </c>
      <c r="D3739">
        <v>95</v>
      </c>
      <c r="E3739">
        <v>38</v>
      </c>
      <c r="F3739">
        <v>249</v>
      </c>
      <c r="G3739" t="s">
        <v>11766</v>
      </c>
      <c r="H3739">
        <v>567</v>
      </c>
      <c r="I3739">
        <v>241437427</v>
      </c>
      <c r="J3739" t="s">
        <v>2715</v>
      </c>
      <c r="K3739" t="s">
        <v>11276</v>
      </c>
      <c r="L3739" t="s">
        <v>17703</v>
      </c>
      <c r="M3739">
        <v>102071</v>
      </c>
      <c r="N3739">
        <v>1495</v>
      </c>
      <c r="O3739" t="s">
        <v>10251</v>
      </c>
      <c r="P3739">
        <v>3</v>
      </c>
      <c r="Q3739" t="s">
        <v>17704</v>
      </c>
      <c r="R3739" t="s">
        <v>17705</v>
      </c>
      <c r="S3739">
        <v>756</v>
      </c>
      <c r="T3739" t="s">
        <v>36</v>
      </c>
      <c r="U3739" t="s">
        <v>37</v>
      </c>
      <c r="V3739" t="s">
        <v>93</v>
      </c>
      <c r="W3739">
        <v>5000000</v>
      </c>
      <c r="X3739">
        <v>2002</v>
      </c>
      <c r="Y3739">
        <v>312</v>
      </c>
      <c r="Z3739">
        <v>6.6</v>
      </c>
      <c r="AA3739">
        <v>1.85</v>
      </c>
      <c r="AB3739">
        <v>5000</v>
      </c>
    </row>
    <row r="3740" spans="1:28" hidden="1" x14ac:dyDescent="0.2">
      <c r="A3740" t="s">
        <v>27</v>
      </c>
      <c r="B3740" t="s">
        <v>14341</v>
      </c>
      <c r="C3740">
        <v>444</v>
      </c>
      <c r="D3740">
        <v>94</v>
      </c>
      <c r="E3740">
        <v>520</v>
      </c>
      <c r="F3740">
        <v>192</v>
      </c>
      <c r="G3740" t="s">
        <v>15735</v>
      </c>
      <c r="H3740">
        <v>11000</v>
      </c>
      <c r="I3740">
        <v>14123773</v>
      </c>
      <c r="J3740" t="s">
        <v>1933</v>
      </c>
      <c r="K3740" t="s">
        <v>78</v>
      </c>
      <c r="L3740" t="s">
        <v>17706</v>
      </c>
      <c r="M3740">
        <v>108683</v>
      </c>
      <c r="N3740">
        <v>12306</v>
      </c>
      <c r="O3740" t="s">
        <v>17707</v>
      </c>
      <c r="P3740">
        <v>4</v>
      </c>
      <c r="Q3740" t="s">
        <v>17708</v>
      </c>
      <c r="R3740" t="s">
        <v>17709</v>
      </c>
      <c r="S3740">
        <v>561</v>
      </c>
      <c r="T3740" t="s">
        <v>36</v>
      </c>
      <c r="U3740" t="s">
        <v>37</v>
      </c>
      <c r="V3740" t="s">
        <v>583</v>
      </c>
      <c r="W3740">
        <v>5000000</v>
      </c>
      <c r="X3740">
        <v>2012</v>
      </c>
      <c r="Y3740">
        <v>892</v>
      </c>
      <c r="Z3740">
        <v>5.3</v>
      </c>
      <c r="AA3740">
        <v>2.35</v>
      </c>
      <c r="AB3740">
        <v>25000</v>
      </c>
    </row>
    <row r="3741" spans="1:28" hidden="1" x14ac:dyDescent="0.2">
      <c r="A3741" t="s">
        <v>27</v>
      </c>
      <c r="B3741" t="s">
        <v>17710</v>
      </c>
      <c r="C3741">
        <v>123</v>
      </c>
      <c r="D3741">
        <v>93</v>
      </c>
      <c r="E3741">
        <v>13</v>
      </c>
      <c r="F3741">
        <v>141</v>
      </c>
      <c r="G3741" t="s">
        <v>17711</v>
      </c>
      <c r="H3741">
        <v>742</v>
      </c>
      <c r="I3741">
        <v>15126948</v>
      </c>
      <c r="J3741" t="s">
        <v>5542</v>
      </c>
      <c r="K3741" t="s">
        <v>10177</v>
      </c>
      <c r="L3741" t="s">
        <v>17712</v>
      </c>
      <c r="M3741">
        <v>20815</v>
      </c>
      <c r="N3741">
        <v>1227</v>
      </c>
      <c r="O3741" t="s">
        <v>12879</v>
      </c>
      <c r="P3741">
        <v>0</v>
      </c>
      <c r="Q3741" t="s">
        <v>17713</v>
      </c>
      <c r="R3741" t="s">
        <v>17714</v>
      </c>
      <c r="S3741">
        <v>335</v>
      </c>
      <c r="T3741" t="s">
        <v>36</v>
      </c>
      <c r="U3741" t="s">
        <v>37</v>
      </c>
      <c r="V3741" t="s">
        <v>583</v>
      </c>
      <c r="W3741">
        <v>5000000</v>
      </c>
      <c r="X3741">
        <v>1995</v>
      </c>
      <c r="Y3741">
        <v>152</v>
      </c>
      <c r="Z3741">
        <v>4.9000000000000004</v>
      </c>
      <c r="AA3741">
        <v>1.85</v>
      </c>
      <c r="AB3741">
        <v>0</v>
      </c>
    </row>
    <row r="3742" spans="1:28" hidden="1" x14ac:dyDescent="0.2">
      <c r="A3742" t="s">
        <v>27</v>
      </c>
      <c r="B3742" t="s">
        <v>1215</v>
      </c>
      <c r="C3742">
        <v>173</v>
      </c>
      <c r="D3742">
        <v>106</v>
      </c>
      <c r="E3742">
        <v>0</v>
      </c>
      <c r="F3742">
        <v>19</v>
      </c>
      <c r="G3742" t="s">
        <v>17715</v>
      </c>
      <c r="H3742">
        <v>269</v>
      </c>
      <c r="I3742">
        <v>13622333</v>
      </c>
      <c r="J3742" t="s">
        <v>11382</v>
      </c>
      <c r="K3742" t="s">
        <v>12421</v>
      </c>
      <c r="L3742" t="s">
        <v>17716</v>
      </c>
      <c r="M3742">
        <v>91377</v>
      </c>
      <c r="N3742">
        <v>361</v>
      </c>
      <c r="O3742" t="s">
        <v>17717</v>
      </c>
      <c r="P3742">
        <v>1</v>
      </c>
      <c r="Q3742" t="s">
        <v>17718</v>
      </c>
      <c r="R3742" t="s">
        <v>17719</v>
      </c>
      <c r="S3742">
        <v>385</v>
      </c>
      <c r="T3742" t="s">
        <v>2776</v>
      </c>
      <c r="U3742" t="s">
        <v>2911</v>
      </c>
      <c r="V3742" t="s">
        <v>583</v>
      </c>
      <c r="W3742">
        <v>2000000</v>
      </c>
      <c r="X3742">
        <v>2001</v>
      </c>
      <c r="Y3742">
        <v>43</v>
      </c>
      <c r="Z3742">
        <v>7.7</v>
      </c>
      <c r="AA3742">
        <v>1.85</v>
      </c>
      <c r="AB3742">
        <v>0</v>
      </c>
    </row>
    <row r="3743" spans="1:28" hidden="1" x14ac:dyDescent="0.2">
      <c r="A3743" t="s">
        <v>27</v>
      </c>
      <c r="B3743" t="s">
        <v>2451</v>
      </c>
      <c r="C3743">
        <v>246</v>
      </c>
      <c r="D3743">
        <v>99</v>
      </c>
      <c r="E3743">
        <v>1000</v>
      </c>
      <c r="F3743">
        <v>358</v>
      </c>
      <c r="G3743" t="s">
        <v>6088</v>
      </c>
      <c r="H3743">
        <v>605</v>
      </c>
      <c r="I3743">
        <v>13464388</v>
      </c>
      <c r="J3743" t="s">
        <v>7577</v>
      </c>
      <c r="K3743" t="s">
        <v>17720</v>
      </c>
      <c r="L3743" t="s">
        <v>17721</v>
      </c>
      <c r="M3743">
        <v>395921</v>
      </c>
      <c r="N3743">
        <v>1686</v>
      </c>
      <c r="O3743" t="s">
        <v>1128</v>
      </c>
      <c r="P3743">
        <v>6</v>
      </c>
      <c r="Q3743" t="s">
        <v>17722</v>
      </c>
      <c r="R3743" t="s">
        <v>17723</v>
      </c>
      <c r="S3743">
        <v>859</v>
      </c>
      <c r="T3743" t="s">
        <v>36</v>
      </c>
      <c r="U3743" t="s">
        <v>55</v>
      </c>
      <c r="V3743" t="s">
        <v>583</v>
      </c>
      <c r="W3743">
        <v>4000000</v>
      </c>
      <c r="X3743">
        <v>2004</v>
      </c>
      <c r="Y3743">
        <v>427</v>
      </c>
      <c r="Z3743">
        <v>8</v>
      </c>
      <c r="AA3743">
        <v>2.35</v>
      </c>
      <c r="AB3743">
        <v>19000</v>
      </c>
    </row>
    <row r="3744" spans="1:28" hidden="1" x14ac:dyDescent="0.2">
      <c r="A3744" t="s">
        <v>27</v>
      </c>
      <c r="B3744" t="s">
        <v>17724</v>
      </c>
      <c r="C3744">
        <v>74</v>
      </c>
      <c r="D3744">
        <v>82</v>
      </c>
      <c r="E3744">
        <v>7</v>
      </c>
      <c r="F3744">
        <v>664</v>
      </c>
      <c r="G3744" t="s">
        <v>17725</v>
      </c>
      <c r="H3744">
        <v>1000</v>
      </c>
      <c r="I3744">
        <v>13350177</v>
      </c>
      <c r="J3744" t="s">
        <v>4382</v>
      </c>
      <c r="K3744" t="s">
        <v>12126</v>
      </c>
      <c r="L3744" t="s">
        <v>17726</v>
      </c>
      <c r="M3744">
        <v>7904</v>
      </c>
      <c r="N3744">
        <v>4856</v>
      </c>
      <c r="O3744" t="s">
        <v>3933</v>
      </c>
      <c r="P3744">
        <v>5</v>
      </c>
      <c r="Q3744" t="s">
        <v>17727</v>
      </c>
      <c r="R3744" t="s">
        <v>17728</v>
      </c>
      <c r="S3744">
        <v>113</v>
      </c>
      <c r="T3744" t="s">
        <v>36</v>
      </c>
      <c r="U3744" t="s">
        <v>37</v>
      </c>
      <c r="V3744" t="s">
        <v>38</v>
      </c>
      <c r="W3744">
        <v>5000000</v>
      </c>
      <c r="X3744">
        <v>2008</v>
      </c>
      <c r="Y3744">
        <v>984</v>
      </c>
      <c r="Z3744">
        <v>3.8</v>
      </c>
      <c r="AA3744">
        <v>1.85</v>
      </c>
      <c r="AB3744">
        <v>562</v>
      </c>
    </row>
    <row r="3745" spans="1:28" hidden="1" x14ac:dyDescent="0.2">
      <c r="A3745" t="s">
        <v>27</v>
      </c>
      <c r="B3745" t="s">
        <v>15904</v>
      </c>
      <c r="C3745">
        <v>68</v>
      </c>
      <c r="D3745">
        <v>135</v>
      </c>
      <c r="E3745">
        <v>407</v>
      </c>
      <c r="F3745">
        <v>111</v>
      </c>
      <c r="G3745" t="s">
        <v>16478</v>
      </c>
      <c r="H3745">
        <v>11000</v>
      </c>
      <c r="I3745">
        <v>13269963</v>
      </c>
      <c r="J3745" t="s">
        <v>8058</v>
      </c>
      <c r="K3745" t="s">
        <v>658</v>
      </c>
      <c r="L3745" t="s">
        <v>17729</v>
      </c>
      <c r="M3745">
        <v>23202</v>
      </c>
      <c r="N3745">
        <v>11400</v>
      </c>
      <c r="O3745" t="s">
        <v>17730</v>
      </c>
      <c r="P3745">
        <v>2</v>
      </c>
      <c r="Q3745" t="s">
        <v>17731</v>
      </c>
      <c r="R3745" t="s">
        <v>17732</v>
      </c>
      <c r="S3745">
        <v>173</v>
      </c>
      <c r="T3745" t="s">
        <v>36</v>
      </c>
      <c r="U3745" t="s">
        <v>37</v>
      </c>
      <c r="V3745" t="s">
        <v>583</v>
      </c>
      <c r="W3745">
        <v>5000000</v>
      </c>
      <c r="X3745">
        <v>1996</v>
      </c>
      <c r="Y3745">
        <v>189</v>
      </c>
      <c r="Z3745">
        <v>7.6</v>
      </c>
      <c r="AA3745">
        <v>2.35</v>
      </c>
      <c r="AB3745">
        <v>0</v>
      </c>
    </row>
    <row r="3746" spans="1:28" hidden="1" x14ac:dyDescent="0.2">
      <c r="A3746" t="s">
        <v>27</v>
      </c>
      <c r="B3746" t="s">
        <v>9637</v>
      </c>
      <c r="C3746">
        <v>144</v>
      </c>
      <c r="D3746">
        <v>88</v>
      </c>
      <c r="E3746">
        <v>27</v>
      </c>
      <c r="F3746">
        <v>101</v>
      </c>
      <c r="G3746" t="s">
        <v>17733</v>
      </c>
      <c r="H3746">
        <v>742</v>
      </c>
      <c r="I3746">
        <v>17768000</v>
      </c>
      <c r="J3746" t="s">
        <v>5542</v>
      </c>
      <c r="K3746" t="s">
        <v>10177</v>
      </c>
      <c r="L3746" t="s">
        <v>17734</v>
      </c>
      <c r="M3746">
        <v>29629</v>
      </c>
      <c r="N3746">
        <v>1136</v>
      </c>
      <c r="O3746" t="s">
        <v>17735</v>
      </c>
      <c r="P3746">
        <v>0</v>
      </c>
      <c r="Q3746" t="s">
        <v>17736</v>
      </c>
      <c r="R3746" t="s">
        <v>17737</v>
      </c>
      <c r="S3746">
        <v>374</v>
      </c>
      <c r="T3746" t="s">
        <v>36</v>
      </c>
      <c r="U3746" t="s">
        <v>37</v>
      </c>
      <c r="V3746" t="s">
        <v>583</v>
      </c>
      <c r="W3746">
        <v>5000000</v>
      </c>
      <c r="X3746">
        <v>1988</v>
      </c>
      <c r="Y3746">
        <v>120</v>
      </c>
      <c r="Z3746">
        <v>5.9</v>
      </c>
      <c r="AA3746">
        <v>1.85</v>
      </c>
      <c r="AB3746">
        <v>0</v>
      </c>
    </row>
    <row r="3747" spans="1:28" hidden="1" x14ac:dyDescent="0.2">
      <c r="A3747" t="s">
        <v>27</v>
      </c>
      <c r="B3747" t="s">
        <v>17738</v>
      </c>
      <c r="C3747">
        <v>96</v>
      </c>
      <c r="D3747">
        <v>89</v>
      </c>
      <c r="E3747">
        <v>17</v>
      </c>
      <c r="F3747">
        <v>85</v>
      </c>
      <c r="G3747" t="s">
        <v>17739</v>
      </c>
      <c r="H3747">
        <v>690</v>
      </c>
      <c r="I3747">
        <v>12947763</v>
      </c>
      <c r="J3747" t="s">
        <v>5101</v>
      </c>
      <c r="K3747" t="s">
        <v>6254</v>
      </c>
      <c r="L3747" t="s">
        <v>17740</v>
      </c>
      <c r="M3747">
        <v>10624</v>
      </c>
      <c r="N3747">
        <v>1160</v>
      </c>
      <c r="O3747" t="s">
        <v>17741</v>
      </c>
      <c r="P3747">
        <v>0</v>
      </c>
      <c r="Q3747" t="s">
        <v>17742</v>
      </c>
      <c r="R3747" t="s">
        <v>17743</v>
      </c>
      <c r="S3747">
        <v>125</v>
      </c>
      <c r="T3747" t="s">
        <v>36</v>
      </c>
      <c r="U3747" t="s">
        <v>37</v>
      </c>
      <c r="V3747" t="s">
        <v>583</v>
      </c>
      <c r="W3747">
        <v>5000000</v>
      </c>
      <c r="X3747">
        <v>1986</v>
      </c>
      <c r="Y3747">
        <v>190</v>
      </c>
      <c r="Z3747">
        <v>6.2</v>
      </c>
      <c r="AA3747">
        <v>2.35</v>
      </c>
      <c r="AB3747">
        <v>0</v>
      </c>
    </row>
    <row r="3748" spans="1:28" hidden="1" x14ac:dyDescent="0.2">
      <c r="A3748" t="s">
        <v>27</v>
      </c>
      <c r="B3748" t="s">
        <v>3120</v>
      </c>
      <c r="C3748">
        <v>42</v>
      </c>
      <c r="D3748">
        <v>110</v>
      </c>
      <c r="E3748">
        <v>272</v>
      </c>
      <c r="F3748">
        <v>551</v>
      </c>
      <c r="G3748" t="s">
        <v>8507</v>
      </c>
      <c r="H3748">
        <v>801</v>
      </c>
      <c r="I3748">
        <v>14100000</v>
      </c>
      <c r="J3748" t="s">
        <v>2525</v>
      </c>
      <c r="K3748" t="s">
        <v>11089</v>
      </c>
      <c r="L3748" t="s">
        <v>17744</v>
      </c>
      <c r="M3748">
        <v>14995</v>
      </c>
      <c r="N3748">
        <v>2943</v>
      </c>
      <c r="O3748" t="s">
        <v>4763</v>
      </c>
      <c r="P3748">
        <v>6</v>
      </c>
      <c r="Q3748" t="s">
        <v>17745</v>
      </c>
      <c r="R3748" t="s">
        <v>17746</v>
      </c>
      <c r="S3748">
        <v>87</v>
      </c>
      <c r="T3748" t="s">
        <v>36</v>
      </c>
      <c r="U3748" t="s">
        <v>37</v>
      </c>
      <c r="V3748" t="s">
        <v>583</v>
      </c>
      <c r="W3748">
        <v>5000000</v>
      </c>
      <c r="X3748">
        <v>1982</v>
      </c>
      <c r="Y3748">
        <v>796</v>
      </c>
      <c r="Z3748">
        <v>7.2</v>
      </c>
      <c r="AA3748">
        <v>1.85</v>
      </c>
      <c r="AB3748">
        <v>0</v>
      </c>
    </row>
    <row r="3749" spans="1:28" x14ac:dyDescent="0.2">
      <c r="A3749" t="s">
        <v>27</v>
      </c>
      <c r="B3749" t="s">
        <v>17747</v>
      </c>
      <c r="C3749">
        <v>29</v>
      </c>
      <c r="D3749">
        <v>107</v>
      </c>
      <c r="E3749">
        <v>8</v>
      </c>
      <c r="F3749">
        <v>268</v>
      </c>
      <c r="G3749" t="s">
        <v>17748</v>
      </c>
      <c r="H3749">
        <v>926</v>
      </c>
      <c r="I3749">
        <v>12200000</v>
      </c>
      <c r="J3749" t="s">
        <v>10278</v>
      </c>
      <c r="K3749" t="s">
        <v>4644</v>
      </c>
      <c r="L3749" t="s">
        <v>17749</v>
      </c>
      <c r="M3749">
        <v>7973</v>
      </c>
      <c r="N3749">
        <v>2383</v>
      </c>
      <c r="O3749" t="s">
        <v>17750</v>
      </c>
      <c r="P3749">
        <v>0</v>
      </c>
      <c r="Q3749" t="s">
        <v>17751</v>
      </c>
      <c r="R3749" t="s">
        <v>17752</v>
      </c>
      <c r="S3749">
        <v>65</v>
      </c>
      <c r="T3749" t="s">
        <v>36</v>
      </c>
      <c r="U3749" t="s">
        <v>37</v>
      </c>
      <c r="V3749" t="s">
        <v>93</v>
      </c>
      <c r="W3749">
        <v>5000000</v>
      </c>
      <c r="X3749">
        <v>1983</v>
      </c>
      <c r="Y3749">
        <v>400</v>
      </c>
      <c r="Z3749">
        <v>6.3</v>
      </c>
      <c r="AA3749">
        <v>1.85</v>
      </c>
      <c r="AB3749">
        <v>0</v>
      </c>
    </row>
    <row r="3750" spans="1:28" hidden="1" x14ac:dyDescent="0.2">
      <c r="A3750" t="s">
        <v>27</v>
      </c>
      <c r="B3750" t="s">
        <v>17753</v>
      </c>
      <c r="C3750">
        <v>228</v>
      </c>
      <c r="D3750">
        <v>86</v>
      </c>
      <c r="E3750">
        <v>17</v>
      </c>
      <c r="F3750">
        <v>205</v>
      </c>
      <c r="G3750" t="s">
        <v>17754</v>
      </c>
      <c r="H3750">
        <v>520</v>
      </c>
      <c r="I3750">
        <v>17683670</v>
      </c>
      <c r="J3750" t="s">
        <v>4275</v>
      </c>
      <c r="K3750" t="s">
        <v>3744</v>
      </c>
      <c r="L3750" t="s">
        <v>17755</v>
      </c>
      <c r="M3750">
        <v>47227</v>
      </c>
      <c r="N3750">
        <v>1520</v>
      </c>
      <c r="O3750" t="s">
        <v>17756</v>
      </c>
      <c r="P3750">
        <v>0</v>
      </c>
      <c r="Q3750" t="s">
        <v>17757</v>
      </c>
      <c r="R3750" t="s">
        <v>17758</v>
      </c>
      <c r="S3750">
        <v>323</v>
      </c>
      <c r="T3750" t="s">
        <v>36</v>
      </c>
      <c r="U3750" t="s">
        <v>37</v>
      </c>
      <c r="V3750" t="s">
        <v>38</v>
      </c>
      <c r="W3750">
        <v>5000000</v>
      </c>
      <c r="X3750">
        <v>2011</v>
      </c>
      <c r="Y3750">
        <v>270</v>
      </c>
      <c r="Z3750">
        <v>5.2</v>
      </c>
      <c r="AA3750">
        <v>1.33</v>
      </c>
      <c r="AB3750">
        <v>0</v>
      </c>
    </row>
    <row r="3751" spans="1:28" hidden="1" x14ac:dyDescent="0.2">
      <c r="A3751" t="s">
        <v>27</v>
      </c>
      <c r="B3751" t="s">
        <v>17759</v>
      </c>
      <c r="C3751">
        <v>195</v>
      </c>
      <c r="D3751">
        <v>91</v>
      </c>
      <c r="E3751">
        <v>19</v>
      </c>
      <c r="F3751">
        <v>260</v>
      </c>
      <c r="G3751" t="s">
        <v>5204</v>
      </c>
      <c r="H3751">
        <v>968</v>
      </c>
      <c r="I3751">
        <v>12055108</v>
      </c>
      <c r="J3751" t="s">
        <v>2525</v>
      </c>
      <c r="K3751" t="s">
        <v>377</v>
      </c>
      <c r="L3751" t="s">
        <v>17760</v>
      </c>
      <c r="M3751">
        <v>61151</v>
      </c>
      <c r="N3751">
        <v>2528</v>
      </c>
      <c r="O3751" t="s">
        <v>3024</v>
      </c>
      <c r="P3751">
        <v>0</v>
      </c>
      <c r="Q3751" t="s">
        <v>17761</v>
      </c>
      <c r="R3751" t="s">
        <v>17762</v>
      </c>
      <c r="S3751">
        <v>134</v>
      </c>
      <c r="T3751" t="s">
        <v>36</v>
      </c>
      <c r="U3751" t="s">
        <v>37</v>
      </c>
      <c r="V3751" t="s">
        <v>583</v>
      </c>
      <c r="W3751">
        <v>8000000</v>
      </c>
      <c r="X3751">
        <v>2008</v>
      </c>
      <c r="Y3751">
        <v>934</v>
      </c>
      <c r="Z3751">
        <v>6.9</v>
      </c>
      <c r="AA3751">
        <v>2.35</v>
      </c>
      <c r="AB3751">
        <v>0</v>
      </c>
    </row>
    <row r="3752" spans="1:28" hidden="1" x14ac:dyDescent="0.2">
      <c r="A3752" t="s">
        <v>27</v>
      </c>
      <c r="B3752" t="s">
        <v>14106</v>
      </c>
      <c r="C3752">
        <v>203</v>
      </c>
      <c r="D3752">
        <v>103</v>
      </c>
      <c r="E3752">
        <v>66</v>
      </c>
      <c r="F3752">
        <v>13</v>
      </c>
      <c r="G3752" t="s">
        <v>17763</v>
      </c>
      <c r="H3752">
        <v>155</v>
      </c>
      <c r="I3752">
        <v>27285953</v>
      </c>
      <c r="J3752" t="s">
        <v>58</v>
      </c>
      <c r="K3752" t="s">
        <v>17764</v>
      </c>
      <c r="L3752" t="s">
        <v>17765</v>
      </c>
      <c r="M3752">
        <v>48675</v>
      </c>
      <c r="N3752">
        <v>259</v>
      </c>
      <c r="O3752" t="s">
        <v>17766</v>
      </c>
      <c r="P3752">
        <v>0</v>
      </c>
      <c r="Q3752" t="s">
        <v>17767</v>
      </c>
      <c r="R3752" t="s">
        <v>17768</v>
      </c>
      <c r="S3752">
        <v>214</v>
      </c>
      <c r="T3752" t="s">
        <v>36</v>
      </c>
      <c r="U3752" t="s">
        <v>37</v>
      </c>
      <c r="V3752" t="s">
        <v>583</v>
      </c>
      <c r="W3752">
        <v>5000000</v>
      </c>
      <c r="X3752">
        <v>2015</v>
      </c>
      <c r="Y3752">
        <v>78</v>
      </c>
      <c r="Z3752">
        <v>6.8</v>
      </c>
      <c r="AA3752">
        <v>1.85</v>
      </c>
      <c r="AB3752">
        <v>16000</v>
      </c>
    </row>
    <row r="3753" spans="1:28" hidden="1" x14ac:dyDescent="0.2">
      <c r="A3753" t="s">
        <v>27</v>
      </c>
      <c r="B3753" t="s">
        <v>17769</v>
      </c>
      <c r="C3753">
        <v>44</v>
      </c>
      <c r="D3753">
        <v>90</v>
      </c>
      <c r="E3753">
        <v>152</v>
      </c>
      <c r="F3753">
        <v>826</v>
      </c>
      <c r="G3753" t="s">
        <v>3327</v>
      </c>
      <c r="H3753">
        <v>21000</v>
      </c>
      <c r="J3753" t="s">
        <v>41</v>
      </c>
      <c r="K3753" t="s">
        <v>17770</v>
      </c>
      <c r="L3753" t="s">
        <v>17771</v>
      </c>
      <c r="M3753">
        <v>15345</v>
      </c>
      <c r="N3753">
        <v>23714</v>
      </c>
      <c r="O3753" t="s">
        <v>902</v>
      </c>
      <c r="P3753">
        <v>0</v>
      </c>
      <c r="Q3753" t="s">
        <v>17772</v>
      </c>
      <c r="R3753" t="s">
        <v>17773</v>
      </c>
      <c r="S3753">
        <v>87</v>
      </c>
      <c r="T3753" t="s">
        <v>36</v>
      </c>
      <c r="U3753" t="s">
        <v>37</v>
      </c>
      <c r="V3753" t="s">
        <v>93</v>
      </c>
      <c r="W3753">
        <v>8000000</v>
      </c>
      <c r="X3753">
        <v>1982</v>
      </c>
      <c r="Y3753">
        <v>982</v>
      </c>
      <c r="Z3753">
        <v>6.2</v>
      </c>
      <c r="AA3753">
        <v>1.85</v>
      </c>
      <c r="AB3753">
        <v>0</v>
      </c>
    </row>
    <row r="3754" spans="1:28" hidden="1" x14ac:dyDescent="0.2">
      <c r="A3754" t="s">
        <v>27</v>
      </c>
      <c r="B3754" t="s">
        <v>17039</v>
      </c>
      <c r="C3754">
        <v>14</v>
      </c>
      <c r="D3754">
        <v>141</v>
      </c>
      <c r="E3754">
        <v>54</v>
      </c>
      <c r="F3754">
        <v>70</v>
      </c>
      <c r="G3754" t="s">
        <v>17774</v>
      </c>
      <c r="H3754">
        <v>746</v>
      </c>
      <c r="J3754" t="s">
        <v>1939</v>
      </c>
      <c r="K3754" t="s">
        <v>17775</v>
      </c>
      <c r="L3754" t="s">
        <v>17776</v>
      </c>
      <c r="M3754">
        <v>2017</v>
      </c>
      <c r="N3754">
        <v>1332</v>
      </c>
      <c r="O3754" t="s">
        <v>17777</v>
      </c>
      <c r="P3754">
        <v>2</v>
      </c>
      <c r="Q3754" t="s">
        <v>17778</v>
      </c>
      <c r="R3754" t="s">
        <v>17779</v>
      </c>
      <c r="S3754">
        <v>33</v>
      </c>
      <c r="T3754" t="s">
        <v>36</v>
      </c>
      <c r="U3754" t="s">
        <v>37</v>
      </c>
      <c r="W3754">
        <v>5000000</v>
      </c>
      <c r="X3754">
        <v>1959</v>
      </c>
      <c r="Y3754">
        <v>333</v>
      </c>
      <c r="Z3754">
        <v>6.2</v>
      </c>
      <c r="AA3754">
        <v>2.2000000000000002</v>
      </c>
      <c r="AB3754">
        <v>270</v>
      </c>
    </row>
    <row r="3755" spans="1:28" hidden="1" x14ac:dyDescent="0.2">
      <c r="A3755" t="s">
        <v>27</v>
      </c>
      <c r="B3755" t="s">
        <v>17780</v>
      </c>
      <c r="C3755">
        <v>59</v>
      </c>
      <c r="D3755">
        <v>92</v>
      </c>
      <c r="E3755">
        <v>89</v>
      </c>
      <c r="F3755">
        <v>355</v>
      </c>
      <c r="G3755" t="s">
        <v>5263</v>
      </c>
      <c r="H3755">
        <v>729</v>
      </c>
      <c r="I3755">
        <v>11675178</v>
      </c>
      <c r="J3755" t="s">
        <v>1669</v>
      </c>
      <c r="K3755" t="s">
        <v>413</v>
      </c>
      <c r="L3755" t="s">
        <v>17781</v>
      </c>
      <c r="M3755">
        <v>9509</v>
      </c>
      <c r="N3755">
        <v>2848</v>
      </c>
      <c r="O3755" t="s">
        <v>7938</v>
      </c>
      <c r="P3755">
        <v>4</v>
      </c>
      <c r="Q3755" t="s">
        <v>17782</v>
      </c>
      <c r="R3755" t="s">
        <v>17783</v>
      </c>
      <c r="S3755">
        <v>53</v>
      </c>
      <c r="T3755" t="s">
        <v>36</v>
      </c>
      <c r="U3755" t="s">
        <v>37</v>
      </c>
      <c r="V3755" t="s">
        <v>583</v>
      </c>
      <c r="W3755">
        <v>5000000</v>
      </c>
      <c r="X3755">
        <v>2016</v>
      </c>
      <c r="Y3755">
        <v>706</v>
      </c>
      <c r="Z3755">
        <v>3.5</v>
      </c>
      <c r="AB3755">
        <v>11000</v>
      </c>
    </row>
    <row r="3756" spans="1:28" hidden="1" x14ac:dyDescent="0.2">
      <c r="A3756" t="s">
        <v>27</v>
      </c>
      <c r="B3756" t="s">
        <v>5081</v>
      </c>
      <c r="C3756">
        <v>45</v>
      </c>
      <c r="D3756">
        <v>99</v>
      </c>
      <c r="E3756">
        <v>1000</v>
      </c>
      <c r="F3756">
        <v>409</v>
      </c>
      <c r="G3756" t="s">
        <v>1657</v>
      </c>
      <c r="H3756">
        <v>849</v>
      </c>
      <c r="I3756">
        <v>10572742</v>
      </c>
      <c r="J3756" t="s">
        <v>212</v>
      </c>
      <c r="K3756" t="s">
        <v>8569</v>
      </c>
      <c r="L3756" t="s">
        <v>17784</v>
      </c>
      <c r="M3756">
        <v>2326</v>
      </c>
      <c r="N3756">
        <v>2269</v>
      </c>
      <c r="O3756" t="s">
        <v>2482</v>
      </c>
      <c r="P3756">
        <v>1</v>
      </c>
      <c r="Q3756" t="s">
        <v>17785</v>
      </c>
      <c r="R3756" t="s">
        <v>17786</v>
      </c>
      <c r="S3756">
        <v>21</v>
      </c>
      <c r="T3756" t="s">
        <v>36</v>
      </c>
      <c r="U3756" t="s">
        <v>37</v>
      </c>
      <c r="V3756" t="s">
        <v>38</v>
      </c>
      <c r="W3756">
        <v>8000000</v>
      </c>
      <c r="X3756">
        <v>2009</v>
      </c>
      <c r="Y3756">
        <v>578</v>
      </c>
      <c r="Z3756">
        <v>6.1</v>
      </c>
      <c r="AA3756">
        <v>1.85</v>
      </c>
      <c r="AB3756">
        <v>738</v>
      </c>
    </row>
    <row r="3757" spans="1:28" hidden="1" x14ac:dyDescent="0.2">
      <c r="A3757" t="s">
        <v>745</v>
      </c>
      <c r="B3757" t="s">
        <v>17787</v>
      </c>
      <c r="C3757">
        <v>42</v>
      </c>
      <c r="D3757">
        <v>79</v>
      </c>
      <c r="E3757">
        <v>57</v>
      </c>
      <c r="F3757">
        <v>99</v>
      </c>
      <c r="G3757" t="s">
        <v>17788</v>
      </c>
      <c r="H3757">
        <v>998</v>
      </c>
      <c r="J3757" t="s">
        <v>5603</v>
      </c>
      <c r="K3757" t="s">
        <v>17789</v>
      </c>
      <c r="L3757" t="s">
        <v>17790</v>
      </c>
      <c r="M3757">
        <v>3519</v>
      </c>
      <c r="N3757">
        <v>1284</v>
      </c>
      <c r="O3757" t="s">
        <v>17791</v>
      </c>
      <c r="P3757">
        <v>1</v>
      </c>
      <c r="Q3757" t="s">
        <v>17792</v>
      </c>
      <c r="R3757" t="s">
        <v>17793</v>
      </c>
      <c r="S3757">
        <v>46</v>
      </c>
      <c r="T3757" t="s">
        <v>36</v>
      </c>
      <c r="U3757" t="s">
        <v>37</v>
      </c>
      <c r="V3757" t="s">
        <v>5611</v>
      </c>
      <c r="W3757">
        <v>800000</v>
      </c>
      <c r="X3757">
        <v>1932</v>
      </c>
      <c r="Y3757">
        <v>164</v>
      </c>
      <c r="Z3757">
        <v>6.6</v>
      </c>
      <c r="AA3757">
        <v>1.37</v>
      </c>
      <c r="AB3757">
        <v>213</v>
      </c>
    </row>
    <row r="3758" spans="1:28" hidden="1" x14ac:dyDescent="0.2">
      <c r="A3758" t="s">
        <v>27</v>
      </c>
      <c r="B3758" t="s">
        <v>9591</v>
      </c>
      <c r="C3758">
        <v>12</v>
      </c>
      <c r="D3758">
        <v>96</v>
      </c>
      <c r="E3758">
        <v>23</v>
      </c>
      <c r="F3758">
        <v>503</v>
      </c>
      <c r="G3758" t="s">
        <v>3493</v>
      </c>
      <c r="H3758">
        <v>927</v>
      </c>
      <c r="I3758">
        <v>9658370</v>
      </c>
      <c r="J3758" t="s">
        <v>1679</v>
      </c>
      <c r="K3758" t="s">
        <v>9030</v>
      </c>
      <c r="L3758" t="s">
        <v>17794</v>
      </c>
      <c r="M3758">
        <v>1180</v>
      </c>
      <c r="N3758">
        <v>3552</v>
      </c>
      <c r="O3758" t="s">
        <v>17795</v>
      </c>
      <c r="P3758">
        <v>6</v>
      </c>
      <c r="R3758" t="s">
        <v>17796</v>
      </c>
      <c r="S3758">
        <v>9</v>
      </c>
      <c r="T3758" t="s">
        <v>36</v>
      </c>
      <c r="U3758" t="s">
        <v>37</v>
      </c>
      <c r="V3758" t="s">
        <v>583</v>
      </c>
      <c r="W3758">
        <v>5000000</v>
      </c>
      <c r="X3758">
        <v>2016</v>
      </c>
      <c r="Y3758">
        <v>509</v>
      </c>
      <c r="Z3758">
        <v>4.5</v>
      </c>
      <c r="AB3758">
        <v>740</v>
      </c>
    </row>
    <row r="3759" spans="1:28" hidden="1" x14ac:dyDescent="0.2">
      <c r="A3759" t="s">
        <v>27</v>
      </c>
      <c r="B3759" t="s">
        <v>17797</v>
      </c>
      <c r="C3759">
        <v>29</v>
      </c>
      <c r="D3759">
        <v>82</v>
      </c>
      <c r="E3759">
        <v>99</v>
      </c>
      <c r="F3759">
        <v>44</v>
      </c>
      <c r="G3759" t="s">
        <v>17798</v>
      </c>
      <c r="H3759">
        <v>93</v>
      </c>
      <c r="I3759">
        <v>9628751</v>
      </c>
      <c r="J3759" t="s">
        <v>3153</v>
      </c>
      <c r="K3759" t="s">
        <v>17799</v>
      </c>
      <c r="L3759" t="s">
        <v>17800</v>
      </c>
      <c r="M3759">
        <v>5164</v>
      </c>
      <c r="N3759">
        <v>315</v>
      </c>
      <c r="O3759" t="s">
        <v>17801</v>
      </c>
      <c r="P3759">
        <v>0</v>
      </c>
      <c r="Q3759" t="s">
        <v>17802</v>
      </c>
      <c r="R3759" t="s">
        <v>17803</v>
      </c>
      <c r="S3759">
        <v>65</v>
      </c>
      <c r="T3759" t="s">
        <v>36</v>
      </c>
      <c r="U3759" t="s">
        <v>37</v>
      </c>
      <c r="V3759" t="s">
        <v>93</v>
      </c>
      <c r="W3759">
        <v>5000000</v>
      </c>
      <c r="X3759">
        <v>2000</v>
      </c>
      <c r="Y3759">
        <v>45</v>
      </c>
      <c r="Z3759">
        <v>5.9</v>
      </c>
      <c r="AA3759">
        <v>1.85</v>
      </c>
      <c r="AB3759">
        <v>207</v>
      </c>
    </row>
    <row r="3760" spans="1:28" hidden="1" x14ac:dyDescent="0.2">
      <c r="A3760" t="s">
        <v>27</v>
      </c>
      <c r="B3760" t="s">
        <v>17804</v>
      </c>
      <c r="C3760">
        <v>121</v>
      </c>
      <c r="D3760">
        <v>92</v>
      </c>
      <c r="E3760">
        <v>12</v>
      </c>
      <c r="F3760">
        <v>797</v>
      </c>
      <c r="G3760" t="s">
        <v>3949</v>
      </c>
      <c r="H3760">
        <v>3000</v>
      </c>
      <c r="I3760">
        <v>8786715</v>
      </c>
      <c r="J3760" t="s">
        <v>2525</v>
      </c>
      <c r="K3760" t="s">
        <v>6535</v>
      </c>
      <c r="L3760" t="s">
        <v>17805</v>
      </c>
      <c r="M3760">
        <v>40274</v>
      </c>
      <c r="N3760">
        <v>5668</v>
      </c>
      <c r="O3760" t="s">
        <v>10244</v>
      </c>
      <c r="P3760">
        <v>5</v>
      </c>
      <c r="Q3760" t="s">
        <v>17806</v>
      </c>
      <c r="R3760" t="s">
        <v>17807</v>
      </c>
      <c r="S3760">
        <v>324</v>
      </c>
      <c r="T3760" t="s">
        <v>36</v>
      </c>
      <c r="U3760" t="s">
        <v>37</v>
      </c>
      <c r="V3760" t="s">
        <v>38</v>
      </c>
      <c r="W3760">
        <v>5000000</v>
      </c>
      <c r="X3760">
        <v>2004</v>
      </c>
      <c r="Y3760">
        <v>835</v>
      </c>
      <c r="Z3760">
        <v>6.9</v>
      </c>
      <c r="AA3760">
        <v>1.85</v>
      </c>
      <c r="AB3760">
        <v>0</v>
      </c>
    </row>
    <row r="3761" spans="1:28" hidden="1" x14ac:dyDescent="0.2">
      <c r="A3761" t="s">
        <v>27</v>
      </c>
      <c r="B3761" t="s">
        <v>17808</v>
      </c>
      <c r="C3761">
        <v>135</v>
      </c>
      <c r="D3761">
        <v>112</v>
      </c>
      <c r="E3761">
        <v>66</v>
      </c>
      <c r="F3761">
        <v>21</v>
      </c>
      <c r="G3761" t="s">
        <v>17809</v>
      </c>
      <c r="H3761">
        <v>150</v>
      </c>
      <c r="I3761">
        <v>3432342</v>
      </c>
      <c r="J3761" t="s">
        <v>11287</v>
      </c>
      <c r="K3761" t="s">
        <v>12615</v>
      </c>
      <c r="L3761" t="s">
        <v>17810</v>
      </c>
      <c r="M3761">
        <v>24921</v>
      </c>
      <c r="N3761">
        <v>253</v>
      </c>
      <c r="O3761" t="s">
        <v>17811</v>
      </c>
      <c r="P3761">
        <v>2</v>
      </c>
      <c r="Q3761" t="s">
        <v>17812</v>
      </c>
      <c r="R3761" t="s">
        <v>17813</v>
      </c>
      <c r="S3761">
        <v>166</v>
      </c>
      <c r="T3761" t="s">
        <v>1462</v>
      </c>
      <c r="U3761" t="s">
        <v>266</v>
      </c>
      <c r="V3761" t="s">
        <v>583</v>
      </c>
      <c r="W3761">
        <v>6000000</v>
      </c>
      <c r="X3761">
        <v>2003</v>
      </c>
      <c r="Y3761">
        <v>28</v>
      </c>
      <c r="Z3761">
        <v>7.7</v>
      </c>
      <c r="AA3761">
        <v>2.35</v>
      </c>
      <c r="AB3761">
        <v>0</v>
      </c>
    </row>
    <row r="3762" spans="1:28" hidden="1" x14ac:dyDescent="0.2">
      <c r="A3762" t="s">
        <v>27</v>
      </c>
      <c r="B3762" t="s">
        <v>4861</v>
      </c>
      <c r="C3762">
        <v>27</v>
      </c>
      <c r="D3762">
        <v>106</v>
      </c>
      <c r="E3762">
        <v>44</v>
      </c>
      <c r="F3762">
        <v>136</v>
      </c>
      <c r="G3762" t="s">
        <v>15657</v>
      </c>
      <c r="H3762">
        <v>559</v>
      </c>
      <c r="J3762" t="s">
        <v>2306</v>
      </c>
      <c r="K3762" t="s">
        <v>14008</v>
      </c>
      <c r="L3762" t="s">
        <v>17814</v>
      </c>
      <c r="M3762">
        <v>8930</v>
      </c>
      <c r="N3762">
        <v>1199</v>
      </c>
      <c r="O3762" t="s">
        <v>17815</v>
      </c>
      <c r="P3762">
        <v>10</v>
      </c>
      <c r="Q3762" t="s">
        <v>17816</v>
      </c>
      <c r="R3762" t="s">
        <v>17817</v>
      </c>
      <c r="S3762">
        <v>90</v>
      </c>
      <c r="T3762" t="s">
        <v>36</v>
      </c>
      <c r="U3762" t="s">
        <v>37</v>
      </c>
      <c r="V3762" t="s">
        <v>93</v>
      </c>
      <c r="W3762">
        <v>5000000</v>
      </c>
      <c r="X3762">
        <v>1976</v>
      </c>
      <c r="Y3762">
        <v>249</v>
      </c>
      <c r="Z3762">
        <v>6.6</v>
      </c>
      <c r="AA3762">
        <v>1.85</v>
      </c>
      <c r="AB3762">
        <v>672</v>
      </c>
    </row>
    <row r="3763" spans="1:28" hidden="1" x14ac:dyDescent="0.2">
      <c r="A3763" t="s">
        <v>27</v>
      </c>
      <c r="B3763" t="s">
        <v>17818</v>
      </c>
      <c r="C3763">
        <v>56</v>
      </c>
      <c r="D3763">
        <v>90</v>
      </c>
      <c r="E3763">
        <v>23</v>
      </c>
      <c r="F3763">
        <v>560</v>
      </c>
      <c r="G3763" t="s">
        <v>10214</v>
      </c>
      <c r="H3763">
        <v>847</v>
      </c>
      <c r="I3763">
        <v>6755271</v>
      </c>
      <c r="J3763" t="s">
        <v>5542</v>
      </c>
      <c r="K3763" t="s">
        <v>10212</v>
      </c>
      <c r="L3763" t="s">
        <v>17819</v>
      </c>
      <c r="M3763">
        <v>7319</v>
      </c>
      <c r="N3763">
        <v>3004</v>
      </c>
      <c r="O3763" t="s">
        <v>5788</v>
      </c>
      <c r="P3763">
        <v>4</v>
      </c>
      <c r="Q3763" t="s">
        <v>17820</v>
      </c>
      <c r="R3763" t="s">
        <v>17821</v>
      </c>
      <c r="S3763">
        <v>131</v>
      </c>
      <c r="T3763" t="s">
        <v>36</v>
      </c>
      <c r="U3763" t="s">
        <v>37</v>
      </c>
      <c r="V3763" t="s">
        <v>583</v>
      </c>
      <c r="W3763">
        <v>5000000</v>
      </c>
      <c r="X3763">
        <v>2001</v>
      </c>
      <c r="Y3763">
        <v>591</v>
      </c>
      <c r="Z3763">
        <v>5.3</v>
      </c>
      <c r="AA3763">
        <v>1.85</v>
      </c>
      <c r="AB3763">
        <v>327</v>
      </c>
    </row>
    <row r="3764" spans="1:28" hidden="1" x14ac:dyDescent="0.2">
      <c r="A3764" t="s">
        <v>745</v>
      </c>
      <c r="B3764" t="s">
        <v>16448</v>
      </c>
      <c r="C3764">
        <v>22</v>
      </c>
      <c r="D3764">
        <v>126</v>
      </c>
      <c r="E3764">
        <v>82</v>
      </c>
      <c r="F3764">
        <v>576</v>
      </c>
      <c r="G3764" t="s">
        <v>11776</v>
      </c>
      <c r="H3764">
        <v>11000</v>
      </c>
      <c r="J3764" t="s">
        <v>1465</v>
      </c>
      <c r="K3764" t="s">
        <v>389</v>
      </c>
      <c r="L3764" t="s">
        <v>17822</v>
      </c>
      <c r="M3764">
        <v>13587</v>
      </c>
      <c r="N3764">
        <v>13591</v>
      </c>
      <c r="O3764" t="s">
        <v>3329</v>
      </c>
      <c r="P3764">
        <v>2</v>
      </c>
      <c r="Q3764" t="s">
        <v>17823</v>
      </c>
      <c r="R3764" t="s">
        <v>17824</v>
      </c>
      <c r="S3764">
        <v>80</v>
      </c>
      <c r="T3764" t="s">
        <v>36</v>
      </c>
      <c r="U3764" t="s">
        <v>55</v>
      </c>
      <c r="V3764" t="s">
        <v>93</v>
      </c>
      <c r="W3764">
        <v>5000000</v>
      </c>
      <c r="X3764">
        <v>1978</v>
      </c>
      <c r="Y3764">
        <v>794</v>
      </c>
      <c r="Z3764">
        <v>6.3</v>
      </c>
      <c r="AA3764">
        <v>2.35</v>
      </c>
      <c r="AB3764">
        <v>729</v>
      </c>
    </row>
    <row r="3765" spans="1:28" hidden="1" x14ac:dyDescent="0.2">
      <c r="A3765" t="s">
        <v>27</v>
      </c>
      <c r="B3765" t="s">
        <v>17825</v>
      </c>
      <c r="C3765">
        <v>59</v>
      </c>
      <c r="D3765">
        <v>150</v>
      </c>
      <c r="E3765">
        <v>3</v>
      </c>
      <c r="F3765">
        <v>448</v>
      </c>
      <c r="G3765" t="s">
        <v>9473</v>
      </c>
      <c r="H3765">
        <v>859</v>
      </c>
      <c r="I3765">
        <v>6157157</v>
      </c>
      <c r="J3765" t="s">
        <v>2525</v>
      </c>
      <c r="K3765" t="s">
        <v>2738</v>
      </c>
      <c r="L3765" t="s">
        <v>17826</v>
      </c>
      <c r="M3765">
        <v>21416</v>
      </c>
      <c r="N3765">
        <v>3942</v>
      </c>
      <c r="O3765" t="s">
        <v>17827</v>
      </c>
      <c r="P3765">
        <v>1</v>
      </c>
      <c r="Q3765" t="s">
        <v>17828</v>
      </c>
      <c r="R3765" t="s">
        <v>17829</v>
      </c>
      <c r="S3765">
        <v>198</v>
      </c>
      <c r="T3765" t="s">
        <v>36</v>
      </c>
      <c r="U3765" t="s">
        <v>37</v>
      </c>
      <c r="V3765" t="s">
        <v>38</v>
      </c>
      <c r="W3765">
        <v>5000000</v>
      </c>
      <c r="X3765">
        <v>1989</v>
      </c>
      <c r="Y3765">
        <v>448</v>
      </c>
      <c r="Z3765">
        <v>7</v>
      </c>
      <c r="AA3765">
        <v>1.85</v>
      </c>
      <c r="AB3765">
        <v>0</v>
      </c>
    </row>
    <row r="3766" spans="1:28" hidden="1" x14ac:dyDescent="0.2">
      <c r="A3766" t="s">
        <v>27</v>
      </c>
      <c r="B3766" t="s">
        <v>17830</v>
      </c>
      <c r="C3766">
        <v>61</v>
      </c>
      <c r="D3766">
        <v>90</v>
      </c>
      <c r="E3766">
        <v>4</v>
      </c>
      <c r="F3766">
        <v>556</v>
      </c>
      <c r="G3766" t="s">
        <v>29</v>
      </c>
      <c r="H3766">
        <v>2000</v>
      </c>
      <c r="I3766">
        <v>6088249</v>
      </c>
      <c r="J3766" t="s">
        <v>1669</v>
      </c>
      <c r="K3766" t="s">
        <v>2473</v>
      </c>
      <c r="L3766" t="s">
        <v>17831</v>
      </c>
      <c r="M3766">
        <v>67853</v>
      </c>
      <c r="N3766">
        <v>5202</v>
      </c>
      <c r="O3766" t="s">
        <v>17832</v>
      </c>
      <c r="P3766">
        <v>0</v>
      </c>
      <c r="Q3766" t="s">
        <v>17833</v>
      </c>
      <c r="R3766" t="s">
        <v>17834</v>
      </c>
      <c r="S3766">
        <v>202</v>
      </c>
      <c r="T3766" t="s">
        <v>36</v>
      </c>
      <c r="U3766" t="s">
        <v>37</v>
      </c>
      <c r="V3766" t="s">
        <v>583</v>
      </c>
      <c r="X3766">
        <v>2006</v>
      </c>
      <c r="Y3766">
        <v>936</v>
      </c>
      <c r="Z3766">
        <v>7</v>
      </c>
      <c r="AA3766">
        <v>2.35</v>
      </c>
      <c r="AB3766">
        <v>0</v>
      </c>
    </row>
    <row r="3767" spans="1:28" hidden="1" x14ac:dyDescent="0.2">
      <c r="A3767" t="s">
        <v>27</v>
      </c>
      <c r="B3767" t="s">
        <v>15676</v>
      </c>
      <c r="C3767">
        <v>60</v>
      </c>
      <c r="D3767">
        <v>91</v>
      </c>
      <c r="E3767">
        <v>84</v>
      </c>
      <c r="F3767">
        <v>572</v>
      </c>
      <c r="G3767" t="s">
        <v>4365</v>
      </c>
      <c r="H3767">
        <v>1000</v>
      </c>
      <c r="I3767">
        <v>5480318</v>
      </c>
      <c r="J3767" t="s">
        <v>2525</v>
      </c>
      <c r="K3767" t="s">
        <v>3748</v>
      </c>
      <c r="L3767" t="s">
        <v>17835</v>
      </c>
      <c r="M3767">
        <v>9427</v>
      </c>
      <c r="N3767">
        <v>2691</v>
      </c>
      <c r="O3767" t="s">
        <v>17836</v>
      </c>
      <c r="P3767">
        <v>0</v>
      </c>
      <c r="Q3767" t="s">
        <v>17837</v>
      </c>
      <c r="R3767" t="s">
        <v>17838</v>
      </c>
      <c r="S3767">
        <v>79</v>
      </c>
      <c r="T3767" t="s">
        <v>36</v>
      </c>
      <c r="U3767" t="s">
        <v>37</v>
      </c>
      <c r="V3767" t="s">
        <v>583</v>
      </c>
      <c r="W3767">
        <v>5000000</v>
      </c>
      <c r="X3767">
        <v>1998</v>
      </c>
      <c r="Y3767">
        <v>778</v>
      </c>
      <c r="Z3767">
        <v>6.6</v>
      </c>
      <c r="AA3767">
        <v>1.85</v>
      </c>
      <c r="AB3767">
        <v>462</v>
      </c>
    </row>
    <row r="3768" spans="1:28" x14ac:dyDescent="0.2">
      <c r="A3768" t="s">
        <v>27</v>
      </c>
      <c r="B3768" t="s">
        <v>8660</v>
      </c>
      <c r="C3768">
        <v>164</v>
      </c>
      <c r="D3768">
        <v>145</v>
      </c>
      <c r="E3768">
        <v>0</v>
      </c>
      <c r="F3768">
        <v>392</v>
      </c>
      <c r="G3768" t="s">
        <v>17839</v>
      </c>
      <c r="H3768">
        <v>973</v>
      </c>
      <c r="J3768" t="s">
        <v>15009</v>
      </c>
      <c r="K3768" t="s">
        <v>17840</v>
      </c>
      <c r="L3768" t="s">
        <v>17841</v>
      </c>
      <c r="M3768">
        <v>216005</v>
      </c>
      <c r="N3768">
        <v>2589</v>
      </c>
      <c r="O3768" t="s">
        <v>17842</v>
      </c>
      <c r="P3768">
        <v>1</v>
      </c>
      <c r="Q3768" t="s">
        <v>17843</v>
      </c>
      <c r="R3768" t="s">
        <v>17844</v>
      </c>
      <c r="S3768">
        <v>565</v>
      </c>
      <c r="T3768" t="s">
        <v>36</v>
      </c>
      <c r="U3768" t="s">
        <v>7088</v>
      </c>
      <c r="V3768" t="s">
        <v>38</v>
      </c>
      <c r="W3768">
        <v>5000000</v>
      </c>
      <c r="X3768">
        <v>1968</v>
      </c>
      <c r="Y3768">
        <v>423</v>
      </c>
      <c r="Z3768">
        <v>8.6</v>
      </c>
      <c r="AA3768">
        <v>2.35</v>
      </c>
      <c r="AB3768">
        <v>10000</v>
      </c>
    </row>
    <row r="3769" spans="1:28" hidden="1" x14ac:dyDescent="0.2">
      <c r="A3769" t="s">
        <v>27</v>
      </c>
      <c r="B3769" t="s">
        <v>248</v>
      </c>
      <c r="C3769">
        <v>81</v>
      </c>
      <c r="D3769">
        <v>95</v>
      </c>
      <c r="E3769">
        <v>4000</v>
      </c>
      <c r="F3769">
        <v>334</v>
      </c>
      <c r="G3769" t="s">
        <v>5225</v>
      </c>
      <c r="H3769">
        <v>4000</v>
      </c>
      <c r="I3769">
        <v>5308707</v>
      </c>
      <c r="J3769" t="s">
        <v>5314</v>
      </c>
      <c r="K3769" t="s">
        <v>248</v>
      </c>
      <c r="L3769" t="s">
        <v>17845</v>
      </c>
      <c r="M3769">
        <v>15053</v>
      </c>
      <c r="N3769">
        <v>5245</v>
      </c>
      <c r="O3769" t="s">
        <v>17846</v>
      </c>
      <c r="P3769">
        <v>2</v>
      </c>
      <c r="Q3769" t="s">
        <v>17847</v>
      </c>
      <c r="R3769" t="s">
        <v>17848</v>
      </c>
      <c r="S3769">
        <v>165</v>
      </c>
      <c r="T3769" t="s">
        <v>36</v>
      </c>
      <c r="U3769" t="s">
        <v>37</v>
      </c>
      <c r="V3769" t="s">
        <v>583</v>
      </c>
      <c r="W3769">
        <v>5000000</v>
      </c>
      <c r="X3769">
        <v>2001</v>
      </c>
      <c r="Y3769">
        <v>585</v>
      </c>
      <c r="Z3769">
        <v>6.4</v>
      </c>
      <c r="AA3769">
        <v>1.85</v>
      </c>
      <c r="AB3769">
        <v>393</v>
      </c>
    </row>
    <row r="3770" spans="1:28" hidden="1" x14ac:dyDescent="0.2">
      <c r="A3770" t="s">
        <v>27</v>
      </c>
      <c r="B3770" t="s">
        <v>726</v>
      </c>
      <c r="C3770">
        <v>415</v>
      </c>
      <c r="D3770">
        <v>97</v>
      </c>
      <c r="E3770">
        <v>0</v>
      </c>
      <c r="F3770">
        <v>372</v>
      </c>
      <c r="G3770" t="s">
        <v>17849</v>
      </c>
      <c r="H3770">
        <v>18000</v>
      </c>
      <c r="I3770">
        <v>5009677</v>
      </c>
      <c r="J3770" t="s">
        <v>5565</v>
      </c>
      <c r="K3770" t="s">
        <v>118</v>
      </c>
      <c r="L3770" t="s">
        <v>17850</v>
      </c>
      <c r="M3770">
        <v>260607</v>
      </c>
      <c r="N3770">
        <v>19404</v>
      </c>
      <c r="O3770" t="s">
        <v>1665</v>
      </c>
      <c r="P3770">
        <v>0</v>
      </c>
      <c r="Q3770" t="s">
        <v>17851</v>
      </c>
      <c r="R3770" t="s">
        <v>17852</v>
      </c>
      <c r="S3770">
        <v>485</v>
      </c>
      <c r="T3770" t="s">
        <v>36</v>
      </c>
      <c r="U3770" t="s">
        <v>55</v>
      </c>
      <c r="V3770" t="s">
        <v>583</v>
      </c>
      <c r="W3770">
        <v>5000000</v>
      </c>
      <c r="X3770">
        <v>2009</v>
      </c>
      <c r="Y3770">
        <v>572</v>
      </c>
      <c r="Z3770">
        <v>7.9</v>
      </c>
      <c r="AA3770">
        <v>2.35</v>
      </c>
      <c r="AB3770">
        <v>47000</v>
      </c>
    </row>
    <row r="3771" spans="1:28" hidden="1" x14ac:dyDescent="0.2">
      <c r="A3771" t="s">
        <v>27</v>
      </c>
      <c r="B3771" t="s">
        <v>15410</v>
      </c>
      <c r="C3771">
        <v>43</v>
      </c>
      <c r="D3771">
        <v>90</v>
      </c>
      <c r="E3771">
        <v>7</v>
      </c>
      <c r="F3771">
        <v>701</v>
      </c>
      <c r="G3771" t="s">
        <v>2302</v>
      </c>
      <c r="H3771">
        <v>2000</v>
      </c>
      <c r="I3771">
        <v>4328294</v>
      </c>
      <c r="J3771" t="s">
        <v>1669</v>
      </c>
      <c r="K3771" t="s">
        <v>2975</v>
      </c>
      <c r="L3771" t="s">
        <v>17853</v>
      </c>
      <c r="M3771">
        <v>2719</v>
      </c>
      <c r="N3771">
        <v>5900</v>
      </c>
      <c r="O3771" t="s">
        <v>5910</v>
      </c>
      <c r="P3771">
        <v>0</v>
      </c>
      <c r="Q3771" t="s">
        <v>17854</v>
      </c>
      <c r="R3771" t="s">
        <v>17855</v>
      </c>
      <c r="S3771">
        <v>41</v>
      </c>
      <c r="T3771" t="s">
        <v>36</v>
      </c>
      <c r="U3771" t="s">
        <v>37</v>
      </c>
      <c r="V3771" t="s">
        <v>38</v>
      </c>
      <c r="X3771">
        <v>2006</v>
      </c>
      <c r="Y3771">
        <v>847</v>
      </c>
      <c r="Z3771">
        <v>5.4</v>
      </c>
      <c r="AA3771">
        <v>1.85</v>
      </c>
      <c r="AB3771">
        <v>249</v>
      </c>
    </row>
    <row r="3772" spans="1:28" hidden="1" x14ac:dyDescent="0.2">
      <c r="A3772" t="s">
        <v>27</v>
      </c>
      <c r="B3772" t="s">
        <v>17856</v>
      </c>
      <c r="C3772">
        <v>7</v>
      </c>
      <c r="D3772">
        <v>41</v>
      </c>
      <c r="E3772">
        <v>0</v>
      </c>
      <c r="F3772">
        <v>0</v>
      </c>
      <c r="G3772" t="s">
        <v>17857</v>
      </c>
      <c r="H3772">
        <v>55</v>
      </c>
      <c r="I3772">
        <v>4074023</v>
      </c>
      <c r="J3772" t="s">
        <v>66</v>
      </c>
      <c r="K3772" t="s">
        <v>17858</v>
      </c>
      <c r="L3772" t="s">
        <v>17859</v>
      </c>
      <c r="M3772">
        <v>296</v>
      </c>
      <c r="N3772">
        <v>55</v>
      </c>
      <c r="O3772" t="s">
        <v>17860</v>
      </c>
      <c r="P3772">
        <v>0</v>
      </c>
      <c r="Q3772" t="s">
        <v>17861</v>
      </c>
      <c r="R3772" t="s">
        <v>17862</v>
      </c>
      <c r="S3772">
        <v>4</v>
      </c>
      <c r="T3772" t="s">
        <v>36</v>
      </c>
      <c r="U3772" t="s">
        <v>55</v>
      </c>
      <c r="W3772">
        <v>5000000</v>
      </c>
      <c r="X3772">
        <v>2010</v>
      </c>
      <c r="Y3772">
        <v>0</v>
      </c>
      <c r="Z3772">
        <v>6.9</v>
      </c>
      <c r="AA3772">
        <v>1.78</v>
      </c>
      <c r="AB3772">
        <v>89</v>
      </c>
    </row>
    <row r="3773" spans="1:28" hidden="1" x14ac:dyDescent="0.2">
      <c r="A3773" t="s">
        <v>27</v>
      </c>
      <c r="B3773" t="s">
        <v>8636</v>
      </c>
      <c r="C3773">
        <v>120</v>
      </c>
      <c r="D3773">
        <v>112</v>
      </c>
      <c r="E3773">
        <v>460</v>
      </c>
      <c r="F3773">
        <v>395</v>
      </c>
      <c r="G3773" t="s">
        <v>8553</v>
      </c>
      <c r="H3773">
        <v>990</v>
      </c>
      <c r="I3773">
        <v>4306697</v>
      </c>
      <c r="J3773" t="s">
        <v>3407</v>
      </c>
      <c r="K3773" t="s">
        <v>350</v>
      </c>
      <c r="L3773" t="s">
        <v>17863</v>
      </c>
      <c r="M3773">
        <v>26720</v>
      </c>
      <c r="N3773">
        <v>2820</v>
      </c>
      <c r="O3773" t="s">
        <v>17864</v>
      </c>
      <c r="P3773">
        <v>0</v>
      </c>
      <c r="Q3773" t="s">
        <v>17865</v>
      </c>
      <c r="R3773" t="s">
        <v>17866</v>
      </c>
      <c r="S3773">
        <v>196</v>
      </c>
      <c r="T3773" t="s">
        <v>36</v>
      </c>
      <c r="U3773" t="s">
        <v>266</v>
      </c>
      <c r="V3773" t="s">
        <v>583</v>
      </c>
      <c r="W3773">
        <v>5000000</v>
      </c>
      <c r="X3773">
        <v>1997</v>
      </c>
      <c r="Y3773">
        <v>900</v>
      </c>
      <c r="Z3773">
        <v>7.7</v>
      </c>
      <c r="AA3773">
        <v>2.35</v>
      </c>
      <c r="AB3773">
        <v>920</v>
      </c>
    </row>
    <row r="3774" spans="1:28" hidden="1" x14ac:dyDescent="0.2">
      <c r="A3774" t="s">
        <v>27</v>
      </c>
      <c r="B3774" t="s">
        <v>17867</v>
      </c>
      <c r="C3774">
        <v>195</v>
      </c>
      <c r="D3774">
        <v>122</v>
      </c>
      <c r="E3774">
        <v>22</v>
      </c>
      <c r="F3774">
        <v>32</v>
      </c>
      <c r="G3774" t="s">
        <v>4712</v>
      </c>
      <c r="H3774">
        <v>186</v>
      </c>
      <c r="I3774">
        <v>3950029</v>
      </c>
      <c r="J3774" t="s">
        <v>3407</v>
      </c>
      <c r="K3774" t="s">
        <v>14018</v>
      </c>
      <c r="L3774" t="s">
        <v>17868</v>
      </c>
      <c r="M3774">
        <v>12411</v>
      </c>
      <c r="N3774">
        <v>416</v>
      </c>
      <c r="O3774" t="s">
        <v>17869</v>
      </c>
      <c r="P3774">
        <v>0</v>
      </c>
      <c r="Q3774" t="s">
        <v>17870</v>
      </c>
      <c r="R3774" t="s">
        <v>17871</v>
      </c>
      <c r="S3774">
        <v>89</v>
      </c>
      <c r="T3774" t="s">
        <v>1462</v>
      </c>
      <c r="U3774" t="s">
        <v>1463</v>
      </c>
      <c r="V3774" t="s">
        <v>38</v>
      </c>
      <c r="W3774">
        <v>4000000</v>
      </c>
      <c r="X3774">
        <v>2010</v>
      </c>
      <c r="Y3774">
        <v>135</v>
      </c>
      <c r="Z3774">
        <v>7.2</v>
      </c>
      <c r="AA3774">
        <v>2.35</v>
      </c>
      <c r="AB3774">
        <v>0</v>
      </c>
    </row>
    <row r="3775" spans="1:28" hidden="1" x14ac:dyDescent="0.2">
      <c r="A3775" t="s">
        <v>27</v>
      </c>
      <c r="B3775" t="s">
        <v>17872</v>
      </c>
      <c r="C3775">
        <v>109</v>
      </c>
      <c r="D3775">
        <v>110</v>
      </c>
      <c r="E3775">
        <v>19</v>
      </c>
      <c r="F3775">
        <v>39</v>
      </c>
      <c r="G3775" t="s">
        <v>3350</v>
      </c>
      <c r="H3775">
        <v>25000</v>
      </c>
      <c r="I3775">
        <v>4040588</v>
      </c>
      <c r="J3775" t="s">
        <v>2525</v>
      </c>
      <c r="K3775" t="s">
        <v>104</v>
      </c>
      <c r="L3775" t="s">
        <v>17873</v>
      </c>
      <c r="M3775">
        <v>12233</v>
      </c>
      <c r="N3775">
        <v>25676</v>
      </c>
      <c r="O3775" t="s">
        <v>6839</v>
      </c>
      <c r="P3775">
        <v>0</v>
      </c>
      <c r="Q3775" t="s">
        <v>17874</v>
      </c>
      <c r="R3775" t="s">
        <v>17875</v>
      </c>
      <c r="S3775">
        <v>89</v>
      </c>
      <c r="T3775" t="s">
        <v>36</v>
      </c>
      <c r="U3775" t="s">
        <v>37</v>
      </c>
      <c r="V3775" t="s">
        <v>38</v>
      </c>
      <c r="W3775">
        <v>5000000</v>
      </c>
      <c r="X3775">
        <v>2008</v>
      </c>
      <c r="Y3775">
        <v>579</v>
      </c>
      <c r="Z3775">
        <v>6.8</v>
      </c>
      <c r="AA3775">
        <v>2.35</v>
      </c>
      <c r="AB3775">
        <v>0</v>
      </c>
    </row>
    <row r="3776" spans="1:28" hidden="1" x14ac:dyDescent="0.2">
      <c r="A3776" t="s">
        <v>27</v>
      </c>
      <c r="B3776" t="s">
        <v>17876</v>
      </c>
      <c r="C3776">
        <v>21</v>
      </c>
      <c r="D3776">
        <v>87</v>
      </c>
      <c r="E3776">
        <v>3</v>
      </c>
      <c r="F3776">
        <v>83</v>
      </c>
      <c r="G3776" t="s">
        <v>17877</v>
      </c>
      <c r="H3776">
        <v>922</v>
      </c>
      <c r="J3776" t="s">
        <v>17878</v>
      </c>
      <c r="K3776" t="s">
        <v>17879</v>
      </c>
      <c r="L3776" t="s">
        <v>17880</v>
      </c>
      <c r="M3776">
        <v>881</v>
      </c>
      <c r="N3776">
        <v>1324</v>
      </c>
      <c r="O3776" t="s">
        <v>17881</v>
      </c>
      <c r="P3776">
        <v>0</v>
      </c>
      <c r="Q3776" t="s">
        <v>17882</v>
      </c>
      <c r="R3776" t="s">
        <v>17883</v>
      </c>
      <c r="S3776">
        <v>32</v>
      </c>
      <c r="T3776" t="s">
        <v>36</v>
      </c>
      <c r="U3776" t="s">
        <v>37</v>
      </c>
      <c r="V3776" t="s">
        <v>583</v>
      </c>
      <c r="W3776">
        <v>5000000</v>
      </c>
      <c r="X3776">
        <v>1982</v>
      </c>
      <c r="Y3776">
        <v>162</v>
      </c>
      <c r="Z3776">
        <v>6.2</v>
      </c>
      <c r="AB3776">
        <v>323</v>
      </c>
    </row>
    <row r="3777" spans="1:28" hidden="1" x14ac:dyDescent="0.2">
      <c r="A3777" t="s">
        <v>27</v>
      </c>
      <c r="B3777" t="s">
        <v>169</v>
      </c>
      <c r="C3777">
        <v>93</v>
      </c>
      <c r="D3777">
        <v>108</v>
      </c>
      <c r="E3777">
        <v>0</v>
      </c>
      <c r="F3777">
        <v>88</v>
      </c>
      <c r="G3777" t="s">
        <v>6184</v>
      </c>
      <c r="H3777">
        <v>14000</v>
      </c>
      <c r="I3777">
        <v>3049135</v>
      </c>
      <c r="J3777" t="s">
        <v>17884</v>
      </c>
      <c r="K3777" t="s">
        <v>211</v>
      </c>
      <c r="L3777" t="s">
        <v>17885</v>
      </c>
      <c r="M3777">
        <v>50197</v>
      </c>
      <c r="N3777">
        <v>14574</v>
      </c>
      <c r="O3777" t="s">
        <v>17886</v>
      </c>
      <c r="P3777">
        <v>2</v>
      </c>
      <c r="Q3777" t="s">
        <v>17887</v>
      </c>
      <c r="R3777" t="s">
        <v>17888</v>
      </c>
      <c r="S3777">
        <v>265</v>
      </c>
      <c r="T3777" t="s">
        <v>36</v>
      </c>
      <c r="U3777" t="s">
        <v>177</v>
      </c>
      <c r="V3777" t="s">
        <v>583</v>
      </c>
      <c r="W3777">
        <v>5000000</v>
      </c>
      <c r="X3777">
        <v>1994</v>
      </c>
      <c r="Y3777">
        <v>433</v>
      </c>
      <c r="Z3777">
        <v>7.4</v>
      </c>
      <c r="AA3777">
        <v>2.35</v>
      </c>
      <c r="AB3777">
        <v>0</v>
      </c>
    </row>
    <row r="3778" spans="1:28" hidden="1" x14ac:dyDescent="0.2">
      <c r="A3778" t="s">
        <v>27</v>
      </c>
      <c r="B3778" t="s">
        <v>13775</v>
      </c>
      <c r="C3778">
        <v>12</v>
      </c>
      <c r="D3778">
        <v>121</v>
      </c>
      <c r="E3778">
        <v>35</v>
      </c>
      <c r="F3778">
        <v>473</v>
      </c>
      <c r="G3778" t="s">
        <v>17889</v>
      </c>
      <c r="H3778">
        <v>4000</v>
      </c>
      <c r="I3778">
        <v>4700361</v>
      </c>
      <c r="J3778" t="s">
        <v>3407</v>
      </c>
      <c r="K3778" t="s">
        <v>1432</v>
      </c>
      <c r="L3778" t="s">
        <v>17890</v>
      </c>
      <c r="M3778">
        <v>2047</v>
      </c>
      <c r="N3778">
        <v>6617</v>
      </c>
      <c r="O3778" t="s">
        <v>17891</v>
      </c>
      <c r="P3778">
        <v>0</v>
      </c>
      <c r="Q3778" t="s">
        <v>17892</v>
      </c>
      <c r="R3778" t="s">
        <v>17893</v>
      </c>
      <c r="S3778">
        <v>29</v>
      </c>
      <c r="T3778" t="s">
        <v>36</v>
      </c>
      <c r="U3778" t="s">
        <v>37</v>
      </c>
      <c r="V3778" t="s">
        <v>38</v>
      </c>
      <c r="W3778">
        <v>5000000</v>
      </c>
      <c r="X3778">
        <v>2015</v>
      </c>
      <c r="Y3778">
        <v>849</v>
      </c>
      <c r="Z3778">
        <v>4.5999999999999996</v>
      </c>
      <c r="AA3778">
        <v>2.35</v>
      </c>
      <c r="AB3778">
        <v>0</v>
      </c>
    </row>
    <row r="3779" spans="1:28" hidden="1" x14ac:dyDescent="0.2">
      <c r="A3779" t="s">
        <v>27</v>
      </c>
      <c r="B3779" t="s">
        <v>17894</v>
      </c>
      <c r="C3779">
        <v>155</v>
      </c>
      <c r="D3779">
        <v>97</v>
      </c>
      <c r="E3779">
        <v>7</v>
      </c>
      <c r="F3779">
        <v>939</v>
      </c>
      <c r="G3779" t="s">
        <v>16306</v>
      </c>
      <c r="H3779">
        <v>8000</v>
      </c>
      <c r="I3779">
        <v>2711210</v>
      </c>
      <c r="J3779" t="s">
        <v>2525</v>
      </c>
      <c r="K3779" t="s">
        <v>1247</v>
      </c>
      <c r="L3779" t="s">
        <v>17895</v>
      </c>
      <c r="M3779">
        <v>40305</v>
      </c>
      <c r="N3779">
        <v>10517</v>
      </c>
      <c r="O3779" t="s">
        <v>1145</v>
      </c>
      <c r="P3779">
        <v>1</v>
      </c>
      <c r="Q3779" t="s">
        <v>17896</v>
      </c>
      <c r="R3779" t="s">
        <v>17897</v>
      </c>
      <c r="S3779">
        <v>86</v>
      </c>
      <c r="T3779" t="s">
        <v>36</v>
      </c>
      <c r="U3779" t="s">
        <v>37</v>
      </c>
      <c r="V3779" t="s">
        <v>583</v>
      </c>
      <c r="W3779">
        <v>5000000</v>
      </c>
      <c r="X3779">
        <v>2010</v>
      </c>
      <c r="Y3779">
        <v>981</v>
      </c>
      <c r="Z3779">
        <v>6.4</v>
      </c>
      <c r="AA3779">
        <v>2.35</v>
      </c>
      <c r="AB3779">
        <v>0</v>
      </c>
    </row>
    <row r="3780" spans="1:28" hidden="1" x14ac:dyDescent="0.2">
      <c r="A3780" t="s">
        <v>27</v>
      </c>
      <c r="B3780" t="s">
        <v>6571</v>
      </c>
      <c r="C3780">
        <v>81</v>
      </c>
      <c r="D3780">
        <v>116</v>
      </c>
      <c r="E3780">
        <v>52</v>
      </c>
      <c r="F3780">
        <v>102</v>
      </c>
      <c r="G3780" t="s">
        <v>9257</v>
      </c>
      <c r="H3780">
        <v>624</v>
      </c>
      <c r="I3780">
        <v>1980338</v>
      </c>
      <c r="J3780" t="s">
        <v>17898</v>
      </c>
      <c r="K3780" t="s">
        <v>2205</v>
      </c>
      <c r="L3780" t="s">
        <v>17899</v>
      </c>
      <c r="M3780">
        <v>12366</v>
      </c>
      <c r="N3780">
        <v>1209</v>
      </c>
      <c r="O3780" t="s">
        <v>13526</v>
      </c>
      <c r="P3780">
        <v>2</v>
      </c>
      <c r="Q3780" t="s">
        <v>17900</v>
      </c>
      <c r="R3780" t="s">
        <v>17901</v>
      </c>
      <c r="S3780">
        <v>151</v>
      </c>
      <c r="T3780" t="s">
        <v>36</v>
      </c>
      <c r="U3780" t="s">
        <v>37</v>
      </c>
      <c r="V3780" t="s">
        <v>583</v>
      </c>
      <c r="W3780">
        <v>5000000</v>
      </c>
      <c r="X3780">
        <v>1998</v>
      </c>
      <c r="Y3780">
        <v>385</v>
      </c>
      <c r="Z3780">
        <v>7</v>
      </c>
      <c r="AA3780">
        <v>1.85</v>
      </c>
      <c r="AB3780">
        <v>507</v>
      </c>
    </row>
    <row r="3781" spans="1:28" hidden="1" x14ac:dyDescent="0.2">
      <c r="A3781" t="s">
        <v>27</v>
      </c>
      <c r="B3781" t="s">
        <v>13179</v>
      </c>
      <c r="C3781">
        <v>204</v>
      </c>
      <c r="D3781">
        <v>94</v>
      </c>
      <c r="E3781">
        <v>122</v>
      </c>
      <c r="F3781">
        <v>360</v>
      </c>
      <c r="G3781" t="s">
        <v>2617</v>
      </c>
      <c r="H3781">
        <v>23000</v>
      </c>
      <c r="I3781">
        <v>1082044</v>
      </c>
      <c r="J3781" t="s">
        <v>4073</v>
      </c>
      <c r="K3781" t="s">
        <v>57</v>
      </c>
      <c r="L3781" t="s">
        <v>17902</v>
      </c>
      <c r="M3781">
        <v>281649</v>
      </c>
      <c r="N3781">
        <v>24994</v>
      </c>
      <c r="O3781" t="s">
        <v>1499</v>
      </c>
      <c r="P3781">
        <v>0</v>
      </c>
      <c r="Q3781" t="s">
        <v>17903</v>
      </c>
      <c r="R3781" t="s">
        <v>17904</v>
      </c>
      <c r="S3781">
        <v>458</v>
      </c>
      <c r="T3781" t="s">
        <v>36</v>
      </c>
      <c r="U3781" t="s">
        <v>3569</v>
      </c>
      <c r="V3781" t="s">
        <v>583</v>
      </c>
      <c r="W3781">
        <v>5000000</v>
      </c>
      <c r="X3781">
        <v>2004</v>
      </c>
      <c r="Y3781">
        <v>1000</v>
      </c>
      <c r="Z3781">
        <v>7.7</v>
      </c>
      <c r="AA3781">
        <v>2.35</v>
      </c>
      <c r="AB3781">
        <v>21000</v>
      </c>
    </row>
    <row r="3782" spans="1:28" hidden="1" x14ac:dyDescent="0.2">
      <c r="A3782" t="s">
        <v>27</v>
      </c>
      <c r="B3782" t="s">
        <v>13938</v>
      </c>
      <c r="C3782">
        <v>19</v>
      </c>
      <c r="D3782">
        <v>103</v>
      </c>
      <c r="E3782">
        <v>261</v>
      </c>
      <c r="F3782">
        <v>145</v>
      </c>
      <c r="G3782" t="s">
        <v>13509</v>
      </c>
      <c r="H3782">
        <v>722</v>
      </c>
      <c r="I3782">
        <v>1100000</v>
      </c>
      <c r="J3782" t="s">
        <v>1933</v>
      </c>
      <c r="K3782" t="s">
        <v>9481</v>
      </c>
      <c r="L3782" t="s">
        <v>17905</v>
      </c>
      <c r="M3782">
        <v>3665</v>
      </c>
      <c r="N3782">
        <v>1201</v>
      </c>
      <c r="O3782" t="s">
        <v>7048</v>
      </c>
      <c r="P3782">
        <v>0</v>
      </c>
      <c r="Q3782" t="s">
        <v>17906</v>
      </c>
      <c r="R3782" t="s">
        <v>17907</v>
      </c>
      <c r="S3782">
        <v>39</v>
      </c>
      <c r="T3782" t="s">
        <v>36</v>
      </c>
      <c r="U3782" t="s">
        <v>37</v>
      </c>
      <c r="V3782" t="s">
        <v>583</v>
      </c>
      <c r="W3782">
        <v>5000000</v>
      </c>
      <c r="X3782">
        <v>1992</v>
      </c>
      <c r="Y3782">
        <v>280</v>
      </c>
      <c r="Z3782">
        <v>6.8</v>
      </c>
      <c r="AA3782">
        <v>1.85</v>
      </c>
      <c r="AB3782">
        <v>247</v>
      </c>
    </row>
    <row r="3783" spans="1:28" hidden="1" x14ac:dyDescent="0.2">
      <c r="A3783" t="s">
        <v>27</v>
      </c>
      <c r="B3783" t="s">
        <v>17908</v>
      </c>
      <c r="C3783">
        <v>163</v>
      </c>
      <c r="D3783">
        <v>112</v>
      </c>
      <c r="E3783">
        <v>52</v>
      </c>
      <c r="F3783">
        <v>688</v>
      </c>
      <c r="G3783" t="s">
        <v>3110</v>
      </c>
      <c r="H3783">
        <v>10000</v>
      </c>
      <c r="I3783">
        <v>2445646</v>
      </c>
      <c r="J3783" t="s">
        <v>17909</v>
      </c>
      <c r="K3783" t="s">
        <v>885</v>
      </c>
      <c r="L3783" t="s">
        <v>17910</v>
      </c>
      <c r="M3783">
        <v>32382</v>
      </c>
      <c r="N3783">
        <v>12897</v>
      </c>
      <c r="O3783" t="s">
        <v>15273</v>
      </c>
      <c r="P3783">
        <v>1</v>
      </c>
      <c r="Q3783" t="s">
        <v>17911</v>
      </c>
      <c r="R3783" t="s">
        <v>17912</v>
      </c>
      <c r="S3783">
        <v>99</v>
      </c>
      <c r="T3783" t="s">
        <v>36</v>
      </c>
      <c r="U3783" t="s">
        <v>37</v>
      </c>
      <c r="V3783" t="s">
        <v>583</v>
      </c>
      <c r="W3783">
        <v>5000000</v>
      </c>
      <c r="X3783">
        <v>2014</v>
      </c>
      <c r="Y3783">
        <v>963</v>
      </c>
      <c r="Z3783">
        <v>7</v>
      </c>
      <c r="AA3783">
        <v>2.35</v>
      </c>
      <c r="AB3783">
        <v>13000</v>
      </c>
    </row>
    <row r="3784" spans="1:28" hidden="1" x14ac:dyDescent="0.2">
      <c r="A3784" t="s">
        <v>27</v>
      </c>
      <c r="B3784" t="s">
        <v>17161</v>
      </c>
      <c r="C3784">
        <v>248</v>
      </c>
      <c r="D3784">
        <v>91</v>
      </c>
      <c r="E3784">
        <v>263</v>
      </c>
      <c r="F3784">
        <v>192</v>
      </c>
      <c r="G3784" t="s">
        <v>5244</v>
      </c>
      <c r="H3784">
        <v>967</v>
      </c>
      <c r="I3784">
        <v>2221809</v>
      </c>
      <c r="J3784" t="s">
        <v>3407</v>
      </c>
      <c r="K3784" t="s">
        <v>4193</v>
      </c>
      <c r="L3784" t="s">
        <v>17913</v>
      </c>
      <c r="M3784">
        <v>40618</v>
      </c>
      <c r="N3784">
        <v>1582</v>
      </c>
      <c r="O3784" t="s">
        <v>14262</v>
      </c>
      <c r="P3784">
        <v>0</v>
      </c>
      <c r="Q3784" t="s">
        <v>17914</v>
      </c>
      <c r="R3784" t="s">
        <v>17915</v>
      </c>
      <c r="S3784">
        <v>144</v>
      </c>
      <c r="T3784" t="s">
        <v>36</v>
      </c>
      <c r="U3784" t="s">
        <v>37</v>
      </c>
      <c r="V3784" t="s">
        <v>38</v>
      </c>
      <c r="W3784">
        <v>5000000</v>
      </c>
      <c r="X3784">
        <v>2010</v>
      </c>
      <c r="Y3784">
        <v>289</v>
      </c>
      <c r="Z3784">
        <v>7</v>
      </c>
      <c r="AA3784">
        <v>1.85</v>
      </c>
      <c r="AB3784">
        <v>0</v>
      </c>
    </row>
    <row r="3785" spans="1:28" hidden="1" x14ac:dyDescent="0.2">
      <c r="A3785" t="s">
        <v>27</v>
      </c>
      <c r="B3785" t="s">
        <v>17916</v>
      </c>
      <c r="C3785">
        <v>39</v>
      </c>
      <c r="D3785">
        <v>98</v>
      </c>
      <c r="E3785">
        <v>13</v>
      </c>
      <c r="F3785">
        <v>600</v>
      </c>
      <c r="G3785" t="s">
        <v>4339</v>
      </c>
      <c r="H3785">
        <v>3000</v>
      </c>
      <c r="I3785">
        <v>296665</v>
      </c>
      <c r="J3785" t="s">
        <v>5683</v>
      </c>
      <c r="K3785" t="s">
        <v>6535</v>
      </c>
      <c r="L3785" t="s">
        <v>17917</v>
      </c>
      <c r="M3785">
        <v>12675</v>
      </c>
      <c r="N3785">
        <v>5185</v>
      </c>
      <c r="O3785" t="s">
        <v>17918</v>
      </c>
      <c r="P3785">
        <v>1</v>
      </c>
      <c r="Q3785" t="s">
        <v>17919</v>
      </c>
      <c r="R3785" t="s">
        <v>17920</v>
      </c>
      <c r="S3785">
        <v>158</v>
      </c>
      <c r="T3785" t="s">
        <v>36</v>
      </c>
      <c r="U3785" t="s">
        <v>37</v>
      </c>
      <c r="V3785" t="s">
        <v>583</v>
      </c>
      <c r="W3785">
        <v>5000000</v>
      </c>
      <c r="X3785">
        <v>2003</v>
      </c>
      <c r="Y3785">
        <v>971</v>
      </c>
      <c r="Z3785">
        <v>6.3</v>
      </c>
      <c r="AA3785">
        <v>1.85</v>
      </c>
      <c r="AB3785">
        <v>0</v>
      </c>
    </row>
    <row r="3786" spans="1:28" hidden="1" x14ac:dyDescent="0.2">
      <c r="A3786" t="s">
        <v>27</v>
      </c>
      <c r="B3786" t="s">
        <v>17921</v>
      </c>
      <c r="C3786">
        <v>322</v>
      </c>
      <c r="D3786">
        <v>95</v>
      </c>
      <c r="E3786">
        <v>57</v>
      </c>
      <c r="F3786">
        <v>233</v>
      </c>
      <c r="G3786" t="s">
        <v>11478</v>
      </c>
      <c r="H3786">
        <v>727</v>
      </c>
      <c r="I3786">
        <v>3219029</v>
      </c>
      <c r="J3786" t="s">
        <v>17922</v>
      </c>
      <c r="K3786" t="s">
        <v>4988</v>
      </c>
      <c r="L3786" t="s">
        <v>17923</v>
      </c>
      <c r="M3786">
        <v>28845</v>
      </c>
      <c r="N3786">
        <v>1836</v>
      </c>
      <c r="O3786" t="s">
        <v>11148</v>
      </c>
      <c r="P3786">
        <v>0</v>
      </c>
      <c r="Q3786" t="s">
        <v>17924</v>
      </c>
      <c r="R3786" t="s">
        <v>17925</v>
      </c>
      <c r="S3786">
        <v>125</v>
      </c>
      <c r="T3786" t="s">
        <v>36</v>
      </c>
      <c r="U3786" t="s">
        <v>37</v>
      </c>
      <c r="V3786" t="s">
        <v>583</v>
      </c>
      <c r="W3786">
        <v>5000000</v>
      </c>
      <c r="X3786">
        <v>2015</v>
      </c>
      <c r="Y3786">
        <v>442</v>
      </c>
      <c r="Z3786">
        <v>7.1</v>
      </c>
      <c r="AA3786">
        <v>2.35</v>
      </c>
      <c r="AB3786">
        <v>10000</v>
      </c>
    </row>
    <row r="3787" spans="1:28" hidden="1" x14ac:dyDescent="0.2">
      <c r="A3787" t="s">
        <v>27</v>
      </c>
      <c r="B3787" t="s">
        <v>17926</v>
      </c>
      <c r="C3787">
        <v>50</v>
      </c>
      <c r="D3787">
        <v>88</v>
      </c>
      <c r="E3787">
        <v>0</v>
      </c>
      <c r="F3787">
        <v>276</v>
      </c>
      <c r="G3787" t="s">
        <v>17927</v>
      </c>
      <c r="H3787">
        <v>740</v>
      </c>
      <c r="J3787" t="s">
        <v>1413</v>
      </c>
      <c r="K3787" t="s">
        <v>1975</v>
      </c>
      <c r="L3787" t="s">
        <v>17928</v>
      </c>
      <c r="M3787">
        <v>5494</v>
      </c>
      <c r="N3787">
        <v>1665</v>
      </c>
      <c r="O3787" t="s">
        <v>17929</v>
      </c>
      <c r="P3787">
        <v>0</v>
      </c>
      <c r="Q3787" t="s">
        <v>17930</v>
      </c>
      <c r="R3787" t="s">
        <v>17931</v>
      </c>
      <c r="S3787">
        <v>56</v>
      </c>
      <c r="T3787" t="s">
        <v>36</v>
      </c>
      <c r="U3787" t="s">
        <v>37</v>
      </c>
      <c r="V3787" t="s">
        <v>583</v>
      </c>
      <c r="W3787">
        <v>5000000</v>
      </c>
      <c r="X3787">
        <v>2006</v>
      </c>
      <c r="Y3787">
        <v>625</v>
      </c>
      <c r="Z3787">
        <v>5.6</v>
      </c>
      <c r="AA3787">
        <v>2.35</v>
      </c>
      <c r="AB3787">
        <v>255</v>
      </c>
    </row>
    <row r="3788" spans="1:28" hidden="1" x14ac:dyDescent="0.2">
      <c r="A3788" t="s">
        <v>27</v>
      </c>
      <c r="B3788" t="s">
        <v>17932</v>
      </c>
      <c r="C3788">
        <v>12</v>
      </c>
      <c r="D3788">
        <v>99</v>
      </c>
      <c r="E3788">
        <v>0</v>
      </c>
      <c r="F3788">
        <v>361</v>
      </c>
      <c r="G3788" t="s">
        <v>13731</v>
      </c>
      <c r="H3788">
        <v>578</v>
      </c>
      <c r="I3788">
        <v>830210</v>
      </c>
      <c r="J3788" t="s">
        <v>5565</v>
      </c>
      <c r="K3788" t="s">
        <v>6410</v>
      </c>
      <c r="L3788" t="s">
        <v>17933</v>
      </c>
      <c r="M3788">
        <v>1900</v>
      </c>
      <c r="N3788">
        <v>3382</v>
      </c>
      <c r="O3788" t="s">
        <v>17934</v>
      </c>
      <c r="P3788">
        <v>0</v>
      </c>
      <c r="Q3788" t="s">
        <v>17935</v>
      </c>
      <c r="R3788" t="s">
        <v>17936</v>
      </c>
      <c r="S3788">
        <v>56</v>
      </c>
      <c r="T3788" t="s">
        <v>36</v>
      </c>
      <c r="U3788" t="s">
        <v>37</v>
      </c>
      <c r="V3788" t="s">
        <v>38</v>
      </c>
      <c r="W3788">
        <v>5000000</v>
      </c>
      <c r="X3788">
        <v>2014</v>
      </c>
      <c r="Y3788">
        <v>435</v>
      </c>
      <c r="Z3788">
        <v>4.4000000000000004</v>
      </c>
      <c r="AB3788">
        <v>0</v>
      </c>
    </row>
    <row r="3789" spans="1:28" hidden="1" x14ac:dyDescent="0.2">
      <c r="A3789" t="s">
        <v>27</v>
      </c>
      <c r="B3789" t="s">
        <v>5380</v>
      </c>
      <c r="C3789">
        <v>83</v>
      </c>
      <c r="D3789">
        <v>91</v>
      </c>
      <c r="E3789">
        <v>0</v>
      </c>
      <c r="F3789">
        <v>65</v>
      </c>
      <c r="G3789" t="s">
        <v>17937</v>
      </c>
      <c r="H3789">
        <v>387</v>
      </c>
      <c r="I3789">
        <v>1040879</v>
      </c>
      <c r="J3789" t="s">
        <v>9191</v>
      </c>
      <c r="K3789" t="s">
        <v>5475</v>
      </c>
      <c r="L3789" t="s">
        <v>17938</v>
      </c>
      <c r="M3789">
        <v>54478</v>
      </c>
      <c r="N3789">
        <v>648</v>
      </c>
      <c r="O3789" t="s">
        <v>17939</v>
      </c>
      <c r="P3789">
        <v>0</v>
      </c>
      <c r="Q3789" t="s">
        <v>17940</v>
      </c>
      <c r="R3789" t="s">
        <v>17941</v>
      </c>
      <c r="S3789">
        <v>184</v>
      </c>
      <c r="T3789" t="s">
        <v>36</v>
      </c>
      <c r="U3789" t="s">
        <v>37</v>
      </c>
      <c r="V3789" t="s">
        <v>583</v>
      </c>
      <c r="W3789">
        <v>7000000</v>
      </c>
      <c r="X3789">
        <v>1996</v>
      </c>
      <c r="Y3789">
        <v>96</v>
      </c>
      <c r="Z3789">
        <v>7.1</v>
      </c>
      <c r="AA3789">
        <v>1.85</v>
      </c>
      <c r="AB3789">
        <v>0</v>
      </c>
    </row>
    <row r="3790" spans="1:28" hidden="1" x14ac:dyDescent="0.2">
      <c r="A3790" t="s">
        <v>27</v>
      </c>
      <c r="B3790" t="s">
        <v>118</v>
      </c>
      <c r="C3790">
        <v>37</v>
      </c>
      <c r="D3790">
        <v>97</v>
      </c>
      <c r="E3790">
        <v>18000</v>
      </c>
      <c r="F3790">
        <v>977</v>
      </c>
      <c r="G3790" t="s">
        <v>306</v>
      </c>
      <c r="H3790">
        <v>10000</v>
      </c>
      <c r="I3790">
        <v>326308</v>
      </c>
      <c r="J3790" t="s">
        <v>2123</v>
      </c>
      <c r="K3790" t="s">
        <v>2822</v>
      </c>
      <c r="L3790" t="s">
        <v>17942</v>
      </c>
      <c r="M3790">
        <v>6632</v>
      </c>
      <c r="N3790">
        <v>13718</v>
      </c>
      <c r="O3790" t="s">
        <v>5617</v>
      </c>
      <c r="P3790">
        <v>3</v>
      </c>
      <c r="Q3790" t="s">
        <v>17943</v>
      </c>
      <c r="R3790" t="s">
        <v>17944</v>
      </c>
      <c r="S3790">
        <v>69</v>
      </c>
      <c r="T3790" t="s">
        <v>36</v>
      </c>
      <c r="U3790" t="s">
        <v>37</v>
      </c>
      <c r="V3790" t="s">
        <v>583</v>
      </c>
      <c r="W3790">
        <v>5000000</v>
      </c>
      <c r="X3790">
        <v>1996</v>
      </c>
      <c r="Y3790">
        <v>1000</v>
      </c>
      <c r="Z3790">
        <v>6.1</v>
      </c>
      <c r="AA3790">
        <v>2.35</v>
      </c>
      <c r="AB3790">
        <v>225</v>
      </c>
    </row>
    <row r="3791" spans="1:28" hidden="1" x14ac:dyDescent="0.2">
      <c r="A3791" t="s">
        <v>27</v>
      </c>
      <c r="B3791" t="s">
        <v>17945</v>
      </c>
      <c r="C3791">
        <v>16</v>
      </c>
      <c r="D3791">
        <v>136</v>
      </c>
      <c r="E3791">
        <v>0</v>
      </c>
      <c r="F3791">
        <v>14</v>
      </c>
      <c r="G3791" t="s">
        <v>17946</v>
      </c>
      <c r="H3791">
        <v>75</v>
      </c>
      <c r="I3791">
        <v>240425</v>
      </c>
      <c r="J3791" t="s">
        <v>5938</v>
      </c>
      <c r="K3791" t="s">
        <v>17947</v>
      </c>
      <c r="L3791" t="s">
        <v>17948</v>
      </c>
      <c r="M3791">
        <v>1311</v>
      </c>
      <c r="N3791">
        <v>172</v>
      </c>
      <c r="O3791" t="s">
        <v>17949</v>
      </c>
      <c r="P3791">
        <v>0</v>
      </c>
      <c r="Q3791" t="s">
        <v>17950</v>
      </c>
      <c r="R3791" t="s">
        <v>17951</v>
      </c>
      <c r="S3791">
        <v>25</v>
      </c>
      <c r="T3791" t="s">
        <v>5609</v>
      </c>
      <c r="U3791" t="s">
        <v>5610</v>
      </c>
      <c r="X3791">
        <v>2007</v>
      </c>
      <c r="Y3791">
        <v>45</v>
      </c>
      <c r="Z3791">
        <v>7.4</v>
      </c>
      <c r="AA3791">
        <v>2.35</v>
      </c>
      <c r="AB3791">
        <v>133</v>
      </c>
    </row>
    <row r="3792" spans="1:28" hidden="1" x14ac:dyDescent="0.2">
      <c r="A3792" t="s">
        <v>27</v>
      </c>
      <c r="B3792" t="s">
        <v>17952</v>
      </c>
      <c r="C3792">
        <v>121</v>
      </c>
      <c r="D3792">
        <v>118</v>
      </c>
      <c r="E3792">
        <v>239</v>
      </c>
      <c r="F3792">
        <v>0</v>
      </c>
      <c r="G3792" t="s">
        <v>17953</v>
      </c>
      <c r="H3792">
        <v>6</v>
      </c>
      <c r="I3792">
        <v>228830</v>
      </c>
      <c r="J3792" t="s">
        <v>17954</v>
      </c>
      <c r="K3792" t="s">
        <v>17955</v>
      </c>
      <c r="L3792" t="s">
        <v>17956</v>
      </c>
      <c r="M3792">
        <v>3329</v>
      </c>
      <c r="N3792">
        <v>6</v>
      </c>
      <c r="O3792" t="s">
        <v>17957</v>
      </c>
      <c r="P3792">
        <v>0</v>
      </c>
      <c r="Q3792" t="s">
        <v>17958</v>
      </c>
      <c r="R3792" t="s">
        <v>17959</v>
      </c>
      <c r="S3792">
        <v>22</v>
      </c>
      <c r="T3792" t="s">
        <v>36</v>
      </c>
      <c r="U3792" t="s">
        <v>37</v>
      </c>
      <c r="V3792" t="s">
        <v>583</v>
      </c>
      <c r="X3792">
        <v>2008</v>
      </c>
      <c r="Y3792">
        <v>0</v>
      </c>
      <c r="Z3792">
        <v>7.5</v>
      </c>
      <c r="AA3792">
        <v>2.35</v>
      </c>
      <c r="AB3792">
        <v>489</v>
      </c>
    </row>
    <row r="3793" spans="1:28" hidden="1" x14ac:dyDescent="0.2">
      <c r="A3793" t="s">
        <v>27</v>
      </c>
      <c r="B3793" t="s">
        <v>17960</v>
      </c>
      <c r="C3793">
        <v>24</v>
      </c>
      <c r="D3793">
        <v>94</v>
      </c>
      <c r="E3793">
        <v>0</v>
      </c>
      <c r="F3793">
        <v>51</v>
      </c>
      <c r="G3793" t="s">
        <v>17961</v>
      </c>
      <c r="H3793">
        <v>311</v>
      </c>
      <c r="J3793" t="s">
        <v>3407</v>
      </c>
      <c r="K3793" t="s">
        <v>17962</v>
      </c>
      <c r="L3793" t="s">
        <v>17963</v>
      </c>
      <c r="M3793">
        <v>1599</v>
      </c>
      <c r="N3793">
        <v>498</v>
      </c>
      <c r="O3793" t="s">
        <v>17964</v>
      </c>
      <c r="P3793">
        <v>1</v>
      </c>
      <c r="Q3793" t="s">
        <v>17965</v>
      </c>
      <c r="R3793" t="s">
        <v>17966</v>
      </c>
      <c r="S3793">
        <v>27</v>
      </c>
      <c r="T3793" t="s">
        <v>36</v>
      </c>
      <c r="U3793" t="s">
        <v>266</v>
      </c>
      <c r="V3793" t="s">
        <v>583</v>
      </c>
      <c r="W3793">
        <v>2200000</v>
      </c>
      <c r="X3793">
        <v>1980</v>
      </c>
      <c r="Y3793">
        <v>59</v>
      </c>
      <c r="Z3793">
        <v>7.2</v>
      </c>
      <c r="AA3793">
        <v>1.85</v>
      </c>
      <c r="AB3793">
        <v>274</v>
      </c>
    </row>
    <row r="3794" spans="1:28" hidden="1" x14ac:dyDescent="0.2">
      <c r="A3794" t="s">
        <v>27</v>
      </c>
      <c r="B3794" t="s">
        <v>17967</v>
      </c>
      <c r="C3794">
        <v>324</v>
      </c>
      <c r="D3794">
        <v>89</v>
      </c>
      <c r="E3794">
        <v>27</v>
      </c>
      <c r="F3794">
        <v>440</v>
      </c>
      <c r="G3794" t="s">
        <v>268</v>
      </c>
      <c r="H3794">
        <v>948</v>
      </c>
      <c r="I3794">
        <v>223615</v>
      </c>
      <c r="J3794" t="s">
        <v>7577</v>
      </c>
      <c r="K3794" t="s">
        <v>11647</v>
      </c>
      <c r="L3794" t="s">
        <v>17968</v>
      </c>
      <c r="M3794">
        <v>127842</v>
      </c>
      <c r="N3794">
        <v>2958</v>
      </c>
      <c r="O3794" t="s">
        <v>9497</v>
      </c>
      <c r="P3794">
        <v>1</v>
      </c>
      <c r="Q3794" t="s">
        <v>17969</v>
      </c>
      <c r="R3794" t="s">
        <v>17970</v>
      </c>
      <c r="S3794">
        <v>200</v>
      </c>
      <c r="T3794" t="s">
        <v>36</v>
      </c>
      <c r="U3794" t="s">
        <v>266</v>
      </c>
      <c r="V3794" t="s">
        <v>583</v>
      </c>
      <c r="X3794">
        <v>2010</v>
      </c>
      <c r="Y3794">
        <v>779</v>
      </c>
      <c r="Z3794">
        <v>7.6</v>
      </c>
      <c r="AA3794">
        <v>2.35</v>
      </c>
      <c r="AB3794">
        <v>49000</v>
      </c>
    </row>
    <row r="3795" spans="1:28" hidden="1" x14ac:dyDescent="0.2">
      <c r="A3795" t="s">
        <v>27</v>
      </c>
      <c r="B3795" t="s">
        <v>17971</v>
      </c>
      <c r="C3795">
        <v>27</v>
      </c>
      <c r="D3795">
        <v>90</v>
      </c>
      <c r="E3795">
        <v>6</v>
      </c>
      <c r="F3795">
        <v>940</v>
      </c>
      <c r="G3795" t="s">
        <v>7761</v>
      </c>
      <c r="H3795">
        <v>3000</v>
      </c>
      <c r="I3795">
        <v>124720</v>
      </c>
      <c r="J3795" t="s">
        <v>212</v>
      </c>
      <c r="K3795" t="s">
        <v>1541</v>
      </c>
      <c r="L3795" t="s">
        <v>17972</v>
      </c>
      <c r="M3795">
        <v>1560</v>
      </c>
      <c r="N3795">
        <v>4987</v>
      </c>
      <c r="O3795" t="s">
        <v>3258</v>
      </c>
      <c r="P3795">
        <v>0</v>
      </c>
      <c r="Q3795" t="s">
        <v>17973</v>
      </c>
      <c r="R3795" t="s">
        <v>17974</v>
      </c>
      <c r="S3795">
        <v>15</v>
      </c>
      <c r="T3795" t="s">
        <v>36</v>
      </c>
      <c r="U3795" t="s">
        <v>37</v>
      </c>
      <c r="V3795" t="s">
        <v>93</v>
      </c>
      <c r="W3795">
        <v>5000000</v>
      </c>
      <c r="X3795">
        <v>2008</v>
      </c>
      <c r="Y3795">
        <v>1000</v>
      </c>
      <c r="Z3795">
        <v>7.3</v>
      </c>
      <c r="AA3795">
        <v>1.85</v>
      </c>
      <c r="AB3795">
        <v>777</v>
      </c>
    </row>
    <row r="3796" spans="1:28" hidden="1" x14ac:dyDescent="0.2">
      <c r="A3796" t="s">
        <v>27</v>
      </c>
      <c r="B3796" t="s">
        <v>17975</v>
      </c>
      <c r="C3796">
        <v>9</v>
      </c>
      <c r="D3796">
        <v>95</v>
      </c>
      <c r="E3796">
        <v>5</v>
      </c>
      <c r="F3796">
        <v>100</v>
      </c>
      <c r="G3796" t="s">
        <v>17976</v>
      </c>
      <c r="H3796">
        <v>197</v>
      </c>
      <c r="J3796" t="s">
        <v>2306</v>
      </c>
      <c r="K3796" t="s">
        <v>17977</v>
      </c>
      <c r="L3796" t="s">
        <v>17978</v>
      </c>
      <c r="M3796">
        <v>989</v>
      </c>
      <c r="N3796">
        <v>538</v>
      </c>
      <c r="O3796" t="s">
        <v>17979</v>
      </c>
      <c r="P3796">
        <v>1</v>
      </c>
      <c r="Q3796" t="s">
        <v>17980</v>
      </c>
      <c r="R3796" t="s">
        <v>17981</v>
      </c>
      <c r="S3796">
        <v>23</v>
      </c>
      <c r="T3796" t="s">
        <v>36</v>
      </c>
      <c r="U3796" t="s">
        <v>37</v>
      </c>
      <c r="V3796" t="s">
        <v>6034</v>
      </c>
      <c r="W3796">
        <v>3209000</v>
      </c>
      <c r="X3796">
        <v>1947</v>
      </c>
      <c r="Y3796">
        <v>116</v>
      </c>
      <c r="Z3796">
        <v>6.2</v>
      </c>
      <c r="AA3796">
        <v>1.37</v>
      </c>
      <c r="AB3796">
        <v>44</v>
      </c>
    </row>
    <row r="3797" spans="1:28" hidden="1" x14ac:dyDescent="0.2">
      <c r="A3797" t="s">
        <v>27</v>
      </c>
      <c r="B3797" t="s">
        <v>17982</v>
      </c>
      <c r="C3797">
        <v>31</v>
      </c>
      <c r="D3797">
        <v>90</v>
      </c>
      <c r="E3797">
        <v>204</v>
      </c>
      <c r="F3797">
        <v>697</v>
      </c>
      <c r="G3797" t="s">
        <v>3196</v>
      </c>
      <c r="H3797">
        <v>1000</v>
      </c>
      <c r="I3797">
        <v>99147</v>
      </c>
      <c r="J3797" t="s">
        <v>3407</v>
      </c>
      <c r="K3797" t="s">
        <v>2082</v>
      </c>
      <c r="L3797" t="s">
        <v>17983</v>
      </c>
      <c r="M3797">
        <v>1884</v>
      </c>
      <c r="N3797">
        <v>3207</v>
      </c>
      <c r="O3797" t="s">
        <v>17984</v>
      </c>
      <c r="P3797">
        <v>3</v>
      </c>
      <c r="Q3797" t="s">
        <v>17985</v>
      </c>
      <c r="R3797" t="s">
        <v>17986</v>
      </c>
      <c r="S3797">
        <v>28</v>
      </c>
      <c r="T3797" t="s">
        <v>36</v>
      </c>
      <c r="U3797" t="s">
        <v>37</v>
      </c>
      <c r="V3797" t="s">
        <v>583</v>
      </c>
      <c r="W3797">
        <v>2000000</v>
      </c>
      <c r="X3797">
        <v>1998</v>
      </c>
      <c r="Y3797">
        <v>697</v>
      </c>
      <c r="Z3797">
        <v>6.2</v>
      </c>
      <c r="AA3797">
        <v>1.85</v>
      </c>
      <c r="AB3797">
        <v>69</v>
      </c>
    </row>
    <row r="3798" spans="1:28" hidden="1" x14ac:dyDescent="0.2">
      <c r="A3798" t="s">
        <v>27</v>
      </c>
      <c r="B3798" t="s">
        <v>17987</v>
      </c>
      <c r="C3798">
        <v>35</v>
      </c>
      <c r="D3798">
        <v>95</v>
      </c>
      <c r="E3798">
        <v>3</v>
      </c>
      <c r="F3798">
        <v>383</v>
      </c>
      <c r="G3798" t="s">
        <v>17988</v>
      </c>
      <c r="H3798">
        <v>889</v>
      </c>
      <c r="J3798" t="s">
        <v>12637</v>
      </c>
      <c r="K3798" t="s">
        <v>17989</v>
      </c>
      <c r="L3798" t="s">
        <v>17990</v>
      </c>
      <c r="M3798">
        <v>4041</v>
      </c>
      <c r="N3798">
        <v>2984</v>
      </c>
      <c r="O3798" t="s">
        <v>17991</v>
      </c>
      <c r="P3798">
        <v>0</v>
      </c>
      <c r="Q3798" t="s">
        <v>17992</v>
      </c>
      <c r="R3798" t="s">
        <v>17993</v>
      </c>
      <c r="S3798">
        <v>66</v>
      </c>
      <c r="T3798" t="s">
        <v>36</v>
      </c>
      <c r="U3798" t="s">
        <v>266</v>
      </c>
      <c r="V3798" t="s">
        <v>583</v>
      </c>
      <c r="W3798">
        <v>5000000</v>
      </c>
      <c r="X3798">
        <v>2004</v>
      </c>
      <c r="Y3798">
        <v>680</v>
      </c>
      <c r="Z3798">
        <v>4.5999999999999996</v>
      </c>
      <c r="AA3798">
        <v>1.85</v>
      </c>
      <c r="AB3798">
        <v>174</v>
      </c>
    </row>
    <row r="3799" spans="1:28" hidden="1" x14ac:dyDescent="0.2">
      <c r="A3799" t="s">
        <v>27</v>
      </c>
      <c r="B3799" t="s">
        <v>910</v>
      </c>
      <c r="C3799">
        <v>371</v>
      </c>
      <c r="D3799">
        <v>94</v>
      </c>
      <c r="E3799">
        <v>0</v>
      </c>
      <c r="F3799">
        <v>99</v>
      </c>
      <c r="G3799" t="s">
        <v>17994</v>
      </c>
      <c r="H3799">
        <v>432</v>
      </c>
      <c r="I3799">
        <v>65069140</v>
      </c>
      <c r="J3799" t="s">
        <v>5542</v>
      </c>
      <c r="K3799" t="s">
        <v>17995</v>
      </c>
      <c r="L3799" t="s">
        <v>17996</v>
      </c>
      <c r="M3799">
        <v>65299</v>
      </c>
      <c r="N3799">
        <v>1010</v>
      </c>
      <c r="O3799" t="s">
        <v>17997</v>
      </c>
      <c r="Q3799" t="s">
        <v>17998</v>
      </c>
      <c r="R3799" t="s">
        <v>17999</v>
      </c>
      <c r="S3799">
        <v>455</v>
      </c>
      <c r="T3799" t="s">
        <v>36</v>
      </c>
      <c r="U3799" t="s">
        <v>37</v>
      </c>
      <c r="V3799" t="s">
        <v>38</v>
      </c>
      <c r="W3799">
        <v>5000000</v>
      </c>
      <c r="X3799">
        <v>2015</v>
      </c>
      <c r="Y3799">
        <v>309</v>
      </c>
      <c r="Z3799">
        <v>6.2</v>
      </c>
      <c r="AA3799">
        <v>1.85</v>
      </c>
      <c r="AB3799">
        <v>27000</v>
      </c>
    </row>
    <row r="3800" spans="1:28" hidden="1" x14ac:dyDescent="0.2">
      <c r="A3800" t="s">
        <v>27</v>
      </c>
      <c r="B3800" t="s">
        <v>2244</v>
      </c>
      <c r="C3800">
        <v>133</v>
      </c>
      <c r="D3800">
        <v>90</v>
      </c>
      <c r="E3800">
        <v>0</v>
      </c>
      <c r="F3800">
        <v>15</v>
      </c>
      <c r="G3800" t="s">
        <v>18000</v>
      </c>
      <c r="H3800">
        <v>343</v>
      </c>
      <c r="I3800">
        <v>65087</v>
      </c>
      <c r="J3800" t="s">
        <v>18001</v>
      </c>
      <c r="K3800" t="s">
        <v>18002</v>
      </c>
      <c r="L3800" t="s">
        <v>18003</v>
      </c>
      <c r="M3800">
        <v>8824</v>
      </c>
      <c r="N3800">
        <v>408</v>
      </c>
      <c r="O3800" t="s">
        <v>18004</v>
      </c>
      <c r="P3800">
        <v>0</v>
      </c>
      <c r="Q3800" t="s">
        <v>18005</v>
      </c>
      <c r="R3800" t="s">
        <v>18006</v>
      </c>
      <c r="S3800">
        <v>108</v>
      </c>
      <c r="T3800" t="s">
        <v>36</v>
      </c>
      <c r="U3800" t="s">
        <v>37</v>
      </c>
      <c r="V3800" t="s">
        <v>583</v>
      </c>
      <c r="W3800">
        <v>5000000</v>
      </c>
      <c r="X3800">
        <v>2007</v>
      </c>
      <c r="Y3800">
        <v>29</v>
      </c>
      <c r="Z3800">
        <v>6.2</v>
      </c>
      <c r="AA3800">
        <v>1.85</v>
      </c>
      <c r="AB3800">
        <v>559</v>
      </c>
    </row>
    <row r="3801" spans="1:28" hidden="1" x14ac:dyDescent="0.2">
      <c r="A3801" t="s">
        <v>27</v>
      </c>
      <c r="B3801" t="s">
        <v>18007</v>
      </c>
      <c r="C3801">
        <v>13</v>
      </c>
      <c r="D3801">
        <v>103</v>
      </c>
      <c r="E3801">
        <v>34</v>
      </c>
      <c r="F3801">
        <v>227</v>
      </c>
      <c r="G3801" t="s">
        <v>5689</v>
      </c>
      <c r="H3801">
        <v>811</v>
      </c>
      <c r="I3801">
        <v>16066</v>
      </c>
      <c r="J3801" t="s">
        <v>16871</v>
      </c>
      <c r="K3801" t="s">
        <v>5623</v>
      </c>
      <c r="L3801" t="s">
        <v>18008</v>
      </c>
      <c r="M3801">
        <v>1207</v>
      </c>
      <c r="N3801">
        <v>1789</v>
      </c>
      <c r="O3801" t="s">
        <v>18009</v>
      </c>
      <c r="P3801">
        <v>0</v>
      </c>
      <c r="Q3801" t="s">
        <v>18010</v>
      </c>
      <c r="R3801" t="s">
        <v>18011</v>
      </c>
      <c r="S3801">
        <v>44</v>
      </c>
      <c r="T3801" t="s">
        <v>36</v>
      </c>
      <c r="U3801" t="s">
        <v>765</v>
      </c>
      <c r="V3801" t="s">
        <v>583</v>
      </c>
      <c r="W3801">
        <v>5000000</v>
      </c>
      <c r="X3801">
        <v>2004</v>
      </c>
      <c r="Y3801">
        <v>522</v>
      </c>
      <c r="Z3801">
        <v>3.3</v>
      </c>
      <c r="AA3801">
        <v>2.35</v>
      </c>
      <c r="AB3801">
        <v>40</v>
      </c>
    </row>
    <row r="3802" spans="1:28" hidden="1" x14ac:dyDescent="0.2">
      <c r="A3802" t="s">
        <v>27</v>
      </c>
      <c r="C3802">
        <v>9</v>
      </c>
      <c r="D3802">
        <v>60</v>
      </c>
      <c r="F3802">
        <v>904</v>
      </c>
      <c r="G3802" t="s">
        <v>4447</v>
      </c>
      <c r="H3802">
        <v>1000</v>
      </c>
      <c r="J3802" t="s">
        <v>5322</v>
      </c>
      <c r="K3802" t="s">
        <v>2059</v>
      </c>
      <c r="L3802" t="s">
        <v>18012</v>
      </c>
      <c r="M3802">
        <v>3852</v>
      </c>
      <c r="N3802">
        <v>5203</v>
      </c>
      <c r="O3802" t="s">
        <v>3007</v>
      </c>
      <c r="P3802">
        <v>1</v>
      </c>
      <c r="Q3802" t="s">
        <v>18013</v>
      </c>
      <c r="R3802" t="s">
        <v>18014</v>
      </c>
      <c r="S3802">
        <v>47</v>
      </c>
      <c r="T3802" t="s">
        <v>36</v>
      </c>
      <c r="U3802" t="s">
        <v>37</v>
      </c>
      <c r="V3802" t="s">
        <v>2633</v>
      </c>
      <c r="Y3802">
        <v>1000</v>
      </c>
      <c r="Z3802">
        <v>7.5</v>
      </c>
      <c r="AA3802">
        <v>1.78</v>
      </c>
      <c r="AB3802">
        <v>634</v>
      </c>
    </row>
    <row r="3803" spans="1:28" hidden="1" x14ac:dyDescent="0.2">
      <c r="A3803" t="s">
        <v>27</v>
      </c>
      <c r="B3803" t="s">
        <v>18015</v>
      </c>
      <c r="C3803">
        <v>56</v>
      </c>
      <c r="D3803">
        <v>91</v>
      </c>
      <c r="E3803">
        <v>110</v>
      </c>
      <c r="F3803">
        <v>14</v>
      </c>
      <c r="G3803" t="s">
        <v>18016</v>
      </c>
      <c r="H3803">
        <v>46</v>
      </c>
      <c r="J3803" t="s">
        <v>4330</v>
      </c>
      <c r="K3803" t="s">
        <v>18017</v>
      </c>
      <c r="L3803" t="s">
        <v>18018</v>
      </c>
      <c r="M3803">
        <v>7888</v>
      </c>
      <c r="N3803">
        <v>117</v>
      </c>
      <c r="O3803" t="s">
        <v>18019</v>
      </c>
      <c r="P3803">
        <v>0</v>
      </c>
      <c r="Q3803" t="s">
        <v>18020</v>
      </c>
      <c r="R3803" t="s">
        <v>18021</v>
      </c>
      <c r="S3803">
        <v>55</v>
      </c>
      <c r="T3803" t="s">
        <v>36</v>
      </c>
      <c r="U3803" t="s">
        <v>37</v>
      </c>
      <c r="V3803" t="s">
        <v>583</v>
      </c>
      <c r="W3803">
        <v>5000000</v>
      </c>
      <c r="X3803">
        <v>2015</v>
      </c>
      <c r="Y3803">
        <v>21</v>
      </c>
      <c r="Z3803">
        <v>4.2</v>
      </c>
      <c r="AB3803">
        <v>0</v>
      </c>
    </row>
    <row r="3804" spans="1:28" hidden="1" x14ac:dyDescent="0.2">
      <c r="A3804" t="s">
        <v>27</v>
      </c>
      <c r="B3804" t="s">
        <v>14717</v>
      </c>
      <c r="C3804">
        <v>191</v>
      </c>
      <c r="D3804">
        <v>102</v>
      </c>
      <c r="E3804">
        <v>57</v>
      </c>
      <c r="F3804">
        <v>78</v>
      </c>
      <c r="G3804" t="s">
        <v>18022</v>
      </c>
      <c r="H3804">
        <v>331</v>
      </c>
      <c r="J3804" t="s">
        <v>4382</v>
      </c>
      <c r="K3804" t="s">
        <v>18023</v>
      </c>
      <c r="L3804" t="s">
        <v>18024</v>
      </c>
      <c r="M3804">
        <v>23756</v>
      </c>
      <c r="N3804">
        <v>526</v>
      </c>
      <c r="O3804" t="s">
        <v>18025</v>
      </c>
      <c r="P3804">
        <v>0</v>
      </c>
      <c r="Q3804" t="s">
        <v>18026</v>
      </c>
      <c r="R3804" t="s">
        <v>18027</v>
      </c>
      <c r="S3804">
        <v>48</v>
      </c>
      <c r="T3804" t="s">
        <v>2776</v>
      </c>
      <c r="U3804" t="s">
        <v>3569</v>
      </c>
      <c r="V3804" t="s">
        <v>4828</v>
      </c>
      <c r="W3804">
        <v>5000000</v>
      </c>
      <c r="X3804">
        <v>2011</v>
      </c>
      <c r="Y3804">
        <v>93</v>
      </c>
      <c r="Z3804">
        <v>7.2</v>
      </c>
      <c r="AA3804">
        <v>2.35</v>
      </c>
      <c r="AB3804">
        <v>0</v>
      </c>
    </row>
    <row r="3805" spans="1:28" hidden="1" x14ac:dyDescent="0.2">
      <c r="A3805" t="s">
        <v>27</v>
      </c>
      <c r="B3805" t="s">
        <v>18028</v>
      </c>
      <c r="C3805">
        <v>80</v>
      </c>
      <c r="D3805">
        <v>92</v>
      </c>
      <c r="E3805">
        <v>46</v>
      </c>
      <c r="F3805">
        <v>141</v>
      </c>
      <c r="G3805" t="s">
        <v>18029</v>
      </c>
      <c r="H3805">
        <v>570</v>
      </c>
      <c r="J3805" t="s">
        <v>18030</v>
      </c>
      <c r="K3805" t="s">
        <v>1236</v>
      </c>
      <c r="L3805" t="s">
        <v>18031</v>
      </c>
      <c r="M3805">
        <v>10056</v>
      </c>
      <c r="N3805">
        <v>1258</v>
      </c>
      <c r="O3805" t="s">
        <v>18032</v>
      </c>
      <c r="P3805">
        <v>0</v>
      </c>
      <c r="Q3805" t="s">
        <v>18033</v>
      </c>
      <c r="R3805" t="s">
        <v>18034</v>
      </c>
      <c r="S3805">
        <v>82</v>
      </c>
      <c r="T3805" t="s">
        <v>36</v>
      </c>
      <c r="U3805" t="s">
        <v>55</v>
      </c>
      <c r="V3805" t="s">
        <v>5611</v>
      </c>
      <c r="W3805">
        <v>2500000</v>
      </c>
      <c r="X3805">
        <v>2008</v>
      </c>
      <c r="Y3805">
        <v>337</v>
      </c>
      <c r="Z3805">
        <v>6.2</v>
      </c>
      <c r="AA3805">
        <v>2.35</v>
      </c>
      <c r="AB3805">
        <v>639</v>
      </c>
    </row>
    <row r="3806" spans="1:28" hidden="1" x14ac:dyDescent="0.2">
      <c r="A3806" t="s">
        <v>27</v>
      </c>
      <c r="B3806" t="s">
        <v>4435</v>
      </c>
      <c r="C3806">
        <v>19</v>
      </c>
      <c r="D3806">
        <v>87</v>
      </c>
      <c r="E3806">
        <v>65</v>
      </c>
      <c r="F3806">
        <v>686</v>
      </c>
      <c r="G3806" t="s">
        <v>6687</v>
      </c>
      <c r="H3806">
        <v>866</v>
      </c>
      <c r="J3806" t="s">
        <v>7899</v>
      </c>
      <c r="K3806" t="s">
        <v>12114</v>
      </c>
      <c r="L3806" t="s">
        <v>18035</v>
      </c>
      <c r="M3806">
        <v>10734</v>
      </c>
      <c r="N3806">
        <v>3724</v>
      </c>
      <c r="O3806" t="s">
        <v>6561</v>
      </c>
      <c r="P3806">
        <v>1</v>
      </c>
      <c r="Q3806" t="s">
        <v>18036</v>
      </c>
      <c r="R3806" t="s">
        <v>18037</v>
      </c>
      <c r="S3806">
        <v>80</v>
      </c>
      <c r="T3806" t="s">
        <v>36</v>
      </c>
      <c r="U3806" t="s">
        <v>37</v>
      </c>
      <c r="V3806" t="s">
        <v>583</v>
      </c>
      <c r="W3806">
        <v>5000000</v>
      </c>
      <c r="X3806">
        <v>2009</v>
      </c>
      <c r="Y3806">
        <v>738</v>
      </c>
      <c r="Z3806">
        <v>6.1</v>
      </c>
      <c r="AA3806">
        <v>1.78</v>
      </c>
      <c r="AB3806">
        <v>887</v>
      </c>
    </row>
    <row r="3807" spans="1:28" hidden="1" x14ac:dyDescent="0.2">
      <c r="A3807" t="s">
        <v>27</v>
      </c>
      <c r="B3807" t="s">
        <v>6766</v>
      </c>
      <c r="C3807">
        <v>19</v>
      </c>
      <c r="D3807">
        <v>80</v>
      </c>
      <c r="E3807">
        <v>799</v>
      </c>
      <c r="F3807">
        <v>854</v>
      </c>
      <c r="G3807" t="s">
        <v>18038</v>
      </c>
      <c r="H3807">
        <v>3000</v>
      </c>
      <c r="J3807" t="s">
        <v>18039</v>
      </c>
      <c r="K3807" t="s">
        <v>4597</v>
      </c>
      <c r="L3807" t="s">
        <v>18040</v>
      </c>
      <c r="M3807">
        <v>4322</v>
      </c>
      <c r="N3807">
        <v>10727</v>
      </c>
      <c r="O3807" t="s">
        <v>3501</v>
      </c>
      <c r="P3807">
        <v>0</v>
      </c>
      <c r="Q3807" t="s">
        <v>18041</v>
      </c>
      <c r="R3807" t="s">
        <v>18042</v>
      </c>
      <c r="S3807">
        <v>47</v>
      </c>
      <c r="T3807" t="s">
        <v>36</v>
      </c>
      <c r="U3807" t="s">
        <v>37</v>
      </c>
      <c r="V3807" t="s">
        <v>583</v>
      </c>
      <c r="X3807">
        <v>2006</v>
      </c>
      <c r="Y3807">
        <v>2000</v>
      </c>
      <c r="Z3807">
        <v>4.2</v>
      </c>
      <c r="AA3807">
        <v>1.85</v>
      </c>
      <c r="AB3807">
        <v>419</v>
      </c>
    </row>
    <row r="3808" spans="1:28" hidden="1" x14ac:dyDescent="0.2">
      <c r="A3808" t="s">
        <v>27</v>
      </c>
      <c r="B3808" t="s">
        <v>18043</v>
      </c>
      <c r="D3808">
        <v>90</v>
      </c>
      <c r="E3808">
        <v>0</v>
      </c>
      <c r="F3808">
        <v>483</v>
      </c>
      <c r="G3808" t="s">
        <v>18044</v>
      </c>
      <c r="H3808">
        <v>695</v>
      </c>
      <c r="J3808" t="s">
        <v>13336</v>
      </c>
      <c r="K3808" t="s">
        <v>2844</v>
      </c>
      <c r="L3808" t="s">
        <v>18045</v>
      </c>
      <c r="M3808">
        <v>215</v>
      </c>
      <c r="N3808">
        <v>3217</v>
      </c>
      <c r="O3808" t="s">
        <v>18046</v>
      </c>
      <c r="P3808">
        <v>6</v>
      </c>
      <c r="R3808" t="s">
        <v>18047</v>
      </c>
      <c r="S3808">
        <v>2</v>
      </c>
      <c r="T3808" t="s">
        <v>36</v>
      </c>
      <c r="U3808" t="s">
        <v>37</v>
      </c>
      <c r="V3808" t="s">
        <v>38</v>
      </c>
      <c r="X3808">
        <v>2009</v>
      </c>
      <c r="Y3808">
        <v>617</v>
      </c>
      <c r="Z3808">
        <v>4.5</v>
      </c>
      <c r="AB3808">
        <v>38</v>
      </c>
    </row>
    <row r="3809" spans="1:28" hidden="1" x14ac:dyDescent="0.2">
      <c r="A3809" t="s">
        <v>27</v>
      </c>
      <c r="C3809">
        <v>38</v>
      </c>
      <c r="D3809">
        <v>44</v>
      </c>
      <c r="F3809">
        <v>816</v>
      </c>
      <c r="G3809" t="s">
        <v>15352</v>
      </c>
      <c r="H3809">
        <v>1000</v>
      </c>
      <c r="J3809" t="s">
        <v>12486</v>
      </c>
      <c r="K3809" t="s">
        <v>13151</v>
      </c>
      <c r="L3809" t="s">
        <v>18048</v>
      </c>
      <c r="M3809">
        <v>67315</v>
      </c>
      <c r="N3809">
        <v>4092</v>
      </c>
      <c r="O3809" t="s">
        <v>18049</v>
      </c>
      <c r="P3809">
        <v>2</v>
      </c>
      <c r="Q3809" t="s">
        <v>18050</v>
      </c>
      <c r="R3809" t="s">
        <v>18051</v>
      </c>
      <c r="S3809">
        <v>127</v>
      </c>
      <c r="T3809" t="s">
        <v>36</v>
      </c>
      <c r="U3809" t="s">
        <v>37</v>
      </c>
      <c r="V3809" t="s">
        <v>1566</v>
      </c>
      <c r="Y3809">
        <v>922</v>
      </c>
      <c r="Z3809">
        <v>8.4</v>
      </c>
      <c r="AA3809">
        <v>1.78</v>
      </c>
      <c r="AB3809">
        <v>0</v>
      </c>
    </row>
    <row r="3810" spans="1:28" hidden="1" x14ac:dyDescent="0.2">
      <c r="A3810" t="s">
        <v>27</v>
      </c>
      <c r="B3810" t="s">
        <v>18052</v>
      </c>
      <c r="C3810">
        <v>44</v>
      </c>
      <c r="D3810">
        <v>105</v>
      </c>
      <c r="E3810">
        <v>0</v>
      </c>
      <c r="F3810">
        <v>394</v>
      </c>
      <c r="G3810" t="s">
        <v>1921</v>
      </c>
      <c r="H3810">
        <v>745</v>
      </c>
      <c r="I3810">
        <v>37440</v>
      </c>
      <c r="J3810" t="s">
        <v>5508</v>
      </c>
      <c r="K3810" t="s">
        <v>1049</v>
      </c>
      <c r="L3810" t="s">
        <v>18053</v>
      </c>
      <c r="M3810">
        <v>12672</v>
      </c>
      <c r="N3810">
        <v>1986</v>
      </c>
      <c r="O3810" t="s">
        <v>18054</v>
      </c>
      <c r="P3810">
        <v>1</v>
      </c>
      <c r="Q3810" t="s">
        <v>18055</v>
      </c>
      <c r="R3810" t="s">
        <v>18056</v>
      </c>
      <c r="S3810">
        <v>60</v>
      </c>
      <c r="T3810" t="s">
        <v>36</v>
      </c>
      <c r="U3810" t="s">
        <v>37</v>
      </c>
      <c r="V3810" t="s">
        <v>583</v>
      </c>
      <c r="W3810">
        <v>5000000</v>
      </c>
      <c r="X3810">
        <v>2014</v>
      </c>
      <c r="Y3810">
        <v>508</v>
      </c>
      <c r="Z3810">
        <v>7.5</v>
      </c>
      <c r="AB3810">
        <v>0</v>
      </c>
    </row>
    <row r="3811" spans="1:28" hidden="1" x14ac:dyDescent="0.2">
      <c r="A3811" t="s">
        <v>27</v>
      </c>
      <c r="B3811" t="s">
        <v>18057</v>
      </c>
      <c r="C3811">
        <v>3</v>
      </c>
      <c r="D3811">
        <v>67</v>
      </c>
      <c r="E3811">
        <v>0</v>
      </c>
      <c r="F3811">
        <v>388</v>
      </c>
      <c r="G3811" t="s">
        <v>18058</v>
      </c>
      <c r="H3811">
        <v>979</v>
      </c>
      <c r="J3811" t="s">
        <v>2906</v>
      </c>
      <c r="K3811" t="s">
        <v>1651</v>
      </c>
      <c r="L3811" t="s">
        <v>18059</v>
      </c>
      <c r="M3811">
        <v>83</v>
      </c>
      <c r="N3811">
        <v>2509</v>
      </c>
      <c r="O3811" t="s">
        <v>17436</v>
      </c>
      <c r="P3811">
        <v>2</v>
      </c>
      <c r="Q3811" t="s">
        <v>18060</v>
      </c>
      <c r="R3811" t="s">
        <v>18061</v>
      </c>
      <c r="S3811">
        <v>1</v>
      </c>
      <c r="T3811" t="s">
        <v>36</v>
      </c>
      <c r="U3811" t="s">
        <v>37</v>
      </c>
      <c r="V3811" t="s">
        <v>93</v>
      </c>
      <c r="W3811">
        <v>10000000</v>
      </c>
      <c r="X3811">
        <v>2014</v>
      </c>
      <c r="Y3811">
        <v>732</v>
      </c>
      <c r="Z3811">
        <v>6.7</v>
      </c>
      <c r="AB3811">
        <v>165</v>
      </c>
    </row>
    <row r="3812" spans="1:28" hidden="1" x14ac:dyDescent="0.2">
      <c r="A3812" t="s">
        <v>27</v>
      </c>
      <c r="B3812" t="s">
        <v>16622</v>
      </c>
      <c r="C3812">
        <v>6</v>
      </c>
      <c r="D3812">
        <v>95</v>
      </c>
      <c r="E3812">
        <v>7</v>
      </c>
      <c r="F3812">
        <v>541</v>
      </c>
      <c r="G3812" t="s">
        <v>1949</v>
      </c>
      <c r="H3812">
        <v>989</v>
      </c>
      <c r="J3812" t="s">
        <v>1669</v>
      </c>
      <c r="K3812" t="s">
        <v>3228</v>
      </c>
      <c r="L3812" t="s">
        <v>18062</v>
      </c>
      <c r="M3812">
        <v>1091</v>
      </c>
      <c r="N3812">
        <v>3514</v>
      </c>
      <c r="O3812" t="s">
        <v>5159</v>
      </c>
      <c r="P3812">
        <v>7</v>
      </c>
      <c r="R3812" t="s">
        <v>18063</v>
      </c>
      <c r="S3812">
        <v>15</v>
      </c>
      <c r="T3812" t="s">
        <v>36</v>
      </c>
      <c r="U3812" t="s">
        <v>37</v>
      </c>
      <c r="V3812" t="s">
        <v>93</v>
      </c>
      <c r="X3812">
        <v>2015</v>
      </c>
      <c r="Y3812">
        <v>970</v>
      </c>
      <c r="Z3812">
        <v>5.0999999999999996</v>
      </c>
      <c r="AB3812">
        <v>0</v>
      </c>
    </row>
    <row r="3813" spans="1:28" hidden="1" x14ac:dyDescent="0.2">
      <c r="A3813" t="s">
        <v>27</v>
      </c>
      <c r="B3813" t="s">
        <v>15160</v>
      </c>
      <c r="D3813">
        <v>87</v>
      </c>
      <c r="E3813">
        <v>49</v>
      </c>
      <c r="F3813">
        <v>601</v>
      </c>
      <c r="G3813" t="s">
        <v>11455</v>
      </c>
      <c r="H3813">
        <v>708</v>
      </c>
      <c r="J3813" t="s">
        <v>2123</v>
      </c>
      <c r="K3813" t="s">
        <v>1746</v>
      </c>
      <c r="L3813" t="s">
        <v>18064</v>
      </c>
      <c r="M3813">
        <v>216</v>
      </c>
      <c r="N3813">
        <v>3059</v>
      </c>
      <c r="O3813" t="s">
        <v>9639</v>
      </c>
      <c r="P3813">
        <v>1</v>
      </c>
      <c r="Q3813" t="s">
        <v>18065</v>
      </c>
      <c r="R3813" t="s">
        <v>18066</v>
      </c>
      <c r="S3813">
        <v>3</v>
      </c>
      <c r="T3813" t="s">
        <v>36</v>
      </c>
      <c r="U3813" t="s">
        <v>37</v>
      </c>
      <c r="V3813" t="s">
        <v>1566</v>
      </c>
      <c r="W3813">
        <v>5000000</v>
      </c>
      <c r="X3813">
        <v>2011</v>
      </c>
      <c r="Y3813">
        <v>699</v>
      </c>
      <c r="Z3813">
        <v>5.5</v>
      </c>
      <c r="AA3813">
        <v>1.78</v>
      </c>
      <c r="AB3813">
        <v>58</v>
      </c>
    </row>
    <row r="3814" spans="1:28" hidden="1" x14ac:dyDescent="0.2">
      <c r="A3814" t="s">
        <v>27</v>
      </c>
      <c r="B3814" t="s">
        <v>13938</v>
      </c>
      <c r="C3814">
        <v>64</v>
      </c>
      <c r="D3814">
        <v>94</v>
      </c>
      <c r="E3814">
        <v>261</v>
      </c>
      <c r="F3814">
        <v>179</v>
      </c>
      <c r="G3814" t="s">
        <v>18067</v>
      </c>
      <c r="H3814">
        <v>12000</v>
      </c>
      <c r="J3814" t="s">
        <v>4073</v>
      </c>
      <c r="K3814" t="s">
        <v>703</v>
      </c>
      <c r="L3814" t="s">
        <v>18068</v>
      </c>
      <c r="M3814">
        <v>6964</v>
      </c>
      <c r="N3814">
        <v>12676</v>
      </c>
      <c r="O3814" t="s">
        <v>18069</v>
      </c>
      <c r="P3814">
        <v>1</v>
      </c>
      <c r="Q3814" t="s">
        <v>18070</v>
      </c>
      <c r="R3814" t="s">
        <v>18071</v>
      </c>
      <c r="S3814">
        <v>47</v>
      </c>
      <c r="T3814" t="s">
        <v>36</v>
      </c>
      <c r="U3814" t="s">
        <v>18072</v>
      </c>
      <c r="V3814" t="s">
        <v>583</v>
      </c>
      <c r="W3814">
        <v>5000000</v>
      </c>
      <c r="X3814">
        <v>2014</v>
      </c>
      <c r="Y3814">
        <v>316</v>
      </c>
      <c r="Z3814">
        <v>4.4000000000000004</v>
      </c>
      <c r="AA3814">
        <v>2.35</v>
      </c>
      <c r="AB3814">
        <v>0</v>
      </c>
    </row>
    <row r="3815" spans="1:28" hidden="1" x14ac:dyDescent="0.2">
      <c r="A3815" t="s">
        <v>27</v>
      </c>
      <c r="B3815" t="s">
        <v>18073</v>
      </c>
      <c r="C3815">
        <v>8</v>
      </c>
      <c r="D3815">
        <v>109</v>
      </c>
      <c r="E3815">
        <v>3</v>
      </c>
      <c r="F3815">
        <v>126</v>
      </c>
      <c r="G3815" t="s">
        <v>14256</v>
      </c>
      <c r="H3815">
        <v>1000</v>
      </c>
      <c r="J3815" t="s">
        <v>1908</v>
      </c>
      <c r="K3815" t="s">
        <v>301</v>
      </c>
      <c r="L3815" t="s">
        <v>18074</v>
      </c>
      <c r="M3815">
        <v>237</v>
      </c>
      <c r="N3815">
        <v>1681</v>
      </c>
      <c r="O3815" t="s">
        <v>18075</v>
      </c>
      <c r="P3815">
        <v>3</v>
      </c>
      <c r="Q3815" t="s">
        <v>18076</v>
      </c>
      <c r="R3815" t="s">
        <v>18077</v>
      </c>
      <c r="S3815">
        <v>3</v>
      </c>
      <c r="T3815" t="s">
        <v>36</v>
      </c>
      <c r="U3815" t="s">
        <v>55</v>
      </c>
      <c r="V3815" t="s">
        <v>583</v>
      </c>
      <c r="W3815">
        <v>5000000</v>
      </c>
      <c r="X3815">
        <v>2014</v>
      </c>
      <c r="Y3815">
        <v>266</v>
      </c>
      <c r="Z3815">
        <v>4.4000000000000004</v>
      </c>
      <c r="AB3815">
        <v>190</v>
      </c>
    </row>
    <row r="3816" spans="1:28" hidden="1" x14ac:dyDescent="0.2">
      <c r="A3816" t="s">
        <v>27</v>
      </c>
      <c r="B3816" t="s">
        <v>1817</v>
      </c>
      <c r="C3816">
        <v>64</v>
      </c>
      <c r="D3816">
        <v>130</v>
      </c>
      <c r="E3816">
        <v>0</v>
      </c>
      <c r="F3816">
        <v>826</v>
      </c>
      <c r="G3816" t="s">
        <v>5984</v>
      </c>
      <c r="H3816">
        <v>1000</v>
      </c>
      <c r="J3816" t="s">
        <v>2811</v>
      </c>
      <c r="K3816" t="s">
        <v>18078</v>
      </c>
      <c r="L3816" t="s">
        <v>18079</v>
      </c>
      <c r="M3816">
        <v>15988</v>
      </c>
      <c r="N3816">
        <v>5191</v>
      </c>
      <c r="O3816" t="s">
        <v>2494</v>
      </c>
      <c r="P3816">
        <v>0</v>
      </c>
      <c r="Q3816" t="s">
        <v>18080</v>
      </c>
      <c r="R3816" t="s">
        <v>18081</v>
      </c>
      <c r="S3816">
        <v>153</v>
      </c>
      <c r="T3816" t="s">
        <v>36</v>
      </c>
      <c r="U3816" t="s">
        <v>37</v>
      </c>
      <c r="V3816" t="s">
        <v>93</v>
      </c>
      <c r="W3816">
        <v>5000000</v>
      </c>
      <c r="X3816">
        <v>1977</v>
      </c>
      <c r="Y3816">
        <v>849</v>
      </c>
      <c r="Z3816">
        <v>6.8</v>
      </c>
      <c r="AA3816">
        <v>2.35</v>
      </c>
      <c r="AB3816">
        <v>2000</v>
      </c>
    </row>
    <row r="3817" spans="1:28" hidden="1" x14ac:dyDescent="0.2">
      <c r="A3817" t="s">
        <v>27</v>
      </c>
      <c r="B3817" t="s">
        <v>18082</v>
      </c>
      <c r="C3817">
        <v>2</v>
      </c>
      <c r="E3817">
        <v>3</v>
      </c>
      <c r="F3817">
        <v>723</v>
      </c>
      <c r="G3817" t="s">
        <v>7322</v>
      </c>
      <c r="H3817">
        <v>975</v>
      </c>
      <c r="J3817" t="s">
        <v>2525</v>
      </c>
      <c r="K3817" t="s">
        <v>2521</v>
      </c>
      <c r="L3817" t="s">
        <v>18083</v>
      </c>
      <c r="M3817">
        <v>38</v>
      </c>
      <c r="N3817">
        <v>4991</v>
      </c>
      <c r="O3817" t="s">
        <v>5918</v>
      </c>
      <c r="P3817">
        <v>15</v>
      </c>
      <c r="R3817" t="s">
        <v>18084</v>
      </c>
      <c r="S3817">
        <v>2</v>
      </c>
      <c r="T3817" t="s">
        <v>36</v>
      </c>
      <c r="U3817" t="s">
        <v>37</v>
      </c>
      <c r="W3817">
        <v>5000000</v>
      </c>
      <c r="X3817">
        <v>2012</v>
      </c>
      <c r="Y3817">
        <v>900</v>
      </c>
      <c r="Z3817">
        <v>6.7</v>
      </c>
      <c r="AB3817">
        <v>35</v>
      </c>
    </row>
    <row r="3818" spans="1:28" hidden="1" x14ac:dyDescent="0.2">
      <c r="A3818" t="s">
        <v>27</v>
      </c>
      <c r="B3818" t="s">
        <v>18085</v>
      </c>
      <c r="D3818">
        <v>88</v>
      </c>
      <c r="E3818">
        <v>14</v>
      </c>
      <c r="F3818">
        <v>668</v>
      </c>
      <c r="G3818" t="s">
        <v>18086</v>
      </c>
      <c r="H3818">
        <v>784</v>
      </c>
      <c r="J3818" t="s">
        <v>18087</v>
      </c>
      <c r="K3818" t="s">
        <v>18088</v>
      </c>
      <c r="L3818" t="s">
        <v>18089</v>
      </c>
      <c r="M3818">
        <v>8</v>
      </c>
      <c r="N3818">
        <v>3021</v>
      </c>
      <c r="O3818" t="s">
        <v>6019</v>
      </c>
      <c r="P3818">
        <v>2</v>
      </c>
      <c r="R3818" t="s">
        <v>18090</v>
      </c>
      <c r="T3818" t="s">
        <v>36</v>
      </c>
      <c r="U3818" t="s">
        <v>37</v>
      </c>
      <c r="W3818">
        <v>5000000</v>
      </c>
      <c r="X3818">
        <v>2015</v>
      </c>
      <c r="Y3818">
        <v>763</v>
      </c>
      <c r="Z3818">
        <v>8.6</v>
      </c>
      <c r="AB3818">
        <v>49</v>
      </c>
    </row>
    <row r="3819" spans="1:28" hidden="1" x14ac:dyDescent="0.2">
      <c r="A3819" t="s">
        <v>27</v>
      </c>
      <c r="B3819" t="s">
        <v>7132</v>
      </c>
      <c r="C3819">
        <v>35</v>
      </c>
      <c r="D3819">
        <v>88</v>
      </c>
      <c r="E3819">
        <v>0</v>
      </c>
      <c r="F3819">
        <v>1000</v>
      </c>
      <c r="G3819" t="s">
        <v>2187</v>
      </c>
      <c r="H3819">
        <v>40000</v>
      </c>
      <c r="J3819" t="s">
        <v>8064</v>
      </c>
      <c r="K3819" t="s">
        <v>42</v>
      </c>
      <c r="L3819" t="s">
        <v>18091</v>
      </c>
      <c r="M3819">
        <v>849</v>
      </c>
      <c r="N3819">
        <v>46115</v>
      </c>
      <c r="O3819" t="s">
        <v>3748</v>
      </c>
      <c r="P3819">
        <v>7</v>
      </c>
      <c r="Q3819" t="s">
        <v>18092</v>
      </c>
      <c r="R3819" t="s">
        <v>18093</v>
      </c>
      <c r="S3819">
        <v>4</v>
      </c>
      <c r="T3819" t="s">
        <v>36</v>
      </c>
      <c r="U3819" t="s">
        <v>37</v>
      </c>
      <c r="V3819" t="s">
        <v>38</v>
      </c>
      <c r="W3819">
        <v>5000000</v>
      </c>
      <c r="X3819">
        <v>2016</v>
      </c>
      <c r="Y3819">
        <v>3000</v>
      </c>
      <c r="Z3819">
        <v>4.8</v>
      </c>
      <c r="AB3819">
        <v>0</v>
      </c>
    </row>
    <row r="3820" spans="1:28" hidden="1" x14ac:dyDescent="0.2">
      <c r="A3820" t="s">
        <v>27</v>
      </c>
      <c r="B3820" t="s">
        <v>18094</v>
      </c>
      <c r="C3820">
        <v>21</v>
      </c>
      <c r="D3820">
        <v>97</v>
      </c>
      <c r="E3820">
        <v>20</v>
      </c>
      <c r="F3820">
        <v>538</v>
      </c>
      <c r="G3820" t="s">
        <v>18095</v>
      </c>
      <c r="H3820">
        <v>741</v>
      </c>
      <c r="J3820" t="s">
        <v>5763</v>
      </c>
      <c r="K3820" t="s">
        <v>18096</v>
      </c>
      <c r="L3820" t="s">
        <v>18097</v>
      </c>
      <c r="M3820">
        <v>928</v>
      </c>
      <c r="N3820">
        <v>2849</v>
      </c>
      <c r="O3820" t="s">
        <v>18098</v>
      </c>
      <c r="P3820">
        <v>1</v>
      </c>
      <c r="Q3820" t="s">
        <v>18099</v>
      </c>
      <c r="R3820" t="s">
        <v>18100</v>
      </c>
      <c r="S3820">
        <v>14</v>
      </c>
      <c r="T3820" t="s">
        <v>36</v>
      </c>
      <c r="U3820" t="s">
        <v>37</v>
      </c>
      <c r="X3820">
        <v>2015</v>
      </c>
      <c r="Y3820">
        <v>615</v>
      </c>
      <c r="Z3820">
        <v>3.4</v>
      </c>
      <c r="AB3820">
        <v>0</v>
      </c>
    </row>
    <row r="3821" spans="1:28" hidden="1" x14ac:dyDescent="0.2">
      <c r="A3821" t="s">
        <v>27</v>
      </c>
      <c r="B3821" t="s">
        <v>18101</v>
      </c>
      <c r="C3821">
        <v>99</v>
      </c>
      <c r="D3821">
        <v>113</v>
      </c>
      <c r="E3821">
        <v>44</v>
      </c>
      <c r="F3821">
        <v>4</v>
      </c>
      <c r="G3821" t="s">
        <v>18102</v>
      </c>
      <c r="H3821">
        <v>61</v>
      </c>
      <c r="I3821">
        <v>617228</v>
      </c>
      <c r="J3821" t="s">
        <v>18103</v>
      </c>
      <c r="K3821" t="s">
        <v>18104</v>
      </c>
      <c r="L3821" t="s">
        <v>18105</v>
      </c>
      <c r="M3821">
        <v>6183</v>
      </c>
      <c r="N3821">
        <v>92</v>
      </c>
      <c r="O3821" t="s">
        <v>18106</v>
      </c>
      <c r="P3821">
        <v>1</v>
      </c>
      <c r="Q3821" t="s">
        <v>18107</v>
      </c>
      <c r="R3821" t="s">
        <v>18108</v>
      </c>
      <c r="S3821">
        <v>27</v>
      </c>
      <c r="T3821" t="s">
        <v>18109</v>
      </c>
      <c r="U3821" t="s">
        <v>5558</v>
      </c>
      <c r="V3821" t="s">
        <v>583</v>
      </c>
      <c r="W3821">
        <v>84450000</v>
      </c>
      <c r="X3821">
        <v>2006</v>
      </c>
      <c r="Y3821">
        <v>12</v>
      </c>
      <c r="Z3821">
        <v>7.4</v>
      </c>
      <c r="AA3821">
        <v>1.85</v>
      </c>
      <c r="AB3821">
        <v>1000</v>
      </c>
    </row>
    <row r="3822" spans="1:28" hidden="1" x14ac:dyDescent="0.2">
      <c r="A3822" t="s">
        <v>27</v>
      </c>
      <c r="B3822" t="s">
        <v>18110</v>
      </c>
      <c r="C3822">
        <v>115</v>
      </c>
      <c r="D3822">
        <v>99</v>
      </c>
      <c r="E3822">
        <v>766</v>
      </c>
      <c r="F3822">
        <v>269</v>
      </c>
      <c r="G3822" t="s">
        <v>3092</v>
      </c>
      <c r="H3822">
        <v>595</v>
      </c>
      <c r="I3822">
        <v>274385</v>
      </c>
      <c r="J3822" t="s">
        <v>2525</v>
      </c>
      <c r="K3822" t="s">
        <v>1821</v>
      </c>
      <c r="L3822" t="s">
        <v>18111</v>
      </c>
      <c r="M3822">
        <v>29203</v>
      </c>
      <c r="N3822">
        <v>1519</v>
      </c>
      <c r="O3822" t="s">
        <v>18112</v>
      </c>
      <c r="P3822">
        <v>3</v>
      </c>
      <c r="Q3822" t="s">
        <v>18113</v>
      </c>
      <c r="R3822" t="s">
        <v>18114</v>
      </c>
      <c r="S3822">
        <v>26</v>
      </c>
      <c r="T3822" t="s">
        <v>8729</v>
      </c>
      <c r="U3822" t="s">
        <v>765</v>
      </c>
      <c r="W3822">
        <v>4000000</v>
      </c>
      <c r="X3822">
        <v>2009</v>
      </c>
      <c r="Y3822">
        <v>486</v>
      </c>
      <c r="Z3822">
        <v>7.3</v>
      </c>
      <c r="AA3822">
        <v>1.85</v>
      </c>
      <c r="AB3822">
        <v>0</v>
      </c>
    </row>
    <row r="3823" spans="1:28" hidden="1" x14ac:dyDescent="0.2">
      <c r="A3823" t="s">
        <v>27</v>
      </c>
      <c r="B3823" t="s">
        <v>5933</v>
      </c>
      <c r="C3823">
        <v>104</v>
      </c>
      <c r="D3823">
        <v>148</v>
      </c>
      <c r="E3823">
        <v>0</v>
      </c>
      <c r="F3823">
        <v>263</v>
      </c>
      <c r="G3823" t="s">
        <v>5535</v>
      </c>
      <c r="H3823">
        <v>3000</v>
      </c>
      <c r="I3823">
        <v>24475416</v>
      </c>
      <c r="J3823" t="s">
        <v>3407</v>
      </c>
      <c r="K3823" t="s">
        <v>1687</v>
      </c>
      <c r="L3823" t="s">
        <v>18115</v>
      </c>
      <c r="M3823">
        <v>72443</v>
      </c>
      <c r="N3823">
        <v>3967</v>
      </c>
      <c r="O3823" t="s">
        <v>4679</v>
      </c>
      <c r="P3823">
        <v>0</v>
      </c>
      <c r="Q3823" t="s">
        <v>18116</v>
      </c>
      <c r="R3823" t="s">
        <v>18117</v>
      </c>
      <c r="S3823">
        <v>309</v>
      </c>
      <c r="T3823" t="s">
        <v>36</v>
      </c>
      <c r="U3823" t="s">
        <v>37</v>
      </c>
      <c r="V3823" t="s">
        <v>583</v>
      </c>
      <c r="W3823">
        <v>890000</v>
      </c>
      <c r="X3823">
        <v>1996</v>
      </c>
      <c r="Y3823">
        <v>324</v>
      </c>
      <c r="Z3823">
        <v>8</v>
      </c>
      <c r="AA3823">
        <v>1.85</v>
      </c>
      <c r="AB3823">
        <v>0</v>
      </c>
    </row>
    <row r="3824" spans="1:28" hidden="1" x14ac:dyDescent="0.2">
      <c r="A3824" t="s">
        <v>27</v>
      </c>
      <c r="B3824" t="s">
        <v>18118</v>
      </c>
      <c r="C3824">
        <v>195</v>
      </c>
      <c r="D3824">
        <v>107</v>
      </c>
      <c r="E3824">
        <v>58</v>
      </c>
      <c r="F3824">
        <v>537</v>
      </c>
      <c r="G3824" t="s">
        <v>2422</v>
      </c>
      <c r="H3824">
        <v>874</v>
      </c>
      <c r="J3824" t="s">
        <v>5542</v>
      </c>
      <c r="K3824" t="s">
        <v>4187</v>
      </c>
      <c r="L3824" t="s">
        <v>18119</v>
      </c>
      <c r="M3824">
        <v>46347</v>
      </c>
      <c r="N3824">
        <v>2363</v>
      </c>
      <c r="O3824" t="s">
        <v>18120</v>
      </c>
      <c r="P3824">
        <v>1</v>
      </c>
      <c r="Q3824" t="s">
        <v>18121</v>
      </c>
      <c r="R3824" t="s">
        <v>18122</v>
      </c>
      <c r="S3824">
        <v>112</v>
      </c>
      <c r="T3824" t="s">
        <v>36</v>
      </c>
      <c r="U3824" t="s">
        <v>55</v>
      </c>
      <c r="V3824" t="s">
        <v>583</v>
      </c>
      <c r="W3824">
        <v>3000000</v>
      </c>
      <c r="X3824">
        <v>2011</v>
      </c>
      <c r="Y3824">
        <v>579</v>
      </c>
      <c r="Z3824">
        <v>6.5</v>
      </c>
      <c r="AA3824">
        <v>2.35</v>
      </c>
      <c r="AB3824">
        <v>10000</v>
      </c>
    </row>
    <row r="3825" spans="1:28" hidden="1" x14ac:dyDescent="0.2">
      <c r="A3825" t="s">
        <v>27</v>
      </c>
      <c r="B3825" t="s">
        <v>16337</v>
      </c>
      <c r="C3825">
        <v>303</v>
      </c>
      <c r="D3825">
        <v>93</v>
      </c>
      <c r="E3825">
        <v>0</v>
      </c>
      <c r="F3825">
        <v>581</v>
      </c>
      <c r="G3825" t="s">
        <v>18123</v>
      </c>
      <c r="H3825">
        <v>1000</v>
      </c>
      <c r="I3825">
        <v>47277326</v>
      </c>
      <c r="J3825" t="s">
        <v>6401</v>
      </c>
      <c r="K3825" t="s">
        <v>3712</v>
      </c>
      <c r="L3825" t="s">
        <v>18124</v>
      </c>
      <c r="M3825">
        <v>138814</v>
      </c>
      <c r="N3825">
        <v>2990</v>
      </c>
      <c r="O3825" t="s">
        <v>5359</v>
      </c>
      <c r="P3825">
        <v>0</v>
      </c>
      <c r="Q3825" t="s">
        <v>18125</v>
      </c>
      <c r="R3825" t="s">
        <v>18126</v>
      </c>
      <c r="S3825">
        <v>1516</v>
      </c>
      <c r="T3825" t="s">
        <v>36</v>
      </c>
      <c r="U3825" t="s">
        <v>37</v>
      </c>
      <c r="V3825" t="s">
        <v>583</v>
      </c>
      <c r="W3825">
        <v>4800000</v>
      </c>
      <c r="X3825">
        <v>2005</v>
      </c>
      <c r="Y3825">
        <v>1000</v>
      </c>
      <c r="Z3825">
        <v>5.9</v>
      </c>
      <c r="AA3825">
        <v>2.35</v>
      </c>
      <c r="AB3825">
        <v>0</v>
      </c>
    </row>
    <row r="3826" spans="1:28" hidden="1" x14ac:dyDescent="0.2">
      <c r="A3826" t="s">
        <v>27</v>
      </c>
      <c r="B3826" t="s">
        <v>9428</v>
      </c>
      <c r="C3826">
        <v>122</v>
      </c>
      <c r="D3826">
        <v>94</v>
      </c>
      <c r="E3826">
        <v>187</v>
      </c>
      <c r="F3826">
        <v>427</v>
      </c>
      <c r="G3826" t="s">
        <v>2289</v>
      </c>
      <c r="H3826">
        <v>1000</v>
      </c>
      <c r="I3826">
        <v>1247453</v>
      </c>
      <c r="J3826" t="s">
        <v>2525</v>
      </c>
      <c r="K3826" t="s">
        <v>811</v>
      </c>
      <c r="L3826" t="s">
        <v>18127</v>
      </c>
      <c r="M3826">
        <v>11202</v>
      </c>
      <c r="N3826">
        <v>3690</v>
      </c>
      <c r="O3826" t="s">
        <v>6088</v>
      </c>
      <c r="P3826">
        <v>0</v>
      </c>
      <c r="Q3826" t="s">
        <v>18128</v>
      </c>
      <c r="R3826" t="s">
        <v>18129</v>
      </c>
      <c r="S3826">
        <v>123</v>
      </c>
      <c r="T3826" t="s">
        <v>36</v>
      </c>
      <c r="U3826" t="s">
        <v>55</v>
      </c>
      <c r="V3826" t="s">
        <v>583</v>
      </c>
      <c r="W3826">
        <v>2800000</v>
      </c>
      <c r="X3826">
        <v>2005</v>
      </c>
      <c r="Y3826">
        <v>887</v>
      </c>
      <c r="Z3826">
        <v>6.8</v>
      </c>
      <c r="AA3826">
        <v>2.35</v>
      </c>
      <c r="AB3826">
        <v>750</v>
      </c>
    </row>
    <row r="3827" spans="1:28" hidden="1" x14ac:dyDescent="0.2">
      <c r="A3827" t="s">
        <v>27</v>
      </c>
      <c r="B3827" t="s">
        <v>11997</v>
      </c>
      <c r="C3827">
        <v>359</v>
      </c>
      <c r="D3827">
        <v>121</v>
      </c>
      <c r="E3827">
        <v>337</v>
      </c>
      <c r="F3827">
        <v>41</v>
      </c>
      <c r="G3827" t="s">
        <v>5853</v>
      </c>
      <c r="H3827">
        <v>982</v>
      </c>
      <c r="I3827">
        <v>1729969</v>
      </c>
      <c r="J3827" t="s">
        <v>4073</v>
      </c>
      <c r="K3827" t="s">
        <v>2599</v>
      </c>
      <c r="L3827" t="s">
        <v>18130</v>
      </c>
      <c r="M3827">
        <v>68211</v>
      </c>
      <c r="N3827">
        <v>1520</v>
      </c>
      <c r="O3827" t="s">
        <v>18131</v>
      </c>
      <c r="P3827">
        <v>0</v>
      </c>
      <c r="Q3827" t="s">
        <v>18132</v>
      </c>
      <c r="R3827" t="s">
        <v>18133</v>
      </c>
      <c r="S3827">
        <v>219</v>
      </c>
      <c r="T3827" t="s">
        <v>36</v>
      </c>
      <c r="U3827" t="s">
        <v>37</v>
      </c>
      <c r="V3827" t="s">
        <v>583</v>
      </c>
      <c r="W3827">
        <v>5000000</v>
      </c>
      <c r="X3827">
        <v>2011</v>
      </c>
      <c r="Y3827">
        <v>463</v>
      </c>
      <c r="Z3827">
        <v>7.4</v>
      </c>
      <c r="AA3827">
        <v>2.35</v>
      </c>
      <c r="AB3827">
        <v>14000</v>
      </c>
    </row>
    <row r="3828" spans="1:28" hidden="1" x14ac:dyDescent="0.2">
      <c r="A3828" t="s">
        <v>27</v>
      </c>
      <c r="B3828" t="s">
        <v>18134</v>
      </c>
      <c r="C3828">
        <v>130</v>
      </c>
      <c r="D3828">
        <v>118</v>
      </c>
      <c r="E3828">
        <v>7</v>
      </c>
      <c r="F3828">
        <v>339</v>
      </c>
      <c r="G3828" t="s">
        <v>1134</v>
      </c>
      <c r="H3828">
        <v>968</v>
      </c>
      <c r="I3828">
        <v>1705139</v>
      </c>
      <c r="J3828" t="s">
        <v>2662</v>
      </c>
      <c r="K3828" t="s">
        <v>8879</v>
      </c>
      <c r="L3828" t="s">
        <v>18135</v>
      </c>
      <c r="M3828">
        <v>4695</v>
      </c>
      <c r="N3828">
        <v>2545</v>
      </c>
      <c r="O3828" t="s">
        <v>18136</v>
      </c>
      <c r="P3828">
        <v>0</v>
      </c>
      <c r="Q3828" t="s">
        <v>18137</v>
      </c>
      <c r="R3828" t="s">
        <v>18138</v>
      </c>
      <c r="S3828">
        <v>69</v>
      </c>
      <c r="T3828" t="s">
        <v>36</v>
      </c>
      <c r="U3828" t="s">
        <v>37</v>
      </c>
      <c r="V3828" t="s">
        <v>583</v>
      </c>
      <c r="W3828">
        <v>4700000</v>
      </c>
      <c r="X3828">
        <v>1988</v>
      </c>
      <c r="Y3828">
        <v>733</v>
      </c>
      <c r="Z3828">
        <v>6.7</v>
      </c>
      <c r="AA3828">
        <v>1.85</v>
      </c>
      <c r="AB3828">
        <v>0</v>
      </c>
    </row>
    <row r="3829" spans="1:28" hidden="1" x14ac:dyDescent="0.2">
      <c r="A3829" t="s">
        <v>27</v>
      </c>
      <c r="B3829" t="s">
        <v>18139</v>
      </c>
      <c r="C3829">
        <v>64</v>
      </c>
      <c r="D3829">
        <v>98</v>
      </c>
      <c r="E3829">
        <v>16</v>
      </c>
      <c r="F3829">
        <v>621</v>
      </c>
      <c r="G3829" t="s">
        <v>403</v>
      </c>
      <c r="H3829">
        <v>10000</v>
      </c>
      <c r="I3829">
        <v>238774</v>
      </c>
      <c r="J3829" t="s">
        <v>2525</v>
      </c>
      <c r="K3829" t="s">
        <v>106</v>
      </c>
      <c r="L3829" t="s">
        <v>18140</v>
      </c>
      <c r="M3829">
        <v>9611</v>
      </c>
      <c r="N3829">
        <v>11703</v>
      </c>
      <c r="O3829" t="s">
        <v>577</v>
      </c>
      <c r="P3829">
        <v>0</v>
      </c>
      <c r="Q3829" t="s">
        <v>18141</v>
      </c>
      <c r="R3829" t="s">
        <v>18142</v>
      </c>
      <c r="S3829">
        <v>70</v>
      </c>
      <c r="T3829" t="s">
        <v>36</v>
      </c>
      <c r="U3829" t="s">
        <v>55</v>
      </c>
      <c r="V3829" t="s">
        <v>38</v>
      </c>
      <c r="X3829">
        <v>2006</v>
      </c>
      <c r="Y3829">
        <v>838</v>
      </c>
      <c r="Z3829">
        <v>6.8</v>
      </c>
      <c r="AA3829">
        <v>1.85</v>
      </c>
      <c r="AB3829">
        <v>864</v>
      </c>
    </row>
    <row r="3830" spans="1:28" hidden="1" x14ac:dyDescent="0.2">
      <c r="A3830" t="s">
        <v>27</v>
      </c>
      <c r="B3830" t="s">
        <v>18143</v>
      </c>
      <c r="C3830">
        <v>13</v>
      </c>
      <c r="D3830">
        <v>82</v>
      </c>
      <c r="E3830">
        <v>0</v>
      </c>
      <c r="F3830">
        <v>316</v>
      </c>
      <c r="G3830" t="s">
        <v>2207</v>
      </c>
      <c r="H3830">
        <v>927</v>
      </c>
      <c r="J3830" t="s">
        <v>1007</v>
      </c>
      <c r="K3830" t="s">
        <v>9030</v>
      </c>
      <c r="L3830" t="s">
        <v>18144</v>
      </c>
      <c r="M3830">
        <v>4247</v>
      </c>
      <c r="N3830">
        <v>2469</v>
      </c>
      <c r="O3830" t="s">
        <v>7029</v>
      </c>
      <c r="P3830">
        <v>2</v>
      </c>
      <c r="Q3830" t="s">
        <v>18145</v>
      </c>
      <c r="R3830" t="s">
        <v>18146</v>
      </c>
      <c r="S3830">
        <v>11</v>
      </c>
      <c r="T3830" t="s">
        <v>36</v>
      </c>
      <c r="U3830" t="s">
        <v>37</v>
      </c>
      <c r="V3830" t="s">
        <v>5611</v>
      </c>
      <c r="W3830">
        <v>5000000</v>
      </c>
      <c r="X3830">
        <v>2014</v>
      </c>
      <c r="Y3830">
        <v>833</v>
      </c>
      <c r="Z3830">
        <v>5.4</v>
      </c>
      <c r="AB3830">
        <v>0</v>
      </c>
    </row>
    <row r="3831" spans="1:28" hidden="1" x14ac:dyDescent="0.2">
      <c r="A3831" t="s">
        <v>27</v>
      </c>
      <c r="B3831" t="s">
        <v>7402</v>
      </c>
      <c r="C3831">
        <v>159</v>
      </c>
      <c r="D3831">
        <v>101</v>
      </c>
      <c r="E3831">
        <v>365</v>
      </c>
      <c r="F3831">
        <v>14</v>
      </c>
      <c r="G3831" t="s">
        <v>18147</v>
      </c>
      <c r="H3831">
        <v>237</v>
      </c>
      <c r="I3831">
        <v>8025872</v>
      </c>
      <c r="J3831" t="s">
        <v>7577</v>
      </c>
      <c r="K3831" t="s">
        <v>18148</v>
      </c>
      <c r="L3831" t="s">
        <v>18149</v>
      </c>
      <c r="M3831">
        <v>19234</v>
      </c>
      <c r="N3831">
        <v>302</v>
      </c>
      <c r="O3831" t="s">
        <v>18150</v>
      </c>
      <c r="P3831">
        <v>3</v>
      </c>
      <c r="Q3831" t="s">
        <v>18151</v>
      </c>
      <c r="R3831" t="s">
        <v>18152</v>
      </c>
      <c r="S3831">
        <v>258</v>
      </c>
      <c r="T3831" t="s">
        <v>36</v>
      </c>
      <c r="U3831" t="s">
        <v>37</v>
      </c>
      <c r="V3831" t="s">
        <v>7332</v>
      </c>
      <c r="W3831">
        <v>4700000</v>
      </c>
      <c r="X3831">
        <v>1986</v>
      </c>
      <c r="Y3831">
        <v>28</v>
      </c>
      <c r="Z3831">
        <v>5.5</v>
      </c>
      <c r="AA3831">
        <v>1.85</v>
      </c>
      <c r="AB3831">
        <v>0</v>
      </c>
    </row>
    <row r="3832" spans="1:28" x14ac:dyDescent="0.2">
      <c r="A3832" t="s">
        <v>27</v>
      </c>
      <c r="B3832" t="s">
        <v>17192</v>
      </c>
      <c r="C3832">
        <v>54</v>
      </c>
      <c r="D3832">
        <v>106</v>
      </c>
      <c r="E3832">
        <v>541</v>
      </c>
      <c r="F3832">
        <v>372</v>
      </c>
      <c r="G3832" t="s">
        <v>18153</v>
      </c>
      <c r="H3832">
        <v>773</v>
      </c>
      <c r="J3832" t="s">
        <v>18154</v>
      </c>
      <c r="K3832" t="s">
        <v>1439</v>
      </c>
      <c r="L3832" t="s">
        <v>18155</v>
      </c>
      <c r="M3832">
        <v>13467</v>
      </c>
      <c r="N3832">
        <v>2409</v>
      </c>
      <c r="O3832" t="s">
        <v>6803</v>
      </c>
      <c r="P3832">
        <v>0</v>
      </c>
      <c r="Q3832" t="s">
        <v>18156</v>
      </c>
      <c r="R3832" t="s">
        <v>18157</v>
      </c>
      <c r="S3832">
        <v>106</v>
      </c>
      <c r="T3832" t="s">
        <v>36</v>
      </c>
      <c r="U3832" t="s">
        <v>37</v>
      </c>
      <c r="V3832" t="s">
        <v>583</v>
      </c>
      <c r="W3832">
        <v>4638783</v>
      </c>
      <c r="X3832">
        <v>1973</v>
      </c>
      <c r="Y3832">
        <v>476</v>
      </c>
      <c r="Z3832">
        <v>7.4</v>
      </c>
      <c r="AA3832">
        <v>2.35</v>
      </c>
      <c r="AB3832">
        <v>0</v>
      </c>
    </row>
    <row r="3833" spans="1:28" hidden="1" x14ac:dyDescent="0.2">
      <c r="A3833" t="s">
        <v>27</v>
      </c>
      <c r="B3833" t="s">
        <v>12847</v>
      </c>
      <c r="C3833">
        <v>440</v>
      </c>
      <c r="D3833">
        <v>90</v>
      </c>
      <c r="E3833">
        <v>0</v>
      </c>
      <c r="F3833">
        <v>428</v>
      </c>
      <c r="G3833" t="s">
        <v>201</v>
      </c>
      <c r="H3833">
        <v>33000</v>
      </c>
      <c r="I3833">
        <v>778565</v>
      </c>
      <c r="J3833" t="s">
        <v>1933</v>
      </c>
      <c r="K3833" t="s">
        <v>4211</v>
      </c>
      <c r="L3833" t="s">
        <v>18158</v>
      </c>
      <c r="M3833">
        <v>83234</v>
      </c>
      <c r="N3833">
        <v>34779</v>
      </c>
      <c r="O3833" t="s">
        <v>18159</v>
      </c>
      <c r="P3833">
        <v>1</v>
      </c>
      <c r="Q3833" t="s">
        <v>18160</v>
      </c>
      <c r="R3833" t="s">
        <v>18161</v>
      </c>
      <c r="S3833">
        <v>475</v>
      </c>
      <c r="T3833" t="s">
        <v>36</v>
      </c>
      <c r="U3833" t="s">
        <v>7709</v>
      </c>
      <c r="V3833" t="s">
        <v>583</v>
      </c>
      <c r="W3833">
        <v>4800000</v>
      </c>
      <c r="X3833">
        <v>2013</v>
      </c>
      <c r="Y3833">
        <v>1000</v>
      </c>
      <c r="Z3833">
        <v>5.7</v>
      </c>
      <c r="AA3833">
        <v>1.85</v>
      </c>
      <c r="AB3833">
        <v>30000</v>
      </c>
    </row>
    <row r="3834" spans="1:28" hidden="1" x14ac:dyDescent="0.2">
      <c r="A3834" t="s">
        <v>27</v>
      </c>
      <c r="B3834" t="s">
        <v>18162</v>
      </c>
      <c r="C3834">
        <v>7</v>
      </c>
      <c r="D3834">
        <v>79</v>
      </c>
      <c r="E3834">
        <v>0</v>
      </c>
      <c r="F3834">
        <v>20</v>
      </c>
      <c r="G3834" t="s">
        <v>18163</v>
      </c>
      <c r="H3834">
        <v>226</v>
      </c>
      <c r="J3834" t="s">
        <v>3407</v>
      </c>
      <c r="K3834" t="s">
        <v>4816</v>
      </c>
      <c r="L3834" t="s">
        <v>18164</v>
      </c>
      <c r="M3834">
        <v>262</v>
      </c>
      <c r="N3834">
        <v>286</v>
      </c>
      <c r="O3834" t="s">
        <v>18165</v>
      </c>
      <c r="P3834">
        <v>0</v>
      </c>
      <c r="Q3834" t="s">
        <v>18166</v>
      </c>
      <c r="R3834" t="s">
        <v>18167</v>
      </c>
      <c r="S3834">
        <v>6</v>
      </c>
      <c r="T3834" t="s">
        <v>1462</v>
      </c>
      <c r="U3834" t="s">
        <v>1463</v>
      </c>
      <c r="X3834">
        <v>2005</v>
      </c>
      <c r="Y3834">
        <v>40</v>
      </c>
      <c r="Z3834">
        <v>5.4</v>
      </c>
      <c r="AB3834">
        <v>11</v>
      </c>
    </row>
    <row r="3835" spans="1:28" hidden="1" x14ac:dyDescent="0.2">
      <c r="A3835" t="s">
        <v>27</v>
      </c>
      <c r="B3835" t="s">
        <v>18168</v>
      </c>
      <c r="C3835">
        <v>4</v>
      </c>
      <c r="D3835">
        <v>87</v>
      </c>
      <c r="E3835">
        <v>20</v>
      </c>
      <c r="F3835">
        <v>329</v>
      </c>
      <c r="G3835" t="s">
        <v>13735</v>
      </c>
      <c r="H3835">
        <v>571</v>
      </c>
      <c r="J3835" t="s">
        <v>1669</v>
      </c>
      <c r="K3835" t="s">
        <v>8389</v>
      </c>
      <c r="L3835" t="s">
        <v>18169</v>
      </c>
      <c r="M3835">
        <v>1427</v>
      </c>
      <c r="N3835">
        <v>2006</v>
      </c>
      <c r="O3835" t="s">
        <v>4381</v>
      </c>
      <c r="P3835">
        <v>6</v>
      </c>
      <c r="Q3835" t="s">
        <v>18170</v>
      </c>
      <c r="R3835" t="s">
        <v>18171</v>
      </c>
      <c r="S3835">
        <v>12</v>
      </c>
      <c r="T3835" t="s">
        <v>36</v>
      </c>
      <c r="U3835" t="s">
        <v>37</v>
      </c>
      <c r="V3835" t="s">
        <v>583</v>
      </c>
      <c r="W3835">
        <v>4700000</v>
      </c>
      <c r="X3835">
        <v>2011</v>
      </c>
      <c r="Y3835">
        <v>345</v>
      </c>
      <c r="Z3835">
        <v>3.2</v>
      </c>
      <c r="AB3835">
        <v>491</v>
      </c>
    </row>
    <row r="3836" spans="1:28" hidden="1" x14ac:dyDescent="0.2">
      <c r="A3836" t="s">
        <v>27</v>
      </c>
      <c r="B3836" t="s">
        <v>18172</v>
      </c>
      <c r="C3836">
        <v>1</v>
      </c>
      <c r="E3836">
        <v>0</v>
      </c>
      <c r="F3836">
        <v>0</v>
      </c>
      <c r="G3836" t="s">
        <v>18173</v>
      </c>
      <c r="H3836">
        <v>5</v>
      </c>
      <c r="J3836" t="s">
        <v>1679</v>
      </c>
      <c r="K3836" t="s">
        <v>18174</v>
      </c>
      <c r="L3836" t="s">
        <v>18175</v>
      </c>
      <c r="M3836">
        <v>57</v>
      </c>
      <c r="N3836">
        <v>5</v>
      </c>
      <c r="O3836" t="s">
        <v>18176</v>
      </c>
      <c r="P3836">
        <v>2</v>
      </c>
      <c r="R3836" t="s">
        <v>18177</v>
      </c>
      <c r="S3836">
        <v>1</v>
      </c>
      <c r="T3836" t="s">
        <v>18178</v>
      </c>
      <c r="U3836" t="s">
        <v>5610</v>
      </c>
      <c r="X3836">
        <v>2013</v>
      </c>
      <c r="Y3836">
        <v>0</v>
      </c>
      <c r="Z3836">
        <v>7.1</v>
      </c>
      <c r="AB3836">
        <v>2</v>
      </c>
    </row>
    <row r="3837" spans="1:28" hidden="1" x14ac:dyDescent="0.2">
      <c r="A3837" t="s">
        <v>27</v>
      </c>
      <c r="B3837" t="s">
        <v>18179</v>
      </c>
      <c r="C3837">
        <v>96</v>
      </c>
      <c r="D3837">
        <v>105</v>
      </c>
      <c r="E3837">
        <v>11</v>
      </c>
      <c r="F3837">
        <v>16</v>
      </c>
      <c r="G3837" t="s">
        <v>9114</v>
      </c>
      <c r="H3837">
        <v>18000</v>
      </c>
      <c r="I3837">
        <v>1340891</v>
      </c>
      <c r="J3837" t="s">
        <v>212</v>
      </c>
      <c r="K3837" t="s">
        <v>639</v>
      </c>
      <c r="L3837" t="s">
        <v>18180</v>
      </c>
      <c r="M3837">
        <v>18940</v>
      </c>
      <c r="N3837">
        <v>18105</v>
      </c>
      <c r="O3837" t="s">
        <v>18181</v>
      </c>
      <c r="P3837">
        <v>0</v>
      </c>
      <c r="Q3837" t="s">
        <v>18182</v>
      </c>
      <c r="R3837" t="s">
        <v>18183</v>
      </c>
      <c r="S3837">
        <v>182</v>
      </c>
      <c r="T3837" t="s">
        <v>36</v>
      </c>
      <c r="U3837" t="s">
        <v>55</v>
      </c>
      <c r="V3837" t="s">
        <v>38</v>
      </c>
      <c r="X3837">
        <v>2004</v>
      </c>
      <c r="Y3837">
        <v>66</v>
      </c>
      <c r="Z3837">
        <v>7.8</v>
      </c>
      <c r="AA3837">
        <v>1.85</v>
      </c>
      <c r="AB3837">
        <v>2000</v>
      </c>
    </row>
    <row r="3838" spans="1:28" x14ac:dyDescent="0.2">
      <c r="A3838" t="s">
        <v>27</v>
      </c>
      <c r="B3838" t="s">
        <v>18184</v>
      </c>
      <c r="C3838">
        <v>8</v>
      </c>
      <c r="D3838">
        <v>89</v>
      </c>
      <c r="E3838">
        <v>0</v>
      </c>
      <c r="F3838">
        <v>413</v>
      </c>
      <c r="G3838" t="s">
        <v>3544</v>
      </c>
      <c r="H3838">
        <v>584</v>
      </c>
      <c r="J3838" t="s">
        <v>15009</v>
      </c>
      <c r="K3838" t="s">
        <v>18185</v>
      </c>
      <c r="L3838" t="s">
        <v>18186</v>
      </c>
      <c r="M3838">
        <v>436</v>
      </c>
      <c r="N3838">
        <v>2668</v>
      </c>
      <c r="O3838" t="s">
        <v>1053</v>
      </c>
      <c r="P3838">
        <v>2</v>
      </c>
      <c r="Q3838" t="s">
        <v>18187</v>
      </c>
      <c r="R3838" t="s">
        <v>18188</v>
      </c>
      <c r="S3838">
        <v>8</v>
      </c>
      <c r="T3838" t="s">
        <v>36</v>
      </c>
      <c r="U3838" t="s">
        <v>266</v>
      </c>
      <c r="V3838" t="s">
        <v>583</v>
      </c>
      <c r="W3838">
        <v>5000000</v>
      </c>
      <c r="X3838">
        <v>2007</v>
      </c>
      <c r="Y3838">
        <v>580</v>
      </c>
      <c r="Z3838">
        <v>5.3</v>
      </c>
      <c r="AA3838">
        <v>2.35</v>
      </c>
      <c r="AB3838">
        <v>31</v>
      </c>
    </row>
    <row r="3839" spans="1:28" hidden="1" x14ac:dyDescent="0.2">
      <c r="A3839" t="s">
        <v>27</v>
      </c>
      <c r="B3839" t="s">
        <v>18189</v>
      </c>
      <c r="C3839">
        <v>87</v>
      </c>
      <c r="D3839">
        <v>100</v>
      </c>
      <c r="E3839">
        <v>3</v>
      </c>
      <c r="F3839">
        <v>9</v>
      </c>
      <c r="G3839" t="s">
        <v>18190</v>
      </c>
      <c r="H3839">
        <v>74</v>
      </c>
      <c r="I3839">
        <v>513836</v>
      </c>
      <c r="J3839" t="s">
        <v>1413</v>
      </c>
      <c r="K3839" t="s">
        <v>13552</v>
      </c>
      <c r="L3839" t="s">
        <v>18191</v>
      </c>
      <c r="M3839">
        <v>6304</v>
      </c>
      <c r="N3839">
        <v>143</v>
      </c>
      <c r="O3839" t="s">
        <v>18192</v>
      </c>
      <c r="P3839">
        <v>1</v>
      </c>
      <c r="Q3839" t="s">
        <v>18193</v>
      </c>
      <c r="R3839" t="s">
        <v>18194</v>
      </c>
      <c r="S3839">
        <v>21</v>
      </c>
      <c r="T3839" t="s">
        <v>1462</v>
      </c>
      <c r="U3839" t="s">
        <v>1463</v>
      </c>
      <c r="V3839" t="s">
        <v>583</v>
      </c>
      <c r="W3839">
        <v>4600000</v>
      </c>
      <c r="X3839">
        <v>2010</v>
      </c>
      <c r="Y3839">
        <v>52</v>
      </c>
      <c r="Z3839">
        <v>7.2</v>
      </c>
      <c r="AA3839">
        <v>1.85</v>
      </c>
      <c r="AB3839">
        <v>0</v>
      </c>
    </row>
    <row r="3840" spans="1:28" hidden="1" x14ac:dyDescent="0.2">
      <c r="A3840" t="s">
        <v>27</v>
      </c>
      <c r="B3840" t="s">
        <v>18195</v>
      </c>
      <c r="C3840">
        <v>10</v>
      </c>
      <c r="D3840">
        <v>92</v>
      </c>
      <c r="E3840">
        <v>4</v>
      </c>
      <c r="F3840">
        <v>140</v>
      </c>
      <c r="G3840" t="s">
        <v>7499</v>
      </c>
      <c r="H3840">
        <v>943</v>
      </c>
      <c r="J3840" t="s">
        <v>2525</v>
      </c>
      <c r="K3840" t="s">
        <v>845</v>
      </c>
      <c r="L3840" t="s">
        <v>18196</v>
      </c>
      <c r="M3840">
        <v>421</v>
      </c>
      <c r="N3840">
        <v>1795</v>
      </c>
      <c r="O3840" t="s">
        <v>18197</v>
      </c>
      <c r="P3840">
        <v>1</v>
      </c>
      <c r="R3840" t="s">
        <v>18198</v>
      </c>
      <c r="S3840">
        <v>3</v>
      </c>
      <c r="T3840" t="s">
        <v>36</v>
      </c>
      <c r="U3840" t="s">
        <v>2911</v>
      </c>
      <c r="W3840">
        <v>4700000</v>
      </c>
      <c r="X3840">
        <v>2013</v>
      </c>
      <c r="Y3840">
        <v>480</v>
      </c>
      <c r="Z3840">
        <v>6.2</v>
      </c>
      <c r="AB3840">
        <v>199</v>
      </c>
    </row>
    <row r="3841" spans="1:28" hidden="1" x14ac:dyDescent="0.2">
      <c r="A3841" t="s">
        <v>27</v>
      </c>
      <c r="B3841" t="s">
        <v>18199</v>
      </c>
      <c r="C3841">
        <v>121</v>
      </c>
      <c r="D3841">
        <v>97</v>
      </c>
      <c r="E3841">
        <v>4</v>
      </c>
      <c r="F3841">
        <v>577</v>
      </c>
      <c r="G3841" t="s">
        <v>9035</v>
      </c>
      <c r="H3841">
        <v>13000</v>
      </c>
      <c r="I3841">
        <v>434417</v>
      </c>
      <c r="J3841" t="s">
        <v>3407</v>
      </c>
      <c r="K3841" t="s">
        <v>444</v>
      </c>
      <c r="L3841" t="s">
        <v>18200</v>
      </c>
      <c r="M3841">
        <v>8867</v>
      </c>
      <c r="N3841">
        <v>15093</v>
      </c>
      <c r="O3841" t="s">
        <v>2239</v>
      </c>
      <c r="P3841">
        <v>1</v>
      </c>
      <c r="Q3841" t="s">
        <v>18201</v>
      </c>
      <c r="R3841" t="s">
        <v>18202</v>
      </c>
      <c r="S3841">
        <v>65</v>
      </c>
      <c r="T3841" t="s">
        <v>36</v>
      </c>
      <c r="U3841" t="s">
        <v>3569</v>
      </c>
      <c r="V3841" t="s">
        <v>4828</v>
      </c>
      <c r="W3841">
        <v>4600000</v>
      </c>
      <c r="X3841">
        <v>2007</v>
      </c>
      <c r="Y3841">
        <v>1000</v>
      </c>
      <c r="Z3841">
        <v>5.9</v>
      </c>
      <c r="AA3841">
        <v>1.85</v>
      </c>
      <c r="AB3841">
        <v>0</v>
      </c>
    </row>
    <row r="3842" spans="1:28" hidden="1" x14ac:dyDescent="0.2">
      <c r="A3842" t="s">
        <v>27</v>
      </c>
      <c r="B3842" t="s">
        <v>18203</v>
      </c>
      <c r="C3842">
        <v>43</v>
      </c>
      <c r="D3842">
        <v>100</v>
      </c>
      <c r="E3842">
        <v>0</v>
      </c>
      <c r="F3842">
        <v>3</v>
      </c>
      <c r="G3842" t="s">
        <v>18204</v>
      </c>
      <c r="H3842">
        <v>109</v>
      </c>
      <c r="I3842">
        <v>728</v>
      </c>
      <c r="J3842" t="s">
        <v>1933</v>
      </c>
      <c r="K3842" t="s">
        <v>18205</v>
      </c>
      <c r="L3842" t="s">
        <v>17963</v>
      </c>
      <c r="M3842">
        <v>2776</v>
      </c>
      <c r="N3842">
        <v>122</v>
      </c>
      <c r="O3842" t="s">
        <v>18206</v>
      </c>
      <c r="P3842">
        <v>0</v>
      </c>
      <c r="Q3842" t="s">
        <v>18207</v>
      </c>
      <c r="R3842" t="s">
        <v>18208</v>
      </c>
      <c r="S3842">
        <v>22</v>
      </c>
      <c r="T3842" t="s">
        <v>36</v>
      </c>
      <c r="U3842" t="s">
        <v>177</v>
      </c>
      <c r="X3842">
        <v>2006</v>
      </c>
      <c r="Y3842">
        <v>10</v>
      </c>
      <c r="Z3842">
        <v>7.3</v>
      </c>
      <c r="AA3842">
        <v>1.85</v>
      </c>
      <c r="AB3842">
        <v>285</v>
      </c>
    </row>
    <row r="3843" spans="1:28" hidden="1" x14ac:dyDescent="0.2">
      <c r="A3843" t="s">
        <v>27</v>
      </c>
      <c r="B3843" t="s">
        <v>7496</v>
      </c>
      <c r="C3843">
        <v>45</v>
      </c>
      <c r="D3843">
        <v>96</v>
      </c>
      <c r="E3843">
        <v>37</v>
      </c>
      <c r="F3843">
        <v>542</v>
      </c>
      <c r="G3843" t="s">
        <v>18209</v>
      </c>
      <c r="H3843">
        <v>801</v>
      </c>
      <c r="I3843">
        <v>81200000</v>
      </c>
      <c r="J3843" t="s">
        <v>1669</v>
      </c>
      <c r="K3843" t="s">
        <v>11089</v>
      </c>
      <c r="L3843" t="s">
        <v>18210</v>
      </c>
      <c r="M3843">
        <v>87739</v>
      </c>
      <c r="N3843">
        <v>3113</v>
      </c>
      <c r="O3843" t="s">
        <v>10327</v>
      </c>
      <c r="P3843">
        <v>0</v>
      </c>
      <c r="Q3843" t="s">
        <v>18211</v>
      </c>
      <c r="R3843" t="s">
        <v>18212</v>
      </c>
      <c r="S3843">
        <v>133</v>
      </c>
      <c r="T3843" t="s">
        <v>36</v>
      </c>
      <c r="U3843" t="s">
        <v>37</v>
      </c>
      <c r="V3843" t="s">
        <v>583</v>
      </c>
      <c r="W3843">
        <v>4500000</v>
      </c>
      <c r="X3843">
        <v>1984</v>
      </c>
      <c r="Y3843">
        <v>760</v>
      </c>
      <c r="Z3843">
        <v>6.7</v>
      </c>
      <c r="AA3843">
        <v>1.85</v>
      </c>
      <c r="AB3843">
        <v>0</v>
      </c>
    </row>
    <row r="3844" spans="1:28" hidden="1" x14ac:dyDescent="0.2">
      <c r="A3844" t="s">
        <v>27</v>
      </c>
      <c r="B3844" t="s">
        <v>13409</v>
      </c>
      <c r="C3844">
        <v>36</v>
      </c>
      <c r="D3844">
        <v>104</v>
      </c>
      <c r="E3844">
        <v>116</v>
      </c>
      <c r="F3844">
        <v>83</v>
      </c>
      <c r="G3844" t="s">
        <v>18213</v>
      </c>
      <c r="H3844">
        <v>1000</v>
      </c>
      <c r="J3844" t="s">
        <v>2306</v>
      </c>
      <c r="K3844" t="s">
        <v>7604</v>
      </c>
      <c r="L3844" t="s">
        <v>18214</v>
      </c>
      <c r="M3844">
        <v>50125</v>
      </c>
      <c r="N3844">
        <v>1662</v>
      </c>
      <c r="O3844" t="s">
        <v>11056</v>
      </c>
      <c r="P3844">
        <v>0</v>
      </c>
      <c r="Q3844" t="s">
        <v>18215</v>
      </c>
      <c r="R3844" t="s">
        <v>18216</v>
      </c>
      <c r="S3844">
        <v>140</v>
      </c>
      <c r="T3844" t="s">
        <v>36</v>
      </c>
      <c r="U3844" t="s">
        <v>37</v>
      </c>
      <c r="V3844" t="s">
        <v>583</v>
      </c>
      <c r="W3844">
        <v>4500000</v>
      </c>
      <c r="X3844">
        <v>1980</v>
      </c>
      <c r="Y3844">
        <v>511</v>
      </c>
      <c r="Z3844">
        <v>5.7</v>
      </c>
      <c r="AA3844">
        <v>1.85</v>
      </c>
      <c r="AB3844">
        <v>0</v>
      </c>
    </row>
    <row r="3845" spans="1:28" hidden="1" x14ac:dyDescent="0.2">
      <c r="A3845" t="s">
        <v>27</v>
      </c>
      <c r="B3845" t="s">
        <v>369</v>
      </c>
      <c r="C3845">
        <v>84</v>
      </c>
      <c r="D3845">
        <v>117</v>
      </c>
      <c r="E3845">
        <v>179</v>
      </c>
      <c r="F3845">
        <v>239</v>
      </c>
      <c r="G3845" t="s">
        <v>18217</v>
      </c>
      <c r="H3845">
        <v>1000</v>
      </c>
      <c r="I3845">
        <v>52700832</v>
      </c>
      <c r="J3845" t="s">
        <v>1413</v>
      </c>
      <c r="K3845" t="s">
        <v>201</v>
      </c>
      <c r="L3845" t="s">
        <v>18218</v>
      </c>
      <c r="M3845">
        <v>107923</v>
      </c>
      <c r="N3845">
        <v>1862</v>
      </c>
      <c r="O3845" t="s">
        <v>8024</v>
      </c>
      <c r="P3845">
        <v>4</v>
      </c>
      <c r="Q3845" t="s">
        <v>18219</v>
      </c>
      <c r="R3845" t="s">
        <v>18220</v>
      </c>
      <c r="S3845">
        <v>197</v>
      </c>
      <c r="T3845" t="s">
        <v>36</v>
      </c>
      <c r="U3845" t="s">
        <v>55</v>
      </c>
      <c r="V3845" t="s">
        <v>583</v>
      </c>
      <c r="W3845">
        <v>4500000</v>
      </c>
      <c r="X3845">
        <v>1994</v>
      </c>
      <c r="Y3845">
        <v>398</v>
      </c>
      <c r="Z3845">
        <v>7.1</v>
      </c>
      <c r="AA3845">
        <v>1.66</v>
      </c>
      <c r="AB3845">
        <v>0</v>
      </c>
    </row>
    <row r="3846" spans="1:28" hidden="1" x14ac:dyDescent="0.2">
      <c r="A3846" t="s">
        <v>27</v>
      </c>
      <c r="B3846" t="s">
        <v>11129</v>
      </c>
      <c r="C3846">
        <v>118</v>
      </c>
      <c r="D3846">
        <v>90</v>
      </c>
      <c r="E3846">
        <v>143</v>
      </c>
      <c r="F3846">
        <v>811</v>
      </c>
      <c r="G3846" t="s">
        <v>3657</v>
      </c>
      <c r="H3846">
        <v>1000</v>
      </c>
      <c r="J3846" t="s">
        <v>2525</v>
      </c>
      <c r="K3846" t="s">
        <v>2617</v>
      </c>
      <c r="L3846" t="s">
        <v>18221</v>
      </c>
      <c r="M3846">
        <v>71217</v>
      </c>
      <c r="N3846">
        <v>5002</v>
      </c>
      <c r="O3846" t="s">
        <v>1515</v>
      </c>
      <c r="P3846">
        <v>1</v>
      </c>
      <c r="Q3846" t="s">
        <v>18222</v>
      </c>
      <c r="R3846" t="s">
        <v>18223</v>
      </c>
      <c r="S3846">
        <v>228</v>
      </c>
      <c r="T3846" t="s">
        <v>36</v>
      </c>
      <c r="U3846" t="s">
        <v>37</v>
      </c>
      <c r="V3846" t="s">
        <v>7332</v>
      </c>
      <c r="W3846">
        <v>4500000</v>
      </c>
      <c r="X3846">
        <v>1982</v>
      </c>
      <c r="Y3846">
        <v>901</v>
      </c>
      <c r="Z3846">
        <v>7.2</v>
      </c>
      <c r="AA3846">
        <v>1.85</v>
      </c>
      <c r="AB3846">
        <v>0</v>
      </c>
    </row>
    <row r="3847" spans="1:28" hidden="1" x14ac:dyDescent="0.2">
      <c r="A3847" t="s">
        <v>27</v>
      </c>
      <c r="B3847" t="s">
        <v>18224</v>
      </c>
      <c r="C3847">
        <v>42</v>
      </c>
      <c r="D3847">
        <v>115</v>
      </c>
      <c r="E3847">
        <v>1000</v>
      </c>
      <c r="F3847">
        <v>68</v>
      </c>
      <c r="G3847" t="s">
        <v>18225</v>
      </c>
      <c r="H3847">
        <v>232</v>
      </c>
      <c r="J3847" t="s">
        <v>7041</v>
      </c>
      <c r="K3847" t="s">
        <v>18226</v>
      </c>
      <c r="L3847" t="s">
        <v>18227</v>
      </c>
      <c r="M3847">
        <v>13474</v>
      </c>
      <c r="N3847">
        <v>588</v>
      </c>
      <c r="O3847" t="s">
        <v>18228</v>
      </c>
      <c r="P3847">
        <v>0</v>
      </c>
      <c r="Q3847" t="s">
        <v>18229</v>
      </c>
      <c r="R3847" t="s">
        <v>18230</v>
      </c>
      <c r="S3847">
        <v>115</v>
      </c>
      <c r="T3847" t="s">
        <v>36</v>
      </c>
      <c r="U3847" t="s">
        <v>37</v>
      </c>
      <c r="V3847" t="s">
        <v>5611</v>
      </c>
      <c r="W3847">
        <v>4500000</v>
      </c>
      <c r="X3847">
        <v>1956</v>
      </c>
      <c r="Y3847">
        <v>169</v>
      </c>
      <c r="Z3847">
        <v>7.4</v>
      </c>
      <c r="AA3847">
        <v>1.66</v>
      </c>
      <c r="AB3847">
        <v>0</v>
      </c>
    </row>
    <row r="3848" spans="1:28" hidden="1" x14ac:dyDescent="0.2">
      <c r="A3848" t="s">
        <v>27</v>
      </c>
      <c r="B3848" t="s">
        <v>5074</v>
      </c>
      <c r="C3848">
        <v>202</v>
      </c>
      <c r="D3848">
        <v>108</v>
      </c>
      <c r="E3848">
        <v>0</v>
      </c>
      <c r="F3848">
        <v>346</v>
      </c>
      <c r="G3848" t="s">
        <v>980</v>
      </c>
      <c r="H3848">
        <v>22000</v>
      </c>
      <c r="I3848">
        <v>13060843</v>
      </c>
      <c r="J3848" t="s">
        <v>3407</v>
      </c>
      <c r="K3848" t="s">
        <v>695</v>
      </c>
      <c r="L3848" t="s">
        <v>18231</v>
      </c>
      <c r="M3848">
        <v>149528</v>
      </c>
      <c r="N3848">
        <v>26050</v>
      </c>
      <c r="O3848" t="s">
        <v>1286</v>
      </c>
      <c r="P3848">
        <v>0</v>
      </c>
      <c r="Q3848" t="s">
        <v>18232</v>
      </c>
      <c r="R3848" t="s">
        <v>18233</v>
      </c>
      <c r="S3848">
        <v>454</v>
      </c>
      <c r="T3848" t="s">
        <v>36</v>
      </c>
      <c r="U3848" t="s">
        <v>37</v>
      </c>
      <c r="V3848" t="s">
        <v>583</v>
      </c>
      <c r="W3848">
        <v>15000000</v>
      </c>
      <c r="X3848">
        <v>2002</v>
      </c>
      <c r="Y3848">
        <v>3000</v>
      </c>
      <c r="Z3848">
        <v>7.7</v>
      </c>
      <c r="AA3848">
        <v>2.35</v>
      </c>
      <c r="AB3848">
        <v>0</v>
      </c>
    </row>
    <row r="3849" spans="1:28" hidden="1" x14ac:dyDescent="0.2">
      <c r="A3849" t="s">
        <v>27</v>
      </c>
      <c r="C3849">
        <v>5</v>
      </c>
      <c r="D3849">
        <v>43</v>
      </c>
      <c r="F3849">
        <v>298</v>
      </c>
      <c r="G3849" t="s">
        <v>18234</v>
      </c>
      <c r="H3849">
        <v>562</v>
      </c>
      <c r="J3849" t="s">
        <v>1933</v>
      </c>
      <c r="K3849" t="s">
        <v>927</v>
      </c>
      <c r="L3849" t="s">
        <v>18235</v>
      </c>
      <c r="M3849">
        <v>6762</v>
      </c>
      <c r="N3849">
        <v>1587</v>
      </c>
      <c r="O3849" t="s">
        <v>6594</v>
      </c>
      <c r="P3849">
        <v>0</v>
      </c>
      <c r="R3849" t="s">
        <v>18236</v>
      </c>
      <c r="S3849">
        <v>27</v>
      </c>
      <c r="T3849" t="s">
        <v>36</v>
      </c>
      <c r="U3849" t="s">
        <v>37</v>
      </c>
      <c r="Y3849">
        <v>560</v>
      </c>
      <c r="Z3849">
        <v>7.7</v>
      </c>
      <c r="AA3849">
        <v>16</v>
      </c>
      <c r="AB3849">
        <v>2000</v>
      </c>
    </row>
    <row r="3850" spans="1:28" hidden="1" x14ac:dyDescent="0.2">
      <c r="A3850" t="s">
        <v>27</v>
      </c>
      <c r="B3850" t="s">
        <v>441</v>
      </c>
      <c r="C3850">
        <v>120</v>
      </c>
      <c r="D3850">
        <v>109</v>
      </c>
      <c r="E3850">
        <v>0</v>
      </c>
      <c r="F3850">
        <v>126</v>
      </c>
      <c r="G3850" t="s">
        <v>18237</v>
      </c>
      <c r="H3850">
        <v>3000</v>
      </c>
      <c r="I3850">
        <v>3798532</v>
      </c>
      <c r="J3850" t="s">
        <v>5272</v>
      </c>
      <c r="K3850" t="s">
        <v>139</v>
      </c>
      <c r="L3850" t="s">
        <v>18238</v>
      </c>
      <c r="M3850">
        <v>41138</v>
      </c>
      <c r="N3850">
        <v>3668</v>
      </c>
      <c r="O3850" t="s">
        <v>18239</v>
      </c>
      <c r="P3850">
        <v>0</v>
      </c>
      <c r="Q3850" t="s">
        <v>18240</v>
      </c>
      <c r="R3850" t="s">
        <v>18241</v>
      </c>
      <c r="S3850">
        <v>208</v>
      </c>
      <c r="T3850" t="s">
        <v>36</v>
      </c>
      <c r="U3850" t="s">
        <v>37</v>
      </c>
      <c r="V3850" t="s">
        <v>583</v>
      </c>
      <c r="W3850">
        <v>4500000</v>
      </c>
      <c r="X3850">
        <v>1996</v>
      </c>
      <c r="Y3850">
        <v>441</v>
      </c>
      <c r="Z3850">
        <v>7.4</v>
      </c>
      <c r="AA3850">
        <v>1.85</v>
      </c>
      <c r="AB3850">
        <v>2000</v>
      </c>
    </row>
    <row r="3851" spans="1:28" hidden="1" x14ac:dyDescent="0.2">
      <c r="A3851" t="s">
        <v>27</v>
      </c>
      <c r="B3851" t="s">
        <v>1202</v>
      </c>
      <c r="C3851">
        <v>234</v>
      </c>
      <c r="D3851">
        <v>102</v>
      </c>
      <c r="E3851">
        <v>0</v>
      </c>
      <c r="F3851">
        <v>167</v>
      </c>
      <c r="G3851" t="s">
        <v>1818</v>
      </c>
      <c r="H3851">
        <v>1000</v>
      </c>
      <c r="I3851">
        <v>3609278</v>
      </c>
      <c r="J3851" t="s">
        <v>3407</v>
      </c>
      <c r="K3851" t="s">
        <v>7761</v>
      </c>
      <c r="L3851" t="s">
        <v>18242</v>
      </c>
      <c r="M3851">
        <v>573541</v>
      </c>
      <c r="N3851">
        <v>2235</v>
      </c>
      <c r="O3851" t="s">
        <v>18243</v>
      </c>
      <c r="P3851">
        <v>0</v>
      </c>
      <c r="Q3851" t="s">
        <v>18244</v>
      </c>
      <c r="R3851" t="s">
        <v>18245</v>
      </c>
      <c r="S3851">
        <v>1916</v>
      </c>
      <c r="T3851" t="s">
        <v>36</v>
      </c>
      <c r="U3851" t="s">
        <v>37</v>
      </c>
      <c r="V3851" t="s">
        <v>583</v>
      </c>
      <c r="W3851">
        <v>4500000</v>
      </c>
      <c r="X3851">
        <v>2000</v>
      </c>
      <c r="Y3851">
        <v>1000</v>
      </c>
      <c r="Z3851">
        <v>8.4</v>
      </c>
      <c r="AA3851">
        <v>1.37</v>
      </c>
      <c r="AB3851">
        <v>38000</v>
      </c>
    </row>
    <row r="3852" spans="1:28" hidden="1" x14ac:dyDescent="0.2">
      <c r="A3852" t="s">
        <v>27</v>
      </c>
      <c r="B3852" t="s">
        <v>18246</v>
      </c>
      <c r="C3852">
        <v>17</v>
      </c>
      <c r="D3852">
        <v>100</v>
      </c>
      <c r="E3852">
        <v>9</v>
      </c>
      <c r="F3852">
        <v>37</v>
      </c>
      <c r="G3852" t="s">
        <v>18247</v>
      </c>
      <c r="H3852">
        <v>188</v>
      </c>
      <c r="J3852" t="s">
        <v>16969</v>
      </c>
      <c r="K3852" t="s">
        <v>18248</v>
      </c>
      <c r="L3852" t="s">
        <v>18249</v>
      </c>
      <c r="M3852">
        <v>2756</v>
      </c>
      <c r="N3852">
        <v>496</v>
      </c>
      <c r="O3852" t="s">
        <v>18250</v>
      </c>
      <c r="P3852">
        <v>2</v>
      </c>
      <c r="Q3852" t="s">
        <v>18251</v>
      </c>
      <c r="R3852" t="s">
        <v>18252</v>
      </c>
      <c r="S3852">
        <v>55</v>
      </c>
      <c r="T3852" t="s">
        <v>36</v>
      </c>
      <c r="U3852" t="s">
        <v>37</v>
      </c>
      <c r="V3852" t="s">
        <v>6034</v>
      </c>
      <c r="X3852">
        <v>1945</v>
      </c>
      <c r="Y3852">
        <v>135</v>
      </c>
      <c r="Z3852">
        <v>7.1</v>
      </c>
      <c r="AA3852">
        <v>1.37</v>
      </c>
      <c r="AB3852">
        <v>501</v>
      </c>
    </row>
    <row r="3853" spans="1:28" hidden="1" x14ac:dyDescent="0.2">
      <c r="A3853" t="s">
        <v>27</v>
      </c>
      <c r="B3853" t="s">
        <v>18253</v>
      </c>
      <c r="C3853">
        <v>35</v>
      </c>
      <c r="D3853">
        <v>115</v>
      </c>
      <c r="E3853">
        <v>98</v>
      </c>
      <c r="F3853">
        <v>4</v>
      </c>
      <c r="G3853" t="s">
        <v>18254</v>
      </c>
      <c r="H3853">
        <v>341</v>
      </c>
      <c r="I3853">
        <v>1687311</v>
      </c>
      <c r="J3853" t="s">
        <v>18255</v>
      </c>
      <c r="K3853" t="s">
        <v>18256</v>
      </c>
      <c r="L3853" t="s">
        <v>18257</v>
      </c>
      <c r="M3853">
        <v>2412</v>
      </c>
      <c r="N3853">
        <v>371</v>
      </c>
      <c r="O3853" t="s">
        <v>18258</v>
      </c>
      <c r="P3853">
        <v>3</v>
      </c>
      <c r="Q3853" t="s">
        <v>18259</v>
      </c>
      <c r="R3853" t="s">
        <v>18260</v>
      </c>
      <c r="S3853">
        <v>40</v>
      </c>
      <c r="T3853" t="s">
        <v>2776</v>
      </c>
      <c r="U3853" t="s">
        <v>3569</v>
      </c>
      <c r="V3853" t="s">
        <v>38</v>
      </c>
      <c r="W3853">
        <v>700000000</v>
      </c>
      <c r="X3853">
        <v>1998</v>
      </c>
      <c r="Y3853">
        <v>26</v>
      </c>
      <c r="Z3853">
        <v>7.2</v>
      </c>
      <c r="AA3853">
        <v>2</v>
      </c>
      <c r="AB3853">
        <v>539</v>
      </c>
    </row>
    <row r="3854" spans="1:28" hidden="1" x14ac:dyDescent="0.2">
      <c r="A3854" t="s">
        <v>27</v>
      </c>
      <c r="B3854" t="s">
        <v>758</v>
      </c>
      <c r="C3854">
        <v>48</v>
      </c>
      <c r="D3854">
        <v>122</v>
      </c>
      <c r="E3854">
        <v>0</v>
      </c>
      <c r="F3854">
        <v>491</v>
      </c>
      <c r="G3854" t="s">
        <v>8267</v>
      </c>
      <c r="H3854">
        <v>854</v>
      </c>
      <c r="J3854" t="s">
        <v>2172</v>
      </c>
      <c r="K3854" t="s">
        <v>3501</v>
      </c>
      <c r="L3854" t="s">
        <v>18261</v>
      </c>
      <c r="M3854">
        <v>15175</v>
      </c>
      <c r="N3854">
        <v>2762</v>
      </c>
      <c r="O3854" t="s">
        <v>18262</v>
      </c>
      <c r="P3854">
        <v>0</v>
      </c>
      <c r="Q3854" t="s">
        <v>18263</v>
      </c>
      <c r="R3854" t="s">
        <v>18264</v>
      </c>
      <c r="S3854">
        <v>89</v>
      </c>
      <c r="T3854" t="s">
        <v>36</v>
      </c>
      <c r="U3854" t="s">
        <v>55</v>
      </c>
      <c r="V3854" t="s">
        <v>583</v>
      </c>
      <c r="W3854">
        <v>4500000</v>
      </c>
      <c r="X3854">
        <v>1986</v>
      </c>
      <c r="Y3854">
        <v>652</v>
      </c>
      <c r="Z3854">
        <v>7.5</v>
      </c>
      <c r="AA3854">
        <v>1.85</v>
      </c>
      <c r="AB3854">
        <v>1000</v>
      </c>
    </row>
    <row r="3855" spans="1:28" hidden="1" x14ac:dyDescent="0.2">
      <c r="A3855" t="s">
        <v>27</v>
      </c>
      <c r="B3855" t="s">
        <v>18265</v>
      </c>
      <c r="C3855">
        <v>49</v>
      </c>
      <c r="D3855">
        <v>98</v>
      </c>
      <c r="E3855">
        <v>10</v>
      </c>
      <c r="F3855">
        <v>402</v>
      </c>
      <c r="G3855" t="s">
        <v>18266</v>
      </c>
      <c r="H3855">
        <v>589</v>
      </c>
      <c r="I3855">
        <v>10429707</v>
      </c>
      <c r="J3855" t="s">
        <v>1669</v>
      </c>
      <c r="K3855" t="s">
        <v>18267</v>
      </c>
      <c r="L3855" t="s">
        <v>18268</v>
      </c>
      <c r="M3855">
        <v>10483</v>
      </c>
      <c r="N3855">
        <v>2705</v>
      </c>
      <c r="O3855" t="s">
        <v>6758</v>
      </c>
      <c r="Q3855" t="s">
        <v>18269</v>
      </c>
      <c r="R3855" t="s">
        <v>18270</v>
      </c>
      <c r="S3855">
        <v>125</v>
      </c>
      <c r="T3855" t="s">
        <v>36</v>
      </c>
      <c r="U3855" t="s">
        <v>37</v>
      </c>
      <c r="V3855" t="s">
        <v>93</v>
      </c>
      <c r="W3855">
        <v>5000000</v>
      </c>
      <c r="X3855">
        <v>2014</v>
      </c>
      <c r="Y3855">
        <v>416</v>
      </c>
      <c r="Z3855">
        <v>5.4</v>
      </c>
      <c r="AA3855">
        <v>2.35</v>
      </c>
      <c r="AB3855">
        <v>0</v>
      </c>
    </row>
    <row r="3856" spans="1:28" hidden="1" x14ac:dyDescent="0.2">
      <c r="A3856" t="s">
        <v>27</v>
      </c>
      <c r="B3856" t="s">
        <v>9800</v>
      </c>
      <c r="C3856">
        <v>283</v>
      </c>
      <c r="D3856">
        <v>133</v>
      </c>
      <c r="E3856">
        <v>219</v>
      </c>
      <c r="F3856">
        <v>701</v>
      </c>
      <c r="G3856" t="s">
        <v>2980</v>
      </c>
      <c r="H3856">
        <v>15000</v>
      </c>
      <c r="I3856">
        <v>727883</v>
      </c>
      <c r="J3856" t="s">
        <v>2681</v>
      </c>
      <c r="K3856" t="s">
        <v>371</v>
      </c>
      <c r="L3856" t="s">
        <v>18271</v>
      </c>
      <c r="M3856">
        <v>580999</v>
      </c>
      <c r="N3856">
        <v>17040</v>
      </c>
      <c r="O3856" t="s">
        <v>18272</v>
      </c>
      <c r="P3856">
        <v>1</v>
      </c>
      <c r="Q3856" t="s">
        <v>18273</v>
      </c>
      <c r="R3856" t="s">
        <v>18274</v>
      </c>
      <c r="S3856">
        <v>2110</v>
      </c>
      <c r="T3856" t="s">
        <v>36</v>
      </c>
      <c r="U3856" t="s">
        <v>37</v>
      </c>
      <c r="V3856" t="s">
        <v>583</v>
      </c>
      <c r="W3856">
        <v>4500000</v>
      </c>
      <c r="X3856">
        <v>2001</v>
      </c>
      <c r="Y3856">
        <v>933</v>
      </c>
      <c r="Z3856">
        <v>8.1</v>
      </c>
      <c r="AA3856">
        <v>2.35</v>
      </c>
      <c r="AB3856">
        <v>33000</v>
      </c>
    </row>
    <row r="3857" spans="1:28" x14ac:dyDescent="0.2">
      <c r="A3857" t="s">
        <v>27</v>
      </c>
      <c r="B3857" t="s">
        <v>18275</v>
      </c>
      <c r="C3857">
        <v>16</v>
      </c>
      <c r="D3857">
        <v>105</v>
      </c>
      <c r="E3857">
        <v>5</v>
      </c>
      <c r="F3857">
        <v>122</v>
      </c>
      <c r="G3857" t="s">
        <v>18276</v>
      </c>
      <c r="H3857">
        <v>274</v>
      </c>
      <c r="I3857">
        <v>1391770</v>
      </c>
      <c r="J3857" t="s">
        <v>18277</v>
      </c>
      <c r="K3857" t="s">
        <v>18278</v>
      </c>
      <c r="L3857" t="s">
        <v>18279</v>
      </c>
      <c r="M3857">
        <v>1592</v>
      </c>
      <c r="N3857">
        <v>793</v>
      </c>
      <c r="O3857" t="s">
        <v>18280</v>
      </c>
      <c r="P3857">
        <v>6</v>
      </c>
      <c r="Q3857" t="s">
        <v>18281</v>
      </c>
      <c r="R3857" t="s">
        <v>18282</v>
      </c>
      <c r="S3857">
        <v>14</v>
      </c>
      <c r="T3857" t="s">
        <v>2776</v>
      </c>
      <c r="U3857" t="s">
        <v>2911</v>
      </c>
      <c r="V3857" t="s">
        <v>38</v>
      </c>
      <c r="X3857">
        <v>2011</v>
      </c>
      <c r="Y3857">
        <v>154</v>
      </c>
      <c r="Z3857">
        <v>6</v>
      </c>
      <c r="AA3857">
        <v>2.35</v>
      </c>
      <c r="AB3857">
        <v>0</v>
      </c>
    </row>
    <row r="3858" spans="1:28" hidden="1" x14ac:dyDescent="0.2">
      <c r="A3858" t="s">
        <v>27</v>
      </c>
      <c r="B3858" t="s">
        <v>18283</v>
      </c>
      <c r="C3858">
        <v>54</v>
      </c>
      <c r="D3858">
        <v>122</v>
      </c>
      <c r="E3858">
        <v>4</v>
      </c>
      <c r="F3858">
        <v>3</v>
      </c>
      <c r="G3858" t="s">
        <v>18284</v>
      </c>
      <c r="H3858">
        <v>25</v>
      </c>
      <c r="I3858">
        <v>713413</v>
      </c>
      <c r="J3858" t="s">
        <v>3080</v>
      </c>
      <c r="K3858" t="s">
        <v>18285</v>
      </c>
      <c r="L3858" t="s">
        <v>18286</v>
      </c>
      <c r="M3858">
        <v>9171</v>
      </c>
      <c r="N3858">
        <v>48</v>
      </c>
      <c r="O3858" t="s">
        <v>18287</v>
      </c>
      <c r="P3858">
        <v>1</v>
      </c>
      <c r="Q3858" t="s">
        <v>18288</v>
      </c>
      <c r="R3858" t="s">
        <v>18289</v>
      </c>
      <c r="S3858">
        <v>68</v>
      </c>
      <c r="T3858" t="s">
        <v>10488</v>
      </c>
      <c r="U3858" t="s">
        <v>10489</v>
      </c>
      <c r="V3858" t="s">
        <v>583</v>
      </c>
      <c r="W3858">
        <v>4500000</v>
      </c>
      <c r="X3858">
        <v>1997</v>
      </c>
      <c r="Y3858">
        <v>20</v>
      </c>
      <c r="Z3858">
        <v>7.8</v>
      </c>
      <c r="AA3858">
        <v>1.85</v>
      </c>
      <c r="AB3858">
        <v>689</v>
      </c>
    </row>
    <row r="3859" spans="1:28" hidden="1" x14ac:dyDescent="0.2">
      <c r="A3859" t="s">
        <v>27</v>
      </c>
      <c r="B3859" t="s">
        <v>18290</v>
      </c>
      <c r="C3859">
        <v>92</v>
      </c>
      <c r="D3859">
        <v>106</v>
      </c>
      <c r="E3859">
        <v>68</v>
      </c>
      <c r="F3859">
        <v>391</v>
      </c>
      <c r="G3859" t="s">
        <v>9639</v>
      </c>
      <c r="H3859">
        <v>835</v>
      </c>
      <c r="I3859">
        <v>410241</v>
      </c>
      <c r="J3859" t="s">
        <v>9191</v>
      </c>
      <c r="K3859" t="s">
        <v>3949</v>
      </c>
      <c r="L3859" t="s">
        <v>18291</v>
      </c>
      <c r="M3859">
        <v>32357</v>
      </c>
      <c r="N3859">
        <v>2110</v>
      </c>
      <c r="O3859" t="s">
        <v>17294</v>
      </c>
      <c r="P3859">
        <v>0</v>
      </c>
      <c r="Q3859" t="s">
        <v>18292</v>
      </c>
      <c r="R3859" t="s">
        <v>18293</v>
      </c>
      <c r="S3859">
        <v>199</v>
      </c>
      <c r="T3859" t="s">
        <v>36</v>
      </c>
      <c r="U3859" t="s">
        <v>37</v>
      </c>
      <c r="V3859" t="s">
        <v>583</v>
      </c>
      <c r="W3859">
        <v>2000000</v>
      </c>
      <c r="X3859">
        <v>2002</v>
      </c>
      <c r="Y3859">
        <v>601</v>
      </c>
      <c r="Z3859">
        <v>6.8</v>
      </c>
      <c r="AA3859">
        <v>1.85</v>
      </c>
      <c r="AB3859">
        <v>3000</v>
      </c>
    </row>
    <row r="3860" spans="1:28" hidden="1" x14ac:dyDescent="0.2">
      <c r="A3860" t="s">
        <v>27</v>
      </c>
      <c r="B3860" t="s">
        <v>18294</v>
      </c>
      <c r="C3860">
        <v>159</v>
      </c>
      <c r="D3860">
        <v>98</v>
      </c>
      <c r="E3860">
        <v>377</v>
      </c>
      <c r="F3860">
        <v>844</v>
      </c>
      <c r="G3860" t="s">
        <v>2289</v>
      </c>
      <c r="H3860">
        <v>1000</v>
      </c>
      <c r="I3860">
        <v>278821</v>
      </c>
      <c r="J3860" t="s">
        <v>2525</v>
      </c>
      <c r="K3860" t="s">
        <v>18295</v>
      </c>
      <c r="L3860" t="s">
        <v>18296</v>
      </c>
      <c r="M3860">
        <v>5465</v>
      </c>
      <c r="N3860">
        <v>5041</v>
      </c>
      <c r="O3860" t="s">
        <v>3516</v>
      </c>
      <c r="P3860">
        <v>1</v>
      </c>
      <c r="Q3860" t="s">
        <v>18297</v>
      </c>
      <c r="R3860" t="s">
        <v>18298</v>
      </c>
      <c r="S3860">
        <v>37</v>
      </c>
      <c r="T3860" t="s">
        <v>36</v>
      </c>
      <c r="U3860" t="s">
        <v>37</v>
      </c>
      <c r="V3860" t="s">
        <v>583</v>
      </c>
      <c r="X3860">
        <v>2009</v>
      </c>
      <c r="Y3860">
        <v>887</v>
      </c>
      <c r="Z3860">
        <v>6.5</v>
      </c>
      <c r="AA3860">
        <v>1.85</v>
      </c>
      <c r="AB3860">
        <v>0</v>
      </c>
    </row>
    <row r="3861" spans="1:28" hidden="1" x14ac:dyDescent="0.2">
      <c r="A3861" t="s">
        <v>27</v>
      </c>
      <c r="B3861" t="s">
        <v>14338</v>
      </c>
      <c r="C3861">
        <v>202</v>
      </c>
      <c r="D3861">
        <v>112</v>
      </c>
      <c r="E3861">
        <v>0</v>
      </c>
      <c r="F3861">
        <v>38</v>
      </c>
      <c r="G3861" t="s">
        <v>18299</v>
      </c>
      <c r="H3861">
        <v>717</v>
      </c>
      <c r="I3861">
        <v>211667</v>
      </c>
      <c r="J3861" t="s">
        <v>1933</v>
      </c>
      <c r="K3861" t="s">
        <v>13996</v>
      </c>
      <c r="L3861" t="s">
        <v>18300</v>
      </c>
      <c r="M3861">
        <v>53508</v>
      </c>
      <c r="N3861">
        <v>907</v>
      </c>
      <c r="O3861" t="s">
        <v>18301</v>
      </c>
      <c r="P3861">
        <v>0</v>
      </c>
      <c r="Q3861" t="s">
        <v>18302</v>
      </c>
      <c r="R3861" t="s">
        <v>18303</v>
      </c>
      <c r="S3861">
        <v>131</v>
      </c>
      <c r="T3861" t="s">
        <v>12698</v>
      </c>
      <c r="U3861" t="s">
        <v>5692</v>
      </c>
      <c r="V3861" t="s">
        <v>583</v>
      </c>
      <c r="W3861">
        <v>4200000000</v>
      </c>
      <c r="X3861">
        <v>2005</v>
      </c>
      <c r="Y3861">
        <v>126</v>
      </c>
      <c r="Z3861">
        <v>7.7</v>
      </c>
      <c r="AA3861">
        <v>2.35</v>
      </c>
      <c r="AB3861">
        <v>4000</v>
      </c>
    </row>
    <row r="3862" spans="1:28" hidden="1" x14ac:dyDescent="0.2">
      <c r="A3862" t="s">
        <v>27</v>
      </c>
      <c r="B3862" t="s">
        <v>18304</v>
      </c>
      <c r="C3862">
        <v>50</v>
      </c>
      <c r="D3862">
        <v>120</v>
      </c>
      <c r="E3862">
        <v>0</v>
      </c>
      <c r="F3862">
        <v>9</v>
      </c>
      <c r="G3862" t="s">
        <v>18305</v>
      </c>
      <c r="H3862">
        <v>24</v>
      </c>
      <c r="I3862">
        <v>706622</v>
      </c>
      <c r="J3862" t="s">
        <v>8769</v>
      </c>
      <c r="K3862" t="s">
        <v>18306</v>
      </c>
      <c r="L3862" t="s">
        <v>18307</v>
      </c>
      <c r="M3862">
        <v>1213</v>
      </c>
      <c r="N3862">
        <v>53</v>
      </c>
      <c r="O3862" t="s">
        <v>18308</v>
      </c>
      <c r="P3862">
        <v>2</v>
      </c>
      <c r="Q3862" t="s">
        <v>18309</v>
      </c>
      <c r="R3862" t="s">
        <v>18310</v>
      </c>
      <c r="S3862">
        <v>17</v>
      </c>
      <c r="T3862" t="s">
        <v>1462</v>
      </c>
      <c r="U3862" t="s">
        <v>1463</v>
      </c>
      <c r="X3862">
        <v>2010</v>
      </c>
      <c r="Y3862">
        <v>12</v>
      </c>
      <c r="Z3862">
        <v>6.4</v>
      </c>
      <c r="AA3862">
        <v>1.85</v>
      </c>
      <c r="AB3862">
        <v>0</v>
      </c>
    </row>
    <row r="3863" spans="1:28" hidden="1" x14ac:dyDescent="0.2">
      <c r="A3863" t="s">
        <v>27</v>
      </c>
      <c r="B3863" t="s">
        <v>18311</v>
      </c>
      <c r="C3863">
        <v>54</v>
      </c>
      <c r="D3863">
        <v>99</v>
      </c>
      <c r="E3863">
        <v>0</v>
      </c>
      <c r="F3863">
        <v>798</v>
      </c>
      <c r="G3863" t="s">
        <v>684</v>
      </c>
      <c r="H3863">
        <v>26000</v>
      </c>
      <c r="I3863">
        <v>92191</v>
      </c>
      <c r="J3863" t="s">
        <v>6281</v>
      </c>
      <c r="K3863" t="s">
        <v>333</v>
      </c>
      <c r="L3863" t="s">
        <v>18312</v>
      </c>
      <c r="M3863">
        <v>29463</v>
      </c>
      <c r="N3863">
        <v>29325</v>
      </c>
      <c r="O3863" t="s">
        <v>15339</v>
      </c>
      <c r="P3863">
        <v>1</v>
      </c>
      <c r="Q3863" t="s">
        <v>18313</v>
      </c>
      <c r="R3863" t="s">
        <v>18314</v>
      </c>
      <c r="S3863">
        <v>84</v>
      </c>
      <c r="T3863" t="s">
        <v>36</v>
      </c>
      <c r="U3863" t="s">
        <v>55</v>
      </c>
      <c r="V3863" t="s">
        <v>583</v>
      </c>
      <c r="W3863">
        <v>2500000</v>
      </c>
      <c r="X3863">
        <v>2001</v>
      </c>
      <c r="Y3863">
        <v>1000</v>
      </c>
      <c r="Z3863">
        <v>6.5</v>
      </c>
      <c r="AA3863">
        <v>1.85</v>
      </c>
      <c r="AB3863">
        <v>0</v>
      </c>
    </row>
    <row r="3864" spans="1:28" hidden="1" x14ac:dyDescent="0.2">
      <c r="A3864" t="s">
        <v>27</v>
      </c>
      <c r="B3864" t="s">
        <v>18315</v>
      </c>
      <c r="C3864">
        <v>98</v>
      </c>
      <c r="D3864">
        <v>110</v>
      </c>
      <c r="E3864">
        <v>143</v>
      </c>
      <c r="F3864">
        <v>76</v>
      </c>
      <c r="G3864" t="s">
        <v>6216</v>
      </c>
      <c r="H3864">
        <v>155</v>
      </c>
      <c r="I3864">
        <v>49413</v>
      </c>
      <c r="J3864" t="s">
        <v>332</v>
      </c>
      <c r="K3864" t="s">
        <v>10311</v>
      </c>
      <c r="L3864" t="s">
        <v>18316</v>
      </c>
      <c r="M3864">
        <v>6919</v>
      </c>
      <c r="N3864">
        <v>398</v>
      </c>
      <c r="O3864" t="s">
        <v>5490</v>
      </c>
      <c r="P3864">
        <v>0</v>
      </c>
      <c r="Q3864" t="s">
        <v>18317</v>
      </c>
      <c r="R3864" t="s">
        <v>18318</v>
      </c>
      <c r="S3864">
        <v>26</v>
      </c>
      <c r="T3864" t="s">
        <v>7239</v>
      </c>
      <c r="U3864" t="s">
        <v>3857</v>
      </c>
      <c r="V3864" t="s">
        <v>583</v>
      </c>
      <c r="W3864">
        <v>35000000</v>
      </c>
      <c r="X3864">
        <v>2006</v>
      </c>
      <c r="Y3864">
        <v>96</v>
      </c>
      <c r="Z3864">
        <v>7.3</v>
      </c>
      <c r="AA3864">
        <v>2.35</v>
      </c>
      <c r="AB3864">
        <v>528</v>
      </c>
    </row>
    <row r="3865" spans="1:28" x14ac:dyDescent="0.2">
      <c r="A3865" t="s">
        <v>27</v>
      </c>
      <c r="B3865" t="s">
        <v>18319</v>
      </c>
      <c r="C3865">
        <v>92</v>
      </c>
      <c r="D3865">
        <v>102</v>
      </c>
      <c r="E3865">
        <v>3</v>
      </c>
      <c r="F3865">
        <v>327</v>
      </c>
      <c r="G3865" t="s">
        <v>11653</v>
      </c>
      <c r="H3865">
        <v>820</v>
      </c>
      <c r="I3865">
        <v>199652</v>
      </c>
      <c r="J3865" t="s">
        <v>134</v>
      </c>
      <c r="K3865" t="s">
        <v>1044</v>
      </c>
      <c r="L3865" t="s">
        <v>18320</v>
      </c>
      <c r="M3865">
        <v>7390</v>
      </c>
      <c r="N3865">
        <v>1950</v>
      </c>
      <c r="O3865" t="s">
        <v>3455</v>
      </c>
      <c r="P3865">
        <v>0</v>
      </c>
      <c r="Q3865" t="s">
        <v>18321</v>
      </c>
      <c r="R3865" t="s">
        <v>18322</v>
      </c>
      <c r="S3865">
        <v>40</v>
      </c>
      <c r="T3865" t="s">
        <v>36</v>
      </c>
      <c r="U3865" t="s">
        <v>3569</v>
      </c>
      <c r="V3865" t="s">
        <v>583</v>
      </c>
      <c r="X3865">
        <v>2011</v>
      </c>
      <c r="Y3865">
        <v>356</v>
      </c>
      <c r="Z3865">
        <v>6.6</v>
      </c>
      <c r="AA3865">
        <v>2.35</v>
      </c>
      <c r="AB3865">
        <v>0</v>
      </c>
    </row>
    <row r="3866" spans="1:28" hidden="1" x14ac:dyDescent="0.2">
      <c r="A3866" t="s">
        <v>27</v>
      </c>
      <c r="B3866" t="s">
        <v>18323</v>
      </c>
      <c r="C3866">
        <v>112</v>
      </c>
      <c r="D3866">
        <v>109</v>
      </c>
      <c r="E3866">
        <v>187</v>
      </c>
      <c r="F3866">
        <v>0</v>
      </c>
      <c r="G3866" t="s">
        <v>18324</v>
      </c>
      <c r="H3866">
        <v>129</v>
      </c>
      <c r="I3866">
        <v>181655</v>
      </c>
      <c r="J3866" t="s">
        <v>1933</v>
      </c>
      <c r="K3866" t="s">
        <v>2318</v>
      </c>
      <c r="L3866" t="s">
        <v>18325</v>
      </c>
      <c r="M3866">
        <v>35464</v>
      </c>
      <c r="N3866">
        <v>131</v>
      </c>
      <c r="O3866" t="s">
        <v>18326</v>
      </c>
      <c r="P3866">
        <v>1</v>
      </c>
      <c r="Q3866" t="s">
        <v>18327</v>
      </c>
      <c r="R3866" t="s">
        <v>18328</v>
      </c>
      <c r="S3866">
        <v>206</v>
      </c>
      <c r="T3866" t="s">
        <v>5639</v>
      </c>
      <c r="U3866" t="s">
        <v>12471</v>
      </c>
      <c r="V3866" t="s">
        <v>583</v>
      </c>
      <c r="X3866">
        <v>2002</v>
      </c>
      <c r="Y3866">
        <v>2</v>
      </c>
      <c r="Z3866">
        <v>7.9</v>
      </c>
      <c r="AA3866">
        <v>1.85</v>
      </c>
      <c r="AB3866">
        <v>0</v>
      </c>
    </row>
    <row r="3867" spans="1:28" hidden="1" x14ac:dyDescent="0.2">
      <c r="A3867" t="s">
        <v>27</v>
      </c>
      <c r="B3867" t="s">
        <v>18329</v>
      </c>
      <c r="C3867">
        <v>138</v>
      </c>
      <c r="D3867">
        <v>104</v>
      </c>
      <c r="E3867">
        <v>0</v>
      </c>
      <c r="F3867">
        <v>329</v>
      </c>
      <c r="G3867" t="s">
        <v>3333</v>
      </c>
      <c r="H3867">
        <v>14000</v>
      </c>
      <c r="I3867">
        <v>108229</v>
      </c>
      <c r="J3867" t="s">
        <v>6130</v>
      </c>
      <c r="K3867" t="s">
        <v>226</v>
      </c>
      <c r="L3867" t="s">
        <v>18330</v>
      </c>
      <c r="M3867">
        <v>30836</v>
      </c>
      <c r="N3867">
        <v>15860</v>
      </c>
      <c r="O3867" t="s">
        <v>5094</v>
      </c>
      <c r="P3867">
        <v>1</v>
      </c>
      <c r="Q3867" t="s">
        <v>18331</v>
      </c>
      <c r="R3867" t="s">
        <v>18332</v>
      </c>
      <c r="S3867">
        <v>137</v>
      </c>
      <c r="T3867" t="s">
        <v>36</v>
      </c>
      <c r="U3867" t="s">
        <v>37</v>
      </c>
      <c r="V3867" t="s">
        <v>583</v>
      </c>
      <c r="W3867">
        <v>4500000</v>
      </c>
      <c r="X3867">
        <v>2009</v>
      </c>
      <c r="Y3867">
        <v>1000</v>
      </c>
      <c r="Z3867">
        <v>5.9</v>
      </c>
      <c r="AA3867">
        <v>2.35</v>
      </c>
      <c r="AB3867">
        <v>7000</v>
      </c>
    </row>
    <row r="3868" spans="1:28" hidden="1" x14ac:dyDescent="0.2">
      <c r="A3868" t="s">
        <v>27</v>
      </c>
      <c r="B3868" t="s">
        <v>18333</v>
      </c>
      <c r="C3868">
        <v>9</v>
      </c>
      <c r="D3868">
        <v>134</v>
      </c>
      <c r="E3868">
        <v>0</v>
      </c>
      <c r="F3868">
        <v>62</v>
      </c>
      <c r="G3868" t="s">
        <v>18334</v>
      </c>
      <c r="H3868">
        <v>327</v>
      </c>
      <c r="J3868" t="s">
        <v>4073</v>
      </c>
      <c r="K3868" t="s">
        <v>15896</v>
      </c>
      <c r="L3868" t="s">
        <v>18335</v>
      </c>
      <c r="M3868">
        <v>781</v>
      </c>
      <c r="N3868">
        <v>496</v>
      </c>
      <c r="O3868" t="s">
        <v>18336</v>
      </c>
      <c r="P3868">
        <v>4</v>
      </c>
      <c r="R3868" t="s">
        <v>18337</v>
      </c>
      <c r="S3868">
        <v>7</v>
      </c>
      <c r="T3868" t="s">
        <v>5609</v>
      </c>
      <c r="U3868" t="s">
        <v>5610</v>
      </c>
      <c r="X3868">
        <v>2014</v>
      </c>
      <c r="Y3868">
        <v>82</v>
      </c>
      <c r="Z3868">
        <v>4.7</v>
      </c>
      <c r="AB3868">
        <v>62</v>
      </c>
    </row>
    <row r="3869" spans="1:28" hidden="1" x14ac:dyDescent="0.2">
      <c r="A3869" t="s">
        <v>27</v>
      </c>
      <c r="B3869" t="s">
        <v>4953</v>
      </c>
      <c r="C3869">
        <v>149</v>
      </c>
      <c r="D3869">
        <v>133</v>
      </c>
      <c r="E3869">
        <v>869</v>
      </c>
      <c r="F3869">
        <v>425</v>
      </c>
      <c r="G3869" t="s">
        <v>17216</v>
      </c>
      <c r="H3869">
        <v>888</v>
      </c>
      <c r="I3869">
        <v>112000000</v>
      </c>
      <c r="J3869" t="s">
        <v>3407</v>
      </c>
      <c r="K3869" t="s">
        <v>11574</v>
      </c>
      <c r="L3869" t="s">
        <v>18338</v>
      </c>
      <c r="M3869">
        <v>680041</v>
      </c>
      <c r="N3869">
        <v>2176</v>
      </c>
      <c r="O3869" t="s">
        <v>14574</v>
      </c>
      <c r="P3869">
        <v>0</v>
      </c>
      <c r="Q3869" t="s">
        <v>18339</v>
      </c>
      <c r="R3869" t="s">
        <v>18340</v>
      </c>
      <c r="S3869">
        <v>760</v>
      </c>
      <c r="T3869" t="s">
        <v>36</v>
      </c>
      <c r="U3869" t="s">
        <v>37</v>
      </c>
      <c r="V3869" t="s">
        <v>583</v>
      </c>
      <c r="W3869">
        <v>4400000</v>
      </c>
      <c r="X3869">
        <v>1975</v>
      </c>
      <c r="Y3869">
        <v>721</v>
      </c>
      <c r="Z3869">
        <v>8.6999999999999993</v>
      </c>
      <c r="AA3869">
        <v>1.85</v>
      </c>
      <c r="AB3869">
        <v>32000</v>
      </c>
    </row>
    <row r="3870" spans="1:28" hidden="1" x14ac:dyDescent="0.2">
      <c r="A3870" t="s">
        <v>27</v>
      </c>
      <c r="B3870" t="s">
        <v>18341</v>
      </c>
      <c r="C3870">
        <v>5</v>
      </c>
      <c r="D3870">
        <v>85</v>
      </c>
      <c r="E3870">
        <v>358</v>
      </c>
      <c r="F3870">
        <v>212</v>
      </c>
      <c r="G3870" t="s">
        <v>18342</v>
      </c>
      <c r="H3870">
        <v>19000</v>
      </c>
      <c r="J3870" t="s">
        <v>1669</v>
      </c>
      <c r="K3870" t="s">
        <v>18343</v>
      </c>
      <c r="L3870" t="s">
        <v>18344</v>
      </c>
      <c r="M3870">
        <v>917</v>
      </c>
      <c r="N3870">
        <v>20397</v>
      </c>
      <c r="O3870" t="s">
        <v>18345</v>
      </c>
      <c r="P3870">
        <v>3</v>
      </c>
      <c r="Q3870" t="s">
        <v>18346</v>
      </c>
      <c r="R3870" t="s">
        <v>18347</v>
      </c>
      <c r="S3870">
        <v>4</v>
      </c>
      <c r="T3870" t="s">
        <v>36</v>
      </c>
      <c r="U3870" t="s">
        <v>37</v>
      </c>
      <c r="V3870" t="s">
        <v>93</v>
      </c>
      <c r="W3870">
        <v>4400000</v>
      </c>
      <c r="X3870">
        <v>2015</v>
      </c>
      <c r="Y3870">
        <v>570</v>
      </c>
      <c r="Z3870">
        <v>5.9</v>
      </c>
      <c r="AA3870">
        <v>1.78</v>
      </c>
      <c r="AB3870">
        <v>224</v>
      </c>
    </row>
    <row r="3871" spans="1:28" hidden="1" x14ac:dyDescent="0.2">
      <c r="A3871" t="s">
        <v>27</v>
      </c>
      <c r="B3871" t="s">
        <v>10323</v>
      </c>
      <c r="C3871">
        <v>39</v>
      </c>
      <c r="D3871">
        <v>87</v>
      </c>
      <c r="E3871">
        <v>0</v>
      </c>
      <c r="F3871">
        <v>753</v>
      </c>
      <c r="G3871" t="s">
        <v>10627</v>
      </c>
      <c r="H3871">
        <v>898</v>
      </c>
      <c r="J3871" t="s">
        <v>1679</v>
      </c>
      <c r="K3871" t="s">
        <v>14553</v>
      </c>
      <c r="L3871" t="s">
        <v>18348</v>
      </c>
      <c r="M3871">
        <v>12666</v>
      </c>
      <c r="N3871">
        <v>2951</v>
      </c>
      <c r="O3871" t="s">
        <v>4880</v>
      </c>
      <c r="P3871">
        <v>0</v>
      </c>
      <c r="Q3871" t="s">
        <v>18349</v>
      </c>
      <c r="R3871" t="s">
        <v>18350</v>
      </c>
      <c r="S3871">
        <v>61</v>
      </c>
      <c r="U3871" t="s">
        <v>37</v>
      </c>
      <c r="V3871" t="s">
        <v>93</v>
      </c>
      <c r="W3871">
        <v>4400000</v>
      </c>
      <c r="X3871">
        <v>1976</v>
      </c>
      <c r="Y3871">
        <v>842</v>
      </c>
      <c r="Z3871">
        <v>6.7</v>
      </c>
      <c r="AA3871">
        <v>1.85</v>
      </c>
      <c r="AB3871">
        <v>629</v>
      </c>
    </row>
    <row r="3872" spans="1:28" hidden="1" x14ac:dyDescent="0.2">
      <c r="A3872" t="s">
        <v>27</v>
      </c>
      <c r="B3872" t="s">
        <v>18351</v>
      </c>
      <c r="C3872">
        <v>39</v>
      </c>
      <c r="D3872">
        <v>130</v>
      </c>
      <c r="E3872">
        <v>6</v>
      </c>
      <c r="F3872">
        <v>12</v>
      </c>
      <c r="G3872" t="s">
        <v>18352</v>
      </c>
      <c r="H3872">
        <v>85</v>
      </c>
      <c r="J3872" t="s">
        <v>18353</v>
      </c>
      <c r="K3872" t="s">
        <v>11185</v>
      </c>
      <c r="L3872" t="s">
        <v>18354</v>
      </c>
      <c r="M3872">
        <v>30977</v>
      </c>
      <c r="N3872">
        <v>151</v>
      </c>
      <c r="O3872" t="s">
        <v>18355</v>
      </c>
      <c r="P3872">
        <v>1</v>
      </c>
      <c r="Q3872" t="s">
        <v>18356</v>
      </c>
      <c r="R3872" t="s">
        <v>18357</v>
      </c>
      <c r="S3872">
        <v>178</v>
      </c>
      <c r="T3872" t="s">
        <v>5609</v>
      </c>
      <c r="U3872" t="s">
        <v>5610</v>
      </c>
      <c r="W3872">
        <v>4400000</v>
      </c>
      <c r="X3872">
        <v>2016</v>
      </c>
      <c r="Y3872">
        <v>26</v>
      </c>
      <c r="Z3872">
        <v>8.5</v>
      </c>
      <c r="AA3872">
        <v>2.35</v>
      </c>
      <c r="AB3872">
        <v>10000</v>
      </c>
    </row>
    <row r="3873" spans="1:28" hidden="1" x14ac:dyDescent="0.2">
      <c r="A3873" t="s">
        <v>27</v>
      </c>
      <c r="C3873">
        <v>2</v>
      </c>
      <c r="D3873">
        <v>199</v>
      </c>
      <c r="F3873">
        <v>505</v>
      </c>
      <c r="G3873" t="s">
        <v>18358</v>
      </c>
      <c r="H3873">
        <v>662</v>
      </c>
      <c r="J3873" t="s">
        <v>7142</v>
      </c>
      <c r="K3873" t="s">
        <v>754</v>
      </c>
      <c r="L3873" t="s">
        <v>18359</v>
      </c>
      <c r="M3873">
        <v>14251</v>
      </c>
      <c r="N3873">
        <v>2667</v>
      </c>
      <c r="O3873" t="s">
        <v>18360</v>
      </c>
      <c r="P3873">
        <v>0</v>
      </c>
      <c r="Q3873" t="s">
        <v>18361</v>
      </c>
      <c r="R3873" t="s">
        <v>18362</v>
      </c>
      <c r="S3873">
        <v>74</v>
      </c>
      <c r="T3873" t="s">
        <v>36</v>
      </c>
      <c r="U3873" t="s">
        <v>266</v>
      </c>
      <c r="V3873" t="s">
        <v>2747</v>
      </c>
      <c r="Y3873">
        <v>517</v>
      </c>
      <c r="Z3873">
        <v>8.4</v>
      </c>
      <c r="AA3873">
        <v>1.33</v>
      </c>
      <c r="AB3873">
        <v>0</v>
      </c>
    </row>
    <row r="3874" spans="1:28" hidden="1" x14ac:dyDescent="0.2">
      <c r="A3874" t="s">
        <v>27</v>
      </c>
      <c r="B3874" t="s">
        <v>16442</v>
      </c>
      <c r="C3874">
        <v>29</v>
      </c>
      <c r="D3874">
        <v>103</v>
      </c>
      <c r="E3874">
        <v>249</v>
      </c>
      <c r="F3874">
        <v>261</v>
      </c>
      <c r="G3874" t="s">
        <v>18363</v>
      </c>
      <c r="H3874">
        <v>2000</v>
      </c>
      <c r="I3874">
        <v>8691</v>
      </c>
      <c r="J3874" t="s">
        <v>125</v>
      </c>
      <c r="K3874" t="s">
        <v>6431</v>
      </c>
      <c r="L3874" t="s">
        <v>18364</v>
      </c>
      <c r="M3874">
        <v>4952</v>
      </c>
      <c r="N3874">
        <v>3089</v>
      </c>
      <c r="O3874" t="s">
        <v>18365</v>
      </c>
      <c r="P3874">
        <v>1</v>
      </c>
      <c r="R3874" t="s">
        <v>18366</v>
      </c>
      <c r="S3874">
        <v>32</v>
      </c>
      <c r="T3874" t="s">
        <v>36</v>
      </c>
      <c r="U3874" t="s">
        <v>37</v>
      </c>
      <c r="V3874" t="s">
        <v>583</v>
      </c>
      <c r="W3874">
        <v>4500000</v>
      </c>
      <c r="X3874">
        <v>2014</v>
      </c>
      <c r="Y3874">
        <v>298</v>
      </c>
      <c r="Z3874">
        <v>5.8</v>
      </c>
      <c r="AB3874">
        <v>0</v>
      </c>
    </row>
    <row r="3875" spans="1:28" hidden="1" x14ac:dyDescent="0.2">
      <c r="A3875" t="s">
        <v>27</v>
      </c>
      <c r="B3875" t="s">
        <v>18367</v>
      </c>
      <c r="C3875">
        <v>111</v>
      </c>
      <c r="D3875">
        <v>112</v>
      </c>
      <c r="E3875">
        <v>63</v>
      </c>
      <c r="F3875">
        <v>422</v>
      </c>
      <c r="G3875" t="s">
        <v>388</v>
      </c>
      <c r="H3875">
        <v>2000</v>
      </c>
      <c r="I3875">
        <v>26345</v>
      </c>
      <c r="J3875" t="s">
        <v>15138</v>
      </c>
      <c r="K3875" t="s">
        <v>592</v>
      </c>
      <c r="L3875" t="s">
        <v>18368</v>
      </c>
      <c r="M3875">
        <v>16445</v>
      </c>
      <c r="N3875">
        <v>4810</v>
      </c>
      <c r="O3875" t="s">
        <v>3027</v>
      </c>
      <c r="P3875">
        <v>4</v>
      </c>
      <c r="Q3875" t="s">
        <v>18369</v>
      </c>
      <c r="R3875" t="s">
        <v>18370</v>
      </c>
      <c r="S3875">
        <v>99</v>
      </c>
      <c r="T3875" t="s">
        <v>36</v>
      </c>
      <c r="U3875" t="s">
        <v>55</v>
      </c>
      <c r="V3875" t="s">
        <v>583</v>
      </c>
      <c r="W3875">
        <v>3000000</v>
      </c>
      <c r="X3875">
        <v>2012</v>
      </c>
      <c r="Y3875">
        <v>1000</v>
      </c>
      <c r="Z3875">
        <v>6.1</v>
      </c>
      <c r="AA3875">
        <v>2.35</v>
      </c>
      <c r="AB3875">
        <v>0</v>
      </c>
    </row>
    <row r="3876" spans="1:28" hidden="1" x14ac:dyDescent="0.2">
      <c r="A3876" t="s">
        <v>27</v>
      </c>
      <c r="B3876" t="s">
        <v>11355</v>
      </c>
      <c r="C3876">
        <v>149</v>
      </c>
      <c r="D3876">
        <v>89</v>
      </c>
      <c r="E3876">
        <v>143</v>
      </c>
      <c r="F3876">
        <v>100</v>
      </c>
      <c r="G3876" t="s">
        <v>18371</v>
      </c>
      <c r="H3876">
        <v>1000</v>
      </c>
      <c r="I3876">
        <v>6940281</v>
      </c>
      <c r="J3876" t="s">
        <v>1526</v>
      </c>
      <c r="K3876" t="s">
        <v>388</v>
      </c>
      <c r="L3876" t="s">
        <v>18372</v>
      </c>
      <c r="M3876">
        <v>43135</v>
      </c>
      <c r="N3876">
        <v>1291</v>
      </c>
      <c r="O3876" t="s">
        <v>18373</v>
      </c>
      <c r="P3876">
        <v>6</v>
      </c>
      <c r="Q3876" t="s">
        <v>18374</v>
      </c>
      <c r="R3876" t="s">
        <v>18375</v>
      </c>
      <c r="S3876">
        <v>346</v>
      </c>
      <c r="T3876" t="s">
        <v>36</v>
      </c>
      <c r="U3876" t="s">
        <v>55</v>
      </c>
      <c r="V3876" t="s">
        <v>583</v>
      </c>
      <c r="X3876">
        <v>2000</v>
      </c>
      <c r="Y3876">
        <v>146</v>
      </c>
      <c r="Z3876">
        <v>7.3</v>
      </c>
      <c r="AA3876">
        <v>2.35</v>
      </c>
      <c r="AB3876">
        <v>0</v>
      </c>
    </row>
    <row r="3877" spans="1:28" hidden="1" x14ac:dyDescent="0.2">
      <c r="A3877" t="s">
        <v>27</v>
      </c>
      <c r="B3877" t="s">
        <v>2352</v>
      </c>
      <c r="C3877">
        <v>90</v>
      </c>
      <c r="D3877">
        <v>124</v>
      </c>
      <c r="E3877">
        <v>79</v>
      </c>
      <c r="F3877">
        <v>93</v>
      </c>
      <c r="G3877" t="s">
        <v>5553</v>
      </c>
      <c r="H3877">
        <v>309</v>
      </c>
      <c r="I3877">
        <v>188870</v>
      </c>
      <c r="J3877" t="s">
        <v>462</v>
      </c>
      <c r="K3877" t="s">
        <v>18376</v>
      </c>
      <c r="L3877" t="s">
        <v>18377</v>
      </c>
      <c r="M3877">
        <v>13443</v>
      </c>
      <c r="N3877">
        <v>857</v>
      </c>
      <c r="O3877" t="s">
        <v>18378</v>
      </c>
      <c r="P3877">
        <v>1</v>
      </c>
      <c r="Q3877" t="s">
        <v>18379</v>
      </c>
      <c r="R3877" t="s">
        <v>18380</v>
      </c>
      <c r="S3877">
        <v>25</v>
      </c>
      <c r="T3877" t="s">
        <v>12470</v>
      </c>
      <c r="U3877" t="s">
        <v>12471</v>
      </c>
      <c r="V3877" t="s">
        <v>583</v>
      </c>
      <c r="X3877">
        <v>2010</v>
      </c>
      <c r="Y3877">
        <v>254</v>
      </c>
      <c r="Z3877">
        <v>6.7</v>
      </c>
      <c r="AA3877">
        <v>2.35</v>
      </c>
      <c r="AB3877">
        <v>0</v>
      </c>
    </row>
    <row r="3878" spans="1:28" hidden="1" x14ac:dyDescent="0.2">
      <c r="A3878" t="s">
        <v>27</v>
      </c>
      <c r="B3878" t="s">
        <v>8544</v>
      </c>
      <c r="C3878">
        <v>149</v>
      </c>
      <c r="D3878">
        <v>101</v>
      </c>
      <c r="E3878">
        <v>51</v>
      </c>
      <c r="F3878">
        <v>8</v>
      </c>
      <c r="G3878" t="s">
        <v>18381</v>
      </c>
      <c r="H3878">
        <v>446</v>
      </c>
      <c r="I3878">
        <v>20772796</v>
      </c>
      <c r="J3878" t="s">
        <v>7142</v>
      </c>
      <c r="K3878" t="s">
        <v>7461</v>
      </c>
      <c r="L3878" t="s">
        <v>18382</v>
      </c>
      <c r="M3878">
        <v>34232</v>
      </c>
      <c r="N3878">
        <v>497</v>
      </c>
      <c r="O3878" t="s">
        <v>18383</v>
      </c>
      <c r="P3878">
        <v>1</v>
      </c>
      <c r="Q3878" t="s">
        <v>18384</v>
      </c>
      <c r="R3878" t="s">
        <v>18385</v>
      </c>
      <c r="S3878">
        <v>346</v>
      </c>
      <c r="T3878" t="s">
        <v>36</v>
      </c>
      <c r="U3878" t="s">
        <v>177</v>
      </c>
      <c r="V3878" t="s">
        <v>38</v>
      </c>
      <c r="W3878">
        <v>6000000</v>
      </c>
      <c r="X3878">
        <v>2002</v>
      </c>
      <c r="Y3878">
        <v>20</v>
      </c>
      <c r="Z3878">
        <v>7.6</v>
      </c>
      <c r="AA3878">
        <v>2.35</v>
      </c>
      <c r="AB3878">
        <v>0</v>
      </c>
    </row>
    <row r="3879" spans="1:28" hidden="1" x14ac:dyDescent="0.2">
      <c r="A3879" t="s">
        <v>27</v>
      </c>
      <c r="B3879" t="s">
        <v>18386</v>
      </c>
      <c r="C3879">
        <v>12</v>
      </c>
      <c r="D3879">
        <v>133</v>
      </c>
      <c r="E3879">
        <v>12</v>
      </c>
      <c r="F3879">
        <v>106</v>
      </c>
      <c r="G3879" t="s">
        <v>17515</v>
      </c>
      <c r="H3879">
        <v>464</v>
      </c>
      <c r="I3879">
        <v>199228</v>
      </c>
      <c r="J3879" t="s">
        <v>2525</v>
      </c>
      <c r="K3879" t="s">
        <v>18387</v>
      </c>
      <c r="L3879" t="s">
        <v>18388</v>
      </c>
      <c r="M3879">
        <v>7295</v>
      </c>
      <c r="N3879">
        <v>1045</v>
      </c>
      <c r="O3879" t="s">
        <v>18389</v>
      </c>
      <c r="P3879">
        <v>0</v>
      </c>
      <c r="Q3879" t="s">
        <v>18390</v>
      </c>
      <c r="R3879" t="s">
        <v>18391</v>
      </c>
      <c r="S3879">
        <v>49</v>
      </c>
      <c r="T3879" t="s">
        <v>5609</v>
      </c>
      <c r="U3879" t="s">
        <v>5610</v>
      </c>
      <c r="W3879">
        <v>150000000</v>
      </c>
      <c r="X3879">
        <v>2009</v>
      </c>
      <c r="Y3879">
        <v>374</v>
      </c>
      <c r="Z3879">
        <v>7.2</v>
      </c>
      <c r="AA3879">
        <v>2.35</v>
      </c>
      <c r="AB3879">
        <v>504</v>
      </c>
    </row>
    <row r="3880" spans="1:28" hidden="1" x14ac:dyDescent="0.2">
      <c r="A3880" t="s">
        <v>27</v>
      </c>
      <c r="B3880" t="s">
        <v>18392</v>
      </c>
      <c r="C3880">
        <v>64</v>
      </c>
      <c r="D3880">
        <v>112</v>
      </c>
      <c r="E3880">
        <v>0</v>
      </c>
      <c r="F3880">
        <v>7</v>
      </c>
      <c r="G3880" t="s">
        <v>18393</v>
      </c>
      <c r="H3880">
        <v>29</v>
      </c>
      <c r="J3880" t="s">
        <v>5030</v>
      </c>
      <c r="K3880" t="s">
        <v>18394</v>
      </c>
      <c r="L3880" t="s">
        <v>18395</v>
      </c>
      <c r="M3880">
        <v>15780</v>
      </c>
      <c r="N3880">
        <v>61</v>
      </c>
      <c r="O3880" t="s">
        <v>18396</v>
      </c>
      <c r="P3880">
        <v>0</v>
      </c>
      <c r="Q3880" t="s">
        <v>18397</v>
      </c>
      <c r="R3880" t="s">
        <v>18398</v>
      </c>
      <c r="S3880">
        <v>62</v>
      </c>
      <c r="T3880" t="s">
        <v>8729</v>
      </c>
      <c r="U3880" t="s">
        <v>8744</v>
      </c>
      <c r="W3880">
        <v>4500000</v>
      </c>
      <c r="X3880">
        <v>2009</v>
      </c>
      <c r="Y3880">
        <v>9</v>
      </c>
      <c r="Z3880">
        <v>6.2</v>
      </c>
      <c r="AA3880">
        <v>2.35</v>
      </c>
      <c r="AB3880">
        <v>2000</v>
      </c>
    </row>
    <row r="3881" spans="1:28" hidden="1" x14ac:dyDescent="0.2">
      <c r="A3881" t="s">
        <v>27</v>
      </c>
      <c r="B3881" t="s">
        <v>938</v>
      </c>
      <c r="C3881">
        <v>256</v>
      </c>
      <c r="D3881">
        <v>111</v>
      </c>
      <c r="E3881">
        <v>456</v>
      </c>
      <c r="F3881">
        <v>394</v>
      </c>
      <c r="G3881" t="s">
        <v>939</v>
      </c>
      <c r="H3881">
        <v>20000</v>
      </c>
      <c r="I3881">
        <v>34964818</v>
      </c>
      <c r="J3881" t="s">
        <v>198</v>
      </c>
      <c r="K3881" t="s">
        <v>261</v>
      </c>
      <c r="L3881" t="s">
        <v>940</v>
      </c>
      <c r="M3881">
        <v>39975</v>
      </c>
      <c r="N3881">
        <v>21404</v>
      </c>
      <c r="O3881" t="s">
        <v>941</v>
      </c>
      <c r="P3881">
        <v>4</v>
      </c>
      <c r="Q3881" t="s">
        <v>942</v>
      </c>
      <c r="R3881" t="s">
        <v>943</v>
      </c>
      <c r="S3881">
        <v>186</v>
      </c>
      <c r="T3881" t="s">
        <v>36</v>
      </c>
      <c r="U3881" t="s">
        <v>37</v>
      </c>
      <c r="V3881" t="s">
        <v>93</v>
      </c>
      <c r="W3881">
        <v>150000000</v>
      </c>
      <c r="X3881">
        <v>2015</v>
      </c>
      <c r="Y3881">
        <v>559</v>
      </c>
      <c r="Z3881">
        <v>5.8</v>
      </c>
      <c r="AA3881">
        <v>2.35</v>
      </c>
      <c r="AB3881">
        <v>24000</v>
      </c>
    </row>
    <row r="3882" spans="1:28" hidden="1" x14ac:dyDescent="0.2">
      <c r="A3882" t="s">
        <v>27</v>
      </c>
      <c r="B3882" t="s">
        <v>4064</v>
      </c>
      <c r="C3882">
        <v>57</v>
      </c>
      <c r="D3882">
        <v>98</v>
      </c>
      <c r="E3882">
        <v>197</v>
      </c>
      <c r="F3882">
        <v>578</v>
      </c>
      <c r="G3882" t="s">
        <v>11890</v>
      </c>
      <c r="H3882">
        <v>755</v>
      </c>
      <c r="J3882" t="s">
        <v>3021</v>
      </c>
      <c r="K3882" t="s">
        <v>10892</v>
      </c>
      <c r="L3882" t="s">
        <v>18399</v>
      </c>
      <c r="M3882">
        <v>59254</v>
      </c>
      <c r="N3882">
        <v>2553</v>
      </c>
      <c r="O3882" t="s">
        <v>16780</v>
      </c>
      <c r="P3882">
        <v>0</v>
      </c>
      <c r="Q3882" t="s">
        <v>18400</v>
      </c>
      <c r="R3882" t="s">
        <v>18401</v>
      </c>
      <c r="S3882">
        <v>726</v>
      </c>
      <c r="T3882" t="s">
        <v>36</v>
      </c>
      <c r="U3882" t="s">
        <v>37</v>
      </c>
      <c r="V3882" t="s">
        <v>2747</v>
      </c>
      <c r="W3882">
        <v>4200000</v>
      </c>
      <c r="X3882">
        <v>2006</v>
      </c>
      <c r="Y3882">
        <v>632</v>
      </c>
      <c r="Z3882">
        <v>5.2</v>
      </c>
      <c r="AA3882">
        <v>1.33</v>
      </c>
      <c r="AB3882">
        <v>0</v>
      </c>
    </row>
    <row r="3883" spans="1:28" hidden="1" x14ac:dyDescent="0.2">
      <c r="A3883" t="s">
        <v>27</v>
      </c>
      <c r="C3883">
        <v>8</v>
      </c>
      <c r="D3883">
        <v>60</v>
      </c>
      <c r="F3883">
        <v>551</v>
      </c>
      <c r="G3883" t="s">
        <v>7007</v>
      </c>
      <c r="H3883">
        <v>1000</v>
      </c>
      <c r="J3883" t="s">
        <v>1933</v>
      </c>
      <c r="K3883" t="s">
        <v>2727</v>
      </c>
      <c r="L3883" t="s">
        <v>18402</v>
      </c>
      <c r="M3883">
        <v>3673</v>
      </c>
      <c r="N3883">
        <v>3026</v>
      </c>
      <c r="O3883" t="s">
        <v>4763</v>
      </c>
      <c r="P3883">
        <v>0</v>
      </c>
      <c r="Q3883" t="s">
        <v>18403</v>
      </c>
      <c r="R3883" t="s">
        <v>18404</v>
      </c>
      <c r="S3883">
        <v>23</v>
      </c>
      <c r="T3883" t="s">
        <v>36</v>
      </c>
      <c r="U3883" t="s">
        <v>37</v>
      </c>
      <c r="Y3883">
        <v>557</v>
      </c>
      <c r="Z3883">
        <v>8.1</v>
      </c>
      <c r="AA3883">
        <v>16</v>
      </c>
      <c r="AB3883">
        <v>0</v>
      </c>
    </row>
    <row r="3884" spans="1:28" hidden="1" x14ac:dyDescent="0.2">
      <c r="A3884" t="s">
        <v>27</v>
      </c>
      <c r="B3884" t="s">
        <v>15276</v>
      </c>
      <c r="C3884">
        <v>50</v>
      </c>
      <c r="D3884">
        <v>93</v>
      </c>
      <c r="E3884">
        <v>23</v>
      </c>
      <c r="F3884">
        <v>130</v>
      </c>
      <c r="G3884" t="s">
        <v>3603</v>
      </c>
      <c r="H3884">
        <v>471</v>
      </c>
      <c r="I3884">
        <v>2542264</v>
      </c>
      <c r="J3884" t="s">
        <v>2525</v>
      </c>
      <c r="K3884" t="s">
        <v>12966</v>
      </c>
      <c r="L3884" t="s">
        <v>18405</v>
      </c>
      <c r="M3884">
        <v>3407</v>
      </c>
      <c r="N3884">
        <v>938</v>
      </c>
      <c r="O3884" t="s">
        <v>15673</v>
      </c>
      <c r="P3884">
        <v>1</v>
      </c>
      <c r="Q3884" t="s">
        <v>18406</v>
      </c>
      <c r="R3884" t="s">
        <v>18407</v>
      </c>
      <c r="S3884">
        <v>48</v>
      </c>
      <c r="T3884" t="s">
        <v>36</v>
      </c>
      <c r="U3884" t="s">
        <v>55</v>
      </c>
      <c r="V3884" t="s">
        <v>38</v>
      </c>
      <c r="X3884">
        <v>1997</v>
      </c>
      <c r="Y3884">
        <v>232</v>
      </c>
      <c r="Z3884">
        <v>7.1</v>
      </c>
      <c r="AA3884">
        <v>1.85</v>
      </c>
      <c r="AB3884">
        <v>61</v>
      </c>
    </row>
    <row r="3885" spans="1:28" hidden="1" x14ac:dyDescent="0.2">
      <c r="A3885" t="s">
        <v>27</v>
      </c>
      <c r="B3885" t="s">
        <v>2154</v>
      </c>
      <c r="C3885">
        <v>232</v>
      </c>
      <c r="D3885">
        <v>104</v>
      </c>
      <c r="E3885">
        <v>335</v>
      </c>
      <c r="F3885">
        <v>16</v>
      </c>
      <c r="G3885" t="s">
        <v>18408</v>
      </c>
      <c r="H3885">
        <v>114</v>
      </c>
      <c r="I3885">
        <v>1487477</v>
      </c>
      <c r="J3885" t="s">
        <v>18409</v>
      </c>
      <c r="K3885" t="s">
        <v>8747</v>
      </c>
      <c r="L3885" t="s">
        <v>18410</v>
      </c>
      <c r="M3885">
        <v>47097</v>
      </c>
      <c r="N3885">
        <v>206</v>
      </c>
      <c r="O3885" t="s">
        <v>18411</v>
      </c>
      <c r="P3885">
        <v>0</v>
      </c>
      <c r="Q3885" t="s">
        <v>18412</v>
      </c>
      <c r="R3885" t="s">
        <v>18413</v>
      </c>
      <c r="S3885">
        <v>310</v>
      </c>
      <c r="T3885" t="s">
        <v>5639</v>
      </c>
      <c r="U3885" t="s">
        <v>7168</v>
      </c>
      <c r="V3885" t="s">
        <v>583</v>
      </c>
      <c r="W3885">
        <v>4200000</v>
      </c>
      <c r="X3885">
        <v>2004</v>
      </c>
      <c r="Y3885">
        <v>28</v>
      </c>
      <c r="Z3885">
        <v>6.5</v>
      </c>
      <c r="AA3885">
        <v>1.85</v>
      </c>
      <c r="AB3885">
        <v>0</v>
      </c>
    </row>
    <row r="3886" spans="1:28" hidden="1" x14ac:dyDescent="0.2">
      <c r="A3886" t="s">
        <v>27</v>
      </c>
      <c r="B3886" t="s">
        <v>5048</v>
      </c>
      <c r="C3886">
        <v>63</v>
      </c>
      <c r="D3886">
        <v>112</v>
      </c>
      <c r="E3886">
        <v>277</v>
      </c>
      <c r="F3886">
        <v>327</v>
      </c>
      <c r="G3886" t="s">
        <v>4768</v>
      </c>
      <c r="H3886">
        <v>1000</v>
      </c>
      <c r="I3886">
        <v>62549000</v>
      </c>
      <c r="J3886" t="s">
        <v>5272</v>
      </c>
      <c r="K3886" t="s">
        <v>391</v>
      </c>
      <c r="L3886" t="s">
        <v>18414</v>
      </c>
      <c r="M3886">
        <v>41361</v>
      </c>
      <c r="N3886">
        <v>2412</v>
      </c>
      <c r="O3886" t="s">
        <v>3455</v>
      </c>
      <c r="P3886">
        <v>0</v>
      </c>
      <c r="Q3886" t="s">
        <v>18415</v>
      </c>
      <c r="R3886" t="s">
        <v>18416</v>
      </c>
      <c r="S3886">
        <v>148</v>
      </c>
      <c r="T3886" t="s">
        <v>36</v>
      </c>
      <c r="U3886" t="s">
        <v>55</v>
      </c>
      <c r="V3886" t="s">
        <v>583</v>
      </c>
      <c r="W3886">
        <v>2300000</v>
      </c>
      <c r="X3886">
        <v>1992</v>
      </c>
      <c r="Y3886">
        <v>530</v>
      </c>
      <c r="Z3886">
        <v>7.3</v>
      </c>
      <c r="AA3886">
        <v>2.35</v>
      </c>
      <c r="AB3886">
        <v>0</v>
      </c>
    </row>
    <row r="3887" spans="1:28" hidden="1" x14ac:dyDescent="0.2">
      <c r="A3887" t="s">
        <v>27</v>
      </c>
      <c r="B3887" t="s">
        <v>11261</v>
      </c>
      <c r="C3887">
        <v>75</v>
      </c>
      <c r="D3887">
        <v>94</v>
      </c>
      <c r="E3887">
        <v>84</v>
      </c>
      <c r="F3887">
        <v>95</v>
      </c>
      <c r="G3887" t="s">
        <v>18417</v>
      </c>
      <c r="H3887">
        <v>110</v>
      </c>
      <c r="I3887">
        <v>105500000</v>
      </c>
      <c r="J3887" t="s">
        <v>1669</v>
      </c>
      <c r="K3887" t="s">
        <v>18418</v>
      </c>
      <c r="L3887" t="s">
        <v>18419</v>
      </c>
      <c r="M3887">
        <v>31260</v>
      </c>
      <c r="N3887">
        <v>582</v>
      </c>
      <c r="O3887" t="s">
        <v>18420</v>
      </c>
      <c r="P3887">
        <v>0</v>
      </c>
      <c r="Q3887" t="s">
        <v>18421</v>
      </c>
      <c r="R3887" t="s">
        <v>18422</v>
      </c>
      <c r="S3887">
        <v>152</v>
      </c>
      <c r="T3887" t="s">
        <v>36</v>
      </c>
      <c r="U3887" t="s">
        <v>266</v>
      </c>
      <c r="V3887" t="s">
        <v>583</v>
      </c>
      <c r="W3887">
        <v>4000000</v>
      </c>
      <c r="X3887">
        <v>1981</v>
      </c>
      <c r="Y3887">
        <v>95</v>
      </c>
      <c r="Z3887">
        <v>6.2</v>
      </c>
      <c r="AA3887">
        <v>1.85</v>
      </c>
      <c r="AB3887">
        <v>0</v>
      </c>
    </row>
    <row r="3888" spans="1:28" hidden="1" x14ac:dyDescent="0.2">
      <c r="A3888" t="s">
        <v>27</v>
      </c>
      <c r="B3888" t="s">
        <v>2493</v>
      </c>
      <c r="C3888">
        <v>274</v>
      </c>
      <c r="D3888">
        <v>90</v>
      </c>
      <c r="E3888">
        <v>0</v>
      </c>
      <c r="F3888">
        <v>231</v>
      </c>
      <c r="G3888" t="s">
        <v>4498</v>
      </c>
      <c r="H3888">
        <v>648</v>
      </c>
      <c r="I3888">
        <v>101055</v>
      </c>
      <c r="J3888" t="s">
        <v>6401</v>
      </c>
      <c r="K3888" t="s">
        <v>7950</v>
      </c>
      <c r="L3888" t="s">
        <v>18423</v>
      </c>
      <c r="M3888">
        <v>17478</v>
      </c>
      <c r="N3888">
        <v>1951</v>
      </c>
      <c r="O3888" t="s">
        <v>18424</v>
      </c>
      <c r="P3888">
        <v>0</v>
      </c>
      <c r="Q3888" t="s">
        <v>18425</v>
      </c>
      <c r="R3888" t="s">
        <v>18426</v>
      </c>
      <c r="S3888">
        <v>159</v>
      </c>
      <c r="T3888" t="s">
        <v>36</v>
      </c>
      <c r="U3888" t="s">
        <v>37</v>
      </c>
      <c r="V3888" t="s">
        <v>583</v>
      </c>
      <c r="W3888">
        <v>4000000</v>
      </c>
      <c r="X3888">
        <v>2009</v>
      </c>
      <c r="Y3888">
        <v>529</v>
      </c>
      <c r="Z3888">
        <v>5</v>
      </c>
      <c r="AA3888">
        <v>2.35</v>
      </c>
      <c r="AB3888">
        <v>0</v>
      </c>
    </row>
    <row r="3889" spans="1:28" hidden="1" x14ac:dyDescent="0.2">
      <c r="A3889" t="s">
        <v>745</v>
      </c>
      <c r="B3889" t="s">
        <v>2493</v>
      </c>
      <c r="C3889">
        <v>284</v>
      </c>
      <c r="D3889">
        <v>96</v>
      </c>
      <c r="E3889">
        <v>0</v>
      </c>
      <c r="F3889">
        <v>56</v>
      </c>
      <c r="G3889" t="s">
        <v>18427</v>
      </c>
      <c r="H3889">
        <v>125</v>
      </c>
      <c r="J3889" t="s">
        <v>18428</v>
      </c>
      <c r="K3889" t="s">
        <v>18429</v>
      </c>
      <c r="L3889" t="s">
        <v>18430</v>
      </c>
      <c r="M3889">
        <v>87978</v>
      </c>
      <c r="N3889">
        <v>403</v>
      </c>
      <c r="O3889" t="s">
        <v>18431</v>
      </c>
      <c r="P3889">
        <v>5</v>
      </c>
      <c r="Q3889" t="s">
        <v>18432</v>
      </c>
      <c r="R3889" t="s">
        <v>18433</v>
      </c>
      <c r="S3889">
        <v>580</v>
      </c>
      <c r="T3889" t="s">
        <v>36</v>
      </c>
      <c r="U3889" t="s">
        <v>37</v>
      </c>
      <c r="V3889" t="s">
        <v>5611</v>
      </c>
      <c r="W3889">
        <v>114000</v>
      </c>
      <c r="X3889">
        <v>1968</v>
      </c>
      <c r="Y3889">
        <v>108</v>
      </c>
      <c r="Z3889">
        <v>8</v>
      </c>
      <c r="AA3889">
        <v>1.85</v>
      </c>
      <c r="AB3889">
        <v>0</v>
      </c>
    </row>
    <row r="3890" spans="1:28" hidden="1" x14ac:dyDescent="0.2">
      <c r="A3890" t="s">
        <v>27</v>
      </c>
      <c r="B3890" t="s">
        <v>6722</v>
      </c>
      <c r="C3890">
        <v>265</v>
      </c>
      <c r="D3890">
        <v>101</v>
      </c>
      <c r="E3890">
        <v>0</v>
      </c>
      <c r="F3890">
        <v>11</v>
      </c>
      <c r="G3890" t="s">
        <v>545</v>
      </c>
      <c r="H3890">
        <v>19000</v>
      </c>
      <c r="I3890">
        <v>44566004</v>
      </c>
      <c r="J3890" t="s">
        <v>3407</v>
      </c>
      <c r="K3890" t="s">
        <v>98</v>
      </c>
      <c r="L3890" t="s">
        <v>18434</v>
      </c>
      <c r="M3890">
        <v>321283</v>
      </c>
      <c r="N3890">
        <v>32015</v>
      </c>
      <c r="O3890" t="s">
        <v>18435</v>
      </c>
      <c r="P3890">
        <v>0</v>
      </c>
      <c r="Q3890" t="s">
        <v>18436</v>
      </c>
      <c r="R3890" t="s">
        <v>18437</v>
      </c>
      <c r="S3890">
        <v>1848</v>
      </c>
      <c r="T3890" t="s">
        <v>36</v>
      </c>
      <c r="U3890" t="s">
        <v>37</v>
      </c>
      <c r="V3890" t="s">
        <v>583</v>
      </c>
      <c r="W3890">
        <v>4000000</v>
      </c>
      <c r="X3890">
        <v>2003</v>
      </c>
      <c r="Y3890">
        <v>13000</v>
      </c>
      <c r="Z3890">
        <v>7.8</v>
      </c>
      <c r="AA3890">
        <v>1.85</v>
      </c>
      <c r="AB3890">
        <v>17000</v>
      </c>
    </row>
    <row r="3891" spans="1:28" hidden="1" x14ac:dyDescent="0.2">
      <c r="A3891" t="s">
        <v>27</v>
      </c>
      <c r="B3891" t="s">
        <v>4001</v>
      </c>
      <c r="C3891">
        <v>154</v>
      </c>
      <c r="D3891">
        <v>93</v>
      </c>
      <c r="E3891">
        <v>11000</v>
      </c>
      <c r="F3891">
        <v>629</v>
      </c>
      <c r="G3891" t="s">
        <v>6742</v>
      </c>
      <c r="H3891">
        <v>11000</v>
      </c>
      <c r="I3891">
        <v>39200000</v>
      </c>
      <c r="J3891" t="s">
        <v>1679</v>
      </c>
      <c r="K3891" t="s">
        <v>4001</v>
      </c>
      <c r="L3891" t="s">
        <v>18438</v>
      </c>
      <c r="M3891">
        <v>192940</v>
      </c>
      <c r="N3891">
        <v>12691</v>
      </c>
      <c r="O3891" t="s">
        <v>11572</v>
      </c>
      <c r="P3891">
        <v>0</v>
      </c>
      <c r="Q3891" t="s">
        <v>18439</v>
      </c>
      <c r="R3891" t="s">
        <v>18440</v>
      </c>
      <c r="S3891">
        <v>491</v>
      </c>
      <c r="T3891" t="s">
        <v>36</v>
      </c>
      <c r="U3891" t="s">
        <v>37</v>
      </c>
      <c r="V3891" t="s">
        <v>93</v>
      </c>
      <c r="W3891">
        <v>4000000</v>
      </c>
      <c r="X3891">
        <v>1977</v>
      </c>
      <c r="Y3891">
        <v>636</v>
      </c>
      <c r="Z3891">
        <v>8.1</v>
      </c>
      <c r="AA3891">
        <v>1.37</v>
      </c>
      <c r="AB3891">
        <v>0</v>
      </c>
    </row>
    <row r="3892" spans="1:28" hidden="1" x14ac:dyDescent="0.2">
      <c r="A3892" t="s">
        <v>27</v>
      </c>
      <c r="B3892" t="s">
        <v>18441</v>
      </c>
      <c r="C3892">
        <v>44</v>
      </c>
      <c r="D3892">
        <v>152</v>
      </c>
      <c r="E3892">
        <v>309</v>
      </c>
      <c r="F3892">
        <v>132</v>
      </c>
      <c r="G3892" t="s">
        <v>18442</v>
      </c>
      <c r="H3892">
        <v>232</v>
      </c>
      <c r="I3892">
        <v>36000000</v>
      </c>
      <c r="J3892" t="s">
        <v>12742</v>
      </c>
      <c r="K3892" t="s">
        <v>18443</v>
      </c>
      <c r="L3892" t="s">
        <v>18444</v>
      </c>
      <c r="M3892">
        <v>9456</v>
      </c>
      <c r="N3892">
        <v>825</v>
      </c>
      <c r="O3892" t="s">
        <v>18445</v>
      </c>
      <c r="P3892">
        <v>0</v>
      </c>
      <c r="Q3892" t="s">
        <v>18446</v>
      </c>
      <c r="R3892" t="s">
        <v>18447</v>
      </c>
      <c r="S3892">
        <v>107</v>
      </c>
      <c r="T3892" t="s">
        <v>36</v>
      </c>
      <c r="U3892" t="s">
        <v>37</v>
      </c>
      <c r="V3892" t="s">
        <v>4828</v>
      </c>
      <c r="W3892">
        <v>4000000</v>
      </c>
      <c r="X3892">
        <v>1952</v>
      </c>
      <c r="Y3892">
        <v>178</v>
      </c>
      <c r="Z3892">
        <v>6.7</v>
      </c>
      <c r="AA3892">
        <v>1.37</v>
      </c>
      <c r="AB3892">
        <v>625</v>
      </c>
    </row>
    <row r="3893" spans="1:28" hidden="1" x14ac:dyDescent="0.2">
      <c r="A3893" t="s">
        <v>27</v>
      </c>
      <c r="B3893" t="s">
        <v>185</v>
      </c>
      <c r="C3893">
        <v>314</v>
      </c>
      <c r="D3893">
        <v>150</v>
      </c>
      <c r="E3893">
        <v>0</v>
      </c>
      <c r="F3893">
        <v>748</v>
      </c>
      <c r="G3893" t="s">
        <v>1020</v>
      </c>
      <c r="H3893">
        <v>23000</v>
      </c>
      <c r="I3893">
        <v>65007045</v>
      </c>
      <c r="J3893" t="s">
        <v>1021</v>
      </c>
      <c r="K3893" t="s">
        <v>57</v>
      </c>
      <c r="L3893" t="s">
        <v>1022</v>
      </c>
      <c r="M3893">
        <v>128694</v>
      </c>
      <c r="N3893">
        <v>26489</v>
      </c>
      <c r="O3893" t="s">
        <v>1023</v>
      </c>
      <c r="P3893">
        <v>0</v>
      </c>
      <c r="Q3893" t="s">
        <v>1024</v>
      </c>
      <c r="R3893" t="s">
        <v>1025</v>
      </c>
      <c r="S3893">
        <v>657</v>
      </c>
      <c r="T3893" t="s">
        <v>36</v>
      </c>
      <c r="U3893" t="s">
        <v>55</v>
      </c>
      <c r="V3893" t="s">
        <v>38</v>
      </c>
      <c r="W3893">
        <v>140000000</v>
      </c>
      <c r="X3893">
        <v>2014</v>
      </c>
      <c r="Y3893">
        <v>892</v>
      </c>
      <c r="Z3893">
        <v>6.1</v>
      </c>
      <c r="AA3893">
        <v>2.35</v>
      </c>
      <c r="AB3893">
        <v>51000</v>
      </c>
    </row>
    <row r="3894" spans="1:28" hidden="1" x14ac:dyDescent="0.2">
      <c r="A3894" t="s">
        <v>27</v>
      </c>
      <c r="B3894" t="s">
        <v>123</v>
      </c>
      <c r="C3894">
        <v>153</v>
      </c>
      <c r="D3894">
        <v>112</v>
      </c>
      <c r="E3894">
        <v>395</v>
      </c>
      <c r="F3894">
        <v>80</v>
      </c>
      <c r="G3894" t="s">
        <v>3281</v>
      </c>
      <c r="H3894">
        <v>13000</v>
      </c>
      <c r="I3894">
        <v>31252964</v>
      </c>
      <c r="J3894" t="s">
        <v>212</v>
      </c>
      <c r="K3894" t="s">
        <v>461</v>
      </c>
      <c r="L3894" t="s">
        <v>18448</v>
      </c>
      <c r="M3894">
        <v>71495</v>
      </c>
      <c r="N3894">
        <v>13707</v>
      </c>
      <c r="O3894" t="s">
        <v>18449</v>
      </c>
      <c r="P3894">
        <v>1</v>
      </c>
      <c r="Q3894" t="s">
        <v>18450</v>
      </c>
      <c r="R3894" t="s">
        <v>18451</v>
      </c>
      <c r="S3894">
        <v>522</v>
      </c>
      <c r="T3894" t="s">
        <v>36</v>
      </c>
      <c r="U3894" t="s">
        <v>37</v>
      </c>
      <c r="V3894" t="s">
        <v>583</v>
      </c>
      <c r="W3894">
        <v>4000000</v>
      </c>
      <c r="X3894">
        <v>2001</v>
      </c>
      <c r="Y3894">
        <v>595</v>
      </c>
      <c r="Z3894">
        <v>7.1</v>
      </c>
      <c r="AA3894">
        <v>2.35</v>
      </c>
      <c r="AB3894">
        <v>0</v>
      </c>
    </row>
    <row r="3895" spans="1:28" hidden="1" x14ac:dyDescent="0.2">
      <c r="A3895" t="s">
        <v>27</v>
      </c>
      <c r="B3895" t="s">
        <v>18452</v>
      </c>
      <c r="C3895">
        <v>256</v>
      </c>
      <c r="D3895">
        <v>95</v>
      </c>
      <c r="E3895">
        <v>9</v>
      </c>
      <c r="F3895">
        <v>428</v>
      </c>
      <c r="G3895" t="s">
        <v>5348</v>
      </c>
      <c r="H3895">
        <v>584</v>
      </c>
      <c r="I3895">
        <v>131175</v>
      </c>
      <c r="J3895" t="s">
        <v>11573</v>
      </c>
      <c r="K3895" t="s">
        <v>2142</v>
      </c>
      <c r="L3895" t="s">
        <v>18453</v>
      </c>
      <c r="M3895">
        <v>30219</v>
      </c>
      <c r="N3895">
        <v>1885</v>
      </c>
      <c r="O3895" t="s">
        <v>18454</v>
      </c>
      <c r="P3895">
        <v>2</v>
      </c>
      <c r="Q3895" t="s">
        <v>18455</v>
      </c>
      <c r="R3895" t="s">
        <v>18456</v>
      </c>
      <c r="S3895">
        <v>200</v>
      </c>
      <c r="T3895" t="s">
        <v>36</v>
      </c>
      <c r="U3895" t="s">
        <v>37</v>
      </c>
      <c r="V3895" t="s">
        <v>38</v>
      </c>
      <c r="W3895">
        <v>8500000</v>
      </c>
      <c r="X3895">
        <v>2015</v>
      </c>
      <c r="Y3895">
        <v>430</v>
      </c>
      <c r="Z3895">
        <v>5.6</v>
      </c>
      <c r="AA3895">
        <v>2.35</v>
      </c>
      <c r="AB3895">
        <v>22000</v>
      </c>
    </row>
    <row r="3896" spans="1:28" hidden="1" x14ac:dyDescent="0.2">
      <c r="A3896" t="s">
        <v>27</v>
      </c>
      <c r="B3896" t="s">
        <v>18457</v>
      </c>
      <c r="C3896">
        <v>123</v>
      </c>
      <c r="D3896">
        <v>111</v>
      </c>
      <c r="E3896">
        <v>81</v>
      </c>
      <c r="F3896">
        <v>687</v>
      </c>
      <c r="G3896" t="s">
        <v>5366</v>
      </c>
      <c r="H3896">
        <v>12000</v>
      </c>
      <c r="I3896">
        <v>31968347</v>
      </c>
      <c r="J3896" t="s">
        <v>212</v>
      </c>
      <c r="K3896" t="s">
        <v>703</v>
      </c>
      <c r="L3896" t="s">
        <v>18458</v>
      </c>
      <c r="M3896">
        <v>93894</v>
      </c>
      <c r="N3896">
        <v>14823</v>
      </c>
      <c r="O3896" t="s">
        <v>6214</v>
      </c>
      <c r="P3896">
        <v>0</v>
      </c>
      <c r="Q3896" t="s">
        <v>18459</v>
      </c>
      <c r="R3896" t="s">
        <v>18460</v>
      </c>
      <c r="S3896">
        <v>286</v>
      </c>
      <c r="T3896" t="s">
        <v>36</v>
      </c>
      <c r="U3896" t="s">
        <v>37</v>
      </c>
      <c r="V3896" t="s">
        <v>583</v>
      </c>
      <c r="W3896">
        <v>3600000</v>
      </c>
      <c r="X3896">
        <v>1995</v>
      </c>
      <c r="Y3896">
        <v>898</v>
      </c>
      <c r="Z3896">
        <v>7.6</v>
      </c>
      <c r="AA3896">
        <v>1.66</v>
      </c>
      <c r="AB3896">
        <v>0</v>
      </c>
    </row>
    <row r="3897" spans="1:28" hidden="1" x14ac:dyDescent="0.2">
      <c r="A3897" t="s">
        <v>27</v>
      </c>
      <c r="B3897" t="s">
        <v>18461</v>
      </c>
      <c r="C3897">
        <v>46</v>
      </c>
      <c r="D3897">
        <v>86</v>
      </c>
      <c r="E3897">
        <v>2</v>
      </c>
      <c r="F3897">
        <v>555</v>
      </c>
      <c r="G3897" t="s">
        <v>5432</v>
      </c>
      <c r="H3897">
        <v>707</v>
      </c>
      <c r="J3897" t="s">
        <v>7577</v>
      </c>
      <c r="K3897" t="s">
        <v>7157</v>
      </c>
      <c r="L3897" t="s">
        <v>18462</v>
      </c>
      <c r="M3897">
        <v>2806</v>
      </c>
      <c r="N3897">
        <v>2634</v>
      </c>
      <c r="O3897" t="s">
        <v>5541</v>
      </c>
      <c r="P3897">
        <v>0</v>
      </c>
      <c r="Q3897" t="s">
        <v>18463</v>
      </c>
      <c r="R3897" t="s">
        <v>18464</v>
      </c>
      <c r="S3897">
        <v>11</v>
      </c>
      <c r="T3897" t="s">
        <v>36</v>
      </c>
      <c r="U3897" t="s">
        <v>37</v>
      </c>
      <c r="W3897">
        <v>4500000</v>
      </c>
      <c r="X3897">
        <v>2013</v>
      </c>
      <c r="Y3897">
        <v>619</v>
      </c>
      <c r="Z3897">
        <v>4.3</v>
      </c>
      <c r="AA3897">
        <v>1.78</v>
      </c>
      <c r="AB3897">
        <v>0</v>
      </c>
    </row>
    <row r="3898" spans="1:28" hidden="1" x14ac:dyDescent="0.2">
      <c r="A3898" t="s">
        <v>27</v>
      </c>
      <c r="B3898" t="s">
        <v>16954</v>
      </c>
      <c r="C3898">
        <v>203</v>
      </c>
      <c r="D3898">
        <v>108</v>
      </c>
      <c r="E3898">
        <v>228</v>
      </c>
      <c r="F3898">
        <v>358</v>
      </c>
      <c r="G3898" t="s">
        <v>16955</v>
      </c>
      <c r="H3898">
        <v>431</v>
      </c>
      <c r="J3898" t="s">
        <v>12637</v>
      </c>
      <c r="K3898" t="s">
        <v>16956</v>
      </c>
      <c r="L3898" t="s">
        <v>16957</v>
      </c>
      <c r="M3898">
        <v>39857</v>
      </c>
      <c r="N3898">
        <v>2020</v>
      </c>
      <c r="O3898" t="s">
        <v>16958</v>
      </c>
      <c r="P3898">
        <v>0</v>
      </c>
      <c r="Q3898" t="s">
        <v>16959</v>
      </c>
      <c r="R3898" t="s">
        <v>16960</v>
      </c>
      <c r="S3898">
        <v>300</v>
      </c>
      <c r="T3898" t="s">
        <v>36</v>
      </c>
      <c r="U3898" t="s">
        <v>37</v>
      </c>
      <c r="V3898" t="s">
        <v>583</v>
      </c>
      <c r="W3898">
        <v>4000000</v>
      </c>
      <c r="X3898">
        <v>1985</v>
      </c>
      <c r="Y3898">
        <v>426</v>
      </c>
      <c r="Z3898">
        <v>7.3</v>
      </c>
      <c r="AA3898">
        <v>1.85</v>
      </c>
      <c r="AB3898">
        <v>0</v>
      </c>
    </row>
    <row r="3899" spans="1:28" hidden="1" x14ac:dyDescent="0.2">
      <c r="A3899" t="s">
        <v>27</v>
      </c>
      <c r="B3899" t="s">
        <v>18465</v>
      </c>
      <c r="C3899">
        <v>34</v>
      </c>
      <c r="D3899">
        <v>105</v>
      </c>
      <c r="E3899">
        <v>0</v>
      </c>
      <c r="F3899">
        <v>116</v>
      </c>
      <c r="G3899" t="s">
        <v>18466</v>
      </c>
      <c r="H3899">
        <v>597</v>
      </c>
      <c r="J3899" t="s">
        <v>1413</v>
      </c>
      <c r="K3899" t="s">
        <v>2912</v>
      </c>
      <c r="L3899" t="s">
        <v>18467</v>
      </c>
      <c r="M3899">
        <v>9007</v>
      </c>
      <c r="N3899">
        <v>1218</v>
      </c>
      <c r="O3899" t="s">
        <v>16888</v>
      </c>
      <c r="P3899">
        <v>2</v>
      </c>
      <c r="Q3899" t="s">
        <v>18468</v>
      </c>
      <c r="R3899" t="s">
        <v>18469</v>
      </c>
      <c r="S3899">
        <v>50</v>
      </c>
      <c r="T3899" t="s">
        <v>36</v>
      </c>
      <c r="U3899" t="s">
        <v>37</v>
      </c>
      <c r="V3899" t="s">
        <v>93</v>
      </c>
      <c r="W3899">
        <v>4000000</v>
      </c>
      <c r="X3899">
        <v>1974</v>
      </c>
      <c r="Y3899">
        <v>222</v>
      </c>
      <c r="Z3899">
        <v>7.3</v>
      </c>
      <c r="AA3899">
        <v>2.35</v>
      </c>
      <c r="AB3899">
        <v>661</v>
      </c>
    </row>
    <row r="3900" spans="1:28" hidden="1" x14ac:dyDescent="0.2">
      <c r="A3900" t="s">
        <v>27</v>
      </c>
      <c r="B3900" t="s">
        <v>497</v>
      </c>
      <c r="C3900">
        <v>149</v>
      </c>
      <c r="D3900">
        <v>91</v>
      </c>
      <c r="E3900">
        <v>357</v>
      </c>
      <c r="F3900">
        <v>326</v>
      </c>
      <c r="G3900" t="s">
        <v>4909</v>
      </c>
      <c r="H3900">
        <v>3000</v>
      </c>
      <c r="I3900">
        <v>35385560</v>
      </c>
      <c r="J3900" t="s">
        <v>850</v>
      </c>
      <c r="K3900" t="s">
        <v>7836</v>
      </c>
      <c r="L3900" t="s">
        <v>18470</v>
      </c>
      <c r="M3900">
        <v>27198</v>
      </c>
      <c r="N3900">
        <v>4807</v>
      </c>
      <c r="O3900" t="s">
        <v>18471</v>
      </c>
      <c r="P3900">
        <v>1</v>
      </c>
      <c r="Q3900" t="s">
        <v>18472</v>
      </c>
      <c r="R3900" t="s">
        <v>18473</v>
      </c>
      <c r="S3900">
        <v>131</v>
      </c>
      <c r="T3900" t="s">
        <v>36</v>
      </c>
      <c r="U3900" t="s">
        <v>37</v>
      </c>
      <c r="V3900" t="s">
        <v>583</v>
      </c>
      <c r="W3900">
        <v>4000000</v>
      </c>
      <c r="X3900">
        <v>2015</v>
      </c>
      <c r="Y3900">
        <v>465</v>
      </c>
      <c r="Z3900">
        <v>4.5999999999999996</v>
      </c>
      <c r="AA3900">
        <v>2.35</v>
      </c>
      <c r="AB3900">
        <v>8000</v>
      </c>
    </row>
    <row r="3901" spans="1:28" hidden="1" x14ac:dyDescent="0.2">
      <c r="A3901" t="s">
        <v>27</v>
      </c>
      <c r="B3901" t="s">
        <v>14842</v>
      </c>
      <c r="C3901">
        <v>20</v>
      </c>
      <c r="D3901">
        <v>105</v>
      </c>
      <c r="E3901">
        <v>82</v>
      </c>
      <c r="F3901">
        <v>69</v>
      </c>
      <c r="G3901" t="s">
        <v>18474</v>
      </c>
      <c r="H3901">
        <v>746</v>
      </c>
      <c r="J3901" t="s">
        <v>212</v>
      </c>
      <c r="K3901" t="s">
        <v>17775</v>
      </c>
      <c r="L3901" t="s">
        <v>18475</v>
      </c>
      <c r="M3901">
        <v>3102</v>
      </c>
      <c r="N3901">
        <v>986</v>
      </c>
      <c r="O3901" t="s">
        <v>18476</v>
      </c>
      <c r="P3901">
        <v>0</v>
      </c>
      <c r="Q3901" t="s">
        <v>18477</v>
      </c>
      <c r="R3901" t="s">
        <v>18478</v>
      </c>
      <c r="S3901">
        <v>35</v>
      </c>
      <c r="T3901" t="s">
        <v>36</v>
      </c>
      <c r="U3901" t="s">
        <v>37</v>
      </c>
      <c r="V3901" t="s">
        <v>6034</v>
      </c>
      <c r="W3901">
        <v>4000000</v>
      </c>
      <c r="X3901">
        <v>1956</v>
      </c>
      <c r="Y3901">
        <v>119</v>
      </c>
      <c r="Z3901">
        <v>6.8</v>
      </c>
      <c r="AA3901">
        <v>2.35</v>
      </c>
      <c r="AB3901">
        <v>283</v>
      </c>
    </row>
    <row r="3902" spans="1:28" hidden="1" x14ac:dyDescent="0.2">
      <c r="A3902" t="s">
        <v>27</v>
      </c>
      <c r="C3902">
        <v>9</v>
      </c>
      <c r="D3902">
        <v>60</v>
      </c>
      <c r="F3902">
        <v>904</v>
      </c>
      <c r="G3902" t="s">
        <v>4447</v>
      </c>
      <c r="H3902">
        <v>1000</v>
      </c>
      <c r="J3902" t="s">
        <v>5322</v>
      </c>
      <c r="K3902" t="s">
        <v>2059</v>
      </c>
      <c r="L3902" t="s">
        <v>18012</v>
      </c>
      <c r="M3902">
        <v>3852</v>
      </c>
      <c r="N3902">
        <v>5203</v>
      </c>
      <c r="O3902" t="s">
        <v>3007</v>
      </c>
      <c r="P3902">
        <v>1</v>
      </c>
      <c r="Q3902" t="s">
        <v>18013</v>
      </c>
      <c r="R3902" t="s">
        <v>18014</v>
      </c>
      <c r="S3902">
        <v>47</v>
      </c>
      <c r="T3902" t="s">
        <v>36</v>
      </c>
      <c r="U3902" t="s">
        <v>37</v>
      </c>
      <c r="V3902" t="s">
        <v>2633</v>
      </c>
      <c r="Y3902">
        <v>1000</v>
      </c>
      <c r="Z3902">
        <v>7.5</v>
      </c>
      <c r="AA3902">
        <v>1.78</v>
      </c>
      <c r="AB3902">
        <v>634</v>
      </c>
    </row>
    <row r="3903" spans="1:28" hidden="1" x14ac:dyDescent="0.2">
      <c r="A3903" t="s">
        <v>27</v>
      </c>
      <c r="B3903" t="s">
        <v>18479</v>
      </c>
      <c r="C3903">
        <v>323</v>
      </c>
      <c r="D3903">
        <v>106</v>
      </c>
      <c r="E3903">
        <v>450</v>
      </c>
      <c r="F3903">
        <v>712</v>
      </c>
      <c r="G3903" t="s">
        <v>14339</v>
      </c>
      <c r="H3903">
        <v>14000</v>
      </c>
      <c r="I3903">
        <v>20803237</v>
      </c>
      <c r="J3903" t="s">
        <v>2525</v>
      </c>
      <c r="K3903" t="s">
        <v>698</v>
      </c>
      <c r="L3903" t="s">
        <v>18480</v>
      </c>
      <c r="M3903">
        <v>110616</v>
      </c>
      <c r="N3903">
        <v>18645</v>
      </c>
      <c r="O3903" t="s">
        <v>8420</v>
      </c>
      <c r="P3903">
        <v>1</v>
      </c>
      <c r="Q3903" t="s">
        <v>18481</v>
      </c>
      <c r="R3903" t="s">
        <v>18482</v>
      </c>
      <c r="S3903">
        <v>291</v>
      </c>
      <c r="T3903" t="s">
        <v>36</v>
      </c>
      <c r="U3903" t="s">
        <v>37</v>
      </c>
      <c r="V3903" t="s">
        <v>583</v>
      </c>
      <c r="W3903">
        <v>3500000</v>
      </c>
      <c r="X3903">
        <v>2010</v>
      </c>
      <c r="Y3903">
        <v>3000</v>
      </c>
      <c r="Z3903">
        <v>7.1</v>
      </c>
      <c r="AA3903">
        <v>1.85</v>
      </c>
      <c r="AB3903">
        <v>16000</v>
      </c>
    </row>
    <row r="3904" spans="1:28" hidden="1" x14ac:dyDescent="0.2">
      <c r="A3904" t="s">
        <v>27</v>
      </c>
      <c r="B3904" t="s">
        <v>5365</v>
      </c>
      <c r="C3904">
        <v>172</v>
      </c>
      <c r="D3904">
        <v>93</v>
      </c>
      <c r="E3904">
        <v>0</v>
      </c>
      <c r="F3904">
        <v>133</v>
      </c>
      <c r="G3904" t="s">
        <v>8063</v>
      </c>
      <c r="H3904">
        <v>355</v>
      </c>
      <c r="I3904">
        <v>13008928</v>
      </c>
      <c r="J3904" t="s">
        <v>4330</v>
      </c>
      <c r="K3904" t="s">
        <v>18483</v>
      </c>
      <c r="L3904" t="s">
        <v>18484</v>
      </c>
      <c r="M3904">
        <v>73501</v>
      </c>
      <c r="N3904">
        <v>837</v>
      </c>
      <c r="O3904" t="s">
        <v>18485</v>
      </c>
      <c r="P3904">
        <v>0</v>
      </c>
      <c r="Q3904" t="s">
        <v>18486</v>
      </c>
      <c r="R3904" t="s">
        <v>18487</v>
      </c>
      <c r="S3904">
        <v>333</v>
      </c>
      <c r="T3904" t="s">
        <v>36</v>
      </c>
      <c r="U3904" t="s">
        <v>37</v>
      </c>
      <c r="V3904" t="s">
        <v>583</v>
      </c>
      <c r="W3904">
        <v>4000000</v>
      </c>
      <c r="X3904">
        <v>1988</v>
      </c>
      <c r="Y3904">
        <v>151</v>
      </c>
      <c r="Z3904">
        <v>7.3</v>
      </c>
      <c r="AA3904">
        <v>2.35</v>
      </c>
      <c r="AB3904">
        <v>27000</v>
      </c>
    </row>
    <row r="3905" spans="1:28" hidden="1" x14ac:dyDescent="0.2">
      <c r="A3905" t="s">
        <v>27</v>
      </c>
      <c r="B3905" t="s">
        <v>18488</v>
      </c>
      <c r="C3905">
        <v>111</v>
      </c>
      <c r="D3905">
        <v>172</v>
      </c>
      <c r="E3905">
        <v>120</v>
      </c>
      <c r="F3905">
        <v>145</v>
      </c>
      <c r="G3905" t="s">
        <v>10177</v>
      </c>
      <c r="H3905">
        <v>773</v>
      </c>
      <c r="J3905" t="s">
        <v>18489</v>
      </c>
      <c r="K3905" t="s">
        <v>1439</v>
      </c>
      <c r="L3905" t="s">
        <v>18490</v>
      </c>
      <c r="M3905">
        <v>165638</v>
      </c>
      <c r="N3905">
        <v>1785</v>
      </c>
      <c r="O3905" t="s">
        <v>18491</v>
      </c>
      <c r="P3905">
        <v>0</v>
      </c>
      <c r="Q3905" t="s">
        <v>18492</v>
      </c>
      <c r="R3905" t="s">
        <v>18493</v>
      </c>
      <c r="S3905">
        <v>301</v>
      </c>
      <c r="T3905" t="s">
        <v>36</v>
      </c>
      <c r="U3905" t="s">
        <v>37</v>
      </c>
      <c r="V3905" t="s">
        <v>6034</v>
      </c>
      <c r="W3905">
        <v>4000000</v>
      </c>
      <c r="X3905">
        <v>1963</v>
      </c>
      <c r="Y3905">
        <v>742</v>
      </c>
      <c r="Z3905">
        <v>8.3000000000000007</v>
      </c>
      <c r="AA3905">
        <v>2.35</v>
      </c>
      <c r="AB3905">
        <v>8000</v>
      </c>
    </row>
    <row r="3906" spans="1:28" hidden="1" x14ac:dyDescent="0.2">
      <c r="A3906" t="s">
        <v>745</v>
      </c>
      <c r="B3906" t="s">
        <v>18494</v>
      </c>
      <c r="C3906">
        <v>74</v>
      </c>
      <c r="D3906">
        <v>109</v>
      </c>
      <c r="E3906">
        <v>0</v>
      </c>
      <c r="F3906">
        <v>428</v>
      </c>
      <c r="G3906" t="s">
        <v>10617</v>
      </c>
      <c r="H3906">
        <v>847</v>
      </c>
      <c r="I3906">
        <v>10941801</v>
      </c>
      <c r="J3906" t="s">
        <v>18495</v>
      </c>
      <c r="K3906" t="s">
        <v>18496</v>
      </c>
      <c r="L3906" t="s">
        <v>18497</v>
      </c>
      <c r="M3906">
        <v>12059</v>
      </c>
      <c r="N3906">
        <v>2649</v>
      </c>
      <c r="O3906" t="s">
        <v>18498</v>
      </c>
      <c r="P3906">
        <v>0</v>
      </c>
      <c r="Q3906" t="s">
        <v>18499</v>
      </c>
      <c r="R3906" t="s">
        <v>18500</v>
      </c>
      <c r="S3906">
        <v>486</v>
      </c>
      <c r="T3906" t="s">
        <v>36</v>
      </c>
      <c r="U3906" t="s">
        <v>37</v>
      </c>
      <c r="V3906" t="s">
        <v>5611</v>
      </c>
      <c r="X3906">
        <v>2004</v>
      </c>
      <c r="Y3906">
        <v>670</v>
      </c>
      <c r="Z3906">
        <v>5.4</v>
      </c>
      <c r="AA3906">
        <v>1.85</v>
      </c>
      <c r="AB3906">
        <v>2000</v>
      </c>
    </row>
    <row r="3907" spans="1:28" hidden="1" x14ac:dyDescent="0.2">
      <c r="A3907" t="s">
        <v>27</v>
      </c>
      <c r="B3907" t="s">
        <v>18501</v>
      </c>
      <c r="C3907">
        <v>161</v>
      </c>
      <c r="D3907">
        <v>93</v>
      </c>
      <c r="E3907">
        <v>8</v>
      </c>
      <c r="F3907">
        <v>400</v>
      </c>
      <c r="G3907" t="s">
        <v>8148</v>
      </c>
      <c r="H3907">
        <v>45000</v>
      </c>
      <c r="I3907">
        <v>15152879</v>
      </c>
      <c r="J3907" t="s">
        <v>4382</v>
      </c>
      <c r="K3907" t="s">
        <v>5331</v>
      </c>
      <c r="L3907" t="s">
        <v>18502</v>
      </c>
      <c r="M3907">
        <v>13506</v>
      </c>
      <c r="N3907">
        <v>46868</v>
      </c>
      <c r="O3907" t="s">
        <v>18503</v>
      </c>
      <c r="P3907">
        <v>0</v>
      </c>
      <c r="Q3907" t="s">
        <v>18504</v>
      </c>
      <c r="R3907" t="s">
        <v>18505</v>
      </c>
      <c r="S3907">
        <v>68</v>
      </c>
      <c r="T3907" t="s">
        <v>36</v>
      </c>
      <c r="U3907" t="s">
        <v>1463</v>
      </c>
      <c r="V3907" t="s">
        <v>38</v>
      </c>
      <c r="W3907">
        <v>5000000</v>
      </c>
      <c r="X3907">
        <v>2013</v>
      </c>
      <c r="Y3907">
        <v>541</v>
      </c>
      <c r="Z3907">
        <v>4</v>
      </c>
      <c r="AA3907">
        <v>2.35</v>
      </c>
      <c r="AB3907">
        <v>0</v>
      </c>
    </row>
    <row r="3908" spans="1:28" hidden="1" x14ac:dyDescent="0.2">
      <c r="A3908" t="s">
        <v>27</v>
      </c>
      <c r="B3908" t="s">
        <v>9160</v>
      </c>
      <c r="C3908">
        <v>548</v>
      </c>
      <c r="D3908">
        <v>165</v>
      </c>
      <c r="E3908">
        <v>0</v>
      </c>
      <c r="F3908">
        <v>127</v>
      </c>
      <c r="G3908" t="s">
        <v>18506</v>
      </c>
      <c r="H3908">
        <v>230</v>
      </c>
      <c r="I3908">
        <v>25359200</v>
      </c>
      <c r="J3908" t="s">
        <v>3407</v>
      </c>
      <c r="K3908" t="s">
        <v>18507</v>
      </c>
      <c r="L3908" t="s">
        <v>18508</v>
      </c>
      <c r="M3908">
        <v>266020</v>
      </c>
      <c r="N3908">
        <v>673</v>
      </c>
      <c r="O3908" t="s">
        <v>18509</v>
      </c>
      <c r="P3908">
        <v>0</v>
      </c>
      <c r="Q3908" t="s">
        <v>18510</v>
      </c>
      <c r="R3908" t="s">
        <v>18511</v>
      </c>
      <c r="S3908">
        <v>836</v>
      </c>
      <c r="T3908" t="s">
        <v>36</v>
      </c>
      <c r="U3908" t="s">
        <v>37</v>
      </c>
      <c r="V3908" t="s">
        <v>583</v>
      </c>
      <c r="W3908">
        <v>4000000</v>
      </c>
      <c r="X3908">
        <v>2014</v>
      </c>
      <c r="Y3908">
        <v>193</v>
      </c>
      <c r="Z3908">
        <v>8</v>
      </c>
      <c r="AA3908">
        <v>1.85</v>
      </c>
      <c r="AB3908">
        <v>92000</v>
      </c>
    </row>
    <row r="3909" spans="1:28" hidden="1" x14ac:dyDescent="0.2">
      <c r="A3909" t="s">
        <v>27</v>
      </c>
      <c r="B3909" t="s">
        <v>4001</v>
      </c>
      <c r="C3909">
        <v>177</v>
      </c>
      <c r="D3909">
        <v>96</v>
      </c>
      <c r="E3909">
        <v>11000</v>
      </c>
      <c r="F3909">
        <v>405</v>
      </c>
      <c r="G3909" t="s">
        <v>3601</v>
      </c>
      <c r="H3909">
        <v>19000</v>
      </c>
      <c r="I3909">
        <v>10515579</v>
      </c>
      <c r="J3909" t="s">
        <v>12486</v>
      </c>
      <c r="K3909" t="s">
        <v>98</v>
      </c>
      <c r="L3909" t="s">
        <v>18512</v>
      </c>
      <c r="M3909">
        <v>66840</v>
      </c>
      <c r="N3909">
        <v>20132</v>
      </c>
      <c r="O3909" t="s">
        <v>14675</v>
      </c>
      <c r="P3909">
        <v>0</v>
      </c>
      <c r="Q3909" t="s">
        <v>18513</v>
      </c>
      <c r="R3909" t="s">
        <v>18514</v>
      </c>
      <c r="S3909">
        <v>248</v>
      </c>
      <c r="T3909" t="s">
        <v>36</v>
      </c>
      <c r="U3909" t="s">
        <v>55</v>
      </c>
      <c r="V3909" t="s">
        <v>38</v>
      </c>
      <c r="W3909">
        <v>4000000</v>
      </c>
      <c r="X3909">
        <v>2006</v>
      </c>
      <c r="Y3909">
        <v>427</v>
      </c>
      <c r="Z3909">
        <v>6.7</v>
      </c>
      <c r="AA3909">
        <v>1.85</v>
      </c>
      <c r="AB3909">
        <v>0</v>
      </c>
    </row>
    <row r="3910" spans="1:28" hidden="1" x14ac:dyDescent="0.2">
      <c r="A3910" t="s">
        <v>27</v>
      </c>
      <c r="B3910" t="s">
        <v>253</v>
      </c>
      <c r="C3910">
        <v>230</v>
      </c>
      <c r="D3910">
        <v>119</v>
      </c>
      <c r="E3910">
        <v>13000</v>
      </c>
      <c r="F3910">
        <v>567</v>
      </c>
      <c r="G3910" t="s">
        <v>1709</v>
      </c>
      <c r="H3910">
        <v>1000</v>
      </c>
      <c r="I3910">
        <v>180011740</v>
      </c>
      <c r="J3910" t="s">
        <v>225</v>
      </c>
      <c r="K3910" t="s">
        <v>585</v>
      </c>
      <c r="L3910" t="s">
        <v>1710</v>
      </c>
      <c r="M3910">
        <v>177729</v>
      </c>
      <c r="N3910">
        <v>2776</v>
      </c>
      <c r="O3910" t="s">
        <v>1711</v>
      </c>
      <c r="P3910">
        <v>0</v>
      </c>
      <c r="Q3910" t="s">
        <v>1712</v>
      </c>
      <c r="R3910" t="s">
        <v>1713</v>
      </c>
      <c r="S3910">
        <v>1368</v>
      </c>
      <c r="T3910" t="s">
        <v>36</v>
      </c>
      <c r="U3910" t="s">
        <v>37</v>
      </c>
      <c r="V3910" t="s">
        <v>38</v>
      </c>
      <c r="W3910">
        <v>100000000</v>
      </c>
      <c r="X3910">
        <v>2001</v>
      </c>
      <c r="Y3910">
        <v>658</v>
      </c>
      <c r="Z3910">
        <v>5.7</v>
      </c>
      <c r="AA3910">
        <v>2.35</v>
      </c>
      <c r="AB3910">
        <v>0</v>
      </c>
    </row>
    <row r="3911" spans="1:28" hidden="1" x14ac:dyDescent="0.2">
      <c r="A3911" t="s">
        <v>27</v>
      </c>
      <c r="B3911" t="s">
        <v>18515</v>
      </c>
      <c r="C3911">
        <v>27</v>
      </c>
      <c r="D3911">
        <v>93</v>
      </c>
      <c r="E3911">
        <v>69</v>
      </c>
      <c r="F3911">
        <v>69</v>
      </c>
      <c r="G3911" t="s">
        <v>18516</v>
      </c>
      <c r="H3911">
        <v>522</v>
      </c>
      <c r="I3911">
        <v>10097096</v>
      </c>
      <c r="J3911" t="s">
        <v>1669</v>
      </c>
      <c r="K3911" t="s">
        <v>12436</v>
      </c>
      <c r="L3911" t="s">
        <v>18517</v>
      </c>
      <c r="M3911">
        <v>5612</v>
      </c>
      <c r="N3911">
        <v>955</v>
      </c>
      <c r="O3911" t="s">
        <v>18515</v>
      </c>
      <c r="P3911">
        <v>2</v>
      </c>
      <c r="Q3911" t="s">
        <v>18518</v>
      </c>
      <c r="R3911" t="s">
        <v>18519</v>
      </c>
      <c r="S3911">
        <v>38</v>
      </c>
      <c r="T3911" t="s">
        <v>36</v>
      </c>
      <c r="U3911" t="s">
        <v>37</v>
      </c>
      <c r="V3911" t="s">
        <v>583</v>
      </c>
      <c r="W3911">
        <v>4000000</v>
      </c>
      <c r="X3911">
        <v>2001</v>
      </c>
      <c r="Y3911">
        <v>231</v>
      </c>
      <c r="Z3911">
        <v>4.5999999999999996</v>
      </c>
      <c r="AA3911">
        <v>1.85</v>
      </c>
      <c r="AB3911">
        <v>842</v>
      </c>
    </row>
    <row r="3912" spans="1:28" hidden="1" x14ac:dyDescent="0.2">
      <c r="A3912" t="s">
        <v>27</v>
      </c>
      <c r="B3912" t="s">
        <v>18515</v>
      </c>
      <c r="C3912">
        <v>22</v>
      </c>
      <c r="D3912">
        <v>82</v>
      </c>
      <c r="E3912">
        <v>69</v>
      </c>
      <c r="F3912">
        <v>585</v>
      </c>
      <c r="G3912" t="s">
        <v>5263</v>
      </c>
      <c r="H3912">
        <v>939</v>
      </c>
      <c r="I3912">
        <v>9821335</v>
      </c>
      <c r="J3912" t="s">
        <v>1669</v>
      </c>
      <c r="K3912" t="s">
        <v>5448</v>
      </c>
      <c r="L3912" t="s">
        <v>18520</v>
      </c>
      <c r="M3912">
        <v>1415</v>
      </c>
      <c r="N3912">
        <v>3354</v>
      </c>
      <c r="O3912" t="s">
        <v>5225</v>
      </c>
      <c r="P3912">
        <v>1</v>
      </c>
      <c r="Q3912" t="s">
        <v>18521</v>
      </c>
      <c r="R3912" t="s">
        <v>18522</v>
      </c>
      <c r="S3912">
        <v>10</v>
      </c>
      <c r="T3912" t="s">
        <v>36</v>
      </c>
      <c r="U3912" t="s">
        <v>37</v>
      </c>
      <c r="V3912" t="s">
        <v>583</v>
      </c>
      <c r="W3912">
        <v>6000000</v>
      </c>
      <c r="X3912">
        <v>2000</v>
      </c>
      <c r="Y3912">
        <v>706</v>
      </c>
      <c r="Z3912">
        <v>4</v>
      </c>
      <c r="AA3912">
        <v>1.85</v>
      </c>
      <c r="AB3912">
        <v>118</v>
      </c>
    </row>
    <row r="3913" spans="1:28" hidden="1" x14ac:dyDescent="0.2">
      <c r="A3913" t="s">
        <v>27</v>
      </c>
      <c r="B3913" t="s">
        <v>12285</v>
      </c>
      <c r="C3913">
        <v>157</v>
      </c>
      <c r="D3913">
        <v>101</v>
      </c>
      <c r="E3913">
        <v>47</v>
      </c>
      <c r="F3913">
        <v>407</v>
      </c>
      <c r="G3913" t="s">
        <v>7657</v>
      </c>
      <c r="H3913">
        <v>658</v>
      </c>
      <c r="I3913">
        <v>8243880</v>
      </c>
      <c r="J3913" t="s">
        <v>18523</v>
      </c>
      <c r="K3913" t="s">
        <v>1709</v>
      </c>
      <c r="L3913" t="s">
        <v>18524</v>
      </c>
      <c r="M3913">
        <v>28714</v>
      </c>
      <c r="N3913">
        <v>3086</v>
      </c>
      <c r="O3913" t="s">
        <v>10018</v>
      </c>
      <c r="P3913">
        <v>1</v>
      </c>
      <c r="Q3913" t="s">
        <v>18525</v>
      </c>
      <c r="R3913" t="s">
        <v>18526</v>
      </c>
      <c r="S3913">
        <v>215</v>
      </c>
      <c r="T3913" t="s">
        <v>36</v>
      </c>
      <c r="U3913" t="s">
        <v>37</v>
      </c>
      <c r="V3913" t="s">
        <v>583</v>
      </c>
      <c r="W3913">
        <v>3200000</v>
      </c>
      <c r="X3913">
        <v>2003</v>
      </c>
      <c r="Y3913">
        <v>636</v>
      </c>
      <c r="Z3913">
        <v>7</v>
      </c>
      <c r="AA3913">
        <v>2.35</v>
      </c>
      <c r="AB3913">
        <v>762</v>
      </c>
    </row>
    <row r="3914" spans="1:28" x14ac:dyDescent="0.2">
      <c r="A3914" t="s">
        <v>745</v>
      </c>
      <c r="B3914" t="s">
        <v>18224</v>
      </c>
      <c r="C3914">
        <v>70</v>
      </c>
      <c r="D3914">
        <v>120</v>
      </c>
      <c r="E3914">
        <v>1000</v>
      </c>
      <c r="F3914">
        <v>268</v>
      </c>
      <c r="G3914" t="s">
        <v>18527</v>
      </c>
      <c r="H3914">
        <v>862</v>
      </c>
      <c r="J3914" t="s">
        <v>4040</v>
      </c>
      <c r="K3914" t="s">
        <v>18528</v>
      </c>
      <c r="L3914" t="s">
        <v>18529</v>
      </c>
      <c r="M3914">
        <v>12981</v>
      </c>
      <c r="N3914">
        <v>1652</v>
      </c>
      <c r="O3914" t="s">
        <v>18530</v>
      </c>
      <c r="P3914">
        <v>2</v>
      </c>
      <c r="Q3914" t="s">
        <v>18531</v>
      </c>
      <c r="R3914" t="s">
        <v>18532</v>
      </c>
      <c r="S3914">
        <v>121</v>
      </c>
      <c r="T3914" t="s">
        <v>36</v>
      </c>
      <c r="U3914" t="s">
        <v>37</v>
      </c>
      <c r="V3914" t="s">
        <v>6034</v>
      </c>
      <c r="W3914">
        <v>4000000</v>
      </c>
      <c r="X3914">
        <v>1961</v>
      </c>
      <c r="Y3914">
        <v>403</v>
      </c>
      <c r="Z3914">
        <v>7.4</v>
      </c>
      <c r="AA3914">
        <v>1.66</v>
      </c>
      <c r="AB3914">
        <v>0</v>
      </c>
    </row>
    <row r="3915" spans="1:28" hidden="1" x14ac:dyDescent="0.2">
      <c r="A3915" t="s">
        <v>27</v>
      </c>
      <c r="B3915" t="s">
        <v>17187</v>
      </c>
      <c r="C3915">
        <v>125</v>
      </c>
      <c r="D3915">
        <v>81</v>
      </c>
      <c r="E3915">
        <v>5</v>
      </c>
      <c r="F3915">
        <v>710</v>
      </c>
      <c r="G3915" t="s">
        <v>1043</v>
      </c>
      <c r="H3915">
        <v>49000</v>
      </c>
      <c r="I3915">
        <v>7825820</v>
      </c>
      <c r="J3915" t="s">
        <v>2213</v>
      </c>
      <c r="K3915" t="s">
        <v>809</v>
      </c>
      <c r="L3915" t="s">
        <v>18533</v>
      </c>
      <c r="M3915">
        <v>13086</v>
      </c>
      <c r="N3915">
        <v>50831</v>
      </c>
      <c r="O3915" t="s">
        <v>3285</v>
      </c>
      <c r="P3915">
        <v>0</v>
      </c>
      <c r="Q3915" t="s">
        <v>18534</v>
      </c>
      <c r="R3915" t="s">
        <v>18535</v>
      </c>
      <c r="S3915">
        <v>156</v>
      </c>
      <c r="T3915" t="s">
        <v>36</v>
      </c>
      <c r="U3915" t="s">
        <v>37</v>
      </c>
      <c r="V3915" t="s">
        <v>583</v>
      </c>
      <c r="W3915">
        <v>4000000</v>
      </c>
      <c r="X3915">
        <v>2006</v>
      </c>
      <c r="Y3915">
        <v>780</v>
      </c>
      <c r="Z3915">
        <v>5.9</v>
      </c>
      <c r="AA3915">
        <v>1.85</v>
      </c>
      <c r="AB3915">
        <v>576</v>
      </c>
    </row>
    <row r="3916" spans="1:28" hidden="1" x14ac:dyDescent="0.2">
      <c r="A3916" t="s">
        <v>27</v>
      </c>
      <c r="B3916" t="s">
        <v>18536</v>
      </c>
      <c r="C3916">
        <v>10</v>
      </c>
      <c r="D3916">
        <v>82</v>
      </c>
      <c r="E3916">
        <v>7</v>
      </c>
      <c r="F3916">
        <v>27</v>
      </c>
      <c r="G3916" t="s">
        <v>18537</v>
      </c>
      <c r="H3916">
        <v>584</v>
      </c>
      <c r="I3916">
        <v>7557877</v>
      </c>
      <c r="J3916" t="s">
        <v>1007</v>
      </c>
      <c r="K3916" t="s">
        <v>3553</v>
      </c>
      <c r="L3916" t="s">
        <v>18538</v>
      </c>
      <c r="M3916">
        <v>2129</v>
      </c>
      <c r="N3916">
        <v>1002</v>
      </c>
      <c r="O3916" t="s">
        <v>18539</v>
      </c>
      <c r="P3916">
        <v>0</v>
      </c>
      <c r="Q3916" t="s">
        <v>18540</v>
      </c>
      <c r="R3916" t="s">
        <v>18541</v>
      </c>
      <c r="S3916">
        <v>37</v>
      </c>
      <c r="T3916" t="s">
        <v>36</v>
      </c>
      <c r="U3916" t="s">
        <v>37</v>
      </c>
      <c r="V3916" t="s">
        <v>583</v>
      </c>
      <c r="X3916">
        <v>1995</v>
      </c>
      <c r="Y3916">
        <v>246</v>
      </c>
      <c r="Z3916">
        <v>4.5999999999999996</v>
      </c>
      <c r="AA3916">
        <v>1.85</v>
      </c>
      <c r="AB3916">
        <v>138</v>
      </c>
    </row>
    <row r="3917" spans="1:28" hidden="1" x14ac:dyDescent="0.2">
      <c r="A3917" t="s">
        <v>27</v>
      </c>
      <c r="B3917" t="s">
        <v>6306</v>
      </c>
      <c r="C3917">
        <v>160</v>
      </c>
      <c r="D3917">
        <v>107</v>
      </c>
      <c r="E3917">
        <v>0</v>
      </c>
      <c r="F3917">
        <v>255</v>
      </c>
      <c r="G3917" t="s">
        <v>9815</v>
      </c>
      <c r="H3917">
        <v>798</v>
      </c>
      <c r="I3917">
        <v>14637490</v>
      </c>
      <c r="J3917" t="s">
        <v>3028</v>
      </c>
      <c r="K3917" t="s">
        <v>1696</v>
      </c>
      <c r="L3917" t="s">
        <v>9816</v>
      </c>
      <c r="M3917">
        <v>16411</v>
      </c>
      <c r="N3917">
        <v>2537</v>
      </c>
      <c r="O3917" t="s">
        <v>9817</v>
      </c>
      <c r="P3917">
        <v>2</v>
      </c>
      <c r="Q3917" t="s">
        <v>9818</v>
      </c>
      <c r="R3917" t="s">
        <v>9819</v>
      </c>
      <c r="S3917">
        <v>136</v>
      </c>
      <c r="T3917" t="s">
        <v>36</v>
      </c>
      <c r="U3917" t="s">
        <v>37</v>
      </c>
      <c r="V3917" t="s">
        <v>583</v>
      </c>
      <c r="W3917">
        <v>25000000</v>
      </c>
      <c r="X3917">
        <v>2010</v>
      </c>
      <c r="Y3917">
        <v>374</v>
      </c>
      <c r="Z3917">
        <v>4.8</v>
      </c>
      <c r="AA3917">
        <v>2.35</v>
      </c>
      <c r="AB3917">
        <v>0</v>
      </c>
    </row>
    <row r="3918" spans="1:28" hidden="1" x14ac:dyDescent="0.2">
      <c r="A3918" t="s">
        <v>27</v>
      </c>
      <c r="B3918" t="s">
        <v>6734</v>
      </c>
      <c r="C3918">
        <v>300</v>
      </c>
      <c r="D3918">
        <v>105</v>
      </c>
      <c r="E3918">
        <v>171</v>
      </c>
      <c r="F3918">
        <v>143</v>
      </c>
      <c r="G3918" t="s">
        <v>13627</v>
      </c>
      <c r="H3918">
        <v>382</v>
      </c>
      <c r="I3918">
        <v>7159147</v>
      </c>
      <c r="J3918" t="s">
        <v>1922</v>
      </c>
      <c r="K3918" t="s">
        <v>6735</v>
      </c>
      <c r="L3918" t="s">
        <v>18542</v>
      </c>
      <c r="M3918">
        <v>120189</v>
      </c>
      <c r="N3918">
        <v>954</v>
      </c>
      <c r="O3918" t="s">
        <v>18543</v>
      </c>
      <c r="P3918">
        <v>0</v>
      </c>
      <c r="Q3918" t="s">
        <v>18544</v>
      </c>
      <c r="R3918" t="s">
        <v>18545</v>
      </c>
      <c r="S3918">
        <v>308</v>
      </c>
      <c r="T3918" t="s">
        <v>2776</v>
      </c>
      <c r="U3918" t="s">
        <v>3569</v>
      </c>
      <c r="V3918" t="s">
        <v>583</v>
      </c>
      <c r="W3918">
        <v>3400000</v>
      </c>
      <c r="X3918">
        <v>2007</v>
      </c>
      <c r="Y3918">
        <v>273</v>
      </c>
      <c r="Z3918">
        <v>7.5</v>
      </c>
      <c r="AA3918">
        <v>2.35</v>
      </c>
      <c r="AB3918">
        <v>11000</v>
      </c>
    </row>
    <row r="3919" spans="1:28" hidden="1" x14ac:dyDescent="0.2">
      <c r="A3919" t="s">
        <v>27</v>
      </c>
      <c r="B3919" t="s">
        <v>17780</v>
      </c>
      <c r="C3919">
        <v>69</v>
      </c>
      <c r="D3919">
        <v>86</v>
      </c>
      <c r="E3919">
        <v>89</v>
      </c>
      <c r="F3919">
        <v>511</v>
      </c>
      <c r="G3919" t="s">
        <v>9686</v>
      </c>
      <c r="H3919">
        <v>986</v>
      </c>
      <c r="I3919">
        <v>17314483</v>
      </c>
      <c r="J3919" t="s">
        <v>2784</v>
      </c>
      <c r="K3919" t="s">
        <v>18546</v>
      </c>
      <c r="L3919" t="s">
        <v>18547</v>
      </c>
      <c r="M3919">
        <v>14621</v>
      </c>
      <c r="N3919">
        <v>4073</v>
      </c>
      <c r="O3919" t="s">
        <v>18548</v>
      </c>
      <c r="P3919">
        <v>2</v>
      </c>
      <c r="Q3919" t="s">
        <v>18549</v>
      </c>
      <c r="R3919" t="s">
        <v>18550</v>
      </c>
      <c r="S3919">
        <v>48</v>
      </c>
      <c r="T3919" t="s">
        <v>36</v>
      </c>
      <c r="U3919" t="s">
        <v>37</v>
      </c>
      <c r="V3919" t="s">
        <v>583</v>
      </c>
      <c r="W3919">
        <v>4000000</v>
      </c>
      <c r="X3919">
        <v>2014</v>
      </c>
      <c r="Y3919">
        <v>713</v>
      </c>
      <c r="Z3919">
        <v>4.7</v>
      </c>
      <c r="AA3919">
        <v>1.85</v>
      </c>
      <c r="AB3919">
        <v>0</v>
      </c>
    </row>
    <row r="3920" spans="1:28" hidden="1" x14ac:dyDescent="0.2">
      <c r="A3920" t="s">
        <v>27</v>
      </c>
      <c r="B3920" t="s">
        <v>18551</v>
      </c>
      <c r="C3920">
        <v>143</v>
      </c>
      <c r="D3920">
        <v>110</v>
      </c>
      <c r="E3920">
        <v>675</v>
      </c>
      <c r="F3920">
        <v>968</v>
      </c>
      <c r="G3920" t="s">
        <v>5617</v>
      </c>
      <c r="H3920">
        <v>16000</v>
      </c>
      <c r="I3920">
        <v>6525762</v>
      </c>
      <c r="J3920" t="s">
        <v>1413</v>
      </c>
      <c r="K3920" t="s">
        <v>10644</v>
      </c>
      <c r="L3920" t="s">
        <v>18552</v>
      </c>
      <c r="M3920">
        <v>44339</v>
      </c>
      <c r="N3920">
        <v>19928</v>
      </c>
      <c r="O3920" t="s">
        <v>377</v>
      </c>
      <c r="P3920">
        <v>2</v>
      </c>
      <c r="Q3920" t="s">
        <v>18553</v>
      </c>
      <c r="R3920" t="s">
        <v>18554</v>
      </c>
      <c r="S3920">
        <v>425</v>
      </c>
      <c r="T3920" t="s">
        <v>36</v>
      </c>
      <c r="U3920" t="s">
        <v>37</v>
      </c>
      <c r="V3920" t="s">
        <v>583</v>
      </c>
      <c r="W3920">
        <v>4000000</v>
      </c>
      <c r="X3920">
        <v>2002</v>
      </c>
      <c r="Y3920">
        <v>977</v>
      </c>
      <c r="Z3920">
        <v>6.7</v>
      </c>
      <c r="AA3920">
        <v>1.85</v>
      </c>
      <c r="AB3920">
        <v>0</v>
      </c>
    </row>
    <row r="3921" spans="1:28" hidden="1" x14ac:dyDescent="0.2">
      <c r="A3921" t="s">
        <v>27</v>
      </c>
      <c r="B3921" t="s">
        <v>11030</v>
      </c>
      <c r="C3921">
        <v>50</v>
      </c>
      <c r="D3921">
        <v>127</v>
      </c>
      <c r="E3921">
        <v>13000</v>
      </c>
      <c r="F3921">
        <v>148</v>
      </c>
      <c r="G3921" t="s">
        <v>15550</v>
      </c>
      <c r="H3921">
        <v>204</v>
      </c>
      <c r="J3921" t="s">
        <v>4073</v>
      </c>
      <c r="K3921" t="s">
        <v>6477</v>
      </c>
      <c r="L3921" t="s">
        <v>18555</v>
      </c>
      <c r="M3921">
        <v>12677</v>
      </c>
      <c r="N3921">
        <v>753</v>
      </c>
      <c r="O3921" t="s">
        <v>18556</v>
      </c>
      <c r="P3921">
        <v>0</v>
      </c>
      <c r="Q3921" t="s">
        <v>18557</v>
      </c>
      <c r="R3921" t="s">
        <v>18558</v>
      </c>
      <c r="S3921">
        <v>89</v>
      </c>
      <c r="T3921" t="s">
        <v>36</v>
      </c>
      <c r="U3921" t="s">
        <v>37</v>
      </c>
      <c r="V3921" t="s">
        <v>16050</v>
      </c>
      <c r="W3921">
        <v>4000000</v>
      </c>
      <c r="X3921">
        <v>1969</v>
      </c>
      <c r="Y3921">
        <v>187</v>
      </c>
      <c r="Z3921">
        <v>6.3</v>
      </c>
      <c r="AA3921">
        <v>1.85</v>
      </c>
      <c r="AB3921">
        <v>414</v>
      </c>
    </row>
    <row r="3922" spans="1:28" hidden="1" x14ac:dyDescent="0.2">
      <c r="A3922" t="s">
        <v>27</v>
      </c>
      <c r="B3922" t="s">
        <v>15280</v>
      </c>
      <c r="C3922">
        <v>46</v>
      </c>
      <c r="D3922">
        <v>90</v>
      </c>
      <c r="E3922">
        <v>0</v>
      </c>
      <c r="F3922">
        <v>242</v>
      </c>
      <c r="G3922" t="s">
        <v>1644</v>
      </c>
      <c r="H3922">
        <v>812</v>
      </c>
      <c r="I3922">
        <v>4613815</v>
      </c>
      <c r="J3922" t="s">
        <v>1007</v>
      </c>
      <c r="K3922" t="s">
        <v>4637</v>
      </c>
      <c r="L3922" t="s">
        <v>18559</v>
      </c>
      <c r="M3922">
        <v>19622</v>
      </c>
      <c r="N3922">
        <v>1566</v>
      </c>
      <c r="O3922" t="s">
        <v>18560</v>
      </c>
      <c r="P3922">
        <v>0</v>
      </c>
      <c r="Q3922" t="s">
        <v>18561</v>
      </c>
      <c r="R3922" t="s">
        <v>18562</v>
      </c>
      <c r="S3922">
        <v>58</v>
      </c>
      <c r="T3922" t="s">
        <v>36</v>
      </c>
      <c r="U3922" t="s">
        <v>37</v>
      </c>
      <c r="V3922" t="s">
        <v>583</v>
      </c>
      <c r="X3922">
        <v>2006</v>
      </c>
      <c r="Y3922">
        <v>466</v>
      </c>
      <c r="Z3922">
        <v>6</v>
      </c>
      <c r="AA3922">
        <v>1.85</v>
      </c>
      <c r="AB3922">
        <v>931</v>
      </c>
    </row>
    <row r="3923" spans="1:28" hidden="1" x14ac:dyDescent="0.2">
      <c r="A3923" t="s">
        <v>27</v>
      </c>
      <c r="B3923" t="s">
        <v>18563</v>
      </c>
      <c r="C3923">
        <v>51</v>
      </c>
      <c r="D3923">
        <v>110</v>
      </c>
      <c r="E3923">
        <v>99</v>
      </c>
      <c r="F3923">
        <v>960</v>
      </c>
      <c r="G3923" t="s">
        <v>3997</v>
      </c>
      <c r="H3923">
        <v>4000</v>
      </c>
      <c r="I3923">
        <v>4301331</v>
      </c>
      <c r="J3923" t="s">
        <v>2784</v>
      </c>
      <c r="K3923" t="s">
        <v>491</v>
      </c>
      <c r="L3923" t="s">
        <v>18564</v>
      </c>
      <c r="M3923">
        <v>78241</v>
      </c>
      <c r="N3923">
        <v>7921</v>
      </c>
      <c r="O3923" t="s">
        <v>2661</v>
      </c>
      <c r="P3923">
        <v>6</v>
      </c>
      <c r="Q3923" t="s">
        <v>18565</v>
      </c>
      <c r="R3923" t="s">
        <v>18566</v>
      </c>
      <c r="S3923">
        <v>177</v>
      </c>
      <c r="T3923" t="s">
        <v>36</v>
      </c>
      <c r="U3923" t="s">
        <v>37</v>
      </c>
      <c r="V3923" t="s">
        <v>583</v>
      </c>
      <c r="W3923">
        <v>4000000</v>
      </c>
      <c r="X3923">
        <v>1995</v>
      </c>
      <c r="Y3923">
        <v>975</v>
      </c>
      <c r="Z3923">
        <v>6.7</v>
      </c>
      <c r="AA3923">
        <v>1.85</v>
      </c>
      <c r="AB3923">
        <v>0</v>
      </c>
    </row>
    <row r="3924" spans="1:28" hidden="1" x14ac:dyDescent="0.2">
      <c r="A3924" t="s">
        <v>27</v>
      </c>
      <c r="B3924" t="s">
        <v>12346</v>
      </c>
      <c r="C3924">
        <v>163</v>
      </c>
      <c r="D3924">
        <v>104</v>
      </c>
      <c r="E3924">
        <v>30</v>
      </c>
      <c r="F3924">
        <v>296</v>
      </c>
      <c r="G3924" t="s">
        <v>1053</v>
      </c>
      <c r="H3924">
        <v>769</v>
      </c>
      <c r="I3924">
        <v>4046737</v>
      </c>
      <c r="J3924" t="s">
        <v>1413</v>
      </c>
      <c r="K3924" t="s">
        <v>13346</v>
      </c>
      <c r="L3924" t="s">
        <v>18567</v>
      </c>
      <c r="M3924">
        <v>67949</v>
      </c>
      <c r="N3924">
        <v>2251</v>
      </c>
      <c r="O3924" t="s">
        <v>15194</v>
      </c>
      <c r="P3924">
        <v>1</v>
      </c>
      <c r="Q3924" t="s">
        <v>18568</v>
      </c>
      <c r="R3924" t="s">
        <v>18569</v>
      </c>
      <c r="S3924">
        <v>390</v>
      </c>
      <c r="T3924" t="s">
        <v>36</v>
      </c>
      <c r="U3924" t="s">
        <v>37</v>
      </c>
      <c r="V3924" t="s">
        <v>583</v>
      </c>
      <c r="W3924">
        <v>4000000</v>
      </c>
      <c r="X3924">
        <v>2002</v>
      </c>
      <c r="Y3924">
        <v>413</v>
      </c>
      <c r="Z3924">
        <v>7.1</v>
      </c>
      <c r="AA3924">
        <v>1.85</v>
      </c>
      <c r="AB3924">
        <v>15000</v>
      </c>
    </row>
    <row r="3925" spans="1:28" hidden="1" x14ac:dyDescent="0.2">
      <c r="A3925" t="s">
        <v>27</v>
      </c>
      <c r="B3925" t="s">
        <v>18570</v>
      </c>
      <c r="C3925">
        <v>52</v>
      </c>
      <c r="D3925">
        <v>96</v>
      </c>
      <c r="E3925">
        <v>2</v>
      </c>
      <c r="F3925">
        <v>0</v>
      </c>
      <c r="G3925" t="s">
        <v>733</v>
      </c>
      <c r="H3925">
        <v>960</v>
      </c>
      <c r="I3925">
        <v>3713002</v>
      </c>
      <c r="J3925" t="s">
        <v>66</v>
      </c>
      <c r="K3925" t="s">
        <v>9627</v>
      </c>
      <c r="L3925" t="s">
        <v>18571</v>
      </c>
      <c r="M3925">
        <v>3611</v>
      </c>
      <c r="N3925">
        <v>972</v>
      </c>
      <c r="O3925" t="s">
        <v>18572</v>
      </c>
      <c r="P3925">
        <v>1</v>
      </c>
      <c r="Q3925" t="s">
        <v>18573</v>
      </c>
      <c r="R3925" t="s">
        <v>18574</v>
      </c>
      <c r="S3925">
        <v>62</v>
      </c>
      <c r="T3925" t="s">
        <v>36</v>
      </c>
      <c r="U3925" t="s">
        <v>37</v>
      </c>
      <c r="V3925" t="s">
        <v>583</v>
      </c>
      <c r="W3925">
        <v>8000000</v>
      </c>
      <c r="X3925">
        <v>2003</v>
      </c>
      <c r="Y3925">
        <v>12</v>
      </c>
      <c r="Z3925">
        <v>2.7</v>
      </c>
      <c r="AA3925">
        <v>1.85</v>
      </c>
      <c r="AB3925">
        <v>131</v>
      </c>
    </row>
    <row r="3926" spans="1:28" hidden="1" x14ac:dyDescent="0.2">
      <c r="A3926" t="s">
        <v>27</v>
      </c>
      <c r="B3926" t="s">
        <v>758</v>
      </c>
      <c r="C3926">
        <v>40</v>
      </c>
      <c r="D3926">
        <v>110</v>
      </c>
      <c r="E3926">
        <v>0</v>
      </c>
      <c r="F3926">
        <v>237</v>
      </c>
      <c r="G3926" t="s">
        <v>9827</v>
      </c>
      <c r="H3926">
        <v>721</v>
      </c>
      <c r="I3926">
        <v>3468572</v>
      </c>
      <c r="J3926" t="s">
        <v>3407</v>
      </c>
      <c r="K3926" t="s">
        <v>1868</v>
      </c>
      <c r="L3926" t="s">
        <v>18575</v>
      </c>
      <c r="M3926">
        <v>10073</v>
      </c>
      <c r="N3926">
        <v>1966</v>
      </c>
      <c r="O3926" t="s">
        <v>18148</v>
      </c>
      <c r="P3926">
        <v>0</v>
      </c>
      <c r="Q3926" t="s">
        <v>18576</v>
      </c>
      <c r="R3926" t="s">
        <v>18577</v>
      </c>
      <c r="S3926">
        <v>78</v>
      </c>
      <c r="T3926" t="s">
        <v>36</v>
      </c>
      <c r="U3926" t="s">
        <v>37</v>
      </c>
      <c r="V3926" t="s">
        <v>583</v>
      </c>
      <c r="W3926">
        <v>4000000</v>
      </c>
      <c r="X3926">
        <v>1988</v>
      </c>
      <c r="Y3926">
        <v>246</v>
      </c>
      <c r="Z3926">
        <v>7.3</v>
      </c>
      <c r="AA3926">
        <v>1.85</v>
      </c>
      <c r="AB3926">
        <v>816</v>
      </c>
    </row>
    <row r="3927" spans="1:28" hidden="1" x14ac:dyDescent="0.2">
      <c r="A3927" t="s">
        <v>27</v>
      </c>
      <c r="B3927" t="s">
        <v>11222</v>
      </c>
      <c r="C3927">
        <v>50</v>
      </c>
      <c r="D3927">
        <v>84</v>
      </c>
      <c r="E3927">
        <v>378</v>
      </c>
      <c r="F3927">
        <v>611</v>
      </c>
      <c r="G3927" t="s">
        <v>413</v>
      </c>
      <c r="H3927">
        <v>925</v>
      </c>
      <c r="I3927">
        <v>2892582</v>
      </c>
      <c r="J3927" t="s">
        <v>1669</v>
      </c>
      <c r="K3927" t="s">
        <v>1800</v>
      </c>
      <c r="L3927" t="s">
        <v>18578</v>
      </c>
      <c r="M3927">
        <v>22697</v>
      </c>
      <c r="N3927">
        <v>3559</v>
      </c>
      <c r="O3927" t="s">
        <v>2468</v>
      </c>
      <c r="P3927">
        <v>0</v>
      </c>
      <c r="Q3927" t="s">
        <v>18579</v>
      </c>
      <c r="R3927" t="s">
        <v>18580</v>
      </c>
      <c r="S3927">
        <v>202</v>
      </c>
      <c r="T3927" t="s">
        <v>36</v>
      </c>
      <c r="U3927" t="s">
        <v>37</v>
      </c>
      <c r="V3927" t="s">
        <v>583</v>
      </c>
      <c r="W3927">
        <v>4000000</v>
      </c>
      <c r="X3927">
        <v>1996</v>
      </c>
      <c r="Y3927">
        <v>729</v>
      </c>
      <c r="Z3927">
        <v>7.6</v>
      </c>
      <c r="AA3927">
        <v>1.85</v>
      </c>
      <c r="AB3927">
        <v>0</v>
      </c>
    </row>
    <row r="3928" spans="1:28" hidden="1" x14ac:dyDescent="0.2">
      <c r="A3928" t="s">
        <v>27</v>
      </c>
      <c r="B3928" t="s">
        <v>18581</v>
      </c>
      <c r="C3928">
        <v>45</v>
      </c>
      <c r="D3928">
        <v>94</v>
      </c>
      <c r="E3928">
        <v>24</v>
      </c>
      <c r="F3928">
        <v>545</v>
      </c>
      <c r="G3928" t="s">
        <v>5785</v>
      </c>
      <c r="H3928">
        <v>834</v>
      </c>
      <c r="I3928">
        <v>2800000</v>
      </c>
      <c r="J3928" t="s">
        <v>1669</v>
      </c>
      <c r="K3928" t="s">
        <v>1706</v>
      </c>
      <c r="L3928" t="s">
        <v>18582</v>
      </c>
      <c r="M3928">
        <v>4377</v>
      </c>
      <c r="N3928">
        <v>2662</v>
      </c>
      <c r="O3928" t="s">
        <v>6821</v>
      </c>
      <c r="P3928">
        <v>3</v>
      </c>
      <c r="Q3928" t="s">
        <v>18583</v>
      </c>
      <c r="R3928" t="s">
        <v>18584</v>
      </c>
      <c r="S3928">
        <v>85</v>
      </c>
      <c r="T3928" t="s">
        <v>36</v>
      </c>
      <c r="U3928" t="s">
        <v>37</v>
      </c>
      <c r="V3928" t="s">
        <v>583</v>
      </c>
      <c r="W3928">
        <v>4000000</v>
      </c>
      <c r="X3928">
        <v>1999</v>
      </c>
      <c r="Y3928">
        <v>625</v>
      </c>
      <c r="Z3928">
        <v>5.8</v>
      </c>
      <c r="AA3928">
        <v>1.85</v>
      </c>
      <c r="AB3928">
        <v>309</v>
      </c>
    </row>
    <row r="3929" spans="1:28" hidden="1" x14ac:dyDescent="0.2">
      <c r="A3929" t="s">
        <v>27</v>
      </c>
      <c r="B3929" t="s">
        <v>4421</v>
      </c>
      <c r="C3929">
        <v>121</v>
      </c>
      <c r="D3929">
        <v>93</v>
      </c>
      <c r="E3929">
        <v>131</v>
      </c>
      <c r="F3929">
        <v>90</v>
      </c>
      <c r="G3929" t="s">
        <v>18585</v>
      </c>
      <c r="H3929">
        <v>497</v>
      </c>
      <c r="I3929">
        <v>2426851</v>
      </c>
      <c r="J3929" t="s">
        <v>4232</v>
      </c>
      <c r="K3929" t="s">
        <v>3536</v>
      </c>
      <c r="L3929" t="s">
        <v>18586</v>
      </c>
      <c r="M3929">
        <v>16224</v>
      </c>
      <c r="N3929">
        <v>776</v>
      </c>
      <c r="O3929" t="s">
        <v>8083</v>
      </c>
      <c r="P3929">
        <v>1</v>
      </c>
      <c r="Q3929" t="s">
        <v>18587</v>
      </c>
      <c r="R3929" t="s">
        <v>18588</v>
      </c>
      <c r="S3929">
        <v>76</v>
      </c>
      <c r="T3929" t="s">
        <v>36</v>
      </c>
      <c r="U3929" t="s">
        <v>37</v>
      </c>
      <c r="V3929" t="s">
        <v>583</v>
      </c>
      <c r="W3929">
        <v>4000000</v>
      </c>
      <c r="X3929">
        <v>2007</v>
      </c>
      <c r="Y3929">
        <v>113</v>
      </c>
      <c r="Z3929">
        <v>6.5</v>
      </c>
      <c r="AA3929">
        <v>2.5499999999999998</v>
      </c>
      <c r="AB3929">
        <v>830</v>
      </c>
    </row>
    <row r="3930" spans="1:28" hidden="1" x14ac:dyDescent="0.2">
      <c r="A3930" t="s">
        <v>27</v>
      </c>
      <c r="B3930" t="s">
        <v>18589</v>
      </c>
      <c r="C3930">
        <v>114</v>
      </c>
      <c r="D3930">
        <v>96</v>
      </c>
      <c r="E3930">
        <v>101</v>
      </c>
      <c r="F3930">
        <v>71</v>
      </c>
      <c r="G3930" t="s">
        <v>3171</v>
      </c>
      <c r="H3930">
        <v>730</v>
      </c>
      <c r="I3930">
        <v>1325073</v>
      </c>
      <c r="J3930" t="s">
        <v>2525</v>
      </c>
      <c r="K3930" t="s">
        <v>869</v>
      </c>
      <c r="L3930" t="s">
        <v>18590</v>
      </c>
      <c r="M3930">
        <v>18762</v>
      </c>
      <c r="N3930">
        <v>1208</v>
      </c>
      <c r="O3930" t="s">
        <v>1597</v>
      </c>
      <c r="P3930">
        <v>0</v>
      </c>
      <c r="Q3930" t="s">
        <v>18591</v>
      </c>
      <c r="R3930" t="s">
        <v>18592</v>
      </c>
      <c r="S3930">
        <v>91</v>
      </c>
      <c r="T3930" t="s">
        <v>36</v>
      </c>
      <c r="U3930" t="s">
        <v>37</v>
      </c>
      <c r="V3930" t="s">
        <v>583</v>
      </c>
      <c r="W3930">
        <v>4000000</v>
      </c>
      <c r="X3930">
        <v>2005</v>
      </c>
      <c r="Y3930">
        <v>394</v>
      </c>
      <c r="Z3930">
        <v>6.6</v>
      </c>
      <c r="AA3930">
        <v>2.35</v>
      </c>
      <c r="AB3930">
        <v>708</v>
      </c>
    </row>
    <row r="3931" spans="1:28" hidden="1" x14ac:dyDescent="0.2">
      <c r="A3931" t="s">
        <v>27</v>
      </c>
      <c r="B3931" t="s">
        <v>7132</v>
      </c>
      <c r="C3931">
        <v>270</v>
      </c>
      <c r="D3931">
        <v>88</v>
      </c>
      <c r="E3931">
        <v>0</v>
      </c>
      <c r="F3931">
        <v>939</v>
      </c>
      <c r="G3931" t="s">
        <v>2295</v>
      </c>
      <c r="H3931">
        <v>1000</v>
      </c>
      <c r="J3931" t="s">
        <v>18593</v>
      </c>
      <c r="K3931" t="s">
        <v>18594</v>
      </c>
      <c r="L3931" t="s">
        <v>18595</v>
      </c>
      <c r="M3931">
        <v>53342</v>
      </c>
      <c r="N3931">
        <v>4777</v>
      </c>
      <c r="O3931" t="s">
        <v>1145</v>
      </c>
      <c r="P3931">
        <v>0</v>
      </c>
      <c r="Q3931" t="s">
        <v>18596</v>
      </c>
      <c r="R3931" t="s">
        <v>18597</v>
      </c>
      <c r="S3931">
        <v>287</v>
      </c>
      <c r="T3931" t="s">
        <v>36</v>
      </c>
      <c r="U3931" t="s">
        <v>37</v>
      </c>
      <c r="V3931" t="s">
        <v>583</v>
      </c>
      <c r="W3931">
        <v>4000000</v>
      </c>
      <c r="X3931">
        <v>2011</v>
      </c>
      <c r="Y3931">
        <v>947</v>
      </c>
      <c r="Z3931">
        <v>6.2</v>
      </c>
      <c r="AA3931">
        <v>1.85</v>
      </c>
      <c r="AB3931">
        <v>16000</v>
      </c>
    </row>
    <row r="3932" spans="1:28" hidden="1" x14ac:dyDescent="0.2">
      <c r="A3932" t="s">
        <v>27</v>
      </c>
      <c r="B3932" t="s">
        <v>18598</v>
      </c>
      <c r="C3932">
        <v>116</v>
      </c>
      <c r="D3932">
        <v>101</v>
      </c>
      <c r="E3932">
        <v>21</v>
      </c>
      <c r="F3932">
        <v>161</v>
      </c>
      <c r="G3932" t="s">
        <v>16169</v>
      </c>
      <c r="H3932">
        <v>420</v>
      </c>
      <c r="I3932">
        <v>864959</v>
      </c>
      <c r="J3932" t="s">
        <v>171</v>
      </c>
      <c r="K3932" t="s">
        <v>18599</v>
      </c>
      <c r="L3932" t="s">
        <v>18600</v>
      </c>
      <c r="M3932">
        <v>20275</v>
      </c>
      <c r="N3932">
        <v>1215</v>
      </c>
      <c r="O3932" t="s">
        <v>18601</v>
      </c>
      <c r="P3932">
        <v>0</v>
      </c>
      <c r="Q3932" t="s">
        <v>18602</v>
      </c>
      <c r="R3932" t="s">
        <v>18603</v>
      </c>
      <c r="S3932">
        <v>151</v>
      </c>
      <c r="T3932" t="s">
        <v>36</v>
      </c>
      <c r="U3932" t="s">
        <v>55</v>
      </c>
      <c r="V3932" t="s">
        <v>93</v>
      </c>
      <c r="W3932">
        <v>4000000</v>
      </c>
      <c r="X3932">
        <v>2005</v>
      </c>
      <c r="Y3932">
        <v>291</v>
      </c>
      <c r="Z3932">
        <v>6.9</v>
      </c>
      <c r="AA3932">
        <v>1.85</v>
      </c>
      <c r="AB3932">
        <v>0</v>
      </c>
    </row>
    <row r="3933" spans="1:28" hidden="1" x14ac:dyDescent="0.2">
      <c r="A3933" t="s">
        <v>27</v>
      </c>
      <c r="B3933" t="s">
        <v>18604</v>
      </c>
      <c r="C3933">
        <v>115</v>
      </c>
      <c r="D3933">
        <v>102</v>
      </c>
      <c r="E3933">
        <v>330</v>
      </c>
      <c r="F3933">
        <v>0</v>
      </c>
      <c r="G3933" t="s">
        <v>18605</v>
      </c>
      <c r="H3933">
        <v>48</v>
      </c>
      <c r="I3933">
        <v>2601847</v>
      </c>
      <c r="J3933" t="s">
        <v>4066</v>
      </c>
      <c r="K3933" t="s">
        <v>18606</v>
      </c>
      <c r="L3933" t="s">
        <v>18607</v>
      </c>
      <c r="M3933">
        <v>22457</v>
      </c>
      <c r="N3933">
        <v>48</v>
      </c>
      <c r="O3933" t="s">
        <v>18608</v>
      </c>
      <c r="P3933">
        <v>0</v>
      </c>
      <c r="Q3933" t="s">
        <v>18609</v>
      </c>
      <c r="R3933" t="s">
        <v>18610</v>
      </c>
      <c r="S3933">
        <v>69</v>
      </c>
      <c r="T3933" t="s">
        <v>13914</v>
      </c>
      <c r="U3933" t="s">
        <v>37</v>
      </c>
      <c r="V3933" t="s">
        <v>38</v>
      </c>
      <c r="W3933">
        <v>4000000</v>
      </c>
      <c r="X3933">
        <v>2011</v>
      </c>
      <c r="Y3933">
        <v>0</v>
      </c>
      <c r="Z3933">
        <v>8.5</v>
      </c>
      <c r="AA3933">
        <v>2.35</v>
      </c>
      <c r="AB3933">
        <v>26000</v>
      </c>
    </row>
    <row r="3934" spans="1:28" hidden="1" x14ac:dyDescent="0.2">
      <c r="A3934" t="s">
        <v>27</v>
      </c>
      <c r="B3934" t="s">
        <v>18611</v>
      </c>
      <c r="C3934">
        <v>15</v>
      </c>
      <c r="D3934">
        <v>87</v>
      </c>
      <c r="E3934">
        <v>101</v>
      </c>
      <c r="F3934">
        <v>324</v>
      </c>
      <c r="G3934" t="s">
        <v>18612</v>
      </c>
      <c r="H3934">
        <v>721</v>
      </c>
      <c r="I3934">
        <v>800000</v>
      </c>
      <c r="J3934" t="s">
        <v>171</v>
      </c>
      <c r="K3934" t="s">
        <v>17216</v>
      </c>
      <c r="L3934" t="s">
        <v>18613</v>
      </c>
      <c r="M3934">
        <v>2308</v>
      </c>
      <c r="N3934">
        <v>1700</v>
      </c>
      <c r="O3934" t="s">
        <v>14964</v>
      </c>
      <c r="P3934">
        <v>0</v>
      </c>
      <c r="Q3934" t="s">
        <v>18614</v>
      </c>
      <c r="R3934" t="s">
        <v>18615</v>
      </c>
      <c r="S3934">
        <v>35</v>
      </c>
      <c r="T3934" t="s">
        <v>36</v>
      </c>
      <c r="U3934" t="s">
        <v>37</v>
      </c>
      <c r="V3934" t="s">
        <v>583</v>
      </c>
      <c r="W3934">
        <v>4000000</v>
      </c>
      <c r="X3934">
        <v>1987</v>
      </c>
      <c r="Y3934">
        <v>576</v>
      </c>
      <c r="Z3934">
        <v>4.8</v>
      </c>
      <c r="AA3934">
        <v>1.85</v>
      </c>
      <c r="AB3934">
        <v>550</v>
      </c>
    </row>
    <row r="3935" spans="1:28" hidden="1" x14ac:dyDescent="0.2">
      <c r="A3935" t="s">
        <v>27</v>
      </c>
      <c r="B3935" t="s">
        <v>18616</v>
      </c>
      <c r="C3935">
        <v>122</v>
      </c>
      <c r="D3935">
        <v>83</v>
      </c>
      <c r="E3935">
        <v>19</v>
      </c>
      <c r="F3935">
        <v>322</v>
      </c>
      <c r="G3935" t="s">
        <v>7211</v>
      </c>
      <c r="H3935">
        <v>947</v>
      </c>
      <c r="I3935">
        <v>1429260</v>
      </c>
      <c r="J3935" t="s">
        <v>212</v>
      </c>
      <c r="K3935" t="s">
        <v>2295</v>
      </c>
      <c r="L3935" t="s">
        <v>18617</v>
      </c>
      <c r="M3935">
        <v>45293</v>
      </c>
      <c r="N3935">
        <v>2353</v>
      </c>
      <c r="O3935" t="s">
        <v>5344</v>
      </c>
      <c r="P3935">
        <v>1</v>
      </c>
      <c r="Q3935" t="s">
        <v>18618</v>
      </c>
      <c r="R3935" t="s">
        <v>18619</v>
      </c>
      <c r="S3935">
        <v>71</v>
      </c>
      <c r="T3935" t="s">
        <v>36</v>
      </c>
      <c r="U3935" t="s">
        <v>37</v>
      </c>
      <c r="V3935" t="s">
        <v>38</v>
      </c>
      <c r="X3935">
        <v>2011</v>
      </c>
      <c r="Y3935">
        <v>685</v>
      </c>
      <c r="Z3935">
        <v>6.6</v>
      </c>
      <c r="AA3935">
        <v>2.35</v>
      </c>
      <c r="AB3935">
        <v>0</v>
      </c>
    </row>
    <row r="3936" spans="1:28" hidden="1" x14ac:dyDescent="0.2">
      <c r="A3936" t="s">
        <v>27</v>
      </c>
      <c r="B3936" t="s">
        <v>18620</v>
      </c>
      <c r="C3936">
        <v>35</v>
      </c>
      <c r="D3936">
        <v>103</v>
      </c>
      <c r="E3936">
        <v>5</v>
      </c>
      <c r="F3936">
        <v>842</v>
      </c>
      <c r="G3936" t="s">
        <v>9625</v>
      </c>
      <c r="H3936">
        <v>1000</v>
      </c>
      <c r="J3936" t="s">
        <v>4073</v>
      </c>
      <c r="K3936" t="s">
        <v>388</v>
      </c>
      <c r="L3936" t="s">
        <v>18621</v>
      </c>
      <c r="M3936">
        <v>4091</v>
      </c>
      <c r="N3936">
        <v>3408</v>
      </c>
      <c r="O3936" t="s">
        <v>18622</v>
      </c>
      <c r="P3936">
        <v>0</v>
      </c>
      <c r="Q3936" t="s">
        <v>18623</v>
      </c>
      <c r="R3936" t="s">
        <v>18624</v>
      </c>
      <c r="S3936">
        <v>20</v>
      </c>
      <c r="T3936" t="s">
        <v>36</v>
      </c>
      <c r="U3936" t="s">
        <v>37</v>
      </c>
      <c r="V3936" t="s">
        <v>583</v>
      </c>
      <c r="W3936">
        <v>4500000</v>
      </c>
      <c r="X3936">
        <v>2015</v>
      </c>
      <c r="Y3936">
        <v>1000</v>
      </c>
      <c r="Z3936">
        <v>5.7</v>
      </c>
      <c r="AA3936">
        <v>2.35</v>
      </c>
      <c r="AB3936">
        <v>987</v>
      </c>
    </row>
    <row r="3937" spans="1:28" hidden="1" x14ac:dyDescent="0.2">
      <c r="A3937" t="s">
        <v>27</v>
      </c>
      <c r="B3937" t="s">
        <v>18625</v>
      </c>
      <c r="C3937">
        <v>41</v>
      </c>
      <c r="D3937">
        <v>99</v>
      </c>
      <c r="E3937">
        <v>60</v>
      </c>
      <c r="F3937">
        <v>444</v>
      </c>
      <c r="G3937" t="s">
        <v>4623</v>
      </c>
      <c r="H3937">
        <v>979</v>
      </c>
      <c r="I3937">
        <v>562059</v>
      </c>
      <c r="J3937" t="s">
        <v>4073</v>
      </c>
      <c r="K3937" t="s">
        <v>1651</v>
      </c>
      <c r="L3937" t="s">
        <v>18626</v>
      </c>
      <c r="M3937">
        <v>8535</v>
      </c>
      <c r="N3937">
        <v>3130</v>
      </c>
      <c r="O3937" t="s">
        <v>9445</v>
      </c>
      <c r="P3937">
        <v>4</v>
      </c>
      <c r="Q3937" t="s">
        <v>18627</v>
      </c>
      <c r="R3937" t="s">
        <v>18628</v>
      </c>
      <c r="S3937">
        <v>113</v>
      </c>
      <c r="T3937" t="s">
        <v>36</v>
      </c>
      <c r="U3937" t="s">
        <v>37</v>
      </c>
      <c r="V3937" t="s">
        <v>583</v>
      </c>
      <c r="W3937">
        <v>4000000</v>
      </c>
      <c r="X3937">
        <v>2002</v>
      </c>
      <c r="Y3937">
        <v>665</v>
      </c>
      <c r="Z3937">
        <v>7</v>
      </c>
      <c r="AA3937">
        <v>1.85</v>
      </c>
      <c r="AB3937">
        <v>872</v>
      </c>
    </row>
    <row r="3938" spans="1:28" hidden="1" x14ac:dyDescent="0.2">
      <c r="A3938" t="s">
        <v>27</v>
      </c>
      <c r="B3938" t="s">
        <v>18457</v>
      </c>
      <c r="C3938">
        <v>31</v>
      </c>
      <c r="D3938">
        <v>106</v>
      </c>
      <c r="E3938">
        <v>81</v>
      </c>
      <c r="F3938">
        <v>687</v>
      </c>
      <c r="G3938" t="s">
        <v>4061</v>
      </c>
      <c r="H3938">
        <v>2000</v>
      </c>
      <c r="I3938">
        <v>399793</v>
      </c>
      <c r="J3938" t="s">
        <v>3407</v>
      </c>
      <c r="K3938" t="s">
        <v>401</v>
      </c>
      <c r="L3938" t="s">
        <v>18629</v>
      </c>
      <c r="M3938">
        <v>2877</v>
      </c>
      <c r="N3938">
        <v>4343</v>
      </c>
      <c r="O3938" t="s">
        <v>6214</v>
      </c>
      <c r="P3938">
        <v>0</v>
      </c>
      <c r="Q3938" t="s">
        <v>18630</v>
      </c>
      <c r="R3938" t="s">
        <v>18631</v>
      </c>
      <c r="S3938">
        <v>70</v>
      </c>
      <c r="T3938" t="s">
        <v>36</v>
      </c>
      <c r="U3938" t="s">
        <v>37</v>
      </c>
      <c r="V3938" t="s">
        <v>583</v>
      </c>
      <c r="W3938">
        <v>4000000</v>
      </c>
      <c r="X3938">
        <v>1999</v>
      </c>
      <c r="Y3938">
        <v>811</v>
      </c>
      <c r="Z3938">
        <v>5.4</v>
      </c>
      <c r="AA3938">
        <v>1.78</v>
      </c>
      <c r="AB3938">
        <v>111</v>
      </c>
    </row>
    <row r="3939" spans="1:28" hidden="1" x14ac:dyDescent="0.2">
      <c r="A3939" t="s">
        <v>27</v>
      </c>
      <c r="B3939" t="s">
        <v>18632</v>
      </c>
      <c r="C3939">
        <v>332</v>
      </c>
      <c r="D3939">
        <v>115</v>
      </c>
      <c r="E3939">
        <v>227</v>
      </c>
      <c r="F3939">
        <v>226</v>
      </c>
      <c r="G3939" t="s">
        <v>18632</v>
      </c>
      <c r="H3939">
        <v>690</v>
      </c>
      <c r="J3939" t="s">
        <v>5322</v>
      </c>
      <c r="K3939" t="s">
        <v>4883</v>
      </c>
      <c r="L3939" t="s">
        <v>18633</v>
      </c>
      <c r="M3939">
        <v>29440</v>
      </c>
      <c r="N3939">
        <v>1298</v>
      </c>
      <c r="O3939" t="s">
        <v>4816</v>
      </c>
      <c r="P3939">
        <v>0</v>
      </c>
      <c r="Q3939" t="s">
        <v>18634</v>
      </c>
      <c r="R3939" t="s">
        <v>18635</v>
      </c>
      <c r="S3939">
        <v>110</v>
      </c>
      <c r="T3939" t="s">
        <v>1462</v>
      </c>
      <c r="U3939" t="s">
        <v>1463</v>
      </c>
      <c r="V3939" t="s">
        <v>4828</v>
      </c>
      <c r="X3939">
        <v>2012</v>
      </c>
      <c r="Y3939">
        <v>227</v>
      </c>
      <c r="Z3939">
        <v>7.1</v>
      </c>
      <c r="AA3939">
        <v>1.85</v>
      </c>
      <c r="AB3939">
        <v>12000</v>
      </c>
    </row>
    <row r="3940" spans="1:28" hidden="1" x14ac:dyDescent="0.2">
      <c r="A3940" t="s">
        <v>27</v>
      </c>
      <c r="B3940" t="s">
        <v>5416</v>
      </c>
      <c r="C3940">
        <v>232</v>
      </c>
      <c r="D3940">
        <v>117</v>
      </c>
      <c r="E3940">
        <v>234</v>
      </c>
      <c r="F3940">
        <v>221</v>
      </c>
      <c r="G3940" t="s">
        <v>458</v>
      </c>
      <c r="H3940">
        <v>12000</v>
      </c>
      <c r="I3940">
        <v>371897</v>
      </c>
      <c r="J3940" t="s">
        <v>3407</v>
      </c>
      <c r="K3940" t="s">
        <v>703</v>
      </c>
      <c r="L3940" t="s">
        <v>18636</v>
      </c>
      <c r="M3940">
        <v>36494</v>
      </c>
      <c r="N3940">
        <v>13607</v>
      </c>
      <c r="O3940" t="s">
        <v>18637</v>
      </c>
      <c r="P3940">
        <v>2</v>
      </c>
      <c r="Q3940" t="s">
        <v>18638</v>
      </c>
      <c r="R3940" t="s">
        <v>18639</v>
      </c>
      <c r="S3940">
        <v>118</v>
      </c>
      <c r="T3940" t="s">
        <v>36</v>
      </c>
      <c r="U3940" t="s">
        <v>37</v>
      </c>
      <c r="V3940" t="s">
        <v>583</v>
      </c>
      <c r="W3940">
        <v>4000000</v>
      </c>
      <c r="X3940">
        <v>2013</v>
      </c>
      <c r="Y3940">
        <v>1000</v>
      </c>
      <c r="Z3940">
        <v>6.9</v>
      </c>
      <c r="AA3940">
        <v>2.35</v>
      </c>
      <c r="AB3940">
        <v>11000</v>
      </c>
    </row>
    <row r="3941" spans="1:28" hidden="1" x14ac:dyDescent="0.2">
      <c r="A3941" t="s">
        <v>27</v>
      </c>
      <c r="B3941" t="s">
        <v>18640</v>
      </c>
      <c r="C3941">
        <v>43</v>
      </c>
      <c r="D3941">
        <v>99</v>
      </c>
      <c r="E3941">
        <v>13</v>
      </c>
      <c r="F3941">
        <v>159</v>
      </c>
      <c r="G3941" t="s">
        <v>13087</v>
      </c>
      <c r="H3941">
        <v>419</v>
      </c>
      <c r="I3941">
        <v>302204</v>
      </c>
      <c r="J3941" t="s">
        <v>4260</v>
      </c>
      <c r="K3941" t="s">
        <v>17246</v>
      </c>
      <c r="L3941" t="s">
        <v>18641</v>
      </c>
      <c r="M3941">
        <v>6705</v>
      </c>
      <c r="N3941">
        <v>975</v>
      </c>
      <c r="O3941" t="s">
        <v>1239</v>
      </c>
      <c r="P3941">
        <v>3</v>
      </c>
      <c r="Q3941" t="s">
        <v>18642</v>
      </c>
      <c r="R3941" t="s">
        <v>18643</v>
      </c>
      <c r="S3941">
        <v>53</v>
      </c>
      <c r="T3941" t="s">
        <v>36</v>
      </c>
      <c r="U3941" t="s">
        <v>55</v>
      </c>
      <c r="V3941" t="s">
        <v>93</v>
      </c>
      <c r="W3941">
        <v>3000000</v>
      </c>
      <c r="X3941">
        <v>1997</v>
      </c>
      <c r="Y3941">
        <v>254</v>
      </c>
      <c r="Z3941">
        <v>6.6</v>
      </c>
      <c r="AA3941">
        <v>2.35</v>
      </c>
      <c r="AB3941">
        <v>167</v>
      </c>
    </row>
    <row r="3942" spans="1:28" hidden="1" x14ac:dyDescent="0.2">
      <c r="A3942" t="s">
        <v>27</v>
      </c>
      <c r="B3942" t="s">
        <v>2064</v>
      </c>
      <c r="C3942">
        <v>68</v>
      </c>
      <c r="D3942">
        <v>102</v>
      </c>
      <c r="E3942">
        <v>212</v>
      </c>
      <c r="F3942">
        <v>195</v>
      </c>
      <c r="G3942" t="s">
        <v>14513</v>
      </c>
      <c r="H3942">
        <v>10000</v>
      </c>
      <c r="I3942">
        <v>354704</v>
      </c>
      <c r="J3942" t="s">
        <v>6646</v>
      </c>
      <c r="K3942" t="s">
        <v>2822</v>
      </c>
      <c r="L3942" t="s">
        <v>18644</v>
      </c>
      <c r="M3942">
        <v>2705</v>
      </c>
      <c r="N3942">
        <v>11083</v>
      </c>
      <c r="O3942" t="s">
        <v>18645</v>
      </c>
      <c r="P3942">
        <v>0</v>
      </c>
      <c r="Q3942" t="s">
        <v>18646</v>
      </c>
      <c r="R3942" t="s">
        <v>18647</v>
      </c>
      <c r="S3942">
        <v>38</v>
      </c>
      <c r="T3942" t="s">
        <v>36</v>
      </c>
      <c r="U3942" t="s">
        <v>37</v>
      </c>
      <c r="V3942" t="s">
        <v>583</v>
      </c>
      <c r="W3942">
        <v>1300000</v>
      </c>
      <c r="X3942">
        <v>1987</v>
      </c>
      <c r="Y3942">
        <v>633</v>
      </c>
      <c r="Z3942">
        <v>5.9</v>
      </c>
      <c r="AA3942">
        <v>1.85</v>
      </c>
      <c r="AB3942">
        <v>314</v>
      </c>
    </row>
    <row r="3943" spans="1:28" hidden="1" x14ac:dyDescent="0.2">
      <c r="A3943" t="s">
        <v>27</v>
      </c>
      <c r="B3943" t="s">
        <v>18648</v>
      </c>
      <c r="C3943">
        <v>51</v>
      </c>
      <c r="D3943">
        <v>85</v>
      </c>
      <c r="E3943">
        <v>0</v>
      </c>
      <c r="F3943">
        <v>209</v>
      </c>
      <c r="G3943" t="s">
        <v>18649</v>
      </c>
      <c r="H3943">
        <v>945</v>
      </c>
      <c r="I3943">
        <v>265107</v>
      </c>
      <c r="J3943" t="s">
        <v>18650</v>
      </c>
      <c r="K3943" t="s">
        <v>7318</v>
      </c>
      <c r="L3943" t="s">
        <v>18651</v>
      </c>
      <c r="M3943">
        <v>4617</v>
      </c>
      <c r="N3943">
        <v>2282</v>
      </c>
      <c r="O3943" t="s">
        <v>18652</v>
      </c>
      <c r="P3943">
        <v>1</v>
      </c>
      <c r="Q3943" t="s">
        <v>18653</v>
      </c>
      <c r="R3943" t="s">
        <v>18654</v>
      </c>
      <c r="S3943">
        <v>93</v>
      </c>
      <c r="T3943" t="s">
        <v>36</v>
      </c>
      <c r="U3943" t="s">
        <v>368</v>
      </c>
      <c r="V3943" t="s">
        <v>5611</v>
      </c>
      <c r="W3943">
        <v>1500000</v>
      </c>
      <c r="X3943">
        <v>2000</v>
      </c>
      <c r="Y3943">
        <v>774</v>
      </c>
      <c r="Z3943">
        <v>6.3</v>
      </c>
      <c r="AA3943">
        <v>1.85</v>
      </c>
      <c r="AB3943">
        <v>614</v>
      </c>
    </row>
    <row r="3944" spans="1:28" hidden="1" x14ac:dyDescent="0.2">
      <c r="A3944" t="s">
        <v>27</v>
      </c>
      <c r="B3944" t="s">
        <v>9303</v>
      </c>
      <c r="C3944">
        <v>33</v>
      </c>
      <c r="D3944">
        <v>86</v>
      </c>
      <c r="E3944">
        <v>8</v>
      </c>
      <c r="F3944">
        <v>428</v>
      </c>
      <c r="G3944" t="s">
        <v>3221</v>
      </c>
      <c r="H3944">
        <v>759</v>
      </c>
      <c r="I3944">
        <v>185577</v>
      </c>
      <c r="J3944" t="s">
        <v>1669</v>
      </c>
      <c r="K3944" t="s">
        <v>641</v>
      </c>
      <c r="L3944" t="s">
        <v>18655</v>
      </c>
      <c r="M3944">
        <v>2133</v>
      </c>
      <c r="N3944">
        <v>2805</v>
      </c>
      <c r="O3944" t="s">
        <v>8990</v>
      </c>
      <c r="P3944">
        <v>1</v>
      </c>
      <c r="Q3944" t="s">
        <v>18656</v>
      </c>
      <c r="R3944" t="s">
        <v>18657</v>
      </c>
      <c r="S3944">
        <v>31</v>
      </c>
      <c r="T3944" t="s">
        <v>36</v>
      </c>
      <c r="U3944" t="s">
        <v>55</v>
      </c>
      <c r="V3944" t="s">
        <v>583</v>
      </c>
      <c r="W3944">
        <v>4000000</v>
      </c>
      <c r="X3944">
        <v>1999</v>
      </c>
      <c r="Y3944">
        <v>638</v>
      </c>
      <c r="Z3944">
        <v>6.3</v>
      </c>
      <c r="AA3944">
        <v>1.85</v>
      </c>
      <c r="AB3944">
        <v>182</v>
      </c>
    </row>
    <row r="3945" spans="1:28" hidden="1" x14ac:dyDescent="0.2">
      <c r="A3945" t="s">
        <v>27</v>
      </c>
      <c r="B3945" t="s">
        <v>18658</v>
      </c>
      <c r="C3945">
        <v>26</v>
      </c>
      <c r="D3945">
        <v>120</v>
      </c>
      <c r="E3945">
        <v>45</v>
      </c>
      <c r="F3945">
        <v>69</v>
      </c>
      <c r="G3945" t="s">
        <v>18659</v>
      </c>
      <c r="H3945">
        <v>623</v>
      </c>
      <c r="I3945">
        <v>100412</v>
      </c>
      <c r="J3945" t="s">
        <v>3407</v>
      </c>
      <c r="K3945" t="s">
        <v>18660</v>
      </c>
      <c r="L3945" t="s">
        <v>18661</v>
      </c>
      <c r="M3945">
        <v>2112</v>
      </c>
      <c r="N3945">
        <v>824</v>
      </c>
      <c r="O3945" t="s">
        <v>18662</v>
      </c>
      <c r="P3945">
        <v>0</v>
      </c>
      <c r="R3945" t="s">
        <v>18663</v>
      </c>
      <c r="S3945">
        <v>7</v>
      </c>
      <c r="T3945" t="s">
        <v>8729</v>
      </c>
      <c r="U3945" t="s">
        <v>2911</v>
      </c>
      <c r="V3945" t="s">
        <v>38</v>
      </c>
      <c r="W3945">
        <v>4000000</v>
      </c>
      <c r="X3945">
        <v>2013</v>
      </c>
      <c r="Y3945">
        <v>85</v>
      </c>
      <c r="Z3945">
        <v>7.7</v>
      </c>
      <c r="AA3945">
        <v>2.35</v>
      </c>
      <c r="AB3945">
        <v>0</v>
      </c>
    </row>
    <row r="3946" spans="1:28" hidden="1" x14ac:dyDescent="0.2">
      <c r="A3946" t="s">
        <v>27</v>
      </c>
      <c r="B3946" t="s">
        <v>15146</v>
      </c>
      <c r="C3946">
        <v>109</v>
      </c>
      <c r="D3946">
        <v>106</v>
      </c>
      <c r="E3946">
        <v>0</v>
      </c>
      <c r="F3946">
        <v>67</v>
      </c>
      <c r="G3946" t="s">
        <v>18664</v>
      </c>
      <c r="H3946">
        <v>617</v>
      </c>
      <c r="I3946">
        <v>58214</v>
      </c>
      <c r="J3946" t="s">
        <v>2123</v>
      </c>
      <c r="K3946" t="s">
        <v>1467</v>
      </c>
      <c r="L3946" t="s">
        <v>18665</v>
      </c>
      <c r="M3946">
        <v>34224</v>
      </c>
      <c r="N3946">
        <v>916</v>
      </c>
      <c r="O3946" t="s">
        <v>18666</v>
      </c>
      <c r="P3946">
        <v>0</v>
      </c>
      <c r="Q3946" t="s">
        <v>18667</v>
      </c>
      <c r="R3946" t="s">
        <v>18668</v>
      </c>
      <c r="S3946">
        <v>137</v>
      </c>
      <c r="T3946" t="s">
        <v>36</v>
      </c>
      <c r="U3946" t="s">
        <v>37</v>
      </c>
      <c r="V3946" t="s">
        <v>583</v>
      </c>
      <c r="W3946">
        <v>9500000</v>
      </c>
      <c r="X3946">
        <v>2010</v>
      </c>
      <c r="Y3946">
        <v>163</v>
      </c>
      <c r="Z3946">
        <v>7</v>
      </c>
      <c r="AA3946">
        <v>2.35</v>
      </c>
      <c r="AB3946">
        <v>10000</v>
      </c>
    </row>
    <row r="3947" spans="1:28" hidden="1" x14ac:dyDescent="0.2">
      <c r="A3947" t="s">
        <v>27</v>
      </c>
      <c r="B3947" t="s">
        <v>3120</v>
      </c>
      <c r="C3947">
        <v>34</v>
      </c>
      <c r="D3947">
        <v>103</v>
      </c>
      <c r="E3947">
        <v>272</v>
      </c>
      <c r="F3947">
        <v>70</v>
      </c>
      <c r="G3947" t="s">
        <v>3121</v>
      </c>
      <c r="H3947">
        <v>736</v>
      </c>
      <c r="I3947">
        <v>75078</v>
      </c>
      <c r="J3947" t="s">
        <v>1669</v>
      </c>
      <c r="K3947" t="s">
        <v>1872</v>
      </c>
      <c r="L3947" t="s">
        <v>18669</v>
      </c>
      <c r="M3947">
        <v>1398</v>
      </c>
      <c r="N3947">
        <v>1403</v>
      </c>
      <c r="O3947" t="s">
        <v>9851</v>
      </c>
      <c r="P3947">
        <v>4</v>
      </c>
      <c r="Q3947" t="s">
        <v>18670</v>
      </c>
      <c r="R3947" t="s">
        <v>18671</v>
      </c>
      <c r="S3947">
        <v>26</v>
      </c>
      <c r="T3947" t="s">
        <v>36</v>
      </c>
      <c r="U3947" t="s">
        <v>37</v>
      </c>
      <c r="V3947" t="s">
        <v>583</v>
      </c>
      <c r="W3947">
        <v>14000000</v>
      </c>
      <c r="X3947">
        <v>2000</v>
      </c>
      <c r="Y3947">
        <v>450</v>
      </c>
      <c r="Z3947">
        <v>6.3</v>
      </c>
      <c r="AA3947">
        <v>1.85</v>
      </c>
      <c r="AB3947">
        <v>132</v>
      </c>
    </row>
    <row r="3948" spans="1:28" hidden="1" x14ac:dyDescent="0.2">
      <c r="A3948" t="s">
        <v>27</v>
      </c>
      <c r="B3948" t="s">
        <v>13734</v>
      </c>
      <c r="C3948">
        <v>31</v>
      </c>
      <c r="D3948">
        <v>93</v>
      </c>
      <c r="E3948">
        <v>12</v>
      </c>
      <c r="F3948">
        <v>15</v>
      </c>
      <c r="G3948" t="s">
        <v>18672</v>
      </c>
      <c r="H3948">
        <v>578</v>
      </c>
      <c r="I3948">
        <v>64359</v>
      </c>
      <c r="J3948" t="s">
        <v>1679</v>
      </c>
      <c r="K3948" t="s">
        <v>18673</v>
      </c>
      <c r="L3948" t="s">
        <v>18674</v>
      </c>
      <c r="M3948">
        <v>811</v>
      </c>
      <c r="N3948">
        <v>643</v>
      </c>
      <c r="O3948" t="s">
        <v>18675</v>
      </c>
      <c r="P3948">
        <v>1</v>
      </c>
      <c r="Q3948" t="s">
        <v>18676</v>
      </c>
      <c r="R3948" t="s">
        <v>18677</v>
      </c>
      <c r="S3948">
        <v>26</v>
      </c>
      <c r="T3948" t="s">
        <v>36</v>
      </c>
      <c r="U3948" t="s">
        <v>55</v>
      </c>
      <c r="V3948" t="s">
        <v>583</v>
      </c>
      <c r="W3948">
        <v>2500000</v>
      </c>
      <c r="X3948">
        <v>1998</v>
      </c>
      <c r="Y3948">
        <v>29</v>
      </c>
      <c r="Z3948">
        <v>5.9</v>
      </c>
      <c r="AB3948">
        <v>108</v>
      </c>
    </row>
    <row r="3949" spans="1:28" hidden="1" x14ac:dyDescent="0.2">
      <c r="A3949" t="s">
        <v>27</v>
      </c>
      <c r="B3949" t="s">
        <v>10285</v>
      </c>
      <c r="C3949">
        <v>141</v>
      </c>
      <c r="D3949">
        <v>112</v>
      </c>
      <c r="E3949">
        <v>105</v>
      </c>
      <c r="F3949">
        <v>748</v>
      </c>
      <c r="G3949" t="s">
        <v>206</v>
      </c>
      <c r="H3949">
        <v>18000</v>
      </c>
      <c r="I3949">
        <v>317125</v>
      </c>
      <c r="J3949" t="s">
        <v>212</v>
      </c>
      <c r="K3949" t="s">
        <v>436</v>
      </c>
      <c r="L3949" t="s">
        <v>18678</v>
      </c>
      <c r="M3949">
        <v>23334</v>
      </c>
      <c r="N3949">
        <v>25269</v>
      </c>
      <c r="O3949" t="s">
        <v>1023</v>
      </c>
      <c r="P3949">
        <v>0</v>
      </c>
      <c r="Q3949" t="s">
        <v>18679</v>
      </c>
      <c r="R3949" t="s">
        <v>18680</v>
      </c>
      <c r="S3949">
        <v>87</v>
      </c>
      <c r="T3949" t="s">
        <v>36</v>
      </c>
      <c r="U3949" t="s">
        <v>368</v>
      </c>
      <c r="V3949" t="s">
        <v>583</v>
      </c>
      <c r="W3949">
        <v>16000000</v>
      </c>
      <c r="X3949">
        <v>2013</v>
      </c>
      <c r="Y3949">
        <v>6000</v>
      </c>
      <c r="Z3949">
        <v>6.2</v>
      </c>
      <c r="AA3949">
        <v>2.35</v>
      </c>
      <c r="AB3949">
        <v>0</v>
      </c>
    </row>
    <row r="3950" spans="1:28" hidden="1" x14ac:dyDescent="0.2">
      <c r="A3950" t="s">
        <v>27</v>
      </c>
      <c r="B3950" t="s">
        <v>18681</v>
      </c>
      <c r="C3950">
        <v>19</v>
      </c>
      <c r="D3950">
        <v>100</v>
      </c>
      <c r="E3950">
        <v>137</v>
      </c>
      <c r="F3950">
        <v>476</v>
      </c>
      <c r="G3950" t="s">
        <v>18682</v>
      </c>
      <c r="H3950">
        <v>4000</v>
      </c>
      <c r="J3950" t="s">
        <v>1413</v>
      </c>
      <c r="K3950" t="s">
        <v>491</v>
      </c>
      <c r="L3950" t="s">
        <v>18683</v>
      </c>
      <c r="M3950">
        <v>1555</v>
      </c>
      <c r="N3950">
        <v>5796</v>
      </c>
      <c r="O3950" t="s">
        <v>11849</v>
      </c>
      <c r="P3950">
        <v>0</v>
      </c>
      <c r="Q3950" t="s">
        <v>18684</v>
      </c>
      <c r="R3950" t="s">
        <v>18685</v>
      </c>
      <c r="S3950">
        <v>40</v>
      </c>
      <c r="T3950" t="s">
        <v>36</v>
      </c>
      <c r="U3950" t="s">
        <v>37</v>
      </c>
      <c r="V3950" t="s">
        <v>583</v>
      </c>
      <c r="W3950">
        <v>4000000</v>
      </c>
      <c r="X3950">
        <v>1998</v>
      </c>
      <c r="Y3950">
        <v>575</v>
      </c>
      <c r="Z3950">
        <v>5</v>
      </c>
      <c r="AA3950">
        <v>2.35</v>
      </c>
      <c r="AB3950">
        <v>98</v>
      </c>
    </row>
    <row r="3951" spans="1:28" hidden="1" x14ac:dyDescent="0.2">
      <c r="A3951" t="s">
        <v>27</v>
      </c>
      <c r="B3951" t="s">
        <v>18686</v>
      </c>
      <c r="C3951">
        <v>64</v>
      </c>
      <c r="D3951">
        <v>113</v>
      </c>
      <c r="E3951">
        <v>58</v>
      </c>
      <c r="F3951">
        <v>9</v>
      </c>
      <c r="G3951" t="s">
        <v>18687</v>
      </c>
      <c r="H3951">
        <v>331</v>
      </c>
      <c r="I3951">
        <v>146402</v>
      </c>
      <c r="J3951" t="s">
        <v>2525</v>
      </c>
      <c r="K3951" t="s">
        <v>18023</v>
      </c>
      <c r="L3951" t="s">
        <v>18688</v>
      </c>
      <c r="M3951">
        <v>9913</v>
      </c>
      <c r="N3951">
        <v>387</v>
      </c>
      <c r="O3951" t="s">
        <v>18689</v>
      </c>
      <c r="P3951">
        <v>1</v>
      </c>
      <c r="Q3951" t="s">
        <v>18690</v>
      </c>
      <c r="R3951" t="s">
        <v>18691</v>
      </c>
      <c r="S3951">
        <v>38</v>
      </c>
      <c r="T3951" t="s">
        <v>2776</v>
      </c>
      <c r="U3951" t="s">
        <v>3569</v>
      </c>
      <c r="V3951" t="s">
        <v>583</v>
      </c>
      <c r="W3951">
        <v>4000000</v>
      </c>
      <c r="X3951">
        <v>2002</v>
      </c>
      <c r="Y3951">
        <v>27</v>
      </c>
      <c r="Z3951">
        <v>7.7</v>
      </c>
      <c r="AA3951">
        <v>1.85</v>
      </c>
      <c r="AB3951">
        <v>0</v>
      </c>
    </row>
    <row r="3952" spans="1:28" hidden="1" x14ac:dyDescent="0.2">
      <c r="A3952" t="s">
        <v>27</v>
      </c>
      <c r="B3952" t="s">
        <v>18692</v>
      </c>
      <c r="C3952">
        <v>215</v>
      </c>
      <c r="D3952">
        <v>98</v>
      </c>
      <c r="E3952">
        <v>53</v>
      </c>
      <c r="F3952">
        <v>65</v>
      </c>
      <c r="G3952" t="s">
        <v>18693</v>
      </c>
      <c r="H3952">
        <v>530</v>
      </c>
      <c r="I3952">
        <v>18469</v>
      </c>
      <c r="J3952" t="s">
        <v>780</v>
      </c>
      <c r="K3952" t="s">
        <v>18694</v>
      </c>
      <c r="L3952" t="s">
        <v>18695</v>
      </c>
      <c r="M3952">
        <v>34263</v>
      </c>
      <c r="N3952">
        <v>1038</v>
      </c>
      <c r="O3952" t="s">
        <v>14294</v>
      </c>
      <c r="P3952">
        <v>1</v>
      </c>
      <c r="Q3952" t="s">
        <v>18696</v>
      </c>
      <c r="R3952" t="s">
        <v>18697</v>
      </c>
      <c r="S3952">
        <v>141</v>
      </c>
      <c r="T3952" t="s">
        <v>36</v>
      </c>
      <c r="U3952" t="s">
        <v>37</v>
      </c>
      <c r="V3952" t="s">
        <v>583</v>
      </c>
      <c r="W3952">
        <v>650000</v>
      </c>
      <c r="X3952">
        <v>2010</v>
      </c>
      <c r="Y3952">
        <v>238</v>
      </c>
      <c r="Z3952">
        <v>6.5</v>
      </c>
      <c r="AA3952">
        <v>2.35</v>
      </c>
      <c r="AB3952">
        <v>0</v>
      </c>
    </row>
    <row r="3953" spans="1:28" hidden="1" x14ac:dyDescent="0.2">
      <c r="A3953" t="s">
        <v>27</v>
      </c>
      <c r="C3953">
        <v>5</v>
      </c>
      <c r="D3953">
        <v>23</v>
      </c>
      <c r="F3953">
        <v>218</v>
      </c>
      <c r="G3953" t="s">
        <v>18698</v>
      </c>
      <c r="H3953">
        <v>254</v>
      </c>
      <c r="J3953" t="s">
        <v>2715</v>
      </c>
      <c r="K3953" t="s">
        <v>18699</v>
      </c>
      <c r="L3953" t="s">
        <v>18700</v>
      </c>
      <c r="M3953">
        <v>7673</v>
      </c>
      <c r="N3953">
        <v>915</v>
      </c>
      <c r="O3953" t="s">
        <v>18701</v>
      </c>
      <c r="P3953">
        <v>1</v>
      </c>
      <c r="Q3953" t="s">
        <v>18702</v>
      </c>
      <c r="R3953" t="s">
        <v>18703</v>
      </c>
      <c r="S3953">
        <v>47</v>
      </c>
      <c r="T3953" t="s">
        <v>36</v>
      </c>
      <c r="U3953" t="s">
        <v>37</v>
      </c>
      <c r="V3953" t="s">
        <v>2747</v>
      </c>
      <c r="Y3953">
        <v>248</v>
      </c>
      <c r="Z3953">
        <v>6.1</v>
      </c>
      <c r="AA3953">
        <v>1.33</v>
      </c>
      <c r="AB3953">
        <v>325</v>
      </c>
    </row>
    <row r="3954" spans="1:28" hidden="1" x14ac:dyDescent="0.2">
      <c r="A3954" t="s">
        <v>27</v>
      </c>
      <c r="B3954" t="s">
        <v>6729</v>
      </c>
      <c r="C3954">
        <v>12</v>
      </c>
      <c r="D3954">
        <v>92</v>
      </c>
      <c r="E3954">
        <v>19</v>
      </c>
      <c r="F3954">
        <v>599</v>
      </c>
      <c r="G3954" t="s">
        <v>7321</v>
      </c>
      <c r="H3954">
        <v>18000</v>
      </c>
      <c r="I3954">
        <v>12836</v>
      </c>
      <c r="J3954" t="s">
        <v>1542</v>
      </c>
      <c r="K3954" t="s">
        <v>586</v>
      </c>
      <c r="L3954" t="s">
        <v>18704</v>
      </c>
      <c r="M3954">
        <v>1686</v>
      </c>
      <c r="N3954">
        <v>20135</v>
      </c>
      <c r="O3954" t="s">
        <v>5584</v>
      </c>
      <c r="P3954">
        <v>1</v>
      </c>
      <c r="Q3954" t="s">
        <v>18705</v>
      </c>
      <c r="R3954" t="s">
        <v>18706</v>
      </c>
      <c r="S3954">
        <v>28</v>
      </c>
      <c r="T3954" t="s">
        <v>36</v>
      </c>
      <c r="U3954" t="s">
        <v>37</v>
      </c>
      <c r="V3954" t="s">
        <v>583</v>
      </c>
      <c r="W3954">
        <v>4000000</v>
      </c>
      <c r="X3954">
        <v>1997</v>
      </c>
      <c r="Y3954">
        <v>759</v>
      </c>
      <c r="Z3954">
        <v>5.8</v>
      </c>
      <c r="AA3954">
        <v>1.85</v>
      </c>
      <c r="AB3954">
        <v>161</v>
      </c>
    </row>
    <row r="3955" spans="1:28" hidden="1" x14ac:dyDescent="0.2">
      <c r="A3955" t="s">
        <v>27</v>
      </c>
      <c r="B3955" t="s">
        <v>18707</v>
      </c>
      <c r="C3955">
        <v>70</v>
      </c>
      <c r="D3955">
        <v>106</v>
      </c>
      <c r="E3955">
        <v>19</v>
      </c>
      <c r="F3955">
        <v>9</v>
      </c>
      <c r="G3955" t="s">
        <v>2398</v>
      </c>
      <c r="H3955">
        <v>585</v>
      </c>
      <c r="I3955">
        <v>20262</v>
      </c>
      <c r="J3955" t="s">
        <v>3407</v>
      </c>
      <c r="K3955" t="s">
        <v>14496</v>
      </c>
      <c r="L3955" t="s">
        <v>18708</v>
      </c>
      <c r="M3955">
        <v>1738</v>
      </c>
      <c r="N3955">
        <v>629</v>
      </c>
      <c r="O3955" t="s">
        <v>18709</v>
      </c>
      <c r="P3955">
        <v>2</v>
      </c>
      <c r="Q3955" t="s">
        <v>18710</v>
      </c>
      <c r="R3955" t="s">
        <v>18711</v>
      </c>
      <c r="S3955">
        <v>10</v>
      </c>
      <c r="T3955" t="s">
        <v>14501</v>
      </c>
      <c r="U3955" t="s">
        <v>16839</v>
      </c>
      <c r="V3955" t="s">
        <v>5611</v>
      </c>
      <c r="W3955">
        <v>4000000</v>
      </c>
      <c r="X3955">
        <v>2014</v>
      </c>
      <c r="Y3955">
        <v>29</v>
      </c>
      <c r="Z3955">
        <v>6.1</v>
      </c>
      <c r="AA3955">
        <v>2.35</v>
      </c>
      <c r="AB3955">
        <v>278</v>
      </c>
    </row>
    <row r="3956" spans="1:28" hidden="1" x14ac:dyDescent="0.2">
      <c r="A3956" t="s">
        <v>27</v>
      </c>
      <c r="B3956" t="s">
        <v>18712</v>
      </c>
      <c r="C3956">
        <v>46</v>
      </c>
      <c r="D3956">
        <v>119</v>
      </c>
      <c r="E3956">
        <v>8</v>
      </c>
      <c r="F3956">
        <v>2000</v>
      </c>
      <c r="G3956" t="s">
        <v>13856</v>
      </c>
      <c r="H3956">
        <v>3000</v>
      </c>
      <c r="J3956" t="s">
        <v>2525</v>
      </c>
      <c r="K3956" t="s">
        <v>8009</v>
      </c>
      <c r="L3956" t="s">
        <v>18713</v>
      </c>
      <c r="M3956">
        <v>3297</v>
      </c>
      <c r="N3956">
        <v>10984</v>
      </c>
      <c r="O3956" t="s">
        <v>1373</v>
      </c>
      <c r="P3956">
        <v>4</v>
      </c>
      <c r="Q3956" t="s">
        <v>18714</v>
      </c>
      <c r="R3956" t="s">
        <v>18715</v>
      </c>
      <c r="S3956">
        <v>42</v>
      </c>
      <c r="T3956" t="s">
        <v>36</v>
      </c>
      <c r="U3956" t="s">
        <v>37</v>
      </c>
      <c r="V3956" t="s">
        <v>583</v>
      </c>
      <c r="W3956">
        <v>4000000</v>
      </c>
      <c r="X3956">
        <v>2011</v>
      </c>
      <c r="Y3956">
        <v>3000</v>
      </c>
      <c r="Z3956">
        <v>6</v>
      </c>
      <c r="AA3956">
        <v>2.35</v>
      </c>
      <c r="AB3956">
        <v>798</v>
      </c>
    </row>
    <row r="3957" spans="1:28" hidden="1" x14ac:dyDescent="0.2">
      <c r="A3957" t="s">
        <v>27</v>
      </c>
      <c r="B3957" t="s">
        <v>15518</v>
      </c>
      <c r="C3957">
        <v>135</v>
      </c>
      <c r="D3957">
        <v>99</v>
      </c>
      <c r="E3957">
        <v>7</v>
      </c>
      <c r="F3957">
        <v>641</v>
      </c>
      <c r="G3957" t="s">
        <v>14355</v>
      </c>
      <c r="H3957">
        <v>762</v>
      </c>
      <c r="J3957" t="s">
        <v>3334</v>
      </c>
      <c r="K3957" t="s">
        <v>1793</v>
      </c>
      <c r="L3957" t="s">
        <v>18716</v>
      </c>
      <c r="M3957">
        <v>22220</v>
      </c>
      <c r="N3957">
        <v>2631</v>
      </c>
      <c r="O3957" t="s">
        <v>887</v>
      </c>
      <c r="P3957">
        <v>1</v>
      </c>
      <c r="Q3957" t="s">
        <v>18717</v>
      </c>
      <c r="R3957" t="s">
        <v>18718</v>
      </c>
      <c r="S3957">
        <v>97</v>
      </c>
      <c r="T3957" t="s">
        <v>36</v>
      </c>
      <c r="U3957" t="s">
        <v>55</v>
      </c>
      <c r="V3957" t="s">
        <v>583</v>
      </c>
      <c r="W3957">
        <v>4000000</v>
      </c>
      <c r="X3957">
        <v>2011</v>
      </c>
      <c r="Y3957">
        <v>706</v>
      </c>
      <c r="Z3957">
        <v>6.3</v>
      </c>
      <c r="AA3957">
        <v>2.35</v>
      </c>
      <c r="AB3957">
        <v>0</v>
      </c>
    </row>
    <row r="3958" spans="1:28" hidden="1" x14ac:dyDescent="0.2">
      <c r="A3958" t="s">
        <v>27</v>
      </c>
      <c r="B3958" t="s">
        <v>8551</v>
      </c>
      <c r="C3958">
        <v>38</v>
      </c>
      <c r="D3958">
        <v>90</v>
      </c>
      <c r="E3958">
        <v>165</v>
      </c>
      <c r="F3958">
        <v>150</v>
      </c>
      <c r="G3958" t="s">
        <v>18719</v>
      </c>
      <c r="H3958">
        <v>686</v>
      </c>
      <c r="J3958" t="s">
        <v>2784</v>
      </c>
      <c r="K3958" t="s">
        <v>8552</v>
      </c>
      <c r="L3958" t="s">
        <v>18720</v>
      </c>
      <c r="M3958">
        <v>5137</v>
      </c>
      <c r="N3958">
        <v>1298</v>
      </c>
      <c r="O3958" t="s">
        <v>12615</v>
      </c>
      <c r="P3958">
        <v>0</v>
      </c>
      <c r="Q3958" t="s">
        <v>18721</v>
      </c>
      <c r="R3958" t="s">
        <v>18722</v>
      </c>
      <c r="S3958">
        <v>50</v>
      </c>
      <c r="T3958" t="s">
        <v>36</v>
      </c>
      <c r="U3958" t="s">
        <v>266</v>
      </c>
      <c r="V3958" t="s">
        <v>583</v>
      </c>
      <c r="X3958">
        <v>2003</v>
      </c>
      <c r="Y3958">
        <v>246</v>
      </c>
      <c r="Z3958">
        <v>6.3</v>
      </c>
      <c r="AA3958">
        <v>2.35</v>
      </c>
      <c r="AB3958">
        <v>688</v>
      </c>
    </row>
    <row r="3959" spans="1:28" hidden="1" x14ac:dyDescent="0.2">
      <c r="A3959" t="s">
        <v>27</v>
      </c>
      <c r="B3959" t="s">
        <v>18723</v>
      </c>
      <c r="C3959">
        <v>8</v>
      </c>
      <c r="D3959">
        <v>120</v>
      </c>
      <c r="E3959">
        <v>0</v>
      </c>
      <c r="F3959">
        <v>22</v>
      </c>
      <c r="G3959" t="s">
        <v>18724</v>
      </c>
      <c r="H3959">
        <v>114</v>
      </c>
      <c r="J3959" t="s">
        <v>7041</v>
      </c>
      <c r="K3959" t="s">
        <v>8747</v>
      </c>
      <c r="L3959" t="s">
        <v>18725</v>
      </c>
      <c r="M3959">
        <v>2488</v>
      </c>
      <c r="N3959">
        <v>183</v>
      </c>
      <c r="O3959" t="s">
        <v>18726</v>
      </c>
      <c r="P3959">
        <v>0</v>
      </c>
      <c r="Q3959" t="s">
        <v>18727</v>
      </c>
      <c r="R3959" t="s">
        <v>18728</v>
      </c>
      <c r="S3959">
        <v>3</v>
      </c>
      <c r="T3959" t="s">
        <v>5639</v>
      </c>
      <c r="U3959" t="s">
        <v>7168</v>
      </c>
      <c r="W3959">
        <v>4000000</v>
      </c>
      <c r="X3959">
        <v>2013</v>
      </c>
      <c r="Y3959">
        <v>45</v>
      </c>
      <c r="Z3959">
        <v>7.5</v>
      </c>
      <c r="AB3959">
        <v>282</v>
      </c>
    </row>
    <row r="3960" spans="1:28" hidden="1" x14ac:dyDescent="0.2">
      <c r="A3960" t="s">
        <v>27</v>
      </c>
      <c r="B3960" t="s">
        <v>18729</v>
      </c>
      <c r="C3960">
        <v>34</v>
      </c>
      <c r="D3960">
        <v>168</v>
      </c>
      <c r="E3960">
        <v>0</v>
      </c>
      <c r="F3960">
        <v>69</v>
      </c>
      <c r="G3960" t="s">
        <v>7962</v>
      </c>
      <c r="H3960">
        <v>713</v>
      </c>
      <c r="J3960" t="s">
        <v>18730</v>
      </c>
      <c r="K3960" t="s">
        <v>1743</v>
      </c>
      <c r="L3960" t="s">
        <v>18731</v>
      </c>
      <c r="M3960">
        <v>6303</v>
      </c>
      <c r="N3960">
        <v>1541</v>
      </c>
      <c r="O3960" t="s">
        <v>18732</v>
      </c>
      <c r="P3960">
        <v>0</v>
      </c>
      <c r="Q3960" t="s">
        <v>18733</v>
      </c>
      <c r="R3960" t="s">
        <v>18734</v>
      </c>
      <c r="S3960">
        <v>129</v>
      </c>
      <c r="T3960" t="s">
        <v>36</v>
      </c>
      <c r="U3960" t="s">
        <v>37</v>
      </c>
      <c r="V3960" t="s">
        <v>93</v>
      </c>
      <c r="W3960">
        <v>4000000</v>
      </c>
      <c r="X3960">
        <v>1972</v>
      </c>
      <c r="Y3960">
        <v>649</v>
      </c>
      <c r="Z3960">
        <v>7.6</v>
      </c>
      <c r="AA3960">
        <v>2.35</v>
      </c>
      <c r="AB3960">
        <v>0</v>
      </c>
    </row>
    <row r="3961" spans="1:28" hidden="1" x14ac:dyDescent="0.2">
      <c r="A3961" t="s">
        <v>27</v>
      </c>
      <c r="B3961" t="s">
        <v>18735</v>
      </c>
      <c r="C3961">
        <v>36</v>
      </c>
      <c r="D3961">
        <v>93</v>
      </c>
      <c r="E3961">
        <v>55</v>
      </c>
      <c r="F3961">
        <v>5</v>
      </c>
      <c r="G3961" t="s">
        <v>18736</v>
      </c>
      <c r="H3961">
        <v>223</v>
      </c>
      <c r="I3961">
        <v>4063</v>
      </c>
      <c r="J3961" t="s">
        <v>3275</v>
      </c>
      <c r="K3961" t="s">
        <v>18737</v>
      </c>
      <c r="L3961" t="s">
        <v>18738</v>
      </c>
      <c r="M3961">
        <v>2086</v>
      </c>
      <c r="N3961">
        <v>242</v>
      </c>
      <c r="O3961" t="s">
        <v>18739</v>
      </c>
      <c r="P3961">
        <v>3</v>
      </c>
      <c r="R3961" t="s">
        <v>18740</v>
      </c>
      <c r="S3961">
        <v>20</v>
      </c>
      <c r="T3961" t="s">
        <v>36</v>
      </c>
      <c r="U3961" t="s">
        <v>266</v>
      </c>
      <c r="V3961" t="s">
        <v>583</v>
      </c>
      <c r="W3961">
        <v>4000000</v>
      </c>
      <c r="X3961">
        <v>2012</v>
      </c>
      <c r="Y3961">
        <v>11</v>
      </c>
      <c r="Z3961">
        <v>5.2</v>
      </c>
      <c r="AA3961">
        <v>2.35</v>
      </c>
      <c r="AB3961">
        <v>657</v>
      </c>
    </row>
    <row r="3962" spans="1:28" hidden="1" x14ac:dyDescent="0.2">
      <c r="A3962" t="s">
        <v>745</v>
      </c>
      <c r="B3962" t="s">
        <v>18741</v>
      </c>
      <c r="C3962">
        <v>35</v>
      </c>
      <c r="D3962">
        <v>96</v>
      </c>
      <c r="E3962">
        <v>177</v>
      </c>
      <c r="F3962">
        <v>4</v>
      </c>
      <c r="G3962" t="s">
        <v>18742</v>
      </c>
      <c r="H3962">
        <v>431</v>
      </c>
      <c r="J3962" t="s">
        <v>3394</v>
      </c>
      <c r="K3962" t="s">
        <v>18743</v>
      </c>
      <c r="L3962" t="s">
        <v>18744</v>
      </c>
      <c r="M3962">
        <v>3753</v>
      </c>
      <c r="N3962">
        <v>457</v>
      </c>
      <c r="O3962" t="s">
        <v>18745</v>
      </c>
      <c r="P3962">
        <v>1</v>
      </c>
      <c r="Q3962" t="s">
        <v>18746</v>
      </c>
      <c r="R3962" t="s">
        <v>18747</v>
      </c>
      <c r="S3962">
        <v>53</v>
      </c>
      <c r="T3962" t="s">
        <v>36</v>
      </c>
      <c r="U3962" t="s">
        <v>37</v>
      </c>
      <c r="V3962" t="s">
        <v>15936</v>
      </c>
      <c r="W3962">
        <v>3950000</v>
      </c>
      <c r="X3962">
        <v>1930</v>
      </c>
      <c r="Y3962">
        <v>12</v>
      </c>
      <c r="Z3962">
        <v>7.8</v>
      </c>
      <c r="AA3962">
        <v>1.2</v>
      </c>
      <c r="AB3962">
        <v>279</v>
      </c>
    </row>
    <row r="3963" spans="1:28" hidden="1" x14ac:dyDescent="0.2">
      <c r="A3963" t="s">
        <v>27</v>
      </c>
      <c r="B3963" t="s">
        <v>18748</v>
      </c>
      <c r="C3963">
        <v>6</v>
      </c>
      <c r="D3963">
        <v>103</v>
      </c>
      <c r="E3963">
        <v>0</v>
      </c>
      <c r="F3963">
        <v>183</v>
      </c>
      <c r="G3963" t="s">
        <v>2284</v>
      </c>
      <c r="H3963">
        <v>650</v>
      </c>
      <c r="J3963" t="s">
        <v>1413</v>
      </c>
      <c r="K3963" t="s">
        <v>2385</v>
      </c>
      <c r="L3963" t="s">
        <v>18749</v>
      </c>
      <c r="M3963">
        <v>2727</v>
      </c>
      <c r="N3963">
        <v>1585</v>
      </c>
      <c r="O3963" t="s">
        <v>18750</v>
      </c>
      <c r="P3963">
        <v>5</v>
      </c>
      <c r="Q3963" t="s">
        <v>18751</v>
      </c>
      <c r="R3963" t="s">
        <v>18752</v>
      </c>
      <c r="S3963">
        <v>19</v>
      </c>
      <c r="T3963" t="s">
        <v>36</v>
      </c>
      <c r="U3963" t="s">
        <v>37</v>
      </c>
      <c r="W3963">
        <v>4000000</v>
      </c>
      <c r="X3963">
        <v>2007</v>
      </c>
      <c r="Y3963">
        <v>536</v>
      </c>
      <c r="Z3963">
        <v>6.6</v>
      </c>
      <c r="AA3963">
        <v>1.85</v>
      </c>
      <c r="AB3963">
        <v>296</v>
      </c>
    </row>
    <row r="3964" spans="1:28" hidden="1" x14ac:dyDescent="0.2">
      <c r="A3964" t="s">
        <v>27</v>
      </c>
      <c r="B3964" t="s">
        <v>8428</v>
      </c>
      <c r="C3964">
        <v>39</v>
      </c>
      <c r="D3964">
        <v>93</v>
      </c>
      <c r="E3964">
        <v>21</v>
      </c>
      <c r="F3964">
        <v>359</v>
      </c>
      <c r="G3964" t="s">
        <v>18753</v>
      </c>
      <c r="H3964">
        <v>763</v>
      </c>
      <c r="J3964" t="s">
        <v>6401</v>
      </c>
      <c r="K3964" t="s">
        <v>8930</v>
      </c>
      <c r="L3964" t="s">
        <v>18754</v>
      </c>
      <c r="M3964">
        <v>4146</v>
      </c>
      <c r="N3964">
        <v>2651</v>
      </c>
      <c r="O3964" t="s">
        <v>18755</v>
      </c>
      <c r="P3964">
        <v>2</v>
      </c>
      <c r="Q3964" t="s">
        <v>18756</v>
      </c>
      <c r="R3964" t="s">
        <v>18757</v>
      </c>
      <c r="S3964">
        <v>29</v>
      </c>
      <c r="T3964" t="s">
        <v>36</v>
      </c>
      <c r="U3964" t="s">
        <v>37</v>
      </c>
      <c r="V3964" t="s">
        <v>583</v>
      </c>
      <c r="W3964">
        <v>4000000</v>
      </c>
      <c r="X3964">
        <v>2016</v>
      </c>
      <c r="Y3964">
        <v>637</v>
      </c>
      <c r="Z3964">
        <v>4.7</v>
      </c>
      <c r="AA3964">
        <v>2.35</v>
      </c>
      <c r="AB3964">
        <v>0</v>
      </c>
    </row>
    <row r="3965" spans="1:28" hidden="1" x14ac:dyDescent="0.2">
      <c r="A3965" t="s">
        <v>27</v>
      </c>
      <c r="B3965" t="s">
        <v>18758</v>
      </c>
      <c r="C3965">
        <v>182</v>
      </c>
      <c r="D3965">
        <v>84</v>
      </c>
      <c r="E3965">
        <v>18</v>
      </c>
      <c r="F3965">
        <v>35</v>
      </c>
      <c r="G3965" t="s">
        <v>18759</v>
      </c>
      <c r="H3965">
        <v>399</v>
      </c>
      <c r="J3965" t="s">
        <v>5542</v>
      </c>
      <c r="K3965" t="s">
        <v>18760</v>
      </c>
      <c r="L3965" t="s">
        <v>18761</v>
      </c>
      <c r="M3965">
        <v>27781</v>
      </c>
      <c r="N3965">
        <v>644</v>
      </c>
      <c r="O3965" t="s">
        <v>18762</v>
      </c>
      <c r="P3965">
        <v>1</v>
      </c>
      <c r="Q3965" t="s">
        <v>18763</v>
      </c>
      <c r="R3965" t="s">
        <v>18764</v>
      </c>
      <c r="S3965">
        <v>104</v>
      </c>
      <c r="T3965" t="s">
        <v>36</v>
      </c>
      <c r="U3965" t="s">
        <v>368</v>
      </c>
      <c r="V3965" t="s">
        <v>583</v>
      </c>
      <c r="X3965">
        <v>2009</v>
      </c>
      <c r="Y3965">
        <v>129</v>
      </c>
      <c r="Z3965">
        <v>6.7</v>
      </c>
      <c r="AA3965">
        <v>2.35</v>
      </c>
      <c r="AB3965">
        <v>0</v>
      </c>
    </row>
    <row r="3966" spans="1:28" hidden="1" x14ac:dyDescent="0.2">
      <c r="A3966" t="s">
        <v>27</v>
      </c>
      <c r="B3966" t="s">
        <v>15995</v>
      </c>
      <c r="C3966">
        <v>14</v>
      </c>
      <c r="D3966">
        <v>81</v>
      </c>
      <c r="E3966">
        <v>548</v>
      </c>
      <c r="F3966">
        <v>104</v>
      </c>
      <c r="G3966" t="s">
        <v>18765</v>
      </c>
      <c r="H3966">
        <v>166</v>
      </c>
      <c r="J3966" t="s">
        <v>6401</v>
      </c>
      <c r="K3966" t="s">
        <v>18766</v>
      </c>
      <c r="L3966" t="s">
        <v>18767</v>
      </c>
      <c r="M3966">
        <v>1561</v>
      </c>
      <c r="N3966">
        <v>609</v>
      </c>
      <c r="O3966" t="s">
        <v>18768</v>
      </c>
      <c r="P3966">
        <v>0</v>
      </c>
      <c r="Q3966" t="s">
        <v>18769</v>
      </c>
      <c r="R3966" t="s">
        <v>18770</v>
      </c>
      <c r="S3966">
        <v>21</v>
      </c>
      <c r="T3966" t="s">
        <v>36</v>
      </c>
      <c r="U3966" t="s">
        <v>37</v>
      </c>
      <c r="V3966" t="s">
        <v>583</v>
      </c>
      <c r="W3966">
        <v>4000000</v>
      </c>
      <c r="X3966">
        <v>2012</v>
      </c>
      <c r="Y3966">
        <v>134</v>
      </c>
      <c r="Z3966">
        <v>4.2</v>
      </c>
      <c r="AB3966">
        <v>531</v>
      </c>
    </row>
    <row r="3967" spans="1:28" hidden="1" x14ac:dyDescent="0.2">
      <c r="A3967" t="s">
        <v>27</v>
      </c>
      <c r="B3967" t="s">
        <v>18771</v>
      </c>
      <c r="C3967">
        <v>3</v>
      </c>
      <c r="D3967">
        <v>84</v>
      </c>
      <c r="E3967">
        <v>4</v>
      </c>
      <c r="F3967">
        <v>271</v>
      </c>
      <c r="G3967" t="s">
        <v>9496</v>
      </c>
      <c r="H3967">
        <v>637</v>
      </c>
      <c r="J3967" t="s">
        <v>1679</v>
      </c>
      <c r="K3967" t="s">
        <v>14545</v>
      </c>
      <c r="L3967" t="s">
        <v>18772</v>
      </c>
      <c r="M3967">
        <v>1929</v>
      </c>
      <c r="N3967">
        <v>1932</v>
      </c>
      <c r="O3967" t="s">
        <v>18773</v>
      </c>
      <c r="P3967">
        <v>2</v>
      </c>
      <c r="R3967" t="s">
        <v>18774</v>
      </c>
      <c r="S3967">
        <v>4</v>
      </c>
      <c r="T3967" t="s">
        <v>36</v>
      </c>
      <c r="U3967" t="s">
        <v>37</v>
      </c>
      <c r="V3967" t="s">
        <v>2747</v>
      </c>
      <c r="W3967">
        <v>4000000</v>
      </c>
      <c r="X3967">
        <v>2012</v>
      </c>
      <c r="Y3967">
        <v>346</v>
      </c>
      <c r="Z3967">
        <v>6.3</v>
      </c>
      <c r="AA3967">
        <v>1.78</v>
      </c>
      <c r="AB3967">
        <v>170</v>
      </c>
    </row>
    <row r="3968" spans="1:28" hidden="1" x14ac:dyDescent="0.2">
      <c r="A3968" t="s">
        <v>27</v>
      </c>
      <c r="B3968" t="s">
        <v>18775</v>
      </c>
      <c r="C3968">
        <v>3</v>
      </c>
      <c r="D3968">
        <v>94</v>
      </c>
      <c r="E3968">
        <v>103</v>
      </c>
      <c r="F3968">
        <v>111</v>
      </c>
      <c r="G3968" t="s">
        <v>16643</v>
      </c>
      <c r="H3968">
        <v>544</v>
      </c>
      <c r="J3968" t="s">
        <v>18776</v>
      </c>
      <c r="K3968" t="s">
        <v>18777</v>
      </c>
      <c r="L3968" t="s">
        <v>18778</v>
      </c>
      <c r="M3968">
        <v>724</v>
      </c>
      <c r="N3968">
        <v>1150</v>
      </c>
      <c r="O3968" t="s">
        <v>18779</v>
      </c>
      <c r="P3968">
        <v>1</v>
      </c>
      <c r="Q3968" t="s">
        <v>18780</v>
      </c>
      <c r="R3968" t="s">
        <v>18781</v>
      </c>
      <c r="S3968">
        <v>15</v>
      </c>
      <c r="T3968" t="s">
        <v>36</v>
      </c>
      <c r="U3968" t="s">
        <v>8142</v>
      </c>
      <c r="V3968" t="s">
        <v>93</v>
      </c>
      <c r="W3968">
        <v>4000000</v>
      </c>
      <c r="X3968">
        <v>2014</v>
      </c>
      <c r="Y3968">
        <v>476</v>
      </c>
      <c r="Z3968">
        <v>4.7</v>
      </c>
      <c r="AB3968">
        <v>365</v>
      </c>
    </row>
    <row r="3969" spans="1:28" hidden="1" x14ac:dyDescent="0.2">
      <c r="A3969" t="s">
        <v>27</v>
      </c>
      <c r="B3969" t="s">
        <v>2154</v>
      </c>
      <c r="C3969">
        <v>1</v>
      </c>
      <c r="D3969">
        <v>141</v>
      </c>
      <c r="E3969">
        <v>335</v>
      </c>
      <c r="F3969">
        <v>635</v>
      </c>
      <c r="G3969" t="s">
        <v>849</v>
      </c>
      <c r="H3969">
        <v>11000</v>
      </c>
      <c r="J3969" t="s">
        <v>2155</v>
      </c>
      <c r="K3969" t="s">
        <v>464</v>
      </c>
      <c r="L3969" t="s">
        <v>2156</v>
      </c>
      <c r="M3969">
        <v>67</v>
      </c>
      <c r="N3969">
        <v>13391</v>
      </c>
      <c r="O3969" t="s">
        <v>1610</v>
      </c>
      <c r="P3969">
        <v>2</v>
      </c>
      <c r="Q3969" t="s">
        <v>12699</v>
      </c>
      <c r="R3969" t="s">
        <v>2157</v>
      </c>
      <c r="S3969">
        <v>1</v>
      </c>
      <c r="T3969" t="s">
        <v>36</v>
      </c>
      <c r="U3969" t="s">
        <v>37</v>
      </c>
      <c r="V3969" t="s">
        <v>38</v>
      </c>
      <c r="W3969">
        <v>100000000</v>
      </c>
      <c r="X3969">
        <v>2016</v>
      </c>
      <c r="Y3969">
        <v>744</v>
      </c>
      <c r="Z3969">
        <v>6</v>
      </c>
      <c r="AA3969">
        <v>2.35</v>
      </c>
      <c r="AB3969">
        <v>0</v>
      </c>
    </row>
    <row r="3970" spans="1:28" hidden="1" x14ac:dyDescent="0.2">
      <c r="A3970" t="s">
        <v>27</v>
      </c>
      <c r="B3970" t="s">
        <v>17249</v>
      </c>
      <c r="C3970">
        <v>62</v>
      </c>
      <c r="D3970">
        <v>120</v>
      </c>
      <c r="E3970">
        <v>160</v>
      </c>
      <c r="F3970">
        <v>94</v>
      </c>
      <c r="G3970" t="s">
        <v>18782</v>
      </c>
      <c r="H3970">
        <v>559</v>
      </c>
      <c r="J3970" t="s">
        <v>5938</v>
      </c>
      <c r="K3970" t="s">
        <v>14008</v>
      </c>
      <c r="L3970" t="s">
        <v>18783</v>
      </c>
      <c r="M3970">
        <v>23713</v>
      </c>
      <c r="N3970">
        <v>1238</v>
      </c>
      <c r="O3970" t="s">
        <v>17320</v>
      </c>
      <c r="P3970">
        <v>0</v>
      </c>
      <c r="Q3970" t="s">
        <v>18784</v>
      </c>
      <c r="R3970" t="s">
        <v>18785</v>
      </c>
      <c r="S3970">
        <v>167</v>
      </c>
      <c r="T3970" t="s">
        <v>36</v>
      </c>
      <c r="U3970" t="s">
        <v>55</v>
      </c>
      <c r="V3970" t="s">
        <v>6034</v>
      </c>
      <c r="W3970">
        <v>2000000</v>
      </c>
      <c r="X3970">
        <v>1966</v>
      </c>
      <c r="Y3970">
        <v>269</v>
      </c>
      <c r="Z3970">
        <v>7.9</v>
      </c>
      <c r="AA3970">
        <v>1.66</v>
      </c>
      <c r="AB3970">
        <v>2000</v>
      </c>
    </row>
    <row r="3971" spans="1:28" hidden="1" x14ac:dyDescent="0.2">
      <c r="A3971" t="s">
        <v>27</v>
      </c>
      <c r="B3971" t="s">
        <v>10143</v>
      </c>
      <c r="C3971">
        <v>161</v>
      </c>
      <c r="D3971">
        <v>121</v>
      </c>
      <c r="E3971">
        <v>0</v>
      </c>
      <c r="F3971">
        <v>682</v>
      </c>
      <c r="G3971" t="s">
        <v>5617</v>
      </c>
      <c r="H3971">
        <v>3000</v>
      </c>
      <c r="J3971" t="s">
        <v>212</v>
      </c>
      <c r="K3971" t="s">
        <v>1687</v>
      </c>
      <c r="L3971" t="s">
        <v>18786</v>
      </c>
      <c r="M3971">
        <v>103493</v>
      </c>
      <c r="N3971">
        <v>5987</v>
      </c>
      <c r="O3971" t="s">
        <v>17194</v>
      </c>
      <c r="P3971">
        <v>0</v>
      </c>
      <c r="Q3971" t="s">
        <v>18787</v>
      </c>
      <c r="R3971" t="s">
        <v>18788</v>
      </c>
      <c r="S3971">
        <v>317</v>
      </c>
      <c r="T3971" t="s">
        <v>36</v>
      </c>
      <c r="U3971" t="s">
        <v>37</v>
      </c>
      <c r="V3971" t="s">
        <v>583</v>
      </c>
      <c r="W3971">
        <v>3800000</v>
      </c>
      <c r="X3971">
        <v>1976</v>
      </c>
      <c r="Y3971">
        <v>977</v>
      </c>
      <c r="Z3971">
        <v>8.1</v>
      </c>
      <c r="AA3971">
        <v>1.85</v>
      </c>
      <c r="AB3971">
        <v>17000</v>
      </c>
    </row>
    <row r="3972" spans="1:28" hidden="1" x14ac:dyDescent="0.2">
      <c r="A3972" t="s">
        <v>27</v>
      </c>
      <c r="B3972" t="s">
        <v>18789</v>
      </c>
      <c r="C3972">
        <v>157</v>
      </c>
      <c r="D3972">
        <v>226</v>
      </c>
      <c r="E3972">
        <v>149</v>
      </c>
      <c r="F3972">
        <v>248</v>
      </c>
      <c r="G3972" t="s">
        <v>18790</v>
      </c>
      <c r="H3972">
        <v>503</v>
      </c>
      <c r="I3972">
        <v>198655278</v>
      </c>
      <c r="J3972" t="s">
        <v>1939</v>
      </c>
      <c r="K3972" t="s">
        <v>18791</v>
      </c>
      <c r="L3972" t="s">
        <v>18792</v>
      </c>
      <c r="M3972">
        <v>215340</v>
      </c>
      <c r="N3972">
        <v>1862</v>
      </c>
      <c r="O3972" t="s">
        <v>18793</v>
      </c>
      <c r="P3972">
        <v>1</v>
      </c>
      <c r="Q3972" t="s">
        <v>18794</v>
      </c>
      <c r="R3972" t="s">
        <v>18795</v>
      </c>
      <c r="S3972">
        <v>706</v>
      </c>
      <c r="T3972" t="s">
        <v>36</v>
      </c>
      <c r="U3972" t="s">
        <v>37</v>
      </c>
      <c r="V3972" t="s">
        <v>275</v>
      </c>
      <c r="W3972">
        <v>3977000</v>
      </c>
      <c r="X3972">
        <v>1939</v>
      </c>
      <c r="Y3972">
        <v>384</v>
      </c>
      <c r="Z3972">
        <v>8.1999999999999993</v>
      </c>
      <c r="AA3972">
        <v>1.37</v>
      </c>
      <c r="AB3972">
        <v>16000</v>
      </c>
    </row>
    <row r="3973" spans="1:28" hidden="1" x14ac:dyDescent="0.2">
      <c r="A3973" t="s">
        <v>27</v>
      </c>
      <c r="B3973" t="s">
        <v>18796</v>
      </c>
      <c r="C3973">
        <v>31</v>
      </c>
      <c r="D3973">
        <v>104</v>
      </c>
      <c r="E3973">
        <v>10</v>
      </c>
      <c r="F3973">
        <v>196</v>
      </c>
      <c r="G3973" t="s">
        <v>373</v>
      </c>
      <c r="H3973">
        <v>507</v>
      </c>
      <c r="I3973">
        <v>143653</v>
      </c>
      <c r="J3973" t="s">
        <v>1542</v>
      </c>
      <c r="K3973" t="s">
        <v>14714</v>
      </c>
      <c r="L3973" t="s">
        <v>18797</v>
      </c>
      <c r="M3973">
        <v>1177</v>
      </c>
      <c r="N3973">
        <v>1281</v>
      </c>
      <c r="O3973" t="s">
        <v>18798</v>
      </c>
      <c r="P3973">
        <v>0</v>
      </c>
      <c r="Q3973" t="s">
        <v>18799</v>
      </c>
      <c r="R3973" t="s">
        <v>18800</v>
      </c>
      <c r="S3973">
        <v>10</v>
      </c>
      <c r="T3973" t="s">
        <v>36</v>
      </c>
      <c r="U3973" t="s">
        <v>55</v>
      </c>
      <c r="V3973" t="s">
        <v>38</v>
      </c>
      <c r="W3973">
        <v>4000000</v>
      </c>
      <c r="X3973">
        <v>2014</v>
      </c>
      <c r="Y3973">
        <v>236</v>
      </c>
      <c r="Z3973">
        <v>6</v>
      </c>
      <c r="AA3973">
        <v>2.35</v>
      </c>
      <c r="AB3973">
        <v>0</v>
      </c>
    </row>
    <row r="3974" spans="1:28" x14ac:dyDescent="0.2">
      <c r="A3974" t="s">
        <v>27</v>
      </c>
      <c r="B3974" t="s">
        <v>17192</v>
      </c>
      <c r="C3974">
        <v>53</v>
      </c>
      <c r="D3974">
        <v>152</v>
      </c>
      <c r="E3974">
        <v>541</v>
      </c>
      <c r="F3974">
        <v>288</v>
      </c>
      <c r="G3974" t="s">
        <v>18801</v>
      </c>
      <c r="H3974">
        <v>773</v>
      </c>
      <c r="I3974">
        <v>14873</v>
      </c>
      <c r="J3974" t="s">
        <v>18802</v>
      </c>
      <c r="K3974" t="s">
        <v>1439</v>
      </c>
      <c r="L3974" t="s">
        <v>18803</v>
      </c>
      <c r="M3974">
        <v>5294</v>
      </c>
      <c r="N3974">
        <v>2888</v>
      </c>
      <c r="O3974" t="s">
        <v>17193</v>
      </c>
      <c r="P3974">
        <v>2</v>
      </c>
      <c r="Q3974" t="s">
        <v>18804</v>
      </c>
      <c r="R3974" t="s">
        <v>18805</v>
      </c>
      <c r="S3974">
        <v>67</v>
      </c>
      <c r="T3974" t="s">
        <v>36</v>
      </c>
      <c r="U3974" t="s">
        <v>37</v>
      </c>
      <c r="V3974" t="s">
        <v>6034</v>
      </c>
      <c r="W3974">
        <v>3800000</v>
      </c>
      <c r="X3974">
        <v>1965</v>
      </c>
      <c r="Y3974">
        <v>575</v>
      </c>
      <c r="Z3974">
        <v>6.8</v>
      </c>
      <c r="AA3974">
        <v>2.35</v>
      </c>
      <c r="AB3974">
        <v>251</v>
      </c>
    </row>
    <row r="3975" spans="1:28" hidden="1" x14ac:dyDescent="0.2">
      <c r="A3975" t="s">
        <v>27</v>
      </c>
      <c r="B3975" t="s">
        <v>18806</v>
      </c>
      <c r="C3975">
        <v>1</v>
      </c>
      <c r="D3975">
        <v>92</v>
      </c>
      <c r="E3975">
        <v>2</v>
      </c>
      <c r="F3975">
        <v>601</v>
      </c>
      <c r="G3975" t="s">
        <v>5951</v>
      </c>
      <c r="H3975">
        <v>881</v>
      </c>
      <c r="J3975" t="s">
        <v>3407</v>
      </c>
      <c r="K3975" t="s">
        <v>1138</v>
      </c>
      <c r="L3975" t="s">
        <v>18807</v>
      </c>
      <c r="M3975">
        <v>257</v>
      </c>
      <c r="N3975">
        <v>3229</v>
      </c>
      <c r="O3975" t="s">
        <v>9639</v>
      </c>
      <c r="P3975">
        <v>3</v>
      </c>
      <c r="Q3975" t="s">
        <v>18808</v>
      </c>
      <c r="R3975" t="s">
        <v>18809</v>
      </c>
      <c r="S3975">
        <v>6</v>
      </c>
      <c r="T3975" t="s">
        <v>36</v>
      </c>
      <c r="U3975" t="s">
        <v>37</v>
      </c>
      <c r="V3975" t="s">
        <v>583</v>
      </c>
      <c r="X3975">
        <v>2009</v>
      </c>
      <c r="Y3975">
        <v>826</v>
      </c>
      <c r="Z3975">
        <v>7.3</v>
      </c>
      <c r="AA3975">
        <v>1.85</v>
      </c>
      <c r="AB3975">
        <v>237</v>
      </c>
    </row>
    <row r="3976" spans="1:28" x14ac:dyDescent="0.2">
      <c r="A3976" t="s">
        <v>27</v>
      </c>
      <c r="B3976" t="s">
        <v>18810</v>
      </c>
      <c r="C3976">
        <v>21</v>
      </c>
      <c r="D3976">
        <v>107</v>
      </c>
      <c r="E3976">
        <v>24</v>
      </c>
      <c r="F3976">
        <v>83</v>
      </c>
      <c r="G3976" t="s">
        <v>18811</v>
      </c>
      <c r="H3976">
        <v>277</v>
      </c>
      <c r="I3976">
        <v>8000000</v>
      </c>
      <c r="J3976" t="s">
        <v>18812</v>
      </c>
      <c r="K3976" t="s">
        <v>18813</v>
      </c>
      <c r="L3976" t="s">
        <v>18814</v>
      </c>
      <c r="M3976">
        <v>3167</v>
      </c>
      <c r="N3976">
        <v>731</v>
      </c>
      <c r="O3976" t="s">
        <v>18815</v>
      </c>
      <c r="P3976">
        <v>0</v>
      </c>
      <c r="Q3976" t="s">
        <v>18816</v>
      </c>
      <c r="R3976" t="s">
        <v>18817</v>
      </c>
      <c r="S3976">
        <v>90</v>
      </c>
      <c r="T3976" t="s">
        <v>36</v>
      </c>
      <c r="U3976" t="s">
        <v>37</v>
      </c>
      <c r="V3976" t="s">
        <v>15936</v>
      </c>
      <c r="W3976">
        <v>3768785</v>
      </c>
      <c r="X3976">
        <v>1950</v>
      </c>
      <c r="Y3976">
        <v>244</v>
      </c>
      <c r="Z3976">
        <v>7</v>
      </c>
      <c r="AA3976">
        <v>1.37</v>
      </c>
      <c r="AB3976">
        <v>456</v>
      </c>
    </row>
    <row r="3977" spans="1:28" hidden="1" x14ac:dyDescent="0.2">
      <c r="A3977" t="s">
        <v>27</v>
      </c>
      <c r="B3977" t="s">
        <v>18818</v>
      </c>
      <c r="C3977">
        <v>246</v>
      </c>
      <c r="D3977">
        <v>97</v>
      </c>
      <c r="E3977">
        <v>69</v>
      </c>
      <c r="F3977">
        <v>106</v>
      </c>
      <c r="G3977" t="s">
        <v>1367</v>
      </c>
      <c r="H3977">
        <v>414</v>
      </c>
      <c r="I3977">
        <v>304137</v>
      </c>
      <c r="J3977" t="s">
        <v>9191</v>
      </c>
      <c r="K3977" t="s">
        <v>5189</v>
      </c>
      <c r="L3977" t="s">
        <v>18819</v>
      </c>
      <c r="M3977">
        <v>55982</v>
      </c>
      <c r="N3977">
        <v>1269</v>
      </c>
      <c r="O3977" t="s">
        <v>18820</v>
      </c>
      <c r="P3977">
        <v>0</v>
      </c>
      <c r="Q3977" t="s">
        <v>18821</v>
      </c>
      <c r="R3977" t="s">
        <v>18822</v>
      </c>
      <c r="S3977">
        <v>148</v>
      </c>
      <c r="T3977" t="s">
        <v>36</v>
      </c>
      <c r="U3977" t="s">
        <v>55</v>
      </c>
      <c r="V3977" t="s">
        <v>583</v>
      </c>
      <c r="X3977">
        <v>2010</v>
      </c>
      <c r="Y3977">
        <v>365</v>
      </c>
      <c r="Z3977">
        <v>7.3</v>
      </c>
      <c r="AA3977">
        <v>1.85</v>
      </c>
      <c r="AB3977">
        <v>17000</v>
      </c>
    </row>
    <row r="3978" spans="1:28" hidden="1" x14ac:dyDescent="0.2">
      <c r="A3978" t="s">
        <v>27</v>
      </c>
      <c r="B3978" t="s">
        <v>18823</v>
      </c>
      <c r="C3978">
        <v>42</v>
      </c>
      <c r="D3978">
        <v>115</v>
      </c>
      <c r="E3978">
        <v>6</v>
      </c>
      <c r="F3978">
        <v>24</v>
      </c>
      <c r="G3978" t="s">
        <v>18824</v>
      </c>
      <c r="H3978">
        <v>119</v>
      </c>
      <c r="J3978" t="s">
        <v>3407</v>
      </c>
      <c r="K3978" t="s">
        <v>18825</v>
      </c>
      <c r="L3978" t="s">
        <v>18826</v>
      </c>
      <c r="M3978">
        <v>2650</v>
      </c>
      <c r="N3978">
        <v>222</v>
      </c>
      <c r="O3978" t="s">
        <v>18827</v>
      </c>
      <c r="P3978">
        <v>1</v>
      </c>
      <c r="Q3978" t="s">
        <v>18828</v>
      </c>
      <c r="R3978" t="s">
        <v>18829</v>
      </c>
      <c r="S3978">
        <v>35</v>
      </c>
      <c r="T3978" t="s">
        <v>14501</v>
      </c>
      <c r="U3978" t="s">
        <v>16839</v>
      </c>
      <c r="V3978" t="s">
        <v>583</v>
      </c>
      <c r="W3978">
        <v>8000000</v>
      </c>
      <c r="X3978">
        <v>2005</v>
      </c>
      <c r="Y3978">
        <v>69</v>
      </c>
      <c r="Z3978">
        <v>7.5</v>
      </c>
      <c r="AA3978">
        <v>2.35</v>
      </c>
      <c r="AB3978">
        <v>385</v>
      </c>
    </row>
    <row r="3979" spans="1:28" hidden="1" x14ac:dyDescent="0.2">
      <c r="A3979" t="s">
        <v>27</v>
      </c>
      <c r="B3979" t="s">
        <v>18830</v>
      </c>
      <c r="C3979">
        <v>78</v>
      </c>
      <c r="D3979">
        <v>95</v>
      </c>
      <c r="E3979">
        <v>89</v>
      </c>
      <c r="F3979">
        <v>388</v>
      </c>
      <c r="G3979" t="s">
        <v>8228</v>
      </c>
      <c r="H3979">
        <v>963</v>
      </c>
      <c r="I3979">
        <v>37606</v>
      </c>
      <c r="J3979" t="s">
        <v>9191</v>
      </c>
      <c r="K3979" t="s">
        <v>3039</v>
      </c>
      <c r="L3979" t="s">
        <v>18831</v>
      </c>
      <c r="M3979">
        <v>31836</v>
      </c>
      <c r="N3979">
        <v>2658</v>
      </c>
      <c r="O3979" t="s">
        <v>13725</v>
      </c>
      <c r="P3979">
        <v>0</v>
      </c>
      <c r="Q3979" t="s">
        <v>18832</v>
      </c>
      <c r="R3979" t="s">
        <v>18833</v>
      </c>
      <c r="S3979">
        <v>90</v>
      </c>
      <c r="T3979" t="s">
        <v>36</v>
      </c>
      <c r="U3979" t="s">
        <v>266</v>
      </c>
      <c r="V3979" t="s">
        <v>583</v>
      </c>
      <c r="W3979">
        <v>3500000</v>
      </c>
      <c r="X3979">
        <v>2009</v>
      </c>
      <c r="Y3979">
        <v>654</v>
      </c>
      <c r="Z3979">
        <v>6.8</v>
      </c>
      <c r="AA3979">
        <v>2.35</v>
      </c>
      <c r="AB3979">
        <v>0</v>
      </c>
    </row>
    <row r="3980" spans="1:28" hidden="1" x14ac:dyDescent="0.2">
      <c r="A3980" t="s">
        <v>27</v>
      </c>
      <c r="B3980" t="s">
        <v>18834</v>
      </c>
      <c r="C3980">
        <v>41</v>
      </c>
      <c r="D3980">
        <v>102</v>
      </c>
      <c r="E3980">
        <v>136</v>
      </c>
      <c r="F3980">
        <v>48</v>
      </c>
      <c r="G3980" t="s">
        <v>18835</v>
      </c>
      <c r="H3980">
        <v>89</v>
      </c>
      <c r="I3980">
        <v>2956000</v>
      </c>
      <c r="J3980" t="s">
        <v>18836</v>
      </c>
      <c r="K3980" t="s">
        <v>18837</v>
      </c>
      <c r="L3980" t="s">
        <v>18838</v>
      </c>
      <c r="M3980">
        <v>3258</v>
      </c>
      <c r="N3980">
        <v>282</v>
      </c>
      <c r="O3980" t="s">
        <v>18839</v>
      </c>
      <c r="P3980">
        <v>0</v>
      </c>
      <c r="Q3980" t="s">
        <v>18840</v>
      </c>
      <c r="R3980" t="s">
        <v>18841</v>
      </c>
      <c r="S3980">
        <v>54</v>
      </c>
      <c r="T3980" t="s">
        <v>36</v>
      </c>
      <c r="U3980" t="s">
        <v>37</v>
      </c>
      <c r="V3980" t="s">
        <v>6034</v>
      </c>
      <c r="W3980">
        <v>3700000</v>
      </c>
      <c r="X3980">
        <v>1948</v>
      </c>
      <c r="Y3980">
        <v>78</v>
      </c>
      <c r="Z3980">
        <v>7.1</v>
      </c>
      <c r="AA3980">
        <v>1.37</v>
      </c>
      <c r="AB3980">
        <v>359</v>
      </c>
    </row>
    <row r="3981" spans="1:28" hidden="1" x14ac:dyDescent="0.2">
      <c r="A3981" t="s">
        <v>27</v>
      </c>
      <c r="B3981" t="s">
        <v>18842</v>
      </c>
      <c r="C3981">
        <v>61</v>
      </c>
      <c r="D3981">
        <v>99</v>
      </c>
      <c r="E3981">
        <v>29</v>
      </c>
      <c r="F3981">
        <v>64</v>
      </c>
      <c r="G3981" t="s">
        <v>11816</v>
      </c>
      <c r="H3981">
        <v>117</v>
      </c>
      <c r="I3981">
        <v>19959</v>
      </c>
      <c r="J3981" t="s">
        <v>3407</v>
      </c>
      <c r="K3981" t="s">
        <v>18843</v>
      </c>
      <c r="L3981" t="s">
        <v>18844</v>
      </c>
      <c r="M3981">
        <v>3579</v>
      </c>
      <c r="N3981">
        <v>298</v>
      </c>
      <c r="O3981" t="s">
        <v>6622</v>
      </c>
      <c r="P3981">
        <v>2</v>
      </c>
      <c r="Q3981" t="s">
        <v>18845</v>
      </c>
      <c r="R3981" t="s">
        <v>18846</v>
      </c>
      <c r="S3981">
        <v>14</v>
      </c>
      <c r="T3981" t="s">
        <v>36</v>
      </c>
      <c r="U3981" t="s">
        <v>8648</v>
      </c>
      <c r="V3981" t="s">
        <v>583</v>
      </c>
      <c r="W3981">
        <v>3800000</v>
      </c>
      <c r="X3981">
        <v>2009</v>
      </c>
      <c r="Y3981">
        <v>64</v>
      </c>
      <c r="Z3981">
        <v>6.9</v>
      </c>
      <c r="AA3981">
        <v>2.35</v>
      </c>
      <c r="AB3981">
        <v>0</v>
      </c>
    </row>
    <row r="3982" spans="1:28" hidden="1" x14ac:dyDescent="0.2">
      <c r="A3982" t="s">
        <v>27</v>
      </c>
      <c r="B3982" t="s">
        <v>11879</v>
      </c>
      <c r="C3982">
        <v>112</v>
      </c>
      <c r="D3982">
        <v>109</v>
      </c>
      <c r="E3982">
        <v>13</v>
      </c>
      <c r="F3982">
        <v>480</v>
      </c>
      <c r="G3982" t="s">
        <v>4751</v>
      </c>
      <c r="H3982">
        <v>3000</v>
      </c>
      <c r="I3982">
        <v>2706659</v>
      </c>
      <c r="J3982" t="s">
        <v>2525</v>
      </c>
      <c r="K3982" t="s">
        <v>728</v>
      </c>
      <c r="L3982" t="s">
        <v>18847</v>
      </c>
      <c r="M3982">
        <v>17770</v>
      </c>
      <c r="N3982">
        <v>5977</v>
      </c>
      <c r="O3982" t="s">
        <v>1548</v>
      </c>
      <c r="P3982">
        <v>0</v>
      </c>
      <c r="Q3982" t="s">
        <v>18848</v>
      </c>
      <c r="R3982" t="s">
        <v>18849</v>
      </c>
      <c r="S3982">
        <v>172</v>
      </c>
      <c r="T3982" t="s">
        <v>36</v>
      </c>
      <c r="U3982" t="s">
        <v>55</v>
      </c>
      <c r="V3982" t="s">
        <v>583</v>
      </c>
      <c r="W3982">
        <v>2000000</v>
      </c>
      <c r="X3982">
        <v>2006</v>
      </c>
      <c r="Y3982">
        <v>796</v>
      </c>
      <c r="Z3982">
        <v>6.9</v>
      </c>
      <c r="AA3982">
        <v>1.85</v>
      </c>
      <c r="AB3982">
        <v>0</v>
      </c>
    </row>
    <row r="3983" spans="1:28" hidden="1" x14ac:dyDescent="0.2">
      <c r="A3983" t="s">
        <v>27</v>
      </c>
      <c r="B3983" t="s">
        <v>5126</v>
      </c>
      <c r="C3983">
        <v>349</v>
      </c>
      <c r="D3983">
        <v>113</v>
      </c>
      <c r="E3983">
        <v>174</v>
      </c>
      <c r="F3983">
        <v>767</v>
      </c>
      <c r="G3983" t="s">
        <v>120</v>
      </c>
      <c r="H3983">
        <v>14000</v>
      </c>
      <c r="I3983">
        <v>61094903</v>
      </c>
      <c r="J3983" t="s">
        <v>1154</v>
      </c>
      <c r="K3983" t="s">
        <v>226</v>
      </c>
      <c r="L3983" t="s">
        <v>6443</v>
      </c>
      <c r="M3983">
        <v>210548</v>
      </c>
      <c r="N3983">
        <v>17151</v>
      </c>
      <c r="O3983" t="s">
        <v>6444</v>
      </c>
      <c r="P3983">
        <v>3</v>
      </c>
      <c r="Q3983" t="s">
        <v>6445</v>
      </c>
      <c r="R3983" t="s">
        <v>6446</v>
      </c>
      <c r="S3983">
        <v>332</v>
      </c>
      <c r="T3983" t="s">
        <v>36</v>
      </c>
      <c r="U3983" t="s">
        <v>55</v>
      </c>
      <c r="V3983" t="s">
        <v>38</v>
      </c>
      <c r="W3983">
        <v>30000000</v>
      </c>
      <c r="X3983">
        <v>2011</v>
      </c>
      <c r="Y3983">
        <v>902</v>
      </c>
      <c r="Z3983">
        <v>6.9</v>
      </c>
      <c r="AA3983">
        <v>2.35</v>
      </c>
      <c r="AB3983">
        <v>29000</v>
      </c>
    </row>
    <row r="3984" spans="1:28" hidden="1" x14ac:dyDescent="0.2">
      <c r="A3984" t="s">
        <v>27</v>
      </c>
      <c r="C3984">
        <v>55</v>
      </c>
      <c r="D3984">
        <v>25</v>
      </c>
      <c r="F3984">
        <v>395</v>
      </c>
      <c r="G3984" t="s">
        <v>18850</v>
      </c>
      <c r="H3984">
        <v>443</v>
      </c>
      <c r="J3984" t="s">
        <v>11839</v>
      </c>
      <c r="K3984" t="s">
        <v>2556</v>
      </c>
      <c r="L3984" t="s">
        <v>18851</v>
      </c>
      <c r="M3984">
        <v>36265</v>
      </c>
      <c r="N3984">
        <v>2195</v>
      </c>
      <c r="O3984" t="s">
        <v>18852</v>
      </c>
      <c r="P3984">
        <v>5</v>
      </c>
      <c r="Q3984" t="s">
        <v>18853</v>
      </c>
      <c r="R3984" t="s">
        <v>18854</v>
      </c>
      <c r="S3984">
        <v>147</v>
      </c>
      <c r="T3984" t="s">
        <v>36</v>
      </c>
      <c r="U3984" t="s">
        <v>37</v>
      </c>
      <c r="V3984" t="s">
        <v>1566</v>
      </c>
      <c r="Y3984">
        <v>421</v>
      </c>
      <c r="Z3984">
        <v>8.4</v>
      </c>
      <c r="AA3984">
        <v>4</v>
      </c>
      <c r="AB3984">
        <v>0</v>
      </c>
    </row>
    <row r="3985" spans="1:28" hidden="1" x14ac:dyDescent="0.2">
      <c r="A3985" t="s">
        <v>745</v>
      </c>
      <c r="B3985" t="s">
        <v>9811</v>
      </c>
      <c r="C3985">
        <v>88</v>
      </c>
      <c r="D3985">
        <v>113</v>
      </c>
      <c r="E3985">
        <v>154</v>
      </c>
      <c r="F3985">
        <v>77</v>
      </c>
      <c r="G3985" t="s">
        <v>18855</v>
      </c>
      <c r="H3985">
        <v>183</v>
      </c>
      <c r="J3985" t="s">
        <v>3407</v>
      </c>
      <c r="K3985" t="s">
        <v>18856</v>
      </c>
      <c r="L3985" t="s">
        <v>18857</v>
      </c>
      <c r="M3985">
        <v>76616</v>
      </c>
      <c r="N3985">
        <v>465</v>
      </c>
      <c r="O3985" t="s">
        <v>18858</v>
      </c>
      <c r="P3985">
        <v>2</v>
      </c>
      <c r="Q3985" t="s">
        <v>18859</v>
      </c>
      <c r="R3985" t="s">
        <v>18860</v>
      </c>
      <c r="S3985">
        <v>334</v>
      </c>
      <c r="T3985" t="s">
        <v>36</v>
      </c>
      <c r="U3985" t="s">
        <v>37</v>
      </c>
      <c r="V3985" t="s">
        <v>7332</v>
      </c>
      <c r="W3985">
        <v>3600000</v>
      </c>
      <c r="X3985">
        <v>1969</v>
      </c>
      <c r="Y3985">
        <v>89</v>
      </c>
      <c r="Z3985">
        <v>7.9</v>
      </c>
      <c r="AA3985">
        <v>1.85</v>
      </c>
      <c r="AB3985">
        <v>0</v>
      </c>
    </row>
    <row r="3986" spans="1:28" hidden="1" x14ac:dyDescent="0.2">
      <c r="A3986" t="s">
        <v>27</v>
      </c>
      <c r="B3986" t="s">
        <v>13123</v>
      </c>
      <c r="C3986">
        <v>122</v>
      </c>
      <c r="D3986">
        <v>91</v>
      </c>
      <c r="E3986">
        <v>11</v>
      </c>
      <c r="F3986">
        <v>121</v>
      </c>
      <c r="G3986" t="s">
        <v>188</v>
      </c>
      <c r="H3986">
        <v>1000</v>
      </c>
      <c r="I3986">
        <v>45857453</v>
      </c>
      <c r="J3986" t="s">
        <v>5508</v>
      </c>
      <c r="K3986" t="s">
        <v>136</v>
      </c>
      <c r="L3986" t="s">
        <v>18861</v>
      </c>
      <c r="M3986">
        <v>82232</v>
      </c>
      <c r="N3986">
        <v>2323</v>
      </c>
      <c r="O3986" t="s">
        <v>18862</v>
      </c>
      <c r="P3986">
        <v>3</v>
      </c>
      <c r="Q3986" t="s">
        <v>18863</v>
      </c>
      <c r="R3986" t="s">
        <v>18864</v>
      </c>
      <c r="S3986">
        <v>174</v>
      </c>
      <c r="T3986" t="s">
        <v>36</v>
      </c>
      <c r="U3986" t="s">
        <v>55</v>
      </c>
      <c r="V3986" t="s">
        <v>583</v>
      </c>
      <c r="W3986">
        <v>3500000</v>
      </c>
      <c r="X3986">
        <v>1997</v>
      </c>
      <c r="Y3986">
        <v>891</v>
      </c>
      <c r="Z3986">
        <v>7.2</v>
      </c>
      <c r="AA3986">
        <v>1.85</v>
      </c>
      <c r="AB3986">
        <v>0</v>
      </c>
    </row>
    <row r="3987" spans="1:28" hidden="1" x14ac:dyDescent="0.2">
      <c r="A3987" t="s">
        <v>27</v>
      </c>
      <c r="B3987" t="s">
        <v>18865</v>
      </c>
      <c r="C3987">
        <v>134</v>
      </c>
      <c r="D3987">
        <v>88</v>
      </c>
      <c r="E3987">
        <v>104</v>
      </c>
      <c r="F3987">
        <v>318</v>
      </c>
      <c r="G3987" t="s">
        <v>18866</v>
      </c>
      <c r="H3987">
        <v>628</v>
      </c>
      <c r="I3987">
        <v>83400000</v>
      </c>
      <c r="J3987" t="s">
        <v>1669</v>
      </c>
      <c r="K3987" t="s">
        <v>18867</v>
      </c>
      <c r="L3987" t="s">
        <v>18868</v>
      </c>
      <c r="M3987">
        <v>160281</v>
      </c>
      <c r="N3987">
        <v>2726</v>
      </c>
      <c r="O3987" t="s">
        <v>18869</v>
      </c>
      <c r="P3987">
        <v>0</v>
      </c>
      <c r="Q3987" t="s">
        <v>18870</v>
      </c>
      <c r="R3987" t="s">
        <v>18871</v>
      </c>
      <c r="S3987">
        <v>427</v>
      </c>
      <c r="T3987" t="s">
        <v>36</v>
      </c>
      <c r="U3987" t="s">
        <v>37</v>
      </c>
      <c r="V3987" t="s">
        <v>93</v>
      </c>
      <c r="W3987">
        <v>3500000</v>
      </c>
      <c r="X3987">
        <v>1980</v>
      </c>
      <c r="Y3987">
        <v>575</v>
      </c>
      <c r="Z3987">
        <v>7.8</v>
      </c>
      <c r="AA3987">
        <v>1.85</v>
      </c>
      <c r="AB3987">
        <v>16000</v>
      </c>
    </row>
    <row r="3988" spans="1:28" hidden="1" x14ac:dyDescent="0.2">
      <c r="A3988" t="s">
        <v>27</v>
      </c>
      <c r="B3988" t="s">
        <v>18872</v>
      </c>
      <c r="C3988">
        <v>11</v>
      </c>
      <c r="D3988">
        <v>88</v>
      </c>
      <c r="E3988">
        <v>2</v>
      </c>
      <c r="F3988">
        <v>6</v>
      </c>
      <c r="G3988" t="s">
        <v>2970</v>
      </c>
      <c r="H3988">
        <v>2000</v>
      </c>
      <c r="J3988" t="s">
        <v>58</v>
      </c>
      <c r="K3988" t="s">
        <v>6431</v>
      </c>
      <c r="L3988" t="s">
        <v>18873</v>
      </c>
      <c r="M3988">
        <v>801</v>
      </c>
      <c r="N3988">
        <v>2886</v>
      </c>
      <c r="O3988" t="s">
        <v>18874</v>
      </c>
      <c r="P3988">
        <v>3</v>
      </c>
      <c r="Q3988" t="s">
        <v>18875</v>
      </c>
      <c r="R3988" t="s">
        <v>18876</v>
      </c>
      <c r="S3988">
        <v>14</v>
      </c>
      <c r="T3988" t="s">
        <v>36</v>
      </c>
      <c r="U3988" t="s">
        <v>37</v>
      </c>
      <c r="V3988" t="s">
        <v>583</v>
      </c>
      <c r="W3988">
        <v>5000000</v>
      </c>
      <c r="X3988">
        <v>2015</v>
      </c>
      <c r="Y3988">
        <v>872</v>
      </c>
      <c r="Z3988">
        <v>3.5</v>
      </c>
      <c r="AA3988">
        <v>1.33</v>
      </c>
      <c r="AB3988">
        <v>358</v>
      </c>
    </row>
    <row r="3989" spans="1:28" hidden="1" x14ac:dyDescent="0.2">
      <c r="A3989" t="s">
        <v>745</v>
      </c>
      <c r="B3989" t="s">
        <v>3086</v>
      </c>
      <c r="C3989">
        <v>20</v>
      </c>
      <c r="D3989">
        <v>97</v>
      </c>
      <c r="E3989">
        <v>473</v>
      </c>
      <c r="F3989">
        <v>624</v>
      </c>
      <c r="G3989" t="s">
        <v>3881</v>
      </c>
      <c r="H3989">
        <v>826</v>
      </c>
      <c r="I3989">
        <v>27900000</v>
      </c>
      <c r="J3989" t="s">
        <v>2525</v>
      </c>
      <c r="K3989" t="s">
        <v>6380</v>
      </c>
      <c r="L3989" t="s">
        <v>18877</v>
      </c>
      <c r="M3989">
        <v>74626</v>
      </c>
      <c r="N3989">
        <v>3455</v>
      </c>
      <c r="O3989" t="s">
        <v>4975</v>
      </c>
      <c r="P3989">
        <v>1</v>
      </c>
      <c r="Q3989" t="s">
        <v>18878</v>
      </c>
      <c r="R3989" t="s">
        <v>18879</v>
      </c>
      <c r="S3989">
        <v>157</v>
      </c>
      <c r="T3989" t="s">
        <v>36</v>
      </c>
      <c r="U3989" t="s">
        <v>37</v>
      </c>
      <c r="V3989" t="s">
        <v>583</v>
      </c>
      <c r="W3989">
        <v>3500000</v>
      </c>
      <c r="X3989">
        <v>1995</v>
      </c>
      <c r="Y3989">
        <v>723</v>
      </c>
      <c r="Z3989">
        <v>7.3</v>
      </c>
      <c r="AA3989">
        <v>1.85</v>
      </c>
      <c r="AB3989">
        <v>8000</v>
      </c>
    </row>
    <row r="3990" spans="1:28" hidden="1" x14ac:dyDescent="0.2">
      <c r="A3990" t="s">
        <v>27</v>
      </c>
      <c r="B3990" t="s">
        <v>2650</v>
      </c>
      <c r="C3990">
        <v>28</v>
      </c>
      <c r="D3990">
        <v>97</v>
      </c>
      <c r="E3990">
        <v>117</v>
      </c>
      <c r="F3990">
        <v>556</v>
      </c>
      <c r="G3990" t="s">
        <v>2860</v>
      </c>
      <c r="H3990">
        <v>851</v>
      </c>
      <c r="I3990">
        <v>27900000</v>
      </c>
      <c r="J3990" t="s">
        <v>2123</v>
      </c>
      <c r="K3990" t="s">
        <v>800</v>
      </c>
      <c r="L3990" t="s">
        <v>18880</v>
      </c>
      <c r="M3990">
        <v>39508</v>
      </c>
      <c r="N3990">
        <v>3036</v>
      </c>
      <c r="O3990" t="s">
        <v>13080</v>
      </c>
      <c r="P3990">
        <v>2</v>
      </c>
      <c r="Q3990" t="s">
        <v>18881</v>
      </c>
      <c r="R3990" t="s">
        <v>18882</v>
      </c>
      <c r="S3990">
        <v>96</v>
      </c>
      <c r="T3990" t="s">
        <v>36</v>
      </c>
      <c r="U3990" t="s">
        <v>37</v>
      </c>
      <c r="V3990" t="s">
        <v>583</v>
      </c>
      <c r="W3990">
        <v>3500000</v>
      </c>
      <c r="X3990">
        <v>1993</v>
      </c>
      <c r="Y3990">
        <v>582</v>
      </c>
      <c r="Z3990">
        <v>7.5</v>
      </c>
      <c r="AA3990">
        <v>1.85</v>
      </c>
      <c r="AB3990">
        <v>0</v>
      </c>
    </row>
    <row r="3991" spans="1:28" hidden="1" x14ac:dyDescent="0.2">
      <c r="A3991" t="s">
        <v>27</v>
      </c>
      <c r="C3991">
        <v>22</v>
      </c>
      <c r="D3991">
        <v>42</v>
      </c>
      <c r="F3991">
        <v>496</v>
      </c>
      <c r="G3991" t="s">
        <v>2361</v>
      </c>
      <c r="H3991">
        <v>912</v>
      </c>
      <c r="J3991" t="s">
        <v>6197</v>
      </c>
      <c r="K3991" t="s">
        <v>18883</v>
      </c>
      <c r="L3991" t="s">
        <v>18884</v>
      </c>
      <c r="M3991">
        <v>27418</v>
      </c>
      <c r="N3991">
        <v>4337</v>
      </c>
      <c r="O3991" t="s">
        <v>13381</v>
      </c>
      <c r="P3991">
        <v>2</v>
      </c>
      <c r="Q3991" t="s">
        <v>18885</v>
      </c>
      <c r="R3991" t="s">
        <v>18886</v>
      </c>
      <c r="S3991">
        <v>92</v>
      </c>
      <c r="T3991" t="s">
        <v>36</v>
      </c>
      <c r="U3991" t="s">
        <v>37</v>
      </c>
      <c r="V3991" t="s">
        <v>1124</v>
      </c>
      <c r="Y3991">
        <v>906</v>
      </c>
      <c r="Z3991">
        <v>7.8</v>
      </c>
      <c r="AA3991">
        <v>16</v>
      </c>
      <c r="AB3991">
        <v>14000</v>
      </c>
    </row>
    <row r="3992" spans="1:28" hidden="1" x14ac:dyDescent="0.2">
      <c r="A3992" t="s">
        <v>27</v>
      </c>
      <c r="B3992" t="s">
        <v>18887</v>
      </c>
      <c r="C3992">
        <v>95</v>
      </c>
      <c r="D3992">
        <v>85</v>
      </c>
      <c r="E3992">
        <v>10</v>
      </c>
      <c r="F3992">
        <v>178</v>
      </c>
      <c r="G3992" t="s">
        <v>4696</v>
      </c>
      <c r="H3992">
        <v>3000</v>
      </c>
      <c r="I3992">
        <v>14000000</v>
      </c>
      <c r="J3992" t="s">
        <v>8064</v>
      </c>
      <c r="K3992" t="s">
        <v>8009</v>
      </c>
      <c r="L3992" t="s">
        <v>18888</v>
      </c>
      <c r="M3992">
        <v>15956</v>
      </c>
      <c r="N3992">
        <v>3617</v>
      </c>
      <c r="O3992" t="s">
        <v>18442</v>
      </c>
      <c r="P3992">
        <v>0</v>
      </c>
      <c r="Q3992" t="s">
        <v>18889</v>
      </c>
      <c r="R3992" t="s">
        <v>18890</v>
      </c>
      <c r="S3992">
        <v>118</v>
      </c>
      <c r="T3992" t="s">
        <v>36</v>
      </c>
      <c r="U3992" t="s">
        <v>37</v>
      </c>
      <c r="V3992" t="s">
        <v>583</v>
      </c>
      <c r="W3992">
        <v>3500000</v>
      </c>
      <c r="X3992">
        <v>1987</v>
      </c>
      <c r="Y3992">
        <v>273</v>
      </c>
      <c r="Z3992">
        <v>6</v>
      </c>
      <c r="AA3992">
        <v>1.85</v>
      </c>
      <c r="AB3992">
        <v>1000</v>
      </c>
    </row>
    <row r="3993" spans="1:28" x14ac:dyDescent="0.2">
      <c r="A3993" t="s">
        <v>27</v>
      </c>
      <c r="B3993" t="s">
        <v>17192</v>
      </c>
      <c r="C3993">
        <v>31</v>
      </c>
      <c r="D3993">
        <v>121</v>
      </c>
      <c r="E3993">
        <v>541</v>
      </c>
      <c r="F3993">
        <v>242</v>
      </c>
      <c r="G3993" t="s">
        <v>6803</v>
      </c>
      <c r="H3993">
        <v>575</v>
      </c>
      <c r="J3993" t="s">
        <v>18891</v>
      </c>
      <c r="K3993" t="s">
        <v>18801</v>
      </c>
      <c r="L3993" t="s">
        <v>18892</v>
      </c>
      <c r="M3993">
        <v>6350</v>
      </c>
      <c r="N3993">
        <v>1970</v>
      </c>
      <c r="O3993" t="s">
        <v>17196</v>
      </c>
      <c r="P3993">
        <v>2</v>
      </c>
      <c r="Q3993" t="s">
        <v>18893</v>
      </c>
      <c r="R3993" t="s">
        <v>18894</v>
      </c>
      <c r="S3993">
        <v>62</v>
      </c>
      <c r="T3993" t="s">
        <v>36</v>
      </c>
      <c r="U3993" t="s">
        <v>37</v>
      </c>
      <c r="V3993" t="s">
        <v>583</v>
      </c>
      <c r="W3993">
        <v>3716946</v>
      </c>
      <c r="X3993">
        <v>1970</v>
      </c>
      <c r="Y3993">
        <v>372</v>
      </c>
      <c r="Z3993">
        <v>7.3</v>
      </c>
      <c r="AA3993">
        <v>1.85</v>
      </c>
      <c r="AB3993">
        <v>357</v>
      </c>
    </row>
    <row r="3994" spans="1:28" hidden="1" x14ac:dyDescent="0.2">
      <c r="A3994" t="s">
        <v>745</v>
      </c>
      <c r="B3994" t="s">
        <v>18895</v>
      </c>
      <c r="C3994">
        <v>79</v>
      </c>
      <c r="D3994">
        <v>134</v>
      </c>
      <c r="E3994">
        <v>174</v>
      </c>
      <c r="F3994">
        <v>188</v>
      </c>
      <c r="G3994" t="s">
        <v>3551</v>
      </c>
      <c r="H3994">
        <v>255</v>
      </c>
      <c r="J3994" t="s">
        <v>10809</v>
      </c>
      <c r="K3994" t="s">
        <v>18896</v>
      </c>
      <c r="L3994" t="s">
        <v>18897</v>
      </c>
      <c r="M3994">
        <v>19026</v>
      </c>
      <c r="N3994">
        <v>970</v>
      </c>
      <c r="O3994" t="s">
        <v>18898</v>
      </c>
      <c r="P3994">
        <v>1</v>
      </c>
      <c r="Q3994" t="s">
        <v>18899</v>
      </c>
      <c r="R3994" t="s">
        <v>18900</v>
      </c>
      <c r="S3994">
        <v>128</v>
      </c>
      <c r="T3994" t="s">
        <v>36</v>
      </c>
      <c r="U3994" t="s">
        <v>37</v>
      </c>
      <c r="V3994" t="s">
        <v>6034</v>
      </c>
      <c r="W3994">
        <v>3500000</v>
      </c>
      <c r="X3994">
        <v>1967</v>
      </c>
      <c r="Y3994">
        <v>220</v>
      </c>
      <c r="Z3994">
        <v>8</v>
      </c>
      <c r="AA3994">
        <v>2.35</v>
      </c>
      <c r="AB3994">
        <v>0</v>
      </c>
    </row>
    <row r="3995" spans="1:28" hidden="1" x14ac:dyDescent="0.2">
      <c r="A3995" t="s">
        <v>27</v>
      </c>
      <c r="B3995" t="s">
        <v>17249</v>
      </c>
      <c r="C3995">
        <v>25</v>
      </c>
      <c r="D3995">
        <v>149</v>
      </c>
      <c r="E3995">
        <v>160</v>
      </c>
      <c r="F3995">
        <v>75</v>
      </c>
      <c r="G3995" t="s">
        <v>18901</v>
      </c>
      <c r="H3995">
        <v>157</v>
      </c>
      <c r="J3995" t="s">
        <v>3407</v>
      </c>
      <c r="K3995" t="s">
        <v>18902</v>
      </c>
      <c r="L3995" t="s">
        <v>18903</v>
      </c>
      <c r="M3995">
        <v>7071</v>
      </c>
      <c r="N3995">
        <v>646</v>
      </c>
      <c r="O3995" t="s">
        <v>18904</v>
      </c>
      <c r="P3995">
        <v>0</v>
      </c>
      <c r="Q3995" t="s">
        <v>18905</v>
      </c>
      <c r="R3995" t="s">
        <v>18906</v>
      </c>
      <c r="S3995">
        <v>83</v>
      </c>
      <c r="T3995" t="s">
        <v>36</v>
      </c>
      <c r="U3995" t="s">
        <v>37</v>
      </c>
      <c r="V3995" t="s">
        <v>4828</v>
      </c>
      <c r="W3995">
        <v>3500000</v>
      </c>
      <c r="X3995">
        <v>1959</v>
      </c>
      <c r="Y3995">
        <v>139</v>
      </c>
      <c r="Z3995">
        <v>7.6</v>
      </c>
      <c r="AA3995">
        <v>1.78</v>
      </c>
      <c r="AB3995">
        <v>930</v>
      </c>
    </row>
    <row r="3996" spans="1:28" hidden="1" x14ac:dyDescent="0.2">
      <c r="A3996" t="s">
        <v>27</v>
      </c>
      <c r="B3996" t="s">
        <v>12328</v>
      </c>
      <c r="C3996">
        <v>22</v>
      </c>
      <c r="D3996">
        <v>121</v>
      </c>
      <c r="E3996">
        <v>22</v>
      </c>
      <c r="F3996">
        <v>367</v>
      </c>
      <c r="G3996" t="s">
        <v>3850</v>
      </c>
      <c r="H3996">
        <v>606</v>
      </c>
      <c r="J3996" t="s">
        <v>1118</v>
      </c>
      <c r="K3996" t="s">
        <v>11032</v>
      </c>
      <c r="L3996" t="s">
        <v>18907</v>
      </c>
      <c r="M3996">
        <v>5941</v>
      </c>
      <c r="N3996">
        <v>2402</v>
      </c>
      <c r="O3996" t="s">
        <v>4821</v>
      </c>
      <c r="P3996">
        <v>1</v>
      </c>
      <c r="Q3996" t="s">
        <v>18908</v>
      </c>
      <c r="R3996" t="s">
        <v>18909</v>
      </c>
      <c r="S3996">
        <v>74</v>
      </c>
      <c r="T3996" t="s">
        <v>36</v>
      </c>
      <c r="U3996" t="s">
        <v>37</v>
      </c>
      <c r="V3996" t="s">
        <v>4828</v>
      </c>
      <c r="W3996">
        <v>3500000</v>
      </c>
      <c r="X3996">
        <v>1966</v>
      </c>
      <c r="Y3996">
        <v>481</v>
      </c>
      <c r="Z3996">
        <v>7</v>
      </c>
      <c r="AA3996">
        <v>2.35</v>
      </c>
      <c r="AB3996">
        <v>470</v>
      </c>
    </row>
    <row r="3997" spans="1:28" hidden="1" x14ac:dyDescent="0.2">
      <c r="A3997" t="s">
        <v>27</v>
      </c>
      <c r="B3997" t="s">
        <v>11030</v>
      </c>
      <c r="C3997">
        <v>110</v>
      </c>
      <c r="D3997">
        <v>116</v>
      </c>
      <c r="E3997">
        <v>13000</v>
      </c>
      <c r="F3997">
        <v>118</v>
      </c>
      <c r="G3997" t="s">
        <v>9153</v>
      </c>
      <c r="H3997">
        <v>195</v>
      </c>
      <c r="J3997" t="s">
        <v>10411</v>
      </c>
      <c r="K3997" t="s">
        <v>18910</v>
      </c>
      <c r="L3997" t="s">
        <v>18911</v>
      </c>
      <c r="M3997">
        <v>30982</v>
      </c>
      <c r="N3997">
        <v>771</v>
      </c>
      <c r="O3997" t="s">
        <v>18912</v>
      </c>
      <c r="P3997">
        <v>0</v>
      </c>
      <c r="Q3997" t="s">
        <v>18913</v>
      </c>
      <c r="R3997" t="s">
        <v>18914</v>
      </c>
      <c r="S3997">
        <v>199</v>
      </c>
      <c r="T3997" t="s">
        <v>36</v>
      </c>
      <c r="U3997" t="s">
        <v>55</v>
      </c>
      <c r="V3997" t="s">
        <v>583</v>
      </c>
      <c r="W3997">
        <v>2000000</v>
      </c>
      <c r="X3997">
        <v>1972</v>
      </c>
      <c r="Y3997">
        <v>146</v>
      </c>
      <c r="Z3997">
        <v>7.5</v>
      </c>
      <c r="AA3997">
        <v>1.85</v>
      </c>
      <c r="AB3997">
        <v>0</v>
      </c>
    </row>
    <row r="3998" spans="1:28" hidden="1" x14ac:dyDescent="0.2">
      <c r="A3998" t="s">
        <v>27</v>
      </c>
      <c r="B3998" t="s">
        <v>18915</v>
      </c>
      <c r="C3998">
        <v>425</v>
      </c>
      <c r="D3998">
        <v>92</v>
      </c>
      <c r="E3998">
        <v>22</v>
      </c>
      <c r="F3998">
        <v>159</v>
      </c>
      <c r="G3998" t="s">
        <v>18916</v>
      </c>
      <c r="H3998">
        <v>648</v>
      </c>
      <c r="I3998">
        <v>25138292</v>
      </c>
      <c r="J3998" t="s">
        <v>5101</v>
      </c>
      <c r="K3998" t="s">
        <v>7950</v>
      </c>
      <c r="L3998" t="s">
        <v>18917</v>
      </c>
      <c r="M3998">
        <v>66483</v>
      </c>
      <c r="N3998">
        <v>1122</v>
      </c>
      <c r="O3998" t="s">
        <v>1239</v>
      </c>
      <c r="P3998">
        <v>0</v>
      </c>
      <c r="Q3998" t="s">
        <v>18918</v>
      </c>
      <c r="R3998" t="s">
        <v>18919</v>
      </c>
      <c r="S3998">
        <v>452</v>
      </c>
      <c r="T3998" t="s">
        <v>36</v>
      </c>
      <c r="U3998" t="s">
        <v>37</v>
      </c>
      <c r="V3998" t="s">
        <v>583</v>
      </c>
      <c r="W3998">
        <v>3500000</v>
      </c>
      <c r="X3998">
        <v>2015</v>
      </c>
      <c r="Y3998">
        <v>191</v>
      </c>
      <c r="Z3998">
        <v>6.8</v>
      </c>
      <c r="AA3998">
        <v>1.66</v>
      </c>
      <c r="AB3998">
        <v>43000</v>
      </c>
    </row>
    <row r="3999" spans="1:28" hidden="1" x14ac:dyDescent="0.2">
      <c r="A3999" t="s">
        <v>27</v>
      </c>
      <c r="B3999" t="s">
        <v>18920</v>
      </c>
      <c r="C3999">
        <v>19</v>
      </c>
      <c r="D3999">
        <v>93</v>
      </c>
      <c r="E3999">
        <v>0</v>
      </c>
      <c r="F3999">
        <v>78</v>
      </c>
      <c r="G3999" t="s">
        <v>18921</v>
      </c>
      <c r="H3999">
        <v>625</v>
      </c>
      <c r="I3999">
        <v>10305534</v>
      </c>
      <c r="J3999" t="s">
        <v>1669</v>
      </c>
      <c r="K3999" t="s">
        <v>18922</v>
      </c>
      <c r="L3999" t="s">
        <v>18923</v>
      </c>
      <c r="M3999">
        <v>1721</v>
      </c>
      <c r="N3999">
        <v>987</v>
      </c>
      <c r="O3999" t="s">
        <v>18924</v>
      </c>
      <c r="P3999">
        <v>2</v>
      </c>
      <c r="Q3999" t="s">
        <v>18925</v>
      </c>
      <c r="R3999" t="s">
        <v>18926</v>
      </c>
      <c r="S3999">
        <v>38</v>
      </c>
      <c r="T3999" t="s">
        <v>36</v>
      </c>
      <c r="U3999" t="s">
        <v>37</v>
      </c>
      <c r="V3999" t="s">
        <v>583</v>
      </c>
      <c r="W3999">
        <v>3500000</v>
      </c>
      <c r="X3999">
        <v>1998</v>
      </c>
      <c r="Y3999">
        <v>118</v>
      </c>
      <c r="Z3999">
        <v>3.9</v>
      </c>
      <c r="AA3999">
        <v>1.85</v>
      </c>
      <c r="AB3999">
        <v>280</v>
      </c>
    </row>
    <row r="4000" spans="1:28" hidden="1" x14ac:dyDescent="0.2">
      <c r="A4000" t="s">
        <v>27</v>
      </c>
      <c r="B4000" t="s">
        <v>18748</v>
      </c>
      <c r="C4000">
        <v>43</v>
      </c>
      <c r="D4000">
        <v>96</v>
      </c>
      <c r="E4000">
        <v>0</v>
      </c>
      <c r="F4000">
        <v>111</v>
      </c>
      <c r="G4000" t="s">
        <v>11855</v>
      </c>
      <c r="H4000">
        <v>385</v>
      </c>
      <c r="I4000">
        <v>9449219</v>
      </c>
      <c r="J4000" t="s">
        <v>1413</v>
      </c>
      <c r="K4000" t="s">
        <v>6875</v>
      </c>
      <c r="L4000" t="s">
        <v>18927</v>
      </c>
      <c r="M4000">
        <v>13949</v>
      </c>
      <c r="N4000">
        <v>995</v>
      </c>
      <c r="O4000" t="s">
        <v>18928</v>
      </c>
      <c r="P4000">
        <v>2</v>
      </c>
      <c r="Q4000" t="s">
        <v>18929</v>
      </c>
      <c r="R4000" t="s">
        <v>18930</v>
      </c>
      <c r="S4000">
        <v>98</v>
      </c>
      <c r="T4000" t="s">
        <v>36</v>
      </c>
      <c r="U4000" t="s">
        <v>37</v>
      </c>
      <c r="V4000" t="s">
        <v>583</v>
      </c>
      <c r="W4000">
        <v>3500000</v>
      </c>
      <c r="X4000">
        <v>1996</v>
      </c>
      <c r="Y4000">
        <v>356</v>
      </c>
      <c r="Z4000">
        <v>6.1</v>
      </c>
      <c r="AA4000">
        <v>1.85</v>
      </c>
      <c r="AB4000">
        <v>453</v>
      </c>
    </row>
    <row r="4001" spans="1:28" hidden="1" x14ac:dyDescent="0.2">
      <c r="A4001" t="s">
        <v>745</v>
      </c>
      <c r="B4001" t="s">
        <v>1102</v>
      </c>
      <c r="C4001">
        <v>127</v>
      </c>
      <c r="D4001">
        <v>105</v>
      </c>
      <c r="E4001">
        <v>386</v>
      </c>
      <c r="F4001">
        <v>248</v>
      </c>
      <c r="G4001" t="s">
        <v>12560</v>
      </c>
      <c r="H4001">
        <v>3000</v>
      </c>
      <c r="I4001">
        <v>6390032</v>
      </c>
      <c r="J4001" t="s">
        <v>1542</v>
      </c>
      <c r="K4001" t="s">
        <v>498</v>
      </c>
      <c r="L4001" t="s">
        <v>18931</v>
      </c>
      <c r="M4001">
        <v>24977</v>
      </c>
      <c r="N4001">
        <v>4238</v>
      </c>
      <c r="O4001" t="s">
        <v>7766</v>
      </c>
      <c r="P4001">
        <v>2</v>
      </c>
      <c r="Q4001" t="s">
        <v>18932</v>
      </c>
      <c r="R4001" t="s">
        <v>18933</v>
      </c>
      <c r="S4001">
        <v>229</v>
      </c>
      <c r="T4001" t="s">
        <v>36</v>
      </c>
      <c r="U4001" t="s">
        <v>37</v>
      </c>
      <c r="V4001" t="s">
        <v>583</v>
      </c>
      <c r="W4001">
        <v>3500000</v>
      </c>
      <c r="X4001">
        <v>1998</v>
      </c>
      <c r="Y4001">
        <v>258</v>
      </c>
      <c r="Z4001">
        <v>7.5</v>
      </c>
      <c r="AA4001">
        <v>2.35</v>
      </c>
      <c r="AB4001">
        <v>0</v>
      </c>
    </row>
    <row r="4002" spans="1:28" hidden="1" x14ac:dyDescent="0.2">
      <c r="A4002" t="s">
        <v>27</v>
      </c>
      <c r="B4002" t="s">
        <v>10538</v>
      </c>
      <c r="C4002">
        <v>262</v>
      </c>
      <c r="D4002">
        <v>129</v>
      </c>
      <c r="E4002">
        <v>195</v>
      </c>
      <c r="F4002">
        <v>50</v>
      </c>
      <c r="G4002" t="s">
        <v>18934</v>
      </c>
      <c r="H4002">
        <v>827</v>
      </c>
      <c r="I4002">
        <v>20167424</v>
      </c>
      <c r="J4002" t="s">
        <v>1922</v>
      </c>
      <c r="K4002" t="s">
        <v>18935</v>
      </c>
      <c r="L4002" t="s">
        <v>18936</v>
      </c>
      <c r="M4002">
        <v>131831</v>
      </c>
      <c r="N4002">
        <v>1044</v>
      </c>
      <c r="O4002" t="s">
        <v>18937</v>
      </c>
      <c r="P4002">
        <v>0</v>
      </c>
      <c r="Q4002" t="s">
        <v>18938</v>
      </c>
      <c r="R4002" t="s">
        <v>18939</v>
      </c>
      <c r="S4002">
        <v>231</v>
      </c>
      <c r="T4002" t="s">
        <v>2776</v>
      </c>
      <c r="U4002" t="s">
        <v>18940</v>
      </c>
      <c r="V4002" t="s">
        <v>583</v>
      </c>
      <c r="W4002">
        <v>2000000</v>
      </c>
      <c r="X4002">
        <v>2009</v>
      </c>
      <c r="Y4002">
        <v>88</v>
      </c>
      <c r="Z4002">
        <v>8.1999999999999993</v>
      </c>
      <c r="AA4002">
        <v>2.35</v>
      </c>
      <c r="AB4002">
        <v>33000</v>
      </c>
    </row>
    <row r="4003" spans="1:28" hidden="1" x14ac:dyDescent="0.2">
      <c r="A4003" t="s">
        <v>27</v>
      </c>
      <c r="B4003" t="s">
        <v>2493</v>
      </c>
      <c r="C4003">
        <v>184</v>
      </c>
      <c r="D4003">
        <v>87</v>
      </c>
      <c r="E4003">
        <v>0</v>
      </c>
      <c r="F4003">
        <v>83</v>
      </c>
      <c r="G4003" t="s">
        <v>12064</v>
      </c>
      <c r="H4003">
        <v>1000</v>
      </c>
      <c r="J4003" t="s">
        <v>6401</v>
      </c>
      <c r="K4003" t="s">
        <v>12065</v>
      </c>
      <c r="L4003" t="s">
        <v>12066</v>
      </c>
      <c r="M4003">
        <v>49672</v>
      </c>
      <c r="N4003">
        <v>1592</v>
      </c>
      <c r="O4003" t="s">
        <v>12067</v>
      </c>
      <c r="P4003">
        <v>1</v>
      </c>
      <c r="Q4003" t="s">
        <v>12068</v>
      </c>
      <c r="R4003" t="s">
        <v>12069</v>
      </c>
      <c r="S4003">
        <v>419</v>
      </c>
      <c r="T4003" t="s">
        <v>36</v>
      </c>
      <c r="U4003" t="s">
        <v>37</v>
      </c>
      <c r="V4003" t="s">
        <v>5611</v>
      </c>
      <c r="W4003">
        <v>3500000</v>
      </c>
      <c r="X4003">
        <v>1985</v>
      </c>
      <c r="Y4003">
        <v>177</v>
      </c>
      <c r="Z4003">
        <v>7.2</v>
      </c>
      <c r="AA4003">
        <v>1.85</v>
      </c>
      <c r="AB4003">
        <v>3000</v>
      </c>
    </row>
    <row r="4004" spans="1:28" hidden="1" x14ac:dyDescent="0.2">
      <c r="A4004" t="s">
        <v>27</v>
      </c>
      <c r="B4004" t="s">
        <v>18941</v>
      </c>
      <c r="C4004">
        <v>33</v>
      </c>
      <c r="D4004">
        <v>94</v>
      </c>
      <c r="E4004">
        <v>47</v>
      </c>
      <c r="F4004">
        <v>108</v>
      </c>
      <c r="G4004" t="s">
        <v>18942</v>
      </c>
      <c r="H4004">
        <v>430</v>
      </c>
      <c r="J4004" t="s">
        <v>5542</v>
      </c>
      <c r="K4004" t="s">
        <v>18943</v>
      </c>
      <c r="L4004" t="s">
        <v>18944</v>
      </c>
      <c r="M4004">
        <v>4790</v>
      </c>
      <c r="N4004">
        <v>836</v>
      </c>
      <c r="O4004" t="s">
        <v>18945</v>
      </c>
      <c r="P4004">
        <v>1</v>
      </c>
      <c r="Q4004" t="s">
        <v>18946</v>
      </c>
      <c r="R4004" t="s">
        <v>18947</v>
      </c>
      <c r="S4004">
        <v>52</v>
      </c>
      <c r="T4004" t="s">
        <v>36</v>
      </c>
      <c r="U4004" t="s">
        <v>37</v>
      </c>
      <c r="V4004" t="s">
        <v>583</v>
      </c>
      <c r="X4004">
        <v>2008</v>
      </c>
      <c r="Y4004">
        <v>209</v>
      </c>
      <c r="Z4004">
        <v>4.8</v>
      </c>
      <c r="AA4004">
        <v>1.85</v>
      </c>
      <c r="AB4004">
        <v>804</v>
      </c>
    </row>
    <row r="4005" spans="1:28" hidden="1" x14ac:dyDescent="0.2">
      <c r="A4005" t="s">
        <v>27</v>
      </c>
      <c r="B4005" t="s">
        <v>77</v>
      </c>
      <c r="C4005">
        <v>252</v>
      </c>
      <c r="D4005">
        <v>37</v>
      </c>
      <c r="E4005">
        <v>0</v>
      </c>
      <c r="F4005">
        <v>199</v>
      </c>
      <c r="G4005" t="s">
        <v>18948</v>
      </c>
      <c r="H4005">
        <v>634</v>
      </c>
      <c r="I4005">
        <v>5923044</v>
      </c>
      <c r="J4005" t="s">
        <v>8064</v>
      </c>
      <c r="K4005" t="s">
        <v>14826</v>
      </c>
      <c r="L4005" t="s">
        <v>18949</v>
      </c>
      <c r="M4005">
        <v>113451</v>
      </c>
      <c r="N4005">
        <v>1347</v>
      </c>
      <c r="O4005" t="s">
        <v>18950</v>
      </c>
      <c r="P4005">
        <v>0</v>
      </c>
      <c r="Q4005" t="s">
        <v>18951</v>
      </c>
      <c r="R4005" t="s">
        <v>18952</v>
      </c>
      <c r="S4005">
        <v>537</v>
      </c>
      <c r="T4005" t="s">
        <v>36</v>
      </c>
      <c r="U4005" t="s">
        <v>37</v>
      </c>
      <c r="V4005" t="s">
        <v>7332</v>
      </c>
      <c r="W4005">
        <v>3600000</v>
      </c>
      <c r="X4005">
        <v>1987</v>
      </c>
      <c r="Y4005">
        <v>328</v>
      </c>
      <c r="Z4005">
        <v>7.8</v>
      </c>
      <c r="AA4005">
        <v>1.85</v>
      </c>
      <c r="AB4005">
        <v>0</v>
      </c>
    </row>
    <row r="4006" spans="1:28" hidden="1" x14ac:dyDescent="0.2">
      <c r="A4006" t="s">
        <v>27</v>
      </c>
      <c r="B4006" t="s">
        <v>18953</v>
      </c>
      <c r="C4006">
        <v>31</v>
      </c>
      <c r="D4006">
        <v>81</v>
      </c>
      <c r="E4006">
        <v>0</v>
      </c>
      <c r="F4006">
        <v>542</v>
      </c>
      <c r="G4006" t="s">
        <v>9679</v>
      </c>
      <c r="H4006">
        <v>560</v>
      </c>
      <c r="I4006">
        <v>3293258</v>
      </c>
      <c r="J4006" t="s">
        <v>18954</v>
      </c>
      <c r="K4006" t="s">
        <v>2249</v>
      </c>
      <c r="L4006" t="s">
        <v>18955</v>
      </c>
      <c r="M4006">
        <v>11399</v>
      </c>
      <c r="N4006">
        <v>2238</v>
      </c>
      <c r="O4006" t="s">
        <v>6941</v>
      </c>
      <c r="P4006">
        <v>0</v>
      </c>
      <c r="Q4006" t="s">
        <v>18956</v>
      </c>
      <c r="R4006" t="s">
        <v>18957</v>
      </c>
      <c r="S4006">
        <v>131</v>
      </c>
      <c r="T4006" t="s">
        <v>36</v>
      </c>
      <c r="U4006" t="s">
        <v>37</v>
      </c>
      <c r="V4006" t="s">
        <v>38</v>
      </c>
      <c r="W4006">
        <v>3000000</v>
      </c>
      <c r="X4006">
        <v>2001</v>
      </c>
      <c r="Y4006">
        <v>555</v>
      </c>
      <c r="Z4006">
        <v>5.2</v>
      </c>
      <c r="AA4006">
        <v>1.85</v>
      </c>
      <c r="AB4006">
        <v>0</v>
      </c>
    </row>
    <row r="4007" spans="1:28" hidden="1" x14ac:dyDescent="0.2">
      <c r="A4007" t="s">
        <v>27</v>
      </c>
      <c r="B4007" t="s">
        <v>18958</v>
      </c>
      <c r="C4007">
        <v>139</v>
      </c>
      <c r="D4007">
        <v>97</v>
      </c>
      <c r="E4007">
        <v>48</v>
      </c>
      <c r="F4007">
        <v>689</v>
      </c>
      <c r="G4007" t="s">
        <v>3196</v>
      </c>
      <c r="H4007">
        <v>984</v>
      </c>
      <c r="J4007" t="s">
        <v>6401</v>
      </c>
      <c r="K4007" t="s">
        <v>5450</v>
      </c>
      <c r="L4007" t="s">
        <v>18959</v>
      </c>
      <c r="M4007">
        <v>34532</v>
      </c>
      <c r="N4007">
        <v>3075</v>
      </c>
      <c r="O4007" t="s">
        <v>18960</v>
      </c>
      <c r="P4007">
        <v>0</v>
      </c>
      <c r="Q4007" t="s">
        <v>18961</v>
      </c>
      <c r="R4007" t="s">
        <v>18962</v>
      </c>
      <c r="S4007">
        <v>236</v>
      </c>
      <c r="T4007" t="s">
        <v>36</v>
      </c>
      <c r="U4007" t="s">
        <v>37</v>
      </c>
      <c r="V4007" t="s">
        <v>1124</v>
      </c>
      <c r="W4007">
        <v>1000000</v>
      </c>
      <c r="X4007">
        <v>2013</v>
      </c>
      <c r="Y4007">
        <v>697</v>
      </c>
      <c r="Z4007">
        <v>3.3</v>
      </c>
      <c r="AA4007">
        <v>1.78</v>
      </c>
      <c r="AB4007">
        <v>93000</v>
      </c>
    </row>
    <row r="4008" spans="1:28" hidden="1" x14ac:dyDescent="0.2">
      <c r="A4008" t="s">
        <v>27</v>
      </c>
      <c r="B4008" t="s">
        <v>18963</v>
      </c>
      <c r="C4008">
        <v>39</v>
      </c>
      <c r="D4008">
        <v>106</v>
      </c>
      <c r="E4008">
        <v>22</v>
      </c>
      <c r="F4008">
        <v>10</v>
      </c>
      <c r="G4008" t="s">
        <v>18964</v>
      </c>
      <c r="H4008">
        <v>174</v>
      </c>
      <c r="I4008">
        <v>886410</v>
      </c>
      <c r="J4008" t="s">
        <v>6517</v>
      </c>
      <c r="K4008" t="s">
        <v>18965</v>
      </c>
      <c r="L4008" t="s">
        <v>18966</v>
      </c>
      <c r="M4008">
        <v>1024</v>
      </c>
      <c r="N4008">
        <v>222</v>
      </c>
      <c r="O4008" t="s">
        <v>18967</v>
      </c>
      <c r="P4008">
        <v>0</v>
      </c>
      <c r="Q4008" t="s">
        <v>18968</v>
      </c>
      <c r="R4008" t="s">
        <v>18969</v>
      </c>
      <c r="S4008">
        <v>494</v>
      </c>
      <c r="T4008" t="s">
        <v>2776</v>
      </c>
      <c r="U4008" t="s">
        <v>2911</v>
      </c>
      <c r="V4008" t="s">
        <v>583</v>
      </c>
      <c r="W4008">
        <v>3500000</v>
      </c>
      <c r="X4008">
        <v>1998</v>
      </c>
      <c r="Y4008">
        <v>16</v>
      </c>
      <c r="Z4008">
        <v>6.8</v>
      </c>
      <c r="AA4008">
        <v>1.85</v>
      </c>
      <c r="AB4008">
        <v>140</v>
      </c>
    </row>
    <row r="4009" spans="1:28" hidden="1" x14ac:dyDescent="0.2">
      <c r="A4009" t="s">
        <v>27</v>
      </c>
      <c r="B4009" t="s">
        <v>18970</v>
      </c>
      <c r="C4009">
        <v>337</v>
      </c>
      <c r="D4009">
        <v>103</v>
      </c>
      <c r="E4009">
        <v>12</v>
      </c>
      <c r="F4009">
        <v>4</v>
      </c>
      <c r="G4009" t="s">
        <v>18971</v>
      </c>
      <c r="H4009">
        <v>29</v>
      </c>
      <c r="I4009">
        <v>252652</v>
      </c>
      <c r="J4009" t="s">
        <v>18972</v>
      </c>
      <c r="K4009" t="s">
        <v>18973</v>
      </c>
      <c r="L4009" t="s">
        <v>18974</v>
      </c>
      <c r="M4009">
        <v>54104</v>
      </c>
      <c r="N4009">
        <v>44</v>
      </c>
      <c r="O4009" t="s">
        <v>18975</v>
      </c>
      <c r="P4009">
        <v>0</v>
      </c>
      <c r="Q4009" t="s">
        <v>18976</v>
      </c>
      <c r="R4009" t="s">
        <v>18977</v>
      </c>
      <c r="S4009">
        <v>199</v>
      </c>
      <c r="T4009" t="s">
        <v>17492</v>
      </c>
      <c r="U4009" t="s">
        <v>12614</v>
      </c>
      <c r="V4009" t="s">
        <v>38</v>
      </c>
      <c r="W4009">
        <v>19900000</v>
      </c>
      <c r="X4009">
        <v>2010</v>
      </c>
      <c r="Y4009">
        <v>4</v>
      </c>
      <c r="Z4009">
        <v>7</v>
      </c>
      <c r="AA4009">
        <v>1.85</v>
      </c>
      <c r="AB4009">
        <v>38000</v>
      </c>
    </row>
    <row r="4010" spans="1:28" hidden="1" x14ac:dyDescent="0.2">
      <c r="A4010" t="s">
        <v>27</v>
      </c>
      <c r="B4010" t="s">
        <v>18978</v>
      </c>
      <c r="C4010">
        <v>30</v>
      </c>
      <c r="D4010">
        <v>101</v>
      </c>
      <c r="E4010">
        <v>0</v>
      </c>
      <c r="F4010">
        <v>681</v>
      </c>
      <c r="G4010" t="s">
        <v>413</v>
      </c>
      <c r="H4010">
        <v>827</v>
      </c>
      <c r="I4010">
        <v>220234</v>
      </c>
      <c r="J4010" t="s">
        <v>1679</v>
      </c>
      <c r="K4010" t="s">
        <v>1544</v>
      </c>
      <c r="L4010" t="s">
        <v>18979</v>
      </c>
      <c r="M4010">
        <v>1950</v>
      </c>
      <c r="N4010">
        <v>3574</v>
      </c>
      <c r="O4010" t="s">
        <v>2189</v>
      </c>
      <c r="P4010">
        <v>3</v>
      </c>
      <c r="Q4010" t="s">
        <v>18980</v>
      </c>
      <c r="R4010" t="s">
        <v>18981</v>
      </c>
      <c r="S4010">
        <v>24</v>
      </c>
      <c r="T4010" t="s">
        <v>36</v>
      </c>
      <c r="U4010" t="s">
        <v>37</v>
      </c>
      <c r="V4010" t="s">
        <v>583</v>
      </c>
      <c r="W4010">
        <v>3500000</v>
      </c>
      <c r="X4010">
        <v>2006</v>
      </c>
      <c r="Y4010">
        <v>729</v>
      </c>
      <c r="Z4010">
        <v>6.5</v>
      </c>
      <c r="AA4010">
        <v>1.85</v>
      </c>
      <c r="AB4010">
        <v>360</v>
      </c>
    </row>
    <row r="4011" spans="1:28" hidden="1" x14ac:dyDescent="0.2">
      <c r="A4011" t="s">
        <v>27</v>
      </c>
      <c r="B4011" t="s">
        <v>4726</v>
      </c>
      <c r="C4011">
        <v>265</v>
      </c>
      <c r="D4011">
        <v>102</v>
      </c>
      <c r="E4011">
        <v>82</v>
      </c>
      <c r="F4011">
        <v>536</v>
      </c>
      <c r="G4011" t="s">
        <v>4727</v>
      </c>
      <c r="H4011">
        <v>622</v>
      </c>
      <c r="I4011">
        <v>34350553</v>
      </c>
      <c r="J4011" t="s">
        <v>1902</v>
      </c>
      <c r="K4011" t="s">
        <v>2099</v>
      </c>
      <c r="L4011" t="s">
        <v>4728</v>
      </c>
      <c r="M4011">
        <v>104072</v>
      </c>
      <c r="N4011">
        <v>2486</v>
      </c>
      <c r="O4011" t="s">
        <v>2284</v>
      </c>
      <c r="P4011">
        <v>4</v>
      </c>
      <c r="Q4011" t="s">
        <v>4729</v>
      </c>
      <c r="R4011" t="s">
        <v>4730</v>
      </c>
      <c r="S4011">
        <v>207</v>
      </c>
      <c r="T4011" t="s">
        <v>36</v>
      </c>
      <c r="U4011" t="s">
        <v>37</v>
      </c>
      <c r="V4011" t="s">
        <v>583</v>
      </c>
      <c r="W4011">
        <v>68000000</v>
      </c>
      <c r="X4011">
        <v>2012</v>
      </c>
      <c r="Y4011">
        <v>591</v>
      </c>
      <c r="Z4011">
        <v>5.7</v>
      </c>
      <c r="AA4011">
        <v>2.35</v>
      </c>
      <c r="AB4011">
        <v>15000</v>
      </c>
    </row>
    <row r="4012" spans="1:28" hidden="1" x14ac:dyDescent="0.2">
      <c r="A4012" t="s">
        <v>27</v>
      </c>
      <c r="B4012" t="s">
        <v>18982</v>
      </c>
      <c r="C4012">
        <v>50</v>
      </c>
      <c r="D4012">
        <v>98</v>
      </c>
      <c r="E4012">
        <v>9</v>
      </c>
      <c r="F4012">
        <v>405</v>
      </c>
      <c r="G4012" t="s">
        <v>1247</v>
      </c>
      <c r="H4012">
        <v>11000</v>
      </c>
      <c r="I4012">
        <v>101228</v>
      </c>
      <c r="J4012" t="s">
        <v>2525</v>
      </c>
      <c r="K4012" t="s">
        <v>1946</v>
      </c>
      <c r="L4012" t="s">
        <v>18983</v>
      </c>
      <c r="M4012">
        <v>7228</v>
      </c>
      <c r="N4012">
        <v>20009</v>
      </c>
      <c r="O4012" t="s">
        <v>8768</v>
      </c>
      <c r="P4012">
        <v>4</v>
      </c>
      <c r="Q4012" t="s">
        <v>18984</v>
      </c>
      <c r="R4012" t="s">
        <v>18985</v>
      </c>
      <c r="S4012">
        <v>53</v>
      </c>
      <c r="T4012" t="s">
        <v>36</v>
      </c>
      <c r="U4012" t="s">
        <v>37</v>
      </c>
      <c r="V4012" t="s">
        <v>583</v>
      </c>
      <c r="W4012">
        <v>3500000</v>
      </c>
      <c r="X4012">
        <v>2005</v>
      </c>
      <c r="Y4012">
        <v>8000</v>
      </c>
      <c r="Z4012">
        <v>6.4</v>
      </c>
      <c r="AA4012">
        <v>1.85</v>
      </c>
      <c r="AB4012">
        <v>414</v>
      </c>
    </row>
    <row r="4013" spans="1:28" hidden="1" x14ac:dyDescent="0.2">
      <c r="A4013" t="s">
        <v>27</v>
      </c>
      <c r="B4013" t="s">
        <v>5156</v>
      </c>
      <c r="C4013">
        <v>50</v>
      </c>
      <c r="D4013">
        <v>91</v>
      </c>
      <c r="E4013">
        <v>23</v>
      </c>
      <c r="F4013">
        <v>660</v>
      </c>
      <c r="G4013" t="s">
        <v>10972</v>
      </c>
      <c r="H4013">
        <v>4000</v>
      </c>
      <c r="I4013">
        <v>96793</v>
      </c>
      <c r="J4013" t="s">
        <v>1421</v>
      </c>
      <c r="K4013" t="s">
        <v>680</v>
      </c>
      <c r="L4013" t="s">
        <v>18986</v>
      </c>
      <c r="M4013">
        <v>12188</v>
      </c>
      <c r="N4013">
        <v>6380</v>
      </c>
      <c r="O4013" t="s">
        <v>5128</v>
      </c>
      <c r="P4013">
        <v>3</v>
      </c>
      <c r="Q4013" t="s">
        <v>18987</v>
      </c>
      <c r="R4013" t="s">
        <v>18988</v>
      </c>
      <c r="S4013">
        <v>135</v>
      </c>
      <c r="T4013" t="s">
        <v>36</v>
      </c>
      <c r="U4013" t="s">
        <v>37</v>
      </c>
      <c r="V4013" t="s">
        <v>38</v>
      </c>
      <c r="W4013">
        <v>3500000</v>
      </c>
      <c r="X4013">
        <v>2004</v>
      </c>
      <c r="Y4013">
        <v>756</v>
      </c>
      <c r="Z4013">
        <v>5.3</v>
      </c>
      <c r="AA4013">
        <v>2.35</v>
      </c>
      <c r="AB4013">
        <v>1000</v>
      </c>
    </row>
    <row r="4014" spans="1:28" hidden="1" x14ac:dyDescent="0.2">
      <c r="A4014" t="s">
        <v>27</v>
      </c>
      <c r="B4014" t="s">
        <v>18989</v>
      </c>
      <c r="C4014">
        <v>9</v>
      </c>
      <c r="D4014">
        <v>105</v>
      </c>
      <c r="E4014">
        <v>28</v>
      </c>
      <c r="F4014">
        <v>131</v>
      </c>
      <c r="G4014" t="s">
        <v>18990</v>
      </c>
      <c r="H4014">
        <v>426</v>
      </c>
      <c r="I4014">
        <v>123777</v>
      </c>
      <c r="J4014" t="s">
        <v>18991</v>
      </c>
      <c r="K4014" t="s">
        <v>13120</v>
      </c>
      <c r="L4014" t="s">
        <v>18992</v>
      </c>
      <c r="M4014">
        <v>342</v>
      </c>
      <c r="N4014">
        <v>1043</v>
      </c>
      <c r="O4014" t="s">
        <v>18993</v>
      </c>
      <c r="P4014">
        <v>0</v>
      </c>
      <c r="R4014" t="s">
        <v>18994</v>
      </c>
      <c r="S4014">
        <v>15</v>
      </c>
      <c r="T4014" t="s">
        <v>36</v>
      </c>
      <c r="U4014" t="s">
        <v>266</v>
      </c>
      <c r="V4014" t="s">
        <v>38</v>
      </c>
      <c r="W4014">
        <v>3500000</v>
      </c>
      <c r="X4014">
        <v>2016</v>
      </c>
      <c r="Y4014">
        <v>294</v>
      </c>
      <c r="Z4014">
        <v>4.7</v>
      </c>
      <c r="AA4014">
        <v>1.85</v>
      </c>
      <c r="AB4014">
        <v>0</v>
      </c>
    </row>
    <row r="4015" spans="1:28" hidden="1" x14ac:dyDescent="0.2">
      <c r="A4015" t="s">
        <v>27</v>
      </c>
      <c r="B4015" t="s">
        <v>18995</v>
      </c>
      <c r="C4015">
        <v>15</v>
      </c>
      <c r="D4015">
        <v>98</v>
      </c>
      <c r="E4015">
        <v>0</v>
      </c>
      <c r="F4015">
        <v>31</v>
      </c>
      <c r="G4015" t="s">
        <v>13986</v>
      </c>
      <c r="H4015">
        <v>368</v>
      </c>
      <c r="J4015" t="s">
        <v>2140</v>
      </c>
      <c r="K4015" t="s">
        <v>5220</v>
      </c>
      <c r="L4015" t="s">
        <v>18996</v>
      </c>
      <c r="M4015">
        <v>1634</v>
      </c>
      <c r="N4015">
        <v>668</v>
      </c>
      <c r="O4015" t="s">
        <v>18997</v>
      </c>
      <c r="P4015">
        <v>0</v>
      </c>
      <c r="Q4015" t="s">
        <v>18998</v>
      </c>
      <c r="R4015" t="s">
        <v>18999</v>
      </c>
      <c r="S4015">
        <v>11</v>
      </c>
      <c r="T4015" t="s">
        <v>36</v>
      </c>
      <c r="U4015" t="s">
        <v>37</v>
      </c>
      <c r="W4015">
        <v>3500000</v>
      </c>
      <c r="X4015">
        <v>2008</v>
      </c>
      <c r="Y4015">
        <v>168</v>
      </c>
      <c r="Z4015">
        <v>6.1</v>
      </c>
      <c r="AA4015">
        <v>1.85</v>
      </c>
      <c r="AB4015">
        <v>127</v>
      </c>
    </row>
    <row r="4016" spans="1:28" hidden="1" x14ac:dyDescent="0.2">
      <c r="A4016" t="s">
        <v>27</v>
      </c>
      <c r="B4016" t="s">
        <v>19000</v>
      </c>
      <c r="C4016">
        <v>5</v>
      </c>
      <c r="D4016">
        <v>104</v>
      </c>
      <c r="E4016">
        <v>6</v>
      </c>
      <c r="F4016">
        <v>467</v>
      </c>
      <c r="G4016" t="s">
        <v>6716</v>
      </c>
      <c r="H4016">
        <v>922</v>
      </c>
      <c r="J4016" t="s">
        <v>420</v>
      </c>
      <c r="K4016" t="s">
        <v>6155</v>
      </c>
      <c r="L4016" t="s">
        <v>19001</v>
      </c>
      <c r="M4016">
        <v>372</v>
      </c>
      <c r="N4016">
        <v>2406</v>
      </c>
      <c r="O4016" t="s">
        <v>19002</v>
      </c>
      <c r="P4016">
        <v>6</v>
      </c>
      <c r="Q4016" t="s">
        <v>19003</v>
      </c>
      <c r="R4016" t="s">
        <v>19004</v>
      </c>
      <c r="S4016">
        <v>20</v>
      </c>
      <c r="T4016" t="s">
        <v>36</v>
      </c>
      <c r="U4016" t="s">
        <v>37</v>
      </c>
      <c r="V4016" t="s">
        <v>583</v>
      </c>
      <c r="W4016">
        <v>1000000</v>
      </c>
      <c r="X4016">
        <v>1998</v>
      </c>
      <c r="Y4016">
        <v>893</v>
      </c>
      <c r="Z4016">
        <v>5.5</v>
      </c>
      <c r="AA4016">
        <v>1.37</v>
      </c>
      <c r="AB4016">
        <v>18</v>
      </c>
    </row>
    <row r="4017" spans="1:28" hidden="1" x14ac:dyDescent="0.2">
      <c r="A4017" t="s">
        <v>27</v>
      </c>
      <c r="C4017">
        <v>1</v>
      </c>
      <c r="D4017">
        <v>45</v>
      </c>
      <c r="F4017">
        <v>119</v>
      </c>
      <c r="G4017" t="s">
        <v>19005</v>
      </c>
      <c r="H4017">
        <v>773</v>
      </c>
      <c r="J4017" t="s">
        <v>4073</v>
      </c>
      <c r="K4017" t="s">
        <v>174</v>
      </c>
      <c r="L4017" t="s">
        <v>19006</v>
      </c>
      <c r="M4017">
        <v>653</v>
      </c>
      <c r="N4017">
        <v>1393</v>
      </c>
      <c r="O4017" t="s">
        <v>19007</v>
      </c>
      <c r="P4017">
        <v>3</v>
      </c>
      <c r="Q4017" t="s">
        <v>19008</v>
      </c>
      <c r="R4017" t="s">
        <v>19009</v>
      </c>
      <c r="S4017">
        <v>4</v>
      </c>
      <c r="T4017" t="s">
        <v>36</v>
      </c>
      <c r="U4017" t="s">
        <v>55</v>
      </c>
      <c r="Y4017">
        <v>133</v>
      </c>
      <c r="Z4017">
        <v>7.3</v>
      </c>
      <c r="AB4017">
        <v>405</v>
      </c>
    </row>
    <row r="4018" spans="1:28" hidden="1" x14ac:dyDescent="0.2">
      <c r="A4018" t="s">
        <v>27</v>
      </c>
      <c r="B4018" t="s">
        <v>19010</v>
      </c>
      <c r="C4018">
        <v>4</v>
      </c>
      <c r="D4018">
        <v>96</v>
      </c>
      <c r="E4018">
        <v>0</v>
      </c>
      <c r="F4018">
        <v>460</v>
      </c>
      <c r="G4018" t="s">
        <v>3234</v>
      </c>
      <c r="H4018">
        <v>708</v>
      </c>
      <c r="J4018" t="s">
        <v>5542</v>
      </c>
      <c r="K4018" t="s">
        <v>1746</v>
      </c>
      <c r="L4018" t="s">
        <v>19011</v>
      </c>
      <c r="M4018">
        <v>961</v>
      </c>
      <c r="N4018">
        <v>2307</v>
      </c>
      <c r="O4018" t="s">
        <v>9695</v>
      </c>
      <c r="P4018">
        <v>0</v>
      </c>
      <c r="Q4018" t="s">
        <v>19012</v>
      </c>
      <c r="R4018" t="s">
        <v>19013</v>
      </c>
      <c r="S4018">
        <v>12</v>
      </c>
      <c r="T4018" t="s">
        <v>36</v>
      </c>
      <c r="U4018" t="s">
        <v>37</v>
      </c>
      <c r="W4018">
        <v>3500000</v>
      </c>
      <c r="X4018">
        <v>2009</v>
      </c>
      <c r="Y4018">
        <v>574</v>
      </c>
      <c r="Z4018">
        <v>4.8</v>
      </c>
      <c r="AA4018">
        <v>2.35</v>
      </c>
      <c r="AB4018">
        <v>211</v>
      </c>
    </row>
    <row r="4019" spans="1:28" hidden="1" x14ac:dyDescent="0.2">
      <c r="A4019" t="s">
        <v>27</v>
      </c>
      <c r="B4019" t="s">
        <v>19014</v>
      </c>
      <c r="C4019">
        <v>44</v>
      </c>
      <c r="D4019">
        <v>148</v>
      </c>
      <c r="E4019">
        <v>41</v>
      </c>
      <c r="F4019">
        <v>739</v>
      </c>
      <c r="G4019" t="s">
        <v>3420</v>
      </c>
      <c r="H4019">
        <v>2000</v>
      </c>
      <c r="J4019" t="s">
        <v>19015</v>
      </c>
      <c r="K4019" t="s">
        <v>2771</v>
      </c>
      <c r="L4019" t="s">
        <v>19016</v>
      </c>
      <c r="M4019">
        <v>30434</v>
      </c>
      <c r="N4019">
        <v>5526</v>
      </c>
      <c r="O4019" t="s">
        <v>19017</v>
      </c>
      <c r="P4019">
        <v>0</v>
      </c>
      <c r="Q4019" t="s">
        <v>19018</v>
      </c>
      <c r="R4019" t="s">
        <v>19019</v>
      </c>
      <c r="S4019">
        <v>55</v>
      </c>
      <c r="T4019" t="s">
        <v>36</v>
      </c>
      <c r="U4019" t="s">
        <v>37</v>
      </c>
      <c r="V4019" t="s">
        <v>38</v>
      </c>
      <c r="W4019">
        <v>3500000</v>
      </c>
      <c r="X4019">
        <v>2013</v>
      </c>
      <c r="Y4019">
        <v>774</v>
      </c>
      <c r="Z4019">
        <v>8.4</v>
      </c>
      <c r="AB4019">
        <v>5000</v>
      </c>
    </row>
    <row r="4020" spans="1:28" hidden="1" x14ac:dyDescent="0.2">
      <c r="A4020" t="s">
        <v>27</v>
      </c>
      <c r="B4020" t="s">
        <v>19020</v>
      </c>
      <c r="C4020">
        <v>6</v>
      </c>
      <c r="D4020">
        <v>100</v>
      </c>
      <c r="E4020">
        <v>117</v>
      </c>
      <c r="F4020">
        <v>0</v>
      </c>
      <c r="G4020" t="s">
        <v>19021</v>
      </c>
      <c r="H4020">
        <v>21</v>
      </c>
      <c r="I4020">
        <v>29233</v>
      </c>
      <c r="J4020" t="s">
        <v>66</v>
      </c>
      <c r="K4020" t="s">
        <v>19022</v>
      </c>
      <c r="L4020" t="s">
        <v>19023</v>
      </c>
      <c r="M4020">
        <v>75</v>
      </c>
      <c r="N4020">
        <v>24</v>
      </c>
      <c r="O4020" t="s">
        <v>19024</v>
      </c>
      <c r="P4020">
        <v>0</v>
      </c>
      <c r="R4020" t="s">
        <v>19025</v>
      </c>
      <c r="S4020">
        <v>2</v>
      </c>
      <c r="T4020" t="s">
        <v>36</v>
      </c>
      <c r="U4020" t="s">
        <v>37</v>
      </c>
      <c r="W4020">
        <v>3500000</v>
      </c>
      <c r="X4020">
        <v>2015</v>
      </c>
      <c r="Y4020">
        <v>3</v>
      </c>
      <c r="Z4020">
        <v>7</v>
      </c>
      <c r="AB4020">
        <v>121</v>
      </c>
    </row>
    <row r="4021" spans="1:28" hidden="1" x14ac:dyDescent="0.2">
      <c r="A4021" t="s">
        <v>27</v>
      </c>
      <c r="B4021" t="s">
        <v>4406</v>
      </c>
      <c r="C4021">
        <v>17</v>
      </c>
      <c r="D4021">
        <v>86</v>
      </c>
      <c r="E4021">
        <v>892</v>
      </c>
      <c r="F4021">
        <v>50</v>
      </c>
      <c r="G4021" t="s">
        <v>19026</v>
      </c>
      <c r="H4021">
        <v>603</v>
      </c>
      <c r="J4021" t="s">
        <v>1928</v>
      </c>
      <c r="K4021" t="s">
        <v>7647</v>
      </c>
      <c r="L4021" t="s">
        <v>19027</v>
      </c>
      <c r="M4021">
        <v>1285</v>
      </c>
      <c r="N4021">
        <v>854</v>
      </c>
      <c r="O4021" t="s">
        <v>19028</v>
      </c>
      <c r="P4021">
        <v>1</v>
      </c>
      <c r="Q4021" t="s">
        <v>19029</v>
      </c>
      <c r="R4021" t="s">
        <v>19030</v>
      </c>
      <c r="S4021">
        <v>10</v>
      </c>
      <c r="T4021" t="s">
        <v>36</v>
      </c>
      <c r="U4021" t="s">
        <v>266</v>
      </c>
      <c r="V4021" t="s">
        <v>583</v>
      </c>
      <c r="W4021">
        <v>3500000</v>
      </c>
      <c r="X4021">
        <v>2014</v>
      </c>
      <c r="Y4021">
        <v>145</v>
      </c>
      <c r="Z4021">
        <v>3.3</v>
      </c>
      <c r="AA4021">
        <v>1.78</v>
      </c>
      <c r="AB4021">
        <v>721</v>
      </c>
    </row>
    <row r="4022" spans="1:28" hidden="1" x14ac:dyDescent="0.2">
      <c r="A4022" t="s">
        <v>27</v>
      </c>
      <c r="B4022" t="s">
        <v>19031</v>
      </c>
      <c r="C4022">
        <v>7</v>
      </c>
      <c r="D4022">
        <v>92</v>
      </c>
      <c r="E4022">
        <v>14</v>
      </c>
      <c r="F4022">
        <v>597</v>
      </c>
      <c r="G4022" t="s">
        <v>1840</v>
      </c>
      <c r="H4022">
        <v>2000</v>
      </c>
      <c r="J4022" t="s">
        <v>462</v>
      </c>
      <c r="K4022" t="s">
        <v>5900</v>
      </c>
      <c r="L4022" t="s">
        <v>19032</v>
      </c>
      <c r="M4022">
        <v>1928</v>
      </c>
      <c r="N4022">
        <v>3854</v>
      </c>
      <c r="O4022" t="s">
        <v>9161</v>
      </c>
      <c r="P4022">
        <v>2</v>
      </c>
      <c r="Q4022" t="s">
        <v>19033</v>
      </c>
      <c r="R4022" t="s">
        <v>19034</v>
      </c>
      <c r="S4022">
        <v>10</v>
      </c>
      <c r="T4022" t="s">
        <v>36</v>
      </c>
      <c r="U4022" t="s">
        <v>37</v>
      </c>
      <c r="V4022" t="s">
        <v>4828</v>
      </c>
      <c r="W4022">
        <v>3500000</v>
      </c>
      <c r="X4022">
        <v>2014</v>
      </c>
      <c r="Y4022">
        <v>660</v>
      </c>
      <c r="Z4022">
        <v>5.4</v>
      </c>
      <c r="AA4022">
        <v>1.85</v>
      </c>
      <c r="AB4022">
        <v>482</v>
      </c>
    </row>
    <row r="4023" spans="1:28" hidden="1" x14ac:dyDescent="0.2">
      <c r="A4023" t="s">
        <v>27</v>
      </c>
      <c r="B4023" t="s">
        <v>19035</v>
      </c>
      <c r="C4023">
        <v>9</v>
      </c>
      <c r="D4023">
        <v>88</v>
      </c>
      <c r="E4023">
        <v>19</v>
      </c>
      <c r="F4023">
        <v>322</v>
      </c>
      <c r="G4023" t="s">
        <v>14889</v>
      </c>
      <c r="H4023">
        <v>795</v>
      </c>
      <c r="J4023" t="s">
        <v>4073</v>
      </c>
      <c r="K4023" t="s">
        <v>11834</v>
      </c>
      <c r="L4023" t="s">
        <v>19036</v>
      </c>
      <c r="M4023">
        <v>455</v>
      </c>
      <c r="N4023">
        <v>2497</v>
      </c>
      <c r="O4023" t="s">
        <v>5344</v>
      </c>
      <c r="P4023">
        <v>0</v>
      </c>
      <c r="Q4023" t="s">
        <v>19037</v>
      </c>
      <c r="R4023" t="s">
        <v>19038</v>
      </c>
      <c r="S4023">
        <v>13</v>
      </c>
      <c r="T4023" t="s">
        <v>36</v>
      </c>
      <c r="W4023">
        <v>3500000</v>
      </c>
      <c r="X4023">
        <v>2014</v>
      </c>
      <c r="Y4023">
        <v>535</v>
      </c>
      <c r="Z4023">
        <v>4.8</v>
      </c>
      <c r="AA4023">
        <v>2.35</v>
      </c>
      <c r="AB4023">
        <v>570</v>
      </c>
    </row>
    <row r="4024" spans="1:28" hidden="1" x14ac:dyDescent="0.2">
      <c r="A4024" t="s">
        <v>27</v>
      </c>
      <c r="B4024" t="s">
        <v>19039</v>
      </c>
      <c r="C4024">
        <v>3</v>
      </c>
      <c r="D4024">
        <v>90</v>
      </c>
      <c r="E4024">
        <v>0</v>
      </c>
      <c r="F4024">
        <v>37</v>
      </c>
      <c r="G4024" t="s">
        <v>19040</v>
      </c>
      <c r="H4024">
        <v>1000</v>
      </c>
      <c r="J4024" t="s">
        <v>2213</v>
      </c>
      <c r="K4024" t="s">
        <v>388</v>
      </c>
      <c r="L4024" t="s">
        <v>19041</v>
      </c>
      <c r="M4024">
        <v>610</v>
      </c>
      <c r="N4024">
        <v>1183</v>
      </c>
      <c r="O4024" t="s">
        <v>19042</v>
      </c>
      <c r="P4024">
        <v>1</v>
      </c>
      <c r="Q4024" t="s">
        <v>19043</v>
      </c>
      <c r="R4024" t="s">
        <v>19044</v>
      </c>
      <c r="S4024">
        <v>18</v>
      </c>
      <c r="T4024" t="s">
        <v>36</v>
      </c>
      <c r="U4024" t="s">
        <v>55</v>
      </c>
      <c r="V4024" t="s">
        <v>583</v>
      </c>
      <c r="W4024">
        <v>3440000</v>
      </c>
      <c r="X4024">
        <v>2014</v>
      </c>
      <c r="Y4024">
        <v>53</v>
      </c>
      <c r="Z4024">
        <v>3.1</v>
      </c>
      <c r="AA4024">
        <v>2.35</v>
      </c>
      <c r="AB4024">
        <v>606</v>
      </c>
    </row>
    <row r="4025" spans="1:28" hidden="1" x14ac:dyDescent="0.2">
      <c r="A4025" t="s">
        <v>27</v>
      </c>
      <c r="B4025" t="s">
        <v>10323</v>
      </c>
      <c r="C4025">
        <v>55</v>
      </c>
      <c r="D4025">
        <v>94</v>
      </c>
      <c r="E4025">
        <v>0</v>
      </c>
      <c r="F4025">
        <v>605</v>
      </c>
      <c r="G4025" t="s">
        <v>4106</v>
      </c>
      <c r="H4025">
        <v>1000</v>
      </c>
      <c r="J4025" t="s">
        <v>1669</v>
      </c>
      <c r="K4025" t="s">
        <v>5795</v>
      </c>
      <c r="L4025" t="s">
        <v>19045</v>
      </c>
      <c r="M4025">
        <v>15115</v>
      </c>
      <c r="N4025">
        <v>2861</v>
      </c>
      <c r="O4025" t="s">
        <v>10324</v>
      </c>
      <c r="P4025">
        <v>0</v>
      </c>
      <c r="Q4025" t="s">
        <v>19046</v>
      </c>
      <c r="R4025" t="s">
        <v>19047</v>
      </c>
      <c r="S4025">
        <v>102</v>
      </c>
      <c r="T4025" t="s">
        <v>36</v>
      </c>
      <c r="U4025" t="s">
        <v>37</v>
      </c>
      <c r="V4025" t="s">
        <v>93</v>
      </c>
      <c r="W4025">
        <v>3400000</v>
      </c>
      <c r="X4025">
        <v>1977</v>
      </c>
      <c r="Y4025">
        <v>628</v>
      </c>
      <c r="Z4025">
        <v>6.7</v>
      </c>
      <c r="AA4025">
        <v>1.85</v>
      </c>
      <c r="AB4025">
        <v>0</v>
      </c>
    </row>
    <row r="4026" spans="1:28" hidden="1" x14ac:dyDescent="0.2">
      <c r="A4026" t="s">
        <v>27</v>
      </c>
      <c r="B4026" t="s">
        <v>19048</v>
      </c>
      <c r="C4026">
        <v>169</v>
      </c>
      <c r="D4026">
        <v>80</v>
      </c>
      <c r="E4026">
        <v>10</v>
      </c>
      <c r="F4026">
        <v>34</v>
      </c>
      <c r="G4026" t="s">
        <v>19049</v>
      </c>
      <c r="H4026">
        <v>11000</v>
      </c>
      <c r="I4026">
        <v>77413017</v>
      </c>
      <c r="J4026" t="s">
        <v>66</v>
      </c>
      <c r="K4026" t="s">
        <v>464</v>
      </c>
      <c r="L4026" t="s">
        <v>19050</v>
      </c>
      <c r="M4026">
        <v>45984</v>
      </c>
      <c r="N4026">
        <v>11218</v>
      </c>
      <c r="O4026" t="s">
        <v>15324</v>
      </c>
      <c r="P4026">
        <v>0</v>
      </c>
      <c r="Q4026" t="s">
        <v>19051</v>
      </c>
      <c r="R4026" t="s">
        <v>19052</v>
      </c>
      <c r="S4026">
        <v>331</v>
      </c>
      <c r="T4026" t="s">
        <v>1462</v>
      </c>
      <c r="U4026" t="s">
        <v>1463</v>
      </c>
      <c r="V4026" t="s">
        <v>275</v>
      </c>
      <c r="W4026">
        <v>8000000</v>
      </c>
      <c r="X4026">
        <v>2005</v>
      </c>
      <c r="Y4026">
        <v>108</v>
      </c>
      <c r="Z4026">
        <v>7.6</v>
      </c>
      <c r="AA4026">
        <v>1.85</v>
      </c>
      <c r="AB4026">
        <v>0</v>
      </c>
    </row>
    <row r="4027" spans="1:28" hidden="1" x14ac:dyDescent="0.2">
      <c r="A4027" t="s">
        <v>27</v>
      </c>
      <c r="B4027" t="s">
        <v>11359</v>
      </c>
      <c r="C4027">
        <v>290</v>
      </c>
      <c r="D4027">
        <v>107</v>
      </c>
      <c r="E4027">
        <v>78</v>
      </c>
      <c r="F4027">
        <v>969</v>
      </c>
      <c r="G4027" t="s">
        <v>1373</v>
      </c>
      <c r="H4027">
        <v>18000</v>
      </c>
      <c r="I4027">
        <v>5354039</v>
      </c>
      <c r="J4027" t="s">
        <v>3579</v>
      </c>
      <c r="K4027" t="s">
        <v>118</v>
      </c>
      <c r="L4027" t="s">
        <v>19053</v>
      </c>
      <c r="M4027">
        <v>92599</v>
      </c>
      <c r="N4027">
        <v>22834</v>
      </c>
      <c r="O4027" t="s">
        <v>7427</v>
      </c>
      <c r="P4027">
        <v>8</v>
      </c>
      <c r="Q4027" t="s">
        <v>19054</v>
      </c>
      <c r="R4027" t="s">
        <v>19055</v>
      </c>
      <c r="S4027">
        <v>225</v>
      </c>
      <c r="T4027" t="s">
        <v>36</v>
      </c>
      <c r="U4027" t="s">
        <v>37</v>
      </c>
      <c r="V4027" t="s">
        <v>583</v>
      </c>
      <c r="W4027">
        <v>3500000</v>
      </c>
      <c r="X4027">
        <v>2011</v>
      </c>
      <c r="Y4027">
        <v>2000</v>
      </c>
      <c r="Z4027">
        <v>7.1</v>
      </c>
      <c r="AA4027">
        <v>1.85</v>
      </c>
      <c r="AB4027">
        <v>21000</v>
      </c>
    </row>
    <row r="4028" spans="1:28" hidden="1" x14ac:dyDescent="0.2">
      <c r="A4028" t="s">
        <v>27</v>
      </c>
      <c r="B4028" t="s">
        <v>19056</v>
      </c>
      <c r="C4028">
        <v>10</v>
      </c>
      <c r="D4028">
        <v>99</v>
      </c>
      <c r="E4028">
        <v>0</v>
      </c>
      <c r="F4028">
        <v>43</v>
      </c>
      <c r="G4028" t="s">
        <v>19057</v>
      </c>
      <c r="H4028">
        <v>141</v>
      </c>
      <c r="J4028" t="s">
        <v>212</v>
      </c>
      <c r="K4028" t="s">
        <v>19058</v>
      </c>
      <c r="L4028" t="s">
        <v>19059</v>
      </c>
      <c r="M4028">
        <v>1262</v>
      </c>
      <c r="N4028">
        <v>320</v>
      </c>
      <c r="O4028" t="s">
        <v>19060</v>
      </c>
      <c r="P4028">
        <v>1</v>
      </c>
      <c r="Q4028" t="s">
        <v>19061</v>
      </c>
      <c r="R4028" t="s">
        <v>19062</v>
      </c>
      <c r="S4028">
        <v>13</v>
      </c>
      <c r="T4028" t="s">
        <v>36</v>
      </c>
      <c r="U4028" t="s">
        <v>37</v>
      </c>
      <c r="V4028" t="s">
        <v>4828</v>
      </c>
      <c r="X4028">
        <v>2011</v>
      </c>
      <c r="Y4028">
        <v>69</v>
      </c>
      <c r="Z4028">
        <v>6.1</v>
      </c>
      <c r="AA4028">
        <v>2.35</v>
      </c>
      <c r="AB4028">
        <v>224</v>
      </c>
    </row>
    <row r="4029" spans="1:28" hidden="1" x14ac:dyDescent="0.2">
      <c r="A4029" t="s">
        <v>27</v>
      </c>
      <c r="B4029" t="s">
        <v>19063</v>
      </c>
      <c r="C4029">
        <v>159</v>
      </c>
      <c r="D4029">
        <v>92</v>
      </c>
      <c r="E4029">
        <v>0</v>
      </c>
      <c r="F4029">
        <v>539</v>
      </c>
      <c r="G4029" t="s">
        <v>3525</v>
      </c>
      <c r="H4029">
        <v>1000</v>
      </c>
      <c r="I4029">
        <v>2926565</v>
      </c>
      <c r="J4029" t="s">
        <v>2525</v>
      </c>
      <c r="K4029" t="s">
        <v>3978</v>
      </c>
      <c r="L4029" t="s">
        <v>19064</v>
      </c>
      <c r="M4029">
        <v>28573</v>
      </c>
      <c r="N4029">
        <v>3608</v>
      </c>
      <c r="O4029" t="s">
        <v>3783</v>
      </c>
      <c r="P4029">
        <v>0</v>
      </c>
      <c r="Q4029" t="s">
        <v>19065</v>
      </c>
      <c r="R4029" t="s">
        <v>19066</v>
      </c>
      <c r="S4029">
        <v>72</v>
      </c>
      <c r="T4029" t="s">
        <v>36</v>
      </c>
      <c r="U4029" t="s">
        <v>37</v>
      </c>
      <c r="V4029" t="s">
        <v>583</v>
      </c>
      <c r="W4029">
        <v>3000000</v>
      </c>
      <c r="X4029">
        <v>2008</v>
      </c>
      <c r="Y4029">
        <v>585</v>
      </c>
      <c r="Z4029">
        <v>6.5</v>
      </c>
      <c r="AA4029">
        <v>1.66</v>
      </c>
      <c r="AB4029">
        <v>0</v>
      </c>
    </row>
    <row r="4030" spans="1:28" hidden="1" x14ac:dyDescent="0.2">
      <c r="A4030" t="s">
        <v>27</v>
      </c>
      <c r="B4030" t="s">
        <v>19067</v>
      </c>
      <c r="C4030">
        <v>535</v>
      </c>
      <c r="D4030">
        <v>107</v>
      </c>
      <c r="E4030">
        <v>141</v>
      </c>
      <c r="F4030">
        <v>535</v>
      </c>
      <c r="G4030" t="s">
        <v>7784</v>
      </c>
      <c r="H4030">
        <v>24000</v>
      </c>
      <c r="I4030">
        <v>13092000</v>
      </c>
      <c r="J4030" t="s">
        <v>6197</v>
      </c>
      <c r="K4030" t="s">
        <v>80</v>
      </c>
      <c r="L4030" t="s">
        <v>19068</v>
      </c>
      <c r="M4030">
        <v>399138</v>
      </c>
      <c r="N4030">
        <v>26495</v>
      </c>
      <c r="O4030" t="s">
        <v>4601</v>
      </c>
      <c r="P4030">
        <v>0</v>
      </c>
      <c r="Q4030" t="s">
        <v>19069</v>
      </c>
      <c r="R4030" t="s">
        <v>19070</v>
      </c>
      <c r="S4030">
        <v>731</v>
      </c>
      <c r="T4030" t="s">
        <v>36</v>
      </c>
      <c r="U4030" t="s">
        <v>37</v>
      </c>
      <c r="V4030" t="s">
        <v>583</v>
      </c>
      <c r="W4030">
        <v>3300000</v>
      </c>
      <c r="X4030">
        <v>2014</v>
      </c>
      <c r="Y4030">
        <v>970</v>
      </c>
      <c r="Z4030">
        <v>8.5</v>
      </c>
      <c r="AA4030">
        <v>2.4</v>
      </c>
      <c r="AB4030">
        <v>129000</v>
      </c>
    </row>
    <row r="4031" spans="1:28" hidden="1" x14ac:dyDescent="0.2">
      <c r="A4031" t="s">
        <v>27</v>
      </c>
      <c r="B4031" t="s">
        <v>9360</v>
      </c>
      <c r="C4031">
        <v>214</v>
      </c>
      <c r="D4031">
        <v>135</v>
      </c>
      <c r="E4031">
        <v>353</v>
      </c>
      <c r="F4031">
        <v>40</v>
      </c>
      <c r="G4031" t="s">
        <v>18824</v>
      </c>
      <c r="H4031">
        <v>1000</v>
      </c>
      <c r="I4031">
        <v>7563397</v>
      </c>
      <c r="J4031" t="s">
        <v>1933</v>
      </c>
      <c r="K4031" t="s">
        <v>779</v>
      </c>
      <c r="L4031" t="s">
        <v>19071</v>
      </c>
      <c r="M4031">
        <v>533200</v>
      </c>
      <c r="N4031">
        <v>1211</v>
      </c>
      <c r="O4031" t="s">
        <v>19072</v>
      </c>
      <c r="P4031">
        <v>0</v>
      </c>
      <c r="Q4031" t="s">
        <v>19073</v>
      </c>
      <c r="R4031" t="s">
        <v>19074</v>
      </c>
      <c r="S4031">
        <v>749</v>
      </c>
      <c r="T4031" t="s">
        <v>14501</v>
      </c>
      <c r="U4031" t="s">
        <v>16839</v>
      </c>
      <c r="V4031" t="s">
        <v>583</v>
      </c>
      <c r="W4031">
        <v>3300000</v>
      </c>
      <c r="X4031">
        <v>2002</v>
      </c>
      <c r="Y4031">
        <v>69</v>
      </c>
      <c r="Z4031">
        <v>8.6999999999999993</v>
      </c>
      <c r="AA4031">
        <v>1.85</v>
      </c>
      <c r="AB4031">
        <v>28000</v>
      </c>
    </row>
    <row r="4032" spans="1:28" hidden="1" x14ac:dyDescent="0.2">
      <c r="A4032" t="s">
        <v>27</v>
      </c>
      <c r="B4032" t="s">
        <v>19075</v>
      </c>
      <c r="C4032">
        <v>47</v>
      </c>
      <c r="D4032">
        <v>99</v>
      </c>
      <c r="E4032">
        <v>8</v>
      </c>
      <c r="F4032">
        <v>78</v>
      </c>
      <c r="G4032" t="s">
        <v>19076</v>
      </c>
      <c r="H4032">
        <v>798</v>
      </c>
      <c r="I4032">
        <v>104257</v>
      </c>
      <c r="J4032" t="s">
        <v>6417</v>
      </c>
      <c r="K4032" t="s">
        <v>15339</v>
      </c>
      <c r="L4032" t="s">
        <v>19077</v>
      </c>
      <c r="M4032">
        <v>19194</v>
      </c>
      <c r="N4032">
        <v>1430</v>
      </c>
      <c r="O4032" t="s">
        <v>9072</v>
      </c>
      <c r="P4032">
        <v>2</v>
      </c>
      <c r="Q4032" t="s">
        <v>19078</v>
      </c>
      <c r="R4032" t="s">
        <v>19079</v>
      </c>
      <c r="S4032">
        <v>160</v>
      </c>
      <c r="T4032" t="s">
        <v>36</v>
      </c>
      <c r="U4032" t="s">
        <v>55</v>
      </c>
      <c r="V4032" t="s">
        <v>583</v>
      </c>
      <c r="W4032">
        <v>2200000</v>
      </c>
      <c r="X4032">
        <v>1999</v>
      </c>
      <c r="Y4032">
        <v>472</v>
      </c>
      <c r="Z4032">
        <v>7.1</v>
      </c>
      <c r="AA4032">
        <v>1.85</v>
      </c>
      <c r="AB4032">
        <v>0</v>
      </c>
    </row>
    <row r="4033" spans="1:28" hidden="1" x14ac:dyDescent="0.2">
      <c r="A4033" t="s">
        <v>27</v>
      </c>
      <c r="B4033" t="s">
        <v>19080</v>
      </c>
      <c r="C4033">
        <v>17</v>
      </c>
      <c r="D4033">
        <v>102</v>
      </c>
      <c r="E4033">
        <v>19</v>
      </c>
      <c r="F4033">
        <v>80</v>
      </c>
      <c r="G4033" t="s">
        <v>19081</v>
      </c>
      <c r="H4033">
        <v>632</v>
      </c>
      <c r="J4033" t="s">
        <v>4294</v>
      </c>
      <c r="K4033" t="s">
        <v>11890</v>
      </c>
      <c r="L4033" t="s">
        <v>19082</v>
      </c>
      <c r="M4033">
        <v>2116</v>
      </c>
      <c r="N4033">
        <v>1011</v>
      </c>
      <c r="O4033" t="s">
        <v>19083</v>
      </c>
      <c r="P4033">
        <v>7</v>
      </c>
      <c r="Q4033" t="s">
        <v>19084</v>
      </c>
      <c r="R4033" t="s">
        <v>19085</v>
      </c>
      <c r="S4033">
        <v>13</v>
      </c>
      <c r="T4033" t="s">
        <v>36</v>
      </c>
      <c r="U4033" t="s">
        <v>37</v>
      </c>
      <c r="V4033" t="s">
        <v>38</v>
      </c>
      <c r="W4033">
        <v>3400000</v>
      </c>
      <c r="X4033">
        <v>2012</v>
      </c>
      <c r="Y4033">
        <v>144</v>
      </c>
      <c r="Z4033">
        <v>6.6</v>
      </c>
      <c r="AB4033">
        <v>0</v>
      </c>
    </row>
    <row r="4034" spans="1:28" hidden="1" x14ac:dyDescent="0.2">
      <c r="A4034" t="s">
        <v>27</v>
      </c>
      <c r="B4034" t="s">
        <v>19086</v>
      </c>
      <c r="C4034">
        <v>85</v>
      </c>
      <c r="D4034">
        <v>93</v>
      </c>
      <c r="E4034">
        <v>22</v>
      </c>
      <c r="F4034">
        <v>303</v>
      </c>
      <c r="G4034" t="s">
        <v>1284</v>
      </c>
      <c r="H4034">
        <v>11000</v>
      </c>
      <c r="I4034">
        <v>17311</v>
      </c>
      <c r="J4034" t="s">
        <v>3080</v>
      </c>
      <c r="K4034" t="s">
        <v>78</v>
      </c>
      <c r="L4034" t="s">
        <v>19087</v>
      </c>
      <c r="M4034">
        <v>12304</v>
      </c>
      <c r="N4034">
        <v>11860</v>
      </c>
      <c r="O4034" t="s">
        <v>9155</v>
      </c>
      <c r="P4034">
        <v>0</v>
      </c>
      <c r="Q4034" t="s">
        <v>19088</v>
      </c>
      <c r="R4034" t="s">
        <v>19089</v>
      </c>
      <c r="S4034">
        <v>73</v>
      </c>
      <c r="T4034" t="s">
        <v>36</v>
      </c>
      <c r="U4034" t="s">
        <v>37</v>
      </c>
      <c r="V4034" t="s">
        <v>583</v>
      </c>
      <c r="X4034">
        <v>2006</v>
      </c>
      <c r="Y4034">
        <v>505</v>
      </c>
      <c r="Z4034">
        <v>6.7</v>
      </c>
      <c r="AA4034">
        <v>1.85</v>
      </c>
      <c r="AB4034">
        <v>799</v>
      </c>
    </row>
    <row r="4035" spans="1:28" hidden="1" x14ac:dyDescent="0.2">
      <c r="A4035" t="s">
        <v>27</v>
      </c>
      <c r="B4035" t="s">
        <v>16242</v>
      </c>
      <c r="C4035">
        <v>349</v>
      </c>
      <c r="D4035">
        <v>115</v>
      </c>
      <c r="E4035">
        <v>346</v>
      </c>
      <c r="F4035">
        <v>26</v>
      </c>
      <c r="G4035" t="s">
        <v>19090</v>
      </c>
      <c r="H4035">
        <v>74</v>
      </c>
      <c r="I4035">
        <v>610968</v>
      </c>
      <c r="J4035" t="s">
        <v>3407</v>
      </c>
      <c r="K4035" t="s">
        <v>19091</v>
      </c>
      <c r="L4035" t="s">
        <v>19092</v>
      </c>
      <c r="M4035">
        <v>170155</v>
      </c>
      <c r="N4035">
        <v>216</v>
      </c>
      <c r="O4035" t="s">
        <v>19093</v>
      </c>
      <c r="P4035">
        <v>1</v>
      </c>
      <c r="Q4035" t="s">
        <v>19094</v>
      </c>
      <c r="R4035" t="s">
        <v>19095</v>
      </c>
      <c r="S4035">
        <v>249</v>
      </c>
      <c r="T4035" t="s">
        <v>15776</v>
      </c>
      <c r="U4035" t="s">
        <v>7709</v>
      </c>
      <c r="V4035" t="s">
        <v>583</v>
      </c>
      <c r="W4035">
        <v>3800000</v>
      </c>
      <c r="X4035">
        <v>2012</v>
      </c>
      <c r="Y4035">
        <v>69</v>
      </c>
      <c r="Z4035">
        <v>8.3000000000000007</v>
      </c>
      <c r="AA4035">
        <v>2.35</v>
      </c>
      <c r="AB4035">
        <v>60000</v>
      </c>
    </row>
    <row r="4036" spans="1:28" hidden="1" x14ac:dyDescent="0.2">
      <c r="A4036" t="s">
        <v>27</v>
      </c>
      <c r="B4036" t="s">
        <v>11261</v>
      </c>
      <c r="C4036">
        <v>109</v>
      </c>
      <c r="D4036">
        <v>94</v>
      </c>
      <c r="E4036">
        <v>84</v>
      </c>
      <c r="F4036">
        <v>378</v>
      </c>
      <c r="G4036" t="s">
        <v>19096</v>
      </c>
      <c r="H4036">
        <v>662</v>
      </c>
      <c r="J4036" t="s">
        <v>3055</v>
      </c>
      <c r="K4036" t="s">
        <v>754</v>
      </c>
      <c r="L4036" t="s">
        <v>19097</v>
      </c>
      <c r="M4036">
        <v>104908</v>
      </c>
      <c r="N4036">
        <v>2076</v>
      </c>
      <c r="O4036" t="s">
        <v>19098</v>
      </c>
      <c r="P4036">
        <v>0</v>
      </c>
      <c r="Q4036" t="s">
        <v>19099</v>
      </c>
      <c r="R4036" t="s">
        <v>19100</v>
      </c>
      <c r="S4036">
        <v>458</v>
      </c>
      <c r="T4036" t="s">
        <v>36</v>
      </c>
      <c r="U4036" t="s">
        <v>37</v>
      </c>
      <c r="V4036" t="s">
        <v>93</v>
      </c>
      <c r="W4036">
        <v>4000000</v>
      </c>
      <c r="X4036">
        <v>1983</v>
      </c>
      <c r="Y4036">
        <v>577</v>
      </c>
      <c r="Z4036">
        <v>8.1</v>
      </c>
      <c r="AA4036">
        <v>1.85</v>
      </c>
      <c r="AB4036">
        <v>18000</v>
      </c>
    </row>
    <row r="4037" spans="1:28" hidden="1" x14ac:dyDescent="0.2">
      <c r="A4037" t="s">
        <v>27</v>
      </c>
      <c r="B4037" t="s">
        <v>11331</v>
      </c>
      <c r="C4037">
        <v>60</v>
      </c>
      <c r="D4037">
        <v>91</v>
      </c>
      <c r="E4037">
        <v>38</v>
      </c>
      <c r="F4037">
        <v>377</v>
      </c>
      <c r="G4037" t="s">
        <v>280</v>
      </c>
      <c r="H4037">
        <v>625</v>
      </c>
      <c r="I4037">
        <v>8108247</v>
      </c>
      <c r="J4037" t="s">
        <v>212</v>
      </c>
      <c r="K4037" t="s">
        <v>1786</v>
      </c>
      <c r="L4037" t="s">
        <v>19101</v>
      </c>
      <c r="M4037">
        <v>9607</v>
      </c>
      <c r="N4037">
        <v>2747</v>
      </c>
      <c r="O4037" t="s">
        <v>7010</v>
      </c>
      <c r="P4037">
        <v>0</v>
      </c>
      <c r="Q4037" t="s">
        <v>19102</v>
      </c>
      <c r="R4037" t="s">
        <v>19103</v>
      </c>
      <c r="S4037">
        <v>174</v>
      </c>
      <c r="T4037" t="s">
        <v>36</v>
      </c>
      <c r="U4037" t="s">
        <v>37</v>
      </c>
      <c r="V4037" t="s">
        <v>38</v>
      </c>
      <c r="W4037">
        <v>3300000</v>
      </c>
      <c r="X4037">
        <v>2006</v>
      </c>
      <c r="Y4037">
        <v>464</v>
      </c>
      <c r="Z4037">
        <v>7.4</v>
      </c>
      <c r="AA4037">
        <v>1.85</v>
      </c>
      <c r="AB4037">
        <v>0</v>
      </c>
    </row>
    <row r="4038" spans="1:28" hidden="1" x14ac:dyDescent="0.2">
      <c r="A4038" t="s">
        <v>27</v>
      </c>
      <c r="B4038" t="s">
        <v>12974</v>
      </c>
      <c r="C4038">
        <v>101</v>
      </c>
      <c r="D4038">
        <v>98</v>
      </c>
      <c r="E4038">
        <v>73</v>
      </c>
      <c r="F4038">
        <v>129</v>
      </c>
      <c r="G4038" t="s">
        <v>19104</v>
      </c>
      <c r="H4038">
        <v>595</v>
      </c>
      <c r="J4038" t="s">
        <v>462</v>
      </c>
      <c r="K4038" t="s">
        <v>6113</v>
      </c>
      <c r="L4038" t="s">
        <v>19105</v>
      </c>
      <c r="M4038">
        <v>6549</v>
      </c>
      <c r="N4038">
        <v>1105</v>
      </c>
      <c r="O4038" t="s">
        <v>19106</v>
      </c>
      <c r="P4038">
        <v>4</v>
      </c>
      <c r="Q4038" t="s">
        <v>19107</v>
      </c>
      <c r="R4038" t="s">
        <v>19108</v>
      </c>
      <c r="S4038">
        <v>75</v>
      </c>
      <c r="T4038" t="s">
        <v>36</v>
      </c>
      <c r="U4038" t="s">
        <v>266</v>
      </c>
      <c r="V4038" t="s">
        <v>583</v>
      </c>
      <c r="W4038">
        <v>4300000</v>
      </c>
      <c r="X4038">
        <v>1982</v>
      </c>
      <c r="Y4038">
        <v>251</v>
      </c>
      <c r="Z4038">
        <v>6.6</v>
      </c>
      <c r="AA4038">
        <v>1.85</v>
      </c>
      <c r="AB4038">
        <v>934</v>
      </c>
    </row>
    <row r="4039" spans="1:28" hidden="1" x14ac:dyDescent="0.2">
      <c r="A4039" t="s">
        <v>27</v>
      </c>
      <c r="B4039" t="s">
        <v>19109</v>
      </c>
      <c r="C4039">
        <v>1</v>
      </c>
      <c r="D4039">
        <v>97</v>
      </c>
      <c r="E4039">
        <v>246</v>
      </c>
      <c r="F4039">
        <v>491</v>
      </c>
      <c r="G4039" t="s">
        <v>7220</v>
      </c>
      <c r="H4039">
        <v>756</v>
      </c>
      <c r="J4039" t="s">
        <v>1669</v>
      </c>
      <c r="K4039" t="s">
        <v>10972</v>
      </c>
      <c r="L4039" t="s">
        <v>19110</v>
      </c>
      <c r="M4039">
        <v>557</v>
      </c>
      <c r="N4039">
        <v>3717</v>
      </c>
      <c r="O4039" t="s">
        <v>8469</v>
      </c>
      <c r="P4039">
        <v>5</v>
      </c>
      <c r="Q4039" t="s">
        <v>19111</v>
      </c>
      <c r="R4039" t="s">
        <v>19112</v>
      </c>
      <c r="S4039">
        <v>3</v>
      </c>
      <c r="T4039" t="s">
        <v>36</v>
      </c>
      <c r="U4039" t="s">
        <v>37</v>
      </c>
      <c r="W4039">
        <v>3300000</v>
      </c>
      <c r="X4039">
        <v>2014</v>
      </c>
      <c r="Y4039">
        <v>521</v>
      </c>
      <c r="Z4039">
        <v>4.5</v>
      </c>
      <c r="AA4039">
        <v>16</v>
      </c>
      <c r="AB4039">
        <v>0</v>
      </c>
    </row>
    <row r="4040" spans="1:28" hidden="1" x14ac:dyDescent="0.2">
      <c r="A4040" t="s">
        <v>27</v>
      </c>
      <c r="B4040" t="s">
        <v>19113</v>
      </c>
      <c r="C4040">
        <v>16</v>
      </c>
      <c r="D4040">
        <v>92</v>
      </c>
      <c r="E4040">
        <v>4</v>
      </c>
      <c r="F4040">
        <v>405</v>
      </c>
      <c r="G4040" t="s">
        <v>5139</v>
      </c>
      <c r="H4040">
        <v>631</v>
      </c>
      <c r="I4040">
        <v>7680</v>
      </c>
      <c r="J4040" t="s">
        <v>212</v>
      </c>
      <c r="K4040" t="s">
        <v>70</v>
      </c>
      <c r="L4040" t="s">
        <v>19114</v>
      </c>
      <c r="M4040">
        <v>704</v>
      </c>
      <c r="N4040">
        <v>2020</v>
      </c>
      <c r="O4040" t="s">
        <v>3989</v>
      </c>
      <c r="P4040">
        <v>0</v>
      </c>
      <c r="Q4040" t="s">
        <v>19115</v>
      </c>
      <c r="R4040" t="s">
        <v>19116</v>
      </c>
      <c r="S4040">
        <v>18</v>
      </c>
      <c r="T4040" t="s">
        <v>36</v>
      </c>
      <c r="U4040" t="s">
        <v>37</v>
      </c>
      <c r="V4040" t="s">
        <v>583</v>
      </c>
      <c r="W4040">
        <v>2000000</v>
      </c>
      <c r="X4040">
        <v>1999</v>
      </c>
      <c r="Y4040">
        <v>443</v>
      </c>
      <c r="Z4040">
        <v>6.4</v>
      </c>
      <c r="AB4040">
        <v>100</v>
      </c>
    </row>
    <row r="4041" spans="1:28" hidden="1" x14ac:dyDescent="0.2">
      <c r="A4041" t="s">
        <v>27</v>
      </c>
      <c r="B4041" t="s">
        <v>19117</v>
      </c>
      <c r="C4041">
        <v>212</v>
      </c>
      <c r="D4041">
        <v>128</v>
      </c>
      <c r="E4041">
        <v>39</v>
      </c>
      <c r="F4041">
        <v>0</v>
      </c>
      <c r="G4041" t="s">
        <v>19118</v>
      </c>
      <c r="H4041">
        <v>15</v>
      </c>
      <c r="I4041">
        <v>3766595</v>
      </c>
      <c r="J4041" t="s">
        <v>3407</v>
      </c>
      <c r="K4041" t="s">
        <v>19119</v>
      </c>
      <c r="L4041" t="s">
        <v>19120</v>
      </c>
      <c r="M4041">
        <v>29248</v>
      </c>
      <c r="N4041">
        <v>17</v>
      </c>
      <c r="O4041" t="s">
        <v>19121</v>
      </c>
      <c r="P4041">
        <v>7</v>
      </c>
      <c r="Q4041" t="s">
        <v>19122</v>
      </c>
      <c r="R4041" t="s">
        <v>19123</v>
      </c>
      <c r="S4041">
        <v>86</v>
      </c>
      <c r="T4041" t="s">
        <v>1462</v>
      </c>
      <c r="U4041" t="s">
        <v>1463</v>
      </c>
      <c r="V4041" t="s">
        <v>38</v>
      </c>
      <c r="X4041">
        <v>2008</v>
      </c>
      <c r="Y4041">
        <v>2</v>
      </c>
      <c r="Z4041">
        <v>7.5</v>
      </c>
      <c r="AA4041">
        <v>2.35</v>
      </c>
      <c r="AB4041">
        <v>0</v>
      </c>
    </row>
    <row r="4042" spans="1:28" hidden="1" x14ac:dyDescent="0.2">
      <c r="A4042" t="s">
        <v>27</v>
      </c>
      <c r="B4042" t="s">
        <v>3815</v>
      </c>
      <c r="C4042">
        <v>215</v>
      </c>
      <c r="D4042">
        <v>136</v>
      </c>
      <c r="E4042">
        <v>2000</v>
      </c>
      <c r="F4042">
        <v>449</v>
      </c>
      <c r="G4042" t="s">
        <v>2881</v>
      </c>
      <c r="H4042">
        <v>917</v>
      </c>
      <c r="J4042" t="s">
        <v>11573</v>
      </c>
      <c r="K4042" t="s">
        <v>14684</v>
      </c>
      <c r="L4042" t="s">
        <v>19124</v>
      </c>
      <c r="M4042">
        <v>140527</v>
      </c>
      <c r="N4042">
        <v>2997</v>
      </c>
      <c r="O4042" t="s">
        <v>19125</v>
      </c>
      <c r="P4042">
        <v>0</v>
      </c>
      <c r="Q4042" t="s">
        <v>19126</v>
      </c>
      <c r="R4042" t="s">
        <v>19127</v>
      </c>
      <c r="S4042">
        <v>447</v>
      </c>
      <c r="T4042" t="s">
        <v>36</v>
      </c>
      <c r="U4042" t="s">
        <v>37</v>
      </c>
      <c r="V4042" t="s">
        <v>583</v>
      </c>
      <c r="W4042">
        <v>2300000</v>
      </c>
      <c r="X4042">
        <v>1968</v>
      </c>
      <c r="Y4042">
        <v>563</v>
      </c>
      <c r="Z4042">
        <v>8</v>
      </c>
      <c r="AA4042">
        <v>1.85</v>
      </c>
      <c r="AB4042">
        <v>13000</v>
      </c>
    </row>
    <row r="4043" spans="1:28" x14ac:dyDescent="0.2">
      <c r="A4043" t="s">
        <v>745</v>
      </c>
      <c r="B4043" t="s">
        <v>19128</v>
      </c>
      <c r="C4043">
        <v>107</v>
      </c>
      <c r="D4043">
        <v>113</v>
      </c>
      <c r="E4043">
        <v>673</v>
      </c>
      <c r="F4043">
        <v>332</v>
      </c>
      <c r="G4043" t="s">
        <v>17839</v>
      </c>
      <c r="H4043">
        <v>756</v>
      </c>
      <c r="J4043" t="s">
        <v>1763</v>
      </c>
      <c r="K4043" t="s">
        <v>10886</v>
      </c>
      <c r="L4043" t="s">
        <v>19129</v>
      </c>
      <c r="M4043">
        <v>53741</v>
      </c>
      <c r="N4043">
        <v>2693</v>
      </c>
      <c r="O4043" t="s">
        <v>11031</v>
      </c>
      <c r="P4043">
        <v>1</v>
      </c>
      <c r="Q4043" t="s">
        <v>19130</v>
      </c>
      <c r="R4043" t="s">
        <v>19131</v>
      </c>
      <c r="S4043">
        <v>214</v>
      </c>
      <c r="T4043" t="s">
        <v>36</v>
      </c>
      <c r="U4043" t="s">
        <v>37</v>
      </c>
      <c r="V4043" t="s">
        <v>6034</v>
      </c>
      <c r="W4043">
        <v>3200000</v>
      </c>
      <c r="X4043">
        <v>1962</v>
      </c>
      <c r="Y4043">
        <v>423</v>
      </c>
      <c r="Z4043">
        <v>8.1</v>
      </c>
      <c r="AA4043">
        <v>1.85</v>
      </c>
      <c r="AB4043">
        <v>0</v>
      </c>
    </row>
    <row r="4044" spans="1:28" hidden="1" x14ac:dyDescent="0.2">
      <c r="A4044" t="s">
        <v>27</v>
      </c>
      <c r="B4044" t="s">
        <v>19132</v>
      </c>
      <c r="C4044">
        <v>122</v>
      </c>
      <c r="D4044">
        <v>99</v>
      </c>
      <c r="E4044">
        <v>6</v>
      </c>
      <c r="F4044">
        <v>194</v>
      </c>
      <c r="G4044" t="s">
        <v>19133</v>
      </c>
      <c r="H4044">
        <v>828</v>
      </c>
      <c r="I4044">
        <v>2277396</v>
      </c>
      <c r="J4044" t="s">
        <v>212</v>
      </c>
      <c r="K4044" t="s">
        <v>4808</v>
      </c>
      <c r="L4044" t="s">
        <v>19134</v>
      </c>
      <c r="M4044">
        <v>29239</v>
      </c>
      <c r="N4044">
        <v>1936</v>
      </c>
      <c r="O4044" t="s">
        <v>14075</v>
      </c>
      <c r="P4044">
        <v>0</v>
      </c>
      <c r="Q4044" t="s">
        <v>19135</v>
      </c>
      <c r="R4044" t="s">
        <v>19136</v>
      </c>
      <c r="S4044">
        <v>70</v>
      </c>
      <c r="T4044" t="s">
        <v>36</v>
      </c>
      <c r="U4044" t="s">
        <v>37</v>
      </c>
      <c r="V4044" t="s">
        <v>38</v>
      </c>
      <c r="X4044">
        <v>2009</v>
      </c>
      <c r="Y4044">
        <v>390</v>
      </c>
      <c r="Z4044">
        <v>7.2</v>
      </c>
      <c r="AA4044">
        <v>2.35</v>
      </c>
      <c r="AB4044">
        <v>0</v>
      </c>
    </row>
    <row r="4045" spans="1:28" hidden="1" x14ac:dyDescent="0.2">
      <c r="A4045" t="s">
        <v>27</v>
      </c>
      <c r="B4045" t="s">
        <v>19137</v>
      </c>
      <c r="C4045">
        <v>155</v>
      </c>
      <c r="D4045">
        <v>101</v>
      </c>
      <c r="E4045">
        <v>13</v>
      </c>
      <c r="F4045">
        <v>6</v>
      </c>
      <c r="G4045" t="s">
        <v>19138</v>
      </c>
      <c r="H4045">
        <v>280</v>
      </c>
      <c r="I4045">
        <v>6517198</v>
      </c>
      <c r="J4045" t="s">
        <v>1933</v>
      </c>
      <c r="K4045" t="s">
        <v>13826</v>
      </c>
      <c r="L4045" t="s">
        <v>19139</v>
      </c>
      <c r="M4045">
        <v>30474</v>
      </c>
      <c r="N4045">
        <v>308</v>
      </c>
      <c r="O4045" t="s">
        <v>19140</v>
      </c>
      <c r="P4045">
        <v>0</v>
      </c>
      <c r="Q4045" t="s">
        <v>19141</v>
      </c>
      <c r="R4045" t="s">
        <v>19142</v>
      </c>
      <c r="S4045">
        <v>172</v>
      </c>
      <c r="T4045" t="s">
        <v>2776</v>
      </c>
      <c r="U4045" t="s">
        <v>19143</v>
      </c>
      <c r="V4045" t="s">
        <v>583</v>
      </c>
      <c r="W4045">
        <v>3000000</v>
      </c>
      <c r="X4045">
        <v>2004</v>
      </c>
      <c r="Y4045">
        <v>11</v>
      </c>
      <c r="Z4045">
        <v>7.5</v>
      </c>
      <c r="AA4045">
        <v>1.85</v>
      </c>
      <c r="AB4045">
        <v>0</v>
      </c>
    </row>
    <row r="4046" spans="1:28" hidden="1" x14ac:dyDescent="0.2">
      <c r="A4046" t="s">
        <v>27</v>
      </c>
      <c r="B4046" t="s">
        <v>18589</v>
      </c>
      <c r="C4046">
        <v>261</v>
      </c>
      <c r="D4046">
        <v>105</v>
      </c>
      <c r="E4046">
        <v>101</v>
      </c>
      <c r="F4046">
        <v>157</v>
      </c>
      <c r="G4046" t="s">
        <v>3171</v>
      </c>
      <c r="H4046">
        <v>1000</v>
      </c>
      <c r="I4046">
        <v>5776314</v>
      </c>
      <c r="J4046" t="s">
        <v>1413</v>
      </c>
      <c r="K4046" t="s">
        <v>2139</v>
      </c>
      <c r="L4046" t="s">
        <v>19144</v>
      </c>
      <c r="M4046">
        <v>73349</v>
      </c>
      <c r="N4046">
        <v>2016</v>
      </c>
      <c r="O4046" t="s">
        <v>19145</v>
      </c>
      <c r="P4046">
        <v>4</v>
      </c>
      <c r="Q4046" t="s">
        <v>19146</v>
      </c>
      <c r="R4046" t="s">
        <v>19147</v>
      </c>
      <c r="S4046">
        <v>142</v>
      </c>
      <c r="T4046" t="s">
        <v>36</v>
      </c>
      <c r="U4046" t="s">
        <v>37</v>
      </c>
      <c r="V4046" t="s">
        <v>583</v>
      </c>
      <c r="W4046">
        <v>3200000</v>
      </c>
      <c r="X4046">
        <v>2010</v>
      </c>
      <c r="Y4046">
        <v>394</v>
      </c>
      <c r="Z4046">
        <v>7.2</v>
      </c>
      <c r="AA4046">
        <v>1.85</v>
      </c>
      <c r="AB4046">
        <v>15000</v>
      </c>
    </row>
    <row r="4047" spans="1:28" hidden="1" x14ac:dyDescent="0.2">
      <c r="A4047" t="s">
        <v>27</v>
      </c>
      <c r="B4047" t="s">
        <v>19148</v>
      </c>
      <c r="C4047">
        <v>130</v>
      </c>
      <c r="D4047">
        <v>95</v>
      </c>
      <c r="E4047">
        <v>38</v>
      </c>
      <c r="F4047">
        <v>898</v>
      </c>
      <c r="G4047" t="s">
        <v>3931</v>
      </c>
      <c r="H4047">
        <v>164000</v>
      </c>
      <c r="J4047" t="s">
        <v>19149</v>
      </c>
      <c r="K4047" t="s">
        <v>6402</v>
      </c>
      <c r="L4047" t="s">
        <v>19150</v>
      </c>
      <c r="M4047">
        <v>25542</v>
      </c>
      <c r="N4047">
        <v>170118</v>
      </c>
      <c r="O4047" t="s">
        <v>1186</v>
      </c>
      <c r="P4047">
        <v>0</v>
      </c>
      <c r="Q4047" t="s">
        <v>19151</v>
      </c>
      <c r="R4047" t="s">
        <v>19152</v>
      </c>
      <c r="S4047">
        <v>252</v>
      </c>
      <c r="T4047" t="s">
        <v>36</v>
      </c>
      <c r="U4047" t="s">
        <v>37</v>
      </c>
      <c r="V4047" t="s">
        <v>583</v>
      </c>
      <c r="W4047">
        <v>3200000</v>
      </c>
      <c r="X4047">
        <v>2005</v>
      </c>
      <c r="Y4047">
        <v>2000</v>
      </c>
      <c r="Z4047">
        <v>6.4</v>
      </c>
      <c r="AA4047">
        <v>2.35</v>
      </c>
      <c r="AB4047">
        <v>0</v>
      </c>
    </row>
    <row r="4048" spans="1:28" hidden="1" x14ac:dyDescent="0.2">
      <c r="A4048" t="s">
        <v>27</v>
      </c>
      <c r="B4048" t="s">
        <v>5243</v>
      </c>
      <c r="C4048">
        <v>94</v>
      </c>
      <c r="D4048">
        <v>109</v>
      </c>
      <c r="E4048">
        <v>644</v>
      </c>
      <c r="F4048">
        <v>559</v>
      </c>
      <c r="G4048" t="s">
        <v>1344</v>
      </c>
      <c r="H4048">
        <v>1000</v>
      </c>
      <c r="I4048">
        <v>141600000</v>
      </c>
      <c r="J4048" t="s">
        <v>1669</v>
      </c>
      <c r="K4048" t="s">
        <v>7956</v>
      </c>
      <c r="L4048" t="s">
        <v>19153</v>
      </c>
      <c r="M4048">
        <v>90177</v>
      </c>
      <c r="N4048">
        <v>3468</v>
      </c>
      <c r="O4048" t="s">
        <v>5342</v>
      </c>
      <c r="P4048">
        <v>6</v>
      </c>
      <c r="Q4048" t="s">
        <v>19154</v>
      </c>
      <c r="R4048" t="s">
        <v>19155</v>
      </c>
      <c r="S4048">
        <v>257</v>
      </c>
      <c r="T4048" t="s">
        <v>36</v>
      </c>
      <c r="U4048" t="s">
        <v>37</v>
      </c>
      <c r="V4048" t="s">
        <v>583</v>
      </c>
      <c r="W4048">
        <v>3000000</v>
      </c>
      <c r="X4048">
        <v>1978</v>
      </c>
      <c r="Y4048">
        <v>783</v>
      </c>
      <c r="Z4048">
        <v>7.6</v>
      </c>
      <c r="AA4048">
        <v>1.85</v>
      </c>
      <c r="AB4048">
        <v>0</v>
      </c>
    </row>
    <row r="4049" spans="1:28" hidden="1" x14ac:dyDescent="0.2">
      <c r="A4049" t="s">
        <v>27</v>
      </c>
      <c r="B4049" t="s">
        <v>16448</v>
      </c>
      <c r="C4049">
        <v>164</v>
      </c>
      <c r="D4049">
        <v>110</v>
      </c>
      <c r="E4049">
        <v>82</v>
      </c>
      <c r="F4049">
        <v>177</v>
      </c>
      <c r="G4049" t="s">
        <v>19156</v>
      </c>
      <c r="H4049">
        <v>387</v>
      </c>
      <c r="I4049">
        <v>51100000</v>
      </c>
      <c r="J4049" t="s">
        <v>49</v>
      </c>
      <c r="K4049" t="s">
        <v>19157</v>
      </c>
      <c r="L4049" t="s">
        <v>19158</v>
      </c>
      <c r="M4049">
        <v>139432</v>
      </c>
      <c r="N4049">
        <v>1198</v>
      </c>
      <c r="O4049" t="s">
        <v>4825</v>
      </c>
      <c r="P4049">
        <v>2</v>
      </c>
      <c r="Q4049" t="s">
        <v>19159</v>
      </c>
      <c r="R4049" t="s">
        <v>19160</v>
      </c>
      <c r="S4049">
        <v>418</v>
      </c>
      <c r="T4049" t="s">
        <v>36</v>
      </c>
      <c r="U4049" t="s">
        <v>55</v>
      </c>
      <c r="V4049" t="s">
        <v>6034</v>
      </c>
      <c r="W4049">
        <v>3000000</v>
      </c>
      <c r="X4049">
        <v>1964</v>
      </c>
      <c r="Y4049">
        <v>202</v>
      </c>
      <c r="Z4049">
        <v>7.8</v>
      </c>
      <c r="AA4049">
        <v>1.37</v>
      </c>
      <c r="AB4049">
        <v>0</v>
      </c>
    </row>
    <row r="4050" spans="1:28" hidden="1" x14ac:dyDescent="0.2">
      <c r="A4050" t="s">
        <v>27</v>
      </c>
      <c r="B4050" t="s">
        <v>19161</v>
      </c>
      <c r="C4050">
        <v>188</v>
      </c>
      <c r="D4050">
        <v>108</v>
      </c>
      <c r="E4050">
        <v>43</v>
      </c>
      <c r="F4050">
        <v>463</v>
      </c>
      <c r="G4050" t="s">
        <v>7499</v>
      </c>
      <c r="H4050">
        <v>691</v>
      </c>
      <c r="J4050" t="s">
        <v>4330</v>
      </c>
      <c r="K4050" t="s">
        <v>3413</v>
      </c>
      <c r="L4050" t="s">
        <v>19162</v>
      </c>
      <c r="M4050">
        <v>9356</v>
      </c>
      <c r="N4050">
        <v>1962</v>
      </c>
      <c r="O4050" t="s">
        <v>19163</v>
      </c>
      <c r="P4050">
        <v>0</v>
      </c>
      <c r="Q4050" t="s">
        <v>19164</v>
      </c>
      <c r="R4050" t="s">
        <v>19165</v>
      </c>
      <c r="S4050">
        <v>47</v>
      </c>
      <c r="T4050" t="s">
        <v>36</v>
      </c>
      <c r="U4050" t="s">
        <v>266</v>
      </c>
      <c r="V4050" t="s">
        <v>4828</v>
      </c>
      <c r="W4050">
        <v>3200000</v>
      </c>
      <c r="X4050">
        <v>2012</v>
      </c>
      <c r="Y4050">
        <v>480</v>
      </c>
      <c r="Z4050">
        <v>5.7</v>
      </c>
      <c r="AA4050">
        <v>1.85</v>
      </c>
      <c r="AB4050">
        <v>0</v>
      </c>
    </row>
    <row r="4051" spans="1:28" hidden="1" x14ac:dyDescent="0.2">
      <c r="A4051" t="s">
        <v>27</v>
      </c>
      <c r="B4051" t="s">
        <v>19166</v>
      </c>
      <c r="C4051">
        <v>206</v>
      </c>
      <c r="D4051">
        <v>118</v>
      </c>
      <c r="E4051">
        <v>964</v>
      </c>
      <c r="F4051">
        <v>248</v>
      </c>
      <c r="G4051" t="s">
        <v>19167</v>
      </c>
      <c r="H4051">
        <v>488</v>
      </c>
      <c r="J4051" t="s">
        <v>1994</v>
      </c>
      <c r="K4051" t="s">
        <v>19168</v>
      </c>
      <c r="L4051" t="s">
        <v>19169</v>
      </c>
      <c r="M4051">
        <v>275720</v>
      </c>
      <c r="N4051">
        <v>1844</v>
      </c>
      <c r="O4051" t="s">
        <v>18793</v>
      </c>
      <c r="P4051">
        <v>0</v>
      </c>
      <c r="Q4051" t="s">
        <v>19170</v>
      </c>
      <c r="R4051" t="s">
        <v>19171</v>
      </c>
      <c r="S4051">
        <v>706</v>
      </c>
      <c r="T4051" t="s">
        <v>36</v>
      </c>
      <c r="U4051" t="s">
        <v>37</v>
      </c>
      <c r="V4051" t="s">
        <v>93</v>
      </c>
      <c r="W4051">
        <v>3180000</v>
      </c>
      <c r="X4051">
        <v>1946</v>
      </c>
      <c r="Y4051">
        <v>275</v>
      </c>
      <c r="Z4051">
        <v>8.6</v>
      </c>
      <c r="AA4051">
        <v>1.37</v>
      </c>
      <c r="AB4051">
        <v>41000</v>
      </c>
    </row>
    <row r="4052" spans="1:28" hidden="1" x14ac:dyDescent="0.2">
      <c r="A4052" t="s">
        <v>27</v>
      </c>
      <c r="B4052" t="s">
        <v>5287</v>
      </c>
      <c r="C4052">
        <v>134</v>
      </c>
      <c r="D4052">
        <v>94</v>
      </c>
      <c r="E4052">
        <v>0</v>
      </c>
      <c r="F4052">
        <v>557</v>
      </c>
      <c r="G4052" t="s">
        <v>2289</v>
      </c>
      <c r="H4052">
        <v>2000</v>
      </c>
      <c r="I4052">
        <v>16501785</v>
      </c>
      <c r="J4052" t="s">
        <v>3407</v>
      </c>
      <c r="K4052" t="s">
        <v>401</v>
      </c>
      <c r="L4052" t="s">
        <v>19172</v>
      </c>
      <c r="M4052">
        <v>469561</v>
      </c>
      <c r="N4052">
        <v>3559</v>
      </c>
      <c r="O4052" t="s">
        <v>356</v>
      </c>
      <c r="P4052">
        <v>4</v>
      </c>
      <c r="Q4052" t="s">
        <v>19173</v>
      </c>
      <c r="R4052" t="s">
        <v>19174</v>
      </c>
      <c r="S4052">
        <v>514</v>
      </c>
      <c r="T4052" t="s">
        <v>36</v>
      </c>
      <c r="U4052" t="s">
        <v>55</v>
      </c>
      <c r="V4052" t="s">
        <v>583</v>
      </c>
      <c r="W4052">
        <v>3500000</v>
      </c>
      <c r="X4052">
        <v>1996</v>
      </c>
      <c r="Y4052">
        <v>887</v>
      </c>
      <c r="Z4052">
        <v>8.1999999999999993</v>
      </c>
      <c r="AA4052">
        <v>1.85</v>
      </c>
      <c r="AB4052">
        <v>21000</v>
      </c>
    </row>
    <row r="4053" spans="1:28" hidden="1" x14ac:dyDescent="0.2">
      <c r="A4053" t="s">
        <v>27</v>
      </c>
      <c r="B4053" t="s">
        <v>5074</v>
      </c>
      <c r="C4053">
        <v>53</v>
      </c>
      <c r="D4053">
        <v>115</v>
      </c>
      <c r="E4053">
        <v>0</v>
      </c>
      <c r="F4053">
        <v>360</v>
      </c>
      <c r="G4053" t="s">
        <v>804</v>
      </c>
      <c r="H4053">
        <v>1000</v>
      </c>
      <c r="I4053">
        <v>38168022</v>
      </c>
      <c r="J4053" t="s">
        <v>17532</v>
      </c>
      <c r="K4053" t="s">
        <v>802</v>
      </c>
      <c r="L4053" t="s">
        <v>19175</v>
      </c>
      <c r="M4053">
        <v>4687</v>
      </c>
      <c r="N4053">
        <v>1964</v>
      </c>
      <c r="O4053" t="s">
        <v>15999</v>
      </c>
      <c r="P4053">
        <v>0</v>
      </c>
      <c r="Q4053" t="s">
        <v>19176</v>
      </c>
      <c r="R4053" t="s">
        <v>19177</v>
      </c>
      <c r="S4053">
        <v>83</v>
      </c>
      <c r="T4053" t="s">
        <v>36</v>
      </c>
      <c r="U4053" t="s">
        <v>37</v>
      </c>
      <c r="V4053" t="s">
        <v>583</v>
      </c>
      <c r="W4053">
        <v>3000000</v>
      </c>
      <c r="X4053">
        <v>2000</v>
      </c>
      <c r="Y4053">
        <v>436</v>
      </c>
      <c r="Z4053">
        <v>6.6</v>
      </c>
      <c r="AA4053">
        <v>1.85</v>
      </c>
      <c r="AB4053">
        <v>290</v>
      </c>
    </row>
    <row r="4054" spans="1:28" hidden="1" x14ac:dyDescent="0.2">
      <c r="A4054" t="s">
        <v>27</v>
      </c>
      <c r="B4054" t="s">
        <v>19178</v>
      </c>
      <c r="C4054">
        <v>264</v>
      </c>
      <c r="D4054">
        <v>98</v>
      </c>
      <c r="E4054">
        <v>21</v>
      </c>
      <c r="F4054">
        <v>189</v>
      </c>
      <c r="G4054" t="s">
        <v>17594</v>
      </c>
      <c r="H4054">
        <v>438</v>
      </c>
      <c r="I4054">
        <v>84749884</v>
      </c>
      <c r="J4054" t="s">
        <v>6401</v>
      </c>
      <c r="K4054" t="s">
        <v>17541</v>
      </c>
      <c r="L4054" t="s">
        <v>19179</v>
      </c>
      <c r="M4054">
        <v>82133</v>
      </c>
      <c r="N4054">
        <v>1081</v>
      </c>
      <c r="O4054" t="s">
        <v>19180</v>
      </c>
      <c r="P4054">
        <v>0</v>
      </c>
      <c r="Q4054" t="s">
        <v>19181</v>
      </c>
      <c r="R4054" t="s">
        <v>19182</v>
      </c>
      <c r="S4054">
        <v>359</v>
      </c>
      <c r="T4054" t="s">
        <v>36</v>
      </c>
      <c r="U4054" t="s">
        <v>37</v>
      </c>
      <c r="V4054" t="s">
        <v>583</v>
      </c>
      <c r="W4054">
        <v>3000000</v>
      </c>
      <c r="X4054">
        <v>2010</v>
      </c>
      <c r="Y4054">
        <v>332</v>
      </c>
      <c r="Z4054">
        <v>5.7</v>
      </c>
      <c r="AA4054">
        <v>1.85</v>
      </c>
      <c r="AB4054">
        <v>14000</v>
      </c>
    </row>
    <row r="4055" spans="1:28" hidden="1" x14ac:dyDescent="0.2">
      <c r="A4055" t="s">
        <v>27</v>
      </c>
      <c r="B4055" t="s">
        <v>7107</v>
      </c>
      <c r="C4055">
        <v>94</v>
      </c>
      <c r="D4055">
        <v>91</v>
      </c>
      <c r="E4055">
        <v>52</v>
      </c>
      <c r="F4055">
        <v>482</v>
      </c>
      <c r="G4055" t="s">
        <v>787</v>
      </c>
      <c r="H4055">
        <v>773</v>
      </c>
      <c r="I4055">
        <v>24788807</v>
      </c>
      <c r="J4055" t="s">
        <v>1669</v>
      </c>
      <c r="K4055" t="s">
        <v>174</v>
      </c>
      <c r="L4055" t="s">
        <v>19183</v>
      </c>
      <c r="M4055">
        <v>21245</v>
      </c>
      <c r="N4055">
        <v>1965</v>
      </c>
      <c r="O4055" t="s">
        <v>8230</v>
      </c>
      <c r="P4055">
        <v>0</v>
      </c>
      <c r="Q4055" t="s">
        <v>19184</v>
      </c>
      <c r="R4055" t="s">
        <v>19185</v>
      </c>
      <c r="S4055">
        <v>213</v>
      </c>
      <c r="T4055" t="s">
        <v>36</v>
      </c>
      <c r="U4055" t="s">
        <v>55</v>
      </c>
      <c r="V4055" t="s">
        <v>93</v>
      </c>
      <c r="W4055">
        <v>3000000</v>
      </c>
      <c r="X4055">
        <v>1998</v>
      </c>
      <c r="Y4055">
        <v>588</v>
      </c>
      <c r="Z4055">
        <v>7.4</v>
      </c>
      <c r="AA4055">
        <v>2.35</v>
      </c>
      <c r="AB4055">
        <v>0</v>
      </c>
    </row>
    <row r="4056" spans="1:28" hidden="1" x14ac:dyDescent="0.2">
      <c r="A4056" t="s">
        <v>745</v>
      </c>
      <c r="B4056" t="s">
        <v>3804</v>
      </c>
      <c r="C4056">
        <v>215</v>
      </c>
      <c r="D4056">
        <v>120</v>
      </c>
      <c r="E4056">
        <v>909</v>
      </c>
      <c r="F4056">
        <v>184</v>
      </c>
      <c r="G4056" t="s">
        <v>8794</v>
      </c>
      <c r="H4056">
        <v>909</v>
      </c>
      <c r="I4056">
        <v>21244913</v>
      </c>
      <c r="J4056" t="s">
        <v>19186</v>
      </c>
      <c r="K4056" t="s">
        <v>3804</v>
      </c>
      <c r="L4056" t="s">
        <v>19187</v>
      </c>
      <c r="M4056">
        <v>123090</v>
      </c>
      <c r="N4056">
        <v>1779</v>
      </c>
      <c r="O4056" t="s">
        <v>15636</v>
      </c>
      <c r="P4056">
        <v>2</v>
      </c>
      <c r="Q4056" t="s">
        <v>19188</v>
      </c>
      <c r="R4056" t="s">
        <v>19189</v>
      </c>
      <c r="S4056">
        <v>888</v>
      </c>
      <c r="T4056" t="s">
        <v>36</v>
      </c>
      <c r="U4056" t="s">
        <v>765</v>
      </c>
      <c r="V4056" t="s">
        <v>583</v>
      </c>
      <c r="W4056">
        <v>4000000</v>
      </c>
      <c r="X4056">
        <v>2002</v>
      </c>
      <c r="Y4056">
        <v>504</v>
      </c>
      <c r="Z4056">
        <v>8</v>
      </c>
      <c r="AA4056">
        <v>1.85</v>
      </c>
      <c r="AB4056">
        <v>4000</v>
      </c>
    </row>
    <row r="4057" spans="1:28" hidden="1" x14ac:dyDescent="0.2">
      <c r="A4057" t="s">
        <v>27</v>
      </c>
      <c r="B4057" t="s">
        <v>1937</v>
      </c>
      <c r="C4057">
        <v>85</v>
      </c>
      <c r="D4057">
        <v>109</v>
      </c>
      <c r="E4057">
        <v>611</v>
      </c>
      <c r="F4057">
        <v>4</v>
      </c>
      <c r="G4057" t="s">
        <v>19190</v>
      </c>
      <c r="H4057">
        <v>878</v>
      </c>
      <c r="I4057">
        <v>377420</v>
      </c>
      <c r="J4057" t="s">
        <v>3407</v>
      </c>
      <c r="K4057" t="s">
        <v>2410</v>
      </c>
      <c r="L4057" t="s">
        <v>19191</v>
      </c>
      <c r="M4057">
        <v>2789</v>
      </c>
      <c r="N4057">
        <v>900</v>
      </c>
      <c r="O4057" t="s">
        <v>14397</v>
      </c>
      <c r="P4057">
        <v>1</v>
      </c>
      <c r="Q4057" t="s">
        <v>19192</v>
      </c>
      <c r="R4057" t="s">
        <v>19193</v>
      </c>
      <c r="S4057">
        <v>20</v>
      </c>
      <c r="T4057" t="s">
        <v>1944</v>
      </c>
      <c r="U4057" t="s">
        <v>890</v>
      </c>
      <c r="V4057" t="s">
        <v>38</v>
      </c>
      <c r="X4057">
        <v>2014</v>
      </c>
      <c r="Y4057">
        <v>10</v>
      </c>
      <c r="Z4057">
        <v>7.3</v>
      </c>
      <c r="AA4057">
        <v>2.35</v>
      </c>
      <c r="AB4057">
        <v>0</v>
      </c>
    </row>
    <row r="4058" spans="1:28" hidden="1" x14ac:dyDescent="0.2">
      <c r="A4058" t="s">
        <v>27</v>
      </c>
      <c r="B4058" t="s">
        <v>19194</v>
      </c>
      <c r="C4058">
        <v>138</v>
      </c>
      <c r="D4058">
        <v>87</v>
      </c>
      <c r="E4058">
        <v>28</v>
      </c>
      <c r="F4058">
        <v>217</v>
      </c>
      <c r="G4058" t="s">
        <v>19195</v>
      </c>
      <c r="H4058">
        <v>426</v>
      </c>
      <c r="I4058">
        <v>30000000</v>
      </c>
      <c r="J4058" t="s">
        <v>7404</v>
      </c>
      <c r="K4058" t="s">
        <v>16955</v>
      </c>
      <c r="L4058" t="s">
        <v>19196</v>
      </c>
      <c r="M4058">
        <v>43485</v>
      </c>
      <c r="N4058">
        <v>1472</v>
      </c>
      <c r="O4058" t="s">
        <v>1306</v>
      </c>
      <c r="P4058">
        <v>0</v>
      </c>
      <c r="Q4058" t="s">
        <v>19197</v>
      </c>
      <c r="R4058" t="s">
        <v>19198</v>
      </c>
      <c r="S4058">
        <v>327</v>
      </c>
      <c r="T4058" t="s">
        <v>36</v>
      </c>
      <c r="U4058" t="s">
        <v>37</v>
      </c>
      <c r="V4058" t="s">
        <v>583</v>
      </c>
      <c r="W4058">
        <v>2200000</v>
      </c>
      <c r="X4058">
        <v>1985</v>
      </c>
      <c r="Y4058">
        <v>359</v>
      </c>
      <c r="Z4058">
        <v>5.4</v>
      </c>
      <c r="AA4058">
        <v>1.85</v>
      </c>
      <c r="AB4058">
        <v>0</v>
      </c>
    </row>
    <row r="4059" spans="1:28" hidden="1" x14ac:dyDescent="0.2">
      <c r="A4059" t="s">
        <v>27</v>
      </c>
      <c r="B4059" t="s">
        <v>12558</v>
      </c>
      <c r="C4059">
        <v>55</v>
      </c>
      <c r="D4059">
        <v>117</v>
      </c>
      <c r="E4059">
        <v>133</v>
      </c>
      <c r="F4059">
        <v>249</v>
      </c>
      <c r="G4059" t="s">
        <v>5139</v>
      </c>
      <c r="H4059">
        <v>687</v>
      </c>
      <c r="I4059">
        <v>20966644</v>
      </c>
      <c r="J4059" t="s">
        <v>212</v>
      </c>
      <c r="K4059" t="s">
        <v>6214</v>
      </c>
      <c r="L4059" t="s">
        <v>19199</v>
      </c>
      <c r="M4059">
        <v>29610</v>
      </c>
      <c r="N4059">
        <v>1665</v>
      </c>
      <c r="O4059" t="s">
        <v>15657</v>
      </c>
      <c r="P4059">
        <v>0</v>
      </c>
      <c r="Q4059" t="s">
        <v>19200</v>
      </c>
      <c r="R4059" t="s">
        <v>19201</v>
      </c>
      <c r="S4059">
        <v>94</v>
      </c>
      <c r="T4059" t="s">
        <v>36</v>
      </c>
      <c r="U4059" t="s">
        <v>55</v>
      </c>
      <c r="V4059" t="s">
        <v>5611</v>
      </c>
      <c r="W4059">
        <v>3000000</v>
      </c>
      <c r="X4059">
        <v>1985</v>
      </c>
      <c r="Y4059">
        <v>443</v>
      </c>
      <c r="Z4059">
        <v>7.4</v>
      </c>
      <c r="AA4059">
        <v>1.66</v>
      </c>
      <c r="AB4059">
        <v>0</v>
      </c>
    </row>
    <row r="4060" spans="1:28" hidden="1" x14ac:dyDescent="0.2">
      <c r="A4060" t="s">
        <v>27</v>
      </c>
      <c r="B4060" t="s">
        <v>14797</v>
      </c>
      <c r="C4060">
        <v>361</v>
      </c>
      <c r="D4060">
        <v>85</v>
      </c>
      <c r="E4060">
        <v>65</v>
      </c>
      <c r="F4060">
        <v>535</v>
      </c>
      <c r="G4060" t="s">
        <v>19202</v>
      </c>
      <c r="H4060">
        <v>942</v>
      </c>
      <c r="I4060">
        <v>64423650</v>
      </c>
      <c r="J4060" t="s">
        <v>4330</v>
      </c>
      <c r="K4060" t="s">
        <v>8489</v>
      </c>
      <c r="L4060" t="s">
        <v>19203</v>
      </c>
      <c r="M4060">
        <v>139329</v>
      </c>
      <c r="N4060">
        <v>3708</v>
      </c>
      <c r="O4060" t="s">
        <v>4601</v>
      </c>
      <c r="P4060">
        <v>0</v>
      </c>
      <c r="Q4060" t="s">
        <v>19204</v>
      </c>
      <c r="R4060" t="s">
        <v>19205</v>
      </c>
      <c r="S4060">
        <v>578</v>
      </c>
      <c r="T4060" t="s">
        <v>36</v>
      </c>
      <c r="U4060" t="s">
        <v>37</v>
      </c>
      <c r="V4060" t="s">
        <v>583</v>
      </c>
      <c r="W4060">
        <v>3000000</v>
      </c>
      <c r="X4060">
        <v>2013</v>
      </c>
      <c r="Y4060">
        <v>810</v>
      </c>
      <c r="Z4060">
        <v>5.7</v>
      </c>
      <c r="AA4060">
        <v>2.35</v>
      </c>
      <c r="AB4060">
        <v>31000</v>
      </c>
    </row>
    <row r="4061" spans="1:28" hidden="1" x14ac:dyDescent="0.2">
      <c r="A4061" t="s">
        <v>27</v>
      </c>
      <c r="B4061" t="s">
        <v>2680</v>
      </c>
      <c r="C4061">
        <v>411</v>
      </c>
      <c r="D4061">
        <v>110</v>
      </c>
      <c r="E4061">
        <v>301</v>
      </c>
      <c r="F4061">
        <v>412</v>
      </c>
      <c r="G4061" t="s">
        <v>19206</v>
      </c>
      <c r="H4061">
        <v>1000</v>
      </c>
      <c r="I4061">
        <v>48056940</v>
      </c>
      <c r="J4061" t="s">
        <v>5101</v>
      </c>
      <c r="K4061" t="s">
        <v>19207</v>
      </c>
      <c r="L4061" t="s">
        <v>19208</v>
      </c>
      <c r="M4061">
        <v>155153</v>
      </c>
      <c r="N4061">
        <v>2239</v>
      </c>
      <c r="O4061" t="s">
        <v>5075</v>
      </c>
      <c r="P4061">
        <v>0</v>
      </c>
      <c r="Q4061" t="s">
        <v>19209</v>
      </c>
      <c r="R4061" t="s">
        <v>19210</v>
      </c>
      <c r="S4061">
        <v>524</v>
      </c>
      <c r="T4061" t="s">
        <v>36</v>
      </c>
      <c r="U4061" t="s">
        <v>37</v>
      </c>
      <c r="V4061" t="s">
        <v>583</v>
      </c>
      <c r="W4061">
        <v>3000000</v>
      </c>
      <c r="X4061">
        <v>2012</v>
      </c>
      <c r="Y4061">
        <v>419</v>
      </c>
      <c r="Z4061">
        <v>6.8</v>
      </c>
      <c r="AA4061">
        <v>2.35</v>
      </c>
      <c r="AB4061">
        <v>58000</v>
      </c>
    </row>
    <row r="4062" spans="1:28" hidden="1" x14ac:dyDescent="0.2">
      <c r="A4062" t="s">
        <v>27</v>
      </c>
      <c r="B4062" t="s">
        <v>13090</v>
      </c>
      <c r="C4062">
        <v>24</v>
      </c>
      <c r="D4062">
        <v>113</v>
      </c>
      <c r="E4062">
        <v>9</v>
      </c>
      <c r="F4062">
        <v>12</v>
      </c>
      <c r="G4062" t="s">
        <v>19211</v>
      </c>
      <c r="H4062">
        <v>71</v>
      </c>
      <c r="I4062">
        <v>19184015</v>
      </c>
      <c r="J4062" t="s">
        <v>19212</v>
      </c>
      <c r="K4062" t="s">
        <v>1597</v>
      </c>
      <c r="L4062" t="s">
        <v>19213</v>
      </c>
      <c r="M4062">
        <v>1466</v>
      </c>
      <c r="N4062">
        <v>159</v>
      </c>
      <c r="O4062" t="s">
        <v>19214</v>
      </c>
      <c r="P4062">
        <v>1</v>
      </c>
      <c r="Q4062" t="s">
        <v>19215</v>
      </c>
      <c r="R4062" t="s">
        <v>19216</v>
      </c>
      <c r="S4062">
        <v>35</v>
      </c>
      <c r="T4062" t="s">
        <v>36</v>
      </c>
      <c r="U4062" t="s">
        <v>37</v>
      </c>
      <c r="V4062" t="s">
        <v>583</v>
      </c>
      <c r="W4062">
        <v>3000000</v>
      </c>
      <c r="X4062">
        <v>2002</v>
      </c>
      <c r="Y4062">
        <v>65</v>
      </c>
      <c r="Z4062">
        <v>5.4</v>
      </c>
      <c r="AA4062">
        <v>1.85</v>
      </c>
      <c r="AB4062">
        <v>63</v>
      </c>
    </row>
    <row r="4063" spans="1:28" hidden="1" x14ac:dyDescent="0.2">
      <c r="A4063" t="s">
        <v>27</v>
      </c>
      <c r="B4063" t="s">
        <v>18895</v>
      </c>
      <c r="C4063">
        <v>70</v>
      </c>
      <c r="D4063">
        <v>108</v>
      </c>
      <c r="E4063">
        <v>174</v>
      </c>
      <c r="F4063">
        <v>110</v>
      </c>
      <c r="G4063" t="s">
        <v>17977</v>
      </c>
      <c r="H4063">
        <v>253</v>
      </c>
      <c r="J4063" t="s">
        <v>212</v>
      </c>
      <c r="K4063" t="s">
        <v>19217</v>
      </c>
      <c r="L4063" t="s">
        <v>19218</v>
      </c>
      <c r="M4063">
        <v>33741</v>
      </c>
      <c r="N4063">
        <v>649</v>
      </c>
      <c r="O4063" t="s">
        <v>19219</v>
      </c>
      <c r="P4063">
        <v>0</v>
      </c>
      <c r="Q4063" t="s">
        <v>19220</v>
      </c>
      <c r="R4063" t="s">
        <v>19221</v>
      </c>
      <c r="S4063">
        <v>141</v>
      </c>
      <c r="T4063" t="s">
        <v>36</v>
      </c>
      <c r="U4063" t="s">
        <v>37</v>
      </c>
      <c r="V4063" t="s">
        <v>6034</v>
      </c>
      <c r="W4063">
        <v>3000000</v>
      </c>
      <c r="X4063">
        <v>1958</v>
      </c>
      <c r="Y4063">
        <v>197</v>
      </c>
      <c r="Z4063">
        <v>8.1</v>
      </c>
      <c r="AA4063">
        <v>1.85</v>
      </c>
      <c r="AB4063">
        <v>0</v>
      </c>
    </row>
    <row r="4064" spans="1:28" hidden="1" x14ac:dyDescent="0.2">
      <c r="A4064" t="s">
        <v>27</v>
      </c>
      <c r="B4064" t="s">
        <v>19222</v>
      </c>
      <c r="C4064">
        <v>78</v>
      </c>
      <c r="D4064">
        <v>95</v>
      </c>
      <c r="E4064">
        <v>57</v>
      </c>
      <c r="F4064">
        <v>158</v>
      </c>
      <c r="G4064" t="s">
        <v>19223</v>
      </c>
      <c r="H4064">
        <v>220</v>
      </c>
      <c r="J4064" t="s">
        <v>71</v>
      </c>
      <c r="K4064" t="s">
        <v>19224</v>
      </c>
      <c r="L4064" t="s">
        <v>19225</v>
      </c>
      <c r="M4064">
        <v>32378</v>
      </c>
      <c r="N4064">
        <v>1186</v>
      </c>
      <c r="O4064" t="s">
        <v>19226</v>
      </c>
      <c r="P4064">
        <v>0</v>
      </c>
      <c r="Q4064" t="s">
        <v>19227</v>
      </c>
      <c r="R4064" t="s">
        <v>19228</v>
      </c>
      <c r="S4064">
        <v>150</v>
      </c>
      <c r="T4064" t="s">
        <v>36</v>
      </c>
      <c r="U4064" t="s">
        <v>37</v>
      </c>
      <c r="V4064" t="s">
        <v>275</v>
      </c>
      <c r="W4064">
        <v>3000000</v>
      </c>
      <c r="X4064">
        <v>1970</v>
      </c>
      <c r="Y4064">
        <v>162</v>
      </c>
      <c r="Z4064">
        <v>6.1</v>
      </c>
      <c r="AA4064">
        <v>2.35</v>
      </c>
      <c r="AB4064">
        <v>0</v>
      </c>
    </row>
    <row r="4065" spans="1:28" hidden="1" x14ac:dyDescent="0.2">
      <c r="A4065" t="s">
        <v>27</v>
      </c>
      <c r="B4065" t="s">
        <v>7140</v>
      </c>
      <c r="C4065">
        <v>35</v>
      </c>
      <c r="D4065">
        <v>98</v>
      </c>
      <c r="E4065">
        <v>188</v>
      </c>
      <c r="F4065">
        <v>693</v>
      </c>
      <c r="G4065" t="s">
        <v>3831</v>
      </c>
      <c r="H4065">
        <v>2000</v>
      </c>
      <c r="I4065">
        <v>24629916</v>
      </c>
      <c r="J4065" t="s">
        <v>7443</v>
      </c>
      <c r="K4065" t="s">
        <v>4369</v>
      </c>
      <c r="L4065" t="s">
        <v>19229</v>
      </c>
      <c r="M4065">
        <v>12942</v>
      </c>
      <c r="N4065">
        <v>4277</v>
      </c>
      <c r="O4065" t="s">
        <v>2030</v>
      </c>
      <c r="P4065">
        <v>0</v>
      </c>
      <c r="Q4065" t="s">
        <v>19230</v>
      </c>
      <c r="R4065" t="s">
        <v>19231</v>
      </c>
      <c r="S4065">
        <v>34</v>
      </c>
      <c r="T4065" t="s">
        <v>36</v>
      </c>
      <c r="U4065" t="s">
        <v>37</v>
      </c>
      <c r="V4065" t="s">
        <v>93</v>
      </c>
      <c r="W4065">
        <v>3000000</v>
      </c>
      <c r="X4065">
        <v>1997</v>
      </c>
      <c r="Y4065">
        <v>970</v>
      </c>
      <c r="Z4065">
        <v>5.0999999999999996</v>
      </c>
      <c r="AA4065">
        <v>1.85</v>
      </c>
      <c r="AB4065">
        <v>902</v>
      </c>
    </row>
    <row r="4066" spans="1:28" hidden="1" x14ac:dyDescent="0.2">
      <c r="A4066" t="s">
        <v>27</v>
      </c>
      <c r="B4066" t="s">
        <v>19232</v>
      </c>
      <c r="C4066">
        <v>39</v>
      </c>
      <c r="D4066">
        <v>93</v>
      </c>
      <c r="E4066">
        <v>8</v>
      </c>
      <c r="F4066">
        <v>49</v>
      </c>
      <c r="G4066" t="s">
        <v>19233</v>
      </c>
      <c r="H4066">
        <v>88</v>
      </c>
      <c r="J4066" t="s">
        <v>2159</v>
      </c>
      <c r="K4066" t="s">
        <v>19234</v>
      </c>
      <c r="L4066" t="s">
        <v>19235</v>
      </c>
      <c r="M4066">
        <v>9066</v>
      </c>
      <c r="N4066">
        <v>373</v>
      </c>
      <c r="O4066" t="s">
        <v>19236</v>
      </c>
      <c r="P4066">
        <v>0</v>
      </c>
      <c r="Q4066" t="s">
        <v>19237</v>
      </c>
      <c r="R4066" t="s">
        <v>19238</v>
      </c>
      <c r="S4066">
        <v>55</v>
      </c>
      <c r="T4066" t="s">
        <v>674</v>
      </c>
      <c r="U4066" t="s">
        <v>675</v>
      </c>
      <c r="V4066" t="s">
        <v>275</v>
      </c>
      <c r="W4066">
        <v>16000000</v>
      </c>
      <c r="X4066">
        <v>2000</v>
      </c>
      <c r="Y4066">
        <v>82</v>
      </c>
      <c r="Z4066">
        <v>5.6</v>
      </c>
      <c r="AA4066">
        <v>1.85</v>
      </c>
      <c r="AB4066">
        <v>38</v>
      </c>
    </row>
    <row r="4067" spans="1:28" hidden="1" x14ac:dyDescent="0.2">
      <c r="A4067" t="s">
        <v>27</v>
      </c>
      <c r="B4067" t="s">
        <v>19239</v>
      </c>
      <c r="C4067">
        <v>158</v>
      </c>
      <c r="D4067">
        <v>86</v>
      </c>
      <c r="E4067">
        <v>41</v>
      </c>
      <c r="F4067">
        <v>155</v>
      </c>
      <c r="G4067" t="s">
        <v>19240</v>
      </c>
      <c r="H4067">
        <v>956</v>
      </c>
      <c r="I4067">
        <v>19472057</v>
      </c>
      <c r="J4067" t="s">
        <v>5542</v>
      </c>
      <c r="K4067" t="s">
        <v>1014</v>
      </c>
      <c r="L4067" t="s">
        <v>19241</v>
      </c>
      <c r="M4067">
        <v>25332</v>
      </c>
      <c r="N4067">
        <v>1862</v>
      </c>
      <c r="O4067" t="s">
        <v>19242</v>
      </c>
      <c r="P4067">
        <v>0</v>
      </c>
      <c r="Q4067" t="s">
        <v>19243</v>
      </c>
      <c r="R4067" t="s">
        <v>19244</v>
      </c>
      <c r="S4067">
        <v>307</v>
      </c>
      <c r="T4067" t="s">
        <v>36</v>
      </c>
      <c r="U4067" t="s">
        <v>37</v>
      </c>
      <c r="V4067" t="s">
        <v>583</v>
      </c>
      <c r="W4067">
        <v>3000000</v>
      </c>
      <c r="X4067">
        <v>1986</v>
      </c>
      <c r="Y4067">
        <v>316</v>
      </c>
      <c r="Z4067">
        <v>5.9</v>
      </c>
      <c r="AA4067">
        <v>1.85</v>
      </c>
      <c r="AB4067">
        <v>0</v>
      </c>
    </row>
    <row r="4068" spans="1:28" hidden="1" x14ac:dyDescent="0.2">
      <c r="A4068" t="s">
        <v>27</v>
      </c>
      <c r="B4068" t="s">
        <v>9063</v>
      </c>
      <c r="C4068">
        <v>122</v>
      </c>
      <c r="D4068">
        <v>161</v>
      </c>
      <c r="E4068">
        <v>767</v>
      </c>
      <c r="F4068">
        <v>87</v>
      </c>
      <c r="G4068" t="s">
        <v>19245</v>
      </c>
      <c r="H4068">
        <v>682</v>
      </c>
      <c r="I4068">
        <v>27200000</v>
      </c>
      <c r="J4068" t="s">
        <v>3320</v>
      </c>
      <c r="K4068" t="s">
        <v>17194</v>
      </c>
      <c r="L4068" t="s">
        <v>19246</v>
      </c>
      <c r="M4068">
        <v>149444</v>
      </c>
      <c r="N4068">
        <v>1035</v>
      </c>
      <c r="O4068" t="s">
        <v>10058</v>
      </c>
      <c r="P4068">
        <v>2</v>
      </c>
      <c r="Q4068" t="s">
        <v>19247</v>
      </c>
      <c r="R4068" t="s">
        <v>19248</v>
      </c>
      <c r="S4068">
        <v>273</v>
      </c>
      <c r="T4068" t="s">
        <v>36</v>
      </c>
      <c r="U4068" t="s">
        <v>55</v>
      </c>
      <c r="V4068" t="s">
        <v>93</v>
      </c>
      <c r="W4068">
        <v>3000000</v>
      </c>
      <c r="X4068">
        <v>1957</v>
      </c>
      <c r="Y4068">
        <v>119</v>
      </c>
      <c r="Z4068">
        <v>8.1999999999999993</v>
      </c>
      <c r="AA4068">
        <v>2.35</v>
      </c>
      <c r="AB4068">
        <v>0</v>
      </c>
    </row>
    <row r="4069" spans="1:28" hidden="1" x14ac:dyDescent="0.2">
      <c r="A4069" t="s">
        <v>27</v>
      </c>
      <c r="B4069" t="s">
        <v>5431</v>
      </c>
      <c r="C4069">
        <v>16</v>
      </c>
      <c r="D4069">
        <v>100</v>
      </c>
      <c r="E4069">
        <v>32</v>
      </c>
      <c r="F4069">
        <v>175</v>
      </c>
      <c r="G4069" t="s">
        <v>18226</v>
      </c>
      <c r="H4069">
        <v>610</v>
      </c>
      <c r="I4069">
        <v>15369573</v>
      </c>
      <c r="J4069" t="s">
        <v>1873</v>
      </c>
      <c r="K4069" t="s">
        <v>2984</v>
      </c>
      <c r="L4069" t="s">
        <v>19249</v>
      </c>
      <c r="M4069">
        <v>2580</v>
      </c>
      <c r="N4069">
        <v>1441</v>
      </c>
      <c r="O4069" t="s">
        <v>19250</v>
      </c>
      <c r="P4069">
        <v>1</v>
      </c>
      <c r="Q4069" t="s">
        <v>19251</v>
      </c>
      <c r="R4069" t="s">
        <v>19252</v>
      </c>
      <c r="S4069">
        <v>54</v>
      </c>
      <c r="T4069" t="s">
        <v>36</v>
      </c>
      <c r="U4069" t="s">
        <v>37</v>
      </c>
      <c r="V4069" t="s">
        <v>93</v>
      </c>
      <c r="W4069">
        <v>3000000</v>
      </c>
      <c r="X4069">
        <v>1990</v>
      </c>
      <c r="Y4069">
        <v>232</v>
      </c>
      <c r="Z4069">
        <v>5.3</v>
      </c>
      <c r="AA4069">
        <v>1.85</v>
      </c>
      <c r="AB4069">
        <v>710</v>
      </c>
    </row>
    <row r="4070" spans="1:28" hidden="1" x14ac:dyDescent="0.2">
      <c r="A4070" t="s">
        <v>27</v>
      </c>
      <c r="B4070" t="s">
        <v>11030</v>
      </c>
      <c r="C4070">
        <v>67</v>
      </c>
      <c r="D4070">
        <v>120</v>
      </c>
      <c r="E4070">
        <v>13000</v>
      </c>
      <c r="F4070">
        <v>416</v>
      </c>
      <c r="G4070" t="s">
        <v>10434</v>
      </c>
      <c r="H4070">
        <v>897</v>
      </c>
      <c r="J4070" t="s">
        <v>19253</v>
      </c>
      <c r="K4070" t="s">
        <v>4266</v>
      </c>
      <c r="L4070" t="s">
        <v>19254</v>
      </c>
      <c r="M4070">
        <v>15293</v>
      </c>
      <c r="N4070">
        <v>2811</v>
      </c>
      <c r="O4070" t="s">
        <v>3695</v>
      </c>
      <c r="P4070">
        <v>1</v>
      </c>
      <c r="Q4070" t="s">
        <v>19255</v>
      </c>
      <c r="R4070" t="s">
        <v>19256</v>
      </c>
      <c r="S4070">
        <v>111</v>
      </c>
      <c r="T4070" t="s">
        <v>36</v>
      </c>
      <c r="U4070" t="s">
        <v>37</v>
      </c>
      <c r="V4070" t="s">
        <v>93</v>
      </c>
      <c r="W4070">
        <v>4490375</v>
      </c>
      <c r="X4070">
        <v>1976</v>
      </c>
      <c r="Y4070">
        <v>844</v>
      </c>
      <c r="Z4070">
        <v>6.8</v>
      </c>
      <c r="AA4070">
        <v>1.85</v>
      </c>
      <c r="AB4070">
        <v>609</v>
      </c>
    </row>
    <row r="4071" spans="1:28" hidden="1" x14ac:dyDescent="0.2">
      <c r="A4071" t="s">
        <v>745</v>
      </c>
      <c r="B4071" t="s">
        <v>18465</v>
      </c>
      <c r="C4071">
        <v>183</v>
      </c>
      <c r="D4071">
        <v>125</v>
      </c>
      <c r="E4071">
        <v>0</v>
      </c>
      <c r="F4071">
        <v>180</v>
      </c>
      <c r="G4071" t="s">
        <v>4238</v>
      </c>
      <c r="H4071">
        <v>516</v>
      </c>
      <c r="J4071" t="s">
        <v>1413</v>
      </c>
      <c r="K4071" t="s">
        <v>19257</v>
      </c>
      <c r="L4071" t="s">
        <v>19258</v>
      </c>
      <c r="M4071">
        <v>109335</v>
      </c>
      <c r="N4071">
        <v>1328</v>
      </c>
      <c r="O4071" t="s">
        <v>19259</v>
      </c>
      <c r="P4071">
        <v>2</v>
      </c>
      <c r="Q4071" t="s">
        <v>19260</v>
      </c>
      <c r="R4071" t="s">
        <v>19261</v>
      </c>
      <c r="S4071">
        <v>241</v>
      </c>
      <c r="T4071" t="s">
        <v>36</v>
      </c>
      <c r="U4071" t="s">
        <v>37</v>
      </c>
      <c r="V4071" t="s">
        <v>6034</v>
      </c>
      <c r="W4071">
        <v>3000000</v>
      </c>
      <c r="X4071">
        <v>1960</v>
      </c>
      <c r="Y4071">
        <v>417</v>
      </c>
      <c r="Z4071">
        <v>8.3000000000000007</v>
      </c>
      <c r="AA4071">
        <v>2.35</v>
      </c>
      <c r="AB4071">
        <v>0</v>
      </c>
    </row>
    <row r="4072" spans="1:28" hidden="1" x14ac:dyDescent="0.2">
      <c r="A4072" t="s">
        <v>27</v>
      </c>
      <c r="B4072" t="s">
        <v>19262</v>
      </c>
      <c r="C4072">
        <v>112</v>
      </c>
      <c r="D4072">
        <v>91</v>
      </c>
      <c r="E4072">
        <v>18</v>
      </c>
      <c r="F4072">
        <v>307</v>
      </c>
      <c r="G4072" t="s">
        <v>19263</v>
      </c>
      <c r="H4072">
        <v>935</v>
      </c>
      <c r="I4072">
        <v>15935068</v>
      </c>
      <c r="J4072" t="s">
        <v>9752</v>
      </c>
      <c r="K4072" t="s">
        <v>13482</v>
      </c>
      <c r="L4072" t="s">
        <v>19264</v>
      </c>
      <c r="M4072">
        <v>19331</v>
      </c>
      <c r="N4072">
        <v>2899</v>
      </c>
      <c r="O4072" t="s">
        <v>19265</v>
      </c>
      <c r="P4072">
        <v>0</v>
      </c>
      <c r="Q4072" t="s">
        <v>19266</v>
      </c>
      <c r="R4072" t="s">
        <v>19267</v>
      </c>
      <c r="S4072">
        <v>317</v>
      </c>
      <c r="T4072" t="s">
        <v>36</v>
      </c>
      <c r="U4072" t="s">
        <v>37</v>
      </c>
      <c r="V4072" t="s">
        <v>583</v>
      </c>
      <c r="W4072">
        <v>2500000</v>
      </c>
      <c r="X4072">
        <v>1993</v>
      </c>
      <c r="Y4072">
        <v>805</v>
      </c>
      <c r="Z4072">
        <v>4.3</v>
      </c>
      <c r="AA4072">
        <v>1.85</v>
      </c>
      <c r="AB4072">
        <v>949</v>
      </c>
    </row>
    <row r="4073" spans="1:28" hidden="1" x14ac:dyDescent="0.2">
      <c r="A4073" t="s">
        <v>27</v>
      </c>
      <c r="B4073" t="s">
        <v>11030</v>
      </c>
      <c r="C4073">
        <v>64</v>
      </c>
      <c r="D4073">
        <v>128</v>
      </c>
      <c r="E4073">
        <v>13000</v>
      </c>
      <c r="F4073">
        <v>14</v>
      </c>
      <c r="G4073" t="s">
        <v>19268</v>
      </c>
      <c r="H4073">
        <v>18</v>
      </c>
      <c r="J4073" t="s">
        <v>10411</v>
      </c>
      <c r="K4073" t="s">
        <v>19269</v>
      </c>
      <c r="L4073" t="s">
        <v>19270</v>
      </c>
      <c r="M4073">
        <v>18656</v>
      </c>
      <c r="N4073">
        <v>70</v>
      </c>
      <c r="O4073" t="s">
        <v>19271</v>
      </c>
      <c r="P4073">
        <v>1</v>
      </c>
      <c r="Q4073" t="s">
        <v>19272</v>
      </c>
      <c r="R4073" t="s">
        <v>19273</v>
      </c>
      <c r="S4073">
        <v>137</v>
      </c>
      <c r="T4073" t="s">
        <v>36</v>
      </c>
      <c r="U4073" t="s">
        <v>37</v>
      </c>
      <c r="V4073" t="s">
        <v>6034</v>
      </c>
      <c r="W4073">
        <v>6000000</v>
      </c>
      <c r="X4073">
        <v>1966</v>
      </c>
      <c r="Y4073">
        <v>16</v>
      </c>
      <c r="Z4073">
        <v>6.7</v>
      </c>
      <c r="AA4073">
        <v>1.85</v>
      </c>
      <c r="AB4073">
        <v>933</v>
      </c>
    </row>
    <row r="4074" spans="1:28" hidden="1" x14ac:dyDescent="0.2">
      <c r="A4074" t="s">
        <v>27</v>
      </c>
      <c r="B4074" t="s">
        <v>1553</v>
      </c>
      <c r="C4074">
        <v>114</v>
      </c>
      <c r="D4074">
        <v>100</v>
      </c>
      <c r="E4074">
        <v>1000</v>
      </c>
      <c r="F4074">
        <v>220</v>
      </c>
      <c r="G4074" t="s">
        <v>2636</v>
      </c>
      <c r="H4074">
        <v>989</v>
      </c>
      <c r="I4074">
        <v>11694528</v>
      </c>
      <c r="J4074" t="s">
        <v>19274</v>
      </c>
      <c r="K4074" t="s">
        <v>327</v>
      </c>
      <c r="L4074" t="s">
        <v>19275</v>
      </c>
      <c r="M4074">
        <v>7721</v>
      </c>
      <c r="N4074">
        <v>2165</v>
      </c>
      <c r="O4074" t="s">
        <v>19276</v>
      </c>
      <c r="P4074">
        <v>0</v>
      </c>
      <c r="Q4074" t="s">
        <v>19277</v>
      </c>
      <c r="R4074" t="s">
        <v>19278</v>
      </c>
      <c r="S4074">
        <v>72</v>
      </c>
      <c r="T4074" t="s">
        <v>36</v>
      </c>
      <c r="U4074" t="s">
        <v>37</v>
      </c>
      <c r="V4074" t="s">
        <v>583</v>
      </c>
      <c r="W4074">
        <v>3000000</v>
      </c>
      <c r="X4074">
        <v>2005</v>
      </c>
      <c r="Y4074">
        <v>744</v>
      </c>
      <c r="Z4074">
        <v>7.2</v>
      </c>
      <c r="AA4074">
        <v>1.85</v>
      </c>
      <c r="AB4074">
        <v>635</v>
      </c>
    </row>
    <row r="4075" spans="1:28" x14ac:dyDescent="0.2">
      <c r="A4075" t="s">
        <v>27</v>
      </c>
      <c r="B4075" t="s">
        <v>19279</v>
      </c>
      <c r="C4075">
        <v>246</v>
      </c>
      <c r="D4075">
        <v>84</v>
      </c>
      <c r="E4075">
        <v>85</v>
      </c>
      <c r="F4075">
        <v>748</v>
      </c>
      <c r="G4075" t="s">
        <v>571</v>
      </c>
      <c r="H4075">
        <v>13000</v>
      </c>
      <c r="I4075">
        <v>229094</v>
      </c>
      <c r="J4075" t="s">
        <v>15009</v>
      </c>
      <c r="K4075" t="s">
        <v>456</v>
      </c>
      <c r="L4075" t="s">
        <v>19280</v>
      </c>
      <c r="M4075">
        <v>27650</v>
      </c>
      <c r="N4075">
        <v>14696</v>
      </c>
      <c r="O4075" t="s">
        <v>1023</v>
      </c>
      <c r="P4075">
        <v>2</v>
      </c>
      <c r="Q4075" t="s">
        <v>19281</v>
      </c>
      <c r="R4075" t="s">
        <v>19282</v>
      </c>
      <c r="S4075">
        <v>88</v>
      </c>
      <c r="T4075" t="s">
        <v>36</v>
      </c>
      <c r="U4075" t="s">
        <v>55</v>
      </c>
      <c r="V4075" t="s">
        <v>583</v>
      </c>
      <c r="X4075">
        <v>2015</v>
      </c>
      <c r="Y4075">
        <v>884</v>
      </c>
      <c r="Z4075">
        <v>6.9</v>
      </c>
      <c r="AA4075">
        <v>1.66</v>
      </c>
      <c r="AB4075">
        <v>0</v>
      </c>
    </row>
    <row r="4076" spans="1:28" hidden="1" x14ac:dyDescent="0.2">
      <c r="A4076" t="s">
        <v>27</v>
      </c>
      <c r="B4076" t="s">
        <v>14882</v>
      </c>
      <c r="C4076">
        <v>7</v>
      </c>
      <c r="D4076">
        <v>97</v>
      </c>
      <c r="E4076">
        <v>78</v>
      </c>
      <c r="F4076">
        <v>77</v>
      </c>
      <c r="G4076" t="s">
        <v>19283</v>
      </c>
      <c r="H4076">
        <v>685</v>
      </c>
      <c r="J4076" t="s">
        <v>5508</v>
      </c>
      <c r="K4076" t="s">
        <v>7211</v>
      </c>
      <c r="L4076" t="s">
        <v>19284</v>
      </c>
      <c r="M4076">
        <v>1361</v>
      </c>
      <c r="N4076">
        <v>1163</v>
      </c>
      <c r="O4076" t="s">
        <v>19285</v>
      </c>
      <c r="P4076">
        <v>0</v>
      </c>
      <c r="Q4076" t="s">
        <v>19286</v>
      </c>
      <c r="R4076" t="s">
        <v>19287</v>
      </c>
      <c r="S4076">
        <v>16</v>
      </c>
      <c r="T4076" t="s">
        <v>36</v>
      </c>
      <c r="U4076" t="s">
        <v>37</v>
      </c>
      <c r="V4076" t="s">
        <v>583</v>
      </c>
      <c r="W4076">
        <v>3000000</v>
      </c>
      <c r="X4076">
        <v>1985</v>
      </c>
      <c r="Y4076">
        <v>178</v>
      </c>
      <c r="Z4076">
        <v>6.6</v>
      </c>
      <c r="AB4076">
        <v>889</v>
      </c>
    </row>
    <row r="4077" spans="1:28" hidden="1" x14ac:dyDescent="0.2">
      <c r="A4077" t="s">
        <v>27</v>
      </c>
      <c r="B4077" t="s">
        <v>19288</v>
      </c>
      <c r="C4077">
        <v>49</v>
      </c>
      <c r="D4077">
        <v>84</v>
      </c>
      <c r="E4077">
        <v>23</v>
      </c>
      <c r="F4077">
        <v>706</v>
      </c>
      <c r="G4077" t="s">
        <v>9030</v>
      </c>
      <c r="H4077">
        <v>1000</v>
      </c>
      <c r="I4077">
        <v>10017041</v>
      </c>
      <c r="J4077" t="s">
        <v>1750</v>
      </c>
      <c r="K4077" t="s">
        <v>5948</v>
      </c>
      <c r="L4077" t="s">
        <v>19289</v>
      </c>
      <c r="M4077">
        <v>8265</v>
      </c>
      <c r="N4077">
        <v>4815</v>
      </c>
      <c r="O4077" t="s">
        <v>5263</v>
      </c>
      <c r="P4077">
        <v>3</v>
      </c>
      <c r="Q4077" t="s">
        <v>19290</v>
      </c>
      <c r="R4077" t="s">
        <v>19291</v>
      </c>
      <c r="S4077">
        <v>20</v>
      </c>
      <c r="T4077" t="s">
        <v>36</v>
      </c>
      <c r="U4077" t="s">
        <v>37</v>
      </c>
      <c r="V4077" t="s">
        <v>583</v>
      </c>
      <c r="W4077">
        <v>3000000</v>
      </c>
      <c r="X4077">
        <v>2009</v>
      </c>
      <c r="Y4077">
        <v>927</v>
      </c>
      <c r="Z4077">
        <v>5.9</v>
      </c>
      <c r="AA4077">
        <v>1.85</v>
      </c>
      <c r="AB4077">
        <v>545</v>
      </c>
    </row>
    <row r="4078" spans="1:28" hidden="1" x14ac:dyDescent="0.2">
      <c r="A4078" t="s">
        <v>27</v>
      </c>
      <c r="B4078" t="s">
        <v>18895</v>
      </c>
      <c r="C4078">
        <v>42</v>
      </c>
      <c r="D4078">
        <v>146</v>
      </c>
      <c r="E4078">
        <v>174</v>
      </c>
      <c r="F4078">
        <v>125</v>
      </c>
      <c r="G4078" t="s">
        <v>1083</v>
      </c>
      <c r="H4078">
        <v>556</v>
      </c>
      <c r="J4078" t="s">
        <v>3407</v>
      </c>
      <c r="K4078" t="s">
        <v>17832</v>
      </c>
      <c r="L4078" t="s">
        <v>19292</v>
      </c>
      <c r="M4078">
        <v>7998</v>
      </c>
      <c r="N4078">
        <v>1444</v>
      </c>
      <c r="O4078" t="s">
        <v>19293</v>
      </c>
      <c r="P4078">
        <v>1</v>
      </c>
      <c r="Q4078" t="s">
        <v>19294</v>
      </c>
      <c r="R4078" t="s">
        <v>19295</v>
      </c>
      <c r="S4078">
        <v>81</v>
      </c>
      <c r="T4078" t="s">
        <v>36</v>
      </c>
      <c r="U4078" t="s">
        <v>37</v>
      </c>
      <c r="V4078" t="s">
        <v>6034</v>
      </c>
      <c r="W4078">
        <v>3000000</v>
      </c>
      <c r="X4078">
        <v>1960</v>
      </c>
      <c r="Y4078">
        <v>422</v>
      </c>
      <c r="Z4078">
        <v>7.9</v>
      </c>
      <c r="AA4078">
        <v>1.66</v>
      </c>
      <c r="AB4078">
        <v>808</v>
      </c>
    </row>
    <row r="4079" spans="1:28" hidden="1" x14ac:dyDescent="0.2">
      <c r="A4079" t="s">
        <v>745</v>
      </c>
      <c r="B4079" t="s">
        <v>15536</v>
      </c>
      <c r="C4079">
        <v>73</v>
      </c>
      <c r="D4079">
        <v>186</v>
      </c>
      <c r="E4079">
        <v>176</v>
      </c>
      <c r="F4079">
        <v>760</v>
      </c>
      <c r="G4079" t="s">
        <v>18528</v>
      </c>
      <c r="H4079">
        <v>877</v>
      </c>
      <c r="J4079" t="s">
        <v>3394</v>
      </c>
      <c r="K4079" t="s">
        <v>10834</v>
      </c>
      <c r="L4079" t="s">
        <v>19296</v>
      </c>
      <c r="M4079">
        <v>44457</v>
      </c>
      <c r="N4079">
        <v>3847</v>
      </c>
      <c r="O4079" t="s">
        <v>15538</v>
      </c>
      <c r="P4079">
        <v>0</v>
      </c>
      <c r="Q4079" t="s">
        <v>19297</v>
      </c>
      <c r="R4079" t="s">
        <v>19298</v>
      </c>
      <c r="S4079">
        <v>176</v>
      </c>
      <c r="T4079" t="s">
        <v>36</v>
      </c>
      <c r="U4079" t="s">
        <v>37</v>
      </c>
      <c r="V4079" t="s">
        <v>4828</v>
      </c>
      <c r="W4079">
        <v>3000000</v>
      </c>
      <c r="X4079">
        <v>1961</v>
      </c>
      <c r="Y4079">
        <v>862</v>
      </c>
      <c r="Z4079">
        <v>8.3000000000000007</v>
      </c>
      <c r="AA4079">
        <v>1.75</v>
      </c>
      <c r="AB4079">
        <v>0</v>
      </c>
    </row>
    <row r="4080" spans="1:28" hidden="1" x14ac:dyDescent="0.2">
      <c r="A4080" t="s">
        <v>27</v>
      </c>
      <c r="B4080" t="s">
        <v>13090</v>
      </c>
      <c r="C4080">
        <v>16</v>
      </c>
      <c r="D4080">
        <v>94</v>
      </c>
      <c r="E4080">
        <v>9</v>
      </c>
      <c r="F4080">
        <v>200</v>
      </c>
      <c r="G4080" t="s">
        <v>19299</v>
      </c>
      <c r="H4080">
        <v>927</v>
      </c>
      <c r="I4080">
        <v>9016377</v>
      </c>
      <c r="J4080" t="s">
        <v>1669</v>
      </c>
      <c r="K4080" t="s">
        <v>9030</v>
      </c>
      <c r="L4080" t="s">
        <v>19300</v>
      </c>
      <c r="M4080">
        <v>1004</v>
      </c>
      <c r="N4080">
        <v>1936</v>
      </c>
      <c r="O4080" t="s">
        <v>19301</v>
      </c>
      <c r="P4080">
        <v>3</v>
      </c>
      <c r="Q4080" t="s">
        <v>19302</v>
      </c>
      <c r="R4080" t="s">
        <v>19303</v>
      </c>
      <c r="S4080">
        <v>8</v>
      </c>
      <c r="T4080" t="s">
        <v>36</v>
      </c>
      <c r="U4080" t="s">
        <v>37</v>
      </c>
      <c r="V4080" t="s">
        <v>583</v>
      </c>
      <c r="X4080">
        <v>1999</v>
      </c>
      <c r="Y4080">
        <v>209</v>
      </c>
      <c r="Z4080">
        <v>5.2</v>
      </c>
      <c r="AA4080">
        <v>1.85</v>
      </c>
      <c r="AB4080">
        <v>143</v>
      </c>
    </row>
    <row r="4081" spans="1:28" hidden="1" x14ac:dyDescent="0.2">
      <c r="A4081" t="s">
        <v>27</v>
      </c>
      <c r="C4081">
        <v>38</v>
      </c>
      <c r="D4081">
        <v>11</v>
      </c>
      <c r="F4081">
        <v>0</v>
      </c>
      <c r="G4081" t="s">
        <v>19304</v>
      </c>
      <c r="H4081">
        <v>11</v>
      </c>
      <c r="J4081" t="s">
        <v>18039</v>
      </c>
      <c r="K4081" t="s">
        <v>19305</v>
      </c>
      <c r="L4081" t="s">
        <v>19306</v>
      </c>
      <c r="M4081">
        <v>32923</v>
      </c>
      <c r="N4081">
        <v>11</v>
      </c>
      <c r="O4081" t="s">
        <v>19307</v>
      </c>
      <c r="P4081">
        <v>0</v>
      </c>
      <c r="Q4081" t="s">
        <v>19308</v>
      </c>
      <c r="R4081" t="s">
        <v>19309</v>
      </c>
      <c r="S4081">
        <v>75</v>
      </c>
      <c r="T4081" t="s">
        <v>36</v>
      </c>
      <c r="U4081" t="s">
        <v>37</v>
      </c>
      <c r="V4081" t="s">
        <v>2633</v>
      </c>
      <c r="Y4081">
        <v>0</v>
      </c>
      <c r="Z4081">
        <v>7.8</v>
      </c>
      <c r="AA4081">
        <v>1.33</v>
      </c>
      <c r="AB4081">
        <v>1000</v>
      </c>
    </row>
    <row r="4082" spans="1:28" x14ac:dyDescent="0.2">
      <c r="A4082" t="s">
        <v>745</v>
      </c>
      <c r="B4082" t="s">
        <v>19310</v>
      </c>
      <c r="C4082">
        <v>91</v>
      </c>
      <c r="D4082">
        <v>126</v>
      </c>
      <c r="E4082">
        <v>393</v>
      </c>
      <c r="F4082">
        <v>281</v>
      </c>
      <c r="G4082" t="s">
        <v>19311</v>
      </c>
      <c r="H4082">
        <v>862</v>
      </c>
      <c r="J4082" t="s">
        <v>19312</v>
      </c>
      <c r="K4082" t="s">
        <v>18528</v>
      </c>
      <c r="L4082" t="s">
        <v>19313</v>
      </c>
      <c r="M4082">
        <v>21316</v>
      </c>
      <c r="N4082">
        <v>2269</v>
      </c>
      <c r="O4082" t="s">
        <v>14476</v>
      </c>
      <c r="P4082">
        <v>0</v>
      </c>
      <c r="Q4082" t="s">
        <v>19314</v>
      </c>
      <c r="R4082" t="s">
        <v>19315</v>
      </c>
      <c r="S4082">
        <v>162</v>
      </c>
      <c r="T4082" t="s">
        <v>36</v>
      </c>
      <c r="U4082" t="s">
        <v>37</v>
      </c>
      <c r="V4082" t="s">
        <v>6034</v>
      </c>
      <c r="W4082">
        <v>3000000</v>
      </c>
      <c r="X4082">
        <v>1948</v>
      </c>
      <c r="Y4082">
        <v>376</v>
      </c>
      <c r="Z4082">
        <v>7.8</v>
      </c>
      <c r="AA4082">
        <v>1.37</v>
      </c>
      <c r="AB4082">
        <v>0</v>
      </c>
    </row>
    <row r="4083" spans="1:28" hidden="1" x14ac:dyDescent="0.2">
      <c r="A4083" t="s">
        <v>27</v>
      </c>
      <c r="B4083" t="s">
        <v>19316</v>
      </c>
      <c r="C4083">
        <v>37</v>
      </c>
      <c r="D4083">
        <v>99</v>
      </c>
      <c r="E4083">
        <v>18</v>
      </c>
      <c r="F4083">
        <v>233</v>
      </c>
      <c r="G4083" t="s">
        <v>11447</v>
      </c>
      <c r="H4083">
        <v>939</v>
      </c>
      <c r="I4083">
        <v>7059537</v>
      </c>
      <c r="J4083" t="s">
        <v>1669</v>
      </c>
      <c r="K4083" t="s">
        <v>5448</v>
      </c>
      <c r="L4083" t="s">
        <v>19317</v>
      </c>
      <c r="M4083">
        <v>8279</v>
      </c>
      <c r="N4083">
        <v>2321</v>
      </c>
      <c r="O4083" t="s">
        <v>19318</v>
      </c>
      <c r="P4083">
        <v>0</v>
      </c>
      <c r="Q4083" t="s">
        <v>19319</v>
      </c>
      <c r="R4083" t="s">
        <v>19320</v>
      </c>
      <c r="S4083">
        <v>101</v>
      </c>
      <c r="T4083" t="s">
        <v>36</v>
      </c>
      <c r="U4083" t="s">
        <v>37</v>
      </c>
      <c r="V4083" t="s">
        <v>38</v>
      </c>
      <c r="W4083">
        <v>3000000</v>
      </c>
      <c r="X4083">
        <v>2006</v>
      </c>
      <c r="Y4083">
        <v>407</v>
      </c>
      <c r="Z4083">
        <v>3</v>
      </c>
      <c r="AA4083">
        <v>1.85</v>
      </c>
      <c r="AB4083">
        <v>837</v>
      </c>
    </row>
    <row r="4084" spans="1:28" hidden="1" x14ac:dyDescent="0.2">
      <c r="A4084" t="s">
        <v>27</v>
      </c>
      <c r="B4084" t="s">
        <v>9160</v>
      </c>
      <c r="C4084">
        <v>405</v>
      </c>
      <c r="D4084">
        <v>109</v>
      </c>
      <c r="E4084">
        <v>0</v>
      </c>
      <c r="F4084">
        <v>48</v>
      </c>
      <c r="G4084" t="s">
        <v>19321</v>
      </c>
      <c r="H4084">
        <v>140</v>
      </c>
      <c r="I4084">
        <v>8114507</v>
      </c>
      <c r="J4084" t="s">
        <v>212</v>
      </c>
      <c r="K4084" t="s">
        <v>19322</v>
      </c>
      <c r="L4084" t="s">
        <v>19323</v>
      </c>
      <c r="M4084">
        <v>95362</v>
      </c>
      <c r="N4084">
        <v>328</v>
      </c>
      <c r="O4084" t="s">
        <v>19324</v>
      </c>
      <c r="P4084">
        <v>1</v>
      </c>
      <c r="Q4084" t="s">
        <v>19325</v>
      </c>
      <c r="R4084" t="s">
        <v>19326</v>
      </c>
      <c r="S4084">
        <v>270</v>
      </c>
      <c r="T4084" t="s">
        <v>36</v>
      </c>
      <c r="U4084" t="s">
        <v>37</v>
      </c>
      <c r="V4084" t="s">
        <v>583</v>
      </c>
      <c r="W4084">
        <v>3000000</v>
      </c>
      <c r="X4084">
        <v>2013</v>
      </c>
      <c r="Y4084">
        <v>63</v>
      </c>
      <c r="Z4084">
        <v>7.9</v>
      </c>
      <c r="AA4084">
        <v>1.85</v>
      </c>
      <c r="AB4084">
        <v>62000</v>
      </c>
    </row>
    <row r="4085" spans="1:28" hidden="1" x14ac:dyDescent="0.2">
      <c r="A4085" t="s">
        <v>27</v>
      </c>
      <c r="B4085" t="s">
        <v>19327</v>
      </c>
      <c r="C4085">
        <v>29</v>
      </c>
      <c r="D4085">
        <v>95</v>
      </c>
      <c r="E4085">
        <v>4</v>
      </c>
      <c r="F4085">
        <v>152</v>
      </c>
      <c r="G4085" t="s">
        <v>19328</v>
      </c>
      <c r="H4085">
        <v>641</v>
      </c>
      <c r="I4085">
        <v>7888703</v>
      </c>
      <c r="J4085" t="s">
        <v>2784</v>
      </c>
      <c r="K4085" t="s">
        <v>19329</v>
      </c>
      <c r="L4085" t="s">
        <v>19330</v>
      </c>
      <c r="M4085">
        <v>8465</v>
      </c>
      <c r="N4085">
        <v>1389</v>
      </c>
      <c r="O4085" t="s">
        <v>17711</v>
      </c>
      <c r="P4085">
        <v>1</v>
      </c>
      <c r="Q4085" t="s">
        <v>19331</v>
      </c>
      <c r="R4085" t="s">
        <v>19332</v>
      </c>
      <c r="S4085">
        <v>65</v>
      </c>
      <c r="T4085" t="s">
        <v>36</v>
      </c>
      <c r="U4085" t="s">
        <v>37</v>
      </c>
      <c r="V4085" t="s">
        <v>93</v>
      </c>
      <c r="W4085">
        <v>3000000</v>
      </c>
      <c r="X4085">
        <v>1987</v>
      </c>
      <c r="Y4085">
        <v>168</v>
      </c>
      <c r="Z4085">
        <v>3.2</v>
      </c>
      <c r="AA4085">
        <v>1.85</v>
      </c>
      <c r="AB4085">
        <v>491</v>
      </c>
    </row>
    <row r="4086" spans="1:28" hidden="1" x14ac:dyDescent="0.2">
      <c r="A4086" t="s">
        <v>27</v>
      </c>
      <c r="B4086" t="s">
        <v>17769</v>
      </c>
      <c r="C4086">
        <v>81</v>
      </c>
      <c r="D4086">
        <v>97</v>
      </c>
      <c r="E4086">
        <v>152</v>
      </c>
      <c r="F4086">
        <v>135</v>
      </c>
      <c r="G4086" t="s">
        <v>19333</v>
      </c>
      <c r="H4086">
        <v>674</v>
      </c>
      <c r="I4086">
        <v>7282851</v>
      </c>
      <c r="J4086" t="s">
        <v>4317</v>
      </c>
      <c r="K4086" t="s">
        <v>19334</v>
      </c>
      <c r="L4086" t="s">
        <v>19335</v>
      </c>
      <c r="M4086">
        <v>9502</v>
      </c>
      <c r="N4086">
        <v>1395</v>
      </c>
      <c r="O4086" t="s">
        <v>19336</v>
      </c>
      <c r="P4086">
        <v>1</v>
      </c>
      <c r="Q4086" t="s">
        <v>19337</v>
      </c>
      <c r="R4086" t="s">
        <v>19338</v>
      </c>
      <c r="S4086">
        <v>100</v>
      </c>
      <c r="T4086" t="s">
        <v>36</v>
      </c>
      <c r="U4086" t="s">
        <v>37</v>
      </c>
      <c r="V4086" t="s">
        <v>583</v>
      </c>
      <c r="W4086">
        <v>3000000</v>
      </c>
      <c r="X4086">
        <v>1988</v>
      </c>
      <c r="Y4086">
        <v>174</v>
      </c>
      <c r="Z4086">
        <v>6.5</v>
      </c>
      <c r="AA4086">
        <v>1.85</v>
      </c>
      <c r="AB4086">
        <v>812</v>
      </c>
    </row>
    <row r="4087" spans="1:28" hidden="1" x14ac:dyDescent="0.2">
      <c r="A4087" t="s">
        <v>27</v>
      </c>
      <c r="B4087" t="s">
        <v>14882</v>
      </c>
      <c r="C4087">
        <v>17</v>
      </c>
      <c r="D4087">
        <v>94</v>
      </c>
      <c r="E4087">
        <v>78</v>
      </c>
      <c r="F4087">
        <v>469</v>
      </c>
      <c r="G4087" t="s">
        <v>4906</v>
      </c>
      <c r="H4087">
        <v>912</v>
      </c>
      <c r="I4087">
        <v>6879730</v>
      </c>
      <c r="J4087" t="s">
        <v>3407</v>
      </c>
      <c r="K4087" t="s">
        <v>3075</v>
      </c>
      <c r="L4087" t="s">
        <v>19339</v>
      </c>
      <c r="M4087">
        <v>806</v>
      </c>
      <c r="N4087">
        <v>3049</v>
      </c>
      <c r="O4087" t="s">
        <v>19340</v>
      </c>
      <c r="P4087">
        <v>0</v>
      </c>
      <c r="Q4087" t="s">
        <v>19341</v>
      </c>
      <c r="R4087" t="s">
        <v>19342</v>
      </c>
      <c r="S4087">
        <v>23</v>
      </c>
      <c r="T4087" t="s">
        <v>36</v>
      </c>
      <c r="U4087" t="s">
        <v>37</v>
      </c>
      <c r="V4087" t="s">
        <v>583</v>
      </c>
      <c r="X4087">
        <v>2004</v>
      </c>
      <c r="Y4087">
        <v>637</v>
      </c>
      <c r="Z4087">
        <v>6.9</v>
      </c>
      <c r="AB4087">
        <v>187</v>
      </c>
    </row>
    <row r="4088" spans="1:28" hidden="1" x14ac:dyDescent="0.2">
      <c r="A4088" t="s">
        <v>27</v>
      </c>
      <c r="B4088" t="s">
        <v>19343</v>
      </c>
      <c r="C4088">
        <v>75</v>
      </c>
      <c r="D4088">
        <v>90</v>
      </c>
      <c r="E4088">
        <v>15</v>
      </c>
      <c r="F4088">
        <v>453</v>
      </c>
      <c r="G4088" t="s">
        <v>5015</v>
      </c>
      <c r="H4088">
        <v>953</v>
      </c>
      <c r="I4088">
        <v>5844929</v>
      </c>
      <c r="J4088" t="s">
        <v>2525</v>
      </c>
      <c r="K4088" t="s">
        <v>638</v>
      </c>
      <c r="L4088" t="s">
        <v>19344</v>
      </c>
      <c r="M4088">
        <v>6000</v>
      </c>
      <c r="N4088">
        <v>2510</v>
      </c>
      <c r="O4088" t="s">
        <v>8997</v>
      </c>
      <c r="P4088">
        <v>1</v>
      </c>
      <c r="Q4088" t="s">
        <v>19345</v>
      </c>
      <c r="R4088" t="s">
        <v>19346</v>
      </c>
      <c r="S4088">
        <v>109</v>
      </c>
      <c r="T4088" t="s">
        <v>36</v>
      </c>
      <c r="U4088" t="s">
        <v>37</v>
      </c>
      <c r="V4088" t="s">
        <v>38</v>
      </c>
      <c r="W4088">
        <v>3000000</v>
      </c>
      <c r="X4088">
        <v>2002</v>
      </c>
      <c r="Y4088">
        <v>625</v>
      </c>
      <c r="Z4088">
        <v>7</v>
      </c>
      <c r="AA4088">
        <v>1.85</v>
      </c>
      <c r="AB4088">
        <v>595</v>
      </c>
    </row>
    <row r="4089" spans="1:28" hidden="1" x14ac:dyDescent="0.2">
      <c r="A4089" t="s">
        <v>27</v>
      </c>
      <c r="D4089">
        <v>197</v>
      </c>
      <c r="F4089">
        <v>110</v>
      </c>
      <c r="G4089" t="s">
        <v>19347</v>
      </c>
      <c r="H4089">
        <v>578</v>
      </c>
      <c r="J4089" t="s">
        <v>3394</v>
      </c>
      <c r="K4089" t="s">
        <v>18673</v>
      </c>
      <c r="L4089" t="s">
        <v>19348</v>
      </c>
      <c r="M4089">
        <v>299</v>
      </c>
      <c r="N4089">
        <v>1400</v>
      </c>
      <c r="O4089" t="s">
        <v>15580</v>
      </c>
      <c r="P4089">
        <v>0</v>
      </c>
      <c r="Q4089" t="s">
        <v>19349</v>
      </c>
      <c r="R4089" t="s">
        <v>19350</v>
      </c>
      <c r="S4089">
        <v>1</v>
      </c>
      <c r="T4089" t="s">
        <v>36</v>
      </c>
      <c r="U4089" t="s">
        <v>368</v>
      </c>
      <c r="W4089">
        <v>15000000</v>
      </c>
      <c r="Y4089">
        <v>476</v>
      </c>
      <c r="Z4089">
        <v>7.4</v>
      </c>
      <c r="AB4089">
        <v>367</v>
      </c>
    </row>
    <row r="4090" spans="1:28" hidden="1" x14ac:dyDescent="0.2">
      <c r="A4090" t="s">
        <v>27</v>
      </c>
      <c r="B4090" t="s">
        <v>5601</v>
      </c>
      <c r="C4090">
        <v>91</v>
      </c>
      <c r="D4090">
        <v>117</v>
      </c>
      <c r="E4090">
        <v>375</v>
      </c>
      <c r="F4090">
        <v>31</v>
      </c>
      <c r="G4090" t="s">
        <v>19351</v>
      </c>
      <c r="H4090">
        <v>1000</v>
      </c>
      <c r="I4090">
        <v>3222857</v>
      </c>
      <c r="J4090" t="s">
        <v>212</v>
      </c>
      <c r="K4090" t="s">
        <v>14703</v>
      </c>
      <c r="L4090" t="s">
        <v>19352</v>
      </c>
      <c r="M4090">
        <v>12560</v>
      </c>
      <c r="N4090">
        <v>1394</v>
      </c>
      <c r="O4090" t="s">
        <v>19353</v>
      </c>
      <c r="P4090">
        <v>0</v>
      </c>
      <c r="Q4090" t="s">
        <v>19354</v>
      </c>
      <c r="R4090" t="s">
        <v>19355</v>
      </c>
      <c r="S4090">
        <v>147</v>
      </c>
      <c r="T4090" t="s">
        <v>5609</v>
      </c>
      <c r="U4090" t="s">
        <v>266</v>
      </c>
      <c r="V4090" t="s">
        <v>38</v>
      </c>
      <c r="X4090">
        <v>2005</v>
      </c>
      <c r="Y4090">
        <v>329</v>
      </c>
      <c r="Z4090">
        <v>7.8</v>
      </c>
      <c r="AA4090">
        <v>2.35</v>
      </c>
      <c r="AB4090">
        <v>0</v>
      </c>
    </row>
    <row r="4091" spans="1:28" hidden="1" x14ac:dyDescent="0.2">
      <c r="A4091" t="s">
        <v>27</v>
      </c>
      <c r="B4091" t="s">
        <v>19356</v>
      </c>
      <c r="C4091">
        <v>82</v>
      </c>
      <c r="D4091">
        <v>96</v>
      </c>
      <c r="E4091">
        <v>70</v>
      </c>
      <c r="F4091">
        <v>163</v>
      </c>
      <c r="G4091" t="s">
        <v>14639</v>
      </c>
      <c r="H4091">
        <v>883</v>
      </c>
      <c r="I4091">
        <v>4170647</v>
      </c>
      <c r="J4091" t="s">
        <v>2525</v>
      </c>
      <c r="K4091" t="s">
        <v>1511</v>
      </c>
      <c r="L4091" t="s">
        <v>19357</v>
      </c>
      <c r="M4091">
        <v>14548</v>
      </c>
      <c r="N4091">
        <v>1616</v>
      </c>
      <c r="O4091" t="s">
        <v>4717</v>
      </c>
      <c r="P4091">
        <v>0</v>
      </c>
      <c r="Q4091" t="s">
        <v>19358</v>
      </c>
      <c r="R4091" t="s">
        <v>19359</v>
      </c>
      <c r="S4091">
        <v>161</v>
      </c>
      <c r="T4091" t="s">
        <v>36</v>
      </c>
      <c r="U4091" t="s">
        <v>55</v>
      </c>
      <c r="V4091" t="s">
        <v>583</v>
      </c>
      <c r="W4091">
        <v>1900000</v>
      </c>
      <c r="X4091">
        <v>1999</v>
      </c>
      <c r="Y4091">
        <v>183</v>
      </c>
      <c r="Z4091">
        <v>6.9</v>
      </c>
      <c r="AA4091">
        <v>1.85</v>
      </c>
      <c r="AB4091">
        <v>1000</v>
      </c>
    </row>
    <row r="4092" spans="1:28" hidden="1" x14ac:dyDescent="0.2">
      <c r="A4092" t="s">
        <v>27</v>
      </c>
      <c r="B4092" t="s">
        <v>19360</v>
      </c>
      <c r="C4092">
        <v>48</v>
      </c>
      <c r="D4092">
        <v>82</v>
      </c>
      <c r="E4092">
        <v>0</v>
      </c>
      <c r="F4092">
        <v>51</v>
      </c>
      <c r="G4092" t="s">
        <v>7468</v>
      </c>
      <c r="H4092">
        <v>472</v>
      </c>
      <c r="I4092">
        <v>4142507</v>
      </c>
      <c r="J4092" t="s">
        <v>1679</v>
      </c>
      <c r="K4092" t="s">
        <v>19361</v>
      </c>
      <c r="L4092" t="s">
        <v>19362</v>
      </c>
      <c r="M4092">
        <v>3665</v>
      </c>
      <c r="N4092">
        <v>858</v>
      </c>
      <c r="O4092" t="s">
        <v>19363</v>
      </c>
      <c r="P4092">
        <v>1</v>
      </c>
      <c r="Q4092" t="s">
        <v>19364</v>
      </c>
      <c r="R4092" t="s">
        <v>19365</v>
      </c>
      <c r="S4092">
        <v>81</v>
      </c>
      <c r="T4092" t="s">
        <v>36</v>
      </c>
      <c r="U4092" t="s">
        <v>37</v>
      </c>
      <c r="V4092" t="s">
        <v>583</v>
      </c>
      <c r="W4092">
        <v>3000000</v>
      </c>
      <c r="X4092">
        <v>2000</v>
      </c>
      <c r="Y4092">
        <v>324</v>
      </c>
      <c r="Z4092">
        <v>4.4000000000000004</v>
      </c>
      <c r="AA4092">
        <v>1.85</v>
      </c>
      <c r="AB4092">
        <v>131</v>
      </c>
    </row>
    <row r="4093" spans="1:28" hidden="1" x14ac:dyDescent="0.2">
      <c r="A4093" t="s">
        <v>27</v>
      </c>
      <c r="B4093" t="s">
        <v>10304</v>
      </c>
      <c r="C4093">
        <v>33</v>
      </c>
      <c r="D4093">
        <v>109</v>
      </c>
      <c r="E4093">
        <v>300</v>
      </c>
      <c r="F4093">
        <v>200</v>
      </c>
      <c r="G4093" t="s">
        <v>13833</v>
      </c>
      <c r="H4093">
        <v>729</v>
      </c>
      <c r="I4093">
        <v>4109095</v>
      </c>
      <c r="J4093" t="s">
        <v>19366</v>
      </c>
      <c r="K4093" t="s">
        <v>3515</v>
      </c>
      <c r="L4093" t="s">
        <v>19367</v>
      </c>
      <c r="M4093">
        <v>8239</v>
      </c>
      <c r="N4093">
        <v>1292</v>
      </c>
      <c r="O4093" t="s">
        <v>15257</v>
      </c>
      <c r="P4093">
        <v>0</v>
      </c>
      <c r="Q4093" t="s">
        <v>19368</v>
      </c>
      <c r="R4093" t="s">
        <v>19369</v>
      </c>
      <c r="S4093">
        <v>92</v>
      </c>
      <c r="T4093" t="s">
        <v>36</v>
      </c>
      <c r="U4093" t="s">
        <v>37</v>
      </c>
      <c r="V4093" t="s">
        <v>583</v>
      </c>
      <c r="W4093">
        <v>3000000</v>
      </c>
      <c r="X4093">
        <v>1996</v>
      </c>
      <c r="Y4093">
        <v>257</v>
      </c>
      <c r="Z4093">
        <v>6</v>
      </c>
      <c r="AA4093">
        <v>1.85</v>
      </c>
      <c r="AB4093">
        <v>0</v>
      </c>
    </row>
    <row r="4094" spans="1:28" hidden="1" x14ac:dyDescent="0.2">
      <c r="A4094" t="s">
        <v>27</v>
      </c>
      <c r="B4094" t="s">
        <v>16099</v>
      </c>
      <c r="C4094">
        <v>133</v>
      </c>
      <c r="D4094">
        <v>90</v>
      </c>
      <c r="E4094">
        <v>132</v>
      </c>
      <c r="F4094">
        <v>547</v>
      </c>
      <c r="G4094" t="s">
        <v>4596</v>
      </c>
      <c r="H4094">
        <v>1000</v>
      </c>
      <c r="I4094">
        <v>4033268</v>
      </c>
      <c r="J4094" t="s">
        <v>2525</v>
      </c>
      <c r="K4094" t="s">
        <v>428</v>
      </c>
      <c r="L4094" t="s">
        <v>19370</v>
      </c>
      <c r="M4094">
        <v>9808</v>
      </c>
      <c r="N4094">
        <v>3692</v>
      </c>
      <c r="O4094" t="s">
        <v>19371</v>
      </c>
      <c r="P4094">
        <v>0</v>
      </c>
      <c r="Q4094" t="s">
        <v>19372</v>
      </c>
      <c r="R4094" t="s">
        <v>19373</v>
      </c>
      <c r="S4094">
        <v>53</v>
      </c>
      <c r="T4094" t="s">
        <v>36</v>
      </c>
      <c r="U4094" t="s">
        <v>37</v>
      </c>
      <c r="V4094" t="s">
        <v>583</v>
      </c>
      <c r="X4094">
        <v>2010</v>
      </c>
      <c r="Y4094">
        <v>864</v>
      </c>
      <c r="Z4094">
        <v>6.6</v>
      </c>
      <c r="AA4094">
        <v>2.35</v>
      </c>
      <c r="AB4094">
        <v>0</v>
      </c>
    </row>
    <row r="4095" spans="1:28" hidden="1" x14ac:dyDescent="0.2">
      <c r="A4095" t="s">
        <v>27</v>
      </c>
      <c r="B4095" t="s">
        <v>19374</v>
      </c>
      <c r="C4095">
        <v>104</v>
      </c>
      <c r="D4095">
        <v>89</v>
      </c>
      <c r="E4095">
        <v>21</v>
      </c>
      <c r="F4095">
        <v>124</v>
      </c>
      <c r="G4095" t="s">
        <v>19375</v>
      </c>
      <c r="H4095">
        <v>240</v>
      </c>
      <c r="J4095" t="s">
        <v>19376</v>
      </c>
      <c r="K4095" t="s">
        <v>19377</v>
      </c>
      <c r="L4095" t="s">
        <v>19378</v>
      </c>
      <c r="M4095">
        <v>128334</v>
      </c>
      <c r="N4095">
        <v>1011</v>
      </c>
      <c r="O4095" t="s">
        <v>19379</v>
      </c>
      <c r="P4095">
        <v>1</v>
      </c>
      <c r="Q4095" t="s">
        <v>19380</v>
      </c>
      <c r="R4095" t="s">
        <v>19381</v>
      </c>
      <c r="S4095">
        <v>349</v>
      </c>
      <c r="T4095" t="s">
        <v>36</v>
      </c>
      <c r="U4095" t="s">
        <v>37</v>
      </c>
      <c r="V4095" t="s">
        <v>275</v>
      </c>
      <c r="W4095">
        <v>3000000</v>
      </c>
      <c r="X4095">
        <v>1971</v>
      </c>
      <c r="Y4095">
        <v>177</v>
      </c>
      <c r="Z4095">
        <v>7.8</v>
      </c>
      <c r="AA4095">
        <v>1.33</v>
      </c>
      <c r="AB4095">
        <v>0</v>
      </c>
    </row>
    <row r="4096" spans="1:28" hidden="1" x14ac:dyDescent="0.2">
      <c r="A4096" t="s">
        <v>27</v>
      </c>
      <c r="B4096" t="s">
        <v>19382</v>
      </c>
      <c r="C4096">
        <v>22</v>
      </c>
      <c r="D4096">
        <v>98</v>
      </c>
      <c r="E4096">
        <v>16</v>
      </c>
      <c r="F4096">
        <v>222</v>
      </c>
      <c r="G4096" t="s">
        <v>14478</v>
      </c>
      <c r="H4096">
        <v>687</v>
      </c>
      <c r="I4096">
        <v>3902679</v>
      </c>
      <c r="J4096" t="s">
        <v>7404</v>
      </c>
      <c r="K4096" t="s">
        <v>6214</v>
      </c>
      <c r="L4096" t="s">
        <v>19383</v>
      </c>
      <c r="M4096">
        <v>3943</v>
      </c>
      <c r="N4096">
        <v>1806</v>
      </c>
      <c r="O4096" t="s">
        <v>19384</v>
      </c>
      <c r="P4096">
        <v>0</v>
      </c>
      <c r="Q4096" t="s">
        <v>19385</v>
      </c>
      <c r="R4096" t="s">
        <v>19386</v>
      </c>
      <c r="S4096">
        <v>49</v>
      </c>
      <c r="T4096" t="s">
        <v>36</v>
      </c>
      <c r="U4096" t="s">
        <v>37</v>
      </c>
      <c r="V4096" t="s">
        <v>583</v>
      </c>
      <c r="W4096">
        <v>3000000</v>
      </c>
      <c r="X4096">
        <v>1993</v>
      </c>
      <c r="Y4096">
        <v>233</v>
      </c>
      <c r="Z4096">
        <v>5.3</v>
      </c>
      <c r="AA4096">
        <v>1.66</v>
      </c>
      <c r="AB4096">
        <v>217</v>
      </c>
    </row>
    <row r="4097" spans="1:28" hidden="1" x14ac:dyDescent="0.2">
      <c r="A4097" t="s">
        <v>27</v>
      </c>
      <c r="B4097" t="s">
        <v>19387</v>
      </c>
      <c r="C4097">
        <v>30</v>
      </c>
      <c r="D4097">
        <v>95</v>
      </c>
      <c r="E4097">
        <v>45</v>
      </c>
      <c r="F4097">
        <v>267</v>
      </c>
      <c r="G4097" t="s">
        <v>19388</v>
      </c>
      <c r="H4097">
        <v>578</v>
      </c>
      <c r="I4097">
        <v>3559990</v>
      </c>
      <c r="J4097" t="s">
        <v>1007</v>
      </c>
      <c r="K4097" t="s">
        <v>5930</v>
      </c>
      <c r="L4097" t="s">
        <v>19389</v>
      </c>
      <c r="M4097">
        <v>8005</v>
      </c>
      <c r="N4097">
        <v>1363</v>
      </c>
      <c r="O4097" t="s">
        <v>4079</v>
      </c>
      <c r="P4097">
        <v>0</v>
      </c>
      <c r="Q4097" t="s">
        <v>19390</v>
      </c>
      <c r="R4097" t="s">
        <v>19391</v>
      </c>
      <c r="S4097">
        <v>49</v>
      </c>
      <c r="T4097" t="s">
        <v>36</v>
      </c>
      <c r="U4097" t="s">
        <v>37</v>
      </c>
      <c r="V4097" t="s">
        <v>583</v>
      </c>
      <c r="W4097">
        <v>3000000</v>
      </c>
      <c r="X4097">
        <v>1997</v>
      </c>
      <c r="Y4097">
        <v>341</v>
      </c>
      <c r="Z4097">
        <v>5.3</v>
      </c>
      <c r="AA4097">
        <v>1.85</v>
      </c>
      <c r="AB4097">
        <v>417</v>
      </c>
    </row>
    <row r="4098" spans="1:28" hidden="1" x14ac:dyDescent="0.2">
      <c r="A4098" t="s">
        <v>27</v>
      </c>
      <c r="B4098" t="s">
        <v>4943</v>
      </c>
      <c r="C4098">
        <v>112</v>
      </c>
      <c r="D4098">
        <v>94</v>
      </c>
      <c r="E4098">
        <v>0</v>
      </c>
      <c r="F4098">
        <v>180</v>
      </c>
      <c r="G4098" t="s">
        <v>19392</v>
      </c>
      <c r="H4098">
        <v>820</v>
      </c>
      <c r="J4098" t="s">
        <v>212</v>
      </c>
      <c r="K4098" t="s">
        <v>1044</v>
      </c>
      <c r="L4098" t="s">
        <v>19393</v>
      </c>
      <c r="M4098">
        <v>37594</v>
      </c>
      <c r="N4098">
        <v>1618</v>
      </c>
      <c r="O4098" t="s">
        <v>19394</v>
      </c>
      <c r="P4098">
        <v>0</v>
      </c>
      <c r="Q4098" t="s">
        <v>19395</v>
      </c>
      <c r="R4098" t="s">
        <v>19396</v>
      </c>
      <c r="S4098">
        <v>181</v>
      </c>
      <c r="T4098" t="s">
        <v>36</v>
      </c>
      <c r="U4098" t="s">
        <v>37</v>
      </c>
      <c r="V4098" t="s">
        <v>93</v>
      </c>
      <c r="W4098">
        <v>3000000</v>
      </c>
      <c r="X4098">
        <v>1978</v>
      </c>
      <c r="Y4098">
        <v>350</v>
      </c>
      <c r="Z4098">
        <v>8</v>
      </c>
      <c r="AA4098">
        <v>1.85</v>
      </c>
      <c r="AB4098">
        <v>0</v>
      </c>
    </row>
    <row r="4099" spans="1:28" hidden="1" x14ac:dyDescent="0.2">
      <c r="A4099" t="s">
        <v>27</v>
      </c>
      <c r="B4099" t="s">
        <v>19397</v>
      </c>
      <c r="C4099">
        <v>79</v>
      </c>
      <c r="D4099">
        <v>104</v>
      </c>
      <c r="E4099">
        <v>11</v>
      </c>
      <c r="F4099">
        <v>194</v>
      </c>
      <c r="G4099" t="s">
        <v>9251</v>
      </c>
      <c r="H4099">
        <v>11000</v>
      </c>
      <c r="I4099">
        <v>3287435</v>
      </c>
      <c r="J4099" t="s">
        <v>3407</v>
      </c>
      <c r="K4099" t="s">
        <v>658</v>
      </c>
      <c r="L4099" t="s">
        <v>19398</v>
      </c>
      <c r="M4099">
        <v>8603</v>
      </c>
      <c r="N4099">
        <v>12250</v>
      </c>
      <c r="O4099" t="s">
        <v>14075</v>
      </c>
      <c r="P4099">
        <v>2</v>
      </c>
      <c r="Q4099" t="s">
        <v>19399</v>
      </c>
      <c r="R4099" t="s">
        <v>19400</v>
      </c>
      <c r="S4099">
        <v>115</v>
      </c>
      <c r="T4099" t="s">
        <v>36</v>
      </c>
      <c r="U4099" t="s">
        <v>37</v>
      </c>
      <c r="V4099" t="s">
        <v>583</v>
      </c>
      <c r="W4099">
        <v>4500000</v>
      </c>
      <c r="X4099">
        <v>2001</v>
      </c>
      <c r="Y4099">
        <v>813</v>
      </c>
      <c r="Z4099">
        <v>7.1</v>
      </c>
      <c r="AA4099">
        <v>1.85</v>
      </c>
      <c r="AB4099">
        <v>430</v>
      </c>
    </row>
    <row r="4100" spans="1:28" hidden="1" x14ac:dyDescent="0.2">
      <c r="A4100" t="s">
        <v>27</v>
      </c>
      <c r="B4100" t="s">
        <v>19401</v>
      </c>
      <c r="C4100">
        <v>49</v>
      </c>
      <c r="D4100">
        <v>87</v>
      </c>
      <c r="E4100">
        <v>18</v>
      </c>
      <c r="F4100">
        <v>844</v>
      </c>
      <c r="G4100" t="s">
        <v>232</v>
      </c>
      <c r="H4100">
        <v>3000</v>
      </c>
      <c r="I4100">
        <v>3071947</v>
      </c>
      <c r="J4100" t="s">
        <v>5965</v>
      </c>
      <c r="K4100" t="s">
        <v>5443</v>
      </c>
      <c r="L4100" t="s">
        <v>19402</v>
      </c>
      <c r="M4100">
        <v>18711</v>
      </c>
      <c r="N4100">
        <v>9555</v>
      </c>
      <c r="O4100" t="s">
        <v>19403</v>
      </c>
      <c r="P4100">
        <v>3</v>
      </c>
      <c r="Q4100" t="s">
        <v>19404</v>
      </c>
      <c r="R4100" t="s">
        <v>19405</v>
      </c>
      <c r="S4100">
        <v>183</v>
      </c>
      <c r="T4100" t="s">
        <v>36</v>
      </c>
      <c r="U4100" t="s">
        <v>37</v>
      </c>
      <c r="V4100" t="s">
        <v>583</v>
      </c>
      <c r="W4100">
        <v>3500000</v>
      </c>
      <c r="X4100">
        <v>1999</v>
      </c>
      <c r="Y4100">
        <v>2000</v>
      </c>
      <c r="Z4100">
        <v>5.4</v>
      </c>
      <c r="AA4100">
        <v>1.85</v>
      </c>
      <c r="AB4100">
        <v>0</v>
      </c>
    </row>
    <row r="4101" spans="1:28" hidden="1" x14ac:dyDescent="0.2">
      <c r="A4101" t="s">
        <v>27</v>
      </c>
      <c r="B4101" t="s">
        <v>13501</v>
      </c>
      <c r="C4101">
        <v>42</v>
      </c>
      <c r="D4101">
        <v>108</v>
      </c>
      <c r="E4101">
        <v>232</v>
      </c>
      <c r="F4101">
        <v>353</v>
      </c>
      <c r="G4101" t="s">
        <v>1868</v>
      </c>
      <c r="H4101">
        <v>10000</v>
      </c>
      <c r="I4101">
        <v>2961991</v>
      </c>
      <c r="J4101" t="s">
        <v>1542</v>
      </c>
      <c r="K4101" t="s">
        <v>438</v>
      </c>
      <c r="L4101" t="s">
        <v>19406</v>
      </c>
      <c r="M4101">
        <v>15885</v>
      </c>
      <c r="N4101">
        <v>11459</v>
      </c>
      <c r="O4101" t="s">
        <v>19407</v>
      </c>
      <c r="P4101">
        <v>4</v>
      </c>
      <c r="Q4101" t="s">
        <v>19408</v>
      </c>
      <c r="R4101" t="s">
        <v>19409</v>
      </c>
      <c r="S4101">
        <v>78</v>
      </c>
      <c r="T4101" t="s">
        <v>36</v>
      </c>
      <c r="U4101" t="s">
        <v>37</v>
      </c>
      <c r="V4101" t="s">
        <v>583</v>
      </c>
      <c r="W4101">
        <v>3300000</v>
      </c>
      <c r="X4101">
        <v>1996</v>
      </c>
      <c r="Y4101">
        <v>721</v>
      </c>
      <c r="Z4101">
        <v>6.9</v>
      </c>
      <c r="AA4101">
        <v>1.85</v>
      </c>
      <c r="AB4101">
        <v>0</v>
      </c>
    </row>
    <row r="4102" spans="1:28" hidden="1" x14ac:dyDescent="0.2">
      <c r="A4102" t="s">
        <v>745</v>
      </c>
      <c r="B4102" t="s">
        <v>15232</v>
      </c>
      <c r="C4102">
        <v>345</v>
      </c>
      <c r="D4102">
        <v>86</v>
      </c>
      <c r="E4102">
        <v>387</v>
      </c>
      <c r="F4102">
        <v>270</v>
      </c>
      <c r="G4102" t="s">
        <v>19410</v>
      </c>
      <c r="H4102">
        <v>962</v>
      </c>
      <c r="I4102">
        <v>4063238</v>
      </c>
      <c r="J4102" t="s">
        <v>1413</v>
      </c>
      <c r="K4102" t="s">
        <v>9477</v>
      </c>
      <c r="L4102" t="s">
        <v>19411</v>
      </c>
      <c r="M4102">
        <v>43982</v>
      </c>
      <c r="N4102">
        <v>2260</v>
      </c>
      <c r="O4102" t="s">
        <v>16534</v>
      </c>
      <c r="P4102">
        <v>0</v>
      </c>
      <c r="Q4102" t="s">
        <v>19412</v>
      </c>
      <c r="R4102" t="s">
        <v>19413</v>
      </c>
      <c r="S4102">
        <v>139</v>
      </c>
      <c r="T4102" t="s">
        <v>36</v>
      </c>
      <c r="U4102" t="s">
        <v>37</v>
      </c>
      <c r="V4102" t="s">
        <v>583</v>
      </c>
      <c r="X4102">
        <v>2012</v>
      </c>
      <c r="Y4102">
        <v>481</v>
      </c>
      <c r="Z4102">
        <v>7.4</v>
      </c>
      <c r="AA4102">
        <v>1.85</v>
      </c>
      <c r="AB4102">
        <v>11000</v>
      </c>
    </row>
    <row r="4103" spans="1:28" hidden="1" x14ac:dyDescent="0.2">
      <c r="A4103" t="s">
        <v>27</v>
      </c>
      <c r="B4103" t="s">
        <v>814</v>
      </c>
      <c r="C4103">
        <v>152</v>
      </c>
      <c r="D4103">
        <v>94</v>
      </c>
      <c r="E4103">
        <v>151</v>
      </c>
      <c r="F4103">
        <v>29</v>
      </c>
      <c r="G4103" t="s">
        <v>19414</v>
      </c>
      <c r="H4103">
        <v>113</v>
      </c>
      <c r="I4103">
        <v>2912363</v>
      </c>
      <c r="J4103" t="s">
        <v>1933</v>
      </c>
      <c r="K4103" t="s">
        <v>7804</v>
      </c>
      <c r="L4103" t="s">
        <v>19415</v>
      </c>
      <c r="M4103">
        <v>25063</v>
      </c>
      <c r="N4103">
        <v>278</v>
      </c>
      <c r="O4103" t="s">
        <v>19416</v>
      </c>
      <c r="P4103">
        <v>1</v>
      </c>
      <c r="Q4103" t="s">
        <v>19417</v>
      </c>
      <c r="R4103" t="s">
        <v>19418</v>
      </c>
      <c r="S4103">
        <v>177</v>
      </c>
      <c r="T4103" t="s">
        <v>19419</v>
      </c>
      <c r="U4103" t="s">
        <v>55</v>
      </c>
      <c r="V4103" t="s">
        <v>583</v>
      </c>
      <c r="W4103">
        <v>3000000</v>
      </c>
      <c r="X4103">
        <v>2005</v>
      </c>
      <c r="Y4103">
        <v>64</v>
      </c>
      <c r="Z4103">
        <v>7.3</v>
      </c>
      <c r="AA4103">
        <v>2.35</v>
      </c>
      <c r="AB4103">
        <v>0</v>
      </c>
    </row>
    <row r="4104" spans="1:28" hidden="1" x14ac:dyDescent="0.2">
      <c r="A4104" t="s">
        <v>27</v>
      </c>
      <c r="B4104" t="s">
        <v>18294</v>
      </c>
      <c r="C4104">
        <v>148</v>
      </c>
      <c r="D4104">
        <v>134</v>
      </c>
      <c r="E4104">
        <v>377</v>
      </c>
      <c r="F4104">
        <v>812</v>
      </c>
      <c r="G4104" t="s">
        <v>1954</v>
      </c>
      <c r="H4104">
        <v>22000</v>
      </c>
      <c r="I4104">
        <v>3000000</v>
      </c>
      <c r="J4104" t="s">
        <v>2525</v>
      </c>
      <c r="K4104" t="s">
        <v>695</v>
      </c>
      <c r="L4104" t="s">
        <v>19420</v>
      </c>
      <c r="M4104">
        <v>55329</v>
      </c>
      <c r="N4104">
        <v>36859</v>
      </c>
      <c r="O4104" t="s">
        <v>4637</v>
      </c>
      <c r="P4104">
        <v>9</v>
      </c>
      <c r="Q4104" t="s">
        <v>19421</v>
      </c>
      <c r="R4104" t="s">
        <v>19422</v>
      </c>
      <c r="S4104">
        <v>499</v>
      </c>
      <c r="T4104" t="s">
        <v>36</v>
      </c>
      <c r="U4104" t="s">
        <v>37</v>
      </c>
      <c r="W4104">
        <v>3000000</v>
      </c>
      <c r="X4104">
        <v>1998</v>
      </c>
      <c r="Y4104">
        <v>11000</v>
      </c>
      <c r="Z4104">
        <v>7.8</v>
      </c>
      <c r="AA4104">
        <v>1.85</v>
      </c>
      <c r="AB4104">
        <v>0</v>
      </c>
    </row>
    <row r="4105" spans="1:28" hidden="1" x14ac:dyDescent="0.2">
      <c r="A4105" t="s">
        <v>27</v>
      </c>
      <c r="B4105" t="s">
        <v>10128</v>
      </c>
      <c r="C4105">
        <v>23</v>
      </c>
      <c r="D4105">
        <v>89</v>
      </c>
      <c r="E4105">
        <v>269</v>
      </c>
      <c r="F4105">
        <v>24</v>
      </c>
      <c r="G4105" t="s">
        <v>19423</v>
      </c>
      <c r="H4105">
        <v>489</v>
      </c>
      <c r="I4105">
        <v>2223990</v>
      </c>
      <c r="J4105" t="s">
        <v>17532</v>
      </c>
      <c r="K4105" t="s">
        <v>9575</v>
      </c>
      <c r="L4105" t="s">
        <v>19424</v>
      </c>
      <c r="M4105">
        <v>761</v>
      </c>
      <c r="N4105">
        <v>539</v>
      </c>
      <c r="O4105" t="s">
        <v>19425</v>
      </c>
      <c r="P4105">
        <v>1</v>
      </c>
      <c r="Q4105" t="s">
        <v>19426</v>
      </c>
      <c r="R4105" t="s">
        <v>19427</v>
      </c>
      <c r="S4105">
        <v>14</v>
      </c>
      <c r="T4105" t="s">
        <v>36</v>
      </c>
      <c r="U4105" t="s">
        <v>37</v>
      </c>
      <c r="V4105" t="s">
        <v>583</v>
      </c>
      <c r="W4105">
        <v>3000000</v>
      </c>
      <c r="X4105">
        <v>2003</v>
      </c>
      <c r="Y4105">
        <v>26</v>
      </c>
      <c r="Z4105">
        <v>6.6</v>
      </c>
      <c r="AA4105">
        <v>1.85</v>
      </c>
      <c r="AB4105">
        <v>26</v>
      </c>
    </row>
    <row r="4106" spans="1:28" hidden="1" x14ac:dyDescent="0.2">
      <c r="A4106" t="s">
        <v>27</v>
      </c>
      <c r="B4106" t="s">
        <v>7132</v>
      </c>
      <c r="C4106">
        <v>254</v>
      </c>
      <c r="D4106">
        <v>102</v>
      </c>
      <c r="E4106">
        <v>0</v>
      </c>
      <c r="F4106">
        <v>387</v>
      </c>
      <c r="G4106" t="s">
        <v>2187</v>
      </c>
      <c r="H4106">
        <v>40000</v>
      </c>
      <c r="I4106">
        <v>1821983</v>
      </c>
      <c r="J4106" t="s">
        <v>19428</v>
      </c>
      <c r="K4106" t="s">
        <v>42</v>
      </c>
      <c r="L4106" t="s">
        <v>19429</v>
      </c>
      <c r="M4106">
        <v>31089</v>
      </c>
      <c r="N4106">
        <v>43810</v>
      </c>
      <c r="O4106" t="s">
        <v>4659</v>
      </c>
      <c r="P4106">
        <v>0</v>
      </c>
      <c r="Q4106" t="s">
        <v>19430</v>
      </c>
      <c r="R4106" t="s">
        <v>19431</v>
      </c>
      <c r="S4106">
        <v>261</v>
      </c>
      <c r="T4106" t="s">
        <v>36</v>
      </c>
      <c r="U4106" t="s">
        <v>37</v>
      </c>
      <c r="V4106" t="s">
        <v>583</v>
      </c>
      <c r="W4106">
        <v>3000000</v>
      </c>
      <c r="X4106">
        <v>2014</v>
      </c>
      <c r="Y4106">
        <v>3000</v>
      </c>
      <c r="Z4106">
        <v>5.4</v>
      </c>
      <c r="AA4106">
        <v>2.35</v>
      </c>
      <c r="AB4106">
        <v>20000</v>
      </c>
    </row>
    <row r="4107" spans="1:28" hidden="1" x14ac:dyDescent="0.2">
      <c r="A4107" t="s">
        <v>27</v>
      </c>
      <c r="B4107" t="s">
        <v>14338</v>
      </c>
      <c r="C4107">
        <v>305</v>
      </c>
      <c r="D4107">
        <v>120</v>
      </c>
      <c r="E4107">
        <v>0</v>
      </c>
      <c r="F4107">
        <v>38</v>
      </c>
      <c r="G4107" t="s">
        <v>19432</v>
      </c>
      <c r="H4107">
        <v>717</v>
      </c>
      <c r="I4107">
        <v>2181290</v>
      </c>
      <c r="J4107" t="s">
        <v>1922</v>
      </c>
      <c r="K4107" t="s">
        <v>13996</v>
      </c>
      <c r="L4107" t="s">
        <v>19433</v>
      </c>
      <c r="M4107">
        <v>356181</v>
      </c>
      <c r="N4107">
        <v>852</v>
      </c>
      <c r="O4107" t="s">
        <v>18301</v>
      </c>
      <c r="P4107">
        <v>0</v>
      </c>
      <c r="Q4107" t="s">
        <v>19434</v>
      </c>
      <c r="R4107" t="s">
        <v>19435</v>
      </c>
      <c r="S4107">
        <v>809</v>
      </c>
      <c r="T4107" t="s">
        <v>12698</v>
      </c>
      <c r="U4107" t="s">
        <v>5692</v>
      </c>
      <c r="V4107" t="s">
        <v>583</v>
      </c>
      <c r="W4107">
        <v>3000000</v>
      </c>
      <c r="X4107">
        <v>2003</v>
      </c>
      <c r="Y4107">
        <v>78</v>
      </c>
      <c r="Z4107">
        <v>8.4</v>
      </c>
      <c r="AA4107">
        <v>2.35</v>
      </c>
      <c r="AB4107">
        <v>43000</v>
      </c>
    </row>
    <row r="4108" spans="1:28" hidden="1" x14ac:dyDescent="0.2">
      <c r="A4108" t="s">
        <v>27</v>
      </c>
      <c r="B4108" t="s">
        <v>19436</v>
      </c>
      <c r="C4108">
        <v>19</v>
      </c>
      <c r="D4108">
        <v>110</v>
      </c>
      <c r="E4108">
        <v>13</v>
      </c>
      <c r="F4108">
        <v>221</v>
      </c>
      <c r="G4108" t="s">
        <v>19437</v>
      </c>
      <c r="H4108">
        <v>439</v>
      </c>
      <c r="I4108">
        <v>2848578</v>
      </c>
      <c r="J4108" t="s">
        <v>7142</v>
      </c>
      <c r="K4108" t="s">
        <v>19438</v>
      </c>
      <c r="L4108" t="s">
        <v>19439</v>
      </c>
      <c r="M4108">
        <v>3942</v>
      </c>
      <c r="N4108">
        <v>1567</v>
      </c>
      <c r="O4108" t="s">
        <v>19440</v>
      </c>
      <c r="P4108">
        <v>0</v>
      </c>
      <c r="Q4108" t="s">
        <v>19441</v>
      </c>
      <c r="R4108" t="s">
        <v>19442</v>
      </c>
      <c r="S4108">
        <v>65</v>
      </c>
      <c r="T4108" t="s">
        <v>36</v>
      </c>
      <c r="U4108" t="s">
        <v>37</v>
      </c>
      <c r="V4108" t="s">
        <v>93</v>
      </c>
      <c r="W4108">
        <v>3500000</v>
      </c>
      <c r="X4108">
        <v>2010</v>
      </c>
      <c r="Y4108">
        <v>399</v>
      </c>
      <c r="Z4108">
        <v>6.3</v>
      </c>
      <c r="AA4108">
        <v>1.78</v>
      </c>
      <c r="AB4108">
        <v>0</v>
      </c>
    </row>
    <row r="4109" spans="1:28" hidden="1" x14ac:dyDescent="0.2">
      <c r="A4109" t="s">
        <v>27</v>
      </c>
      <c r="B4109" t="s">
        <v>19443</v>
      </c>
      <c r="C4109">
        <v>272</v>
      </c>
      <c r="D4109">
        <v>86</v>
      </c>
      <c r="E4109">
        <v>59</v>
      </c>
      <c r="F4109">
        <v>104</v>
      </c>
      <c r="G4109" t="s">
        <v>19444</v>
      </c>
      <c r="H4109">
        <v>694</v>
      </c>
      <c r="I4109">
        <v>703002</v>
      </c>
      <c r="J4109" t="s">
        <v>1731</v>
      </c>
      <c r="K4109" t="s">
        <v>5422</v>
      </c>
      <c r="L4109" t="s">
        <v>19445</v>
      </c>
      <c r="M4109">
        <v>37495</v>
      </c>
      <c r="N4109">
        <v>1249</v>
      </c>
      <c r="O4109" t="s">
        <v>19446</v>
      </c>
      <c r="P4109">
        <v>4</v>
      </c>
      <c r="Q4109" t="s">
        <v>19447</v>
      </c>
      <c r="R4109" t="s">
        <v>19448</v>
      </c>
      <c r="S4109">
        <v>230</v>
      </c>
      <c r="T4109" t="s">
        <v>36</v>
      </c>
      <c r="U4109" t="s">
        <v>266</v>
      </c>
      <c r="V4109" t="s">
        <v>4828</v>
      </c>
      <c r="W4109">
        <v>3000000</v>
      </c>
      <c r="X4109">
        <v>2011</v>
      </c>
      <c r="Y4109">
        <v>324</v>
      </c>
      <c r="Z4109">
        <v>6.1</v>
      </c>
      <c r="AA4109">
        <v>2.35</v>
      </c>
      <c r="AB4109">
        <v>37000</v>
      </c>
    </row>
    <row r="4110" spans="1:28" hidden="1" x14ac:dyDescent="0.2">
      <c r="A4110" t="s">
        <v>27</v>
      </c>
      <c r="B4110" t="s">
        <v>19449</v>
      </c>
      <c r="C4110">
        <v>5</v>
      </c>
      <c r="D4110">
        <v>101</v>
      </c>
      <c r="E4110">
        <v>0</v>
      </c>
      <c r="F4110">
        <v>165</v>
      </c>
      <c r="G4110" t="s">
        <v>7906</v>
      </c>
      <c r="H4110">
        <v>574</v>
      </c>
      <c r="I4110">
        <v>3105269</v>
      </c>
      <c r="J4110" t="s">
        <v>2134</v>
      </c>
      <c r="K4110" t="s">
        <v>3234</v>
      </c>
      <c r="L4110" t="s">
        <v>19450</v>
      </c>
      <c r="M4110">
        <v>368</v>
      </c>
      <c r="N4110">
        <v>1335</v>
      </c>
      <c r="O4110" t="s">
        <v>19451</v>
      </c>
      <c r="P4110">
        <v>2</v>
      </c>
      <c r="R4110" t="s">
        <v>19452</v>
      </c>
      <c r="S4110">
        <v>8</v>
      </c>
      <c r="T4110" t="s">
        <v>36</v>
      </c>
      <c r="U4110" t="s">
        <v>2911</v>
      </c>
      <c r="V4110" t="s">
        <v>583</v>
      </c>
      <c r="W4110">
        <v>3000000</v>
      </c>
      <c r="X4110">
        <v>2016</v>
      </c>
      <c r="Y4110">
        <v>327</v>
      </c>
      <c r="Z4110">
        <v>5</v>
      </c>
      <c r="AB4110">
        <v>174</v>
      </c>
    </row>
    <row r="4111" spans="1:28" hidden="1" x14ac:dyDescent="0.2">
      <c r="A4111" t="s">
        <v>27</v>
      </c>
      <c r="B4111" t="s">
        <v>19453</v>
      </c>
      <c r="C4111">
        <v>65</v>
      </c>
      <c r="D4111">
        <v>102</v>
      </c>
      <c r="E4111">
        <v>9</v>
      </c>
      <c r="F4111">
        <v>221</v>
      </c>
      <c r="G4111" t="s">
        <v>10249</v>
      </c>
      <c r="H4111">
        <v>904</v>
      </c>
      <c r="J4111" t="s">
        <v>5314</v>
      </c>
      <c r="K4111" t="s">
        <v>3007</v>
      </c>
      <c r="L4111" t="s">
        <v>19454</v>
      </c>
      <c r="M4111">
        <v>22246</v>
      </c>
      <c r="N4111">
        <v>1663</v>
      </c>
      <c r="O4111" t="s">
        <v>15240</v>
      </c>
      <c r="P4111">
        <v>1</v>
      </c>
      <c r="Q4111" t="s">
        <v>19455</v>
      </c>
      <c r="R4111" t="s">
        <v>19456</v>
      </c>
      <c r="S4111">
        <v>196</v>
      </c>
      <c r="T4111" t="s">
        <v>36</v>
      </c>
      <c r="U4111" t="s">
        <v>37</v>
      </c>
      <c r="V4111" t="s">
        <v>583</v>
      </c>
      <c r="W4111">
        <v>3000000</v>
      </c>
      <c r="X4111">
        <v>1996</v>
      </c>
      <c r="Y4111">
        <v>281</v>
      </c>
      <c r="Z4111">
        <v>6.9</v>
      </c>
      <c r="AA4111">
        <v>1.85</v>
      </c>
      <c r="AB4111">
        <v>0</v>
      </c>
    </row>
    <row r="4112" spans="1:28" x14ac:dyDescent="0.2">
      <c r="A4112" t="s">
        <v>27</v>
      </c>
      <c r="B4112" t="s">
        <v>19457</v>
      </c>
      <c r="C4112">
        <v>5</v>
      </c>
      <c r="D4112">
        <v>87</v>
      </c>
      <c r="E4112">
        <v>84</v>
      </c>
      <c r="F4112">
        <v>331</v>
      </c>
      <c r="G4112" t="s">
        <v>13025</v>
      </c>
      <c r="H4112">
        <v>702</v>
      </c>
      <c r="I4112">
        <v>252726</v>
      </c>
      <c r="J4112" t="s">
        <v>19458</v>
      </c>
      <c r="K4112" t="s">
        <v>9900</v>
      </c>
      <c r="L4112" t="s">
        <v>19459</v>
      </c>
      <c r="M4112">
        <v>1289</v>
      </c>
      <c r="N4112">
        <v>2715</v>
      </c>
      <c r="O4112" t="s">
        <v>19460</v>
      </c>
      <c r="P4112">
        <v>0</v>
      </c>
      <c r="Q4112" t="s">
        <v>19461</v>
      </c>
      <c r="R4112" t="s">
        <v>19462</v>
      </c>
      <c r="S4112">
        <v>18</v>
      </c>
      <c r="U4112" t="s">
        <v>37</v>
      </c>
      <c r="V4112" t="s">
        <v>93</v>
      </c>
      <c r="W4112">
        <v>3000000</v>
      </c>
      <c r="X4112">
        <v>2006</v>
      </c>
      <c r="Y4112">
        <v>366</v>
      </c>
      <c r="Z4112">
        <v>7.2</v>
      </c>
      <c r="AB4112">
        <v>76</v>
      </c>
    </row>
    <row r="4113" spans="1:28" hidden="1" x14ac:dyDescent="0.2">
      <c r="A4113" t="s">
        <v>27</v>
      </c>
      <c r="B4113" t="s">
        <v>19463</v>
      </c>
      <c r="C4113">
        <v>248</v>
      </c>
      <c r="D4113">
        <v>123</v>
      </c>
      <c r="E4113">
        <v>121</v>
      </c>
      <c r="F4113">
        <v>168</v>
      </c>
      <c r="G4113" t="s">
        <v>7071</v>
      </c>
      <c r="H4113">
        <v>13000</v>
      </c>
      <c r="I4113">
        <v>373060</v>
      </c>
      <c r="J4113" t="s">
        <v>3407</v>
      </c>
      <c r="K4113" t="s">
        <v>456</v>
      </c>
      <c r="L4113" t="s">
        <v>19464</v>
      </c>
      <c r="M4113">
        <v>47385</v>
      </c>
      <c r="N4113">
        <v>13636</v>
      </c>
      <c r="O4113" t="s">
        <v>19465</v>
      </c>
      <c r="P4113">
        <v>0</v>
      </c>
      <c r="Q4113" t="s">
        <v>19466</v>
      </c>
      <c r="R4113" t="s">
        <v>19467</v>
      </c>
      <c r="S4113">
        <v>112</v>
      </c>
      <c r="T4113" t="s">
        <v>36</v>
      </c>
      <c r="U4113" t="s">
        <v>55</v>
      </c>
      <c r="V4113" t="s">
        <v>4828</v>
      </c>
      <c r="X4113">
        <v>2009</v>
      </c>
      <c r="Y4113">
        <v>260</v>
      </c>
      <c r="Z4113">
        <v>7.3</v>
      </c>
      <c r="AA4113">
        <v>1.33</v>
      </c>
      <c r="AB4113">
        <v>0</v>
      </c>
    </row>
    <row r="4114" spans="1:28" hidden="1" x14ac:dyDescent="0.2">
      <c r="A4114" t="s">
        <v>27</v>
      </c>
      <c r="B4114" t="s">
        <v>19468</v>
      </c>
      <c r="C4114">
        <v>152</v>
      </c>
      <c r="D4114">
        <v>99</v>
      </c>
      <c r="E4114">
        <v>89</v>
      </c>
      <c r="F4114">
        <v>322</v>
      </c>
      <c r="G4114" t="s">
        <v>2049</v>
      </c>
      <c r="H4114">
        <v>962</v>
      </c>
      <c r="I4114">
        <v>1007535</v>
      </c>
      <c r="J4114" t="s">
        <v>1413</v>
      </c>
      <c r="K4114" t="s">
        <v>9477</v>
      </c>
      <c r="L4114" t="s">
        <v>19469</v>
      </c>
      <c r="M4114">
        <v>7625</v>
      </c>
      <c r="N4114">
        <v>2452</v>
      </c>
      <c r="O4114" t="s">
        <v>972</v>
      </c>
      <c r="P4114">
        <v>5</v>
      </c>
      <c r="Q4114" t="s">
        <v>19470</v>
      </c>
      <c r="R4114" t="s">
        <v>19471</v>
      </c>
      <c r="S4114">
        <v>54</v>
      </c>
      <c r="T4114" t="s">
        <v>36</v>
      </c>
      <c r="U4114" t="s">
        <v>37</v>
      </c>
      <c r="V4114" t="s">
        <v>38</v>
      </c>
      <c r="X4114">
        <v>2011</v>
      </c>
      <c r="Y4114">
        <v>476</v>
      </c>
      <c r="Z4114">
        <v>5.7</v>
      </c>
      <c r="AA4114">
        <v>1.85</v>
      </c>
      <c r="AB4114">
        <v>0</v>
      </c>
    </row>
    <row r="4115" spans="1:28" hidden="1" x14ac:dyDescent="0.2">
      <c r="A4115" t="s">
        <v>27</v>
      </c>
      <c r="C4115">
        <v>10</v>
      </c>
      <c r="D4115">
        <v>173</v>
      </c>
      <c r="F4115">
        <v>476</v>
      </c>
      <c r="G4115" t="s">
        <v>4159</v>
      </c>
      <c r="H4115">
        <v>723</v>
      </c>
      <c r="J4115" t="s">
        <v>4330</v>
      </c>
      <c r="K4115" t="s">
        <v>2057</v>
      </c>
      <c r="L4115" t="s">
        <v>19472</v>
      </c>
      <c r="M4115">
        <v>2011</v>
      </c>
      <c r="N4115">
        <v>3149</v>
      </c>
      <c r="O4115" t="s">
        <v>2049</v>
      </c>
      <c r="P4115">
        <v>3</v>
      </c>
      <c r="Q4115" t="s">
        <v>19473</v>
      </c>
      <c r="R4115" t="s">
        <v>19474</v>
      </c>
      <c r="S4115">
        <v>33</v>
      </c>
      <c r="T4115" t="s">
        <v>36</v>
      </c>
      <c r="U4115" t="s">
        <v>37</v>
      </c>
      <c r="Y4115">
        <v>539</v>
      </c>
      <c r="Z4115">
        <v>5</v>
      </c>
      <c r="AA4115">
        <v>1.78</v>
      </c>
      <c r="AB4115">
        <v>518</v>
      </c>
    </row>
    <row r="4116" spans="1:28" hidden="1" x14ac:dyDescent="0.2">
      <c r="A4116" t="s">
        <v>27</v>
      </c>
      <c r="B4116" t="s">
        <v>19475</v>
      </c>
      <c r="C4116">
        <v>156</v>
      </c>
      <c r="D4116">
        <v>87</v>
      </c>
      <c r="E4116">
        <v>21</v>
      </c>
      <c r="F4116">
        <v>416</v>
      </c>
      <c r="G4116" t="s">
        <v>1541</v>
      </c>
      <c r="H4116">
        <v>4000</v>
      </c>
      <c r="I4116">
        <v>418268</v>
      </c>
      <c r="J4116" t="s">
        <v>1679</v>
      </c>
      <c r="K4116" t="s">
        <v>82</v>
      </c>
      <c r="L4116" t="s">
        <v>19476</v>
      </c>
      <c r="M4116">
        <v>37156</v>
      </c>
      <c r="N4116">
        <v>8353</v>
      </c>
      <c r="O4116" t="s">
        <v>19477</v>
      </c>
      <c r="P4116">
        <v>3</v>
      </c>
      <c r="Q4116" t="s">
        <v>19478</v>
      </c>
      <c r="R4116" t="s">
        <v>19479</v>
      </c>
      <c r="S4116">
        <v>129</v>
      </c>
      <c r="T4116" t="s">
        <v>36</v>
      </c>
      <c r="U4116" t="s">
        <v>37</v>
      </c>
      <c r="V4116" t="s">
        <v>583</v>
      </c>
      <c r="W4116">
        <v>3000000</v>
      </c>
      <c r="X4116">
        <v>2012</v>
      </c>
      <c r="Y4116">
        <v>3000</v>
      </c>
      <c r="Z4116">
        <v>5.3</v>
      </c>
      <c r="AA4116">
        <v>2.35</v>
      </c>
      <c r="AB4116">
        <v>0</v>
      </c>
    </row>
    <row r="4117" spans="1:28" hidden="1" x14ac:dyDescent="0.2">
      <c r="A4117" t="s">
        <v>27</v>
      </c>
      <c r="C4117">
        <v>7</v>
      </c>
      <c r="D4117">
        <v>44</v>
      </c>
      <c r="F4117">
        <v>246</v>
      </c>
      <c r="G4117" t="s">
        <v>19480</v>
      </c>
      <c r="H4117">
        <v>786</v>
      </c>
      <c r="J4117" t="s">
        <v>19481</v>
      </c>
      <c r="K4117" t="s">
        <v>12922</v>
      </c>
      <c r="L4117" t="s">
        <v>19482</v>
      </c>
      <c r="M4117">
        <v>2948</v>
      </c>
      <c r="N4117">
        <v>1551</v>
      </c>
      <c r="O4117" t="s">
        <v>9827</v>
      </c>
      <c r="P4117">
        <v>0</v>
      </c>
      <c r="Q4117" t="s">
        <v>19483</v>
      </c>
      <c r="R4117" t="s">
        <v>19484</v>
      </c>
      <c r="S4117">
        <v>28</v>
      </c>
      <c r="T4117" t="s">
        <v>36</v>
      </c>
      <c r="U4117" t="s">
        <v>37</v>
      </c>
      <c r="Y4117">
        <v>341</v>
      </c>
      <c r="Z4117">
        <v>7.9</v>
      </c>
      <c r="AA4117">
        <v>16</v>
      </c>
      <c r="AB4117">
        <v>3000</v>
      </c>
    </row>
    <row r="4118" spans="1:28" hidden="1" x14ac:dyDescent="0.2">
      <c r="A4118" t="s">
        <v>27</v>
      </c>
      <c r="B4118" t="s">
        <v>19485</v>
      </c>
      <c r="C4118">
        <v>1</v>
      </c>
      <c r="D4118">
        <v>120</v>
      </c>
      <c r="E4118">
        <v>40</v>
      </c>
      <c r="F4118">
        <v>249</v>
      </c>
      <c r="G4118" t="s">
        <v>11490</v>
      </c>
      <c r="H4118">
        <v>912</v>
      </c>
      <c r="J4118" t="s">
        <v>13336</v>
      </c>
      <c r="K4118" t="s">
        <v>2664</v>
      </c>
      <c r="L4118" t="s">
        <v>19486</v>
      </c>
      <c r="M4118">
        <v>758</v>
      </c>
      <c r="N4118">
        <v>2330</v>
      </c>
      <c r="O4118" t="s">
        <v>19487</v>
      </c>
      <c r="P4118">
        <v>2</v>
      </c>
      <c r="Q4118" t="s">
        <v>19488</v>
      </c>
      <c r="R4118" t="s">
        <v>19489</v>
      </c>
      <c r="S4118">
        <v>27</v>
      </c>
      <c r="T4118" t="s">
        <v>36</v>
      </c>
      <c r="U4118" t="s">
        <v>37</v>
      </c>
      <c r="V4118" t="s">
        <v>38</v>
      </c>
      <c r="X4118">
        <v>2004</v>
      </c>
      <c r="Y4118">
        <v>750</v>
      </c>
      <c r="Z4118">
        <v>5</v>
      </c>
      <c r="AB4118">
        <v>47</v>
      </c>
    </row>
    <row r="4119" spans="1:28" hidden="1" x14ac:dyDescent="0.2">
      <c r="A4119" t="s">
        <v>27</v>
      </c>
      <c r="B4119" t="s">
        <v>1502</v>
      </c>
      <c r="C4119">
        <v>82</v>
      </c>
      <c r="D4119">
        <v>93</v>
      </c>
      <c r="E4119">
        <v>78</v>
      </c>
      <c r="F4119">
        <v>197</v>
      </c>
      <c r="G4119" t="s">
        <v>5428</v>
      </c>
      <c r="H4119">
        <v>536</v>
      </c>
      <c r="I4119">
        <v>200803</v>
      </c>
      <c r="J4119" t="s">
        <v>1669</v>
      </c>
      <c r="K4119" t="s">
        <v>15001</v>
      </c>
      <c r="L4119" t="s">
        <v>19490</v>
      </c>
      <c r="M4119">
        <v>7988</v>
      </c>
      <c r="N4119">
        <v>1467</v>
      </c>
      <c r="O4119" t="s">
        <v>19491</v>
      </c>
      <c r="P4119">
        <v>3</v>
      </c>
      <c r="Q4119" t="s">
        <v>19492</v>
      </c>
      <c r="R4119" t="s">
        <v>19493</v>
      </c>
      <c r="S4119">
        <v>71</v>
      </c>
      <c r="T4119" t="s">
        <v>36</v>
      </c>
      <c r="U4119" t="s">
        <v>37</v>
      </c>
      <c r="V4119" t="s">
        <v>583</v>
      </c>
      <c r="W4119">
        <v>3000000</v>
      </c>
      <c r="X4119">
        <v>2012</v>
      </c>
      <c r="Y4119">
        <v>317</v>
      </c>
      <c r="Z4119">
        <v>5.3</v>
      </c>
      <c r="AA4119">
        <v>1.78</v>
      </c>
      <c r="AB4119">
        <v>0</v>
      </c>
    </row>
    <row r="4120" spans="1:28" hidden="1" x14ac:dyDescent="0.2">
      <c r="A4120" t="s">
        <v>27</v>
      </c>
      <c r="B4120" t="s">
        <v>2035</v>
      </c>
      <c r="C4120">
        <v>175</v>
      </c>
      <c r="D4120">
        <v>111</v>
      </c>
      <c r="E4120">
        <v>81</v>
      </c>
      <c r="F4120">
        <v>81</v>
      </c>
      <c r="G4120" t="s">
        <v>9703</v>
      </c>
      <c r="H4120">
        <v>3000</v>
      </c>
      <c r="I4120">
        <v>33631221</v>
      </c>
      <c r="J4120" t="s">
        <v>2123</v>
      </c>
      <c r="K4120" t="s">
        <v>8009</v>
      </c>
      <c r="L4120" t="s">
        <v>9704</v>
      </c>
      <c r="M4120">
        <v>48562</v>
      </c>
      <c r="N4120">
        <v>3784</v>
      </c>
      <c r="O4120" t="s">
        <v>9705</v>
      </c>
      <c r="P4120">
        <v>1</v>
      </c>
      <c r="Q4120" t="s">
        <v>9706</v>
      </c>
      <c r="R4120" t="s">
        <v>9707</v>
      </c>
      <c r="S4120">
        <v>145</v>
      </c>
      <c r="T4120" t="s">
        <v>36</v>
      </c>
      <c r="U4120" t="s">
        <v>37</v>
      </c>
      <c r="V4120" t="s">
        <v>583</v>
      </c>
      <c r="W4120">
        <v>25000000</v>
      </c>
      <c r="X4120">
        <v>2014</v>
      </c>
      <c r="Y4120">
        <v>571</v>
      </c>
      <c r="Z4120">
        <v>6</v>
      </c>
      <c r="AA4120">
        <v>2.35</v>
      </c>
      <c r="AB4120">
        <v>0</v>
      </c>
    </row>
    <row r="4121" spans="1:28" hidden="1" x14ac:dyDescent="0.2">
      <c r="A4121" t="s">
        <v>27</v>
      </c>
      <c r="C4121">
        <v>4</v>
      </c>
      <c r="D4121">
        <v>60</v>
      </c>
      <c r="F4121">
        <v>23</v>
      </c>
      <c r="G4121" t="s">
        <v>19494</v>
      </c>
      <c r="H4121">
        <v>40</v>
      </c>
      <c r="J4121" t="s">
        <v>3407</v>
      </c>
      <c r="K4121" t="s">
        <v>19495</v>
      </c>
      <c r="L4121" t="s">
        <v>19496</v>
      </c>
      <c r="M4121">
        <v>437</v>
      </c>
      <c r="N4121">
        <v>158</v>
      </c>
      <c r="O4121" t="s">
        <v>19497</v>
      </c>
      <c r="P4121">
        <v>0</v>
      </c>
      <c r="Q4121" t="s">
        <v>19498</v>
      </c>
      <c r="R4121" t="s">
        <v>19499</v>
      </c>
      <c r="S4121">
        <v>20</v>
      </c>
      <c r="T4121" t="s">
        <v>36</v>
      </c>
      <c r="U4121" t="s">
        <v>55</v>
      </c>
      <c r="Y4121">
        <v>37</v>
      </c>
      <c r="Z4121">
        <v>7.6</v>
      </c>
      <c r="AA4121">
        <v>1.33</v>
      </c>
      <c r="AB4121">
        <v>450</v>
      </c>
    </row>
    <row r="4122" spans="1:28" hidden="1" x14ac:dyDescent="0.2">
      <c r="A4122" t="s">
        <v>27</v>
      </c>
      <c r="B4122" t="s">
        <v>14381</v>
      </c>
      <c r="C4122">
        <v>40</v>
      </c>
      <c r="D4122">
        <v>98</v>
      </c>
      <c r="E4122">
        <v>7</v>
      </c>
      <c r="F4122">
        <v>17</v>
      </c>
      <c r="G4122" t="s">
        <v>19500</v>
      </c>
      <c r="H4122">
        <v>289</v>
      </c>
      <c r="I4122">
        <v>95016</v>
      </c>
      <c r="J4122" t="s">
        <v>4477</v>
      </c>
      <c r="K4122" t="s">
        <v>14360</v>
      </c>
      <c r="L4122" t="s">
        <v>19501</v>
      </c>
      <c r="M4122">
        <v>11074</v>
      </c>
      <c r="N4122">
        <v>362</v>
      </c>
      <c r="O4122" t="s">
        <v>19502</v>
      </c>
      <c r="P4122">
        <v>0</v>
      </c>
      <c r="Q4122" t="s">
        <v>19503</v>
      </c>
      <c r="R4122" t="s">
        <v>19504</v>
      </c>
      <c r="S4122">
        <v>56</v>
      </c>
      <c r="T4122" t="s">
        <v>8729</v>
      </c>
      <c r="U4122" t="s">
        <v>765</v>
      </c>
      <c r="V4122" t="s">
        <v>583</v>
      </c>
      <c r="W4122">
        <v>2700000</v>
      </c>
      <c r="X4122">
        <v>2004</v>
      </c>
      <c r="Y4122">
        <v>38</v>
      </c>
      <c r="Z4122">
        <v>7.4</v>
      </c>
      <c r="AA4122">
        <v>1.85</v>
      </c>
      <c r="AB4122">
        <v>442</v>
      </c>
    </row>
    <row r="4123" spans="1:28" hidden="1" x14ac:dyDescent="0.2">
      <c r="A4123" t="s">
        <v>27</v>
      </c>
      <c r="B4123" t="s">
        <v>19505</v>
      </c>
      <c r="C4123">
        <v>8</v>
      </c>
      <c r="D4123">
        <v>100</v>
      </c>
      <c r="E4123">
        <v>27</v>
      </c>
      <c r="F4123">
        <v>847</v>
      </c>
      <c r="G4123" t="s">
        <v>5779</v>
      </c>
      <c r="H4123">
        <v>1000</v>
      </c>
      <c r="I4123">
        <v>73678</v>
      </c>
      <c r="J4123" t="s">
        <v>1959</v>
      </c>
      <c r="K4123" t="s">
        <v>19506</v>
      </c>
      <c r="L4123" t="s">
        <v>19507</v>
      </c>
      <c r="M4123">
        <v>266</v>
      </c>
      <c r="N4123">
        <v>4374</v>
      </c>
      <c r="O4123" t="s">
        <v>10212</v>
      </c>
      <c r="P4123">
        <v>1</v>
      </c>
      <c r="R4123" t="s">
        <v>19508</v>
      </c>
      <c r="S4123">
        <v>8</v>
      </c>
      <c r="T4123" t="s">
        <v>36</v>
      </c>
      <c r="U4123" t="s">
        <v>37</v>
      </c>
      <c r="V4123" t="s">
        <v>583</v>
      </c>
      <c r="W4123">
        <v>3000000</v>
      </c>
      <c r="X4123">
        <v>2011</v>
      </c>
      <c r="Y4123">
        <v>902</v>
      </c>
      <c r="Z4123">
        <v>5.9</v>
      </c>
      <c r="AB4123">
        <v>348</v>
      </c>
    </row>
    <row r="4124" spans="1:28" hidden="1" x14ac:dyDescent="0.2">
      <c r="A4124" t="s">
        <v>27</v>
      </c>
      <c r="B4124" t="s">
        <v>19509</v>
      </c>
      <c r="C4124">
        <v>63</v>
      </c>
      <c r="D4124">
        <v>88</v>
      </c>
      <c r="E4124">
        <v>26</v>
      </c>
      <c r="F4124">
        <v>236</v>
      </c>
      <c r="G4124" t="s">
        <v>12184</v>
      </c>
      <c r="H4124">
        <v>487</v>
      </c>
      <c r="I4124">
        <v>143000</v>
      </c>
      <c r="J4124" t="s">
        <v>5542</v>
      </c>
      <c r="K4124" t="s">
        <v>19510</v>
      </c>
      <c r="L4124" t="s">
        <v>19511</v>
      </c>
      <c r="M4124">
        <v>4122</v>
      </c>
      <c r="N4124">
        <v>1495</v>
      </c>
      <c r="O4124" t="s">
        <v>19512</v>
      </c>
      <c r="P4124">
        <v>0</v>
      </c>
      <c r="Q4124" t="s">
        <v>19513</v>
      </c>
      <c r="R4124" t="s">
        <v>19514</v>
      </c>
      <c r="S4124">
        <v>48</v>
      </c>
      <c r="T4124" t="s">
        <v>36</v>
      </c>
      <c r="U4124" t="s">
        <v>37</v>
      </c>
      <c r="V4124" t="s">
        <v>583</v>
      </c>
      <c r="W4124">
        <v>5000000</v>
      </c>
      <c r="X4124">
        <v>2009</v>
      </c>
      <c r="Y4124">
        <v>298</v>
      </c>
      <c r="Z4124">
        <v>4.0999999999999996</v>
      </c>
      <c r="AA4124">
        <v>2.35</v>
      </c>
      <c r="AB4124">
        <v>0</v>
      </c>
    </row>
    <row r="4125" spans="1:28" hidden="1" x14ac:dyDescent="0.2">
      <c r="A4125" t="s">
        <v>27</v>
      </c>
      <c r="B4125" t="s">
        <v>1768</v>
      </c>
      <c r="C4125">
        <v>20</v>
      </c>
      <c r="D4125">
        <v>97</v>
      </c>
      <c r="E4125">
        <v>700</v>
      </c>
      <c r="F4125">
        <v>56</v>
      </c>
      <c r="G4125" t="s">
        <v>16313</v>
      </c>
      <c r="H4125">
        <v>599</v>
      </c>
      <c r="I4125">
        <v>39852</v>
      </c>
      <c r="J4125" t="s">
        <v>2525</v>
      </c>
      <c r="K4125" t="s">
        <v>5584</v>
      </c>
      <c r="L4125" t="s">
        <v>19515</v>
      </c>
      <c r="M4125">
        <v>1238</v>
      </c>
      <c r="N4125">
        <v>1030</v>
      </c>
      <c r="O4125" t="s">
        <v>19516</v>
      </c>
      <c r="P4125">
        <v>1</v>
      </c>
      <c r="Q4125" t="s">
        <v>19517</v>
      </c>
      <c r="R4125" t="s">
        <v>19518</v>
      </c>
      <c r="S4125">
        <v>25</v>
      </c>
      <c r="T4125" t="s">
        <v>36</v>
      </c>
      <c r="U4125" t="s">
        <v>37</v>
      </c>
      <c r="V4125" t="s">
        <v>583</v>
      </c>
      <c r="W4125">
        <v>3000000</v>
      </c>
      <c r="X4125">
        <v>1999</v>
      </c>
      <c r="Y4125">
        <v>325</v>
      </c>
      <c r="Z4125">
        <v>6.7</v>
      </c>
      <c r="AA4125">
        <v>1.85</v>
      </c>
      <c r="AB4125">
        <v>117</v>
      </c>
    </row>
    <row r="4126" spans="1:28" hidden="1" x14ac:dyDescent="0.2">
      <c r="A4126" t="s">
        <v>27</v>
      </c>
      <c r="B4126" t="s">
        <v>12113</v>
      </c>
      <c r="C4126">
        <v>174</v>
      </c>
      <c r="D4126">
        <v>122</v>
      </c>
      <c r="E4126">
        <v>87</v>
      </c>
      <c r="F4126">
        <v>605</v>
      </c>
      <c r="G4126" t="s">
        <v>14536</v>
      </c>
      <c r="H4126">
        <v>2000</v>
      </c>
      <c r="I4126">
        <v>22000</v>
      </c>
      <c r="J4126" t="s">
        <v>2681</v>
      </c>
      <c r="K4126" t="s">
        <v>3005</v>
      </c>
      <c r="L4126" t="s">
        <v>19519</v>
      </c>
      <c r="M4126">
        <v>30511</v>
      </c>
      <c r="N4126">
        <v>4920</v>
      </c>
      <c r="O4126" t="s">
        <v>7625</v>
      </c>
      <c r="P4126">
        <v>4</v>
      </c>
      <c r="Q4126" t="s">
        <v>19520</v>
      </c>
      <c r="R4126" t="s">
        <v>19521</v>
      </c>
      <c r="S4126">
        <v>226</v>
      </c>
      <c r="T4126" t="s">
        <v>36</v>
      </c>
      <c r="U4126" t="s">
        <v>765</v>
      </c>
      <c r="V4126" t="s">
        <v>583</v>
      </c>
      <c r="W4126">
        <v>3000000</v>
      </c>
      <c r="X4126">
        <v>2011</v>
      </c>
      <c r="Y4126">
        <v>683</v>
      </c>
      <c r="Z4126">
        <v>5.8</v>
      </c>
      <c r="AA4126">
        <v>2.35</v>
      </c>
      <c r="AB4126">
        <v>0</v>
      </c>
    </row>
    <row r="4127" spans="1:28" hidden="1" x14ac:dyDescent="0.2">
      <c r="A4127" t="s">
        <v>27</v>
      </c>
      <c r="B4127" t="s">
        <v>19522</v>
      </c>
      <c r="C4127">
        <v>90</v>
      </c>
      <c r="D4127">
        <v>86</v>
      </c>
      <c r="E4127">
        <v>0</v>
      </c>
      <c r="F4127">
        <v>77</v>
      </c>
      <c r="G4127" t="s">
        <v>10295</v>
      </c>
      <c r="H4127">
        <v>767</v>
      </c>
      <c r="I4127">
        <v>128937</v>
      </c>
      <c r="J4127" t="s">
        <v>19523</v>
      </c>
      <c r="K4127" t="s">
        <v>6444</v>
      </c>
      <c r="L4127" t="s">
        <v>19524</v>
      </c>
      <c r="M4127">
        <v>2437</v>
      </c>
      <c r="N4127">
        <v>975</v>
      </c>
      <c r="O4127" t="s">
        <v>19525</v>
      </c>
      <c r="P4127">
        <v>0</v>
      </c>
      <c r="Q4127" t="s">
        <v>19526</v>
      </c>
      <c r="R4127" t="s">
        <v>19527</v>
      </c>
      <c r="S4127">
        <v>31</v>
      </c>
      <c r="T4127" t="s">
        <v>36</v>
      </c>
      <c r="U4127" t="s">
        <v>7985</v>
      </c>
      <c r="V4127" t="s">
        <v>583</v>
      </c>
      <c r="X4127">
        <v>2009</v>
      </c>
      <c r="Y4127">
        <v>122</v>
      </c>
      <c r="Z4127">
        <v>6.2</v>
      </c>
      <c r="AA4127">
        <v>1.85</v>
      </c>
      <c r="AB4127">
        <v>580</v>
      </c>
    </row>
    <row r="4128" spans="1:28" hidden="1" x14ac:dyDescent="0.2">
      <c r="A4128" t="s">
        <v>27</v>
      </c>
      <c r="B4128" t="s">
        <v>19528</v>
      </c>
      <c r="C4128">
        <v>58</v>
      </c>
      <c r="D4128">
        <v>83</v>
      </c>
      <c r="E4128">
        <v>8</v>
      </c>
      <c r="F4128">
        <v>617</v>
      </c>
      <c r="G4128" t="s">
        <v>9766</v>
      </c>
      <c r="H4128">
        <v>798</v>
      </c>
      <c r="J4128" t="s">
        <v>5542</v>
      </c>
      <c r="K4128" t="s">
        <v>1696</v>
      </c>
      <c r="L4128" t="s">
        <v>19529</v>
      </c>
      <c r="M4128">
        <v>7358</v>
      </c>
      <c r="N4128">
        <v>4756</v>
      </c>
      <c r="O4128" t="s">
        <v>6858</v>
      </c>
      <c r="P4128">
        <v>1</v>
      </c>
      <c r="Q4128" t="s">
        <v>19530</v>
      </c>
      <c r="R4128" t="s">
        <v>19531</v>
      </c>
      <c r="S4128">
        <v>39</v>
      </c>
      <c r="T4128" t="s">
        <v>36</v>
      </c>
      <c r="U4128" t="s">
        <v>37</v>
      </c>
      <c r="V4128" t="s">
        <v>583</v>
      </c>
      <c r="W4128">
        <v>3000000</v>
      </c>
      <c r="X4128">
        <v>2015</v>
      </c>
      <c r="Y4128">
        <v>634</v>
      </c>
      <c r="Z4128">
        <v>5.3</v>
      </c>
      <c r="AB4128">
        <v>0</v>
      </c>
    </row>
    <row r="4129" spans="1:28" hidden="1" x14ac:dyDescent="0.2">
      <c r="A4129" t="s">
        <v>27</v>
      </c>
      <c r="B4129" t="s">
        <v>19532</v>
      </c>
      <c r="C4129">
        <v>14</v>
      </c>
      <c r="D4129">
        <v>80</v>
      </c>
      <c r="E4129">
        <v>0</v>
      </c>
      <c r="F4129">
        <v>19</v>
      </c>
      <c r="G4129" t="s">
        <v>19533</v>
      </c>
      <c r="H4129">
        <v>231</v>
      </c>
      <c r="J4129" t="s">
        <v>1669</v>
      </c>
      <c r="K4129" t="s">
        <v>19534</v>
      </c>
      <c r="L4129" t="s">
        <v>19535</v>
      </c>
      <c r="M4129">
        <v>1257</v>
      </c>
      <c r="N4129">
        <v>313</v>
      </c>
      <c r="O4129" t="s">
        <v>19536</v>
      </c>
      <c r="P4129">
        <v>1</v>
      </c>
      <c r="Q4129" t="s">
        <v>19537</v>
      </c>
      <c r="R4129" t="s">
        <v>19538</v>
      </c>
      <c r="S4129">
        <v>24</v>
      </c>
      <c r="T4129" t="s">
        <v>36</v>
      </c>
      <c r="U4129" t="s">
        <v>37</v>
      </c>
      <c r="V4129" t="s">
        <v>583</v>
      </c>
      <c r="W4129">
        <v>3000000</v>
      </c>
      <c r="X4129">
        <v>2005</v>
      </c>
      <c r="Y4129">
        <v>27</v>
      </c>
      <c r="Z4129">
        <v>3.3</v>
      </c>
      <c r="AA4129">
        <v>1.78</v>
      </c>
      <c r="AB4129">
        <v>48</v>
      </c>
    </row>
    <row r="4130" spans="1:28" hidden="1" x14ac:dyDescent="0.2">
      <c r="A4130" t="s">
        <v>27</v>
      </c>
      <c r="B4130" t="s">
        <v>253</v>
      </c>
      <c r="C4130">
        <v>451</v>
      </c>
      <c r="D4130">
        <v>108</v>
      </c>
      <c r="E4130">
        <v>13000</v>
      </c>
      <c r="F4130">
        <v>11000</v>
      </c>
      <c r="G4130" t="s">
        <v>104</v>
      </c>
      <c r="H4130">
        <v>40000</v>
      </c>
      <c r="I4130">
        <v>334185206</v>
      </c>
      <c r="J4130" t="s">
        <v>198</v>
      </c>
      <c r="K4130" t="s">
        <v>42</v>
      </c>
      <c r="L4130" t="s">
        <v>254</v>
      </c>
      <c r="M4130">
        <v>306336</v>
      </c>
      <c r="N4130">
        <v>79957</v>
      </c>
      <c r="O4130" t="s">
        <v>255</v>
      </c>
      <c r="P4130">
        <v>0</v>
      </c>
      <c r="Q4130" t="s">
        <v>256</v>
      </c>
      <c r="R4130" t="s">
        <v>257</v>
      </c>
      <c r="S4130">
        <v>736</v>
      </c>
      <c r="T4130" t="s">
        <v>36</v>
      </c>
      <c r="U4130" t="s">
        <v>37</v>
      </c>
      <c r="V4130" t="s">
        <v>93</v>
      </c>
      <c r="W4130">
        <v>200000000</v>
      </c>
      <c r="X4130">
        <v>2010</v>
      </c>
      <c r="Y4130">
        <v>25000</v>
      </c>
      <c r="Z4130">
        <v>6.5</v>
      </c>
      <c r="AA4130">
        <v>1.85</v>
      </c>
      <c r="AB4130">
        <v>24000</v>
      </c>
    </row>
    <row r="4131" spans="1:28" hidden="1" x14ac:dyDescent="0.2">
      <c r="A4131" t="s">
        <v>27</v>
      </c>
      <c r="B4131" t="s">
        <v>19539</v>
      </c>
      <c r="D4131">
        <v>90</v>
      </c>
      <c r="E4131">
        <v>66</v>
      </c>
      <c r="F4131">
        <v>452</v>
      </c>
      <c r="G4131" t="s">
        <v>2521</v>
      </c>
      <c r="H4131">
        <v>1000</v>
      </c>
      <c r="J4131" t="s">
        <v>1669</v>
      </c>
      <c r="K4131" t="s">
        <v>4465</v>
      </c>
      <c r="L4131" t="s">
        <v>19540</v>
      </c>
      <c r="M4131">
        <v>62</v>
      </c>
      <c r="N4131">
        <v>3882</v>
      </c>
      <c r="O4131" t="s">
        <v>14149</v>
      </c>
      <c r="P4131">
        <v>1</v>
      </c>
      <c r="Q4131" t="s">
        <v>19541</v>
      </c>
      <c r="R4131" t="s">
        <v>19542</v>
      </c>
      <c r="S4131">
        <v>1</v>
      </c>
      <c r="T4131" t="s">
        <v>36</v>
      </c>
      <c r="U4131" t="s">
        <v>37</v>
      </c>
      <c r="V4131" t="s">
        <v>38</v>
      </c>
      <c r="W4131">
        <v>3000000</v>
      </c>
      <c r="X4131">
        <v>2009</v>
      </c>
      <c r="Y4131">
        <v>975</v>
      </c>
      <c r="Z4131">
        <v>6.2</v>
      </c>
      <c r="AA4131">
        <v>1.85</v>
      </c>
      <c r="AB4131">
        <v>54</v>
      </c>
    </row>
    <row r="4132" spans="1:28" hidden="1" x14ac:dyDescent="0.2">
      <c r="A4132" t="s">
        <v>27</v>
      </c>
      <c r="B4132" t="s">
        <v>19543</v>
      </c>
      <c r="C4132">
        <v>21</v>
      </c>
      <c r="D4132">
        <v>96</v>
      </c>
      <c r="E4132">
        <v>15</v>
      </c>
      <c r="F4132">
        <v>357</v>
      </c>
      <c r="G4132" t="s">
        <v>1193</v>
      </c>
      <c r="H4132">
        <v>433</v>
      </c>
      <c r="I4132">
        <v>5005</v>
      </c>
      <c r="J4132" t="s">
        <v>3407</v>
      </c>
      <c r="K4132" t="s">
        <v>930</v>
      </c>
      <c r="L4132" t="s">
        <v>19544</v>
      </c>
      <c r="M4132">
        <v>2280</v>
      </c>
      <c r="N4132">
        <v>1929</v>
      </c>
      <c r="O4132" t="s">
        <v>12191</v>
      </c>
      <c r="P4132">
        <v>2</v>
      </c>
      <c r="Q4132" t="s">
        <v>19545</v>
      </c>
      <c r="R4132" t="s">
        <v>19546</v>
      </c>
      <c r="S4132">
        <v>14</v>
      </c>
      <c r="T4132" t="s">
        <v>36</v>
      </c>
      <c r="U4132" t="s">
        <v>37</v>
      </c>
      <c r="V4132" t="s">
        <v>583</v>
      </c>
      <c r="W4132">
        <v>3000000</v>
      </c>
      <c r="X4132">
        <v>2009</v>
      </c>
      <c r="Y4132">
        <v>396</v>
      </c>
      <c r="Z4132">
        <v>5.9</v>
      </c>
      <c r="AB4132">
        <v>448</v>
      </c>
    </row>
    <row r="4133" spans="1:28" hidden="1" x14ac:dyDescent="0.2">
      <c r="A4133" t="s">
        <v>27</v>
      </c>
      <c r="B4133" t="s">
        <v>19547</v>
      </c>
      <c r="C4133">
        <v>9</v>
      </c>
      <c r="D4133">
        <v>85</v>
      </c>
      <c r="E4133">
        <v>74</v>
      </c>
      <c r="F4133">
        <v>47</v>
      </c>
      <c r="G4133" t="s">
        <v>19548</v>
      </c>
      <c r="H4133">
        <v>652</v>
      </c>
      <c r="J4133" t="s">
        <v>921</v>
      </c>
      <c r="K4133" t="s">
        <v>8267</v>
      </c>
      <c r="L4133" t="s">
        <v>19549</v>
      </c>
      <c r="M4133">
        <v>1370</v>
      </c>
      <c r="N4133">
        <v>844</v>
      </c>
      <c r="O4133" t="s">
        <v>19550</v>
      </c>
      <c r="P4133">
        <v>3</v>
      </c>
      <c r="Q4133" t="s">
        <v>19551</v>
      </c>
      <c r="R4133" t="s">
        <v>19552</v>
      </c>
      <c r="S4133">
        <v>9</v>
      </c>
      <c r="T4133" t="s">
        <v>36</v>
      </c>
      <c r="U4133" t="s">
        <v>16839</v>
      </c>
      <c r="W4133">
        <v>3000000</v>
      </c>
      <c r="X4133">
        <v>2013</v>
      </c>
      <c r="Y4133">
        <v>124</v>
      </c>
      <c r="Z4133">
        <v>5.5</v>
      </c>
      <c r="AA4133">
        <v>2.35</v>
      </c>
      <c r="AB4133">
        <v>433</v>
      </c>
    </row>
    <row r="4134" spans="1:28" hidden="1" x14ac:dyDescent="0.2">
      <c r="A4134" t="s">
        <v>27</v>
      </c>
      <c r="B4134" t="s">
        <v>7883</v>
      </c>
      <c r="C4134">
        <v>98</v>
      </c>
      <c r="D4134">
        <v>83</v>
      </c>
      <c r="E4134">
        <v>136</v>
      </c>
      <c r="F4134">
        <v>975</v>
      </c>
      <c r="G4134" t="s">
        <v>477</v>
      </c>
      <c r="H4134">
        <v>3000</v>
      </c>
      <c r="J4134" t="s">
        <v>1669</v>
      </c>
      <c r="K4134" t="s">
        <v>139</v>
      </c>
      <c r="L4134" t="s">
        <v>19553</v>
      </c>
      <c r="M4134">
        <v>16987</v>
      </c>
      <c r="N4134">
        <v>7191</v>
      </c>
      <c r="O4134" t="s">
        <v>620</v>
      </c>
      <c r="P4134">
        <v>2</v>
      </c>
      <c r="Q4134" t="s">
        <v>19554</v>
      </c>
      <c r="R4134" t="s">
        <v>19555</v>
      </c>
      <c r="S4134">
        <v>85</v>
      </c>
      <c r="T4134" t="s">
        <v>36</v>
      </c>
      <c r="U4134" t="s">
        <v>37</v>
      </c>
      <c r="V4134" t="s">
        <v>583</v>
      </c>
      <c r="X4134">
        <v>2014</v>
      </c>
      <c r="Y4134">
        <v>1000</v>
      </c>
      <c r="Z4134">
        <v>5.5</v>
      </c>
      <c r="AA4134">
        <v>1.85</v>
      </c>
      <c r="AB4134">
        <v>0</v>
      </c>
    </row>
    <row r="4135" spans="1:28" hidden="1" x14ac:dyDescent="0.2">
      <c r="A4135" t="s">
        <v>27</v>
      </c>
      <c r="B4135" t="s">
        <v>19556</v>
      </c>
      <c r="C4135">
        <v>29</v>
      </c>
      <c r="D4135">
        <v>80</v>
      </c>
      <c r="E4135">
        <v>19</v>
      </c>
      <c r="F4135">
        <v>73</v>
      </c>
      <c r="G4135" t="s">
        <v>19557</v>
      </c>
      <c r="H4135">
        <v>319</v>
      </c>
      <c r="J4135" t="s">
        <v>1669</v>
      </c>
      <c r="K4135" t="s">
        <v>19558</v>
      </c>
      <c r="L4135" t="s">
        <v>19559</v>
      </c>
      <c r="M4135">
        <v>2978</v>
      </c>
      <c r="N4135">
        <v>845</v>
      </c>
      <c r="O4135" t="s">
        <v>19560</v>
      </c>
      <c r="P4135">
        <v>0</v>
      </c>
      <c r="Q4135" t="s">
        <v>19561</v>
      </c>
      <c r="R4135" t="s">
        <v>19562</v>
      </c>
      <c r="S4135">
        <v>13</v>
      </c>
      <c r="T4135" t="s">
        <v>36</v>
      </c>
      <c r="U4135" t="s">
        <v>37</v>
      </c>
      <c r="V4135" t="s">
        <v>583</v>
      </c>
      <c r="W4135">
        <v>3000000</v>
      </c>
      <c r="X4135">
        <v>2013</v>
      </c>
      <c r="Y4135">
        <v>302</v>
      </c>
      <c r="Z4135">
        <v>2.6</v>
      </c>
      <c r="AA4135">
        <v>1.85</v>
      </c>
      <c r="AB4135">
        <v>2000</v>
      </c>
    </row>
    <row r="4136" spans="1:28" hidden="1" x14ac:dyDescent="0.2">
      <c r="A4136" t="s">
        <v>27</v>
      </c>
      <c r="B4136" t="s">
        <v>6431</v>
      </c>
      <c r="C4136">
        <v>23</v>
      </c>
      <c r="D4136">
        <v>90</v>
      </c>
      <c r="E4136">
        <v>2000</v>
      </c>
      <c r="F4136">
        <v>454</v>
      </c>
      <c r="G4136" t="s">
        <v>19563</v>
      </c>
      <c r="H4136">
        <v>2000</v>
      </c>
      <c r="J4136" t="s">
        <v>3263</v>
      </c>
      <c r="K4136" t="s">
        <v>6431</v>
      </c>
      <c r="L4136" t="s">
        <v>19564</v>
      </c>
      <c r="M4136">
        <v>13599</v>
      </c>
      <c r="N4136">
        <v>3666</v>
      </c>
      <c r="O4136" t="s">
        <v>19565</v>
      </c>
      <c r="P4136">
        <v>3</v>
      </c>
      <c r="Q4136" t="s">
        <v>19566</v>
      </c>
      <c r="R4136" t="s">
        <v>19567</v>
      </c>
      <c r="S4136">
        <v>30</v>
      </c>
      <c r="T4136" t="s">
        <v>36</v>
      </c>
      <c r="U4136" t="s">
        <v>37</v>
      </c>
      <c r="V4136" t="s">
        <v>583</v>
      </c>
      <c r="W4136">
        <v>3000000</v>
      </c>
      <c r="X4136">
        <v>2011</v>
      </c>
      <c r="Y4136">
        <v>606</v>
      </c>
      <c r="Z4136">
        <v>5.8</v>
      </c>
      <c r="AA4136">
        <v>1.85</v>
      </c>
      <c r="AB4136">
        <v>6000</v>
      </c>
    </row>
    <row r="4137" spans="1:28" hidden="1" x14ac:dyDescent="0.2">
      <c r="A4137" t="s">
        <v>27</v>
      </c>
      <c r="B4137" t="s">
        <v>11914</v>
      </c>
      <c r="C4137">
        <v>87</v>
      </c>
      <c r="D4137">
        <v>92</v>
      </c>
      <c r="E4137">
        <v>128</v>
      </c>
      <c r="F4137">
        <v>480</v>
      </c>
      <c r="G4137" t="s">
        <v>6591</v>
      </c>
      <c r="H4137">
        <v>756</v>
      </c>
      <c r="J4137" t="s">
        <v>1526</v>
      </c>
      <c r="K4137" t="s">
        <v>10886</v>
      </c>
      <c r="L4137" t="s">
        <v>19568</v>
      </c>
      <c r="M4137">
        <v>13640</v>
      </c>
      <c r="N4137">
        <v>2715</v>
      </c>
      <c r="O4137" t="s">
        <v>19569</v>
      </c>
      <c r="P4137">
        <v>0</v>
      </c>
      <c r="Q4137" t="s">
        <v>19570</v>
      </c>
      <c r="R4137" t="s">
        <v>19571</v>
      </c>
      <c r="S4137">
        <v>128</v>
      </c>
      <c r="T4137" t="s">
        <v>36</v>
      </c>
      <c r="U4137" t="s">
        <v>37</v>
      </c>
      <c r="V4137" t="s">
        <v>6034</v>
      </c>
      <c r="W4137">
        <v>3000000</v>
      </c>
      <c r="X4137">
        <v>1967</v>
      </c>
      <c r="Y4137">
        <v>754</v>
      </c>
      <c r="Z4137">
        <v>7.4</v>
      </c>
      <c r="AA4137">
        <v>2.35</v>
      </c>
      <c r="AB4137">
        <v>3000</v>
      </c>
    </row>
    <row r="4138" spans="1:28" hidden="1" x14ac:dyDescent="0.2">
      <c r="A4138" t="s">
        <v>27</v>
      </c>
      <c r="B4138" t="s">
        <v>19572</v>
      </c>
      <c r="C4138">
        <v>2</v>
      </c>
      <c r="D4138">
        <v>100</v>
      </c>
      <c r="E4138">
        <v>3</v>
      </c>
      <c r="F4138">
        <v>382</v>
      </c>
      <c r="G4138" t="s">
        <v>19573</v>
      </c>
      <c r="H4138">
        <v>1000</v>
      </c>
      <c r="J4138" t="s">
        <v>1669</v>
      </c>
      <c r="K4138" t="s">
        <v>1258</v>
      </c>
      <c r="L4138" t="s">
        <v>19574</v>
      </c>
      <c r="M4138">
        <v>118</v>
      </c>
      <c r="N4138">
        <v>2890</v>
      </c>
      <c r="O4138" t="s">
        <v>19575</v>
      </c>
      <c r="P4138">
        <v>0</v>
      </c>
      <c r="Q4138" t="s">
        <v>19576</v>
      </c>
      <c r="R4138" t="s">
        <v>19577</v>
      </c>
      <c r="S4138">
        <v>1</v>
      </c>
      <c r="T4138" t="s">
        <v>9793</v>
      </c>
      <c r="U4138" t="s">
        <v>7088</v>
      </c>
      <c r="W4138">
        <v>3000000</v>
      </c>
      <c r="X4138">
        <v>2009</v>
      </c>
      <c r="Y4138">
        <v>810</v>
      </c>
      <c r="Z4138">
        <v>5.0999999999999996</v>
      </c>
      <c r="AB4138">
        <v>32</v>
      </c>
    </row>
    <row r="4139" spans="1:28" hidden="1" x14ac:dyDescent="0.2">
      <c r="A4139" t="s">
        <v>27</v>
      </c>
      <c r="B4139" t="s">
        <v>19578</v>
      </c>
      <c r="C4139">
        <v>17</v>
      </c>
      <c r="D4139">
        <v>88</v>
      </c>
      <c r="E4139">
        <v>8</v>
      </c>
      <c r="F4139">
        <v>471</v>
      </c>
      <c r="G4139" t="s">
        <v>19579</v>
      </c>
      <c r="H4139">
        <v>2000</v>
      </c>
      <c r="J4139" t="s">
        <v>10411</v>
      </c>
      <c r="K4139" t="s">
        <v>5729</v>
      </c>
      <c r="L4139" t="s">
        <v>19580</v>
      </c>
      <c r="M4139">
        <v>704</v>
      </c>
      <c r="N4139">
        <v>4469</v>
      </c>
      <c r="O4139" t="s">
        <v>12966</v>
      </c>
      <c r="P4139">
        <v>0</v>
      </c>
      <c r="Q4139" t="s">
        <v>19581</v>
      </c>
      <c r="R4139" t="s">
        <v>19582</v>
      </c>
      <c r="S4139">
        <v>9</v>
      </c>
      <c r="T4139" t="s">
        <v>36</v>
      </c>
      <c r="U4139" t="s">
        <v>37</v>
      </c>
      <c r="W4139">
        <v>800000</v>
      </c>
      <c r="X4139">
        <v>2013</v>
      </c>
      <c r="Y4139">
        <v>715</v>
      </c>
      <c r="Z4139">
        <v>5.2</v>
      </c>
      <c r="AA4139">
        <v>2.35</v>
      </c>
      <c r="AB4139">
        <v>406</v>
      </c>
    </row>
    <row r="4140" spans="1:28" hidden="1" x14ac:dyDescent="0.2">
      <c r="B4140" t="s">
        <v>19583</v>
      </c>
      <c r="C4140">
        <v>7</v>
      </c>
      <c r="D4140">
        <v>95</v>
      </c>
      <c r="E4140">
        <v>39</v>
      </c>
      <c r="F4140">
        <v>375</v>
      </c>
      <c r="G4140" t="s">
        <v>6404</v>
      </c>
      <c r="H4140">
        <v>1000</v>
      </c>
      <c r="J4140" t="s">
        <v>6130</v>
      </c>
      <c r="K4140" t="s">
        <v>13944</v>
      </c>
      <c r="L4140" t="s">
        <v>19584</v>
      </c>
      <c r="M4140">
        <v>976</v>
      </c>
      <c r="N4140">
        <v>3024</v>
      </c>
      <c r="O4140" t="s">
        <v>19585</v>
      </c>
      <c r="P4140">
        <v>2</v>
      </c>
      <c r="Q4140" t="s">
        <v>19586</v>
      </c>
      <c r="R4140" t="s">
        <v>19587</v>
      </c>
      <c r="S4140">
        <v>15</v>
      </c>
      <c r="T4140" t="s">
        <v>36</v>
      </c>
      <c r="U4140" t="s">
        <v>37</v>
      </c>
      <c r="V4140" t="s">
        <v>583</v>
      </c>
      <c r="W4140">
        <v>3000000</v>
      </c>
      <c r="X4140">
        <v>2014</v>
      </c>
      <c r="Y4140">
        <v>747</v>
      </c>
      <c r="Z4140">
        <v>4.8</v>
      </c>
      <c r="AB4140">
        <v>395</v>
      </c>
    </row>
    <row r="4141" spans="1:28" hidden="1" x14ac:dyDescent="0.2">
      <c r="A4141" t="s">
        <v>27</v>
      </c>
      <c r="B4141" t="s">
        <v>19588</v>
      </c>
      <c r="C4141">
        <v>6</v>
      </c>
      <c r="D4141">
        <v>82</v>
      </c>
      <c r="E4141">
        <v>9</v>
      </c>
      <c r="F4141">
        <v>648</v>
      </c>
      <c r="G4141" t="s">
        <v>19589</v>
      </c>
      <c r="H4141">
        <v>904</v>
      </c>
      <c r="J4141" t="s">
        <v>10411</v>
      </c>
      <c r="K4141" t="s">
        <v>3007</v>
      </c>
      <c r="L4141" t="s">
        <v>19590</v>
      </c>
      <c r="M4141">
        <v>520</v>
      </c>
      <c r="N4141">
        <v>4092</v>
      </c>
      <c r="O4141" t="s">
        <v>19591</v>
      </c>
      <c r="P4141">
        <v>4</v>
      </c>
      <c r="Q4141" t="s">
        <v>19592</v>
      </c>
      <c r="R4141" t="s">
        <v>19593</v>
      </c>
      <c r="S4141">
        <v>8</v>
      </c>
      <c r="T4141" t="s">
        <v>36</v>
      </c>
      <c r="U4141" t="s">
        <v>37</v>
      </c>
      <c r="V4141" t="s">
        <v>583</v>
      </c>
      <c r="W4141">
        <v>3000000</v>
      </c>
      <c r="X4141">
        <v>2015</v>
      </c>
      <c r="Y4141">
        <v>779</v>
      </c>
      <c r="Z4141">
        <v>3.9</v>
      </c>
      <c r="AB4141">
        <v>398</v>
      </c>
    </row>
    <row r="4142" spans="1:28" hidden="1" x14ac:dyDescent="0.2">
      <c r="A4142" t="s">
        <v>27</v>
      </c>
      <c r="B4142" t="s">
        <v>19594</v>
      </c>
      <c r="C4142">
        <v>9</v>
      </c>
      <c r="D4142">
        <v>97</v>
      </c>
      <c r="E4142">
        <v>96</v>
      </c>
      <c r="F4142">
        <v>37</v>
      </c>
      <c r="G4142" t="s">
        <v>19595</v>
      </c>
      <c r="H4142">
        <v>201</v>
      </c>
      <c r="J4142" t="s">
        <v>19596</v>
      </c>
      <c r="K4142" t="s">
        <v>13909</v>
      </c>
      <c r="L4142" t="s">
        <v>19597</v>
      </c>
      <c r="M4142">
        <v>240</v>
      </c>
      <c r="N4142">
        <v>277</v>
      </c>
      <c r="O4142" t="s">
        <v>19598</v>
      </c>
      <c r="P4142">
        <v>1</v>
      </c>
      <c r="Q4142" t="s">
        <v>19599</v>
      </c>
      <c r="R4142" t="s">
        <v>19600</v>
      </c>
      <c r="S4142">
        <v>9</v>
      </c>
      <c r="T4142" t="s">
        <v>36</v>
      </c>
      <c r="U4142" t="s">
        <v>7088</v>
      </c>
      <c r="W4142">
        <v>3000000</v>
      </c>
      <c r="X4142">
        <v>1988</v>
      </c>
      <c r="Y4142">
        <v>39</v>
      </c>
      <c r="Z4142">
        <v>6.2</v>
      </c>
      <c r="AA4142">
        <v>1.85</v>
      </c>
      <c r="AB4142">
        <v>37</v>
      </c>
    </row>
    <row r="4143" spans="1:28" hidden="1" x14ac:dyDescent="0.2">
      <c r="A4143" t="s">
        <v>27</v>
      </c>
      <c r="B4143" t="s">
        <v>855</v>
      </c>
      <c r="C4143">
        <v>343</v>
      </c>
      <c r="D4143">
        <v>105</v>
      </c>
      <c r="E4143">
        <v>0</v>
      </c>
      <c r="F4143">
        <v>502</v>
      </c>
      <c r="G4143" t="s">
        <v>1993</v>
      </c>
      <c r="H4143">
        <v>2000</v>
      </c>
      <c r="I4143">
        <v>201148159</v>
      </c>
      <c r="J4143" t="s">
        <v>1994</v>
      </c>
      <c r="K4143" t="s">
        <v>592</v>
      </c>
      <c r="L4143" t="s">
        <v>1995</v>
      </c>
      <c r="M4143">
        <v>103749</v>
      </c>
      <c r="N4143">
        <v>4671</v>
      </c>
      <c r="O4143" t="s">
        <v>877</v>
      </c>
      <c r="P4143">
        <v>1</v>
      </c>
      <c r="Q4143" t="s">
        <v>1996</v>
      </c>
      <c r="R4143" t="s">
        <v>1997</v>
      </c>
      <c r="S4143">
        <v>323</v>
      </c>
      <c r="T4143" t="s">
        <v>36</v>
      </c>
      <c r="U4143" t="s">
        <v>37</v>
      </c>
      <c r="V4143" t="s">
        <v>93</v>
      </c>
      <c r="W4143">
        <v>95000000</v>
      </c>
      <c r="X4143">
        <v>2015</v>
      </c>
      <c r="Y4143">
        <v>520</v>
      </c>
      <c r="Z4143">
        <v>7</v>
      </c>
      <c r="AA4143">
        <v>2.35</v>
      </c>
      <c r="AB4143">
        <v>56000</v>
      </c>
    </row>
    <row r="4144" spans="1:28" hidden="1" x14ac:dyDescent="0.2">
      <c r="A4144" t="s">
        <v>27</v>
      </c>
      <c r="B4144" t="s">
        <v>19601</v>
      </c>
      <c r="C4144">
        <v>11</v>
      </c>
      <c r="D4144">
        <v>94</v>
      </c>
      <c r="E4144">
        <v>0</v>
      </c>
      <c r="F4144">
        <v>356</v>
      </c>
      <c r="G4144" t="s">
        <v>1319</v>
      </c>
      <c r="H4144">
        <v>854</v>
      </c>
      <c r="J4144" t="s">
        <v>19602</v>
      </c>
      <c r="K4144" t="s">
        <v>3194</v>
      </c>
      <c r="L4144" t="s">
        <v>19603</v>
      </c>
      <c r="M4144">
        <v>706</v>
      </c>
      <c r="N4144">
        <v>1989</v>
      </c>
      <c r="O4144" t="s">
        <v>11855</v>
      </c>
      <c r="P4144">
        <v>3</v>
      </c>
      <c r="Q4144" t="s">
        <v>19604</v>
      </c>
      <c r="R4144" t="s">
        <v>19605</v>
      </c>
      <c r="S4144">
        <v>14</v>
      </c>
      <c r="T4144" t="s">
        <v>36</v>
      </c>
      <c r="U4144" t="s">
        <v>37</v>
      </c>
      <c r="V4144" t="s">
        <v>583</v>
      </c>
      <c r="W4144">
        <v>3000000</v>
      </c>
      <c r="X4144">
        <v>2009</v>
      </c>
      <c r="Y4144">
        <v>602</v>
      </c>
      <c r="Z4144">
        <v>6.2</v>
      </c>
      <c r="AA4144">
        <v>1.78</v>
      </c>
      <c r="AB4144">
        <v>229</v>
      </c>
    </row>
    <row r="4145" spans="1:28" hidden="1" x14ac:dyDescent="0.2">
      <c r="A4145" t="s">
        <v>27</v>
      </c>
      <c r="B4145" t="s">
        <v>19606</v>
      </c>
      <c r="C4145">
        <v>34</v>
      </c>
      <c r="D4145">
        <v>95</v>
      </c>
      <c r="E4145">
        <v>7</v>
      </c>
      <c r="F4145">
        <v>463</v>
      </c>
      <c r="G4145" t="s">
        <v>19607</v>
      </c>
      <c r="H4145">
        <v>2000</v>
      </c>
      <c r="J4145" t="s">
        <v>1413</v>
      </c>
      <c r="K4145" t="s">
        <v>232</v>
      </c>
      <c r="L4145" t="s">
        <v>19608</v>
      </c>
      <c r="M4145">
        <v>3443</v>
      </c>
      <c r="N4145">
        <v>3648</v>
      </c>
      <c r="O4145" t="s">
        <v>5853</v>
      </c>
      <c r="P4145">
        <v>2</v>
      </c>
      <c r="Q4145" t="s">
        <v>19609</v>
      </c>
      <c r="R4145" t="s">
        <v>19610</v>
      </c>
      <c r="S4145">
        <v>20</v>
      </c>
      <c r="T4145" t="s">
        <v>36</v>
      </c>
      <c r="U4145" t="s">
        <v>37</v>
      </c>
      <c r="V4145" t="s">
        <v>583</v>
      </c>
      <c r="X4145">
        <v>2010</v>
      </c>
      <c r="Y4145">
        <v>536</v>
      </c>
      <c r="Z4145">
        <v>5.9</v>
      </c>
      <c r="AA4145">
        <v>1.85</v>
      </c>
      <c r="AB4145">
        <v>480</v>
      </c>
    </row>
    <row r="4146" spans="1:28" hidden="1" x14ac:dyDescent="0.2">
      <c r="A4146" t="s">
        <v>27</v>
      </c>
      <c r="B4146" t="s">
        <v>4380</v>
      </c>
      <c r="C4146">
        <v>71</v>
      </c>
      <c r="D4146">
        <v>113</v>
      </c>
      <c r="E4146">
        <v>179</v>
      </c>
      <c r="F4146">
        <v>11</v>
      </c>
      <c r="G4146" t="s">
        <v>19611</v>
      </c>
      <c r="H4146">
        <v>119</v>
      </c>
      <c r="I4146">
        <v>5595428</v>
      </c>
      <c r="J4146" t="s">
        <v>3407</v>
      </c>
      <c r="K4146" t="s">
        <v>18825</v>
      </c>
      <c r="L4146" t="s">
        <v>19612</v>
      </c>
      <c r="M4146">
        <v>28951</v>
      </c>
      <c r="N4146">
        <v>167</v>
      </c>
      <c r="O4146" t="s">
        <v>19613</v>
      </c>
      <c r="P4146">
        <v>0</v>
      </c>
      <c r="Q4146" t="s">
        <v>19614</v>
      </c>
      <c r="R4146" t="s">
        <v>19615</v>
      </c>
      <c r="S4146">
        <v>257</v>
      </c>
      <c r="T4146" t="s">
        <v>14501</v>
      </c>
      <c r="U4146" t="s">
        <v>16839</v>
      </c>
      <c r="V4146" t="s">
        <v>583</v>
      </c>
      <c r="W4146">
        <v>2900000</v>
      </c>
      <c r="X4146">
        <v>1998</v>
      </c>
      <c r="Y4146">
        <v>14</v>
      </c>
      <c r="Z4146">
        <v>8</v>
      </c>
      <c r="AA4146">
        <v>2.35</v>
      </c>
      <c r="AB4146">
        <v>0</v>
      </c>
    </row>
    <row r="4147" spans="1:28" hidden="1" x14ac:dyDescent="0.2">
      <c r="A4147" t="s">
        <v>27</v>
      </c>
      <c r="B4147" t="s">
        <v>19166</v>
      </c>
      <c r="C4147">
        <v>21</v>
      </c>
      <c r="D4147">
        <v>136</v>
      </c>
      <c r="E4147">
        <v>964</v>
      </c>
      <c r="F4147">
        <v>248</v>
      </c>
      <c r="G4147" t="s">
        <v>19616</v>
      </c>
      <c r="H4147">
        <v>931</v>
      </c>
      <c r="J4147" t="s">
        <v>2525</v>
      </c>
      <c r="K4147" t="s">
        <v>4926</v>
      </c>
      <c r="L4147" t="s">
        <v>19617</v>
      </c>
      <c r="M4147">
        <v>4313</v>
      </c>
      <c r="N4147">
        <v>2167</v>
      </c>
      <c r="O4147" t="s">
        <v>18793</v>
      </c>
      <c r="P4147">
        <v>2</v>
      </c>
      <c r="Q4147" t="s">
        <v>19618</v>
      </c>
      <c r="R4147" t="s">
        <v>19619</v>
      </c>
      <c r="S4147">
        <v>40</v>
      </c>
      <c r="T4147" t="s">
        <v>36</v>
      </c>
      <c r="U4147" t="s">
        <v>37</v>
      </c>
      <c r="V4147" t="s">
        <v>6034</v>
      </c>
      <c r="W4147">
        <v>2900000</v>
      </c>
      <c r="X4147">
        <v>1961</v>
      </c>
      <c r="Y4147">
        <v>416</v>
      </c>
      <c r="Z4147">
        <v>7.3</v>
      </c>
      <c r="AA4147">
        <v>2.35</v>
      </c>
      <c r="AB4147">
        <v>612</v>
      </c>
    </row>
    <row r="4148" spans="1:28" hidden="1" x14ac:dyDescent="0.2">
      <c r="A4148" t="s">
        <v>27</v>
      </c>
      <c r="B4148" t="s">
        <v>19620</v>
      </c>
      <c r="C4148">
        <v>28</v>
      </c>
      <c r="D4148">
        <v>80</v>
      </c>
      <c r="E4148">
        <v>81</v>
      </c>
      <c r="F4148">
        <v>214</v>
      </c>
      <c r="G4148" t="s">
        <v>2770</v>
      </c>
      <c r="H4148">
        <v>640</v>
      </c>
      <c r="J4148" t="s">
        <v>4554</v>
      </c>
      <c r="K4148" t="s">
        <v>19621</v>
      </c>
      <c r="L4148" t="s">
        <v>19622</v>
      </c>
      <c r="M4148">
        <v>2425</v>
      </c>
      <c r="N4148">
        <v>1517</v>
      </c>
      <c r="O4148" t="s">
        <v>19623</v>
      </c>
      <c r="P4148">
        <v>1</v>
      </c>
      <c r="Q4148" t="s">
        <v>19624</v>
      </c>
      <c r="R4148" t="s">
        <v>19625</v>
      </c>
      <c r="S4148">
        <v>31</v>
      </c>
      <c r="T4148" t="s">
        <v>36</v>
      </c>
      <c r="U4148" t="s">
        <v>37</v>
      </c>
      <c r="W4148">
        <v>3000000</v>
      </c>
      <c r="X4148">
        <v>2015</v>
      </c>
      <c r="Y4148">
        <v>277</v>
      </c>
      <c r="Z4148">
        <v>4.9000000000000004</v>
      </c>
      <c r="AB4148">
        <v>968</v>
      </c>
    </row>
    <row r="4149" spans="1:28" hidden="1" x14ac:dyDescent="0.2">
      <c r="A4149" t="s">
        <v>27</v>
      </c>
      <c r="B4149" t="s">
        <v>19626</v>
      </c>
      <c r="C4149">
        <v>35</v>
      </c>
      <c r="D4149">
        <v>105</v>
      </c>
      <c r="E4149">
        <v>39</v>
      </c>
      <c r="F4149">
        <v>183</v>
      </c>
      <c r="G4149" t="s">
        <v>6052</v>
      </c>
      <c r="H4149">
        <v>267</v>
      </c>
      <c r="I4149">
        <v>3123749</v>
      </c>
      <c r="J4149" t="s">
        <v>1679</v>
      </c>
      <c r="K4149" t="s">
        <v>4079</v>
      </c>
      <c r="L4149" t="s">
        <v>19627</v>
      </c>
      <c r="M4149">
        <v>746</v>
      </c>
      <c r="N4149">
        <v>1231</v>
      </c>
      <c r="O4149" t="s">
        <v>18856</v>
      </c>
      <c r="P4149">
        <v>8</v>
      </c>
      <c r="Q4149" t="s">
        <v>19628</v>
      </c>
      <c r="R4149" t="s">
        <v>19629</v>
      </c>
      <c r="S4149">
        <v>27</v>
      </c>
      <c r="T4149" t="s">
        <v>36</v>
      </c>
      <c r="U4149" t="s">
        <v>37</v>
      </c>
      <c r="V4149" t="s">
        <v>583</v>
      </c>
      <c r="W4149">
        <v>1500000</v>
      </c>
      <c r="X4149">
        <v>2005</v>
      </c>
      <c r="Y4149">
        <v>225</v>
      </c>
      <c r="Z4149">
        <v>6.5</v>
      </c>
      <c r="AA4149">
        <v>1.85</v>
      </c>
      <c r="AB4149">
        <v>88</v>
      </c>
    </row>
    <row r="4150" spans="1:28" hidden="1" x14ac:dyDescent="0.2">
      <c r="A4150" t="s">
        <v>27</v>
      </c>
      <c r="B4150" t="s">
        <v>13775</v>
      </c>
      <c r="C4150">
        <v>30</v>
      </c>
      <c r="D4150">
        <v>90</v>
      </c>
      <c r="E4150">
        <v>35</v>
      </c>
      <c r="F4150">
        <v>21</v>
      </c>
      <c r="G4150" t="s">
        <v>19630</v>
      </c>
      <c r="H4150">
        <v>216</v>
      </c>
      <c r="J4150" t="s">
        <v>6130</v>
      </c>
      <c r="K4150" t="s">
        <v>19631</v>
      </c>
      <c r="L4150" t="s">
        <v>19632</v>
      </c>
      <c r="M4150">
        <v>2157</v>
      </c>
      <c r="N4150">
        <v>423</v>
      </c>
      <c r="O4150" t="s">
        <v>19633</v>
      </c>
      <c r="P4150">
        <v>0</v>
      </c>
      <c r="Q4150" t="s">
        <v>19634</v>
      </c>
      <c r="R4150" t="s">
        <v>19635</v>
      </c>
      <c r="S4150">
        <v>15</v>
      </c>
      <c r="T4150" t="s">
        <v>36</v>
      </c>
      <c r="U4150" t="s">
        <v>37</v>
      </c>
      <c r="W4150">
        <v>3000000</v>
      </c>
      <c r="X4150">
        <v>2014</v>
      </c>
      <c r="Y4150">
        <v>158</v>
      </c>
      <c r="Z4150">
        <v>4.3</v>
      </c>
      <c r="AB4150">
        <v>421</v>
      </c>
    </row>
    <row r="4151" spans="1:28" hidden="1" x14ac:dyDescent="0.2">
      <c r="A4151" t="s">
        <v>27</v>
      </c>
      <c r="B4151" t="s">
        <v>19636</v>
      </c>
      <c r="C4151">
        <v>73</v>
      </c>
      <c r="D4151">
        <v>93</v>
      </c>
      <c r="E4151">
        <v>4</v>
      </c>
      <c r="F4151">
        <v>394</v>
      </c>
      <c r="G4151" t="s">
        <v>5075</v>
      </c>
      <c r="H4151">
        <v>875</v>
      </c>
      <c r="I4151">
        <v>100675</v>
      </c>
      <c r="J4151" t="s">
        <v>66</v>
      </c>
      <c r="K4151" t="s">
        <v>19637</v>
      </c>
      <c r="L4151" t="s">
        <v>19638</v>
      </c>
      <c r="M4151">
        <v>5695</v>
      </c>
      <c r="N4151">
        <v>2305</v>
      </c>
      <c r="O4151" t="s">
        <v>19639</v>
      </c>
      <c r="P4151">
        <v>0</v>
      </c>
      <c r="Q4151" t="s">
        <v>19640</v>
      </c>
      <c r="R4151" t="s">
        <v>19641</v>
      </c>
      <c r="S4151">
        <v>23</v>
      </c>
      <c r="T4151" t="s">
        <v>36</v>
      </c>
      <c r="U4151" t="s">
        <v>37</v>
      </c>
      <c r="V4151" t="s">
        <v>38</v>
      </c>
      <c r="W4151">
        <v>3000000</v>
      </c>
      <c r="X4151">
        <v>2010</v>
      </c>
      <c r="Y4151">
        <v>412</v>
      </c>
      <c r="Z4151">
        <v>6.4</v>
      </c>
      <c r="AB4151">
        <v>0</v>
      </c>
    </row>
    <row r="4152" spans="1:28" hidden="1" x14ac:dyDescent="0.2">
      <c r="A4152" t="s">
        <v>27</v>
      </c>
      <c r="B4152" t="s">
        <v>1056</v>
      </c>
      <c r="C4152">
        <v>154</v>
      </c>
      <c r="D4152">
        <v>107</v>
      </c>
      <c r="E4152">
        <v>503</v>
      </c>
      <c r="F4152">
        <v>108</v>
      </c>
      <c r="G4152" t="s">
        <v>9489</v>
      </c>
      <c r="H4152">
        <v>264</v>
      </c>
      <c r="J4152" t="s">
        <v>9490</v>
      </c>
      <c r="K4152" t="s">
        <v>9491</v>
      </c>
      <c r="L4152" t="s">
        <v>9492</v>
      </c>
      <c r="M4152">
        <v>80961</v>
      </c>
      <c r="N4152">
        <v>673</v>
      </c>
      <c r="O4152" t="s">
        <v>9493</v>
      </c>
      <c r="P4152">
        <v>2</v>
      </c>
      <c r="Q4152" t="s">
        <v>9494</v>
      </c>
      <c r="R4152" t="s">
        <v>9495</v>
      </c>
      <c r="S4152">
        <v>310</v>
      </c>
      <c r="T4152" t="s">
        <v>36</v>
      </c>
      <c r="U4152" t="s">
        <v>55</v>
      </c>
      <c r="V4152" t="s">
        <v>583</v>
      </c>
      <c r="W4152">
        <v>2800000</v>
      </c>
      <c r="X4152">
        <v>1976</v>
      </c>
      <c r="Y4152">
        <v>139</v>
      </c>
      <c r="Z4152">
        <v>7.6</v>
      </c>
      <c r="AA4152">
        <v>2.35</v>
      </c>
      <c r="AB4152">
        <v>7000</v>
      </c>
    </row>
    <row r="4153" spans="1:28" hidden="1" x14ac:dyDescent="0.2">
      <c r="A4153" t="s">
        <v>27</v>
      </c>
      <c r="B4153" t="s">
        <v>7478</v>
      </c>
      <c r="C4153">
        <v>251</v>
      </c>
      <c r="D4153">
        <v>89</v>
      </c>
      <c r="E4153">
        <v>192</v>
      </c>
      <c r="F4153">
        <v>142</v>
      </c>
      <c r="G4153" t="s">
        <v>15817</v>
      </c>
      <c r="H4153">
        <v>447</v>
      </c>
      <c r="I4153">
        <v>3645438</v>
      </c>
      <c r="J4153" t="s">
        <v>6401</v>
      </c>
      <c r="K4153" t="s">
        <v>1628</v>
      </c>
      <c r="L4153" t="s">
        <v>19642</v>
      </c>
      <c r="M4153">
        <v>55040</v>
      </c>
      <c r="N4153">
        <v>923</v>
      </c>
      <c r="O4153" t="s">
        <v>19643</v>
      </c>
      <c r="P4153">
        <v>1</v>
      </c>
      <c r="Q4153" t="s">
        <v>19644</v>
      </c>
      <c r="R4153" t="s">
        <v>19645</v>
      </c>
      <c r="S4153">
        <v>539</v>
      </c>
      <c r="T4153" t="s">
        <v>1462</v>
      </c>
      <c r="U4153" t="s">
        <v>1463</v>
      </c>
      <c r="V4153" t="s">
        <v>5611</v>
      </c>
      <c r="W4153">
        <v>2200000</v>
      </c>
      <c r="X4153">
        <v>2003</v>
      </c>
      <c r="Y4153">
        <v>236</v>
      </c>
      <c r="Z4153">
        <v>6.8</v>
      </c>
      <c r="AA4153">
        <v>2.35</v>
      </c>
      <c r="AB4153">
        <v>0</v>
      </c>
    </row>
    <row r="4154" spans="1:28" hidden="1" x14ac:dyDescent="0.2">
      <c r="A4154" t="s">
        <v>27</v>
      </c>
      <c r="B4154" t="s">
        <v>19646</v>
      </c>
      <c r="C4154">
        <v>57</v>
      </c>
      <c r="D4154">
        <v>90</v>
      </c>
      <c r="E4154">
        <v>18</v>
      </c>
      <c r="F4154">
        <v>39</v>
      </c>
      <c r="G4154" t="s">
        <v>19647</v>
      </c>
      <c r="H4154">
        <v>130</v>
      </c>
      <c r="J4154" t="s">
        <v>7497</v>
      </c>
      <c r="K4154" t="s">
        <v>19648</v>
      </c>
      <c r="L4154" t="s">
        <v>19649</v>
      </c>
      <c r="M4154">
        <v>4173</v>
      </c>
      <c r="N4154">
        <v>362</v>
      </c>
      <c r="O4154" t="s">
        <v>19650</v>
      </c>
      <c r="P4154">
        <v>1</v>
      </c>
      <c r="Q4154" t="s">
        <v>19651</v>
      </c>
      <c r="R4154" t="s">
        <v>19652</v>
      </c>
      <c r="S4154">
        <v>32</v>
      </c>
      <c r="T4154" t="s">
        <v>36</v>
      </c>
      <c r="U4154" t="s">
        <v>368</v>
      </c>
      <c r="V4154" t="s">
        <v>38</v>
      </c>
      <c r="X4154">
        <v>2010</v>
      </c>
      <c r="Y4154">
        <v>96</v>
      </c>
      <c r="Z4154">
        <v>6.1</v>
      </c>
      <c r="AA4154">
        <v>1.85</v>
      </c>
      <c r="AB4154">
        <v>0</v>
      </c>
    </row>
    <row r="4155" spans="1:28" hidden="1" x14ac:dyDescent="0.2">
      <c r="A4155" t="s">
        <v>27</v>
      </c>
      <c r="B4155" t="s">
        <v>19653</v>
      </c>
      <c r="C4155">
        <v>14</v>
      </c>
      <c r="D4155">
        <v>89</v>
      </c>
      <c r="E4155">
        <v>6</v>
      </c>
      <c r="F4155">
        <v>29</v>
      </c>
      <c r="G4155" t="s">
        <v>19654</v>
      </c>
      <c r="H4155">
        <v>679</v>
      </c>
      <c r="J4155" t="s">
        <v>4902</v>
      </c>
      <c r="K4155" t="s">
        <v>15760</v>
      </c>
      <c r="L4155" t="s">
        <v>19655</v>
      </c>
      <c r="M4155">
        <v>859</v>
      </c>
      <c r="N4155">
        <v>964</v>
      </c>
      <c r="O4155" t="s">
        <v>19656</v>
      </c>
      <c r="P4155">
        <v>0</v>
      </c>
      <c r="Q4155" t="s">
        <v>19657</v>
      </c>
      <c r="R4155" t="s">
        <v>19658</v>
      </c>
      <c r="S4155">
        <v>17</v>
      </c>
      <c r="T4155" t="s">
        <v>36</v>
      </c>
      <c r="U4155" t="s">
        <v>37</v>
      </c>
      <c r="V4155" t="s">
        <v>583</v>
      </c>
      <c r="W4155">
        <v>3000000</v>
      </c>
      <c r="X4155">
        <v>2015</v>
      </c>
      <c r="Y4155">
        <v>234</v>
      </c>
      <c r="Z4155">
        <v>4</v>
      </c>
      <c r="AA4155">
        <v>2.35</v>
      </c>
      <c r="AB4155">
        <v>369</v>
      </c>
    </row>
    <row r="4156" spans="1:28" hidden="1" x14ac:dyDescent="0.2">
      <c r="A4156" t="s">
        <v>27</v>
      </c>
      <c r="B4156" t="s">
        <v>13076</v>
      </c>
      <c r="C4156">
        <v>159</v>
      </c>
      <c r="D4156">
        <v>116</v>
      </c>
      <c r="E4156">
        <v>153</v>
      </c>
      <c r="F4156">
        <v>165</v>
      </c>
      <c r="G4156" t="s">
        <v>19659</v>
      </c>
      <c r="H4156">
        <v>275</v>
      </c>
      <c r="I4156">
        <v>22201636</v>
      </c>
      <c r="J4156" t="s">
        <v>5577</v>
      </c>
      <c r="K4156" t="s">
        <v>19660</v>
      </c>
      <c r="L4156" t="s">
        <v>19661</v>
      </c>
      <c r="M4156">
        <v>33567</v>
      </c>
      <c r="N4156">
        <v>727</v>
      </c>
      <c r="O4156" t="s">
        <v>19662</v>
      </c>
      <c r="P4156">
        <v>1</v>
      </c>
      <c r="Q4156" t="s">
        <v>19663</v>
      </c>
      <c r="R4156" t="s">
        <v>19664</v>
      </c>
      <c r="S4156">
        <v>206</v>
      </c>
      <c r="T4156" t="s">
        <v>36</v>
      </c>
      <c r="U4156" t="s">
        <v>37</v>
      </c>
      <c r="V4156" t="s">
        <v>583</v>
      </c>
      <c r="W4156">
        <v>8000000</v>
      </c>
      <c r="X4156">
        <v>2005</v>
      </c>
      <c r="Y4156">
        <v>247</v>
      </c>
      <c r="Z4156">
        <v>7.4</v>
      </c>
      <c r="AA4156">
        <v>1.85</v>
      </c>
      <c r="AB4156">
        <v>0</v>
      </c>
    </row>
    <row r="4157" spans="1:28" hidden="1" x14ac:dyDescent="0.2">
      <c r="A4157" t="s">
        <v>745</v>
      </c>
      <c r="B4157" t="s">
        <v>18465</v>
      </c>
      <c r="C4157">
        <v>181</v>
      </c>
      <c r="D4157">
        <v>120</v>
      </c>
      <c r="E4157">
        <v>0</v>
      </c>
      <c r="F4157">
        <v>102</v>
      </c>
      <c r="G4157" t="s">
        <v>19665</v>
      </c>
      <c r="H4157">
        <v>105</v>
      </c>
      <c r="I4157">
        <v>25000000</v>
      </c>
      <c r="J4157" t="s">
        <v>6543</v>
      </c>
      <c r="K4157" t="s">
        <v>19666</v>
      </c>
      <c r="L4157" t="s">
        <v>19667</v>
      </c>
      <c r="M4157">
        <v>175196</v>
      </c>
      <c r="N4157">
        <v>527</v>
      </c>
      <c r="O4157" t="s">
        <v>19668</v>
      </c>
      <c r="P4157">
        <v>2</v>
      </c>
      <c r="Q4157" t="s">
        <v>19669</v>
      </c>
      <c r="R4157" t="s">
        <v>19670</v>
      </c>
      <c r="S4157">
        <v>350</v>
      </c>
      <c r="T4157" t="s">
        <v>36</v>
      </c>
      <c r="U4157" t="s">
        <v>37</v>
      </c>
      <c r="V4157" t="s">
        <v>4828</v>
      </c>
      <c r="W4157">
        <v>2883848</v>
      </c>
      <c r="X4157">
        <v>1959</v>
      </c>
      <c r="Y4157">
        <v>103</v>
      </c>
      <c r="Z4157">
        <v>8.3000000000000007</v>
      </c>
      <c r="AA4157">
        <v>1.66</v>
      </c>
      <c r="AB4157">
        <v>10000</v>
      </c>
    </row>
    <row r="4158" spans="1:28" hidden="1" x14ac:dyDescent="0.2">
      <c r="A4158" t="s">
        <v>27</v>
      </c>
      <c r="B4158" t="s">
        <v>19671</v>
      </c>
      <c r="C4158">
        <v>110</v>
      </c>
      <c r="D4158">
        <v>88</v>
      </c>
      <c r="E4158">
        <v>152</v>
      </c>
      <c r="F4158">
        <v>181</v>
      </c>
      <c r="G4158" t="s">
        <v>19672</v>
      </c>
      <c r="H4158">
        <v>935</v>
      </c>
      <c r="I4158">
        <v>19170001</v>
      </c>
      <c r="J4158" t="s">
        <v>6401</v>
      </c>
      <c r="K4158" t="s">
        <v>13482</v>
      </c>
      <c r="L4158" t="s">
        <v>19673</v>
      </c>
      <c r="M4158">
        <v>21359</v>
      </c>
      <c r="N4158">
        <v>1855</v>
      </c>
      <c r="O4158" t="s">
        <v>19674</v>
      </c>
      <c r="P4158">
        <v>0</v>
      </c>
      <c r="Q4158" t="s">
        <v>19675</v>
      </c>
      <c r="R4158" t="s">
        <v>19676</v>
      </c>
      <c r="S4158">
        <v>270</v>
      </c>
      <c r="T4158" t="s">
        <v>36</v>
      </c>
      <c r="U4158" t="s">
        <v>37</v>
      </c>
      <c r="V4158" t="s">
        <v>583</v>
      </c>
      <c r="W4158">
        <v>2800000</v>
      </c>
      <c r="X4158">
        <v>1988</v>
      </c>
      <c r="Y4158">
        <v>448</v>
      </c>
      <c r="Z4158">
        <v>5.3</v>
      </c>
      <c r="AA4158">
        <v>1.85</v>
      </c>
      <c r="AB4158">
        <v>0</v>
      </c>
    </row>
    <row r="4159" spans="1:28" hidden="1" x14ac:dyDescent="0.2">
      <c r="A4159" t="s">
        <v>745</v>
      </c>
      <c r="B4159" t="s">
        <v>18789</v>
      </c>
      <c r="C4159">
        <v>213</v>
      </c>
      <c r="D4159">
        <v>102</v>
      </c>
      <c r="E4159">
        <v>149</v>
      </c>
      <c r="F4159">
        <v>357</v>
      </c>
      <c r="G4159" t="s">
        <v>19677</v>
      </c>
      <c r="H4159">
        <v>695</v>
      </c>
      <c r="I4159">
        <v>22202612</v>
      </c>
      <c r="J4159" t="s">
        <v>9788</v>
      </c>
      <c r="K4159" t="s">
        <v>19678</v>
      </c>
      <c r="L4159" t="s">
        <v>19679</v>
      </c>
      <c r="M4159">
        <v>291875</v>
      </c>
      <c r="N4159">
        <v>2509</v>
      </c>
      <c r="O4159" t="s">
        <v>19680</v>
      </c>
      <c r="P4159">
        <v>3</v>
      </c>
      <c r="Q4159" t="s">
        <v>19681</v>
      </c>
      <c r="R4159" t="s">
        <v>19682</v>
      </c>
      <c r="S4159">
        <v>533</v>
      </c>
      <c r="T4159" t="s">
        <v>36</v>
      </c>
      <c r="U4159" t="s">
        <v>37</v>
      </c>
      <c r="V4159" t="s">
        <v>15936</v>
      </c>
      <c r="W4159">
        <v>2800000</v>
      </c>
      <c r="X4159">
        <v>1939</v>
      </c>
      <c r="Y4159">
        <v>421</v>
      </c>
      <c r="Z4159">
        <v>8.1</v>
      </c>
      <c r="AA4159">
        <v>1.37</v>
      </c>
      <c r="AB4159">
        <v>14000</v>
      </c>
    </row>
    <row r="4160" spans="1:28" hidden="1" x14ac:dyDescent="0.2">
      <c r="A4160" t="s">
        <v>745</v>
      </c>
      <c r="B4160" t="s">
        <v>10323</v>
      </c>
      <c r="C4160">
        <v>129</v>
      </c>
      <c r="D4160">
        <v>106</v>
      </c>
      <c r="E4160">
        <v>0</v>
      </c>
      <c r="F4160">
        <v>481</v>
      </c>
      <c r="G4160" t="s">
        <v>3281</v>
      </c>
      <c r="H4160">
        <v>1000</v>
      </c>
      <c r="I4160">
        <v>86300000</v>
      </c>
      <c r="J4160" t="s">
        <v>1669</v>
      </c>
      <c r="K4160" t="s">
        <v>5795</v>
      </c>
      <c r="L4160" t="s">
        <v>19683</v>
      </c>
      <c r="M4160">
        <v>112671</v>
      </c>
      <c r="N4160">
        <v>2703</v>
      </c>
      <c r="O4160" t="s">
        <v>10639</v>
      </c>
      <c r="P4160">
        <v>0</v>
      </c>
      <c r="Q4160" t="s">
        <v>19684</v>
      </c>
      <c r="R4160" t="s">
        <v>19685</v>
      </c>
      <c r="S4160">
        <v>315</v>
      </c>
      <c r="T4160" t="s">
        <v>36</v>
      </c>
      <c r="U4160" t="s">
        <v>37</v>
      </c>
      <c r="V4160" t="s">
        <v>93</v>
      </c>
      <c r="W4160">
        <v>2800000</v>
      </c>
      <c r="X4160">
        <v>1974</v>
      </c>
      <c r="Y4160">
        <v>595</v>
      </c>
      <c r="Z4160">
        <v>8</v>
      </c>
      <c r="AA4160">
        <v>1.85</v>
      </c>
      <c r="AB4160">
        <v>14000</v>
      </c>
    </row>
    <row r="4161" spans="1:28" hidden="1" x14ac:dyDescent="0.2">
      <c r="A4161" t="s">
        <v>27</v>
      </c>
      <c r="B4161" t="s">
        <v>2493</v>
      </c>
      <c r="C4161">
        <v>280</v>
      </c>
      <c r="D4161">
        <v>95</v>
      </c>
      <c r="E4161">
        <v>0</v>
      </c>
      <c r="F4161">
        <v>192</v>
      </c>
      <c r="G4161" t="s">
        <v>4498</v>
      </c>
      <c r="H4161">
        <v>569</v>
      </c>
      <c r="I4161">
        <v>952620</v>
      </c>
      <c r="J4161" t="s">
        <v>6401</v>
      </c>
      <c r="K4161" t="s">
        <v>5059</v>
      </c>
      <c r="L4161" t="s">
        <v>19686</v>
      </c>
      <c r="M4161">
        <v>40800</v>
      </c>
      <c r="N4161">
        <v>1797</v>
      </c>
      <c r="O4161" t="s">
        <v>19687</v>
      </c>
      <c r="P4161">
        <v>0</v>
      </c>
      <c r="Q4161" t="s">
        <v>19688</v>
      </c>
      <c r="R4161" t="s">
        <v>19689</v>
      </c>
      <c r="S4161">
        <v>332</v>
      </c>
      <c r="T4161" t="s">
        <v>36</v>
      </c>
      <c r="U4161" t="s">
        <v>37</v>
      </c>
      <c r="V4161" t="s">
        <v>583</v>
      </c>
      <c r="W4161">
        <v>2000000</v>
      </c>
      <c r="X4161">
        <v>2007</v>
      </c>
      <c r="Y4161">
        <v>529</v>
      </c>
      <c r="Z4161">
        <v>5.7</v>
      </c>
      <c r="AA4161">
        <v>1.85</v>
      </c>
      <c r="AB4161">
        <v>0</v>
      </c>
    </row>
    <row r="4162" spans="1:28" hidden="1" x14ac:dyDescent="0.2">
      <c r="A4162" t="s">
        <v>27</v>
      </c>
      <c r="B4162" t="s">
        <v>19690</v>
      </c>
      <c r="C4162">
        <v>15</v>
      </c>
      <c r="D4162">
        <v>144</v>
      </c>
      <c r="E4162">
        <v>124</v>
      </c>
      <c r="F4162">
        <v>327</v>
      </c>
      <c r="G4162" t="s">
        <v>19691</v>
      </c>
      <c r="H4162">
        <v>464</v>
      </c>
      <c r="J4162" t="s">
        <v>1413</v>
      </c>
      <c r="K4162" t="s">
        <v>18387</v>
      </c>
      <c r="L4162" t="s">
        <v>19692</v>
      </c>
      <c r="M4162">
        <v>27569</v>
      </c>
      <c r="N4162">
        <v>1761</v>
      </c>
      <c r="O4162" t="s">
        <v>15896</v>
      </c>
      <c r="P4162">
        <v>0</v>
      </c>
      <c r="Q4162" t="s">
        <v>19693</v>
      </c>
      <c r="R4162" t="s">
        <v>19694</v>
      </c>
      <c r="S4162">
        <v>106</v>
      </c>
      <c r="T4162" t="s">
        <v>5609</v>
      </c>
      <c r="U4162" t="s">
        <v>5610</v>
      </c>
      <c r="V4162" t="s">
        <v>38</v>
      </c>
      <c r="W4162">
        <v>120000000</v>
      </c>
      <c r="X4162">
        <v>2006</v>
      </c>
      <c r="Y4162">
        <v>426</v>
      </c>
      <c r="Z4162">
        <v>8.1999999999999993</v>
      </c>
      <c r="AA4162">
        <v>2.35</v>
      </c>
      <c r="AB4162">
        <v>349</v>
      </c>
    </row>
    <row r="4163" spans="1:28" hidden="1" x14ac:dyDescent="0.2">
      <c r="A4163" t="s">
        <v>27</v>
      </c>
      <c r="B4163" t="s">
        <v>19695</v>
      </c>
      <c r="C4163">
        <v>61</v>
      </c>
      <c r="D4163">
        <v>113</v>
      </c>
      <c r="E4163">
        <v>9</v>
      </c>
      <c r="F4163">
        <v>42</v>
      </c>
      <c r="G4163" t="s">
        <v>19696</v>
      </c>
      <c r="H4163">
        <v>402</v>
      </c>
      <c r="I4163">
        <v>9054736</v>
      </c>
      <c r="J4163" t="s">
        <v>3407</v>
      </c>
      <c r="K4163" t="s">
        <v>1364</v>
      </c>
      <c r="L4163" t="s">
        <v>19697</v>
      </c>
      <c r="M4163">
        <v>5744</v>
      </c>
      <c r="N4163">
        <v>787</v>
      </c>
      <c r="O4163" t="s">
        <v>19698</v>
      </c>
      <c r="P4163">
        <v>1</v>
      </c>
      <c r="Q4163" t="s">
        <v>19699</v>
      </c>
      <c r="R4163" t="s">
        <v>19700</v>
      </c>
      <c r="S4163">
        <v>57</v>
      </c>
      <c r="T4163" t="s">
        <v>36</v>
      </c>
      <c r="U4163" t="s">
        <v>37</v>
      </c>
      <c r="V4163" t="s">
        <v>583</v>
      </c>
      <c r="W4163">
        <v>2700000</v>
      </c>
      <c r="X4163">
        <v>1997</v>
      </c>
      <c r="Y4163">
        <v>222</v>
      </c>
      <c r="Z4163">
        <v>7.1</v>
      </c>
      <c r="AA4163">
        <v>1.66</v>
      </c>
      <c r="AB4163">
        <v>381</v>
      </c>
    </row>
    <row r="4164" spans="1:28" hidden="1" x14ac:dyDescent="0.2">
      <c r="A4164" t="s">
        <v>27</v>
      </c>
      <c r="B4164" t="s">
        <v>14354</v>
      </c>
      <c r="C4164">
        <v>33</v>
      </c>
      <c r="D4164">
        <v>118</v>
      </c>
      <c r="E4164">
        <v>19</v>
      </c>
      <c r="F4164">
        <v>48</v>
      </c>
      <c r="G4164" t="s">
        <v>19701</v>
      </c>
      <c r="H4164">
        <v>481</v>
      </c>
      <c r="J4164" t="s">
        <v>19702</v>
      </c>
      <c r="K4164" t="s">
        <v>10639</v>
      </c>
      <c r="L4164" t="s">
        <v>19703</v>
      </c>
      <c r="M4164">
        <v>8856</v>
      </c>
      <c r="N4164">
        <v>681</v>
      </c>
      <c r="O4164" t="s">
        <v>19704</v>
      </c>
      <c r="P4164">
        <v>0</v>
      </c>
      <c r="Q4164" t="s">
        <v>19705</v>
      </c>
      <c r="R4164" t="s">
        <v>19706</v>
      </c>
      <c r="S4164">
        <v>90</v>
      </c>
      <c r="T4164" t="s">
        <v>36</v>
      </c>
      <c r="U4164" t="s">
        <v>37</v>
      </c>
      <c r="V4164" t="s">
        <v>275</v>
      </c>
      <c r="W4164">
        <v>2700000</v>
      </c>
      <c r="X4164">
        <v>1979</v>
      </c>
      <c r="Y4164">
        <v>81</v>
      </c>
      <c r="Z4164">
        <v>7.4</v>
      </c>
      <c r="AA4164">
        <v>1.85</v>
      </c>
      <c r="AB4164">
        <v>0</v>
      </c>
    </row>
    <row r="4165" spans="1:28" hidden="1" x14ac:dyDescent="0.2">
      <c r="A4165" t="s">
        <v>27</v>
      </c>
      <c r="B4165" t="s">
        <v>19707</v>
      </c>
      <c r="C4165">
        <v>1</v>
      </c>
      <c r="D4165">
        <v>141</v>
      </c>
      <c r="E4165">
        <v>2</v>
      </c>
      <c r="F4165">
        <v>32</v>
      </c>
      <c r="G4165" t="s">
        <v>19708</v>
      </c>
      <c r="H4165">
        <v>258</v>
      </c>
      <c r="J4165" t="s">
        <v>19709</v>
      </c>
      <c r="K4165" t="s">
        <v>19710</v>
      </c>
      <c r="L4165" t="s">
        <v>19711</v>
      </c>
      <c r="M4165">
        <v>745</v>
      </c>
      <c r="N4165">
        <v>434</v>
      </c>
      <c r="O4165" t="s">
        <v>19712</v>
      </c>
      <c r="P4165">
        <v>2</v>
      </c>
      <c r="R4165" t="s">
        <v>19713</v>
      </c>
      <c r="S4165">
        <v>8</v>
      </c>
      <c r="T4165" t="s">
        <v>19714</v>
      </c>
      <c r="U4165" t="s">
        <v>266</v>
      </c>
      <c r="W4165">
        <v>3000000</v>
      </c>
      <c r="X4165">
        <v>2015</v>
      </c>
      <c r="Y4165">
        <v>85</v>
      </c>
      <c r="Z4165">
        <v>6.6</v>
      </c>
      <c r="AB4165">
        <v>50</v>
      </c>
    </row>
    <row r="4166" spans="1:28" hidden="1" x14ac:dyDescent="0.2">
      <c r="A4166" t="s">
        <v>27</v>
      </c>
      <c r="B4166" t="s">
        <v>19715</v>
      </c>
      <c r="C4166">
        <v>2</v>
      </c>
      <c r="D4166">
        <v>90</v>
      </c>
      <c r="E4166">
        <v>0</v>
      </c>
      <c r="F4166">
        <v>13</v>
      </c>
      <c r="G4166" t="s">
        <v>19716</v>
      </c>
      <c r="H4166">
        <v>122</v>
      </c>
      <c r="J4166" t="s">
        <v>19717</v>
      </c>
      <c r="K4166" t="s">
        <v>10295</v>
      </c>
      <c r="L4166" t="s">
        <v>19718</v>
      </c>
      <c r="M4166">
        <v>1828</v>
      </c>
      <c r="N4166">
        <v>197</v>
      </c>
      <c r="O4166" t="s">
        <v>19719</v>
      </c>
      <c r="P4166">
        <v>0</v>
      </c>
      <c r="Q4166" t="s">
        <v>19720</v>
      </c>
      <c r="R4166" t="s">
        <v>19721</v>
      </c>
      <c r="S4166">
        <v>6</v>
      </c>
      <c r="T4166" t="s">
        <v>15776</v>
      </c>
      <c r="U4166" t="s">
        <v>7709</v>
      </c>
      <c r="V4166" t="s">
        <v>4828</v>
      </c>
      <c r="X4166">
        <v>2008</v>
      </c>
      <c r="Y4166">
        <v>33</v>
      </c>
      <c r="Z4166">
        <v>5.7</v>
      </c>
      <c r="AA4166">
        <v>1.85</v>
      </c>
      <c r="AB4166">
        <v>77</v>
      </c>
    </row>
    <row r="4167" spans="1:28" hidden="1" x14ac:dyDescent="0.2">
      <c r="A4167" t="s">
        <v>27</v>
      </c>
      <c r="B4167" t="s">
        <v>19128</v>
      </c>
      <c r="C4167">
        <v>27</v>
      </c>
      <c r="D4167">
        <v>109</v>
      </c>
      <c r="E4167">
        <v>673</v>
      </c>
      <c r="F4167">
        <v>359</v>
      </c>
      <c r="G4167" t="s">
        <v>19722</v>
      </c>
      <c r="H4167">
        <v>756</v>
      </c>
      <c r="J4167" t="s">
        <v>11646</v>
      </c>
      <c r="K4167" t="s">
        <v>10886</v>
      </c>
      <c r="L4167" t="s">
        <v>19723</v>
      </c>
      <c r="M4167">
        <v>5786</v>
      </c>
      <c r="N4167">
        <v>1949</v>
      </c>
      <c r="O4167" t="s">
        <v>12387</v>
      </c>
      <c r="P4167">
        <v>1</v>
      </c>
      <c r="Q4167" t="s">
        <v>19724</v>
      </c>
      <c r="R4167" t="s">
        <v>19725</v>
      </c>
      <c r="S4167">
        <v>65</v>
      </c>
      <c r="T4167" t="s">
        <v>36</v>
      </c>
      <c r="U4167" t="s">
        <v>37</v>
      </c>
      <c r="V4167" t="s">
        <v>4828</v>
      </c>
      <c r="W4167">
        <v>2686585</v>
      </c>
      <c r="X4167">
        <v>1963</v>
      </c>
      <c r="Y4167">
        <v>370</v>
      </c>
      <c r="Z4167">
        <v>6.9</v>
      </c>
      <c r="AA4167">
        <v>1.85</v>
      </c>
      <c r="AB4167">
        <v>573</v>
      </c>
    </row>
    <row r="4168" spans="1:28" hidden="1" x14ac:dyDescent="0.2">
      <c r="A4168" t="s">
        <v>27</v>
      </c>
      <c r="B4168" t="s">
        <v>19726</v>
      </c>
      <c r="C4168">
        <v>19</v>
      </c>
      <c r="D4168">
        <v>95</v>
      </c>
      <c r="E4168">
        <v>53</v>
      </c>
      <c r="F4168">
        <v>2</v>
      </c>
      <c r="G4168" t="s">
        <v>19727</v>
      </c>
      <c r="H4168">
        <v>20</v>
      </c>
      <c r="J4168" t="s">
        <v>2525</v>
      </c>
      <c r="K4168" t="s">
        <v>19728</v>
      </c>
      <c r="L4168" t="s">
        <v>19729</v>
      </c>
      <c r="M4168">
        <v>1470</v>
      </c>
      <c r="N4168">
        <v>25</v>
      </c>
      <c r="O4168" t="s">
        <v>19730</v>
      </c>
      <c r="P4168">
        <v>0</v>
      </c>
      <c r="Q4168" t="s">
        <v>19731</v>
      </c>
      <c r="R4168" t="s">
        <v>19732</v>
      </c>
      <c r="S4168">
        <v>5</v>
      </c>
      <c r="T4168" t="s">
        <v>10488</v>
      </c>
      <c r="U4168" t="s">
        <v>10489</v>
      </c>
      <c r="W4168">
        <v>2650000</v>
      </c>
      <c r="X4168">
        <v>1996</v>
      </c>
      <c r="Y4168">
        <v>3</v>
      </c>
      <c r="Z4168">
        <v>7</v>
      </c>
      <c r="AA4168">
        <v>1.85</v>
      </c>
      <c r="AB4168">
        <v>121</v>
      </c>
    </row>
    <row r="4169" spans="1:28" hidden="1" x14ac:dyDescent="0.2">
      <c r="A4169" t="s">
        <v>745</v>
      </c>
      <c r="B4169" t="s">
        <v>18789</v>
      </c>
      <c r="C4169">
        <v>9</v>
      </c>
      <c r="D4169">
        <v>122</v>
      </c>
      <c r="E4169">
        <v>149</v>
      </c>
      <c r="F4169">
        <v>315</v>
      </c>
      <c r="G4169" t="s">
        <v>19733</v>
      </c>
      <c r="H4169">
        <v>760</v>
      </c>
      <c r="J4169" t="s">
        <v>19734</v>
      </c>
      <c r="K4169" t="s">
        <v>15538</v>
      </c>
      <c r="L4169" t="s">
        <v>19735</v>
      </c>
      <c r="M4169">
        <v>1553</v>
      </c>
      <c r="N4169">
        <v>2555</v>
      </c>
      <c r="O4169" t="s">
        <v>19736</v>
      </c>
      <c r="P4169">
        <v>0</v>
      </c>
      <c r="Q4169" t="s">
        <v>19737</v>
      </c>
      <c r="R4169" t="s">
        <v>19738</v>
      </c>
      <c r="S4169">
        <v>27</v>
      </c>
      <c r="T4169" t="s">
        <v>36</v>
      </c>
      <c r="U4169" t="s">
        <v>37</v>
      </c>
      <c r="V4169" t="s">
        <v>15936</v>
      </c>
      <c r="W4169">
        <v>2627000</v>
      </c>
      <c r="X4169">
        <v>1943</v>
      </c>
      <c r="Y4169">
        <v>675</v>
      </c>
      <c r="Z4169">
        <v>7</v>
      </c>
      <c r="AA4169">
        <v>1.37</v>
      </c>
      <c r="AB4169">
        <v>116</v>
      </c>
    </row>
    <row r="4170" spans="1:28" x14ac:dyDescent="0.2">
      <c r="A4170" t="s">
        <v>27</v>
      </c>
      <c r="B4170" t="s">
        <v>10323</v>
      </c>
      <c r="C4170">
        <v>121</v>
      </c>
      <c r="D4170">
        <v>93</v>
      </c>
      <c r="E4170">
        <v>0</v>
      </c>
      <c r="F4170">
        <v>628</v>
      </c>
      <c r="G4170" t="s">
        <v>18078</v>
      </c>
      <c r="H4170">
        <v>1000</v>
      </c>
      <c r="I4170">
        <v>119500000</v>
      </c>
      <c r="J4170" t="s">
        <v>4483</v>
      </c>
      <c r="K4170" t="s">
        <v>5795</v>
      </c>
      <c r="L4170" t="s">
        <v>19739</v>
      </c>
      <c r="M4170">
        <v>95294</v>
      </c>
      <c r="N4170">
        <v>4701</v>
      </c>
      <c r="O4170" t="s">
        <v>4106</v>
      </c>
      <c r="P4170">
        <v>0</v>
      </c>
      <c r="Q4170" t="s">
        <v>19740</v>
      </c>
      <c r="R4170" t="s">
        <v>19741</v>
      </c>
      <c r="S4170">
        <v>363</v>
      </c>
      <c r="T4170" t="s">
        <v>36</v>
      </c>
      <c r="U4170" t="s">
        <v>37</v>
      </c>
      <c r="V4170" t="s">
        <v>583</v>
      </c>
      <c r="W4170">
        <v>2600000</v>
      </c>
      <c r="X4170">
        <v>1974</v>
      </c>
      <c r="Y4170">
        <v>1000</v>
      </c>
      <c r="Z4170">
        <v>7.8</v>
      </c>
      <c r="AA4170">
        <v>2.35</v>
      </c>
      <c r="AB4170">
        <v>12000</v>
      </c>
    </row>
    <row r="4171" spans="1:28" hidden="1" x14ac:dyDescent="0.2">
      <c r="A4171" t="s">
        <v>27</v>
      </c>
      <c r="B4171" t="s">
        <v>14963</v>
      </c>
      <c r="C4171">
        <v>166</v>
      </c>
      <c r="D4171">
        <v>97</v>
      </c>
      <c r="E4171">
        <v>17</v>
      </c>
      <c r="F4171">
        <v>74</v>
      </c>
      <c r="G4171" t="s">
        <v>19742</v>
      </c>
      <c r="H4171">
        <v>158</v>
      </c>
      <c r="I4171">
        <v>32600000</v>
      </c>
      <c r="J4171" t="s">
        <v>5542</v>
      </c>
      <c r="K4171" t="s">
        <v>19743</v>
      </c>
      <c r="L4171" t="s">
        <v>19744</v>
      </c>
      <c r="M4171">
        <v>29488</v>
      </c>
      <c r="N4171">
        <v>467</v>
      </c>
      <c r="O4171" t="s">
        <v>19745</v>
      </c>
      <c r="P4171">
        <v>0</v>
      </c>
      <c r="Q4171" t="s">
        <v>19746</v>
      </c>
      <c r="R4171" t="s">
        <v>19747</v>
      </c>
      <c r="S4171">
        <v>326</v>
      </c>
      <c r="T4171" t="s">
        <v>36</v>
      </c>
      <c r="U4171" t="s">
        <v>37</v>
      </c>
      <c r="V4171" t="s">
        <v>583</v>
      </c>
      <c r="W4171">
        <v>1800000</v>
      </c>
      <c r="X4171">
        <v>1984</v>
      </c>
      <c r="Y4171">
        <v>84</v>
      </c>
      <c r="Z4171">
        <v>5.9</v>
      </c>
      <c r="AA4171">
        <v>1.85</v>
      </c>
      <c r="AB4171">
        <v>0</v>
      </c>
    </row>
    <row r="4172" spans="1:28" hidden="1" x14ac:dyDescent="0.2">
      <c r="A4172" t="s">
        <v>745</v>
      </c>
      <c r="B4172" t="s">
        <v>19748</v>
      </c>
      <c r="C4172">
        <v>269</v>
      </c>
      <c r="D4172">
        <v>82</v>
      </c>
      <c r="E4172">
        <v>84</v>
      </c>
      <c r="F4172">
        <v>46</v>
      </c>
      <c r="G4172" t="s">
        <v>19749</v>
      </c>
      <c r="H4172">
        <v>88</v>
      </c>
      <c r="I4172">
        <v>3826455</v>
      </c>
      <c r="J4172" t="s">
        <v>3407</v>
      </c>
      <c r="K4172" t="s">
        <v>19750</v>
      </c>
      <c r="L4172" t="s">
        <v>19751</v>
      </c>
      <c r="M4172">
        <v>34643</v>
      </c>
      <c r="N4172">
        <v>205</v>
      </c>
      <c r="O4172" t="s">
        <v>19752</v>
      </c>
      <c r="P4172">
        <v>1</v>
      </c>
      <c r="Q4172" t="s">
        <v>19753</v>
      </c>
      <c r="R4172" t="s">
        <v>19754</v>
      </c>
      <c r="S4172">
        <v>123</v>
      </c>
      <c r="T4172" t="s">
        <v>13603</v>
      </c>
      <c r="U4172" t="s">
        <v>13604</v>
      </c>
      <c r="V4172" t="s">
        <v>38</v>
      </c>
      <c r="X4172">
        <v>2013</v>
      </c>
      <c r="Y4172">
        <v>64</v>
      </c>
      <c r="Z4172">
        <v>7.4</v>
      </c>
      <c r="AA4172">
        <v>1.33</v>
      </c>
      <c r="AB4172">
        <v>17000</v>
      </c>
    </row>
    <row r="4173" spans="1:28" hidden="1" x14ac:dyDescent="0.2">
      <c r="A4173" t="s">
        <v>27</v>
      </c>
      <c r="B4173" t="s">
        <v>12558</v>
      </c>
      <c r="C4173">
        <v>29</v>
      </c>
      <c r="D4173">
        <v>140</v>
      </c>
      <c r="E4173">
        <v>133</v>
      </c>
      <c r="F4173">
        <v>239</v>
      </c>
      <c r="G4173" t="s">
        <v>15657</v>
      </c>
      <c r="H4173">
        <v>443</v>
      </c>
      <c r="I4173">
        <v>3130592</v>
      </c>
      <c r="J4173" t="s">
        <v>212</v>
      </c>
      <c r="K4173" t="s">
        <v>5139</v>
      </c>
      <c r="L4173" t="s">
        <v>19755</v>
      </c>
      <c r="M4173">
        <v>10755</v>
      </c>
      <c r="N4173">
        <v>1269</v>
      </c>
      <c r="O4173" t="s">
        <v>8024</v>
      </c>
      <c r="P4173">
        <v>1</v>
      </c>
      <c r="Q4173" t="s">
        <v>19756</v>
      </c>
      <c r="R4173" t="s">
        <v>19757</v>
      </c>
      <c r="S4173">
        <v>69</v>
      </c>
      <c r="T4173" t="s">
        <v>36</v>
      </c>
      <c r="U4173" t="s">
        <v>55</v>
      </c>
      <c r="V4173" t="s">
        <v>583</v>
      </c>
      <c r="W4173">
        <v>2600000</v>
      </c>
      <c r="X4173">
        <v>1987</v>
      </c>
      <c r="Y4173">
        <v>249</v>
      </c>
      <c r="Z4173">
        <v>7.8</v>
      </c>
      <c r="AA4173">
        <v>1.66</v>
      </c>
      <c r="AB4173">
        <v>963</v>
      </c>
    </row>
    <row r="4174" spans="1:28" hidden="1" x14ac:dyDescent="0.2">
      <c r="A4174" t="s">
        <v>27</v>
      </c>
      <c r="B4174" t="s">
        <v>19758</v>
      </c>
      <c r="C4174">
        <v>20</v>
      </c>
      <c r="D4174">
        <v>86</v>
      </c>
      <c r="E4174">
        <v>3</v>
      </c>
      <c r="F4174">
        <v>327</v>
      </c>
      <c r="G4174" t="s">
        <v>19759</v>
      </c>
      <c r="H4174">
        <v>833</v>
      </c>
      <c r="I4174">
        <v>475000</v>
      </c>
      <c r="J4174" t="s">
        <v>3911</v>
      </c>
      <c r="K4174" t="s">
        <v>622</v>
      </c>
      <c r="L4174" t="s">
        <v>19760</v>
      </c>
      <c r="M4174">
        <v>6930</v>
      </c>
      <c r="N4174">
        <v>2753</v>
      </c>
      <c r="O4174" t="s">
        <v>4743</v>
      </c>
      <c r="P4174">
        <v>2</v>
      </c>
      <c r="Q4174" t="s">
        <v>19761</v>
      </c>
      <c r="R4174" t="s">
        <v>19762</v>
      </c>
      <c r="S4174">
        <v>53</v>
      </c>
      <c r="T4174" t="s">
        <v>36</v>
      </c>
      <c r="U4174" t="s">
        <v>37</v>
      </c>
      <c r="V4174" t="s">
        <v>583</v>
      </c>
      <c r="W4174">
        <v>2800000</v>
      </c>
      <c r="X4174">
        <v>2006</v>
      </c>
      <c r="Y4174">
        <v>549</v>
      </c>
      <c r="Z4174">
        <v>6</v>
      </c>
      <c r="AB4174">
        <v>323</v>
      </c>
    </row>
    <row r="4175" spans="1:28" hidden="1" x14ac:dyDescent="0.2">
      <c r="A4175" t="s">
        <v>27</v>
      </c>
      <c r="B4175" t="s">
        <v>7790</v>
      </c>
      <c r="C4175">
        <v>107</v>
      </c>
      <c r="D4175">
        <v>109</v>
      </c>
      <c r="E4175">
        <v>7</v>
      </c>
      <c r="F4175">
        <v>1000</v>
      </c>
      <c r="G4175" t="s">
        <v>774</v>
      </c>
      <c r="H4175">
        <v>40000</v>
      </c>
      <c r="I4175">
        <v>10654581</v>
      </c>
      <c r="J4175" t="s">
        <v>2681</v>
      </c>
      <c r="K4175" t="s">
        <v>42</v>
      </c>
      <c r="L4175" t="s">
        <v>7791</v>
      </c>
      <c r="M4175">
        <v>45500</v>
      </c>
      <c r="N4175">
        <v>52621</v>
      </c>
      <c r="O4175" t="s">
        <v>6002</v>
      </c>
      <c r="P4175">
        <v>0</v>
      </c>
      <c r="Q4175" t="s">
        <v>7792</v>
      </c>
      <c r="R4175" t="s">
        <v>7793</v>
      </c>
      <c r="S4175">
        <v>260</v>
      </c>
      <c r="T4175" t="s">
        <v>36</v>
      </c>
      <c r="U4175" t="s">
        <v>37</v>
      </c>
      <c r="V4175" t="s">
        <v>583</v>
      </c>
      <c r="W4175">
        <v>34000000</v>
      </c>
      <c r="X4175">
        <v>1999</v>
      </c>
      <c r="Y4175">
        <v>9000</v>
      </c>
      <c r="Z4175">
        <v>5.3</v>
      </c>
      <c r="AA4175">
        <v>1.85</v>
      </c>
      <c r="AB4175">
        <v>1000</v>
      </c>
    </row>
    <row r="4176" spans="1:28" hidden="1" x14ac:dyDescent="0.2">
      <c r="A4176" t="s">
        <v>27</v>
      </c>
      <c r="B4176" t="s">
        <v>19763</v>
      </c>
      <c r="C4176">
        <v>74</v>
      </c>
      <c r="D4176">
        <v>105</v>
      </c>
      <c r="E4176">
        <v>147</v>
      </c>
      <c r="F4176">
        <v>28</v>
      </c>
      <c r="G4176" t="s">
        <v>19764</v>
      </c>
      <c r="H4176">
        <v>52</v>
      </c>
      <c r="I4176">
        <v>2276368</v>
      </c>
      <c r="J4176" t="s">
        <v>19765</v>
      </c>
      <c r="K4176" t="s">
        <v>19766</v>
      </c>
      <c r="L4176" t="s">
        <v>19767</v>
      </c>
      <c r="M4176">
        <v>3849</v>
      </c>
      <c r="N4176">
        <v>179</v>
      </c>
      <c r="O4176" t="s">
        <v>19768</v>
      </c>
      <c r="P4176">
        <v>1</v>
      </c>
      <c r="Q4176" t="s">
        <v>19769</v>
      </c>
      <c r="R4176" t="s">
        <v>19770</v>
      </c>
      <c r="S4176">
        <v>37</v>
      </c>
      <c r="T4176" t="s">
        <v>36</v>
      </c>
      <c r="U4176" t="s">
        <v>37</v>
      </c>
      <c r="V4176" t="s">
        <v>38</v>
      </c>
      <c r="X4176">
        <v>2004</v>
      </c>
      <c r="Y4176">
        <v>52</v>
      </c>
      <c r="Z4176">
        <v>7.9</v>
      </c>
      <c r="AB4176">
        <v>0</v>
      </c>
    </row>
    <row r="4177" spans="1:28" hidden="1" x14ac:dyDescent="0.2">
      <c r="A4177" t="s">
        <v>27</v>
      </c>
      <c r="B4177" t="s">
        <v>19771</v>
      </c>
      <c r="C4177">
        <v>173</v>
      </c>
      <c r="D4177">
        <v>66</v>
      </c>
      <c r="E4177">
        <v>76</v>
      </c>
      <c r="F4177">
        <v>36</v>
      </c>
      <c r="G4177" t="s">
        <v>19771</v>
      </c>
      <c r="H4177">
        <v>123</v>
      </c>
      <c r="I4177">
        <v>38108</v>
      </c>
      <c r="J4177" t="s">
        <v>4275</v>
      </c>
      <c r="K4177" t="s">
        <v>19772</v>
      </c>
      <c r="L4177" t="s">
        <v>19773</v>
      </c>
      <c r="M4177">
        <v>40878</v>
      </c>
      <c r="N4177">
        <v>239</v>
      </c>
      <c r="O4177" t="s">
        <v>19774</v>
      </c>
      <c r="P4177">
        <v>0</v>
      </c>
      <c r="Q4177" t="s">
        <v>19775</v>
      </c>
      <c r="R4177" t="s">
        <v>19776</v>
      </c>
      <c r="S4177">
        <v>124</v>
      </c>
      <c r="T4177" t="s">
        <v>2776</v>
      </c>
      <c r="U4177" t="s">
        <v>3569</v>
      </c>
      <c r="V4177" t="s">
        <v>583</v>
      </c>
      <c r="W4177">
        <v>2600000</v>
      </c>
      <c r="X4177">
        <v>2007</v>
      </c>
      <c r="Y4177">
        <v>76</v>
      </c>
      <c r="Z4177">
        <v>7.2</v>
      </c>
      <c r="AA4177">
        <v>1.85</v>
      </c>
      <c r="AB4177">
        <v>0</v>
      </c>
    </row>
    <row r="4178" spans="1:28" hidden="1" x14ac:dyDescent="0.2">
      <c r="A4178" t="s">
        <v>27</v>
      </c>
      <c r="B4178" t="s">
        <v>19777</v>
      </c>
      <c r="C4178">
        <v>5</v>
      </c>
      <c r="D4178">
        <v>99</v>
      </c>
      <c r="E4178">
        <v>0</v>
      </c>
      <c r="F4178">
        <v>4</v>
      </c>
      <c r="G4178" t="s">
        <v>19778</v>
      </c>
      <c r="H4178">
        <v>11</v>
      </c>
      <c r="J4178" t="s">
        <v>1626</v>
      </c>
      <c r="K4178" t="s">
        <v>16277</v>
      </c>
      <c r="L4178" t="s">
        <v>19779</v>
      </c>
      <c r="M4178">
        <v>1418</v>
      </c>
      <c r="N4178">
        <v>19</v>
      </c>
      <c r="O4178" t="s">
        <v>19780</v>
      </c>
      <c r="P4178">
        <v>1</v>
      </c>
      <c r="Q4178" t="s">
        <v>15158</v>
      </c>
      <c r="R4178" t="s">
        <v>19781</v>
      </c>
      <c r="S4178">
        <v>4</v>
      </c>
      <c r="T4178" t="s">
        <v>1944</v>
      </c>
      <c r="U4178" t="s">
        <v>890</v>
      </c>
      <c r="W4178">
        <v>15000000</v>
      </c>
      <c r="X4178">
        <v>2009</v>
      </c>
      <c r="Y4178">
        <v>4</v>
      </c>
      <c r="Z4178">
        <v>7.4</v>
      </c>
      <c r="AA4178">
        <v>2.35</v>
      </c>
      <c r="AB4178">
        <v>30</v>
      </c>
    </row>
    <row r="4179" spans="1:28" hidden="1" x14ac:dyDescent="0.2">
      <c r="A4179" t="s">
        <v>27</v>
      </c>
      <c r="B4179" t="s">
        <v>19782</v>
      </c>
      <c r="C4179">
        <v>66</v>
      </c>
      <c r="D4179">
        <v>100</v>
      </c>
      <c r="E4179">
        <v>6</v>
      </c>
      <c r="F4179">
        <v>209</v>
      </c>
      <c r="G4179" t="s">
        <v>2308</v>
      </c>
      <c r="H4179">
        <v>331</v>
      </c>
      <c r="J4179" t="s">
        <v>5542</v>
      </c>
      <c r="K4179" t="s">
        <v>19460</v>
      </c>
      <c r="L4179" t="s">
        <v>19783</v>
      </c>
      <c r="M4179">
        <v>5012</v>
      </c>
      <c r="N4179">
        <v>1082</v>
      </c>
      <c r="O4179" t="s">
        <v>18652</v>
      </c>
      <c r="P4179">
        <v>1</v>
      </c>
      <c r="Q4179" t="s">
        <v>19784</v>
      </c>
      <c r="R4179" t="s">
        <v>19785</v>
      </c>
      <c r="S4179">
        <v>47</v>
      </c>
      <c r="T4179" t="s">
        <v>36</v>
      </c>
      <c r="U4179" t="s">
        <v>37</v>
      </c>
      <c r="V4179" t="s">
        <v>583</v>
      </c>
      <c r="W4179">
        <v>2600000</v>
      </c>
      <c r="X4179">
        <v>2007</v>
      </c>
      <c r="Y4179">
        <v>272</v>
      </c>
      <c r="Z4179">
        <v>5.3</v>
      </c>
      <c r="AA4179">
        <v>1.85</v>
      </c>
      <c r="AB4179">
        <v>254</v>
      </c>
    </row>
    <row r="4180" spans="1:28" hidden="1" x14ac:dyDescent="0.2">
      <c r="A4180" t="s">
        <v>27</v>
      </c>
      <c r="B4180" t="s">
        <v>19786</v>
      </c>
      <c r="C4180">
        <v>169</v>
      </c>
      <c r="D4180">
        <v>103</v>
      </c>
      <c r="E4180">
        <v>134</v>
      </c>
      <c r="F4180">
        <v>390</v>
      </c>
      <c r="G4180" t="s">
        <v>6170</v>
      </c>
      <c r="H4180">
        <v>804</v>
      </c>
      <c r="J4180" t="s">
        <v>11248</v>
      </c>
      <c r="K4180" t="s">
        <v>16866</v>
      </c>
      <c r="L4180" t="s">
        <v>19787</v>
      </c>
      <c r="M4180">
        <v>150020</v>
      </c>
      <c r="N4180">
        <v>2510</v>
      </c>
      <c r="O4180" t="s">
        <v>19788</v>
      </c>
      <c r="P4180">
        <v>0</v>
      </c>
      <c r="Q4180" t="s">
        <v>19789</v>
      </c>
      <c r="R4180" t="s">
        <v>19790</v>
      </c>
      <c r="S4180">
        <v>568</v>
      </c>
      <c r="T4180" t="s">
        <v>36</v>
      </c>
      <c r="U4180" t="s">
        <v>37</v>
      </c>
      <c r="V4180" t="s">
        <v>6034</v>
      </c>
      <c r="W4180">
        <v>2540800</v>
      </c>
      <c r="X4180">
        <v>1952</v>
      </c>
      <c r="Y4180">
        <v>786</v>
      </c>
      <c r="Z4180">
        <v>8.3000000000000007</v>
      </c>
      <c r="AA4180">
        <v>1.37</v>
      </c>
      <c r="AB4180">
        <v>0</v>
      </c>
    </row>
    <row r="4181" spans="1:28" hidden="1" x14ac:dyDescent="0.2">
      <c r="A4181" t="s">
        <v>27</v>
      </c>
      <c r="B4181" t="s">
        <v>19791</v>
      </c>
      <c r="C4181">
        <v>13</v>
      </c>
      <c r="D4181">
        <v>97</v>
      </c>
      <c r="E4181">
        <v>65</v>
      </c>
      <c r="F4181">
        <v>0</v>
      </c>
      <c r="G4181" t="s">
        <v>19792</v>
      </c>
      <c r="H4181">
        <v>65</v>
      </c>
      <c r="J4181" t="s">
        <v>66</v>
      </c>
      <c r="K4181" t="s">
        <v>19791</v>
      </c>
      <c r="L4181" t="s">
        <v>19793</v>
      </c>
      <c r="M4181">
        <v>6429</v>
      </c>
      <c r="N4181">
        <v>67</v>
      </c>
      <c r="O4181" t="s">
        <v>19794</v>
      </c>
      <c r="P4181">
        <v>2</v>
      </c>
      <c r="Q4181" t="s">
        <v>19795</v>
      </c>
      <c r="R4181" t="s">
        <v>19796</v>
      </c>
      <c r="S4181">
        <v>25</v>
      </c>
      <c r="T4181" t="s">
        <v>36</v>
      </c>
      <c r="U4181" t="s">
        <v>368</v>
      </c>
      <c r="W4181">
        <v>2500000</v>
      </c>
      <c r="X4181">
        <v>2010</v>
      </c>
      <c r="Y4181">
        <v>2</v>
      </c>
      <c r="Z4181">
        <v>7.6</v>
      </c>
      <c r="AB4181">
        <v>10000</v>
      </c>
    </row>
    <row r="4182" spans="1:28" hidden="1" x14ac:dyDescent="0.2">
      <c r="A4182" t="s">
        <v>27</v>
      </c>
      <c r="B4182" t="s">
        <v>17780</v>
      </c>
      <c r="C4182">
        <v>129</v>
      </c>
      <c r="D4182">
        <v>86</v>
      </c>
      <c r="E4182">
        <v>89</v>
      </c>
      <c r="F4182">
        <v>555</v>
      </c>
      <c r="G4182" t="s">
        <v>11732</v>
      </c>
      <c r="H4182">
        <v>713</v>
      </c>
      <c r="I4182">
        <v>40041683</v>
      </c>
      <c r="J4182" t="s">
        <v>2784</v>
      </c>
      <c r="K4182" t="s">
        <v>9686</v>
      </c>
      <c r="L4182" t="s">
        <v>19797</v>
      </c>
      <c r="M4182">
        <v>34620</v>
      </c>
      <c r="N4182">
        <v>3421</v>
      </c>
      <c r="O4182" t="s">
        <v>9679</v>
      </c>
      <c r="P4182">
        <v>6</v>
      </c>
      <c r="Q4182" t="s">
        <v>19798</v>
      </c>
      <c r="R4182" t="s">
        <v>19799</v>
      </c>
      <c r="S4182">
        <v>107</v>
      </c>
      <c r="T4182" t="s">
        <v>36</v>
      </c>
      <c r="U4182" t="s">
        <v>37</v>
      </c>
      <c r="V4182" t="s">
        <v>583</v>
      </c>
      <c r="W4182">
        <v>2500000</v>
      </c>
      <c r="X4182">
        <v>2013</v>
      </c>
      <c r="Y4182">
        <v>584</v>
      </c>
      <c r="Z4182">
        <v>5.0999999999999996</v>
      </c>
      <c r="AA4182">
        <v>1.85</v>
      </c>
      <c r="AB4182">
        <v>0</v>
      </c>
    </row>
    <row r="4183" spans="1:28" hidden="1" x14ac:dyDescent="0.2">
      <c r="A4183" t="s">
        <v>27</v>
      </c>
      <c r="B4183" t="s">
        <v>19800</v>
      </c>
      <c r="C4183">
        <v>30</v>
      </c>
      <c r="D4183">
        <v>87</v>
      </c>
      <c r="E4183">
        <v>67</v>
      </c>
      <c r="F4183">
        <v>67</v>
      </c>
      <c r="G4183" t="s">
        <v>19801</v>
      </c>
      <c r="H4183">
        <v>871</v>
      </c>
      <c r="I4183">
        <v>33349949</v>
      </c>
      <c r="J4183" t="s">
        <v>66</v>
      </c>
      <c r="K4183" t="s">
        <v>19802</v>
      </c>
      <c r="L4183" t="s">
        <v>19803</v>
      </c>
      <c r="M4183">
        <v>9010</v>
      </c>
      <c r="N4183">
        <v>1111</v>
      </c>
      <c r="O4183" t="s">
        <v>19800</v>
      </c>
      <c r="P4183">
        <v>0</v>
      </c>
      <c r="Q4183" t="s">
        <v>19804</v>
      </c>
      <c r="R4183" t="s">
        <v>19805</v>
      </c>
      <c r="S4183">
        <v>199</v>
      </c>
      <c r="T4183" t="s">
        <v>36</v>
      </c>
      <c r="U4183" t="s">
        <v>37</v>
      </c>
      <c r="V4183" t="s">
        <v>93</v>
      </c>
      <c r="W4183">
        <v>2500000</v>
      </c>
      <c r="X4183">
        <v>2012</v>
      </c>
      <c r="Y4183">
        <v>118</v>
      </c>
      <c r="Z4183">
        <v>5.0999999999999996</v>
      </c>
      <c r="AA4183">
        <v>1.85</v>
      </c>
      <c r="AB4183">
        <v>0</v>
      </c>
    </row>
    <row r="4184" spans="1:28" hidden="1" x14ac:dyDescent="0.2">
      <c r="A4184" t="s">
        <v>27</v>
      </c>
      <c r="B4184" t="s">
        <v>12820</v>
      </c>
      <c r="C4184">
        <v>220</v>
      </c>
      <c r="D4184">
        <v>119</v>
      </c>
      <c r="E4184">
        <v>0</v>
      </c>
      <c r="F4184">
        <v>593</v>
      </c>
      <c r="G4184" t="s">
        <v>2997</v>
      </c>
      <c r="H4184">
        <v>908</v>
      </c>
      <c r="I4184">
        <v>33386128</v>
      </c>
      <c r="J4184" t="s">
        <v>6401</v>
      </c>
      <c r="K4184" t="s">
        <v>10030</v>
      </c>
      <c r="L4184" t="s">
        <v>12821</v>
      </c>
      <c r="M4184">
        <v>36372</v>
      </c>
      <c r="N4184">
        <v>3226</v>
      </c>
      <c r="O4184" t="s">
        <v>4578</v>
      </c>
      <c r="P4184">
        <v>0</v>
      </c>
      <c r="Q4184" t="s">
        <v>12822</v>
      </c>
      <c r="R4184" t="s">
        <v>12823</v>
      </c>
      <c r="S4184">
        <v>491</v>
      </c>
      <c r="T4184" t="s">
        <v>36</v>
      </c>
      <c r="U4184" t="s">
        <v>37</v>
      </c>
      <c r="V4184" t="s">
        <v>583</v>
      </c>
      <c r="W4184">
        <v>15000000</v>
      </c>
      <c r="X4184">
        <v>2009</v>
      </c>
      <c r="Y4184">
        <v>764</v>
      </c>
      <c r="Z4184">
        <v>4.9000000000000004</v>
      </c>
      <c r="AA4184">
        <v>1.85</v>
      </c>
      <c r="AB4184">
        <v>3000</v>
      </c>
    </row>
    <row r="4185" spans="1:28" hidden="1" x14ac:dyDescent="0.2">
      <c r="A4185" t="s">
        <v>27</v>
      </c>
      <c r="B4185" t="s">
        <v>320</v>
      </c>
      <c r="C4185">
        <v>75</v>
      </c>
      <c r="D4185">
        <v>149</v>
      </c>
      <c r="E4185">
        <v>15000</v>
      </c>
      <c r="F4185">
        <v>982</v>
      </c>
      <c r="G4185" t="s">
        <v>774</v>
      </c>
      <c r="H4185">
        <v>15000</v>
      </c>
      <c r="I4185">
        <v>25809813</v>
      </c>
      <c r="J4185" t="s">
        <v>5508</v>
      </c>
      <c r="K4185" t="s">
        <v>320</v>
      </c>
      <c r="L4185" t="s">
        <v>19806</v>
      </c>
      <c r="M4185">
        <v>50311</v>
      </c>
      <c r="N4185">
        <v>28713</v>
      </c>
      <c r="O4185" t="s">
        <v>2640</v>
      </c>
      <c r="P4185">
        <v>6</v>
      </c>
      <c r="Q4185" t="s">
        <v>19807</v>
      </c>
      <c r="R4185" t="s">
        <v>19808</v>
      </c>
      <c r="S4185">
        <v>212</v>
      </c>
      <c r="T4185" t="s">
        <v>36</v>
      </c>
      <c r="U4185" t="s">
        <v>37</v>
      </c>
      <c r="V4185" t="s">
        <v>93</v>
      </c>
      <c r="W4185">
        <v>26000000</v>
      </c>
      <c r="X4185">
        <v>1996</v>
      </c>
      <c r="Y4185">
        <v>9000</v>
      </c>
      <c r="Z4185">
        <v>6.9</v>
      </c>
      <c r="AA4185">
        <v>1.37</v>
      </c>
      <c r="AB4185">
        <v>0</v>
      </c>
    </row>
    <row r="4186" spans="1:28" hidden="1" x14ac:dyDescent="0.2">
      <c r="A4186" t="s">
        <v>27</v>
      </c>
      <c r="B4186" t="s">
        <v>19809</v>
      </c>
      <c r="C4186">
        <v>162</v>
      </c>
      <c r="D4186">
        <v>98</v>
      </c>
      <c r="E4186">
        <v>24</v>
      </c>
      <c r="F4186">
        <v>67</v>
      </c>
      <c r="G4186" t="s">
        <v>10056</v>
      </c>
      <c r="H4186">
        <v>381</v>
      </c>
      <c r="I4186">
        <v>14400000</v>
      </c>
      <c r="J4186" t="s">
        <v>7046</v>
      </c>
      <c r="K4186" t="s">
        <v>17049</v>
      </c>
      <c r="L4186" t="s">
        <v>19810</v>
      </c>
      <c r="M4186">
        <v>28589</v>
      </c>
      <c r="N4186">
        <v>684</v>
      </c>
      <c r="O4186" t="s">
        <v>19811</v>
      </c>
      <c r="P4186">
        <v>0</v>
      </c>
      <c r="Q4186" t="s">
        <v>19812</v>
      </c>
      <c r="R4186" t="s">
        <v>19813</v>
      </c>
      <c r="S4186">
        <v>532</v>
      </c>
      <c r="T4186" t="s">
        <v>36</v>
      </c>
      <c r="U4186" t="s">
        <v>37</v>
      </c>
      <c r="V4186" t="s">
        <v>583</v>
      </c>
      <c r="W4186">
        <v>2500000</v>
      </c>
      <c r="X4186">
        <v>1982</v>
      </c>
      <c r="Y4186">
        <v>128</v>
      </c>
      <c r="Z4186">
        <v>4.5999999999999996</v>
      </c>
      <c r="AA4186">
        <v>2.35</v>
      </c>
      <c r="AB4186">
        <v>0</v>
      </c>
    </row>
    <row r="4187" spans="1:28" hidden="1" x14ac:dyDescent="0.2">
      <c r="A4187" t="s">
        <v>27</v>
      </c>
      <c r="B4187" t="s">
        <v>19814</v>
      </c>
      <c r="C4187">
        <v>74</v>
      </c>
      <c r="D4187">
        <v>98</v>
      </c>
      <c r="E4187">
        <v>11</v>
      </c>
      <c r="F4187">
        <v>450</v>
      </c>
      <c r="G4187" t="s">
        <v>5377</v>
      </c>
      <c r="H4187">
        <v>595</v>
      </c>
      <c r="J4187" t="s">
        <v>645</v>
      </c>
      <c r="K4187" t="s">
        <v>6113</v>
      </c>
      <c r="L4187" t="s">
        <v>19815</v>
      </c>
      <c r="M4187">
        <v>23546</v>
      </c>
      <c r="N4187">
        <v>2373</v>
      </c>
      <c r="O4187" t="s">
        <v>19816</v>
      </c>
      <c r="P4187">
        <v>0</v>
      </c>
      <c r="Q4187" t="s">
        <v>19817</v>
      </c>
      <c r="R4187" t="s">
        <v>19818</v>
      </c>
      <c r="S4187">
        <v>92</v>
      </c>
      <c r="T4187" t="s">
        <v>36</v>
      </c>
      <c r="U4187" t="s">
        <v>37</v>
      </c>
      <c r="V4187" t="s">
        <v>275</v>
      </c>
      <c r="W4187">
        <v>2500000</v>
      </c>
      <c r="X4187">
        <v>1971</v>
      </c>
      <c r="Y4187">
        <v>521</v>
      </c>
      <c r="Z4187">
        <v>6.3</v>
      </c>
      <c r="AA4187">
        <v>2.35</v>
      </c>
      <c r="AB4187">
        <v>819</v>
      </c>
    </row>
    <row r="4188" spans="1:28" hidden="1" x14ac:dyDescent="0.2">
      <c r="A4188" t="s">
        <v>745</v>
      </c>
      <c r="B4188" t="s">
        <v>14658</v>
      </c>
      <c r="C4188">
        <v>65</v>
      </c>
      <c r="D4188">
        <v>112</v>
      </c>
      <c r="E4188">
        <v>58</v>
      </c>
      <c r="F4188">
        <v>124</v>
      </c>
      <c r="G4188" t="s">
        <v>19819</v>
      </c>
      <c r="H4188">
        <v>617</v>
      </c>
      <c r="J4188" t="s">
        <v>3407</v>
      </c>
      <c r="K4188" t="s">
        <v>18044</v>
      </c>
      <c r="L4188" t="s">
        <v>19820</v>
      </c>
      <c r="M4188">
        <v>15277</v>
      </c>
      <c r="N4188">
        <v>1141</v>
      </c>
      <c r="O4188" t="s">
        <v>19821</v>
      </c>
      <c r="P4188">
        <v>0</v>
      </c>
      <c r="Q4188" t="s">
        <v>19822</v>
      </c>
      <c r="R4188" t="s">
        <v>19823</v>
      </c>
      <c r="S4188">
        <v>120</v>
      </c>
      <c r="T4188" t="s">
        <v>36</v>
      </c>
      <c r="U4188" t="s">
        <v>37</v>
      </c>
      <c r="V4188" t="s">
        <v>6034</v>
      </c>
      <c r="W4188">
        <v>2500000</v>
      </c>
      <c r="X4188">
        <v>1963</v>
      </c>
      <c r="Y4188">
        <v>189</v>
      </c>
      <c r="Z4188">
        <v>7.9</v>
      </c>
      <c r="AA4188">
        <v>2.35</v>
      </c>
      <c r="AB4188">
        <v>1000</v>
      </c>
    </row>
    <row r="4189" spans="1:28" hidden="1" x14ac:dyDescent="0.2">
      <c r="A4189" t="s">
        <v>27</v>
      </c>
      <c r="B4189" t="s">
        <v>19824</v>
      </c>
      <c r="C4189">
        <v>26</v>
      </c>
      <c r="D4189">
        <v>75</v>
      </c>
      <c r="E4189">
        <v>15</v>
      </c>
      <c r="F4189">
        <v>36</v>
      </c>
      <c r="G4189" t="s">
        <v>19825</v>
      </c>
      <c r="H4189">
        <v>1000</v>
      </c>
      <c r="I4189">
        <v>32230907</v>
      </c>
      <c r="J4189" t="s">
        <v>17532</v>
      </c>
      <c r="K4189" t="s">
        <v>19826</v>
      </c>
      <c r="L4189" t="s">
        <v>19827</v>
      </c>
      <c r="M4189">
        <v>6062</v>
      </c>
      <c r="N4189">
        <v>1385</v>
      </c>
      <c r="O4189" t="s">
        <v>19828</v>
      </c>
      <c r="P4189">
        <v>0</v>
      </c>
      <c r="Q4189" t="s">
        <v>19829</v>
      </c>
      <c r="R4189" t="s">
        <v>19830</v>
      </c>
      <c r="S4189">
        <v>30</v>
      </c>
      <c r="T4189" t="s">
        <v>36</v>
      </c>
      <c r="U4189" t="s">
        <v>37</v>
      </c>
      <c r="V4189" t="s">
        <v>583</v>
      </c>
      <c r="W4189">
        <v>2500000</v>
      </c>
      <c r="X4189">
        <v>2013</v>
      </c>
      <c r="Y4189">
        <v>309</v>
      </c>
      <c r="Z4189">
        <v>6.7</v>
      </c>
      <c r="AA4189">
        <v>1.85</v>
      </c>
      <c r="AB4189">
        <v>0</v>
      </c>
    </row>
    <row r="4190" spans="1:28" hidden="1" x14ac:dyDescent="0.2">
      <c r="A4190" t="s">
        <v>27</v>
      </c>
      <c r="B4190" t="s">
        <v>6049</v>
      </c>
      <c r="C4190">
        <v>63</v>
      </c>
      <c r="D4190">
        <v>104</v>
      </c>
      <c r="E4190">
        <v>835</v>
      </c>
      <c r="F4190">
        <v>535</v>
      </c>
      <c r="G4190" t="s">
        <v>1821</v>
      </c>
      <c r="H4190">
        <v>18000</v>
      </c>
      <c r="I4190">
        <v>6401336</v>
      </c>
      <c r="J4190" t="s">
        <v>3407</v>
      </c>
      <c r="K4190" t="s">
        <v>586</v>
      </c>
      <c r="L4190" t="s">
        <v>19831</v>
      </c>
      <c r="M4190">
        <v>36996</v>
      </c>
      <c r="N4190">
        <v>19923</v>
      </c>
      <c r="O4190" t="s">
        <v>9566</v>
      </c>
      <c r="P4190">
        <v>2</v>
      </c>
      <c r="Q4190" t="s">
        <v>19832</v>
      </c>
      <c r="R4190" t="s">
        <v>19833</v>
      </c>
      <c r="S4190">
        <v>153</v>
      </c>
      <c r="T4190" t="s">
        <v>36</v>
      </c>
      <c r="U4190" t="s">
        <v>37</v>
      </c>
      <c r="V4190" t="s">
        <v>583</v>
      </c>
      <c r="W4190">
        <v>2500000</v>
      </c>
      <c r="X4190">
        <v>1991</v>
      </c>
      <c r="Y4190">
        <v>595</v>
      </c>
      <c r="Z4190">
        <v>7.1</v>
      </c>
      <c r="AA4190">
        <v>1.78</v>
      </c>
      <c r="AB4190">
        <v>0</v>
      </c>
    </row>
    <row r="4191" spans="1:28" hidden="1" x14ac:dyDescent="0.2">
      <c r="A4191" t="s">
        <v>27</v>
      </c>
      <c r="B4191" t="s">
        <v>17148</v>
      </c>
      <c r="C4191">
        <v>205</v>
      </c>
      <c r="D4191">
        <v>102</v>
      </c>
      <c r="E4191">
        <v>0</v>
      </c>
      <c r="F4191">
        <v>294</v>
      </c>
      <c r="G4191" t="s">
        <v>4229</v>
      </c>
      <c r="H4191">
        <v>625</v>
      </c>
      <c r="I4191">
        <v>26781723</v>
      </c>
      <c r="J4191" t="s">
        <v>1413</v>
      </c>
      <c r="K4191" t="s">
        <v>1786</v>
      </c>
      <c r="L4191" t="s">
        <v>19834</v>
      </c>
      <c r="M4191">
        <v>187595</v>
      </c>
      <c r="N4191">
        <v>1655</v>
      </c>
      <c r="O4191" t="s">
        <v>19835</v>
      </c>
      <c r="P4191">
        <v>3</v>
      </c>
      <c r="Q4191" t="s">
        <v>19836</v>
      </c>
      <c r="R4191" t="s">
        <v>19837</v>
      </c>
      <c r="S4191">
        <v>978</v>
      </c>
      <c r="T4191" t="s">
        <v>36</v>
      </c>
      <c r="U4191" t="s">
        <v>37</v>
      </c>
      <c r="V4191" t="s">
        <v>583</v>
      </c>
      <c r="W4191">
        <v>2500000</v>
      </c>
      <c r="X4191">
        <v>2004</v>
      </c>
      <c r="Y4191">
        <v>379</v>
      </c>
      <c r="Z4191">
        <v>7.6</v>
      </c>
      <c r="AA4191">
        <v>2.35</v>
      </c>
      <c r="AB4191">
        <v>0</v>
      </c>
    </row>
    <row r="4192" spans="1:28" hidden="1" x14ac:dyDescent="0.2">
      <c r="A4192" t="s">
        <v>27</v>
      </c>
      <c r="B4192" t="s">
        <v>9160</v>
      </c>
      <c r="C4192">
        <v>121</v>
      </c>
      <c r="D4192">
        <v>105</v>
      </c>
      <c r="E4192">
        <v>0</v>
      </c>
      <c r="F4192">
        <v>4</v>
      </c>
      <c r="G4192" t="s">
        <v>19838</v>
      </c>
      <c r="H4192">
        <v>15</v>
      </c>
      <c r="I4192">
        <v>5400000</v>
      </c>
      <c r="J4192" t="s">
        <v>212</v>
      </c>
      <c r="K4192" t="s">
        <v>19839</v>
      </c>
      <c r="L4192" t="s">
        <v>19840</v>
      </c>
      <c r="M4192">
        <v>183288</v>
      </c>
      <c r="N4192">
        <v>36</v>
      </c>
      <c r="O4192" t="s">
        <v>19841</v>
      </c>
      <c r="P4192">
        <v>1</v>
      </c>
      <c r="Q4192" t="s">
        <v>19842</v>
      </c>
      <c r="R4192" t="s">
        <v>19843</v>
      </c>
      <c r="S4192">
        <v>395</v>
      </c>
      <c r="T4192" t="s">
        <v>36</v>
      </c>
      <c r="U4192" t="s">
        <v>37</v>
      </c>
      <c r="V4192" t="s">
        <v>583</v>
      </c>
      <c r="W4192">
        <v>2500000</v>
      </c>
      <c r="X4192">
        <v>1995</v>
      </c>
      <c r="Y4192">
        <v>12</v>
      </c>
      <c r="Z4192">
        <v>8.1</v>
      </c>
      <c r="AA4192">
        <v>1.85</v>
      </c>
      <c r="AB4192">
        <v>22000</v>
      </c>
    </row>
    <row r="4193" spans="1:28" hidden="1" x14ac:dyDescent="0.2">
      <c r="A4193" t="s">
        <v>27</v>
      </c>
      <c r="B4193" t="s">
        <v>19844</v>
      </c>
      <c r="C4193">
        <v>9</v>
      </c>
      <c r="D4193">
        <v>99</v>
      </c>
      <c r="E4193">
        <v>0</v>
      </c>
      <c r="F4193">
        <v>6</v>
      </c>
      <c r="G4193" t="s">
        <v>19845</v>
      </c>
      <c r="H4193">
        <v>50</v>
      </c>
      <c r="J4193" t="s">
        <v>19846</v>
      </c>
      <c r="K4193" t="s">
        <v>19847</v>
      </c>
      <c r="L4193" t="s">
        <v>19848</v>
      </c>
      <c r="M4193">
        <v>1003</v>
      </c>
      <c r="N4193">
        <v>79</v>
      </c>
      <c r="O4193" t="s">
        <v>19849</v>
      </c>
      <c r="P4193">
        <v>0</v>
      </c>
      <c r="Q4193" t="s">
        <v>19850</v>
      </c>
      <c r="R4193" t="s">
        <v>19851</v>
      </c>
      <c r="S4193">
        <v>5</v>
      </c>
      <c r="T4193" t="s">
        <v>1462</v>
      </c>
      <c r="U4193" t="s">
        <v>266</v>
      </c>
      <c r="W4193">
        <v>3200000</v>
      </c>
      <c r="X4193">
        <v>2003</v>
      </c>
      <c r="Y4193">
        <v>16</v>
      </c>
      <c r="Z4193">
        <v>6.6</v>
      </c>
      <c r="AA4193">
        <v>1.85</v>
      </c>
      <c r="AB4193">
        <v>39</v>
      </c>
    </row>
    <row r="4194" spans="1:28" hidden="1" x14ac:dyDescent="0.2">
      <c r="A4194" t="s">
        <v>27</v>
      </c>
      <c r="B4194" t="s">
        <v>19852</v>
      </c>
      <c r="C4194">
        <v>74</v>
      </c>
      <c r="D4194">
        <v>107</v>
      </c>
      <c r="E4194">
        <v>7</v>
      </c>
      <c r="F4194">
        <v>442</v>
      </c>
      <c r="G4194" t="s">
        <v>70</v>
      </c>
      <c r="H4194">
        <v>745</v>
      </c>
      <c r="I4194">
        <v>1282084</v>
      </c>
      <c r="J4194" t="s">
        <v>3407</v>
      </c>
      <c r="K4194" t="s">
        <v>1049</v>
      </c>
      <c r="L4194" t="s">
        <v>19853</v>
      </c>
      <c r="M4194">
        <v>6221</v>
      </c>
      <c r="N4194">
        <v>2125</v>
      </c>
      <c r="O4194" t="s">
        <v>11478</v>
      </c>
      <c r="P4194">
        <v>1</v>
      </c>
      <c r="Q4194" t="s">
        <v>19854</v>
      </c>
      <c r="R4194" t="s">
        <v>19855</v>
      </c>
      <c r="S4194">
        <v>87</v>
      </c>
      <c r="T4194" t="s">
        <v>36</v>
      </c>
      <c r="U4194" t="s">
        <v>37</v>
      </c>
      <c r="V4194" t="s">
        <v>583</v>
      </c>
      <c r="W4194">
        <v>2500000</v>
      </c>
      <c r="X4194">
        <v>1999</v>
      </c>
      <c r="Y4194">
        <v>631</v>
      </c>
      <c r="Z4194">
        <v>7</v>
      </c>
      <c r="AA4194">
        <v>2.35</v>
      </c>
      <c r="AB4194">
        <v>500</v>
      </c>
    </row>
    <row r="4195" spans="1:28" hidden="1" x14ac:dyDescent="0.2">
      <c r="A4195" t="s">
        <v>27</v>
      </c>
      <c r="B4195" t="s">
        <v>19856</v>
      </c>
      <c r="C4195">
        <v>54</v>
      </c>
      <c r="D4195">
        <v>96</v>
      </c>
      <c r="E4195">
        <v>13</v>
      </c>
      <c r="F4195">
        <v>209</v>
      </c>
      <c r="G4195" t="s">
        <v>1369</v>
      </c>
      <c r="H4195">
        <v>643</v>
      </c>
      <c r="I4195">
        <v>1186323</v>
      </c>
      <c r="J4195" t="s">
        <v>1413</v>
      </c>
      <c r="K4195" t="s">
        <v>5278</v>
      </c>
      <c r="L4195" t="s">
        <v>19857</v>
      </c>
      <c r="M4195">
        <v>7776</v>
      </c>
      <c r="N4195">
        <v>1396</v>
      </c>
      <c r="O4195" t="s">
        <v>19858</v>
      </c>
      <c r="P4195">
        <v>0</v>
      </c>
      <c r="Q4195" t="s">
        <v>19859</v>
      </c>
      <c r="R4195" t="s">
        <v>19860</v>
      </c>
      <c r="S4195">
        <v>84</v>
      </c>
      <c r="T4195" t="s">
        <v>36</v>
      </c>
      <c r="U4195" t="s">
        <v>37</v>
      </c>
      <c r="V4195" t="s">
        <v>583</v>
      </c>
      <c r="X4195">
        <v>2004</v>
      </c>
      <c r="Y4195">
        <v>265</v>
      </c>
      <c r="Z4195">
        <v>7.6</v>
      </c>
      <c r="AA4195">
        <v>1.85</v>
      </c>
      <c r="AB4195">
        <v>774</v>
      </c>
    </row>
    <row r="4196" spans="1:28" hidden="1" x14ac:dyDescent="0.2">
      <c r="A4196" t="s">
        <v>27</v>
      </c>
      <c r="B4196" t="s">
        <v>19861</v>
      </c>
      <c r="C4196">
        <v>80</v>
      </c>
      <c r="D4196">
        <v>101</v>
      </c>
      <c r="E4196">
        <v>34</v>
      </c>
      <c r="F4196">
        <v>40</v>
      </c>
      <c r="G4196" t="s">
        <v>19862</v>
      </c>
      <c r="H4196">
        <v>56</v>
      </c>
      <c r="I4196">
        <v>1094998</v>
      </c>
      <c r="J4196" t="s">
        <v>3407</v>
      </c>
      <c r="K4196" t="s">
        <v>19863</v>
      </c>
      <c r="L4196" t="s">
        <v>19864</v>
      </c>
      <c r="M4196">
        <v>2560</v>
      </c>
      <c r="N4196">
        <v>150</v>
      </c>
      <c r="O4196" t="s">
        <v>19865</v>
      </c>
      <c r="P4196">
        <v>1</v>
      </c>
      <c r="Q4196" t="s">
        <v>19866</v>
      </c>
      <c r="R4196" t="s">
        <v>19867</v>
      </c>
      <c r="S4196">
        <v>29</v>
      </c>
      <c r="T4196" t="s">
        <v>36</v>
      </c>
      <c r="U4196" t="s">
        <v>55</v>
      </c>
      <c r="V4196" t="s">
        <v>38</v>
      </c>
      <c r="X4196">
        <v>2007</v>
      </c>
      <c r="Y4196">
        <v>41</v>
      </c>
      <c r="Z4196">
        <v>6.7</v>
      </c>
      <c r="AA4196">
        <v>2.35</v>
      </c>
      <c r="AB4196">
        <v>430</v>
      </c>
    </row>
    <row r="4197" spans="1:28" hidden="1" x14ac:dyDescent="0.2">
      <c r="A4197" t="s">
        <v>27</v>
      </c>
      <c r="B4197" t="s">
        <v>14182</v>
      </c>
      <c r="C4197">
        <v>252</v>
      </c>
      <c r="D4197">
        <v>89</v>
      </c>
      <c r="E4197">
        <v>14</v>
      </c>
      <c r="F4197">
        <v>215</v>
      </c>
      <c r="G4197" t="s">
        <v>19868</v>
      </c>
      <c r="H4197">
        <v>902</v>
      </c>
      <c r="I4197">
        <v>3325638</v>
      </c>
      <c r="J4197" t="s">
        <v>19869</v>
      </c>
      <c r="K4197" t="s">
        <v>120</v>
      </c>
      <c r="L4197" t="s">
        <v>19870</v>
      </c>
      <c r="M4197">
        <v>52509</v>
      </c>
      <c r="N4197">
        <v>1980</v>
      </c>
      <c r="O4197" t="s">
        <v>19871</v>
      </c>
      <c r="P4197">
        <v>3</v>
      </c>
      <c r="Q4197" t="s">
        <v>19872</v>
      </c>
      <c r="R4197" t="s">
        <v>19873</v>
      </c>
      <c r="S4197">
        <v>84</v>
      </c>
      <c r="T4197" t="s">
        <v>36</v>
      </c>
      <c r="U4197" t="s">
        <v>37</v>
      </c>
      <c r="V4197" t="s">
        <v>38</v>
      </c>
      <c r="W4197">
        <v>2500000</v>
      </c>
      <c r="X4197">
        <v>2012</v>
      </c>
      <c r="Y4197">
        <v>291</v>
      </c>
      <c r="Z4197">
        <v>7.1</v>
      </c>
      <c r="AA4197">
        <v>2.35</v>
      </c>
      <c r="AB4197">
        <v>13000</v>
      </c>
    </row>
    <row r="4198" spans="1:28" hidden="1" x14ac:dyDescent="0.2">
      <c r="A4198" t="s">
        <v>27</v>
      </c>
      <c r="B4198" t="s">
        <v>19874</v>
      </c>
      <c r="C4198">
        <v>72</v>
      </c>
      <c r="D4198">
        <v>106</v>
      </c>
      <c r="E4198">
        <v>148</v>
      </c>
      <c r="F4198">
        <v>471</v>
      </c>
      <c r="G4198" t="s">
        <v>7950</v>
      </c>
      <c r="H4198">
        <v>900</v>
      </c>
      <c r="I4198">
        <v>395592</v>
      </c>
      <c r="J4198" t="s">
        <v>212</v>
      </c>
      <c r="K4198" t="s">
        <v>8553</v>
      </c>
      <c r="L4198" t="s">
        <v>19875</v>
      </c>
      <c r="M4198">
        <v>21202</v>
      </c>
      <c r="N4198">
        <v>2972</v>
      </c>
      <c r="O4198" t="s">
        <v>19876</v>
      </c>
      <c r="P4198">
        <v>1</v>
      </c>
      <c r="Q4198" t="s">
        <v>19877</v>
      </c>
      <c r="R4198" t="s">
        <v>19878</v>
      </c>
      <c r="S4198">
        <v>134</v>
      </c>
      <c r="T4198" t="s">
        <v>36</v>
      </c>
      <c r="U4198" t="s">
        <v>3569</v>
      </c>
      <c r="V4198" t="s">
        <v>583</v>
      </c>
      <c r="W4198">
        <v>2000000</v>
      </c>
      <c r="X4198">
        <v>2003</v>
      </c>
      <c r="Y4198">
        <v>648</v>
      </c>
      <c r="Z4198">
        <v>7.6</v>
      </c>
      <c r="AA4198">
        <v>1.85</v>
      </c>
      <c r="AB4198">
        <v>0</v>
      </c>
    </row>
    <row r="4199" spans="1:28" hidden="1" x14ac:dyDescent="0.2">
      <c r="A4199" t="s">
        <v>27</v>
      </c>
      <c r="B4199" t="s">
        <v>19879</v>
      </c>
      <c r="C4199">
        <v>220</v>
      </c>
      <c r="D4199">
        <v>95</v>
      </c>
      <c r="E4199">
        <v>53</v>
      </c>
      <c r="F4199">
        <v>478</v>
      </c>
      <c r="G4199" t="s">
        <v>2617</v>
      </c>
      <c r="H4199">
        <v>8000</v>
      </c>
      <c r="I4199">
        <v>6851969</v>
      </c>
      <c r="J4199" t="s">
        <v>1413</v>
      </c>
      <c r="K4199" t="s">
        <v>10704</v>
      </c>
      <c r="L4199" t="s">
        <v>19880</v>
      </c>
      <c r="M4199">
        <v>105591</v>
      </c>
      <c r="N4199">
        <v>10040</v>
      </c>
      <c r="O4199" t="s">
        <v>19881</v>
      </c>
      <c r="P4199">
        <v>1</v>
      </c>
      <c r="Q4199" t="s">
        <v>19882</v>
      </c>
      <c r="R4199" t="s">
        <v>19883</v>
      </c>
      <c r="S4199">
        <v>178</v>
      </c>
      <c r="T4199" t="s">
        <v>36</v>
      </c>
      <c r="U4199" t="s">
        <v>37</v>
      </c>
      <c r="V4199" t="s">
        <v>583</v>
      </c>
      <c r="W4199">
        <v>2500000</v>
      </c>
      <c r="X4199">
        <v>2013</v>
      </c>
      <c r="Y4199">
        <v>1000</v>
      </c>
      <c r="Z4199">
        <v>7.1</v>
      </c>
      <c r="AA4199">
        <v>2.35</v>
      </c>
      <c r="AB4199">
        <v>10000</v>
      </c>
    </row>
    <row r="4200" spans="1:28" hidden="1" x14ac:dyDescent="0.2">
      <c r="A4200" t="s">
        <v>27</v>
      </c>
      <c r="B4200" t="s">
        <v>17872</v>
      </c>
      <c r="C4200">
        <v>1</v>
      </c>
      <c r="D4200">
        <v>34</v>
      </c>
      <c r="E4200">
        <v>19</v>
      </c>
      <c r="F4200">
        <v>362</v>
      </c>
      <c r="G4200" t="s">
        <v>2628</v>
      </c>
      <c r="H4200">
        <v>882</v>
      </c>
      <c r="I4200">
        <v>333658</v>
      </c>
      <c r="J4200" t="s">
        <v>19884</v>
      </c>
      <c r="K4200" t="s">
        <v>186</v>
      </c>
      <c r="L4200" t="s">
        <v>19885</v>
      </c>
      <c r="M4200">
        <v>97</v>
      </c>
      <c r="N4200">
        <v>1967</v>
      </c>
      <c r="O4200" t="s">
        <v>19886</v>
      </c>
      <c r="P4200">
        <v>0</v>
      </c>
      <c r="Q4200" t="s">
        <v>19887</v>
      </c>
      <c r="R4200" t="s">
        <v>19888</v>
      </c>
      <c r="S4200">
        <v>2</v>
      </c>
      <c r="T4200" t="s">
        <v>36</v>
      </c>
      <c r="U4200" t="s">
        <v>37</v>
      </c>
      <c r="W4200">
        <v>34000</v>
      </c>
      <c r="X4200">
        <v>1990</v>
      </c>
      <c r="Y4200">
        <v>577</v>
      </c>
      <c r="Z4200">
        <v>7.1</v>
      </c>
      <c r="AB4200">
        <v>16</v>
      </c>
    </row>
    <row r="4201" spans="1:28" hidden="1" x14ac:dyDescent="0.2">
      <c r="A4201" t="s">
        <v>27</v>
      </c>
      <c r="B4201" t="s">
        <v>3720</v>
      </c>
      <c r="C4201">
        <v>197</v>
      </c>
      <c r="D4201">
        <v>101</v>
      </c>
      <c r="E4201">
        <v>119</v>
      </c>
      <c r="F4201">
        <v>0</v>
      </c>
      <c r="G4201" t="s">
        <v>19889</v>
      </c>
      <c r="H4201">
        <v>334</v>
      </c>
      <c r="I4201">
        <v>12995673</v>
      </c>
      <c r="J4201" t="s">
        <v>19890</v>
      </c>
      <c r="K4201" t="s">
        <v>19891</v>
      </c>
      <c r="L4201" t="s">
        <v>19892</v>
      </c>
      <c r="M4201">
        <v>52286</v>
      </c>
      <c r="N4201">
        <v>338</v>
      </c>
      <c r="O4201" t="s">
        <v>19893</v>
      </c>
      <c r="P4201">
        <v>1</v>
      </c>
      <c r="Q4201" t="s">
        <v>19894</v>
      </c>
      <c r="R4201" t="s">
        <v>19895</v>
      </c>
      <c r="S4201">
        <v>345</v>
      </c>
      <c r="T4201" t="s">
        <v>36</v>
      </c>
      <c r="U4201" t="s">
        <v>37</v>
      </c>
      <c r="V4201" t="s">
        <v>583</v>
      </c>
      <c r="W4201">
        <v>2500000</v>
      </c>
      <c r="X4201">
        <v>2008</v>
      </c>
      <c r="Y4201">
        <v>4</v>
      </c>
      <c r="Z4201">
        <v>7.7</v>
      </c>
      <c r="AA4201">
        <v>1.78</v>
      </c>
      <c r="AB4201">
        <v>24000</v>
      </c>
    </row>
    <row r="4202" spans="1:28" hidden="1" x14ac:dyDescent="0.2">
      <c r="A4202" t="s">
        <v>27</v>
      </c>
      <c r="B4202" t="s">
        <v>19896</v>
      </c>
      <c r="C4202">
        <v>14</v>
      </c>
      <c r="D4202">
        <v>112</v>
      </c>
      <c r="E4202">
        <v>9</v>
      </c>
      <c r="F4202">
        <v>125</v>
      </c>
      <c r="G4202" t="s">
        <v>19897</v>
      </c>
      <c r="H4202">
        <v>860</v>
      </c>
      <c r="I4202">
        <v>173783</v>
      </c>
      <c r="J4202" t="s">
        <v>66</v>
      </c>
      <c r="K4202" t="s">
        <v>8323</v>
      </c>
      <c r="L4202" t="s">
        <v>19898</v>
      </c>
      <c r="M4202">
        <v>578</v>
      </c>
      <c r="N4202">
        <v>1252</v>
      </c>
      <c r="O4202" t="s">
        <v>19899</v>
      </c>
      <c r="P4202">
        <v>0</v>
      </c>
      <c r="Q4202" t="s">
        <v>19900</v>
      </c>
      <c r="R4202" t="s">
        <v>19901</v>
      </c>
      <c r="S4202">
        <v>34</v>
      </c>
      <c r="T4202" t="s">
        <v>36</v>
      </c>
      <c r="U4202" t="s">
        <v>37</v>
      </c>
      <c r="V4202" t="s">
        <v>4828</v>
      </c>
      <c r="W4202">
        <v>2500000</v>
      </c>
      <c r="X4202">
        <v>2008</v>
      </c>
      <c r="Y4202">
        <v>130</v>
      </c>
      <c r="Z4202">
        <v>7.6</v>
      </c>
      <c r="AA4202">
        <v>1.85</v>
      </c>
      <c r="AB4202">
        <v>588</v>
      </c>
    </row>
    <row r="4203" spans="1:28" hidden="1" x14ac:dyDescent="0.2">
      <c r="A4203" t="s">
        <v>27</v>
      </c>
      <c r="B4203" t="s">
        <v>19902</v>
      </c>
      <c r="C4203">
        <v>3</v>
      </c>
      <c r="D4203">
        <v>100</v>
      </c>
      <c r="E4203">
        <v>10</v>
      </c>
      <c r="F4203">
        <v>107</v>
      </c>
      <c r="G4203" t="s">
        <v>17653</v>
      </c>
      <c r="H4203">
        <v>655</v>
      </c>
      <c r="I4203">
        <v>118666</v>
      </c>
      <c r="J4203" t="s">
        <v>3407</v>
      </c>
      <c r="K4203" t="s">
        <v>2281</v>
      </c>
      <c r="L4203" t="s">
        <v>19903</v>
      </c>
      <c r="M4203">
        <v>91</v>
      </c>
      <c r="N4203">
        <v>1064</v>
      </c>
      <c r="O4203" t="s">
        <v>11019</v>
      </c>
      <c r="P4203">
        <v>7</v>
      </c>
      <c r="R4203" t="s">
        <v>19904</v>
      </c>
      <c r="S4203">
        <v>3</v>
      </c>
      <c r="T4203" t="s">
        <v>36</v>
      </c>
      <c r="U4203" t="s">
        <v>37</v>
      </c>
      <c r="W4203">
        <v>2500000</v>
      </c>
      <c r="X4203">
        <v>2006</v>
      </c>
      <c r="Y4203">
        <v>157</v>
      </c>
      <c r="Z4203">
        <v>6.6</v>
      </c>
      <c r="AA4203">
        <v>1.85</v>
      </c>
      <c r="AB4203">
        <v>144</v>
      </c>
    </row>
    <row r="4204" spans="1:28" hidden="1" x14ac:dyDescent="0.2">
      <c r="A4204" t="s">
        <v>745</v>
      </c>
      <c r="B4204" t="s">
        <v>5057</v>
      </c>
      <c r="C4204">
        <v>191</v>
      </c>
      <c r="D4204">
        <v>92</v>
      </c>
      <c r="E4204">
        <v>43</v>
      </c>
      <c r="F4204">
        <v>936</v>
      </c>
      <c r="G4204" t="s">
        <v>1145</v>
      </c>
      <c r="H4204">
        <v>989</v>
      </c>
      <c r="I4204">
        <v>114324072</v>
      </c>
      <c r="J4204" t="s">
        <v>3911</v>
      </c>
      <c r="K4204" t="s">
        <v>3228</v>
      </c>
      <c r="L4204" t="s">
        <v>8119</v>
      </c>
      <c r="M4204">
        <v>185345</v>
      </c>
      <c r="N4204">
        <v>4730</v>
      </c>
      <c r="O4204" t="s">
        <v>29</v>
      </c>
      <c r="P4204">
        <v>0</v>
      </c>
      <c r="Q4204" t="s">
        <v>8120</v>
      </c>
      <c r="R4204" t="s">
        <v>8121</v>
      </c>
      <c r="S4204">
        <v>392</v>
      </c>
      <c r="T4204" t="s">
        <v>36</v>
      </c>
      <c r="U4204" t="s">
        <v>37</v>
      </c>
      <c r="V4204" t="s">
        <v>38</v>
      </c>
      <c r="W4204">
        <v>20000000</v>
      </c>
      <c r="X4204">
        <v>2004</v>
      </c>
      <c r="Y4204">
        <v>939</v>
      </c>
      <c r="Z4204">
        <v>6.7</v>
      </c>
      <c r="AA4204">
        <v>2.35</v>
      </c>
      <c r="AB4204">
        <v>0</v>
      </c>
    </row>
    <row r="4205" spans="1:28" hidden="1" x14ac:dyDescent="0.2">
      <c r="A4205" t="s">
        <v>27</v>
      </c>
      <c r="B4205" t="s">
        <v>19905</v>
      </c>
      <c r="C4205">
        <v>18</v>
      </c>
      <c r="D4205">
        <v>100</v>
      </c>
      <c r="E4205">
        <v>0</v>
      </c>
      <c r="F4205">
        <v>249</v>
      </c>
      <c r="G4205" t="s">
        <v>15715</v>
      </c>
      <c r="H4205">
        <v>640</v>
      </c>
      <c r="I4205">
        <v>71904</v>
      </c>
      <c r="J4205" t="s">
        <v>3930</v>
      </c>
      <c r="K4205" t="s">
        <v>16987</v>
      </c>
      <c r="L4205" t="s">
        <v>19906</v>
      </c>
      <c r="M4205">
        <v>806</v>
      </c>
      <c r="N4205">
        <v>1491</v>
      </c>
      <c r="O4205" t="s">
        <v>2212</v>
      </c>
      <c r="P4205">
        <v>1</v>
      </c>
      <c r="Q4205" t="s">
        <v>19907</v>
      </c>
      <c r="R4205" t="s">
        <v>19908</v>
      </c>
      <c r="S4205">
        <v>18</v>
      </c>
      <c r="T4205" t="s">
        <v>36</v>
      </c>
      <c r="U4205" t="s">
        <v>37</v>
      </c>
      <c r="V4205" t="s">
        <v>38</v>
      </c>
      <c r="W4205">
        <v>2500000</v>
      </c>
      <c r="X4205">
        <v>2006</v>
      </c>
      <c r="Y4205">
        <v>261</v>
      </c>
      <c r="Z4205">
        <v>5.7</v>
      </c>
      <c r="AA4205">
        <v>1.85</v>
      </c>
      <c r="AB4205">
        <v>140</v>
      </c>
    </row>
    <row r="4206" spans="1:28" hidden="1" x14ac:dyDescent="0.2">
      <c r="A4206" t="s">
        <v>27</v>
      </c>
      <c r="B4206" t="s">
        <v>19909</v>
      </c>
      <c r="C4206">
        <v>28</v>
      </c>
      <c r="D4206">
        <v>80</v>
      </c>
      <c r="E4206">
        <v>0</v>
      </c>
      <c r="F4206">
        <v>5</v>
      </c>
      <c r="G4206" t="s">
        <v>19910</v>
      </c>
      <c r="H4206">
        <v>191</v>
      </c>
      <c r="I4206">
        <v>99851</v>
      </c>
      <c r="J4206" t="s">
        <v>66</v>
      </c>
      <c r="K4206" t="s">
        <v>19911</v>
      </c>
      <c r="L4206" t="s">
        <v>19912</v>
      </c>
      <c r="M4206">
        <v>1138</v>
      </c>
      <c r="N4206">
        <v>210</v>
      </c>
      <c r="O4206" t="s">
        <v>19913</v>
      </c>
      <c r="P4206">
        <v>0</v>
      </c>
      <c r="Q4206" t="s">
        <v>19914</v>
      </c>
      <c r="R4206" t="s">
        <v>19915</v>
      </c>
      <c r="S4206">
        <v>30</v>
      </c>
      <c r="T4206" t="s">
        <v>36</v>
      </c>
      <c r="U4206" t="s">
        <v>37</v>
      </c>
      <c r="V4206" t="s">
        <v>583</v>
      </c>
      <c r="W4206">
        <v>2500000</v>
      </c>
      <c r="X4206">
        <v>2010</v>
      </c>
      <c r="Y4206">
        <v>12</v>
      </c>
      <c r="Z4206">
        <v>7.1</v>
      </c>
      <c r="AA4206">
        <v>1.78</v>
      </c>
      <c r="AB4206">
        <v>0</v>
      </c>
    </row>
    <row r="4207" spans="1:28" hidden="1" x14ac:dyDescent="0.2">
      <c r="A4207" t="s">
        <v>27</v>
      </c>
      <c r="B4207" t="s">
        <v>19916</v>
      </c>
      <c r="C4207">
        <v>22</v>
      </c>
      <c r="D4207">
        <v>106</v>
      </c>
      <c r="E4207">
        <v>8</v>
      </c>
      <c r="F4207">
        <v>315</v>
      </c>
      <c r="G4207" t="s">
        <v>16599</v>
      </c>
      <c r="H4207">
        <v>611</v>
      </c>
      <c r="I4207">
        <v>115504</v>
      </c>
      <c r="J4207" t="s">
        <v>1413</v>
      </c>
      <c r="K4207" t="s">
        <v>2468</v>
      </c>
      <c r="L4207" t="s">
        <v>19917</v>
      </c>
      <c r="M4207">
        <v>4820</v>
      </c>
      <c r="N4207">
        <v>1739</v>
      </c>
      <c r="O4207" t="s">
        <v>19918</v>
      </c>
      <c r="P4207">
        <v>2</v>
      </c>
      <c r="Q4207" t="s">
        <v>19919</v>
      </c>
      <c r="R4207" t="s">
        <v>19920</v>
      </c>
      <c r="S4207">
        <v>26</v>
      </c>
      <c r="T4207" t="s">
        <v>36</v>
      </c>
      <c r="U4207" t="s">
        <v>55</v>
      </c>
      <c r="V4207" t="s">
        <v>38</v>
      </c>
      <c r="W4207">
        <v>14000000</v>
      </c>
      <c r="X4207">
        <v>2008</v>
      </c>
      <c r="Y4207">
        <v>397</v>
      </c>
      <c r="Z4207">
        <v>6.2</v>
      </c>
      <c r="AA4207">
        <v>2.35</v>
      </c>
      <c r="AB4207">
        <v>0</v>
      </c>
    </row>
    <row r="4208" spans="1:28" hidden="1" x14ac:dyDescent="0.2">
      <c r="A4208" t="s">
        <v>27</v>
      </c>
      <c r="B4208" t="s">
        <v>13269</v>
      </c>
      <c r="C4208">
        <v>62</v>
      </c>
      <c r="D4208">
        <v>103</v>
      </c>
      <c r="E4208">
        <v>24</v>
      </c>
      <c r="F4208">
        <v>10</v>
      </c>
      <c r="G4208" t="s">
        <v>19921</v>
      </c>
      <c r="H4208">
        <v>127</v>
      </c>
      <c r="I4208">
        <v>5725</v>
      </c>
      <c r="J4208" t="s">
        <v>5542</v>
      </c>
      <c r="K4208" t="s">
        <v>7668</v>
      </c>
      <c r="L4208" t="s">
        <v>19922</v>
      </c>
      <c r="M4208">
        <v>10220</v>
      </c>
      <c r="N4208">
        <v>163</v>
      </c>
      <c r="O4208" t="s">
        <v>19923</v>
      </c>
      <c r="P4208">
        <v>0</v>
      </c>
      <c r="Q4208" t="s">
        <v>19924</v>
      </c>
      <c r="R4208" t="s">
        <v>19925</v>
      </c>
      <c r="S4208">
        <v>110</v>
      </c>
      <c r="T4208" t="s">
        <v>8729</v>
      </c>
      <c r="U4208" t="s">
        <v>765</v>
      </c>
      <c r="V4208" t="s">
        <v>583</v>
      </c>
      <c r="W4208">
        <v>8400000</v>
      </c>
      <c r="X4208">
        <v>2000</v>
      </c>
      <c r="Y4208">
        <v>10</v>
      </c>
      <c r="Z4208">
        <v>6.1</v>
      </c>
      <c r="AA4208">
        <v>2.35</v>
      </c>
      <c r="AB4208">
        <v>560</v>
      </c>
    </row>
    <row r="4209" spans="1:28" hidden="1" x14ac:dyDescent="0.2">
      <c r="A4209" t="s">
        <v>27</v>
      </c>
      <c r="B4209" t="s">
        <v>19926</v>
      </c>
      <c r="C4209">
        <v>47</v>
      </c>
      <c r="D4209">
        <v>90</v>
      </c>
      <c r="E4209">
        <v>8</v>
      </c>
      <c r="F4209">
        <v>35</v>
      </c>
      <c r="G4209" t="s">
        <v>5513</v>
      </c>
      <c r="H4209">
        <v>426</v>
      </c>
      <c r="I4209">
        <v>75727</v>
      </c>
      <c r="J4209" t="s">
        <v>16382</v>
      </c>
      <c r="K4209" t="s">
        <v>7066</v>
      </c>
      <c r="L4209" t="s">
        <v>19927</v>
      </c>
      <c r="M4209">
        <v>5699</v>
      </c>
      <c r="N4209">
        <v>862</v>
      </c>
      <c r="O4209" t="s">
        <v>19928</v>
      </c>
      <c r="P4209">
        <v>0</v>
      </c>
      <c r="Q4209" t="s">
        <v>19929</v>
      </c>
      <c r="R4209" t="s">
        <v>19930</v>
      </c>
      <c r="S4209">
        <v>40</v>
      </c>
      <c r="T4209" t="s">
        <v>2776</v>
      </c>
      <c r="U4209" t="s">
        <v>37</v>
      </c>
      <c r="V4209" t="s">
        <v>38</v>
      </c>
      <c r="W4209">
        <v>2500000</v>
      </c>
      <c r="X4209">
        <v>2008</v>
      </c>
      <c r="Y4209">
        <v>399</v>
      </c>
      <c r="Z4209">
        <v>5.9</v>
      </c>
      <c r="AA4209">
        <v>1.85</v>
      </c>
      <c r="AB4209">
        <v>0</v>
      </c>
    </row>
    <row r="4210" spans="1:28" hidden="1" x14ac:dyDescent="0.2">
      <c r="A4210" t="s">
        <v>27</v>
      </c>
      <c r="B4210" t="s">
        <v>651</v>
      </c>
      <c r="C4210">
        <v>238</v>
      </c>
      <c r="D4210">
        <v>96</v>
      </c>
      <c r="E4210">
        <v>571</v>
      </c>
      <c r="F4210">
        <v>370</v>
      </c>
      <c r="G4210" t="s">
        <v>475</v>
      </c>
      <c r="H4210">
        <v>2000</v>
      </c>
      <c r="I4210">
        <v>322157</v>
      </c>
      <c r="J4210" t="s">
        <v>9191</v>
      </c>
      <c r="K4210" t="s">
        <v>2473</v>
      </c>
      <c r="L4210" t="s">
        <v>19931</v>
      </c>
      <c r="M4210">
        <v>61787</v>
      </c>
      <c r="N4210">
        <v>4590</v>
      </c>
      <c r="O4210" t="s">
        <v>19932</v>
      </c>
      <c r="P4210">
        <v>0</v>
      </c>
      <c r="Q4210" t="s">
        <v>19933</v>
      </c>
      <c r="R4210" t="s">
        <v>19934</v>
      </c>
      <c r="S4210">
        <v>203</v>
      </c>
      <c r="T4210" t="s">
        <v>36</v>
      </c>
      <c r="U4210" t="s">
        <v>37</v>
      </c>
      <c r="V4210" t="s">
        <v>583</v>
      </c>
      <c r="W4210">
        <v>2500000</v>
      </c>
      <c r="X4210">
        <v>2010</v>
      </c>
      <c r="Y4210">
        <v>973</v>
      </c>
      <c r="Z4210">
        <v>6.8</v>
      </c>
      <c r="AA4210">
        <v>1.85</v>
      </c>
      <c r="AB4210">
        <v>19000</v>
      </c>
    </row>
    <row r="4211" spans="1:28" hidden="1" x14ac:dyDescent="0.2">
      <c r="A4211" t="s">
        <v>27</v>
      </c>
      <c r="B4211" t="s">
        <v>19935</v>
      </c>
      <c r="C4211">
        <v>2</v>
      </c>
      <c r="D4211">
        <v>89</v>
      </c>
      <c r="E4211">
        <v>20</v>
      </c>
      <c r="F4211">
        <v>555</v>
      </c>
      <c r="G4211" t="s">
        <v>867</v>
      </c>
      <c r="H4211">
        <v>794</v>
      </c>
      <c r="J4211" t="s">
        <v>9103</v>
      </c>
      <c r="K4211" t="s">
        <v>4553</v>
      </c>
      <c r="L4211" t="s">
        <v>19936</v>
      </c>
      <c r="M4211">
        <v>858</v>
      </c>
      <c r="N4211">
        <v>2579</v>
      </c>
      <c r="O4211" t="s">
        <v>5541</v>
      </c>
      <c r="P4211">
        <v>2</v>
      </c>
      <c r="Q4211" t="s">
        <v>19937</v>
      </c>
      <c r="R4211" t="s">
        <v>19938</v>
      </c>
      <c r="S4211">
        <v>7</v>
      </c>
      <c r="T4211" t="s">
        <v>36</v>
      </c>
      <c r="U4211" t="s">
        <v>37</v>
      </c>
      <c r="V4211" t="s">
        <v>1566</v>
      </c>
      <c r="W4211">
        <v>2500000</v>
      </c>
      <c r="X4211">
        <v>2010</v>
      </c>
      <c r="Y4211">
        <v>607</v>
      </c>
      <c r="Z4211">
        <v>5.8</v>
      </c>
      <c r="AB4211">
        <v>190</v>
      </c>
    </row>
    <row r="4212" spans="1:28" hidden="1" x14ac:dyDescent="0.2">
      <c r="A4212" t="s">
        <v>27</v>
      </c>
      <c r="B4212" t="s">
        <v>19939</v>
      </c>
      <c r="C4212">
        <v>95</v>
      </c>
      <c r="D4212">
        <v>87</v>
      </c>
      <c r="E4212">
        <v>2</v>
      </c>
      <c r="F4212">
        <v>577</v>
      </c>
      <c r="G4212" t="s">
        <v>19940</v>
      </c>
      <c r="H4212">
        <v>968</v>
      </c>
      <c r="J4212" t="s">
        <v>7577</v>
      </c>
      <c r="K4212" t="s">
        <v>377</v>
      </c>
      <c r="L4212" t="s">
        <v>19941</v>
      </c>
      <c r="M4212">
        <v>3119</v>
      </c>
      <c r="N4212">
        <v>3157</v>
      </c>
      <c r="O4212" t="s">
        <v>11963</v>
      </c>
      <c r="P4212">
        <v>0</v>
      </c>
      <c r="Q4212" t="s">
        <v>19942</v>
      </c>
      <c r="R4212" t="s">
        <v>19943</v>
      </c>
      <c r="S4212">
        <v>23</v>
      </c>
      <c r="T4212" t="s">
        <v>36</v>
      </c>
      <c r="U4212" t="s">
        <v>765</v>
      </c>
      <c r="V4212" t="s">
        <v>4828</v>
      </c>
      <c r="W4212">
        <v>2500000</v>
      </c>
      <c r="X4212">
        <v>2015</v>
      </c>
      <c r="Y4212">
        <v>625</v>
      </c>
      <c r="Z4212">
        <v>5</v>
      </c>
      <c r="AA4212">
        <v>2.35</v>
      </c>
      <c r="AB4212">
        <v>0</v>
      </c>
    </row>
    <row r="4213" spans="1:28" hidden="1" x14ac:dyDescent="0.2">
      <c r="A4213" t="s">
        <v>27</v>
      </c>
      <c r="B4213" t="s">
        <v>19944</v>
      </c>
      <c r="C4213">
        <v>10</v>
      </c>
      <c r="D4213">
        <v>94</v>
      </c>
      <c r="E4213">
        <v>0</v>
      </c>
      <c r="F4213">
        <v>442</v>
      </c>
      <c r="G4213" t="s">
        <v>19945</v>
      </c>
      <c r="H4213">
        <v>1000</v>
      </c>
      <c r="J4213" t="s">
        <v>6401</v>
      </c>
      <c r="K4213" t="s">
        <v>3748</v>
      </c>
      <c r="L4213" t="s">
        <v>19946</v>
      </c>
      <c r="M4213">
        <v>63</v>
      </c>
      <c r="N4213">
        <v>2406</v>
      </c>
      <c r="O4213" t="s">
        <v>11478</v>
      </c>
      <c r="P4213">
        <v>1</v>
      </c>
      <c r="R4213" t="s">
        <v>19947</v>
      </c>
      <c r="S4213">
        <v>2</v>
      </c>
      <c r="T4213" t="s">
        <v>36</v>
      </c>
      <c r="U4213" t="s">
        <v>37</v>
      </c>
      <c r="W4213">
        <v>3500000</v>
      </c>
      <c r="X4213">
        <v>2016</v>
      </c>
      <c r="Y4213">
        <v>677</v>
      </c>
      <c r="Z4213">
        <v>6.3</v>
      </c>
      <c r="AB4213">
        <v>89</v>
      </c>
    </row>
    <row r="4214" spans="1:28" hidden="1" x14ac:dyDescent="0.2">
      <c r="A4214" t="s">
        <v>27</v>
      </c>
      <c r="B4214" t="s">
        <v>5074</v>
      </c>
      <c r="C4214">
        <v>28</v>
      </c>
      <c r="D4214">
        <v>120</v>
      </c>
      <c r="E4214">
        <v>0</v>
      </c>
      <c r="F4214">
        <v>702</v>
      </c>
      <c r="G4214" t="s">
        <v>141</v>
      </c>
      <c r="H4214">
        <v>1000</v>
      </c>
      <c r="I4214">
        <v>5731103</v>
      </c>
      <c r="J4214" t="s">
        <v>6517</v>
      </c>
      <c r="K4214" t="s">
        <v>802</v>
      </c>
      <c r="L4214" t="s">
        <v>19948</v>
      </c>
      <c r="M4214">
        <v>4100</v>
      </c>
      <c r="N4214">
        <v>5963</v>
      </c>
      <c r="O4214" t="s">
        <v>712</v>
      </c>
      <c r="P4214">
        <v>10</v>
      </c>
      <c r="Q4214" t="s">
        <v>19949</v>
      </c>
      <c r="R4214" t="s">
        <v>19950</v>
      </c>
      <c r="S4214">
        <v>35</v>
      </c>
      <c r="T4214" t="s">
        <v>36</v>
      </c>
      <c r="U4214" t="s">
        <v>37</v>
      </c>
      <c r="V4214" t="s">
        <v>583</v>
      </c>
      <c r="W4214">
        <v>2400000</v>
      </c>
      <c r="X4214">
        <v>1996</v>
      </c>
      <c r="Y4214">
        <v>748</v>
      </c>
      <c r="Z4214">
        <v>6.8</v>
      </c>
      <c r="AA4214">
        <v>1.85</v>
      </c>
      <c r="AB4214">
        <v>352</v>
      </c>
    </row>
    <row r="4215" spans="1:28" hidden="1" x14ac:dyDescent="0.2">
      <c r="A4215" t="s">
        <v>27</v>
      </c>
      <c r="B4215" t="s">
        <v>19951</v>
      </c>
      <c r="C4215">
        <v>25</v>
      </c>
      <c r="D4215">
        <v>101</v>
      </c>
      <c r="E4215">
        <v>9</v>
      </c>
      <c r="F4215">
        <v>201</v>
      </c>
      <c r="G4215" t="s">
        <v>2970</v>
      </c>
      <c r="H4215">
        <v>973</v>
      </c>
      <c r="I4215">
        <v>978908</v>
      </c>
      <c r="J4215" t="s">
        <v>6130</v>
      </c>
      <c r="K4215" t="s">
        <v>1420</v>
      </c>
      <c r="L4215" t="s">
        <v>19952</v>
      </c>
      <c r="M4215">
        <v>4057</v>
      </c>
      <c r="N4215">
        <v>2306</v>
      </c>
      <c r="O4215" t="s">
        <v>19953</v>
      </c>
      <c r="P4215">
        <v>0</v>
      </c>
      <c r="Q4215" t="s">
        <v>19954</v>
      </c>
      <c r="R4215" t="s">
        <v>19955</v>
      </c>
      <c r="S4215">
        <v>90</v>
      </c>
      <c r="T4215" t="s">
        <v>36</v>
      </c>
      <c r="U4215" t="s">
        <v>13604</v>
      </c>
      <c r="V4215" t="s">
        <v>38</v>
      </c>
      <c r="W4215">
        <v>2400000</v>
      </c>
      <c r="X4215">
        <v>2006</v>
      </c>
      <c r="Y4215">
        <v>872</v>
      </c>
      <c r="Z4215">
        <v>5.0999999999999996</v>
      </c>
      <c r="AA4215">
        <v>2.35</v>
      </c>
      <c r="AB4215">
        <v>250</v>
      </c>
    </row>
    <row r="4216" spans="1:28" hidden="1" x14ac:dyDescent="0.2">
      <c r="A4216" t="s">
        <v>27</v>
      </c>
      <c r="B4216" t="s">
        <v>14059</v>
      </c>
      <c r="C4216">
        <v>121</v>
      </c>
      <c r="D4216">
        <v>84</v>
      </c>
      <c r="E4216">
        <v>406</v>
      </c>
      <c r="F4216">
        <v>233</v>
      </c>
      <c r="G4216" t="s">
        <v>3982</v>
      </c>
      <c r="H4216">
        <v>586</v>
      </c>
      <c r="I4216">
        <v>438653</v>
      </c>
      <c r="J4216" t="s">
        <v>1873</v>
      </c>
      <c r="K4216" t="s">
        <v>19956</v>
      </c>
      <c r="L4216" t="s">
        <v>19957</v>
      </c>
      <c r="M4216">
        <v>108052</v>
      </c>
      <c r="N4216">
        <v>1490</v>
      </c>
      <c r="O4216" t="s">
        <v>1010</v>
      </c>
      <c r="P4216">
        <v>0</v>
      </c>
      <c r="Q4216" t="s">
        <v>19958</v>
      </c>
      <c r="R4216" t="s">
        <v>19959</v>
      </c>
      <c r="S4216">
        <v>434</v>
      </c>
      <c r="T4216" t="s">
        <v>36</v>
      </c>
      <c r="U4216" t="s">
        <v>37</v>
      </c>
      <c r="V4216" t="s">
        <v>583</v>
      </c>
      <c r="X4216">
        <v>2006</v>
      </c>
      <c r="Y4216">
        <v>497</v>
      </c>
      <c r="Z4216">
        <v>6.6</v>
      </c>
      <c r="AA4216">
        <v>1.85</v>
      </c>
      <c r="AB4216">
        <v>79000</v>
      </c>
    </row>
    <row r="4217" spans="1:28" hidden="1" x14ac:dyDescent="0.2">
      <c r="B4217" t="s">
        <v>19960</v>
      </c>
      <c r="C4217">
        <v>10</v>
      </c>
      <c r="D4217">
        <v>110</v>
      </c>
      <c r="E4217">
        <v>0</v>
      </c>
      <c r="F4217">
        <v>109</v>
      </c>
      <c r="G4217" t="s">
        <v>19961</v>
      </c>
      <c r="H4217">
        <v>490</v>
      </c>
      <c r="J4217" t="s">
        <v>1933</v>
      </c>
      <c r="K4217" t="s">
        <v>892</v>
      </c>
      <c r="L4217" t="s">
        <v>19962</v>
      </c>
      <c r="M4217">
        <v>1510</v>
      </c>
      <c r="N4217">
        <v>881</v>
      </c>
      <c r="O4217" t="s">
        <v>19963</v>
      </c>
      <c r="P4217">
        <v>0</v>
      </c>
      <c r="R4217" t="s">
        <v>19964</v>
      </c>
      <c r="S4217">
        <v>26</v>
      </c>
      <c r="T4217" t="s">
        <v>36</v>
      </c>
      <c r="U4217" t="s">
        <v>55</v>
      </c>
      <c r="V4217" t="s">
        <v>583</v>
      </c>
      <c r="W4217">
        <v>2500000</v>
      </c>
      <c r="X4217">
        <v>2015</v>
      </c>
      <c r="Y4217">
        <v>159</v>
      </c>
      <c r="Z4217">
        <v>5</v>
      </c>
      <c r="AB4217">
        <v>0</v>
      </c>
    </row>
    <row r="4218" spans="1:28" hidden="1" x14ac:dyDescent="0.2">
      <c r="A4218" t="s">
        <v>27</v>
      </c>
      <c r="B4218" t="s">
        <v>17482</v>
      </c>
      <c r="C4218">
        <v>172</v>
      </c>
      <c r="D4218">
        <v>101</v>
      </c>
      <c r="E4218">
        <v>222</v>
      </c>
      <c r="F4218">
        <v>698</v>
      </c>
      <c r="G4218" t="s">
        <v>2868</v>
      </c>
      <c r="H4218">
        <v>1000</v>
      </c>
      <c r="I4218">
        <v>327919</v>
      </c>
      <c r="J4218" t="s">
        <v>1933</v>
      </c>
      <c r="K4218" t="s">
        <v>158</v>
      </c>
      <c r="L4218" t="s">
        <v>19965</v>
      </c>
      <c r="M4218">
        <v>99177</v>
      </c>
      <c r="N4218">
        <v>3282</v>
      </c>
      <c r="O4218" t="s">
        <v>3685</v>
      </c>
      <c r="P4218">
        <v>0</v>
      </c>
      <c r="Q4218" t="s">
        <v>19966</v>
      </c>
      <c r="R4218" t="s">
        <v>19967</v>
      </c>
      <c r="S4218">
        <v>192</v>
      </c>
      <c r="T4218" t="s">
        <v>36</v>
      </c>
      <c r="U4218" t="s">
        <v>55</v>
      </c>
      <c r="V4218" t="s">
        <v>5611</v>
      </c>
      <c r="W4218">
        <v>1500000</v>
      </c>
      <c r="X4218">
        <v>2006</v>
      </c>
      <c r="Y4218">
        <v>788</v>
      </c>
      <c r="Z4218">
        <v>7.7</v>
      </c>
      <c r="AA4218">
        <v>1.85</v>
      </c>
      <c r="AB4218">
        <v>11000</v>
      </c>
    </row>
    <row r="4219" spans="1:28" hidden="1" x14ac:dyDescent="0.2">
      <c r="A4219" t="s">
        <v>27</v>
      </c>
      <c r="B4219" t="s">
        <v>19968</v>
      </c>
      <c r="C4219">
        <v>20</v>
      </c>
      <c r="D4219">
        <v>101</v>
      </c>
      <c r="E4219">
        <v>15</v>
      </c>
      <c r="F4219">
        <v>663</v>
      </c>
      <c r="G4219" t="s">
        <v>3162</v>
      </c>
      <c r="H4219">
        <v>844</v>
      </c>
      <c r="J4219" t="s">
        <v>5480</v>
      </c>
      <c r="K4219" t="s">
        <v>953</v>
      </c>
      <c r="L4219" t="s">
        <v>19969</v>
      </c>
      <c r="M4219">
        <v>2753</v>
      </c>
      <c r="N4219">
        <v>3132</v>
      </c>
      <c r="O4219" t="s">
        <v>19970</v>
      </c>
      <c r="P4219">
        <v>0</v>
      </c>
      <c r="Q4219" t="s">
        <v>19971</v>
      </c>
      <c r="R4219" t="s">
        <v>19972</v>
      </c>
      <c r="S4219">
        <v>82</v>
      </c>
      <c r="T4219" t="s">
        <v>36</v>
      </c>
      <c r="U4219" t="s">
        <v>55</v>
      </c>
      <c r="V4219" t="s">
        <v>583</v>
      </c>
      <c r="W4219">
        <v>2500000</v>
      </c>
      <c r="X4219">
        <v>2012</v>
      </c>
      <c r="Y4219">
        <v>722</v>
      </c>
      <c r="Z4219">
        <v>3.1</v>
      </c>
      <c r="AA4219">
        <v>2.35</v>
      </c>
      <c r="AB4219">
        <v>0</v>
      </c>
    </row>
    <row r="4220" spans="1:28" hidden="1" x14ac:dyDescent="0.2">
      <c r="A4220" t="s">
        <v>27</v>
      </c>
      <c r="B4220" t="s">
        <v>18810</v>
      </c>
      <c r="C4220">
        <v>8</v>
      </c>
      <c r="D4220">
        <v>101</v>
      </c>
      <c r="E4220">
        <v>24</v>
      </c>
      <c r="F4220">
        <v>226</v>
      </c>
      <c r="G4220" t="s">
        <v>19973</v>
      </c>
      <c r="H4220">
        <v>675</v>
      </c>
      <c r="J4220" t="s">
        <v>5924</v>
      </c>
      <c r="K4220" t="s">
        <v>19733</v>
      </c>
      <c r="L4220" t="s">
        <v>19974</v>
      </c>
      <c r="M4220">
        <v>1079</v>
      </c>
      <c r="N4220">
        <v>1627</v>
      </c>
      <c r="O4220" t="s">
        <v>19975</v>
      </c>
      <c r="P4220">
        <v>2</v>
      </c>
      <c r="Q4220" t="s">
        <v>19976</v>
      </c>
      <c r="R4220" t="s">
        <v>19977</v>
      </c>
      <c r="S4220">
        <v>28</v>
      </c>
      <c r="T4220" t="s">
        <v>36</v>
      </c>
      <c r="U4220" t="s">
        <v>37</v>
      </c>
      <c r="V4220" t="s">
        <v>15936</v>
      </c>
      <c r="W4220">
        <v>2361000</v>
      </c>
      <c r="X4220">
        <v>1944</v>
      </c>
      <c r="Y4220">
        <v>659</v>
      </c>
      <c r="Z4220">
        <v>6.5</v>
      </c>
      <c r="AA4220">
        <v>1.37</v>
      </c>
      <c r="AB4220">
        <v>144</v>
      </c>
    </row>
    <row r="4221" spans="1:28" hidden="1" x14ac:dyDescent="0.2">
      <c r="A4221" t="s">
        <v>27</v>
      </c>
      <c r="B4221" t="s">
        <v>19978</v>
      </c>
      <c r="C4221">
        <v>8</v>
      </c>
      <c r="D4221">
        <v>105</v>
      </c>
      <c r="E4221">
        <v>29</v>
      </c>
      <c r="F4221">
        <v>76</v>
      </c>
      <c r="G4221" t="s">
        <v>7260</v>
      </c>
      <c r="H4221">
        <v>847</v>
      </c>
      <c r="I4221">
        <v>178739</v>
      </c>
      <c r="J4221" t="s">
        <v>18255</v>
      </c>
      <c r="K4221" t="s">
        <v>19979</v>
      </c>
      <c r="L4221" t="s">
        <v>19980</v>
      </c>
      <c r="M4221">
        <v>1015</v>
      </c>
      <c r="N4221">
        <v>1668</v>
      </c>
      <c r="O4221" t="s">
        <v>19981</v>
      </c>
      <c r="P4221">
        <v>0</v>
      </c>
      <c r="Q4221" t="s">
        <v>19982</v>
      </c>
      <c r="R4221" t="s">
        <v>19983</v>
      </c>
      <c r="S4221">
        <v>10</v>
      </c>
      <c r="T4221" t="s">
        <v>36</v>
      </c>
      <c r="U4221" t="s">
        <v>37</v>
      </c>
      <c r="V4221" t="s">
        <v>38</v>
      </c>
      <c r="W4221">
        <v>2450000</v>
      </c>
      <c r="X4221">
        <v>2011</v>
      </c>
      <c r="Y4221">
        <v>618</v>
      </c>
      <c r="Z4221">
        <v>3.9</v>
      </c>
      <c r="AA4221">
        <v>1.85</v>
      </c>
      <c r="AB4221">
        <v>566</v>
      </c>
    </row>
    <row r="4222" spans="1:28" hidden="1" x14ac:dyDescent="0.2">
      <c r="A4222" t="s">
        <v>27</v>
      </c>
      <c r="B4222" t="s">
        <v>8353</v>
      </c>
      <c r="C4222">
        <v>15</v>
      </c>
      <c r="D4222">
        <v>97</v>
      </c>
      <c r="E4222">
        <v>23</v>
      </c>
      <c r="F4222">
        <v>326</v>
      </c>
      <c r="G4222" t="s">
        <v>753</v>
      </c>
      <c r="H4222">
        <v>982</v>
      </c>
      <c r="I4222">
        <v>565592</v>
      </c>
      <c r="J4222" t="s">
        <v>3930</v>
      </c>
      <c r="K4222" t="s">
        <v>2640</v>
      </c>
      <c r="L4222" t="s">
        <v>19984</v>
      </c>
      <c r="M4222">
        <v>2189</v>
      </c>
      <c r="N4222">
        <v>2580</v>
      </c>
      <c r="O4222" t="s">
        <v>12501</v>
      </c>
      <c r="P4222">
        <v>0</v>
      </c>
      <c r="Q4222" t="s">
        <v>19985</v>
      </c>
      <c r="R4222" t="s">
        <v>19986</v>
      </c>
      <c r="S4222">
        <v>63</v>
      </c>
      <c r="T4222" t="s">
        <v>36</v>
      </c>
      <c r="U4222" t="s">
        <v>37</v>
      </c>
      <c r="V4222" t="s">
        <v>93</v>
      </c>
      <c r="X4222">
        <v>1998</v>
      </c>
      <c r="Y4222">
        <v>599</v>
      </c>
      <c r="Z4222">
        <v>6.8</v>
      </c>
      <c r="AA4222">
        <v>1.85</v>
      </c>
      <c r="AB4222">
        <v>500</v>
      </c>
    </row>
    <row r="4223" spans="1:28" hidden="1" x14ac:dyDescent="0.2">
      <c r="A4223" t="s">
        <v>27</v>
      </c>
      <c r="B4223" t="s">
        <v>18810</v>
      </c>
      <c r="C4223">
        <v>14</v>
      </c>
      <c r="D4223">
        <v>108</v>
      </c>
      <c r="E4223">
        <v>24</v>
      </c>
      <c r="F4223">
        <v>244</v>
      </c>
      <c r="G4223" t="s">
        <v>12255</v>
      </c>
      <c r="H4223">
        <v>960</v>
      </c>
      <c r="J4223" t="s">
        <v>12147</v>
      </c>
      <c r="K4223" t="s">
        <v>2741</v>
      </c>
      <c r="L4223" t="s">
        <v>19987</v>
      </c>
      <c r="M4223">
        <v>3538</v>
      </c>
      <c r="N4223">
        <v>2329</v>
      </c>
      <c r="O4223" t="s">
        <v>18811</v>
      </c>
      <c r="P4223">
        <v>3</v>
      </c>
      <c r="Q4223" t="s">
        <v>19988</v>
      </c>
      <c r="R4223" t="s">
        <v>19989</v>
      </c>
      <c r="S4223">
        <v>46</v>
      </c>
      <c r="T4223" t="s">
        <v>36</v>
      </c>
      <c r="U4223" t="s">
        <v>37</v>
      </c>
      <c r="V4223" t="s">
        <v>6034</v>
      </c>
      <c r="W4223">
        <v>2295429</v>
      </c>
      <c r="X4223">
        <v>1951</v>
      </c>
      <c r="Y4223">
        <v>715</v>
      </c>
      <c r="Z4223">
        <v>7</v>
      </c>
      <c r="AA4223">
        <v>1.33</v>
      </c>
      <c r="AB4223">
        <v>438</v>
      </c>
    </row>
    <row r="4224" spans="1:28" hidden="1" x14ac:dyDescent="0.2">
      <c r="A4224" t="s">
        <v>27</v>
      </c>
      <c r="B4224" t="s">
        <v>9328</v>
      </c>
      <c r="C4224">
        <v>12</v>
      </c>
      <c r="D4224">
        <v>95</v>
      </c>
      <c r="E4224">
        <v>535</v>
      </c>
      <c r="F4224">
        <v>608</v>
      </c>
      <c r="G4224" t="s">
        <v>12947</v>
      </c>
      <c r="H4224">
        <v>1000</v>
      </c>
      <c r="I4224">
        <v>27012</v>
      </c>
      <c r="J4224" t="s">
        <v>3407</v>
      </c>
      <c r="K4224" t="s">
        <v>2199</v>
      </c>
      <c r="L4224" t="s">
        <v>19990</v>
      </c>
      <c r="M4224">
        <v>440</v>
      </c>
      <c r="N4224">
        <v>3586</v>
      </c>
      <c r="O4224" t="s">
        <v>15482</v>
      </c>
      <c r="P4224">
        <v>4</v>
      </c>
      <c r="Q4224" t="s">
        <v>19991</v>
      </c>
      <c r="R4224" t="s">
        <v>19992</v>
      </c>
      <c r="S4224">
        <v>9</v>
      </c>
      <c r="T4224" t="s">
        <v>36</v>
      </c>
      <c r="U4224" t="s">
        <v>37</v>
      </c>
      <c r="V4224" t="s">
        <v>38</v>
      </c>
      <c r="X4224">
        <v>2010</v>
      </c>
      <c r="Y4224">
        <v>646</v>
      </c>
      <c r="Z4224">
        <v>5.9</v>
      </c>
      <c r="AA4224">
        <v>2.35</v>
      </c>
      <c r="AB4224">
        <v>279</v>
      </c>
    </row>
    <row r="4225" spans="1:28" hidden="1" x14ac:dyDescent="0.2">
      <c r="A4225" t="s">
        <v>27</v>
      </c>
      <c r="B4225" t="s">
        <v>19993</v>
      </c>
      <c r="C4225">
        <v>48</v>
      </c>
      <c r="D4225">
        <v>108</v>
      </c>
      <c r="E4225">
        <v>14</v>
      </c>
      <c r="F4225">
        <v>826</v>
      </c>
      <c r="G4225" t="s">
        <v>7761</v>
      </c>
      <c r="H4225">
        <v>2000</v>
      </c>
      <c r="J4225" t="s">
        <v>10411</v>
      </c>
      <c r="K4225" t="s">
        <v>6471</v>
      </c>
      <c r="L4225" t="s">
        <v>19994</v>
      </c>
      <c r="M4225">
        <v>6025</v>
      </c>
      <c r="N4225">
        <v>4385</v>
      </c>
      <c r="O4225" t="s">
        <v>1857</v>
      </c>
      <c r="P4225">
        <v>2</v>
      </c>
      <c r="Q4225" t="s">
        <v>19995</v>
      </c>
      <c r="R4225" t="s">
        <v>19996</v>
      </c>
      <c r="S4225">
        <v>28</v>
      </c>
      <c r="T4225" t="s">
        <v>36</v>
      </c>
      <c r="U4225" t="s">
        <v>37</v>
      </c>
      <c r="V4225" t="s">
        <v>583</v>
      </c>
      <c r="X4225">
        <v>2014</v>
      </c>
      <c r="Y4225">
        <v>1000</v>
      </c>
      <c r="Z4225">
        <v>5.8</v>
      </c>
      <c r="AB4225">
        <v>0</v>
      </c>
    </row>
    <row r="4226" spans="1:28" hidden="1" x14ac:dyDescent="0.2">
      <c r="A4226" t="s">
        <v>27</v>
      </c>
      <c r="B4226" t="s">
        <v>19997</v>
      </c>
      <c r="C4226">
        <v>17</v>
      </c>
      <c r="D4226">
        <v>90</v>
      </c>
      <c r="E4226">
        <v>115</v>
      </c>
      <c r="F4226">
        <v>385</v>
      </c>
      <c r="G4226" t="s">
        <v>6962</v>
      </c>
      <c r="H4226">
        <v>11000</v>
      </c>
      <c r="J4226" t="s">
        <v>827</v>
      </c>
      <c r="K4226" t="s">
        <v>1954</v>
      </c>
      <c r="L4226" t="s">
        <v>19998</v>
      </c>
      <c r="M4226">
        <v>19650</v>
      </c>
      <c r="N4226">
        <v>12359</v>
      </c>
      <c r="O4226" t="s">
        <v>19999</v>
      </c>
      <c r="P4226">
        <v>0</v>
      </c>
      <c r="Q4226" t="s">
        <v>20000</v>
      </c>
      <c r="R4226" t="s">
        <v>20001</v>
      </c>
      <c r="S4226">
        <v>62</v>
      </c>
      <c r="T4226" t="s">
        <v>36</v>
      </c>
      <c r="U4226" t="s">
        <v>37</v>
      </c>
      <c r="V4226" t="s">
        <v>4828</v>
      </c>
      <c r="W4226">
        <v>2300000</v>
      </c>
      <c r="X4226">
        <v>1987</v>
      </c>
      <c r="Y4226">
        <v>516</v>
      </c>
      <c r="Z4226">
        <v>7.3</v>
      </c>
      <c r="AB4226">
        <v>0</v>
      </c>
    </row>
    <row r="4227" spans="1:28" hidden="1" x14ac:dyDescent="0.2">
      <c r="A4227" t="s">
        <v>27</v>
      </c>
      <c r="B4227" t="s">
        <v>2748</v>
      </c>
      <c r="C4227">
        <v>99</v>
      </c>
      <c r="D4227">
        <v>120</v>
      </c>
      <c r="E4227">
        <v>11</v>
      </c>
      <c r="G4227" t="s">
        <v>20002</v>
      </c>
      <c r="H4227">
        <v>16</v>
      </c>
      <c r="I4227">
        <v>76400000</v>
      </c>
      <c r="J4227" t="s">
        <v>2750</v>
      </c>
      <c r="K4227" t="s">
        <v>20003</v>
      </c>
      <c r="L4227" t="s">
        <v>20004</v>
      </c>
      <c r="M4227">
        <v>71321</v>
      </c>
      <c r="N4227">
        <v>16</v>
      </c>
      <c r="P4227">
        <v>0</v>
      </c>
      <c r="Q4227" t="s">
        <v>20005</v>
      </c>
      <c r="R4227" t="s">
        <v>20006</v>
      </c>
      <c r="S4227">
        <v>230</v>
      </c>
      <c r="T4227" t="s">
        <v>36</v>
      </c>
      <c r="U4227" t="s">
        <v>37</v>
      </c>
      <c r="V4227" t="s">
        <v>275</v>
      </c>
      <c r="W4227">
        <v>2280000</v>
      </c>
      <c r="X4227">
        <v>1940</v>
      </c>
      <c r="Y4227">
        <v>0</v>
      </c>
      <c r="Z4227">
        <v>7.8</v>
      </c>
      <c r="AA4227">
        <v>1.37</v>
      </c>
      <c r="AB4227">
        <v>3000</v>
      </c>
    </row>
    <row r="4228" spans="1:28" hidden="1" x14ac:dyDescent="0.2">
      <c r="A4228" t="s">
        <v>27</v>
      </c>
      <c r="B4228" t="s">
        <v>4731</v>
      </c>
      <c r="C4228">
        <v>138</v>
      </c>
      <c r="D4228">
        <v>104</v>
      </c>
      <c r="E4228">
        <v>607</v>
      </c>
      <c r="F4228">
        <v>109</v>
      </c>
      <c r="G4228" t="s">
        <v>10745</v>
      </c>
      <c r="H4228">
        <v>813</v>
      </c>
      <c r="J4228" t="s">
        <v>462</v>
      </c>
      <c r="K4228" t="s">
        <v>2441</v>
      </c>
      <c r="L4228" t="s">
        <v>10746</v>
      </c>
      <c r="M4228">
        <v>82476</v>
      </c>
      <c r="N4228">
        <v>1196</v>
      </c>
      <c r="O4228" t="s">
        <v>10747</v>
      </c>
      <c r="P4228">
        <v>0</v>
      </c>
      <c r="Q4228" t="s">
        <v>10748</v>
      </c>
      <c r="R4228" t="s">
        <v>10749</v>
      </c>
      <c r="S4228">
        <v>280</v>
      </c>
      <c r="T4228" t="s">
        <v>36</v>
      </c>
      <c r="U4228" t="s">
        <v>37</v>
      </c>
      <c r="V4228" t="s">
        <v>583</v>
      </c>
      <c r="W4228">
        <v>1800000</v>
      </c>
      <c r="X4228">
        <v>1971</v>
      </c>
      <c r="Y4228">
        <v>165</v>
      </c>
      <c r="Z4228">
        <v>7.8</v>
      </c>
      <c r="AA4228">
        <v>1.85</v>
      </c>
      <c r="AB4228">
        <v>0</v>
      </c>
    </row>
    <row r="4229" spans="1:28" hidden="1" x14ac:dyDescent="0.2">
      <c r="A4229" t="s">
        <v>27</v>
      </c>
      <c r="B4229" t="s">
        <v>20007</v>
      </c>
      <c r="D4229">
        <v>90</v>
      </c>
      <c r="E4229">
        <v>37</v>
      </c>
      <c r="F4229">
        <v>0</v>
      </c>
      <c r="G4229" t="s">
        <v>20008</v>
      </c>
      <c r="H4229">
        <v>210</v>
      </c>
      <c r="J4229" t="s">
        <v>4073</v>
      </c>
      <c r="K4229" t="s">
        <v>20009</v>
      </c>
      <c r="L4229" t="s">
        <v>20010</v>
      </c>
      <c r="M4229">
        <v>44</v>
      </c>
      <c r="N4229">
        <v>210</v>
      </c>
      <c r="O4229" t="s">
        <v>20011</v>
      </c>
      <c r="P4229">
        <v>1</v>
      </c>
      <c r="R4229" t="s">
        <v>20012</v>
      </c>
      <c r="S4229">
        <v>3</v>
      </c>
      <c r="T4229" t="s">
        <v>36</v>
      </c>
      <c r="U4229" t="s">
        <v>37</v>
      </c>
      <c r="V4229" t="s">
        <v>38</v>
      </c>
      <c r="W4229">
        <v>2500000</v>
      </c>
      <c r="X4229">
        <v>2014</v>
      </c>
      <c r="Y4229">
        <v>0</v>
      </c>
      <c r="Z4229">
        <v>6.9</v>
      </c>
      <c r="AB4229">
        <v>224</v>
      </c>
    </row>
    <row r="4230" spans="1:28" hidden="1" x14ac:dyDescent="0.2">
      <c r="A4230" t="s">
        <v>27</v>
      </c>
      <c r="B4230" t="s">
        <v>7062</v>
      </c>
      <c r="C4230">
        <v>235</v>
      </c>
      <c r="D4230">
        <v>91</v>
      </c>
      <c r="E4230">
        <v>49</v>
      </c>
      <c r="F4230">
        <v>20</v>
      </c>
      <c r="G4230" t="s">
        <v>20013</v>
      </c>
      <c r="H4230">
        <v>72</v>
      </c>
      <c r="I4230">
        <v>36200000</v>
      </c>
      <c r="J4230" t="s">
        <v>5542</v>
      </c>
      <c r="K4230" t="s">
        <v>20014</v>
      </c>
      <c r="L4230" t="s">
        <v>20015</v>
      </c>
      <c r="M4230">
        <v>31952</v>
      </c>
      <c r="N4230">
        <v>174</v>
      </c>
      <c r="O4230" t="s">
        <v>20016</v>
      </c>
      <c r="P4230">
        <v>0</v>
      </c>
      <c r="Q4230" t="s">
        <v>20017</v>
      </c>
      <c r="R4230" t="s">
        <v>20018</v>
      </c>
      <c r="S4230">
        <v>372</v>
      </c>
      <c r="T4230" t="s">
        <v>36</v>
      </c>
      <c r="U4230" t="s">
        <v>37</v>
      </c>
      <c r="V4230" t="s">
        <v>583</v>
      </c>
      <c r="W4230">
        <v>4000000</v>
      </c>
      <c r="X4230">
        <v>1982</v>
      </c>
      <c r="Y4230">
        <v>31</v>
      </c>
      <c r="Z4230">
        <v>5.7</v>
      </c>
      <c r="AA4230">
        <v>2.35</v>
      </c>
      <c r="AB4230">
        <v>0</v>
      </c>
    </row>
    <row r="4231" spans="1:28" hidden="1" x14ac:dyDescent="0.2">
      <c r="A4231" t="s">
        <v>27</v>
      </c>
      <c r="B4231" t="s">
        <v>20019</v>
      </c>
      <c r="C4231">
        <v>160</v>
      </c>
      <c r="D4231">
        <v>92</v>
      </c>
      <c r="E4231">
        <v>13</v>
      </c>
      <c r="F4231">
        <v>17</v>
      </c>
      <c r="G4231" t="s">
        <v>20020</v>
      </c>
      <c r="H4231">
        <v>42</v>
      </c>
      <c r="I4231">
        <v>21300000</v>
      </c>
      <c r="J4231" t="s">
        <v>3028</v>
      </c>
      <c r="K4231" t="s">
        <v>20021</v>
      </c>
      <c r="L4231" t="s">
        <v>20022</v>
      </c>
      <c r="M4231">
        <v>22521</v>
      </c>
      <c r="N4231">
        <v>170</v>
      </c>
      <c r="O4231" t="s">
        <v>20023</v>
      </c>
      <c r="P4231">
        <v>0</v>
      </c>
      <c r="Q4231" t="s">
        <v>20024</v>
      </c>
      <c r="R4231" t="s">
        <v>20025</v>
      </c>
      <c r="S4231">
        <v>342</v>
      </c>
      <c r="T4231" t="s">
        <v>36</v>
      </c>
      <c r="U4231" t="s">
        <v>37</v>
      </c>
      <c r="V4231" t="s">
        <v>583</v>
      </c>
      <c r="W4231">
        <v>2200000</v>
      </c>
      <c r="X4231">
        <v>1985</v>
      </c>
      <c r="Y4231">
        <v>27</v>
      </c>
      <c r="Z4231">
        <v>4.7</v>
      </c>
      <c r="AA4231">
        <v>1.85</v>
      </c>
      <c r="AB4231">
        <v>1000</v>
      </c>
    </row>
    <row r="4232" spans="1:28" hidden="1" x14ac:dyDescent="0.2">
      <c r="A4232" t="s">
        <v>27</v>
      </c>
      <c r="B4232" t="s">
        <v>19457</v>
      </c>
      <c r="C4232">
        <v>18</v>
      </c>
      <c r="D4232">
        <v>117</v>
      </c>
      <c r="E4232">
        <v>84</v>
      </c>
      <c r="F4232">
        <v>275</v>
      </c>
      <c r="G4232" t="s">
        <v>14574</v>
      </c>
      <c r="H4232">
        <v>861</v>
      </c>
      <c r="I4232">
        <v>379643</v>
      </c>
      <c r="J4232" t="s">
        <v>3407</v>
      </c>
      <c r="K4232" t="s">
        <v>5934</v>
      </c>
      <c r="L4232" t="s">
        <v>20026</v>
      </c>
      <c r="M4232">
        <v>1573</v>
      </c>
      <c r="N4232">
        <v>2161</v>
      </c>
      <c r="O4232" t="s">
        <v>396</v>
      </c>
      <c r="P4232">
        <v>0</v>
      </c>
      <c r="Q4232" t="s">
        <v>20027</v>
      </c>
      <c r="R4232" t="s">
        <v>20028</v>
      </c>
      <c r="S4232">
        <v>29</v>
      </c>
      <c r="T4232" t="s">
        <v>36</v>
      </c>
      <c r="U4232" t="s">
        <v>37</v>
      </c>
      <c r="V4232" t="s">
        <v>38</v>
      </c>
      <c r="W4232">
        <v>2200000</v>
      </c>
      <c r="X4232">
        <v>2007</v>
      </c>
      <c r="Y4232">
        <v>425</v>
      </c>
      <c r="Z4232">
        <v>5.9</v>
      </c>
      <c r="AA4232">
        <v>1.85</v>
      </c>
      <c r="AB4232">
        <v>285</v>
      </c>
    </row>
    <row r="4233" spans="1:28" hidden="1" x14ac:dyDescent="0.2">
      <c r="A4233" t="s">
        <v>27</v>
      </c>
      <c r="B4233" t="s">
        <v>20029</v>
      </c>
      <c r="C4233">
        <v>11</v>
      </c>
      <c r="D4233">
        <v>120</v>
      </c>
      <c r="E4233">
        <v>16</v>
      </c>
      <c r="F4233">
        <v>835</v>
      </c>
      <c r="G4233" t="s">
        <v>468</v>
      </c>
      <c r="H4233">
        <v>2000</v>
      </c>
      <c r="I4233">
        <v>12985267</v>
      </c>
      <c r="J4233" t="s">
        <v>3407</v>
      </c>
      <c r="K4233" t="s">
        <v>5900</v>
      </c>
      <c r="L4233" t="s">
        <v>20030</v>
      </c>
      <c r="M4233">
        <v>4977</v>
      </c>
      <c r="N4233">
        <v>6752</v>
      </c>
      <c r="O4233" t="s">
        <v>4840</v>
      </c>
      <c r="P4233">
        <v>5</v>
      </c>
      <c r="Q4233" t="s">
        <v>20031</v>
      </c>
      <c r="R4233" t="s">
        <v>20032</v>
      </c>
      <c r="S4233">
        <v>63</v>
      </c>
      <c r="T4233" t="s">
        <v>36</v>
      </c>
      <c r="U4233" t="s">
        <v>37</v>
      </c>
      <c r="V4233" t="s">
        <v>38</v>
      </c>
      <c r="W4233">
        <v>2300000</v>
      </c>
      <c r="X4233">
        <v>2015</v>
      </c>
      <c r="Y4233">
        <v>848</v>
      </c>
      <c r="Z4233">
        <v>5.9</v>
      </c>
      <c r="AB4233">
        <v>13000</v>
      </c>
    </row>
    <row r="4234" spans="1:28" hidden="1" x14ac:dyDescent="0.2">
      <c r="A4234" t="s">
        <v>27</v>
      </c>
      <c r="B4234" t="s">
        <v>20033</v>
      </c>
      <c r="C4234">
        <v>11</v>
      </c>
      <c r="D4234">
        <v>90</v>
      </c>
      <c r="E4234">
        <v>0</v>
      </c>
      <c r="F4234">
        <v>306</v>
      </c>
      <c r="G4234" t="s">
        <v>20034</v>
      </c>
      <c r="H4234">
        <v>676</v>
      </c>
      <c r="J4234" t="s">
        <v>10411</v>
      </c>
      <c r="K4234" t="s">
        <v>4545</v>
      </c>
      <c r="L4234" t="s">
        <v>20035</v>
      </c>
      <c r="M4234">
        <v>1118</v>
      </c>
      <c r="N4234">
        <v>1651</v>
      </c>
      <c r="O4234" t="s">
        <v>20036</v>
      </c>
      <c r="P4234">
        <v>2</v>
      </c>
      <c r="Q4234" t="s">
        <v>20037</v>
      </c>
      <c r="R4234" t="s">
        <v>20038</v>
      </c>
      <c r="S4234">
        <v>9</v>
      </c>
      <c r="T4234" t="s">
        <v>36</v>
      </c>
      <c r="U4234" t="s">
        <v>37</v>
      </c>
      <c r="V4234" t="s">
        <v>583</v>
      </c>
      <c r="W4234">
        <v>2200000</v>
      </c>
      <c r="X4234">
        <v>2008</v>
      </c>
      <c r="Y4234">
        <v>399</v>
      </c>
      <c r="Z4234">
        <v>4.3</v>
      </c>
      <c r="AB4234">
        <v>77</v>
      </c>
    </row>
    <row r="4235" spans="1:28" hidden="1" x14ac:dyDescent="0.2">
      <c r="A4235" t="s">
        <v>745</v>
      </c>
      <c r="B4235" t="s">
        <v>20039</v>
      </c>
      <c r="C4235">
        <v>7</v>
      </c>
      <c r="D4235">
        <v>119</v>
      </c>
      <c r="E4235">
        <v>10</v>
      </c>
      <c r="F4235">
        <v>275</v>
      </c>
      <c r="G4235" t="s">
        <v>20040</v>
      </c>
      <c r="H4235">
        <v>509</v>
      </c>
      <c r="J4235" t="s">
        <v>3407</v>
      </c>
      <c r="K4235" t="s">
        <v>16311</v>
      </c>
      <c r="L4235" t="s">
        <v>20041</v>
      </c>
      <c r="M4235">
        <v>1314</v>
      </c>
      <c r="N4235">
        <v>1490</v>
      </c>
      <c r="O4235" t="s">
        <v>19167</v>
      </c>
      <c r="P4235">
        <v>0</v>
      </c>
      <c r="Q4235" t="s">
        <v>20042</v>
      </c>
      <c r="R4235" t="s">
        <v>20043</v>
      </c>
      <c r="S4235">
        <v>29</v>
      </c>
      <c r="T4235" t="s">
        <v>36</v>
      </c>
      <c r="U4235" t="s">
        <v>37</v>
      </c>
      <c r="V4235" t="s">
        <v>15936</v>
      </c>
      <c r="W4235">
        <v>2160000</v>
      </c>
      <c r="X4235">
        <v>1945</v>
      </c>
      <c r="Y4235">
        <v>284</v>
      </c>
      <c r="Z4235">
        <v>7.5</v>
      </c>
      <c r="AA4235">
        <v>1.37</v>
      </c>
      <c r="AB4235">
        <v>68</v>
      </c>
    </row>
    <row r="4236" spans="1:28" hidden="1" x14ac:dyDescent="0.2">
      <c r="A4236" t="s">
        <v>27</v>
      </c>
      <c r="B4236" t="s">
        <v>20044</v>
      </c>
      <c r="C4236">
        <v>5</v>
      </c>
      <c r="D4236">
        <v>90</v>
      </c>
      <c r="E4236">
        <v>0</v>
      </c>
      <c r="F4236">
        <v>708</v>
      </c>
      <c r="G4236" t="s">
        <v>20045</v>
      </c>
      <c r="H4236">
        <v>1000</v>
      </c>
      <c r="J4236" t="s">
        <v>4073</v>
      </c>
      <c r="K4236" t="s">
        <v>12126</v>
      </c>
      <c r="L4236" t="s">
        <v>20046</v>
      </c>
      <c r="M4236">
        <v>1351</v>
      </c>
      <c r="N4236">
        <v>3799</v>
      </c>
      <c r="O4236" t="s">
        <v>20047</v>
      </c>
      <c r="P4236">
        <v>2</v>
      </c>
      <c r="Q4236" t="s">
        <v>20048</v>
      </c>
      <c r="R4236" t="s">
        <v>20049</v>
      </c>
      <c r="S4236">
        <v>4</v>
      </c>
      <c r="T4236" t="s">
        <v>36</v>
      </c>
      <c r="U4236" t="s">
        <v>3569</v>
      </c>
      <c r="V4236" t="s">
        <v>583</v>
      </c>
      <c r="X4236">
        <v>2015</v>
      </c>
      <c r="Y4236">
        <v>800</v>
      </c>
      <c r="Z4236">
        <v>4.8</v>
      </c>
      <c r="AB4236">
        <v>452</v>
      </c>
    </row>
    <row r="4237" spans="1:28" hidden="1" x14ac:dyDescent="0.2">
      <c r="A4237" t="s">
        <v>27</v>
      </c>
      <c r="B4237" t="s">
        <v>20050</v>
      </c>
      <c r="C4237">
        <v>10</v>
      </c>
      <c r="D4237">
        <v>90</v>
      </c>
      <c r="E4237">
        <v>11</v>
      </c>
      <c r="F4237">
        <v>18</v>
      </c>
      <c r="G4237" t="s">
        <v>20051</v>
      </c>
      <c r="H4237">
        <v>114</v>
      </c>
      <c r="J4237" t="s">
        <v>1413</v>
      </c>
      <c r="K4237" t="s">
        <v>20052</v>
      </c>
      <c r="L4237" t="s">
        <v>20053</v>
      </c>
      <c r="M4237">
        <v>480</v>
      </c>
      <c r="N4237">
        <v>244</v>
      </c>
      <c r="O4237" t="s">
        <v>20054</v>
      </c>
      <c r="P4237">
        <v>3</v>
      </c>
      <c r="Q4237" t="s">
        <v>20055</v>
      </c>
      <c r="R4237" t="s">
        <v>20056</v>
      </c>
      <c r="S4237">
        <v>14</v>
      </c>
      <c r="T4237" t="s">
        <v>36</v>
      </c>
      <c r="U4237" t="s">
        <v>55</v>
      </c>
      <c r="W4237">
        <v>1200000</v>
      </c>
      <c r="X4237">
        <v>2005</v>
      </c>
      <c r="Y4237">
        <v>79</v>
      </c>
      <c r="Z4237">
        <v>5.8</v>
      </c>
      <c r="AA4237">
        <v>1.85</v>
      </c>
      <c r="AB4237">
        <v>172</v>
      </c>
    </row>
    <row r="4238" spans="1:28" hidden="1" x14ac:dyDescent="0.2">
      <c r="A4238" t="s">
        <v>27</v>
      </c>
      <c r="B4238" t="s">
        <v>20057</v>
      </c>
      <c r="C4238">
        <v>5</v>
      </c>
      <c r="D4238">
        <v>97</v>
      </c>
      <c r="E4238">
        <v>5</v>
      </c>
      <c r="F4238">
        <v>782</v>
      </c>
      <c r="G4238" t="s">
        <v>10944</v>
      </c>
      <c r="H4238">
        <v>3000</v>
      </c>
      <c r="J4238" t="s">
        <v>6543</v>
      </c>
      <c r="K4238" t="s">
        <v>7836</v>
      </c>
      <c r="L4238" t="s">
        <v>20058</v>
      </c>
      <c r="M4238">
        <v>485</v>
      </c>
      <c r="N4238">
        <v>6085</v>
      </c>
      <c r="O4238" t="s">
        <v>9423</v>
      </c>
      <c r="P4238">
        <v>5</v>
      </c>
      <c r="Q4238" t="s">
        <v>20059</v>
      </c>
      <c r="R4238" t="s">
        <v>20060</v>
      </c>
      <c r="S4238">
        <v>6</v>
      </c>
      <c r="T4238" t="s">
        <v>36</v>
      </c>
      <c r="U4238" t="s">
        <v>37</v>
      </c>
      <c r="W4238">
        <v>2400000</v>
      </c>
      <c r="X4238">
        <v>2014</v>
      </c>
      <c r="Y4238">
        <v>938</v>
      </c>
      <c r="Z4238">
        <v>5.3</v>
      </c>
      <c r="AB4238">
        <v>107</v>
      </c>
    </row>
    <row r="4239" spans="1:28" hidden="1" x14ac:dyDescent="0.2">
      <c r="A4239" t="s">
        <v>27</v>
      </c>
      <c r="B4239" t="s">
        <v>17171</v>
      </c>
      <c r="C4239">
        <v>95</v>
      </c>
      <c r="D4239">
        <v>90</v>
      </c>
      <c r="E4239">
        <v>10</v>
      </c>
      <c r="F4239">
        <v>42</v>
      </c>
      <c r="G4239" t="s">
        <v>20061</v>
      </c>
      <c r="H4239">
        <v>371</v>
      </c>
      <c r="J4239" t="s">
        <v>8534</v>
      </c>
      <c r="K4239" t="s">
        <v>20062</v>
      </c>
      <c r="L4239" t="s">
        <v>20063</v>
      </c>
      <c r="M4239">
        <v>5187</v>
      </c>
      <c r="N4239">
        <v>558</v>
      </c>
      <c r="O4239" t="s">
        <v>20064</v>
      </c>
      <c r="P4239">
        <v>2</v>
      </c>
      <c r="Q4239" t="s">
        <v>20065</v>
      </c>
      <c r="R4239" t="s">
        <v>20066</v>
      </c>
      <c r="S4239">
        <v>46</v>
      </c>
      <c r="T4239" t="s">
        <v>36</v>
      </c>
      <c r="U4239" t="s">
        <v>266</v>
      </c>
      <c r="V4239" t="s">
        <v>583</v>
      </c>
      <c r="W4239">
        <v>2500000</v>
      </c>
      <c r="X4239">
        <v>2007</v>
      </c>
      <c r="Y4239">
        <v>52</v>
      </c>
      <c r="Z4239">
        <v>6</v>
      </c>
      <c r="AA4239">
        <v>1.85</v>
      </c>
      <c r="AB4239">
        <v>870</v>
      </c>
    </row>
    <row r="4240" spans="1:28" hidden="1" x14ac:dyDescent="0.2">
      <c r="A4240" t="s">
        <v>745</v>
      </c>
      <c r="B4240" t="s">
        <v>20067</v>
      </c>
      <c r="C4240">
        <v>97</v>
      </c>
      <c r="D4240">
        <v>172</v>
      </c>
      <c r="E4240">
        <v>355</v>
      </c>
      <c r="F4240">
        <v>188</v>
      </c>
      <c r="G4240" t="s">
        <v>17509</v>
      </c>
      <c r="H4240">
        <v>749</v>
      </c>
      <c r="I4240">
        <v>23650000</v>
      </c>
      <c r="J4240" t="s">
        <v>5603</v>
      </c>
      <c r="K4240" t="s">
        <v>20068</v>
      </c>
      <c r="L4240" t="s">
        <v>20069</v>
      </c>
      <c r="M4240">
        <v>40359</v>
      </c>
      <c r="N4240">
        <v>1941</v>
      </c>
      <c r="O4240" t="s">
        <v>18248</v>
      </c>
      <c r="P4240">
        <v>5</v>
      </c>
      <c r="Q4240" t="s">
        <v>20070</v>
      </c>
      <c r="R4240" t="s">
        <v>20071</v>
      </c>
      <c r="S4240">
        <v>235</v>
      </c>
      <c r="T4240" t="s">
        <v>36</v>
      </c>
      <c r="U4240" t="s">
        <v>37</v>
      </c>
      <c r="V4240" t="s">
        <v>4828</v>
      </c>
      <c r="W4240">
        <v>2100000</v>
      </c>
      <c r="X4240">
        <v>1946</v>
      </c>
      <c r="Y4240">
        <v>208</v>
      </c>
      <c r="Z4240">
        <v>8.1</v>
      </c>
      <c r="AA4240">
        <v>1.37</v>
      </c>
      <c r="AB4240">
        <v>0</v>
      </c>
    </row>
    <row r="4241" spans="1:28" hidden="1" x14ac:dyDescent="0.2">
      <c r="A4241" t="s">
        <v>27</v>
      </c>
      <c r="B4241" t="s">
        <v>20072</v>
      </c>
      <c r="C4241">
        <v>76</v>
      </c>
      <c r="D4241">
        <v>115</v>
      </c>
      <c r="E4241">
        <v>184</v>
      </c>
      <c r="F4241">
        <v>551</v>
      </c>
      <c r="G4241" t="s">
        <v>646</v>
      </c>
      <c r="H4241">
        <v>730</v>
      </c>
      <c r="I4241">
        <v>510092</v>
      </c>
      <c r="J4241" t="s">
        <v>1724</v>
      </c>
      <c r="K4241" t="s">
        <v>869</v>
      </c>
      <c r="L4241" t="s">
        <v>20073</v>
      </c>
      <c r="M4241">
        <v>29424</v>
      </c>
      <c r="N4241">
        <v>3293</v>
      </c>
      <c r="O4241" t="s">
        <v>5726</v>
      </c>
      <c r="P4241">
        <v>0</v>
      </c>
      <c r="Q4241" t="s">
        <v>20074</v>
      </c>
      <c r="R4241" t="s">
        <v>20075</v>
      </c>
      <c r="S4241">
        <v>336</v>
      </c>
      <c r="T4241" t="s">
        <v>36</v>
      </c>
      <c r="U4241" t="s">
        <v>37</v>
      </c>
      <c r="V4241" t="s">
        <v>583</v>
      </c>
      <c r="X4241">
        <v>2001</v>
      </c>
      <c r="Y4241">
        <v>648</v>
      </c>
      <c r="Z4241">
        <v>7</v>
      </c>
      <c r="AA4241">
        <v>1.85</v>
      </c>
      <c r="AB4241">
        <v>0</v>
      </c>
    </row>
    <row r="4242" spans="1:28" hidden="1" x14ac:dyDescent="0.2">
      <c r="A4242" t="s">
        <v>27</v>
      </c>
      <c r="B4242" t="s">
        <v>20076</v>
      </c>
      <c r="C4242">
        <v>67</v>
      </c>
      <c r="D4242">
        <v>89</v>
      </c>
      <c r="E4242">
        <v>16</v>
      </c>
      <c r="F4242">
        <v>14</v>
      </c>
      <c r="G4242" t="s">
        <v>20077</v>
      </c>
      <c r="H4242">
        <v>117</v>
      </c>
      <c r="I4242">
        <v>313436</v>
      </c>
      <c r="J4242" t="s">
        <v>2525</v>
      </c>
      <c r="K4242" t="s">
        <v>20078</v>
      </c>
      <c r="L4242" t="s">
        <v>20079</v>
      </c>
      <c r="M4242">
        <v>12244</v>
      </c>
      <c r="N4242">
        <v>155</v>
      </c>
      <c r="O4242" t="s">
        <v>20080</v>
      </c>
      <c r="P4242">
        <v>0</v>
      </c>
      <c r="Q4242" t="s">
        <v>20081</v>
      </c>
      <c r="R4242" t="s">
        <v>20082</v>
      </c>
      <c r="S4242">
        <v>95</v>
      </c>
      <c r="T4242" t="s">
        <v>17492</v>
      </c>
      <c r="U4242" t="s">
        <v>12614</v>
      </c>
      <c r="V4242" t="s">
        <v>583</v>
      </c>
      <c r="W4242">
        <v>15500000</v>
      </c>
      <c r="X4242">
        <v>2001</v>
      </c>
      <c r="Y4242">
        <v>21</v>
      </c>
      <c r="Z4242">
        <v>7.6</v>
      </c>
      <c r="AA4242">
        <v>1.85</v>
      </c>
      <c r="AB4242">
        <v>0</v>
      </c>
    </row>
    <row r="4243" spans="1:28" hidden="1" x14ac:dyDescent="0.2">
      <c r="A4243" t="s">
        <v>27</v>
      </c>
      <c r="B4243" t="s">
        <v>20083</v>
      </c>
      <c r="C4243">
        <v>4</v>
      </c>
      <c r="D4243">
        <v>125</v>
      </c>
      <c r="E4243">
        <v>7</v>
      </c>
      <c r="F4243">
        <v>17</v>
      </c>
      <c r="G4243" t="s">
        <v>20084</v>
      </c>
      <c r="H4243">
        <v>128</v>
      </c>
      <c r="I4243">
        <v>3330</v>
      </c>
      <c r="J4243" t="s">
        <v>1933</v>
      </c>
      <c r="K4243" t="s">
        <v>20085</v>
      </c>
      <c r="L4243" t="s">
        <v>20086</v>
      </c>
      <c r="M4243">
        <v>22</v>
      </c>
      <c r="N4243">
        <v>214</v>
      </c>
      <c r="O4243" t="s">
        <v>20087</v>
      </c>
      <c r="P4243">
        <v>0</v>
      </c>
      <c r="R4243" t="s">
        <v>20088</v>
      </c>
      <c r="S4243">
        <v>1</v>
      </c>
      <c r="T4243" t="s">
        <v>36</v>
      </c>
      <c r="U4243" t="s">
        <v>37</v>
      </c>
      <c r="V4243" t="s">
        <v>583</v>
      </c>
      <c r="W4243">
        <v>2100000</v>
      </c>
      <c r="X4243">
        <v>2015</v>
      </c>
      <c r="Y4243">
        <v>22</v>
      </c>
      <c r="Z4243">
        <v>7.2</v>
      </c>
      <c r="AA4243">
        <v>2.35</v>
      </c>
      <c r="AB4243">
        <v>305</v>
      </c>
    </row>
    <row r="4244" spans="1:28" hidden="1" x14ac:dyDescent="0.2">
      <c r="A4244" t="s">
        <v>27</v>
      </c>
      <c r="B4244" t="s">
        <v>14717</v>
      </c>
      <c r="C4244">
        <v>252</v>
      </c>
      <c r="D4244">
        <v>78</v>
      </c>
      <c r="E4244">
        <v>57</v>
      </c>
      <c r="F4244">
        <v>7</v>
      </c>
      <c r="G4244" t="s">
        <v>17369</v>
      </c>
      <c r="H4244">
        <v>120</v>
      </c>
      <c r="J4244" t="s">
        <v>6401</v>
      </c>
      <c r="K4244" t="s">
        <v>20089</v>
      </c>
      <c r="L4244" t="s">
        <v>20090</v>
      </c>
      <c r="M4244">
        <v>131462</v>
      </c>
      <c r="N4244">
        <v>145</v>
      </c>
      <c r="O4244" t="s">
        <v>20091</v>
      </c>
      <c r="P4244">
        <v>0</v>
      </c>
      <c r="Q4244" t="s">
        <v>20092</v>
      </c>
      <c r="R4244" t="s">
        <v>20093</v>
      </c>
      <c r="S4244">
        <v>374</v>
      </c>
      <c r="T4244" t="s">
        <v>2776</v>
      </c>
      <c r="U4244" t="s">
        <v>3569</v>
      </c>
      <c r="V4244" t="s">
        <v>583</v>
      </c>
      <c r="W4244">
        <v>1500000</v>
      </c>
      <c r="X4244">
        <v>2007</v>
      </c>
      <c r="Y4244">
        <v>9</v>
      </c>
      <c r="Z4244">
        <v>7.5</v>
      </c>
      <c r="AA4244">
        <v>1.85</v>
      </c>
      <c r="AB4244">
        <v>15000</v>
      </c>
    </row>
    <row r="4245" spans="1:28" hidden="1" x14ac:dyDescent="0.2">
      <c r="A4245" t="s">
        <v>27</v>
      </c>
      <c r="B4245" t="s">
        <v>19343</v>
      </c>
      <c r="D4245">
        <v>89</v>
      </c>
      <c r="E4245">
        <v>15</v>
      </c>
      <c r="F4245">
        <v>650</v>
      </c>
      <c r="G4245" t="s">
        <v>20094</v>
      </c>
      <c r="H4245">
        <v>919</v>
      </c>
      <c r="J4245" t="s">
        <v>3407</v>
      </c>
      <c r="K4245" t="s">
        <v>1982</v>
      </c>
      <c r="L4245" t="s">
        <v>20095</v>
      </c>
      <c r="M4245">
        <v>544</v>
      </c>
      <c r="N4245">
        <v>3873</v>
      </c>
      <c r="O4245" t="s">
        <v>20096</v>
      </c>
      <c r="P4245">
        <v>1</v>
      </c>
      <c r="R4245" t="s">
        <v>20097</v>
      </c>
      <c r="S4245">
        <v>4</v>
      </c>
      <c r="T4245" t="s">
        <v>36</v>
      </c>
      <c r="U4245" t="s">
        <v>37</v>
      </c>
      <c r="V4245" t="s">
        <v>1566</v>
      </c>
      <c r="W4245">
        <v>2100000</v>
      </c>
      <c r="X4245">
        <v>2010</v>
      </c>
      <c r="Y4245">
        <v>718</v>
      </c>
      <c r="Z4245">
        <v>6.3</v>
      </c>
      <c r="AA4245">
        <v>1.78</v>
      </c>
      <c r="AB4245">
        <v>162</v>
      </c>
    </row>
    <row r="4246" spans="1:28" hidden="1" x14ac:dyDescent="0.2">
      <c r="A4246" t="s">
        <v>27</v>
      </c>
      <c r="B4246" t="s">
        <v>20098</v>
      </c>
      <c r="C4246">
        <v>1</v>
      </c>
      <c r="D4246">
        <v>100</v>
      </c>
      <c r="E4246">
        <v>0</v>
      </c>
      <c r="F4246">
        <v>338</v>
      </c>
      <c r="G4246" t="s">
        <v>6679</v>
      </c>
      <c r="H4246">
        <v>749</v>
      </c>
      <c r="J4246" t="s">
        <v>20099</v>
      </c>
      <c r="K4246" t="s">
        <v>20100</v>
      </c>
      <c r="L4246" t="s">
        <v>20101</v>
      </c>
      <c r="M4246">
        <v>6</v>
      </c>
      <c r="N4246">
        <v>1814</v>
      </c>
      <c r="O4246" t="s">
        <v>20102</v>
      </c>
      <c r="P4246">
        <v>0</v>
      </c>
      <c r="R4246" t="s">
        <v>20103</v>
      </c>
      <c r="S4246">
        <v>1</v>
      </c>
      <c r="T4246" t="s">
        <v>36</v>
      </c>
      <c r="U4246" t="s">
        <v>37</v>
      </c>
      <c r="W4246">
        <v>2100000</v>
      </c>
      <c r="X4246">
        <v>2015</v>
      </c>
      <c r="Y4246">
        <v>354</v>
      </c>
      <c r="Z4246">
        <v>6.7</v>
      </c>
      <c r="AA4246">
        <v>2.39</v>
      </c>
      <c r="AB4246">
        <v>14</v>
      </c>
    </row>
    <row r="4247" spans="1:28" hidden="1" x14ac:dyDescent="0.2">
      <c r="A4247" t="s">
        <v>27</v>
      </c>
      <c r="B4247" t="s">
        <v>20104</v>
      </c>
      <c r="C4247">
        <v>33</v>
      </c>
      <c r="D4247">
        <v>77</v>
      </c>
      <c r="E4247">
        <v>0</v>
      </c>
      <c r="F4247">
        <v>260</v>
      </c>
      <c r="G4247" t="s">
        <v>13184</v>
      </c>
      <c r="H4247">
        <v>846</v>
      </c>
      <c r="J4247" t="s">
        <v>4330</v>
      </c>
      <c r="K4247" t="s">
        <v>20105</v>
      </c>
      <c r="L4247" t="s">
        <v>20106</v>
      </c>
      <c r="M4247">
        <v>1355</v>
      </c>
      <c r="N4247">
        <v>2044</v>
      </c>
      <c r="O4247" t="s">
        <v>20107</v>
      </c>
      <c r="P4247">
        <v>0</v>
      </c>
      <c r="Q4247" t="s">
        <v>20108</v>
      </c>
      <c r="R4247" t="s">
        <v>20109</v>
      </c>
      <c r="S4247">
        <v>21</v>
      </c>
      <c r="T4247" t="s">
        <v>36</v>
      </c>
      <c r="U4247" t="s">
        <v>55</v>
      </c>
      <c r="X4247">
        <v>2015</v>
      </c>
      <c r="Y4247">
        <v>366</v>
      </c>
      <c r="Z4247">
        <v>4.8</v>
      </c>
      <c r="AB4247">
        <v>275</v>
      </c>
    </row>
    <row r="4248" spans="1:28" x14ac:dyDescent="0.2">
      <c r="A4248" t="s">
        <v>27</v>
      </c>
      <c r="B4248" t="s">
        <v>20110</v>
      </c>
      <c r="C4248">
        <v>19</v>
      </c>
      <c r="D4248">
        <v>81</v>
      </c>
      <c r="E4248">
        <v>7</v>
      </c>
      <c r="F4248">
        <v>106</v>
      </c>
      <c r="G4248" t="s">
        <v>20111</v>
      </c>
      <c r="H4248">
        <v>412</v>
      </c>
      <c r="J4248" t="s">
        <v>6036</v>
      </c>
      <c r="K4248" t="s">
        <v>5075</v>
      </c>
      <c r="L4248" t="s">
        <v>20112</v>
      </c>
      <c r="M4248">
        <v>1274</v>
      </c>
      <c r="N4248">
        <v>1020</v>
      </c>
      <c r="O4248" t="s">
        <v>20113</v>
      </c>
      <c r="P4248">
        <v>1</v>
      </c>
      <c r="R4248" t="s">
        <v>20114</v>
      </c>
      <c r="S4248">
        <v>17</v>
      </c>
      <c r="T4248" t="s">
        <v>36</v>
      </c>
      <c r="U4248" t="s">
        <v>37</v>
      </c>
      <c r="W4248">
        <v>2100000</v>
      </c>
      <c r="X4248">
        <v>2015</v>
      </c>
      <c r="Y4248">
        <v>308</v>
      </c>
      <c r="Z4248">
        <v>5.5</v>
      </c>
      <c r="AA4248">
        <v>2.35</v>
      </c>
      <c r="AB4248">
        <v>380</v>
      </c>
    </row>
    <row r="4249" spans="1:28" hidden="1" x14ac:dyDescent="0.2">
      <c r="A4249" t="s">
        <v>27</v>
      </c>
      <c r="B4249" t="s">
        <v>5687</v>
      </c>
      <c r="C4249">
        <v>167</v>
      </c>
      <c r="D4249">
        <v>115</v>
      </c>
      <c r="E4249">
        <v>92</v>
      </c>
      <c r="F4249">
        <v>177</v>
      </c>
      <c r="G4249" t="s">
        <v>20115</v>
      </c>
      <c r="H4249">
        <v>559</v>
      </c>
      <c r="I4249">
        <v>24800000</v>
      </c>
      <c r="J4249" t="s">
        <v>49</v>
      </c>
      <c r="K4249" t="s">
        <v>14008</v>
      </c>
      <c r="L4249" t="s">
        <v>20116</v>
      </c>
      <c r="M4249">
        <v>89403</v>
      </c>
      <c r="N4249">
        <v>1456</v>
      </c>
      <c r="O4249" t="s">
        <v>4825</v>
      </c>
      <c r="P4249">
        <v>0</v>
      </c>
      <c r="Q4249" t="s">
        <v>20117</v>
      </c>
      <c r="R4249" t="s">
        <v>20118</v>
      </c>
      <c r="S4249">
        <v>358</v>
      </c>
      <c r="T4249" t="s">
        <v>36</v>
      </c>
      <c r="U4249" t="s">
        <v>55</v>
      </c>
      <c r="V4249" t="s">
        <v>6034</v>
      </c>
      <c r="W4249">
        <v>2000000</v>
      </c>
      <c r="X4249">
        <v>1963</v>
      </c>
      <c r="Y4249">
        <v>201</v>
      </c>
      <c r="Z4249">
        <v>7.5</v>
      </c>
      <c r="AA4249">
        <v>1.37</v>
      </c>
      <c r="AB4249">
        <v>0</v>
      </c>
    </row>
    <row r="4250" spans="1:28" hidden="1" x14ac:dyDescent="0.2">
      <c r="A4250" t="s">
        <v>27</v>
      </c>
      <c r="B4250" t="s">
        <v>20119</v>
      </c>
      <c r="C4250">
        <v>49</v>
      </c>
      <c r="D4250">
        <v>96</v>
      </c>
      <c r="E4250">
        <v>6</v>
      </c>
      <c r="F4250">
        <v>14</v>
      </c>
      <c r="G4250" t="s">
        <v>20120</v>
      </c>
      <c r="H4250">
        <v>40</v>
      </c>
      <c r="I4250">
        <v>792966</v>
      </c>
      <c r="J4250" t="s">
        <v>20121</v>
      </c>
      <c r="K4250" t="s">
        <v>20122</v>
      </c>
      <c r="L4250" t="s">
        <v>20123</v>
      </c>
      <c r="M4250">
        <v>4663</v>
      </c>
      <c r="N4250">
        <v>99</v>
      </c>
      <c r="O4250" t="s">
        <v>20124</v>
      </c>
      <c r="P4250">
        <v>2</v>
      </c>
      <c r="Q4250" t="s">
        <v>20125</v>
      </c>
      <c r="R4250" t="s">
        <v>20126</v>
      </c>
      <c r="S4250">
        <v>40</v>
      </c>
      <c r="T4250" t="s">
        <v>36</v>
      </c>
      <c r="U4250" t="s">
        <v>37</v>
      </c>
      <c r="V4250" t="s">
        <v>583</v>
      </c>
      <c r="W4250">
        <v>2300000</v>
      </c>
      <c r="X4250">
        <v>1989</v>
      </c>
      <c r="Y4250">
        <v>30</v>
      </c>
      <c r="Z4250">
        <v>5.0999999999999996</v>
      </c>
      <c r="AA4250">
        <v>1.33</v>
      </c>
      <c r="AB4250">
        <v>321</v>
      </c>
    </row>
    <row r="4251" spans="1:28" hidden="1" x14ac:dyDescent="0.2">
      <c r="A4251" t="s">
        <v>27</v>
      </c>
      <c r="C4251">
        <v>1</v>
      </c>
      <c r="D4251">
        <v>60</v>
      </c>
      <c r="F4251">
        <v>213</v>
      </c>
      <c r="G4251" t="s">
        <v>20127</v>
      </c>
      <c r="H4251">
        <v>480</v>
      </c>
      <c r="J4251" t="s">
        <v>3080</v>
      </c>
      <c r="K4251" t="s">
        <v>19569</v>
      </c>
      <c r="L4251" t="s">
        <v>20128</v>
      </c>
      <c r="M4251">
        <v>2258</v>
      </c>
      <c r="N4251">
        <v>1736</v>
      </c>
      <c r="O4251" t="s">
        <v>20129</v>
      </c>
      <c r="P4251">
        <v>1</v>
      </c>
      <c r="Q4251" t="s">
        <v>20130</v>
      </c>
      <c r="R4251" t="s">
        <v>20131</v>
      </c>
      <c r="S4251">
        <v>24</v>
      </c>
      <c r="T4251" t="s">
        <v>36</v>
      </c>
      <c r="U4251" t="s">
        <v>37</v>
      </c>
      <c r="Y4251">
        <v>360</v>
      </c>
      <c r="Z4251">
        <v>7.4</v>
      </c>
      <c r="AA4251">
        <v>1.33</v>
      </c>
      <c r="AB4251">
        <v>763</v>
      </c>
    </row>
    <row r="4252" spans="1:28" hidden="1" x14ac:dyDescent="0.2">
      <c r="A4252" t="s">
        <v>27</v>
      </c>
      <c r="B4252" t="s">
        <v>4001</v>
      </c>
      <c r="C4252">
        <v>66</v>
      </c>
      <c r="D4252">
        <v>89</v>
      </c>
      <c r="E4252">
        <v>11000</v>
      </c>
      <c r="F4252">
        <v>45</v>
      </c>
      <c r="G4252" t="s">
        <v>20132</v>
      </c>
      <c r="H4252">
        <v>11000</v>
      </c>
      <c r="J4252" t="s">
        <v>5480</v>
      </c>
      <c r="K4252" t="s">
        <v>4001</v>
      </c>
      <c r="L4252" t="s">
        <v>20133</v>
      </c>
      <c r="M4252">
        <v>33335</v>
      </c>
      <c r="N4252">
        <v>11192</v>
      </c>
      <c r="O4252" t="s">
        <v>20134</v>
      </c>
      <c r="P4252">
        <v>0</v>
      </c>
      <c r="Q4252" t="s">
        <v>20135</v>
      </c>
      <c r="R4252" t="s">
        <v>20136</v>
      </c>
      <c r="S4252">
        <v>128</v>
      </c>
      <c r="T4252" t="s">
        <v>36</v>
      </c>
      <c r="U4252" t="s">
        <v>37</v>
      </c>
      <c r="V4252" t="s">
        <v>93</v>
      </c>
      <c r="W4252">
        <v>2000000</v>
      </c>
      <c r="X4252">
        <v>1973</v>
      </c>
      <c r="Y4252">
        <v>66</v>
      </c>
      <c r="Z4252">
        <v>7.3</v>
      </c>
      <c r="AA4252">
        <v>1.85</v>
      </c>
      <c r="AB4252">
        <v>0</v>
      </c>
    </row>
    <row r="4253" spans="1:28" hidden="1" x14ac:dyDescent="0.2">
      <c r="A4253" t="s">
        <v>27</v>
      </c>
      <c r="B4253" t="s">
        <v>20137</v>
      </c>
      <c r="C4253">
        <v>533</v>
      </c>
      <c r="D4253">
        <v>100</v>
      </c>
      <c r="E4253">
        <v>421</v>
      </c>
      <c r="F4253">
        <v>159</v>
      </c>
      <c r="G4253" t="s">
        <v>20138</v>
      </c>
      <c r="H4253">
        <v>314</v>
      </c>
      <c r="I4253">
        <v>14673301</v>
      </c>
      <c r="J4253" t="s">
        <v>5101</v>
      </c>
      <c r="K4253" t="s">
        <v>20139</v>
      </c>
      <c r="L4253" t="s">
        <v>20140</v>
      </c>
      <c r="M4253">
        <v>112899</v>
      </c>
      <c r="N4253">
        <v>1062</v>
      </c>
      <c r="O4253" t="s">
        <v>20141</v>
      </c>
      <c r="P4253">
        <v>0</v>
      </c>
      <c r="Q4253" t="s">
        <v>20142</v>
      </c>
      <c r="R4253" t="s">
        <v>20143</v>
      </c>
      <c r="S4253">
        <v>631</v>
      </c>
      <c r="T4253" t="s">
        <v>36</v>
      </c>
      <c r="U4253" t="s">
        <v>37</v>
      </c>
      <c r="V4253" t="s">
        <v>583</v>
      </c>
      <c r="W4253">
        <v>2000000</v>
      </c>
      <c r="X4253">
        <v>2014</v>
      </c>
      <c r="Y4253">
        <v>189</v>
      </c>
      <c r="Z4253">
        <v>6.9</v>
      </c>
      <c r="AA4253">
        <v>2.35</v>
      </c>
      <c r="AB4253">
        <v>45000</v>
      </c>
    </row>
    <row r="4254" spans="1:28" hidden="1" x14ac:dyDescent="0.2">
      <c r="A4254" t="s">
        <v>745</v>
      </c>
      <c r="B4254" t="s">
        <v>4001</v>
      </c>
      <c r="C4254">
        <v>50</v>
      </c>
      <c r="D4254">
        <v>88</v>
      </c>
      <c r="E4254">
        <v>11000</v>
      </c>
      <c r="F4254">
        <v>258</v>
      </c>
      <c r="G4254" t="s">
        <v>15709</v>
      </c>
      <c r="H4254">
        <v>11000</v>
      </c>
      <c r="J4254" t="s">
        <v>1669</v>
      </c>
      <c r="K4254" t="s">
        <v>4001</v>
      </c>
      <c r="L4254" t="s">
        <v>20144</v>
      </c>
      <c r="M4254">
        <v>31077</v>
      </c>
      <c r="N4254">
        <v>12034</v>
      </c>
      <c r="O4254" t="s">
        <v>12560</v>
      </c>
      <c r="P4254">
        <v>5</v>
      </c>
      <c r="Q4254" t="s">
        <v>20145</v>
      </c>
      <c r="R4254" t="s">
        <v>20146</v>
      </c>
      <c r="S4254">
        <v>78</v>
      </c>
      <c r="T4254" t="s">
        <v>36</v>
      </c>
      <c r="U4254" t="s">
        <v>37</v>
      </c>
      <c r="V4254" t="s">
        <v>583</v>
      </c>
      <c r="W4254">
        <v>2000000</v>
      </c>
      <c r="X4254">
        <v>1972</v>
      </c>
      <c r="Y4254">
        <v>300</v>
      </c>
      <c r="Z4254">
        <v>6.8</v>
      </c>
      <c r="AA4254">
        <v>1.85</v>
      </c>
      <c r="AB4254">
        <v>0</v>
      </c>
    </row>
    <row r="4255" spans="1:28" hidden="1" x14ac:dyDescent="0.2">
      <c r="A4255" t="s">
        <v>745</v>
      </c>
      <c r="B4255" t="s">
        <v>20147</v>
      </c>
      <c r="C4255">
        <v>127</v>
      </c>
      <c r="D4255">
        <v>129</v>
      </c>
      <c r="E4255">
        <v>89</v>
      </c>
      <c r="F4255">
        <v>161</v>
      </c>
      <c r="G4255" t="s">
        <v>20148</v>
      </c>
      <c r="H4255">
        <v>3000</v>
      </c>
      <c r="J4255" t="s">
        <v>1933</v>
      </c>
      <c r="K4255" t="s">
        <v>1687</v>
      </c>
      <c r="L4255" t="s">
        <v>20149</v>
      </c>
      <c r="M4255">
        <v>215086</v>
      </c>
      <c r="N4255">
        <v>3833</v>
      </c>
      <c r="O4255" t="s">
        <v>20150</v>
      </c>
      <c r="P4255">
        <v>0</v>
      </c>
      <c r="Q4255" t="s">
        <v>20151</v>
      </c>
      <c r="R4255" t="s">
        <v>20152</v>
      </c>
      <c r="S4255">
        <v>471</v>
      </c>
      <c r="T4255" t="s">
        <v>36</v>
      </c>
      <c r="U4255" t="s">
        <v>37</v>
      </c>
      <c r="V4255" t="s">
        <v>4828</v>
      </c>
      <c r="W4255">
        <v>2000000</v>
      </c>
      <c r="X4255">
        <v>1962</v>
      </c>
      <c r="Y4255">
        <v>226</v>
      </c>
      <c r="Z4255">
        <v>8.4</v>
      </c>
      <c r="AA4255">
        <v>1.85</v>
      </c>
      <c r="AB4255">
        <v>15000</v>
      </c>
    </row>
    <row r="4256" spans="1:28" hidden="1" x14ac:dyDescent="0.2">
      <c r="A4256" t="s">
        <v>745</v>
      </c>
      <c r="B4256" t="s">
        <v>843</v>
      </c>
      <c r="C4256">
        <v>177</v>
      </c>
      <c r="D4256">
        <v>87</v>
      </c>
      <c r="E4256">
        <v>750</v>
      </c>
      <c r="F4256">
        <v>41</v>
      </c>
      <c r="G4256" t="s">
        <v>740</v>
      </c>
      <c r="H4256">
        <v>745</v>
      </c>
      <c r="I4256">
        <v>9003011</v>
      </c>
      <c r="J4256" t="s">
        <v>225</v>
      </c>
      <c r="K4256" t="s">
        <v>14863</v>
      </c>
      <c r="L4256" t="s">
        <v>20153</v>
      </c>
      <c r="M4256">
        <v>133966</v>
      </c>
      <c r="N4256">
        <v>1396</v>
      </c>
      <c r="O4256" t="s">
        <v>20154</v>
      </c>
      <c r="P4256">
        <v>0</v>
      </c>
      <c r="Q4256" t="s">
        <v>20155</v>
      </c>
      <c r="R4256" t="s">
        <v>20156</v>
      </c>
      <c r="S4256">
        <v>294</v>
      </c>
      <c r="T4256" t="s">
        <v>36</v>
      </c>
      <c r="U4256" t="s">
        <v>368</v>
      </c>
      <c r="V4256" t="s">
        <v>583</v>
      </c>
      <c r="W4256">
        <v>2000000</v>
      </c>
      <c r="X4256">
        <v>1981</v>
      </c>
      <c r="Y4256">
        <v>531</v>
      </c>
      <c r="Z4256">
        <v>7.6</v>
      </c>
      <c r="AA4256">
        <v>2.35</v>
      </c>
      <c r="AB4256">
        <v>0</v>
      </c>
    </row>
    <row r="4257" spans="1:28" hidden="1" x14ac:dyDescent="0.2">
      <c r="A4257" t="s">
        <v>27</v>
      </c>
      <c r="B4257" t="s">
        <v>20157</v>
      </c>
      <c r="C4257">
        <v>77</v>
      </c>
      <c r="D4257">
        <v>102</v>
      </c>
      <c r="E4257">
        <v>32</v>
      </c>
      <c r="F4257">
        <v>75</v>
      </c>
      <c r="G4257" t="s">
        <v>16320</v>
      </c>
      <c r="H4257">
        <v>483</v>
      </c>
      <c r="I4257">
        <v>11546543</v>
      </c>
      <c r="J4257" t="s">
        <v>2134</v>
      </c>
      <c r="K4257" t="s">
        <v>6881</v>
      </c>
      <c r="L4257" t="s">
        <v>20158</v>
      </c>
      <c r="M4257">
        <v>34520</v>
      </c>
      <c r="N4257">
        <v>768</v>
      </c>
      <c r="O4257" t="s">
        <v>20159</v>
      </c>
      <c r="P4257">
        <v>1</v>
      </c>
      <c r="Q4257" t="s">
        <v>20160</v>
      </c>
      <c r="R4257" t="s">
        <v>20161</v>
      </c>
      <c r="S4257">
        <v>146</v>
      </c>
      <c r="T4257" t="s">
        <v>7239</v>
      </c>
      <c r="U4257" t="s">
        <v>3857</v>
      </c>
      <c r="V4257" t="s">
        <v>583</v>
      </c>
      <c r="W4257">
        <v>2000000</v>
      </c>
      <c r="X4257">
        <v>1994</v>
      </c>
      <c r="Y4257">
        <v>147</v>
      </c>
      <c r="Z4257">
        <v>7.6</v>
      </c>
      <c r="AA4257">
        <v>2.35</v>
      </c>
      <c r="AB4257">
        <v>0</v>
      </c>
    </row>
    <row r="4258" spans="1:28" hidden="1" x14ac:dyDescent="0.2">
      <c r="A4258" t="s">
        <v>745</v>
      </c>
      <c r="B4258" t="s">
        <v>3725</v>
      </c>
      <c r="C4258">
        <v>103</v>
      </c>
      <c r="D4258">
        <v>152</v>
      </c>
      <c r="E4258">
        <v>0</v>
      </c>
      <c r="F4258">
        <v>177</v>
      </c>
      <c r="G4258" t="s">
        <v>4821</v>
      </c>
      <c r="H4258">
        <v>618</v>
      </c>
      <c r="J4258" t="s">
        <v>4822</v>
      </c>
      <c r="K4258" t="s">
        <v>4823</v>
      </c>
      <c r="L4258" t="s">
        <v>4824</v>
      </c>
      <c r="M4258">
        <v>67825</v>
      </c>
      <c r="N4258">
        <v>1404</v>
      </c>
      <c r="O4258" t="s">
        <v>4825</v>
      </c>
      <c r="P4258">
        <v>0</v>
      </c>
      <c r="Q4258" t="s">
        <v>4826</v>
      </c>
      <c r="R4258" t="s">
        <v>4827</v>
      </c>
      <c r="S4258">
        <v>207</v>
      </c>
      <c r="T4258" t="s">
        <v>36</v>
      </c>
      <c r="U4258" t="s">
        <v>55</v>
      </c>
      <c r="V4258" t="s">
        <v>4828</v>
      </c>
      <c r="W4258">
        <v>2000000</v>
      </c>
      <c r="X4258">
        <v>1962</v>
      </c>
      <c r="Y4258">
        <v>367</v>
      </c>
      <c r="Z4258">
        <v>7.7</v>
      </c>
      <c r="AA4258">
        <v>1.66</v>
      </c>
      <c r="AB4258">
        <v>0</v>
      </c>
    </row>
    <row r="4259" spans="1:28" hidden="1" x14ac:dyDescent="0.2">
      <c r="A4259" t="s">
        <v>27</v>
      </c>
      <c r="B4259" t="s">
        <v>8415</v>
      </c>
      <c r="C4259">
        <v>123</v>
      </c>
      <c r="D4259">
        <v>118</v>
      </c>
      <c r="E4259">
        <v>108</v>
      </c>
      <c r="F4259">
        <v>103</v>
      </c>
      <c r="G4259" t="s">
        <v>11258</v>
      </c>
      <c r="H4259">
        <v>173</v>
      </c>
      <c r="I4259">
        <v>11533945</v>
      </c>
      <c r="J4259" t="s">
        <v>15072</v>
      </c>
      <c r="K4259" t="s">
        <v>20162</v>
      </c>
      <c r="L4259" t="s">
        <v>20163</v>
      </c>
      <c r="M4259">
        <v>77551</v>
      </c>
      <c r="N4259">
        <v>563</v>
      </c>
      <c r="O4259" t="s">
        <v>20164</v>
      </c>
      <c r="P4259">
        <v>0</v>
      </c>
      <c r="Q4259" t="s">
        <v>20165</v>
      </c>
      <c r="R4259" t="s">
        <v>20166</v>
      </c>
      <c r="S4259">
        <v>434</v>
      </c>
      <c r="T4259" t="s">
        <v>36</v>
      </c>
      <c r="U4259" t="s">
        <v>37</v>
      </c>
      <c r="V4259" t="s">
        <v>583</v>
      </c>
      <c r="W4259">
        <v>2000000</v>
      </c>
      <c r="X4259">
        <v>1999</v>
      </c>
      <c r="Y4259">
        <v>148</v>
      </c>
      <c r="Z4259">
        <v>7.6</v>
      </c>
      <c r="AA4259">
        <v>1.85</v>
      </c>
      <c r="AB4259">
        <v>0</v>
      </c>
    </row>
    <row r="4260" spans="1:28" hidden="1" x14ac:dyDescent="0.2">
      <c r="A4260" t="s">
        <v>27</v>
      </c>
      <c r="B4260" t="s">
        <v>20167</v>
      </c>
      <c r="C4260">
        <v>218</v>
      </c>
      <c r="D4260">
        <v>86</v>
      </c>
      <c r="E4260">
        <v>9</v>
      </c>
      <c r="F4260">
        <v>32</v>
      </c>
      <c r="G4260" t="s">
        <v>20168</v>
      </c>
      <c r="H4260">
        <v>120</v>
      </c>
      <c r="I4260">
        <v>12555230</v>
      </c>
      <c r="J4260" t="s">
        <v>6130</v>
      </c>
      <c r="K4260" t="s">
        <v>20169</v>
      </c>
      <c r="L4260" t="s">
        <v>20170</v>
      </c>
      <c r="M4260">
        <v>18566</v>
      </c>
      <c r="N4260">
        <v>218</v>
      </c>
      <c r="O4260" t="s">
        <v>20171</v>
      </c>
      <c r="P4260">
        <v>0</v>
      </c>
      <c r="Q4260" t="s">
        <v>20172</v>
      </c>
      <c r="R4260" t="s">
        <v>20173</v>
      </c>
      <c r="S4260">
        <v>154</v>
      </c>
      <c r="T4260" t="s">
        <v>36</v>
      </c>
      <c r="U4260" t="s">
        <v>1463</v>
      </c>
      <c r="V4260" t="s">
        <v>583</v>
      </c>
      <c r="W4260">
        <v>2000000</v>
      </c>
      <c r="X4260">
        <v>2011</v>
      </c>
      <c r="Y4260">
        <v>44</v>
      </c>
      <c r="Z4260">
        <v>5.3</v>
      </c>
      <c r="AA4260">
        <v>1.85</v>
      </c>
      <c r="AB4260">
        <v>0</v>
      </c>
    </row>
    <row r="4261" spans="1:28" hidden="1" x14ac:dyDescent="0.2">
      <c r="A4261" t="s">
        <v>27</v>
      </c>
      <c r="B4261" t="s">
        <v>1811</v>
      </c>
      <c r="C4261">
        <v>215</v>
      </c>
      <c r="D4261">
        <v>137</v>
      </c>
      <c r="E4261">
        <v>207</v>
      </c>
      <c r="F4261">
        <v>155</v>
      </c>
      <c r="G4261" t="s">
        <v>13559</v>
      </c>
      <c r="H4261">
        <v>380</v>
      </c>
      <c r="I4261">
        <v>11284657</v>
      </c>
      <c r="J4261" t="s">
        <v>4073</v>
      </c>
      <c r="K4261" t="s">
        <v>10484</v>
      </c>
      <c r="L4261" t="s">
        <v>20174</v>
      </c>
      <c r="M4261">
        <v>259379</v>
      </c>
      <c r="N4261">
        <v>927</v>
      </c>
      <c r="O4261" t="s">
        <v>11547</v>
      </c>
      <c r="P4261">
        <v>3</v>
      </c>
      <c r="Q4261" t="s">
        <v>20175</v>
      </c>
      <c r="R4261" t="s">
        <v>20176</v>
      </c>
      <c r="S4261">
        <v>407</v>
      </c>
      <c r="T4261" t="s">
        <v>8729</v>
      </c>
      <c r="U4261" t="s">
        <v>765</v>
      </c>
      <c r="V4261" t="s">
        <v>583</v>
      </c>
      <c r="W4261">
        <v>2000000</v>
      </c>
      <c r="X4261">
        <v>2006</v>
      </c>
      <c r="Y4261">
        <v>284</v>
      </c>
      <c r="Z4261">
        <v>8.5</v>
      </c>
      <c r="AA4261">
        <v>2.35</v>
      </c>
      <c r="AB4261">
        <v>39000</v>
      </c>
    </row>
    <row r="4262" spans="1:28" hidden="1" x14ac:dyDescent="0.2">
      <c r="A4262" t="s">
        <v>27</v>
      </c>
      <c r="B4262" t="s">
        <v>18267</v>
      </c>
      <c r="C4262">
        <v>34</v>
      </c>
      <c r="D4262">
        <v>129</v>
      </c>
      <c r="E4262">
        <v>589</v>
      </c>
      <c r="F4262">
        <v>341</v>
      </c>
      <c r="G4262" t="s">
        <v>18267</v>
      </c>
      <c r="H4262">
        <v>690</v>
      </c>
      <c r="I4262">
        <v>34522221</v>
      </c>
      <c r="J4262" t="s">
        <v>3407</v>
      </c>
      <c r="K4262" t="s">
        <v>20177</v>
      </c>
      <c r="L4262" t="s">
        <v>20178</v>
      </c>
      <c r="M4262">
        <v>15401</v>
      </c>
      <c r="N4262">
        <v>2300</v>
      </c>
      <c r="O4262" t="s">
        <v>20179</v>
      </c>
      <c r="P4262">
        <v>7</v>
      </c>
      <c r="Q4262" t="s">
        <v>20180</v>
      </c>
      <c r="R4262" t="s">
        <v>20181</v>
      </c>
      <c r="S4262">
        <v>175</v>
      </c>
      <c r="T4262" t="s">
        <v>36</v>
      </c>
      <c r="U4262" t="s">
        <v>37</v>
      </c>
      <c r="V4262" t="s">
        <v>38</v>
      </c>
      <c r="W4262">
        <v>2000000</v>
      </c>
      <c r="X4262">
        <v>2011</v>
      </c>
      <c r="Y4262">
        <v>589</v>
      </c>
      <c r="Z4262">
        <v>7</v>
      </c>
      <c r="AA4262">
        <v>2.35</v>
      </c>
      <c r="AB4262">
        <v>10000</v>
      </c>
    </row>
    <row r="4263" spans="1:28" hidden="1" x14ac:dyDescent="0.2">
      <c r="A4263" t="s">
        <v>745</v>
      </c>
      <c r="B4263" t="s">
        <v>20182</v>
      </c>
      <c r="C4263">
        <v>100</v>
      </c>
      <c r="D4263">
        <v>134</v>
      </c>
      <c r="E4263">
        <v>31</v>
      </c>
      <c r="F4263">
        <v>366</v>
      </c>
      <c r="G4263" t="s">
        <v>9147</v>
      </c>
      <c r="H4263">
        <v>654</v>
      </c>
      <c r="J4263" t="s">
        <v>3792</v>
      </c>
      <c r="K4263" t="s">
        <v>12975</v>
      </c>
      <c r="L4263" t="s">
        <v>20183</v>
      </c>
      <c r="M4263">
        <v>62860</v>
      </c>
      <c r="N4263">
        <v>2290</v>
      </c>
      <c r="O4263" t="s">
        <v>10672</v>
      </c>
      <c r="P4263">
        <v>1</v>
      </c>
      <c r="Q4263" t="s">
        <v>20184</v>
      </c>
      <c r="R4263" t="s">
        <v>20185</v>
      </c>
      <c r="S4263">
        <v>167</v>
      </c>
      <c r="T4263" t="s">
        <v>36</v>
      </c>
      <c r="U4263" t="s">
        <v>37</v>
      </c>
      <c r="V4263" t="s">
        <v>5611</v>
      </c>
      <c r="W4263">
        <v>2000000</v>
      </c>
      <c r="X4263">
        <v>1961</v>
      </c>
      <c r="Y4263">
        <v>491</v>
      </c>
      <c r="Z4263">
        <v>8</v>
      </c>
      <c r="AA4263">
        <v>2.35</v>
      </c>
      <c r="AB4263">
        <v>0</v>
      </c>
    </row>
    <row r="4264" spans="1:28" x14ac:dyDescent="0.2">
      <c r="A4264" t="s">
        <v>745</v>
      </c>
      <c r="B4264" t="s">
        <v>20186</v>
      </c>
      <c r="C4264">
        <v>12</v>
      </c>
      <c r="D4264">
        <v>119</v>
      </c>
      <c r="E4264">
        <v>6</v>
      </c>
      <c r="F4264">
        <v>380</v>
      </c>
      <c r="G4264" t="s">
        <v>15538</v>
      </c>
      <c r="H4264">
        <v>1000</v>
      </c>
      <c r="J4264" t="s">
        <v>20187</v>
      </c>
      <c r="K4264" t="s">
        <v>20188</v>
      </c>
      <c r="L4264" t="s">
        <v>20189</v>
      </c>
      <c r="M4264">
        <v>2269</v>
      </c>
      <c r="N4264">
        <v>2555</v>
      </c>
      <c r="O4264" t="s">
        <v>20190</v>
      </c>
      <c r="P4264">
        <v>8</v>
      </c>
      <c r="Q4264" t="s">
        <v>20191</v>
      </c>
      <c r="R4264" t="s">
        <v>20192</v>
      </c>
      <c r="S4264">
        <v>34</v>
      </c>
      <c r="T4264" t="s">
        <v>36</v>
      </c>
      <c r="U4264" t="s">
        <v>37</v>
      </c>
      <c r="V4264" t="s">
        <v>15936</v>
      </c>
      <c r="W4264">
        <v>1614000</v>
      </c>
      <c r="X4264">
        <v>1940</v>
      </c>
      <c r="Y4264">
        <v>760</v>
      </c>
      <c r="Z4264">
        <v>7.1</v>
      </c>
      <c r="AA4264">
        <v>1.37</v>
      </c>
      <c r="AB4264">
        <v>236</v>
      </c>
    </row>
    <row r="4265" spans="1:28" hidden="1" x14ac:dyDescent="0.2">
      <c r="A4265" t="s">
        <v>27</v>
      </c>
      <c r="B4265" t="s">
        <v>20193</v>
      </c>
      <c r="C4265">
        <v>167</v>
      </c>
      <c r="D4265">
        <v>80</v>
      </c>
      <c r="E4265">
        <v>162</v>
      </c>
      <c r="F4265">
        <v>0</v>
      </c>
      <c r="G4265" t="s">
        <v>20194</v>
      </c>
      <c r="H4265">
        <v>23</v>
      </c>
      <c r="I4265">
        <v>7002255</v>
      </c>
      <c r="J4265" t="s">
        <v>20195</v>
      </c>
      <c r="K4265" t="s">
        <v>20196</v>
      </c>
      <c r="L4265" t="s">
        <v>20197</v>
      </c>
      <c r="M4265">
        <v>42462</v>
      </c>
      <c r="N4265">
        <v>29</v>
      </c>
      <c r="O4265" t="s">
        <v>20198</v>
      </c>
      <c r="P4265">
        <v>0</v>
      </c>
      <c r="Q4265" t="s">
        <v>20199</v>
      </c>
      <c r="R4265" t="s">
        <v>20200</v>
      </c>
      <c r="S4265">
        <v>312</v>
      </c>
      <c r="T4265" t="s">
        <v>1462</v>
      </c>
      <c r="U4265" t="s">
        <v>1463</v>
      </c>
      <c r="V4265" t="s">
        <v>38</v>
      </c>
      <c r="W4265">
        <v>9500000</v>
      </c>
      <c r="X4265">
        <v>2003</v>
      </c>
      <c r="Y4265">
        <v>6</v>
      </c>
      <c r="Z4265">
        <v>7.8</v>
      </c>
      <c r="AA4265">
        <v>1.66</v>
      </c>
      <c r="AB4265">
        <v>0</v>
      </c>
    </row>
    <row r="4266" spans="1:28" hidden="1" x14ac:dyDescent="0.2">
      <c r="A4266" t="s">
        <v>27</v>
      </c>
      <c r="B4266" t="s">
        <v>20201</v>
      </c>
      <c r="C4266">
        <v>56</v>
      </c>
      <c r="D4266">
        <v>89</v>
      </c>
      <c r="E4266">
        <v>149</v>
      </c>
      <c r="F4266">
        <v>580</v>
      </c>
      <c r="G4266" t="s">
        <v>4575</v>
      </c>
      <c r="H4266">
        <v>912</v>
      </c>
      <c r="I4266">
        <v>6719300</v>
      </c>
      <c r="J4266" t="s">
        <v>2525</v>
      </c>
      <c r="K4266" t="s">
        <v>8590</v>
      </c>
      <c r="L4266" t="s">
        <v>20202</v>
      </c>
      <c r="M4266">
        <v>8224</v>
      </c>
      <c r="N4266">
        <v>3163</v>
      </c>
      <c r="O4266" t="s">
        <v>3544</v>
      </c>
      <c r="P4266">
        <v>3</v>
      </c>
      <c r="Q4266" t="s">
        <v>20203</v>
      </c>
      <c r="R4266" t="s">
        <v>20204</v>
      </c>
      <c r="S4266">
        <v>132</v>
      </c>
      <c r="T4266" t="s">
        <v>36</v>
      </c>
      <c r="U4266" t="s">
        <v>266</v>
      </c>
      <c r="V4266" t="s">
        <v>38</v>
      </c>
      <c r="W4266">
        <v>2000000</v>
      </c>
      <c r="X4266">
        <v>1998</v>
      </c>
      <c r="Y4266">
        <v>752</v>
      </c>
      <c r="Z4266">
        <v>7.2</v>
      </c>
      <c r="AA4266">
        <v>1.85</v>
      </c>
      <c r="AB4266">
        <v>0</v>
      </c>
    </row>
    <row r="4267" spans="1:28" hidden="1" x14ac:dyDescent="0.2">
      <c r="A4267" t="s">
        <v>27</v>
      </c>
      <c r="B4267" t="s">
        <v>16720</v>
      </c>
      <c r="C4267">
        <v>180</v>
      </c>
      <c r="D4267">
        <v>101</v>
      </c>
      <c r="E4267">
        <v>30</v>
      </c>
      <c r="F4267">
        <v>92</v>
      </c>
      <c r="G4267" t="s">
        <v>20205</v>
      </c>
      <c r="H4267">
        <v>14000</v>
      </c>
      <c r="I4267">
        <v>6003587</v>
      </c>
      <c r="J4267" t="s">
        <v>4165</v>
      </c>
      <c r="K4267" t="s">
        <v>698</v>
      </c>
      <c r="L4267" t="s">
        <v>20206</v>
      </c>
      <c r="M4267">
        <v>41999</v>
      </c>
      <c r="N4267">
        <v>14412</v>
      </c>
      <c r="O4267" t="s">
        <v>20207</v>
      </c>
      <c r="P4267">
        <v>0</v>
      </c>
      <c r="Q4267" t="s">
        <v>20208</v>
      </c>
      <c r="R4267" t="s">
        <v>20209</v>
      </c>
      <c r="S4267">
        <v>226</v>
      </c>
      <c r="T4267" t="s">
        <v>36</v>
      </c>
      <c r="U4267" t="s">
        <v>37</v>
      </c>
      <c r="V4267" t="s">
        <v>583</v>
      </c>
      <c r="X4267">
        <v>2003</v>
      </c>
      <c r="Y4267">
        <v>119</v>
      </c>
      <c r="Z4267">
        <v>7.5</v>
      </c>
      <c r="AA4267">
        <v>1.85</v>
      </c>
      <c r="AB4267">
        <v>0</v>
      </c>
    </row>
    <row r="4268" spans="1:28" hidden="1" x14ac:dyDescent="0.2">
      <c r="A4268" t="s">
        <v>27</v>
      </c>
      <c r="B4268" t="s">
        <v>9160</v>
      </c>
      <c r="C4268">
        <v>211</v>
      </c>
      <c r="D4268">
        <v>80</v>
      </c>
      <c r="E4268">
        <v>0</v>
      </c>
      <c r="F4268">
        <v>3</v>
      </c>
      <c r="G4268" t="s">
        <v>20210</v>
      </c>
      <c r="H4268">
        <v>50</v>
      </c>
      <c r="I4268">
        <v>5792822</v>
      </c>
      <c r="J4268" t="s">
        <v>212</v>
      </c>
      <c r="K4268" t="s">
        <v>10467</v>
      </c>
      <c r="L4268" t="s">
        <v>20211</v>
      </c>
      <c r="M4268">
        <v>168398</v>
      </c>
      <c r="N4268">
        <v>65</v>
      </c>
      <c r="O4268" t="s">
        <v>20212</v>
      </c>
      <c r="P4268">
        <v>0</v>
      </c>
      <c r="Q4268" t="s">
        <v>20213</v>
      </c>
      <c r="R4268" t="s">
        <v>20214</v>
      </c>
      <c r="S4268">
        <v>492</v>
      </c>
      <c r="T4268" t="s">
        <v>36</v>
      </c>
      <c r="U4268" t="s">
        <v>37</v>
      </c>
      <c r="V4268" t="s">
        <v>583</v>
      </c>
      <c r="W4268">
        <v>2700000</v>
      </c>
      <c r="X4268">
        <v>2004</v>
      </c>
      <c r="Y4268">
        <v>8</v>
      </c>
      <c r="Z4268">
        <v>8</v>
      </c>
      <c r="AA4268">
        <v>1.85</v>
      </c>
      <c r="AB4268">
        <v>13000</v>
      </c>
    </row>
    <row r="4269" spans="1:28" hidden="1" x14ac:dyDescent="0.2">
      <c r="A4269" t="s">
        <v>27</v>
      </c>
      <c r="B4269" t="s">
        <v>1131</v>
      </c>
      <c r="C4269">
        <v>157</v>
      </c>
      <c r="D4269">
        <v>115</v>
      </c>
      <c r="E4269">
        <v>0</v>
      </c>
      <c r="F4269">
        <v>35</v>
      </c>
      <c r="G4269" t="s">
        <v>20215</v>
      </c>
      <c r="H4269">
        <v>85</v>
      </c>
      <c r="I4269">
        <v>5383834</v>
      </c>
      <c r="J4269" t="s">
        <v>4073</v>
      </c>
      <c r="K4269" t="s">
        <v>18659</v>
      </c>
      <c r="L4269" t="s">
        <v>20216</v>
      </c>
      <c r="M4269">
        <v>173551</v>
      </c>
      <c r="N4269">
        <v>318</v>
      </c>
      <c r="O4269" t="s">
        <v>20217</v>
      </c>
      <c r="P4269">
        <v>0</v>
      </c>
      <c r="Q4269" t="s">
        <v>20218</v>
      </c>
      <c r="R4269" t="s">
        <v>20219</v>
      </c>
      <c r="S4269">
        <v>361</v>
      </c>
      <c r="T4269" t="s">
        <v>2776</v>
      </c>
      <c r="U4269" t="s">
        <v>2911</v>
      </c>
      <c r="V4269" t="s">
        <v>583</v>
      </c>
      <c r="W4269">
        <v>2000000</v>
      </c>
      <c r="X4269">
        <v>2000</v>
      </c>
      <c r="Y4269">
        <v>79</v>
      </c>
      <c r="Z4269">
        <v>8.1</v>
      </c>
      <c r="AA4269">
        <v>1.85</v>
      </c>
      <c r="AB4269">
        <v>11000</v>
      </c>
    </row>
    <row r="4270" spans="1:28" hidden="1" x14ac:dyDescent="0.2">
      <c r="A4270" t="s">
        <v>27</v>
      </c>
      <c r="B4270" t="s">
        <v>6146</v>
      </c>
      <c r="C4270">
        <v>126</v>
      </c>
      <c r="D4270">
        <v>100</v>
      </c>
      <c r="E4270">
        <v>308</v>
      </c>
      <c r="F4270">
        <v>374</v>
      </c>
      <c r="G4270" t="s">
        <v>20220</v>
      </c>
      <c r="H4270">
        <v>1000</v>
      </c>
      <c r="I4270">
        <v>4599680</v>
      </c>
      <c r="J4270" t="s">
        <v>3407</v>
      </c>
      <c r="K4270" t="s">
        <v>2059</v>
      </c>
      <c r="L4270" t="s">
        <v>20221</v>
      </c>
      <c r="M4270">
        <v>68222</v>
      </c>
      <c r="N4270">
        <v>2186</v>
      </c>
      <c r="O4270" t="s">
        <v>15333</v>
      </c>
      <c r="P4270">
        <v>2</v>
      </c>
      <c r="Q4270" t="s">
        <v>20222</v>
      </c>
      <c r="R4270" t="s">
        <v>20223</v>
      </c>
      <c r="S4270">
        <v>545</v>
      </c>
      <c r="T4270" t="s">
        <v>36</v>
      </c>
      <c r="U4270" t="s">
        <v>37</v>
      </c>
      <c r="V4270" t="s">
        <v>583</v>
      </c>
      <c r="W4270">
        <v>1500000</v>
      </c>
      <c r="X4270">
        <v>2003</v>
      </c>
      <c r="Y4270">
        <v>482</v>
      </c>
      <c r="Z4270">
        <v>6.8</v>
      </c>
      <c r="AA4270">
        <v>1.85</v>
      </c>
      <c r="AB4270">
        <v>0</v>
      </c>
    </row>
    <row r="4271" spans="1:28" hidden="1" x14ac:dyDescent="0.2">
      <c r="A4271" t="s">
        <v>745</v>
      </c>
      <c r="B4271" t="s">
        <v>20224</v>
      </c>
      <c r="C4271">
        <v>61</v>
      </c>
      <c r="D4271">
        <v>118</v>
      </c>
      <c r="E4271">
        <v>603</v>
      </c>
      <c r="F4271">
        <v>167</v>
      </c>
      <c r="G4271" t="s">
        <v>20225</v>
      </c>
      <c r="H4271">
        <v>936</v>
      </c>
      <c r="J4271" t="s">
        <v>212</v>
      </c>
      <c r="K4271" t="s">
        <v>2322</v>
      </c>
      <c r="L4271" t="s">
        <v>20226</v>
      </c>
      <c r="M4271">
        <v>10791</v>
      </c>
      <c r="N4271">
        <v>1846</v>
      </c>
      <c r="O4271" t="s">
        <v>20227</v>
      </c>
      <c r="P4271">
        <v>3</v>
      </c>
      <c r="Q4271" t="s">
        <v>20228</v>
      </c>
      <c r="R4271" t="s">
        <v>20229</v>
      </c>
      <c r="S4271">
        <v>113</v>
      </c>
      <c r="T4271" t="s">
        <v>36</v>
      </c>
      <c r="U4271" t="s">
        <v>37</v>
      </c>
      <c r="V4271" t="s">
        <v>6034</v>
      </c>
      <c r="W4271">
        <v>2000000</v>
      </c>
      <c r="X4271">
        <v>1947</v>
      </c>
      <c r="Y4271">
        <v>297</v>
      </c>
      <c r="Z4271">
        <v>7.4</v>
      </c>
      <c r="AA4271">
        <v>1.37</v>
      </c>
      <c r="AB4271">
        <v>0</v>
      </c>
    </row>
    <row r="4272" spans="1:28" hidden="1" x14ac:dyDescent="0.2">
      <c r="A4272" t="s">
        <v>27</v>
      </c>
      <c r="B4272" t="s">
        <v>20230</v>
      </c>
      <c r="C4272">
        <v>365</v>
      </c>
      <c r="D4272">
        <v>100</v>
      </c>
      <c r="E4272">
        <v>81</v>
      </c>
      <c r="F4272">
        <v>179</v>
      </c>
      <c r="G4272" t="s">
        <v>20231</v>
      </c>
      <c r="H4272">
        <v>34000</v>
      </c>
      <c r="I4272">
        <v>6531491</v>
      </c>
      <c r="J4272" t="s">
        <v>3407</v>
      </c>
      <c r="K4272" t="s">
        <v>345</v>
      </c>
      <c r="L4272" t="s">
        <v>20232</v>
      </c>
      <c r="M4272">
        <v>111658</v>
      </c>
      <c r="N4272">
        <v>34446</v>
      </c>
      <c r="O4272" t="s">
        <v>20233</v>
      </c>
      <c r="P4272">
        <v>2</v>
      </c>
      <c r="Q4272" t="s">
        <v>20234</v>
      </c>
      <c r="R4272" t="s">
        <v>20235</v>
      </c>
      <c r="S4272">
        <v>297</v>
      </c>
      <c r="T4272" t="s">
        <v>36</v>
      </c>
      <c r="U4272" t="s">
        <v>37</v>
      </c>
      <c r="V4272" t="s">
        <v>583</v>
      </c>
      <c r="W4272">
        <v>2000000</v>
      </c>
      <c r="X4272">
        <v>2010</v>
      </c>
      <c r="Y4272">
        <v>248</v>
      </c>
      <c r="Z4272">
        <v>7.2</v>
      </c>
      <c r="AA4272">
        <v>1.85</v>
      </c>
      <c r="AB4272">
        <v>20000</v>
      </c>
    </row>
    <row r="4273" spans="1:28" hidden="1" x14ac:dyDescent="0.2">
      <c r="A4273" t="s">
        <v>27</v>
      </c>
      <c r="B4273" t="s">
        <v>4227</v>
      </c>
      <c r="C4273">
        <v>121</v>
      </c>
      <c r="D4273">
        <v>106</v>
      </c>
      <c r="E4273">
        <v>162</v>
      </c>
      <c r="F4273">
        <v>3</v>
      </c>
      <c r="G4273" t="s">
        <v>20236</v>
      </c>
      <c r="H4273">
        <v>21</v>
      </c>
      <c r="I4273">
        <v>4581222</v>
      </c>
      <c r="J4273" t="s">
        <v>20237</v>
      </c>
      <c r="K4273" t="s">
        <v>20238</v>
      </c>
      <c r="L4273" t="s">
        <v>20239</v>
      </c>
      <c r="M4273">
        <v>26926</v>
      </c>
      <c r="N4273">
        <v>29</v>
      </c>
      <c r="O4273" t="s">
        <v>20240</v>
      </c>
      <c r="P4273">
        <v>0</v>
      </c>
      <c r="Q4273" t="s">
        <v>20241</v>
      </c>
      <c r="R4273" t="s">
        <v>20242</v>
      </c>
      <c r="S4273">
        <v>156</v>
      </c>
      <c r="T4273" t="s">
        <v>36</v>
      </c>
      <c r="U4273" t="s">
        <v>55</v>
      </c>
      <c r="V4273" t="s">
        <v>583</v>
      </c>
      <c r="X4273">
        <v>2003</v>
      </c>
      <c r="Y4273">
        <v>5</v>
      </c>
      <c r="Z4273">
        <v>8.1</v>
      </c>
      <c r="AA4273">
        <v>1.85</v>
      </c>
      <c r="AB4273">
        <v>0</v>
      </c>
    </row>
    <row r="4274" spans="1:28" hidden="1" x14ac:dyDescent="0.2">
      <c r="A4274" t="s">
        <v>745</v>
      </c>
      <c r="B4274" t="s">
        <v>20243</v>
      </c>
      <c r="C4274">
        <v>10</v>
      </c>
      <c r="D4274">
        <v>106</v>
      </c>
      <c r="E4274">
        <v>85</v>
      </c>
      <c r="F4274">
        <v>300</v>
      </c>
      <c r="G4274" t="s">
        <v>15658</v>
      </c>
      <c r="H4274">
        <v>480</v>
      </c>
      <c r="J4274" t="s">
        <v>2848</v>
      </c>
      <c r="K4274" t="s">
        <v>20244</v>
      </c>
      <c r="L4274" t="s">
        <v>20245</v>
      </c>
      <c r="M4274">
        <v>1381</v>
      </c>
      <c r="N4274">
        <v>1833</v>
      </c>
      <c r="O4274" t="s">
        <v>15709</v>
      </c>
      <c r="P4274">
        <v>2</v>
      </c>
      <c r="Q4274" t="s">
        <v>20246</v>
      </c>
      <c r="R4274" t="s">
        <v>20247</v>
      </c>
      <c r="S4274">
        <v>29</v>
      </c>
      <c r="T4274" t="s">
        <v>36</v>
      </c>
      <c r="U4274" t="s">
        <v>37</v>
      </c>
      <c r="V4274" t="s">
        <v>6034</v>
      </c>
      <c r="W4274">
        <v>2000000</v>
      </c>
      <c r="X4274">
        <v>1938</v>
      </c>
      <c r="Y4274">
        <v>392</v>
      </c>
      <c r="Z4274">
        <v>7</v>
      </c>
      <c r="AA4274">
        <v>1.37</v>
      </c>
      <c r="AB4274">
        <v>60</v>
      </c>
    </row>
    <row r="4275" spans="1:28" hidden="1" x14ac:dyDescent="0.2">
      <c r="A4275" t="s">
        <v>27</v>
      </c>
      <c r="B4275" t="s">
        <v>20248</v>
      </c>
      <c r="C4275">
        <v>151</v>
      </c>
      <c r="D4275">
        <v>91</v>
      </c>
      <c r="E4275">
        <v>244</v>
      </c>
      <c r="F4275">
        <v>244</v>
      </c>
      <c r="G4275" t="s">
        <v>12514</v>
      </c>
      <c r="H4275">
        <v>538</v>
      </c>
      <c r="I4275">
        <v>3885134</v>
      </c>
      <c r="J4275" t="s">
        <v>2525</v>
      </c>
      <c r="K4275" t="s">
        <v>20249</v>
      </c>
      <c r="L4275" t="s">
        <v>20250</v>
      </c>
      <c r="M4275">
        <v>31130</v>
      </c>
      <c r="N4275">
        <v>1349</v>
      </c>
      <c r="O4275" t="s">
        <v>20248</v>
      </c>
      <c r="P4275">
        <v>0</v>
      </c>
      <c r="Q4275" t="s">
        <v>20251</v>
      </c>
      <c r="R4275" t="s">
        <v>20252</v>
      </c>
      <c r="S4275">
        <v>243</v>
      </c>
      <c r="T4275" t="s">
        <v>36</v>
      </c>
      <c r="U4275" t="s">
        <v>37</v>
      </c>
      <c r="V4275" t="s">
        <v>583</v>
      </c>
      <c r="W4275">
        <v>2000000</v>
      </c>
      <c r="X4275">
        <v>2005</v>
      </c>
      <c r="Y4275">
        <v>363</v>
      </c>
      <c r="Z4275">
        <v>7.4</v>
      </c>
      <c r="AA4275">
        <v>1.85</v>
      </c>
      <c r="AB4275">
        <v>0</v>
      </c>
    </row>
    <row r="4276" spans="1:28" hidden="1" x14ac:dyDescent="0.2">
      <c r="A4276" t="s">
        <v>27</v>
      </c>
      <c r="B4276" t="s">
        <v>19020</v>
      </c>
      <c r="C4276">
        <v>171</v>
      </c>
      <c r="D4276">
        <v>105</v>
      </c>
      <c r="E4276">
        <v>117</v>
      </c>
      <c r="F4276">
        <v>18</v>
      </c>
      <c r="G4276" t="s">
        <v>19899</v>
      </c>
      <c r="H4276">
        <v>13000</v>
      </c>
      <c r="I4276">
        <v>4311834</v>
      </c>
      <c r="J4276" t="s">
        <v>20253</v>
      </c>
      <c r="K4276" t="s">
        <v>1155</v>
      </c>
      <c r="L4276" t="s">
        <v>20254</v>
      </c>
      <c r="M4276">
        <v>55382</v>
      </c>
      <c r="N4276">
        <v>13145</v>
      </c>
      <c r="O4276" t="s">
        <v>20255</v>
      </c>
      <c r="P4276">
        <v>0</v>
      </c>
      <c r="Q4276" t="s">
        <v>20256</v>
      </c>
      <c r="R4276" t="s">
        <v>20257</v>
      </c>
      <c r="S4276">
        <v>129</v>
      </c>
      <c r="T4276" t="s">
        <v>36</v>
      </c>
      <c r="U4276" t="s">
        <v>37</v>
      </c>
      <c r="V4276" t="s">
        <v>38</v>
      </c>
      <c r="X4276">
        <v>2010</v>
      </c>
      <c r="Y4276">
        <v>125</v>
      </c>
      <c r="Z4276">
        <v>8.3000000000000007</v>
      </c>
      <c r="AA4276">
        <v>2.35</v>
      </c>
      <c r="AB4276">
        <v>63000</v>
      </c>
    </row>
    <row r="4277" spans="1:28" hidden="1" x14ac:dyDescent="0.2">
      <c r="A4277" t="s">
        <v>27</v>
      </c>
      <c r="B4277" t="s">
        <v>20258</v>
      </c>
      <c r="C4277">
        <v>158</v>
      </c>
      <c r="D4277">
        <v>96</v>
      </c>
      <c r="E4277">
        <v>31</v>
      </c>
      <c r="F4277">
        <v>328</v>
      </c>
      <c r="G4277" t="s">
        <v>3951</v>
      </c>
      <c r="H4277">
        <v>804</v>
      </c>
      <c r="I4277">
        <v>3590010</v>
      </c>
      <c r="J4277" t="s">
        <v>7835</v>
      </c>
      <c r="K4277" t="s">
        <v>10998</v>
      </c>
      <c r="L4277" t="s">
        <v>20259</v>
      </c>
      <c r="M4277">
        <v>20885</v>
      </c>
      <c r="N4277">
        <v>3013</v>
      </c>
      <c r="O4277" t="s">
        <v>14253</v>
      </c>
      <c r="P4277">
        <v>0</v>
      </c>
      <c r="Q4277" t="s">
        <v>20260</v>
      </c>
      <c r="R4277" t="s">
        <v>20261</v>
      </c>
      <c r="S4277">
        <v>60</v>
      </c>
      <c r="T4277" t="s">
        <v>36</v>
      </c>
      <c r="U4277" t="s">
        <v>55</v>
      </c>
      <c r="V4277" t="s">
        <v>583</v>
      </c>
      <c r="W4277">
        <v>2000000</v>
      </c>
      <c r="X4277">
        <v>2015</v>
      </c>
      <c r="Y4277">
        <v>625</v>
      </c>
      <c r="Z4277">
        <v>6.1</v>
      </c>
      <c r="AA4277">
        <v>1.85</v>
      </c>
      <c r="AB4277">
        <v>0</v>
      </c>
    </row>
    <row r="4278" spans="1:28" hidden="1" x14ac:dyDescent="0.2">
      <c r="A4278" t="s">
        <v>27</v>
      </c>
      <c r="B4278" t="s">
        <v>20262</v>
      </c>
      <c r="C4278">
        <v>167</v>
      </c>
      <c r="D4278">
        <v>116</v>
      </c>
      <c r="E4278">
        <v>0</v>
      </c>
      <c r="F4278">
        <v>116</v>
      </c>
      <c r="G4278" t="s">
        <v>20263</v>
      </c>
      <c r="H4278">
        <v>251</v>
      </c>
      <c r="I4278">
        <v>3300230</v>
      </c>
      <c r="J4278" t="s">
        <v>462</v>
      </c>
      <c r="K4278" t="s">
        <v>11985</v>
      </c>
      <c r="L4278" t="s">
        <v>20264</v>
      </c>
      <c r="M4278">
        <v>70084</v>
      </c>
      <c r="N4278">
        <v>675</v>
      </c>
      <c r="O4278" t="s">
        <v>20265</v>
      </c>
      <c r="P4278">
        <v>1</v>
      </c>
      <c r="Q4278" t="s">
        <v>20266</v>
      </c>
      <c r="R4278" t="s">
        <v>20267</v>
      </c>
      <c r="S4278">
        <v>346</v>
      </c>
      <c r="T4278" t="s">
        <v>36</v>
      </c>
      <c r="U4278" t="s">
        <v>1463</v>
      </c>
      <c r="V4278" t="s">
        <v>583</v>
      </c>
      <c r="X4278">
        <v>1999</v>
      </c>
      <c r="Y4278">
        <v>147</v>
      </c>
      <c r="Z4278">
        <v>7.5</v>
      </c>
      <c r="AA4278">
        <v>1.85</v>
      </c>
      <c r="AB4278">
        <v>0</v>
      </c>
    </row>
    <row r="4279" spans="1:28" hidden="1" x14ac:dyDescent="0.2">
      <c r="A4279" t="s">
        <v>27</v>
      </c>
      <c r="B4279" t="s">
        <v>505</v>
      </c>
      <c r="C4279">
        <v>118</v>
      </c>
      <c r="D4279">
        <v>116</v>
      </c>
      <c r="E4279">
        <v>453</v>
      </c>
      <c r="F4279">
        <v>2000</v>
      </c>
      <c r="G4279" t="s">
        <v>57</v>
      </c>
      <c r="H4279">
        <v>24000</v>
      </c>
      <c r="I4279">
        <v>3335839</v>
      </c>
      <c r="J4279" t="s">
        <v>462</v>
      </c>
      <c r="K4279" t="s">
        <v>80</v>
      </c>
      <c r="L4279" t="s">
        <v>20268</v>
      </c>
      <c r="M4279">
        <v>54657</v>
      </c>
      <c r="N4279">
        <v>50313</v>
      </c>
      <c r="O4279" t="s">
        <v>5729</v>
      </c>
      <c r="P4279">
        <v>2</v>
      </c>
      <c r="Q4279" t="s">
        <v>20269</v>
      </c>
      <c r="R4279" t="s">
        <v>20270</v>
      </c>
      <c r="S4279">
        <v>222</v>
      </c>
      <c r="T4279" t="s">
        <v>36</v>
      </c>
      <c r="U4279" t="s">
        <v>37</v>
      </c>
      <c r="V4279" t="s">
        <v>583</v>
      </c>
      <c r="W4279">
        <v>2000000</v>
      </c>
      <c r="X4279">
        <v>2005</v>
      </c>
      <c r="Y4279">
        <v>23000</v>
      </c>
      <c r="Z4279">
        <v>7</v>
      </c>
      <c r="AA4279">
        <v>1.85</v>
      </c>
      <c r="AB4279">
        <v>0</v>
      </c>
    </row>
    <row r="4280" spans="1:28" hidden="1" x14ac:dyDescent="0.2">
      <c r="A4280" t="s">
        <v>27</v>
      </c>
      <c r="B4280" t="s">
        <v>6802</v>
      </c>
      <c r="C4280">
        <v>39</v>
      </c>
      <c r="D4280">
        <v>97</v>
      </c>
      <c r="E4280">
        <v>5</v>
      </c>
      <c r="F4280">
        <v>349</v>
      </c>
      <c r="G4280" t="s">
        <v>7066</v>
      </c>
      <c r="H4280">
        <v>1000</v>
      </c>
      <c r="I4280">
        <v>2557668</v>
      </c>
      <c r="J4280" t="s">
        <v>2123</v>
      </c>
      <c r="K4280" t="s">
        <v>2036</v>
      </c>
      <c r="L4280" t="s">
        <v>20271</v>
      </c>
      <c r="M4280">
        <v>3911</v>
      </c>
      <c r="N4280">
        <v>2739</v>
      </c>
      <c r="O4280" t="s">
        <v>20272</v>
      </c>
      <c r="P4280">
        <v>1</v>
      </c>
      <c r="Q4280" t="s">
        <v>20273</v>
      </c>
      <c r="R4280" t="s">
        <v>20274</v>
      </c>
      <c r="S4280">
        <v>22</v>
      </c>
      <c r="T4280" t="s">
        <v>36</v>
      </c>
      <c r="U4280" t="s">
        <v>37</v>
      </c>
      <c r="V4280" t="s">
        <v>38</v>
      </c>
      <c r="W4280">
        <v>2000000</v>
      </c>
      <c r="X4280">
        <v>2015</v>
      </c>
      <c r="Y4280">
        <v>426</v>
      </c>
      <c r="Z4280">
        <v>5.3</v>
      </c>
      <c r="AA4280">
        <v>1.85</v>
      </c>
      <c r="AB4280">
        <v>0</v>
      </c>
    </row>
    <row r="4281" spans="1:28" hidden="1" x14ac:dyDescent="0.2">
      <c r="A4281" t="s">
        <v>27</v>
      </c>
      <c r="B4281" t="s">
        <v>1524</v>
      </c>
      <c r="C4281">
        <v>108</v>
      </c>
      <c r="D4281">
        <v>101</v>
      </c>
      <c r="E4281">
        <v>0</v>
      </c>
      <c r="F4281">
        <v>685</v>
      </c>
      <c r="G4281" t="s">
        <v>5748</v>
      </c>
      <c r="H4281">
        <v>8000</v>
      </c>
      <c r="I4281">
        <v>2506446</v>
      </c>
      <c r="J4281" t="s">
        <v>1679</v>
      </c>
      <c r="K4281" t="s">
        <v>1525</v>
      </c>
      <c r="L4281" t="s">
        <v>20275</v>
      </c>
      <c r="M4281">
        <v>8662</v>
      </c>
      <c r="N4281">
        <v>11327</v>
      </c>
      <c r="O4281" t="s">
        <v>7211</v>
      </c>
      <c r="P4281">
        <v>0</v>
      </c>
      <c r="Q4281" t="s">
        <v>20276</v>
      </c>
      <c r="R4281" t="s">
        <v>20277</v>
      </c>
      <c r="S4281">
        <v>172</v>
      </c>
      <c r="T4281" t="s">
        <v>36</v>
      </c>
      <c r="U4281" t="s">
        <v>37</v>
      </c>
      <c r="V4281" t="s">
        <v>583</v>
      </c>
      <c r="W4281">
        <v>2000000</v>
      </c>
      <c r="X4281">
        <v>2002</v>
      </c>
      <c r="Y4281">
        <v>724</v>
      </c>
      <c r="Z4281">
        <v>4.7</v>
      </c>
      <c r="AA4281">
        <v>1.85</v>
      </c>
      <c r="AB4281">
        <v>134</v>
      </c>
    </row>
    <row r="4282" spans="1:28" hidden="1" x14ac:dyDescent="0.2">
      <c r="A4282" t="s">
        <v>27</v>
      </c>
      <c r="B4282" t="s">
        <v>20278</v>
      </c>
      <c r="C4282">
        <v>65</v>
      </c>
      <c r="D4282">
        <v>98</v>
      </c>
      <c r="E4282">
        <v>85</v>
      </c>
      <c r="F4282">
        <v>186</v>
      </c>
      <c r="G4282" t="s">
        <v>20279</v>
      </c>
      <c r="H4282">
        <v>265</v>
      </c>
      <c r="I4282">
        <v>7369373</v>
      </c>
      <c r="J4282" t="s">
        <v>3028</v>
      </c>
      <c r="K4282" t="s">
        <v>10122</v>
      </c>
      <c r="L4282" t="s">
        <v>20280</v>
      </c>
      <c r="M4282">
        <v>4288</v>
      </c>
      <c r="N4282">
        <v>901</v>
      </c>
      <c r="O4282" t="s">
        <v>20281</v>
      </c>
      <c r="P4282">
        <v>1</v>
      </c>
      <c r="Q4282" t="s">
        <v>20282</v>
      </c>
      <c r="R4282" t="s">
        <v>20283</v>
      </c>
      <c r="S4282">
        <v>74</v>
      </c>
      <c r="T4282" t="s">
        <v>36</v>
      </c>
      <c r="U4282" t="s">
        <v>55</v>
      </c>
      <c r="V4282" t="s">
        <v>583</v>
      </c>
      <c r="W4282">
        <v>2000000</v>
      </c>
      <c r="X4282">
        <v>1986</v>
      </c>
      <c r="Y4282">
        <v>194</v>
      </c>
      <c r="Z4282">
        <v>5.7</v>
      </c>
      <c r="AA4282">
        <v>1.85</v>
      </c>
      <c r="AB4282">
        <v>0</v>
      </c>
    </row>
    <row r="4283" spans="1:28" hidden="1" x14ac:dyDescent="0.2">
      <c r="A4283" t="s">
        <v>27</v>
      </c>
      <c r="C4283">
        <v>8</v>
      </c>
      <c r="D4283">
        <v>22</v>
      </c>
      <c r="F4283">
        <v>344</v>
      </c>
      <c r="G4283" t="s">
        <v>1193</v>
      </c>
      <c r="H4283">
        <v>459</v>
      </c>
      <c r="J4283" t="s">
        <v>1669</v>
      </c>
      <c r="K4283" t="s">
        <v>479</v>
      </c>
      <c r="L4283" t="s">
        <v>20284</v>
      </c>
      <c r="M4283">
        <v>4181</v>
      </c>
      <c r="N4283">
        <v>1359</v>
      </c>
      <c r="O4283" t="s">
        <v>8221</v>
      </c>
      <c r="P4283">
        <v>3</v>
      </c>
      <c r="Q4283" t="s">
        <v>20285</v>
      </c>
      <c r="R4283" t="s">
        <v>20286</v>
      </c>
      <c r="S4283">
        <v>62</v>
      </c>
      <c r="T4283" t="s">
        <v>36</v>
      </c>
      <c r="U4283" t="s">
        <v>37</v>
      </c>
      <c r="V4283" t="s">
        <v>1124</v>
      </c>
      <c r="Y4283">
        <v>396</v>
      </c>
      <c r="Z4283">
        <v>8.1</v>
      </c>
      <c r="AA4283">
        <v>4</v>
      </c>
      <c r="AB4283">
        <v>558</v>
      </c>
    </row>
    <row r="4284" spans="1:28" hidden="1" x14ac:dyDescent="0.2">
      <c r="A4284" t="s">
        <v>27</v>
      </c>
      <c r="B4284" t="s">
        <v>855</v>
      </c>
      <c r="C4284">
        <v>85</v>
      </c>
      <c r="D4284">
        <v>150</v>
      </c>
      <c r="E4284">
        <v>0</v>
      </c>
      <c r="F4284">
        <v>401</v>
      </c>
      <c r="G4284" t="s">
        <v>762</v>
      </c>
      <c r="H4284">
        <v>597</v>
      </c>
      <c r="I4284">
        <v>4414535</v>
      </c>
      <c r="J4284" t="s">
        <v>3407</v>
      </c>
      <c r="K4284" t="s">
        <v>11988</v>
      </c>
      <c r="L4284" t="s">
        <v>11989</v>
      </c>
      <c r="M4284">
        <v>30618</v>
      </c>
      <c r="N4284">
        <v>1645</v>
      </c>
      <c r="O4284" t="s">
        <v>9673</v>
      </c>
      <c r="P4284">
        <v>0</v>
      </c>
      <c r="Q4284" t="s">
        <v>11990</v>
      </c>
      <c r="R4284" t="s">
        <v>11991</v>
      </c>
      <c r="S4284">
        <v>224</v>
      </c>
      <c r="T4284" t="s">
        <v>36</v>
      </c>
      <c r="U4284" t="s">
        <v>55</v>
      </c>
      <c r="V4284" t="s">
        <v>38</v>
      </c>
      <c r="W4284">
        <v>18000000</v>
      </c>
      <c r="X4284">
        <v>1996</v>
      </c>
      <c r="Y4284">
        <v>591</v>
      </c>
      <c r="Z4284">
        <v>7.8</v>
      </c>
      <c r="AA4284">
        <v>2.2000000000000002</v>
      </c>
      <c r="AB4284">
        <v>0</v>
      </c>
    </row>
    <row r="4285" spans="1:28" hidden="1" x14ac:dyDescent="0.2">
      <c r="A4285" t="s">
        <v>27</v>
      </c>
      <c r="B4285" t="s">
        <v>17161</v>
      </c>
      <c r="C4285">
        <v>160</v>
      </c>
      <c r="D4285">
        <v>101</v>
      </c>
      <c r="E4285">
        <v>263</v>
      </c>
      <c r="F4285">
        <v>37</v>
      </c>
      <c r="G4285" t="s">
        <v>20287</v>
      </c>
      <c r="H4285">
        <v>71</v>
      </c>
      <c r="I4285">
        <v>1984378</v>
      </c>
      <c r="J4285" t="s">
        <v>1413</v>
      </c>
      <c r="K4285" t="s">
        <v>20288</v>
      </c>
      <c r="L4285" t="s">
        <v>20289</v>
      </c>
      <c r="M4285">
        <v>27346</v>
      </c>
      <c r="N4285">
        <v>226</v>
      </c>
      <c r="O4285" t="s">
        <v>20290</v>
      </c>
      <c r="P4285">
        <v>3</v>
      </c>
      <c r="Q4285" t="s">
        <v>20291</v>
      </c>
      <c r="R4285" t="s">
        <v>20292</v>
      </c>
      <c r="S4285">
        <v>206</v>
      </c>
      <c r="T4285" t="s">
        <v>36</v>
      </c>
      <c r="U4285" t="s">
        <v>37</v>
      </c>
      <c r="V4285" t="s">
        <v>5611</v>
      </c>
      <c r="W4285">
        <v>2000000</v>
      </c>
      <c r="X4285">
        <v>2006</v>
      </c>
      <c r="Y4285">
        <v>51</v>
      </c>
      <c r="Z4285">
        <v>6.5</v>
      </c>
      <c r="AA4285">
        <v>1.78</v>
      </c>
      <c r="AB4285">
        <v>0</v>
      </c>
    </row>
    <row r="4286" spans="1:28" hidden="1" x14ac:dyDescent="0.2">
      <c r="A4286" t="s">
        <v>27</v>
      </c>
      <c r="B4286" t="s">
        <v>20293</v>
      </c>
      <c r="C4286">
        <v>231</v>
      </c>
      <c r="D4286">
        <v>90</v>
      </c>
      <c r="E4286">
        <v>56</v>
      </c>
      <c r="F4286">
        <v>0</v>
      </c>
      <c r="G4286" t="s">
        <v>20294</v>
      </c>
      <c r="H4286">
        <v>56</v>
      </c>
      <c r="I4286">
        <v>2283276</v>
      </c>
      <c r="J4286" t="s">
        <v>20295</v>
      </c>
      <c r="K4286" t="s">
        <v>20293</v>
      </c>
      <c r="L4286" t="s">
        <v>20296</v>
      </c>
      <c r="M4286">
        <v>46107</v>
      </c>
      <c r="N4286">
        <v>56</v>
      </c>
      <c r="O4286" t="s">
        <v>20297</v>
      </c>
      <c r="P4286">
        <v>0</v>
      </c>
      <c r="Q4286" t="s">
        <v>20298</v>
      </c>
      <c r="R4286" t="s">
        <v>20299</v>
      </c>
      <c r="S4286">
        <v>156</v>
      </c>
      <c r="T4286" t="s">
        <v>11688</v>
      </c>
      <c r="U4286" t="s">
        <v>20300</v>
      </c>
      <c r="V4286" t="s">
        <v>583</v>
      </c>
      <c r="W4286">
        <v>1500000</v>
      </c>
      <c r="X4286">
        <v>2008</v>
      </c>
      <c r="Y4286">
        <v>0</v>
      </c>
      <c r="Z4286">
        <v>8</v>
      </c>
      <c r="AA4286">
        <v>1.85</v>
      </c>
      <c r="AB4286">
        <v>0</v>
      </c>
    </row>
    <row r="4287" spans="1:28" hidden="1" x14ac:dyDescent="0.2">
      <c r="A4287" t="s">
        <v>27</v>
      </c>
      <c r="B4287" t="s">
        <v>20301</v>
      </c>
      <c r="C4287">
        <v>7</v>
      </c>
      <c r="D4287">
        <v>120</v>
      </c>
      <c r="E4287">
        <v>0</v>
      </c>
      <c r="F4287">
        <v>40</v>
      </c>
      <c r="G4287" t="s">
        <v>20302</v>
      </c>
      <c r="H4287">
        <v>178</v>
      </c>
      <c r="I4287">
        <v>1098224</v>
      </c>
      <c r="J4287" t="s">
        <v>951</v>
      </c>
      <c r="K4287" t="s">
        <v>20303</v>
      </c>
      <c r="L4287" t="s">
        <v>20304</v>
      </c>
      <c r="M4287">
        <v>397</v>
      </c>
      <c r="N4287">
        <v>359</v>
      </c>
      <c r="O4287" t="s">
        <v>20305</v>
      </c>
      <c r="P4287">
        <v>1</v>
      </c>
      <c r="Q4287" t="s">
        <v>20306</v>
      </c>
      <c r="R4287" t="s">
        <v>20307</v>
      </c>
      <c r="S4287">
        <v>30</v>
      </c>
      <c r="T4287" t="s">
        <v>36</v>
      </c>
      <c r="U4287" t="s">
        <v>37</v>
      </c>
      <c r="V4287" t="s">
        <v>38</v>
      </c>
      <c r="W4287">
        <v>2000000</v>
      </c>
      <c r="X4287">
        <v>2003</v>
      </c>
      <c r="Y4287">
        <v>69</v>
      </c>
      <c r="Z4287">
        <v>3.3</v>
      </c>
      <c r="AA4287">
        <v>1.85</v>
      </c>
      <c r="AB4287">
        <v>32</v>
      </c>
    </row>
    <row r="4288" spans="1:28" hidden="1" x14ac:dyDescent="0.2">
      <c r="A4288" t="s">
        <v>27</v>
      </c>
      <c r="B4288" t="s">
        <v>19020</v>
      </c>
      <c r="C4288">
        <v>79</v>
      </c>
      <c r="D4288">
        <v>102</v>
      </c>
      <c r="E4288">
        <v>117</v>
      </c>
      <c r="F4288">
        <v>17</v>
      </c>
      <c r="G4288" t="s">
        <v>20308</v>
      </c>
      <c r="H4288">
        <v>393</v>
      </c>
      <c r="I4288">
        <v>1430185</v>
      </c>
      <c r="J4288" t="s">
        <v>20309</v>
      </c>
      <c r="K4288" t="s">
        <v>1925</v>
      </c>
      <c r="L4288" t="s">
        <v>20310</v>
      </c>
      <c r="M4288">
        <v>7314</v>
      </c>
      <c r="N4288">
        <v>446</v>
      </c>
      <c r="O4288" t="s">
        <v>20311</v>
      </c>
      <c r="P4288">
        <v>0</v>
      </c>
      <c r="Q4288" t="s">
        <v>20312</v>
      </c>
      <c r="R4288" t="s">
        <v>20313</v>
      </c>
      <c r="S4288">
        <v>55</v>
      </c>
      <c r="T4288" t="s">
        <v>36</v>
      </c>
      <c r="U4288" t="s">
        <v>37</v>
      </c>
      <c r="W4288">
        <v>2000000</v>
      </c>
      <c r="X4288">
        <v>2007</v>
      </c>
      <c r="Y4288">
        <v>21</v>
      </c>
      <c r="Z4288">
        <v>8.3000000000000007</v>
      </c>
      <c r="AA4288">
        <v>1.85</v>
      </c>
      <c r="AB4288">
        <v>0</v>
      </c>
    </row>
    <row r="4289" spans="1:28" hidden="1" x14ac:dyDescent="0.2">
      <c r="A4289" t="s">
        <v>27</v>
      </c>
      <c r="B4289" t="s">
        <v>20314</v>
      </c>
      <c r="C4289">
        <v>168</v>
      </c>
      <c r="D4289">
        <v>102</v>
      </c>
      <c r="E4289">
        <v>22</v>
      </c>
      <c r="F4289">
        <v>80</v>
      </c>
      <c r="G4289" t="s">
        <v>6640</v>
      </c>
      <c r="H4289">
        <v>10000</v>
      </c>
      <c r="I4289">
        <v>1477002</v>
      </c>
      <c r="J4289" t="s">
        <v>212</v>
      </c>
      <c r="K4289" t="s">
        <v>224</v>
      </c>
      <c r="L4289" t="s">
        <v>20315</v>
      </c>
      <c r="M4289">
        <v>16645</v>
      </c>
      <c r="N4289">
        <v>11184</v>
      </c>
      <c r="O4289" t="s">
        <v>20316</v>
      </c>
      <c r="P4289">
        <v>3</v>
      </c>
      <c r="Q4289" t="s">
        <v>20317</v>
      </c>
      <c r="R4289" t="s">
        <v>20318</v>
      </c>
      <c r="S4289">
        <v>72</v>
      </c>
      <c r="T4289" t="s">
        <v>36</v>
      </c>
      <c r="U4289" t="s">
        <v>37</v>
      </c>
      <c r="V4289" t="s">
        <v>583</v>
      </c>
      <c r="W4289">
        <v>2000000</v>
      </c>
      <c r="X4289">
        <v>2015</v>
      </c>
      <c r="Y4289">
        <v>1000</v>
      </c>
      <c r="Z4289">
        <v>6.9</v>
      </c>
      <c r="AA4289">
        <v>2.35</v>
      </c>
      <c r="AB4289">
        <v>0</v>
      </c>
    </row>
    <row r="4290" spans="1:28" hidden="1" x14ac:dyDescent="0.2">
      <c r="A4290" t="s">
        <v>27</v>
      </c>
      <c r="C4290">
        <v>1</v>
      </c>
      <c r="D4290">
        <v>60</v>
      </c>
      <c r="F4290">
        <v>143</v>
      </c>
      <c r="G4290" t="s">
        <v>5244</v>
      </c>
      <c r="H4290">
        <v>11000</v>
      </c>
      <c r="J4290" t="s">
        <v>1413</v>
      </c>
      <c r="K4290" t="s">
        <v>255</v>
      </c>
      <c r="L4290" t="s">
        <v>20319</v>
      </c>
      <c r="M4290">
        <v>415</v>
      </c>
      <c r="N4290">
        <v>11618</v>
      </c>
      <c r="O4290" t="s">
        <v>20320</v>
      </c>
      <c r="P4290">
        <v>5</v>
      </c>
      <c r="Q4290" t="s">
        <v>20321</v>
      </c>
      <c r="R4290" t="s">
        <v>20322</v>
      </c>
      <c r="S4290">
        <v>26</v>
      </c>
      <c r="T4290" t="s">
        <v>36</v>
      </c>
      <c r="U4290" t="s">
        <v>37</v>
      </c>
      <c r="Y4290">
        <v>289</v>
      </c>
      <c r="Z4290">
        <v>7.3</v>
      </c>
      <c r="AA4290">
        <v>1.33</v>
      </c>
      <c r="AB4290">
        <v>43</v>
      </c>
    </row>
    <row r="4291" spans="1:28" hidden="1" x14ac:dyDescent="0.2">
      <c r="A4291" t="s">
        <v>745</v>
      </c>
      <c r="B4291" t="s">
        <v>20323</v>
      </c>
      <c r="C4291">
        <v>107</v>
      </c>
      <c r="D4291">
        <v>100</v>
      </c>
      <c r="E4291">
        <v>90</v>
      </c>
      <c r="F4291">
        <v>65</v>
      </c>
      <c r="G4291" t="s">
        <v>20324</v>
      </c>
      <c r="H4291">
        <v>168</v>
      </c>
      <c r="I4291">
        <v>1134049</v>
      </c>
      <c r="J4291" t="s">
        <v>20325</v>
      </c>
      <c r="K4291" t="s">
        <v>20326</v>
      </c>
      <c r="L4291" t="s">
        <v>20327</v>
      </c>
      <c r="M4291">
        <v>5475</v>
      </c>
      <c r="N4291">
        <v>408</v>
      </c>
      <c r="O4291" t="s">
        <v>20328</v>
      </c>
      <c r="P4291">
        <v>0</v>
      </c>
      <c r="Q4291" t="s">
        <v>20329</v>
      </c>
      <c r="R4291" t="s">
        <v>20330</v>
      </c>
      <c r="S4291">
        <v>44</v>
      </c>
      <c r="T4291" t="s">
        <v>36</v>
      </c>
      <c r="U4291" t="s">
        <v>55</v>
      </c>
      <c r="V4291" t="s">
        <v>93</v>
      </c>
      <c r="W4291">
        <v>2000000</v>
      </c>
      <c r="X4291">
        <v>2007</v>
      </c>
      <c r="Y4291">
        <v>142</v>
      </c>
      <c r="Z4291">
        <v>8.1</v>
      </c>
      <c r="AA4291">
        <v>1.85</v>
      </c>
      <c r="AB4291">
        <v>0</v>
      </c>
    </row>
    <row r="4292" spans="1:28" x14ac:dyDescent="0.2">
      <c r="A4292" t="s">
        <v>27</v>
      </c>
      <c r="B4292" t="s">
        <v>20331</v>
      </c>
      <c r="C4292">
        <v>200</v>
      </c>
      <c r="D4292">
        <v>104</v>
      </c>
      <c r="E4292">
        <v>129</v>
      </c>
      <c r="F4292">
        <v>887</v>
      </c>
      <c r="G4292" t="s">
        <v>2377</v>
      </c>
      <c r="H4292">
        <v>991</v>
      </c>
      <c r="I4292">
        <v>977600</v>
      </c>
      <c r="J4292" t="s">
        <v>1763</v>
      </c>
      <c r="K4292" t="s">
        <v>350</v>
      </c>
      <c r="L4292" t="s">
        <v>20332</v>
      </c>
      <c r="M4292">
        <v>8204</v>
      </c>
      <c r="N4292">
        <v>3427</v>
      </c>
      <c r="O4292" t="s">
        <v>2289</v>
      </c>
      <c r="P4292">
        <v>1</v>
      </c>
      <c r="Q4292" t="s">
        <v>20333</v>
      </c>
      <c r="R4292" t="s">
        <v>20334</v>
      </c>
      <c r="S4292">
        <v>98</v>
      </c>
      <c r="T4292" t="s">
        <v>36</v>
      </c>
      <c r="U4292" t="s">
        <v>37</v>
      </c>
      <c r="V4292" t="s">
        <v>93</v>
      </c>
      <c r="X4292">
        <v>2010</v>
      </c>
      <c r="Y4292">
        <v>962</v>
      </c>
      <c r="Z4292">
        <v>6.5</v>
      </c>
      <c r="AA4292">
        <v>1.33</v>
      </c>
      <c r="AB4292">
        <v>0</v>
      </c>
    </row>
    <row r="4293" spans="1:28" hidden="1" x14ac:dyDescent="0.2">
      <c r="A4293" t="s">
        <v>745</v>
      </c>
      <c r="B4293" t="s">
        <v>17916</v>
      </c>
      <c r="C4293">
        <v>123</v>
      </c>
      <c r="D4293">
        <v>89</v>
      </c>
      <c r="E4293">
        <v>13</v>
      </c>
      <c r="F4293">
        <v>218</v>
      </c>
      <c r="G4293" t="s">
        <v>19891</v>
      </c>
      <c r="H4293">
        <v>373</v>
      </c>
      <c r="I4293">
        <v>653621</v>
      </c>
      <c r="J4293" t="s">
        <v>20335</v>
      </c>
      <c r="K4293" t="s">
        <v>17143</v>
      </c>
      <c r="L4293" t="s">
        <v>20336</v>
      </c>
      <c r="M4293">
        <v>5615</v>
      </c>
      <c r="N4293">
        <v>1136</v>
      </c>
      <c r="O4293" t="s">
        <v>20337</v>
      </c>
      <c r="P4293">
        <v>0</v>
      </c>
      <c r="Q4293" t="s">
        <v>20338</v>
      </c>
      <c r="R4293" t="s">
        <v>20339</v>
      </c>
      <c r="S4293">
        <v>64</v>
      </c>
      <c r="T4293" t="s">
        <v>36</v>
      </c>
      <c r="U4293" t="s">
        <v>37</v>
      </c>
      <c r="V4293" t="s">
        <v>6721</v>
      </c>
      <c r="W4293">
        <v>2000000</v>
      </c>
      <c r="X4293">
        <v>2005</v>
      </c>
      <c r="Y4293">
        <v>334</v>
      </c>
      <c r="Z4293">
        <v>6.8</v>
      </c>
      <c r="AA4293">
        <v>1.85</v>
      </c>
      <c r="AB4293">
        <v>592</v>
      </c>
    </row>
    <row r="4294" spans="1:28" hidden="1" x14ac:dyDescent="0.2">
      <c r="A4294" t="s">
        <v>27</v>
      </c>
      <c r="B4294" t="s">
        <v>20340</v>
      </c>
      <c r="C4294">
        <v>39</v>
      </c>
      <c r="D4294">
        <v>99</v>
      </c>
      <c r="E4294">
        <v>34</v>
      </c>
      <c r="F4294">
        <v>120</v>
      </c>
      <c r="G4294" t="s">
        <v>20341</v>
      </c>
      <c r="H4294">
        <v>388</v>
      </c>
      <c r="I4294">
        <v>110000</v>
      </c>
      <c r="J4294" t="s">
        <v>4822</v>
      </c>
      <c r="K4294" t="s">
        <v>17436</v>
      </c>
      <c r="L4294" t="s">
        <v>20342</v>
      </c>
      <c r="M4294">
        <v>4359</v>
      </c>
      <c r="N4294">
        <v>1156</v>
      </c>
      <c r="O4294" t="s">
        <v>17036</v>
      </c>
      <c r="P4294">
        <v>1</v>
      </c>
      <c r="Q4294" t="s">
        <v>20343</v>
      </c>
      <c r="R4294" t="s">
        <v>20344</v>
      </c>
      <c r="S4294">
        <v>73</v>
      </c>
      <c r="T4294" t="s">
        <v>36</v>
      </c>
      <c r="U4294" t="s">
        <v>37</v>
      </c>
      <c r="V4294" t="s">
        <v>583</v>
      </c>
      <c r="X4294">
        <v>2000</v>
      </c>
      <c r="Y4294">
        <v>159</v>
      </c>
      <c r="Z4294">
        <v>7.3</v>
      </c>
      <c r="AA4294">
        <v>1.85</v>
      </c>
      <c r="AB4294">
        <v>495</v>
      </c>
    </row>
    <row r="4295" spans="1:28" hidden="1" x14ac:dyDescent="0.2">
      <c r="A4295" t="s">
        <v>27</v>
      </c>
      <c r="B4295" t="s">
        <v>19397</v>
      </c>
      <c r="C4295">
        <v>41</v>
      </c>
      <c r="D4295">
        <v>96</v>
      </c>
      <c r="E4295">
        <v>11</v>
      </c>
      <c r="F4295">
        <v>490</v>
      </c>
      <c r="G4295" t="s">
        <v>3353</v>
      </c>
      <c r="H4295">
        <v>584</v>
      </c>
      <c r="I4295">
        <v>444354</v>
      </c>
      <c r="J4295" t="s">
        <v>2525</v>
      </c>
      <c r="K4295" t="s">
        <v>11732</v>
      </c>
      <c r="L4295" t="s">
        <v>20345</v>
      </c>
      <c r="M4295">
        <v>4049</v>
      </c>
      <c r="N4295">
        <v>3011</v>
      </c>
      <c r="O4295" t="s">
        <v>1889</v>
      </c>
      <c r="P4295">
        <v>4</v>
      </c>
      <c r="Q4295" t="s">
        <v>20346</v>
      </c>
      <c r="R4295" t="s">
        <v>20347</v>
      </c>
      <c r="S4295">
        <v>111</v>
      </c>
      <c r="T4295" t="s">
        <v>36</v>
      </c>
      <c r="U4295" t="s">
        <v>55</v>
      </c>
      <c r="V4295" t="s">
        <v>38</v>
      </c>
      <c r="X4295">
        <v>1997</v>
      </c>
      <c r="Y4295">
        <v>559</v>
      </c>
      <c r="Z4295">
        <v>6.4</v>
      </c>
      <c r="AB4295">
        <v>166</v>
      </c>
    </row>
    <row r="4296" spans="1:28" hidden="1" x14ac:dyDescent="0.2">
      <c r="A4296" t="s">
        <v>27</v>
      </c>
      <c r="B4296" t="s">
        <v>20348</v>
      </c>
      <c r="C4296">
        <v>46</v>
      </c>
      <c r="D4296">
        <v>86</v>
      </c>
      <c r="E4296">
        <v>10</v>
      </c>
      <c r="F4296">
        <v>126</v>
      </c>
      <c r="G4296" t="s">
        <v>20349</v>
      </c>
      <c r="H4296">
        <v>189</v>
      </c>
      <c r="I4296">
        <v>535249</v>
      </c>
      <c r="J4296" t="s">
        <v>1669</v>
      </c>
      <c r="K4296" t="s">
        <v>20350</v>
      </c>
      <c r="L4296" t="s">
        <v>20351</v>
      </c>
      <c r="M4296">
        <v>3467</v>
      </c>
      <c r="N4296">
        <v>768</v>
      </c>
      <c r="O4296" t="s">
        <v>20352</v>
      </c>
      <c r="P4296">
        <v>0</v>
      </c>
      <c r="Q4296" t="s">
        <v>20353</v>
      </c>
      <c r="R4296" t="s">
        <v>20354</v>
      </c>
      <c r="S4296">
        <v>13</v>
      </c>
      <c r="T4296" t="s">
        <v>36</v>
      </c>
      <c r="U4296" t="s">
        <v>37</v>
      </c>
      <c r="V4296" t="s">
        <v>583</v>
      </c>
      <c r="W4296">
        <v>3400000</v>
      </c>
      <c r="X4296">
        <v>2010</v>
      </c>
      <c r="Y4296">
        <v>131</v>
      </c>
      <c r="Z4296">
        <v>4.5999999999999996</v>
      </c>
      <c r="AA4296">
        <v>1.85</v>
      </c>
      <c r="AB4296">
        <v>974</v>
      </c>
    </row>
    <row r="4297" spans="1:28" hidden="1" x14ac:dyDescent="0.2">
      <c r="A4297" t="s">
        <v>27</v>
      </c>
      <c r="B4297" t="s">
        <v>1969</v>
      </c>
      <c r="C4297">
        <v>30</v>
      </c>
      <c r="D4297">
        <v>98</v>
      </c>
      <c r="E4297">
        <v>0</v>
      </c>
      <c r="F4297">
        <v>164</v>
      </c>
      <c r="G4297" t="s">
        <v>6744</v>
      </c>
      <c r="H4297">
        <v>1000</v>
      </c>
      <c r="J4297" t="s">
        <v>5596</v>
      </c>
      <c r="K4297" t="s">
        <v>4532</v>
      </c>
      <c r="L4297" t="s">
        <v>20355</v>
      </c>
      <c r="M4297">
        <v>11031</v>
      </c>
      <c r="N4297">
        <v>1917</v>
      </c>
      <c r="O4297" t="s">
        <v>20356</v>
      </c>
      <c r="P4297">
        <v>1</v>
      </c>
      <c r="Q4297" t="s">
        <v>20357</v>
      </c>
      <c r="R4297" t="s">
        <v>20358</v>
      </c>
      <c r="S4297">
        <v>45</v>
      </c>
      <c r="T4297" t="s">
        <v>1462</v>
      </c>
      <c r="U4297" t="s">
        <v>1463</v>
      </c>
      <c r="V4297" t="s">
        <v>583</v>
      </c>
      <c r="W4297">
        <v>17000000</v>
      </c>
      <c r="X4297">
        <v>1985</v>
      </c>
      <c r="Y4297">
        <v>572</v>
      </c>
      <c r="Z4297">
        <v>6.5</v>
      </c>
      <c r="AA4297">
        <v>2.35</v>
      </c>
      <c r="AB4297">
        <v>739</v>
      </c>
    </row>
    <row r="4298" spans="1:28" hidden="1" x14ac:dyDescent="0.2">
      <c r="A4298" t="s">
        <v>27</v>
      </c>
      <c r="B4298" t="s">
        <v>20359</v>
      </c>
      <c r="C4298">
        <v>46</v>
      </c>
      <c r="D4298">
        <v>96</v>
      </c>
      <c r="E4298">
        <v>0</v>
      </c>
      <c r="F4298">
        <v>902</v>
      </c>
      <c r="G4298" t="s">
        <v>1818</v>
      </c>
      <c r="H4298">
        <v>49000</v>
      </c>
      <c r="I4298">
        <v>371081</v>
      </c>
      <c r="J4298" t="s">
        <v>2525</v>
      </c>
      <c r="K4298" t="s">
        <v>809</v>
      </c>
      <c r="L4298" t="s">
        <v>20360</v>
      </c>
      <c r="M4298">
        <v>7479</v>
      </c>
      <c r="N4298">
        <v>51441</v>
      </c>
      <c r="O4298" t="s">
        <v>120</v>
      </c>
      <c r="P4298">
        <v>2</v>
      </c>
      <c r="Q4298" t="s">
        <v>20361</v>
      </c>
      <c r="R4298" t="s">
        <v>20362</v>
      </c>
      <c r="S4298">
        <v>86</v>
      </c>
      <c r="T4298" t="s">
        <v>36</v>
      </c>
      <c r="U4298" t="s">
        <v>37</v>
      </c>
      <c r="V4298" t="s">
        <v>38</v>
      </c>
      <c r="W4298">
        <v>6000000</v>
      </c>
      <c r="X4298">
        <v>2004</v>
      </c>
      <c r="Y4298">
        <v>1000</v>
      </c>
      <c r="Z4298">
        <v>7</v>
      </c>
      <c r="AA4298">
        <v>1.85</v>
      </c>
      <c r="AB4298">
        <v>857</v>
      </c>
    </row>
    <row r="4299" spans="1:28" hidden="1" x14ac:dyDescent="0.2">
      <c r="A4299" t="s">
        <v>27</v>
      </c>
      <c r="B4299" t="s">
        <v>20363</v>
      </c>
      <c r="C4299">
        <v>221</v>
      </c>
      <c r="D4299">
        <v>94</v>
      </c>
      <c r="E4299">
        <v>53</v>
      </c>
      <c r="F4299">
        <v>268</v>
      </c>
      <c r="G4299" t="s">
        <v>20364</v>
      </c>
      <c r="H4299">
        <v>386</v>
      </c>
      <c r="I4299">
        <v>347578</v>
      </c>
      <c r="J4299" t="s">
        <v>8064</v>
      </c>
      <c r="K4299" t="s">
        <v>20365</v>
      </c>
      <c r="L4299" t="s">
        <v>20366</v>
      </c>
      <c r="M4299">
        <v>34556</v>
      </c>
      <c r="N4299">
        <v>1511</v>
      </c>
      <c r="O4299" t="s">
        <v>20367</v>
      </c>
      <c r="P4299">
        <v>1</v>
      </c>
      <c r="Q4299" t="s">
        <v>20368</v>
      </c>
      <c r="R4299" t="s">
        <v>20369</v>
      </c>
      <c r="S4299">
        <v>161</v>
      </c>
      <c r="T4299" t="s">
        <v>36</v>
      </c>
      <c r="U4299" t="s">
        <v>37</v>
      </c>
      <c r="V4299" t="s">
        <v>583</v>
      </c>
      <c r="X4299">
        <v>2007</v>
      </c>
      <c r="Y4299">
        <v>357</v>
      </c>
      <c r="Z4299">
        <v>5.4</v>
      </c>
      <c r="AA4299">
        <v>1.85</v>
      </c>
      <c r="AB4299">
        <v>17000</v>
      </c>
    </row>
    <row r="4300" spans="1:28" hidden="1" x14ac:dyDescent="0.2">
      <c r="A4300" t="s">
        <v>27</v>
      </c>
      <c r="B4300" t="s">
        <v>20370</v>
      </c>
      <c r="C4300">
        <v>51</v>
      </c>
      <c r="D4300">
        <v>91</v>
      </c>
      <c r="E4300">
        <v>4</v>
      </c>
      <c r="F4300">
        <v>0</v>
      </c>
      <c r="G4300" t="s">
        <v>20371</v>
      </c>
      <c r="H4300">
        <v>33</v>
      </c>
      <c r="I4300">
        <v>124494</v>
      </c>
      <c r="J4300" t="s">
        <v>20372</v>
      </c>
      <c r="K4300" t="s">
        <v>20373</v>
      </c>
      <c r="L4300" t="s">
        <v>20374</v>
      </c>
      <c r="M4300">
        <v>5613</v>
      </c>
      <c r="N4300">
        <v>36</v>
      </c>
      <c r="O4300" t="s">
        <v>20375</v>
      </c>
      <c r="P4300">
        <v>1</v>
      </c>
      <c r="Q4300" t="s">
        <v>20376</v>
      </c>
      <c r="R4300" t="s">
        <v>20377</v>
      </c>
      <c r="S4300">
        <v>102</v>
      </c>
      <c r="T4300" t="s">
        <v>36</v>
      </c>
      <c r="U4300" t="s">
        <v>37</v>
      </c>
      <c r="V4300" t="s">
        <v>38</v>
      </c>
      <c r="W4300">
        <v>2000000</v>
      </c>
      <c r="X4300">
        <v>1998</v>
      </c>
      <c r="Y4300">
        <v>3</v>
      </c>
      <c r="Z4300">
        <v>6.7</v>
      </c>
      <c r="AA4300">
        <v>1.85</v>
      </c>
      <c r="AB4300">
        <v>0</v>
      </c>
    </row>
    <row r="4301" spans="1:28" hidden="1" x14ac:dyDescent="0.2">
      <c r="A4301" t="s">
        <v>27</v>
      </c>
      <c r="B4301" t="s">
        <v>20378</v>
      </c>
      <c r="C4301">
        <v>1</v>
      </c>
      <c r="E4301">
        <v>4</v>
      </c>
      <c r="F4301">
        <v>72</v>
      </c>
      <c r="G4301" t="s">
        <v>20379</v>
      </c>
      <c r="H4301">
        <v>353</v>
      </c>
      <c r="J4301" t="s">
        <v>3101</v>
      </c>
      <c r="K4301" t="s">
        <v>20380</v>
      </c>
      <c r="L4301" t="s">
        <v>20381</v>
      </c>
      <c r="M4301">
        <v>275</v>
      </c>
      <c r="N4301">
        <v>613</v>
      </c>
      <c r="O4301" t="s">
        <v>20382</v>
      </c>
      <c r="P4301">
        <v>2</v>
      </c>
      <c r="Q4301" t="s">
        <v>20383</v>
      </c>
      <c r="R4301" t="s">
        <v>20384</v>
      </c>
      <c r="S4301">
        <v>1</v>
      </c>
      <c r="T4301" t="s">
        <v>5609</v>
      </c>
      <c r="U4301" t="s">
        <v>5610</v>
      </c>
      <c r="X4301">
        <v>2000</v>
      </c>
      <c r="Y4301">
        <v>89</v>
      </c>
      <c r="Z4301">
        <v>2.8</v>
      </c>
      <c r="AB4301">
        <v>10</v>
      </c>
    </row>
    <row r="4302" spans="1:28" hidden="1" x14ac:dyDescent="0.2">
      <c r="A4302" t="s">
        <v>27</v>
      </c>
      <c r="B4302" t="s">
        <v>11662</v>
      </c>
      <c r="C4302">
        <v>58</v>
      </c>
      <c r="D4302">
        <v>90</v>
      </c>
      <c r="E4302">
        <v>31</v>
      </c>
      <c r="F4302">
        <v>137</v>
      </c>
      <c r="G4302" t="s">
        <v>3518</v>
      </c>
      <c r="H4302">
        <v>326</v>
      </c>
      <c r="I4302">
        <v>120620</v>
      </c>
      <c r="J4302" t="s">
        <v>20385</v>
      </c>
      <c r="K4302" t="s">
        <v>20386</v>
      </c>
      <c r="L4302" t="s">
        <v>20387</v>
      </c>
      <c r="M4302">
        <v>16828</v>
      </c>
      <c r="N4302">
        <v>865</v>
      </c>
      <c r="O4302" t="s">
        <v>20388</v>
      </c>
      <c r="P4302">
        <v>1</v>
      </c>
      <c r="Q4302" t="s">
        <v>20389</v>
      </c>
      <c r="R4302" t="s">
        <v>20390</v>
      </c>
      <c r="S4302">
        <v>67</v>
      </c>
      <c r="T4302" t="s">
        <v>36</v>
      </c>
      <c r="U4302" t="s">
        <v>55</v>
      </c>
      <c r="V4302" t="s">
        <v>583</v>
      </c>
      <c r="X4302">
        <v>2004</v>
      </c>
      <c r="Y4302">
        <v>246</v>
      </c>
      <c r="Z4302">
        <v>7.4</v>
      </c>
      <c r="AA4302">
        <v>2.35</v>
      </c>
      <c r="AB4302">
        <v>0</v>
      </c>
    </row>
    <row r="4303" spans="1:28" hidden="1" x14ac:dyDescent="0.2">
      <c r="A4303" t="s">
        <v>27</v>
      </c>
      <c r="B4303" t="s">
        <v>20391</v>
      </c>
      <c r="C4303">
        <v>45</v>
      </c>
      <c r="D4303">
        <v>85</v>
      </c>
      <c r="E4303">
        <v>0</v>
      </c>
      <c r="F4303">
        <v>966</v>
      </c>
      <c r="G4303" t="s">
        <v>270</v>
      </c>
      <c r="H4303">
        <v>22000</v>
      </c>
      <c r="I4303">
        <v>100669</v>
      </c>
      <c r="J4303" t="s">
        <v>2525</v>
      </c>
      <c r="K4303" t="s">
        <v>147</v>
      </c>
      <c r="L4303" t="s">
        <v>20392</v>
      </c>
      <c r="M4303">
        <v>2522</v>
      </c>
      <c r="N4303">
        <v>36885</v>
      </c>
      <c r="O4303" t="s">
        <v>3895</v>
      </c>
      <c r="P4303">
        <v>1</v>
      </c>
      <c r="Q4303" t="s">
        <v>20393</v>
      </c>
      <c r="R4303" t="s">
        <v>20394</v>
      </c>
      <c r="S4303">
        <v>11</v>
      </c>
      <c r="T4303" t="s">
        <v>36</v>
      </c>
      <c r="U4303" t="s">
        <v>37</v>
      </c>
      <c r="V4303" t="s">
        <v>583</v>
      </c>
      <c r="W4303">
        <v>3800000</v>
      </c>
      <c r="X4303">
        <v>2009</v>
      </c>
      <c r="Y4303">
        <v>12000</v>
      </c>
      <c r="Z4303">
        <v>5.8</v>
      </c>
      <c r="AA4303">
        <v>2.35</v>
      </c>
      <c r="AB4303">
        <v>407</v>
      </c>
    </row>
    <row r="4304" spans="1:28" hidden="1" x14ac:dyDescent="0.2">
      <c r="A4304" t="s">
        <v>745</v>
      </c>
      <c r="B4304" t="s">
        <v>17482</v>
      </c>
      <c r="C4304">
        <v>44</v>
      </c>
      <c r="D4304">
        <v>96</v>
      </c>
      <c r="E4304">
        <v>222</v>
      </c>
      <c r="F4304">
        <v>20</v>
      </c>
      <c r="G4304" t="s">
        <v>17137</v>
      </c>
      <c r="H4304">
        <v>5000</v>
      </c>
      <c r="J4304" t="s">
        <v>4477</v>
      </c>
      <c r="K4304" t="s">
        <v>2396</v>
      </c>
      <c r="L4304" t="s">
        <v>20395</v>
      </c>
      <c r="M4304">
        <v>2081</v>
      </c>
      <c r="N4304">
        <v>5535</v>
      </c>
      <c r="O4304" t="s">
        <v>20396</v>
      </c>
      <c r="P4304">
        <v>2</v>
      </c>
      <c r="Q4304" t="s">
        <v>20397</v>
      </c>
      <c r="R4304" t="s">
        <v>20398</v>
      </c>
      <c r="S4304">
        <v>21</v>
      </c>
      <c r="T4304" t="s">
        <v>36</v>
      </c>
      <c r="U4304" t="s">
        <v>55</v>
      </c>
      <c r="V4304" t="s">
        <v>583</v>
      </c>
      <c r="X4304">
        <v>1997</v>
      </c>
      <c r="Y4304">
        <v>497</v>
      </c>
      <c r="Z4304">
        <v>7.1</v>
      </c>
      <c r="AA4304">
        <v>1.85</v>
      </c>
      <c r="AB4304">
        <v>224</v>
      </c>
    </row>
    <row r="4305" spans="1:28" hidden="1" x14ac:dyDescent="0.2">
      <c r="A4305" t="s">
        <v>27</v>
      </c>
      <c r="B4305" t="s">
        <v>426</v>
      </c>
      <c r="C4305">
        <v>74</v>
      </c>
      <c r="D4305">
        <v>129</v>
      </c>
      <c r="E4305">
        <v>776</v>
      </c>
      <c r="F4305">
        <v>256</v>
      </c>
      <c r="G4305" t="s">
        <v>19163</v>
      </c>
      <c r="H4305">
        <v>25000</v>
      </c>
      <c r="I4305">
        <v>186354</v>
      </c>
      <c r="J4305" t="s">
        <v>3407</v>
      </c>
      <c r="K4305" t="s">
        <v>3395</v>
      </c>
      <c r="L4305" t="s">
        <v>20399</v>
      </c>
      <c r="M4305">
        <v>1758</v>
      </c>
      <c r="N4305">
        <v>26176</v>
      </c>
      <c r="O4305" t="s">
        <v>923</v>
      </c>
      <c r="P4305">
        <v>0</v>
      </c>
      <c r="Q4305" t="s">
        <v>20400</v>
      </c>
      <c r="R4305" t="s">
        <v>20401</v>
      </c>
      <c r="S4305">
        <v>30</v>
      </c>
      <c r="T4305" t="s">
        <v>36</v>
      </c>
      <c r="U4305" t="s">
        <v>37</v>
      </c>
      <c r="V4305" t="s">
        <v>583</v>
      </c>
      <c r="W4305">
        <v>13500000</v>
      </c>
      <c r="X4305">
        <v>2015</v>
      </c>
      <c r="Y4305">
        <v>463</v>
      </c>
      <c r="Z4305">
        <v>4.5</v>
      </c>
      <c r="AA4305">
        <v>2.35</v>
      </c>
      <c r="AB4305">
        <v>0</v>
      </c>
    </row>
    <row r="4306" spans="1:28" hidden="1" x14ac:dyDescent="0.2">
      <c r="A4306" t="s">
        <v>27</v>
      </c>
      <c r="C4306">
        <v>20</v>
      </c>
      <c r="D4306">
        <v>60</v>
      </c>
      <c r="F4306">
        <v>543</v>
      </c>
      <c r="G4306" t="s">
        <v>6923</v>
      </c>
      <c r="H4306">
        <v>780</v>
      </c>
      <c r="J4306" t="s">
        <v>2254</v>
      </c>
      <c r="K4306" t="s">
        <v>1043</v>
      </c>
      <c r="L4306" t="s">
        <v>20402</v>
      </c>
      <c r="M4306">
        <v>39559</v>
      </c>
      <c r="N4306">
        <v>4280</v>
      </c>
      <c r="O4306" t="s">
        <v>9638</v>
      </c>
      <c r="P4306">
        <v>2</v>
      </c>
      <c r="Q4306" t="s">
        <v>20403</v>
      </c>
      <c r="R4306" t="s">
        <v>20404</v>
      </c>
      <c r="S4306">
        <v>136</v>
      </c>
      <c r="T4306" t="s">
        <v>36</v>
      </c>
      <c r="U4306" t="s">
        <v>37</v>
      </c>
      <c r="V4306" t="s">
        <v>1124</v>
      </c>
      <c r="Y4306">
        <v>747</v>
      </c>
      <c r="Z4306">
        <v>7.9</v>
      </c>
      <c r="AA4306">
        <v>1.78</v>
      </c>
      <c r="AB4306">
        <v>3000</v>
      </c>
    </row>
    <row r="4307" spans="1:28" hidden="1" x14ac:dyDescent="0.2">
      <c r="A4307" t="s">
        <v>27</v>
      </c>
      <c r="B4307" t="s">
        <v>20405</v>
      </c>
      <c r="C4307">
        <v>6</v>
      </c>
      <c r="D4307">
        <v>93</v>
      </c>
      <c r="E4307">
        <v>32</v>
      </c>
      <c r="F4307">
        <v>24</v>
      </c>
      <c r="G4307" t="s">
        <v>20406</v>
      </c>
      <c r="H4307">
        <v>532</v>
      </c>
      <c r="I4307">
        <v>55202</v>
      </c>
      <c r="J4307" t="s">
        <v>20407</v>
      </c>
      <c r="K4307" t="s">
        <v>16403</v>
      </c>
      <c r="L4307" t="s">
        <v>20408</v>
      </c>
      <c r="M4307">
        <v>922</v>
      </c>
      <c r="N4307">
        <v>653</v>
      </c>
      <c r="O4307" t="s">
        <v>20409</v>
      </c>
      <c r="P4307">
        <v>0</v>
      </c>
      <c r="Q4307" t="s">
        <v>20410</v>
      </c>
      <c r="R4307" t="s">
        <v>20411</v>
      </c>
      <c r="S4307">
        <v>17</v>
      </c>
      <c r="T4307" t="s">
        <v>5609</v>
      </c>
      <c r="U4307" t="s">
        <v>5610</v>
      </c>
      <c r="V4307" t="s">
        <v>93</v>
      </c>
      <c r="X4307">
        <v>2008</v>
      </c>
      <c r="Y4307">
        <v>85</v>
      </c>
      <c r="Z4307">
        <v>5.3</v>
      </c>
      <c r="AA4307">
        <v>2.35</v>
      </c>
      <c r="AB4307">
        <v>39</v>
      </c>
    </row>
    <row r="4308" spans="1:28" hidden="1" x14ac:dyDescent="0.2">
      <c r="A4308" t="s">
        <v>27</v>
      </c>
      <c r="B4308" t="s">
        <v>20412</v>
      </c>
      <c r="C4308">
        <v>5</v>
      </c>
      <c r="D4308">
        <v>100</v>
      </c>
      <c r="E4308">
        <v>84</v>
      </c>
      <c r="F4308">
        <v>267</v>
      </c>
      <c r="G4308" t="s">
        <v>11855</v>
      </c>
      <c r="H4308">
        <v>584</v>
      </c>
      <c r="J4308" t="s">
        <v>1933</v>
      </c>
      <c r="K4308" t="s">
        <v>3553</v>
      </c>
      <c r="L4308" t="s">
        <v>20413</v>
      </c>
      <c r="M4308">
        <v>508</v>
      </c>
      <c r="N4308">
        <v>1307</v>
      </c>
      <c r="O4308" t="s">
        <v>20414</v>
      </c>
      <c r="P4308">
        <v>4</v>
      </c>
      <c r="Q4308" t="s">
        <v>20415</v>
      </c>
      <c r="R4308" t="s">
        <v>20416</v>
      </c>
      <c r="S4308">
        <v>18</v>
      </c>
      <c r="T4308" t="s">
        <v>36</v>
      </c>
      <c r="U4308" t="s">
        <v>37</v>
      </c>
      <c r="V4308" t="s">
        <v>4828</v>
      </c>
      <c r="X4308">
        <v>2003</v>
      </c>
      <c r="Y4308">
        <v>356</v>
      </c>
      <c r="Z4308">
        <v>5.4</v>
      </c>
      <c r="AA4308">
        <v>1.85</v>
      </c>
      <c r="AB4308">
        <v>61</v>
      </c>
    </row>
    <row r="4309" spans="1:28" hidden="1" x14ac:dyDescent="0.2">
      <c r="A4309" t="s">
        <v>27</v>
      </c>
      <c r="B4309" t="s">
        <v>20417</v>
      </c>
      <c r="C4309">
        <v>10</v>
      </c>
      <c r="D4309">
        <v>97</v>
      </c>
      <c r="E4309">
        <v>19</v>
      </c>
      <c r="F4309">
        <v>395</v>
      </c>
      <c r="G4309" t="s">
        <v>20418</v>
      </c>
      <c r="H4309">
        <v>589</v>
      </c>
      <c r="I4309">
        <v>549632</v>
      </c>
      <c r="J4309" t="s">
        <v>198</v>
      </c>
      <c r="K4309" t="s">
        <v>18267</v>
      </c>
      <c r="L4309" t="s">
        <v>20419</v>
      </c>
      <c r="M4309">
        <v>1278</v>
      </c>
      <c r="N4309">
        <v>2522</v>
      </c>
      <c r="O4309" t="s">
        <v>2828</v>
      </c>
      <c r="Q4309" t="s">
        <v>20420</v>
      </c>
      <c r="R4309" t="s">
        <v>20421</v>
      </c>
      <c r="S4309">
        <v>16</v>
      </c>
      <c r="T4309" t="s">
        <v>36</v>
      </c>
      <c r="U4309" t="s">
        <v>13245</v>
      </c>
      <c r="V4309" t="s">
        <v>93</v>
      </c>
      <c r="X4309">
        <v>2013</v>
      </c>
      <c r="Y4309">
        <v>488</v>
      </c>
      <c r="Z4309">
        <v>4.8</v>
      </c>
      <c r="AA4309">
        <v>2.35</v>
      </c>
      <c r="AB4309">
        <v>715</v>
      </c>
    </row>
    <row r="4310" spans="1:28" hidden="1" x14ac:dyDescent="0.2">
      <c r="A4310" t="s">
        <v>27</v>
      </c>
      <c r="B4310" t="s">
        <v>5460</v>
      </c>
      <c r="C4310">
        <v>81</v>
      </c>
      <c r="D4310">
        <v>94</v>
      </c>
      <c r="E4310">
        <v>98</v>
      </c>
      <c r="F4310">
        <v>89</v>
      </c>
      <c r="G4310" t="s">
        <v>9108</v>
      </c>
      <c r="H4310">
        <v>10000</v>
      </c>
      <c r="I4310">
        <v>137945</v>
      </c>
      <c r="J4310" t="s">
        <v>3462</v>
      </c>
      <c r="K4310" t="s">
        <v>2454</v>
      </c>
      <c r="L4310" t="s">
        <v>20422</v>
      </c>
      <c r="M4310">
        <v>6223</v>
      </c>
      <c r="N4310">
        <v>10869</v>
      </c>
      <c r="O4310" t="s">
        <v>20423</v>
      </c>
      <c r="P4310">
        <v>7</v>
      </c>
      <c r="Q4310" t="s">
        <v>20424</v>
      </c>
      <c r="R4310" t="s">
        <v>20425</v>
      </c>
      <c r="S4310">
        <v>40</v>
      </c>
      <c r="T4310" t="s">
        <v>36</v>
      </c>
      <c r="U4310" t="s">
        <v>37</v>
      </c>
      <c r="V4310" t="s">
        <v>38</v>
      </c>
      <c r="X4310">
        <v>2014</v>
      </c>
      <c r="Y4310">
        <v>773</v>
      </c>
      <c r="Z4310">
        <v>5.9</v>
      </c>
      <c r="AA4310">
        <v>2.35</v>
      </c>
      <c r="AB4310">
        <v>0</v>
      </c>
    </row>
    <row r="4311" spans="1:28" hidden="1" x14ac:dyDescent="0.2">
      <c r="A4311" t="s">
        <v>27</v>
      </c>
      <c r="B4311" t="s">
        <v>20426</v>
      </c>
      <c r="C4311">
        <v>66</v>
      </c>
      <c r="D4311">
        <v>95</v>
      </c>
      <c r="E4311">
        <v>8</v>
      </c>
      <c r="F4311">
        <v>399</v>
      </c>
      <c r="G4311" t="s">
        <v>5682</v>
      </c>
      <c r="H4311">
        <v>529</v>
      </c>
      <c r="I4311">
        <v>17580</v>
      </c>
      <c r="J4311" t="s">
        <v>3407</v>
      </c>
      <c r="K4311" t="s">
        <v>3284</v>
      </c>
      <c r="L4311" t="s">
        <v>20427</v>
      </c>
      <c r="M4311">
        <v>1268</v>
      </c>
      <c r="N4311">
        <v>2749</v>
      </c>
      <c r="O4311" t="s">
        <v>4259</v>
      </c>
      <c r="P4311">
        <v>3</v>
      </c>
      <c r="Q4311" t="s">
        <v>20428</v>
      </c>
      <c r="R4311" t="s">
        <v>20429</v>
      </c>
      <c r="S4311">
        <v>23</v>
      </c>
      <c r="T4311" t="s">
        <v>36</v>
      </c>
      <c r="U4311" t="s">
        <v>37</v>
      </c>
      <c r="W4311">
        <v>1500000</v>
      </c>
      <c r="X4311">
        <v>2009</v>
      </c>
      <c r="Y4311">
        <v>423</v>
      </c>
      <c r="Z4311">
        <v>6.2</v>
      </c>
      <c r="AA4311">
        <v>1.85</v>
      </c>
      <c r="AB4311">
        <v>195</v>
      </c>
    </row>
    <row r="4312" spans="1:28" hidden="1" x14ac:dyDescent="0.2">
      <c r="A4312" t="s">
        <v>27</v>
      </c>
      <c r="B4312" t="s">
        <v>20430</v>
      </c>
      <c r="C4312">
        <v>46</v>
      </c>
      <c r="D4312">
        <v>97</v>
      </c>
      <c r="E4312">
        <v>97</v>
      </c>
      <c r="F4312">
        <v>163</v>
      </c>
      <c r="G4312" t="s">
        <v>20431</v>
      </c>
      <c r="H4312">
        <v>787</v>
      </c>
      <c r="J4312" t="s">
        <v>20432</v>
      </c>
      <c r="K4312" t="s">
        <v>11799</v>
      </c>
      <c r="L4312" t="s">
        <v>20433</v>
      </c>
      <c r="M4312">
        <v>10182</v>
      </c>
      <c r="N4312">
        <v>1362</v>
      </c>
      <c r="O4312" t="s">
        <v>20434</v>
      </c>
      <c r="P4312">
        <v>1</v>
      </c>
      <c r="Q4312" t="s">
        <v>20435</v>
      </c>
      <c r="R4312" t="s">
        <v>20436</v>
      </c>
      <c r="S4312">
        <v>130</v>
      </c>
      <c r="T4312" t="s">
        <v>36</v>
      </c>
      <c r="U4312" t="s">
        <v>37</v>
      </c>
      <c r="V4312" t="s">
        <v>583</v>
      </c>
      <c r="W4312">
        <v>2000000</v>
      </c>
      <c r="X4312">
        <v>1993</v>
      </c>
      <c r="Y4312">
        <v>196</v>
      </c>
      <c r="Z4312">
        <v>5.9</v>
      </c>
      <c r="AA4312">
        <v>1.85</v>
      </c>
      <c r="AB4312">
        <v>810</v>
      </c>
    </row>
    <row r="4313" spans="1:28" hidden="1" x14ac:dyDescent="0.2">
      <c r="A4313" t="s">
        <v>27</v>
      </c>
      <c r="B4313" t="s">
        <v>20437</v>
      </c>
      <c r="C4313">
        <v>34</v>
      </c>
      <c r="D4313">
        <v>92</v>
      </c>
      <c r="E4313">
        <v>11</v>
      </c>
      <c r="F4313">
        <v>1000</v>
      </c>
      <c r="G4313" t="s">
        <v>220</v>
      </c>
      <c r="H4313">
        <v>26000</v>
      </c>
      <c r="I4313">
        <v>12667</v>
      </c>
      <c r="J4313" t="s">
        <v>212</v>
      </c>
      <c r="K4313" t="s">
        <v>333</v>
      </c>
      <c r="L4313" t="s">
        <v>20438</v>
      </c>
      <c r="M4313">
        <v>19336</v>
      </c>
      <c r="N4313">
        <v>39518</v>
      </c>
      <c r="O4313" t="s">
        <v>6709</v>
      </c>
      <c r="P4313">
        <v>2</v>
      </c>
      <c r="Q4313" t="s">
        <v>20439</v>
      </c>
      <c r="R4313" t="s">
        <v>20440</v>
      </c>
      <c r="S4313">
        <v>90</v>
      </c>
      <c r="T4313" t="s">
        <v>36</v>
      </c>
      <c r="U4313" t="s">
        <v>55</v>
      </c>
      <c r="V4313" t="s">
        <v>583</v>
      </c>
      <c r="W4313">
        <v>14000</v>
      </c>
      <c r="X4313">
        <v>2005</v>
      </c>
      <c r="Y4313">
        <v>11000</v>
      </c>
      <c r="Z4313">
        <v>6.6</v>
      </c>
      <c r="AA4313">
        <v>2.35</v>
      </c>
      <c r="AB4313">
        <v>0</v>
      </c>
    </row>
    <row r="4314" spans="1:28" hidden="1" x14ac:dyDescent="0.2">
      <c r="A4314" t="s">
        <v>27</v>
      </c>
      <c r="B4314" t="s">
        <v>20441</v>
      </c>
      <c r="C4314">
        <v>78</v>
      </c>
      <c r="D4314">
        <v>96</v>
      </c>
      <c r="E4314">
        <v>38</v>
      </c>
      <c r="F4314">
        <v>85</v>
      </c>
      <c r="G4314" t="s">
        <v>9882</v>
      </c>
      <c r="H4314">
        <v>363</v>
      </c>
      <c r="I4314">
        <v>198407</v>
      </c>
      <c r="J4314" t="s">
        <v>3407</v>
      </c>
      <c r="K4314" t="s">
        <v>12514</v>
      </c>
      <c r="L4314" t="s">
        <v>20442</v>
      </c>
      <c r="M4314">
        <v>10282</v>
      </c>
      <c r="N4314">
        <v>774</v>
      </c>
      <c r="O4314" t="s">
        <v>20443</v>
      </c>
      <c r="P4314">
        <v>1</v>
      </c>
      <c r="Q4314" t="s">
        <v>20444</v>
      </c>
      <c r="R4314" t="s">
        <v>20445</v>
      </c>
      <c r="S4314">
        <v>78</v>
      </c>
      <c r="T4314" t="s">
        <v>36</v>
      </c>
      <c r="U4314" t="s">
        <v>37</v>
      </c>
      <c r="V4314" t="s">
        <v>583</v>
      </c>
      <c r="W4314">
        <v>2000000</v>
      </c>
      <c r="X4314">
        <v>2006</v>
      </c>
      <c r="Y4314">
        <v>223</v>
      </c>
      <c r="Z4314">
        <v>6.6</v>
      </c>
      <c r="AA4314">
        <v>1.85</v>
      </c>
      <c r="AB4314">
        <v>474</v>
      </c>
    </row>
    <row r="4315" spans="1:28" hidden="1" x14ac:dyDescent="0.2">
      <c r="A4315" t="s">
        <v>27</v>
      </c>
      <c r="B4315" t="s">
        <v>9832</v>
      </c>
      <c r="C4315">
        <v>52</v>
      </c>
      <c r="D4315">
        <v>85</v>
      </c>
      <c r="E4315">
        <v>54</v>
      </c>
      <c r="F4315">
        <v>455</v>
      </c>
      <c r="G4315" t="s">
        <v>3178</v>
      </c>
      <c r="H4315">
        <v>985</v>
      </c>
      <c r="I4315">
        <v>13973532</v>
      </c>
      <c r="J4315" t="s">
        <v>1007</v>
      </c>
      <c r="K4315" t="s">
        <v>9051</v>
      </c>
      <c r="L4315" t="s">
        <v>9833</v>
      </c>
      <c r="M4315">
        <v>11211</v>
      </c>
      <c r="N4315">
        <v>3065</v>
      </c>
      <c r="O4315" t="s">
        <v>4526</v>
      </c>
      <c r="P4315">
        <v>1</v>
      </c>
      <c r="Q4315" t="s">
        <v>9834</v>
      </c>
      <c r="R4315" t="s">
        <v>9835</v>
      </c>
      <c r="S4315">
        <v>92</v>
      </c>
      <c r="T4315" t="s">
        <v>36</v>
      </c>
      <c r="U4315" t="s">
        <v>37</v>
      </c>
      <c r="V4315" t="s">
        <v>38</v>
      </c>
      <c r="W4315">
        <v>25000000</v>
      </c>
      <c r="X4315">
        <v>2002</v>
      </c>
      <c r="Y4315">
        <v>637</v>
      </c>
      <c r="Z4315">
        <v>5.0999999999999996</v>
      </c>
      <c r="AA4315">
        <v>1.85</v>
      </c>
      <c r="AB4315">
        <v>215</v>
      </c>
    </row>
    <row r="4316" spans="1:28" hidden="1" x14ac:dyDescent="0.2">
      <c r="A4316" t="s">
        <v>27</v>
      </c>
      <c r="B4316" t="s">
        <v>20446</v>
      </c>
      <c r="C4316">
        <v>29</v>
      </c>
      <c r="D4316">
        <v>87</v>
      </c>
      <c r="E4316">
        <v>0</v>
      </c>
      <c r="F4316">
        <v>94</v>
      </c>
      <c r="G4316" t="s">
        <v>20447</v>
      </c>
      <c r="H4316">
        <v>160</v>
      </c>
      <c r="J4316" t="s">
        <v>17527</v>
      </c>
      <c r="K4316" t="s">
        <v>20448</v>
      </c>
      <c r="L4316" t="s">
        <v>20449</v>
      </c>
      <c r="M4316">
        <v>13279</v>
      </c>
      <c r="N4316">
        <v>776</v>
      </c>
      <c r="O4316" t="s">
        <v>20450</v>
      </c>
      <c r="P4316">
        <v>0</v>
      </c>
      <c r="Q4316" t="s">
        <v>20451</v>
      </c>
      <c r="R4316" t="s">
        <v>20452</v>
      </c>
      <c r="S4316">
        <v>59</v>
      </c>
      <c r="T4316" t="s">
        <v>36</v>
      </c>
      <c r="U4316" t="s">
        <v>37</v>
      </c>
      <c r="V4316" t="s">
        <v>4828</v>
      </c>
      <c r="X4316">
        <v>2015</v>
      </c>
      <c r="Y4316">
        <v>152</v>
      </c>
      <c r="Z4316">
        <v>6</v>
      </c>
      <c r="AB4316">
        <v>0</v>
      </c>
    </row>
    <row r="4317" spans="1:28" hidden="1" x14ac:dyDescent="0.2">
      <c r="A4317" t="s">
        <v>27</v>
      </c>
      <c r="B4317" t="s">
        <v>12746</v>
      </c>
      <c r="C4317">
        <v>161</v>
      </c>
      <c r="D4317">
        <v>91</v>
      </c>
      <c r="E4317">
        <v>43</v>
      </c>
      <c r="F4317">
        <v>418</v>
      </c>
      <c r="G4317" t="s">
        <v>3685</v>
      </c>
      <c r="H4317">
        <v>13000</v>
      </c>
      <c r="I4317">
        <v>5824</v>
      </c>
      <c r="J4317" t="s">
        <v>5542</v>
      </c>
      <c r="K4317" t="s">
        <v>456</v>
      </c>
      <c r="L4317" t="s">
        <v>20453</v>
      </c>
      <c r="M4317">
        <v>57811</v>
      </c>
      <c r="N4317">
        <v>14561</v>
      </c>
      <c r="O4317" t="s">
        <v>20454</v>
      </c>
      <c r="P4317">
        <v>1</v>
      </c>
      <c r="Q4317" t="s">
        <v>20455</v>
      </c>
      <c r="R4317" t="s">
        <v>20456</v>
      </c>
      <c r="S4317">
        <v>357</v>
      </c>
      <c r="T4317" t="s">
        <v>36</v>
      </c>
      <c r="U4317" t="s">
        <v>55</v>
      </c>
      <c r="V4317" t="s">
        <v>583</v>
      </c>
      <c r="X4317">
        <v>2008</v>
      </c>
      <c r="Y4317">
        <v>698</v>
      </c>
      <c r="Z4317">
        <v>6.8</v>
      </c>
      <c r="AA4317">
        <v>2.35</v>
      </c>
      <c r="AB4317">
        <v>0</v>
      </c>
    </row>
    <row r="4318" spans="1:28" hidden="1" x14ac:dyDescent="0.2">
      <c r="A4318" t="s">
        <v>27</v>
      </c>
      <c r="B4318" t="s">
        <v>6146</v>
      </c>
      <c r="C4318">
        <v>18</v>
      </c>
      <c r="D4318">
        <v>99</v>
      </c>
      <c r="E4318">
        <v>308</v>
      </c>
      <c r="F4318">
        <v>395</v>
      </c>
      <c r="G4318" t="s">
        <v>16019</v>
      </c>
      <c r="H4318">
        <v>638</v>
      </c>
      <c r="I4318">
        <v>2843</v>
      </c>
      <c r="J4318" t="s">
        <v>10411</v>
      </c>
      <c r="K4318" t="s">
        <v>3221</v>
      </c>
      <c r="L4318" t="s">
        <v>20457</v>
      </c>
      <c r="M4318">
        <v>2895</v>
      </c>
      <c r="N4318">
        <v>2341</v>
      </c>
      <c r="O4318" t="s">
        <v>20458</v>
      </c>
      <c r="P4318">
        <v>2</v>
      </c>
      <c r="Q4318" t="s">
        <v>20459</v>
      </c>
      <c r="R4318" t="s">
        <v>20460</v>
      </c>
      <c r="S4318">
        <v>24</v>
      </c>
      <c r="T4318" t="s">
        <v>36</v>
      </c>
      <c r="U4318" t="s">
        <v>37</v>
      </c>
      <c r="V4318" t="s">
        <v>583</v>
      </c>
      <c r="X4318">
        <v>2013</v>
      </c>
      <c r="Y4318">
        <v>449</v>
      </c>
      <c r="Z4318">
        <v>5.4</v>
      </c>
      <c r="AA4318">
        <v>1.78</v>
      </c>
      <c r="AB4318">
        <v>604</v>
      </c>
    </row>
    <row r="4319" spans="1:28" hidden="1" x14ac:dyDescent="0.2">
      <c r="A4319" t="s">
        <v>27</v>
      </c>
      <c r="B4319" t="s">
        <v>20461</v>
      </c>
      <c r="C4319">
        <v>107</v>
      </c>
      <c r="D4319">
        <v>88</v>
      </c>
      <c r="E4319">
        <v>6</v>
      </c>
      <c r="F4319">
        <v>161</v>
      </c>
      <c r="G4319" t="s">
        <v>1548</v>
      </c>
      <c r="H4319">
        <v>513</v>
      </c>
      <c r="J4319" t="s">
        <v>20462</v>
      </c>
      <c r="K4319" t="s">
        <v>16520</v>
      </c>
      <c r="L4319" t="s">
        <v>20463</v>
      </c>
      <c r="M4319">
        <v>17296</v>
      </c>
      <c r="N4319">
        <v>1593</v>
      </c>
      <c r="O4319" t="s">
        <v>20464</v>
      </c>
      <c r="P4319">
        <v>3</v>
      </c>
      <c r="Q4319" t="s">
        <v>20465</v>
      </c>
      <c r="R4319" t="s">
        <v>20466</v>
      </c>
      <c r="S4319">
        <v>91</v>
      </c>
      <c r="T4319" t="s">
        <v>36</v>
      </c>
      <c r="U4319" t="s">
        <v>55</v>
      </c>
      <c r="V4319" t="s">
        <v>583</v>
      </c>
      <c r="X4319">
        <v>2009</v>
      </c>
      <c r="Y4319">
        <v>480</v>
      </c>
      <c r="Z4319">
        <v>5.2</v>
      </c>
      <c r="AA4319">
        <v>2.35</v>
      </c>
      <c r="AB4319">
        <v>0</v>
      </c>
    </row>
    <row r="4320" spans="1:28" hidden="1" x14ac:dyDescent="0.2">
      <c r="A4320" t="s">
        <v>27</v>
      </c>
      <c r="B4320" t="s">
        <v>20467</v>
      </c>
      <c r="C4320">
        <v>30</v>
      </c>
      <c r="D4320">
        <v>119</v>
      </c>
      <c r="E4320">
        <v>5</v>
      </c>
      <c r="F4320">
        <v>12</v>
      </c>
      <c r="G4320" t="s">
        <v>20468</v>
      </c>
      <c r="H4320">
        <v>29</v>
      </c>
      <c r="I4320">
        <v>4958</v>
      </c>
      <c r="J4320" t="s">
        <v>15138</v>
      </c>
      <c r="K4320" t="s">
        <v>19416</v>
      </c>
      <c r="L4320" t="s">
        <v>20469</v>
      </c>
      <c r="M4320">
        <v>9689</v>
      </c>
      <c r="N4320">
        <v>86</v>
      </c>
      <c r="O4320" t="s">
        <v>20470</v>
      </c>
      <c r="P4320">
        <v>2</v>
      </c>
      <c r="Q4320" t="s">
        <v>20471</v>
      </c>
      <c r="R4320" t="s">
        <v>20472</v>
      </c>
      <c r="S4320">
        <v>23</v>
      </c>
      <c r="T4320" t="s">
        <v>36</v>
      </c>
      <c r="U4320" t="s">
        <v>8142</v>
      </c>
      <c r="V4320" t="s">
        <v>583</v>
      </c>
      <c r="W4320">
        <v>2000000</v>
      </c>
      <c r="X4320">
        <v>2008</v>
      </c>
      <c r="Y4320">
        <v>18</v>
      </c>
      <c r="Z4320">
        <v>7.8</v>
      </c>
      <c r="AA4320">
        <v>2.35</v>
      </c>
      <c r="AB4320">
        <v>1000</v>
      </c>
    </row>
    <row r="4321" spans="1:28" hidden="1" x14ac:dyDescent="0.2">
      <c r="A4321" t="s">
        <v>27</v>
      </c>
      <c r="B4321" t="s">
        <v>20473</v>
      </c>
      <c r="C4321">
        <v>24</v>
      </c>
      <c r="D4321">
        <v>99</v>
      </c>
      <c r="E4321">
        <v>0</v>
      </c>
      <c r="F4321">
        <v>268</v>
      </c>
      <c r="G4321" t="s">
        <v>6213</v>
      </c>
      <c r="H4321">
        <v>766</v>
      </c>
      <c r="J4321" t="s">
        <v>2123</v>
      </c>
      <c r="K4321" t="s">
        <v>961</v>
      </c>
      <c r="L4321" t="s">
        <v>20474</v>
      </c>
      <c r="M4321">
        <v>2588</v>
      </c>
      <c r="N4321">
        <v>1650</v>
      </c>
      <c r="O4321" t="s">
        <v>3817</v>
      </c>
      <c r="P4321">
        <v>1</v>
      </c>
      <c r="Q4321" t="s">
        <v>20475</v>
      </c>
      <c r="R4321" t="s">
        <v>20476</v>
      </c>
      <c r="S4321">
        <v>41</v>
      </c>
      <c r="T4321" t="s">
        <v>36</v>
      </c>
      <c r="U4321" t="s">
        <v>55</v>
      </c>
      <c r="V4321" t="s">
        <v>583</v>
      </c>
      <c r="W4321">
        <v>2000000</v>
      </c>
      <c r="X4321">
        <v>2004</v>
      </c>
      <c r="Y4321">
        <v>312</v>
      </c>
      <c r="Z4321">
        <v>6.4</v>
      </c>
      <c r="AA4321">
        <v>2.35</v>
      </c>
      <c r="AB4321">
        <v>205</v>
      </c>
    </row>
    <row r="4322" spans="1:28" hidden="1" x14ac:dyDescent="0.2">
      <c r="A4322" t="s">
        <v>27</v>
      </c>
      <c r="B4322" t="s">
        <v>20477</v>
      </c>
      <c r="C4322">
        <v>116</v>
      </c>
      <c r="D4322">
        <v>92</v>
      </c>
      <c r="E4322">
        <v>6</v>
      </c>
      <c r="F4322">
        <v>103</v>
      </c>
      <c r="G4322" t="s">
        <v>20478</v>
      </c>
      <c r="H4322">
        <v>253</v>
      </c>
      <c r="J4322" t="s">
        <v>6401</v>
      </c>
      <c r="K4322" t="s">
        <v>12035</v>
      </c>
      <c r="L4322" t="s">
        <v>20479</v>
      </c>
      <c r="M4322">
        <v>40380</v>
      </c>
      <c r="N4322">
        <v>762</v>
      </c>
      <c r="O4322" t="s">
        <v>20480</v>
      </c>
      <c r="P4322">
        <v>0</v>
      </c>
      <c r="Q4322" t="s">
        <v>20481</v>
      </c>
      <c r="R4322" t="s">
        <v>20482</v>
      </c>
      <c r="S4322">
        <v>235</v>
      </c>
      <c r="T4322" t="s">
        <v>36</v>
      </c>
      <c r="U4322" t="s">
        <v>266</v>
      </c>
      <c r="V4322" t="s">
        <v>4828</v>
      </c>
      <c r="W4322">
        <v>100000</v>
      </c>
      <c r="X4322">
        <v>2011</v>
      </c>
      <c r="Y4322">
        <v>113</v>
      </c>
      <c r="Z4322">
        <v>6.1</v>
      </c>
      <c r="AA4322">
        <v>1.78</v>
      </c>
      <c r="AB4322">
        <v>0</v>
      </c>
    </row>
    <row r="4323" spans="1:28" hidden="1" x14ac:dyDescent="0.2">
      <c r="A4323" t="s">
        <v>27</v>
      </c>
      <c r="B4323" t="s">
        <v>20483</v>
      </c>
      <c r="C4323">
        <v>98</v>
      </c>
      <c r="D4323">
        <v>86</v>
      </c>
      <c r="E4323">
        <v>5</v>
      </c>
      <c r="F4323">
        <v>47</v>
      </c>
      <c r="G4323" t="s">
        <v>20484</v>
      </c>
      <c r="H4323">
        <v>121</v>
      </c>
      <c r="J4323" t="s">
        <v>7577</v>
      </c>
      <c r="K4323" t="s">
        <v>20485</v>
      </c>
      <c r="L4323" t="s">
        <v>20486</v>
      </c>
      <c r="M4323">
        <v>6585</v>
      </c>
      <c r="N4323">
        <v>322</v>
      </c>
      <c r="O4323" t="s">
        <v>20487</v>
      </c>
      <c r="P4323">
        <v>0</v>
      </c>
      <c r="Q4323" t="s">
        <v>20488</v>
      </c>
      <c r="R4323" t="s">
        <v>20489</v>
      </c>
      <c r="S4323">
        <v>53</v>
      </c>
      <c r="T4323" t="s">
        <v>36</v>
      </c>
      <c r="U4323" t="s">
        <v>7985</v>
      </c>
      <c r="V4323" t="s">
        <v>583</v>
      </c>
      <c r="X4323">
        <v>2012</v>
      </c>
      <c r="Y4323">
        <v>94</v>
      </c>
      <c r="Z4323">
        <v>5.7</v>
      </c>
      <c r="AA4323">
        <v>1.85</v>
      </c>
      <c r="AB4323">
        <v>0</v>
      </c>
    </row>
    <row r="4324" spans="1:28" hidden="1" x14ac:dyDescent="0.2">
      <c r="A4324" t="s">
        <v>27</v>
      </c>
      <c r="B4324" t="s">
        <v>20490</v>
      </c>
      <c r="C4324">
        <v>25</v>
      </c>
      <c r="D4324">
        <v>83</v>
      </c>
      <c r="E4324">
        <v>0</v>
      </c>
      <c r="F4324">
        <v>107</v>
      </c>
      <c r="G4324" t="s">
        <v>20491</v>
      </c>
      <c r="H4324">
        <v>413</v>
      </c>
      <c r="J4324" t="s">
        <v>2346</v>
      </c>
      <c r="K4324" t="s">
        <v>20492</v>
      </c>
      <c r="L4324" t="s">
        <v>20493</v>
      </c>
      <c r="M4324">
        <v>9280</v>
      </c>
      <c r="N4324">
        <v>1149</v>
      </c>
      <c r="O4324" t="s">
        <v>10781</v>
      </c>
      <c r="P4324">
        <v>0</v>
      </c>
      <c r="Q4324" t="s">
        <v>20494</v>
      </c>
      <c r="R4324" t="s">
        <v>20495</v>
      </c>
      <c r="S4324">
        <v>64</v>
      </c>
      <c r="T4324" t="s">
        <v>36</v>
      </c>
      <c r="U4324" t="s">
        <v>37</v>
      </c>
      <c r="V4324" t="s">
        <v>583</v>
      </c>
      <c r="W4324">
        <v>2000000</v>
      </c>
      <c r="X4324">
        <v>2010</v>
      </c>
      <c r="Y4324">
        <v>167</v>
      </c>
      <c r="Z4324">
        <v>5.5</v>
      </c>
      <c r="AA4324">
        <v>2.35</v>
      </c>
      <c r="AB4324">
        <v>0</v>
      </c>
    </row>
    <row r="4325" spans="1:28" hidden="1" x14ac:dyDescent="0.2">
      <c r="A4325" t="s">
        <v>27</v>
      </c>
      <c r="B4325" t="s">
        <v>20496</v>
      </c>
      <c r="D4325">
        <v>81</v>
      </c>
      <c r="E4325">
        <v>0</v>
      </c>
      <c r="F4325">
        <v>8</v>
      </c>
      <c r="G4325" t="s">
        <v>20497</v>
      </c>
      <c r="H4325">
        <v>674</v>
      </c>
      <c r="J4325" t="s">
        <v>66</v>
      </c>
      <c r="K4325" t="s">
        <v>20498</v>
      </c>
      <c r="L4325" t="s">
        <v>20499</v>
      </c>
      <c r="M4325">
        <v>7</v>
      </c>
      <c r="N4325">
        <v>712</v>
      </c>
      <c r="O4325" t="s">
        <v>20500</v>
      </c>
      <c r="P4325">
        <v>0</v>
      </c>
      <c r="R4325" t="s">
        <v>20501</v>
      </c>
      <c r="T4325" t="s">
        <v>36</v>
      </c>
      <c r="U4325" t="s">
        <v>55</v>
      </c>
      <c r="W4325">
        <v>2000000</v>
      </c>
      <c r="X4325">
        <v>2015</v>
      </c>
      <c r="Y4325">
        <v>27</v>
      </c>
      <c r="Z4325">
        <v>7.4</v>
      </c>
      <c r="AB4325">
        <v>0</v>
      </c>
    </row>
    <row r="4326" spans="1:28" hidden="1" x14ac:dyDescent="0.2">
      <c r="A4326" t="s">
        <v>27</v>
      </c>
      <c r="B4326" t="s">
        <v>4001</v>
      </c>
      <c r="C4326">
        <v>40</v>
      </c>
      <c r="D4326">
        <v>82</v>
      </c>
      <c r="E4326">
        <v>11000</v>
      </c>
      <c r="F4326">
        <v>167</v>
      </c>
      <c r="G4326" t="s">
        <v>20502</v>
      </c>
      <c r="H4326">
        <v>11000</v>
      </c>
      <c r="J4326" t="s">
        <v>1669</v>
      </c>
      <c r="K4326" t="s">
        <v>4001</v>
      </c>
      <c r="L4326" t="s">
        <v>20503</v>
      </c>
      <c r="M4326">
        <v>27646</v>
      </c>
      <c r="N4326">
        <v>11700</v>
      </c>
      <c r="O4326" t="s">
        <v>18243</v>
      </c>
      <c r="P4326">
        <v>3</v>
      </c>
      <c r="Q4326" t="s">
        <v>20504</v>
      </c>
      <c r="R4326" t="s">
        <v>20505</v>
      </c>
      <c r="S4326">
        <v>105</v>
      </c>
      <c r="T4326" t="s">
        <v>36</v>
      </c>
      <c r="U4326" t="s">
        <v>37</v>
      </c>
      <c r="V4326" t="s">
        <v>14102</v>
      </c>
      <c r="W4326">
        <v>2000000</v>
      </c>
      <c r="X4326">
        <v>1971</v>
      </c>
      <c r="Y4326">
        <v>430</v>
      </c>
      <c r="Z4326">
        <v>7.1</v>
      </c>
      <c r="AA4326">
        <v>1.37</v>
      </c>
      <c r="AB4326">
        <v>0</v>
      </c>
    </row>
    <row r="4327" spans="1:28" hidden="1" x14ac:dyDescent="0.2">
      <c r="A4327" t="s">
        <v>27</v>
      </c>
      <c r="B4327" t="s">
        <v>20506</v>
      </c>
      <c r="C4327">
        <v>20</v>
      </c>
      <c r="D4327">
        <v>102</v>
      </c>
      <c r="E4327">
        <v>0</v>
      </c>
      <c r="F4327">
        <v>46</v>
      </c>
      <c r="G4327" t="s">
        <v>13317</v>
      </c>
      <c r="H4327">
        <v>473</v>
      </c>
      <c r="I4327">
        <v>13220</v>
      </c>
      <c r="J4327" t="s">
        <v>10411</v>
      </c>
      <c r="K4327" t="s">
        <v>20507</v>
      </c>
      <c r="L4327" t="s">
        <v>20508</v>
      </c>
      <c r="M4327">
        <v>289</v>
      </c>
      <c r="N4327">
        <v>892</v>
      </c>
      <c r="O4327" t="s">
        <v>20509</v>
      </c>
      <c r="P4327">
        <v>0</v>
      </c>
      <c r="R4327" t="s">
        <v>20510</v>
      </c>
      <c r="S4327">
        <v>9</v>
      </c>
      <c r="T4327" t="s">
        <v>36</v>
      </c>
      <c r="U4327" t="s">
        <v>37</v>
      </c>
      <c r="V4327" t="s">
        <v>4828</v>
      </c>
      <c r="X4327">
        <v>2012</v>
      </c>
      <c r="Y4327">
        <v>303</v>
      </c>
      <c r="Z4327">
        <v>3.9</v>
      </c>
      <c r="AB4327">
        <v>115</v>
      </c>
    </row>
    <row r="4328" spans="1:28" hidden="1" x14ac:dyDescent="0.2">
      <c r="A4328" t="s">
        <v>27</v>
      </c>
      <c r="B4328" t="s">
        <v>20511</v>
      </c>
      <c r="C4328">
        <v>8</v>
      </c>
      <c r="D4328">
        <v>90</v>
      </c>
      <c r="E4328">
        <v>5</v>
      </c>
      <c r="F4328">
        <v>372</v>
      </c>
      <c r="G4328" t="s">
        <v>20512</v>
      </c>
      <c r="H4328">
        <v>601</v>
      </c>
      <c r="J4328" t="s">
        <v>462</v>
      </c>
      <c r="K4328" t="s">
        <v>9639</v>
      </c>
      <c r="L4328" t="s">
        <v>20513</v>
      </c>
      <c r="M4328">
        <v>355</v>
      </c>
      <c r="N4328">
        <v>2395</v>
      </c>
      <c r="O4328" t="s">
        <v>20514</v>
      </c>
      <c r="P4328">
        <v>1</v>
      </c>
      <c r="Q4328" t="s">
        <v>16935</v>
      </c>
      <c r="R4328" t="s">
        <v>20515</v>
      </c>
      <c r="S4328">
        <v>6</v>
      </c>
      <c r="T4328" t="s">
        <v>36</v>
      </c>
      <c r="U4328" t="s">
        <v>37</v>
      </c>
      <c r="V4328" t="s">
        <v>583</v>
      </c>
      <c r="W4328">
        <v>2000000</v>
      </c>
      <c r="X4328">
        <v>2007</v>
      </c>
      <c r="Y4328">
        <v>453</v>
      </c>
      <c r="Z4328">
        <v>4.5999999999999996</v>
      </c>
      <c r="AA4328">
        <v>2.35</v>
      </c>
      <c r="AB4328">
        <v>44</v>
      </c>
    </row>
    <row r="4329" spans="1:28" hidden="1" x14ac:dyDescent="0.2">
      <c r="A4329" t="s">
        <v>27</v>
      </c>
      <c r="C4329">
        <v>19</v>
      </c>
      <c r="D4329">
        <v>30</v>
      </c>
      <c r="F4329">
        <v>424</v>
      </c>
      <c r="G4329" t="s">
        <v>5355</v>
      </c>
      <c r="H4329">
        <v>685</v>
      </c>
      <c r="J4329" t="s">
        <v>2525</v>
      </c>
      <c r="K4329" t="s">
        <v>6705</v>
      </c>
      <c r="L4329" t="s">
        <v>20516</v>
      </c>
      <c r="M4329">
        <v>7646</v>
      </c>
      <c r="N4329">
        <v>1884</v>
      </c>
      <c r="O4329" t="s">
        <v>11717</v>
      </c>
      <c r="P4329">
        <v>5</v>
      </c>
      <c r="Q4329" t="s">
        <v>20517</v>
      </c>
      <c r="R4329" t="s">
        <v>20518</v>
      </c>
      <c r="S4329">
        <v>56</v>
      </c>
      <c r="T4329" t="s">
        <v>36</v>
      </c>
      <c r="U4329" t="s">
        <v>37</v>
      </c>
      <c r="Y4329">
        <v>511</v>
      </c>
      <c r="Z4329">
        <v>7.3</v>
      </c>
      <c r="AA4329">
        <v>1.33</v>
      </c>
      <c r="AB4329">
        <v>1000</v>
      </c>
    </row>
    <row r="4330" spans="1:28" hidden="1" x14ac:dyDescent="0.2">
      <c r="A4330" t="s">
        <v>745</v>
      </c>
      <c r="B4330" t="s">
        <v>20519</v>
      </c>
      <c r="C4330">
        <v>90</v>
      </c>
      <c r="D4330">
        <v>92</v>
      </c>
      <c r="E4330">
        <v>0</v>
      </c>
      <c r="F4330">
        <v>18</v>
      </c>
      <c r="G4330" t="s">
        <v>20520</v>
      </c>
      <c r="H4330">
        <v>1000</v>
      </c>
      <c r="I4330">
        <v>7927</v>
      </c>
      <c r="J4330" t="s">
        <v>20521</v>
      </c>
      <c r="K4330" t="s">
        <v>20522</v>
      </c>
      <c r="L4330" t="s">
        <v>20523</v>
      </c>
      <c r="M4330">
        <v>19236</v>
      </c>
      <c r="N4330">
        <v>1055</v>
      </c>
      <c r="O4330" t="s">
        <v>20524</v>
      </c>
      <c r="P4330">
        <v>1</v>
      </c>
      <c r="Q4330" t="s">
        <v>20525</v>
      </c>
      <c r="R4330" t="s">
        <v>20526</v>
      </c>
      <c r="S4330">
        <v>175</v>
      </c>
      <c r="T4330" t="s">
        <v>36</v>
      </c>
      <c r="U4330" t="s">
        <v>37</v>
      </c>
      <c r="V4330" t="s">
        <v>4828</v>
      </c>
      <c r="W4330">
        <v>2300000</v>
      </c>
      <c r="X4330">
        <v>1947</v>
      </c>
      <c r="Y4330">
        <v>29</v>
      </c>
      <c r="Z4330">
        <v>7.7</v>
      </c>
      <c r="AA4330">
        <v>1.37</v>
      </c>
      <c r="AB4330">
        <v>0</v>
      </c>
    </row>
    <row r="4331" spans="1:28" hidden="1" x14ac:dyDescent="0.2">
      <c r="A4331" t="s">
        <v>27</v>
      </c>
      <c r="B4331" t="s">
        <v>20527</v>
      </c>
      <c r="C4331">
        <v>21</v>
      </c>
      <c r="D4331">
        <v>88</v>
      </c>
      <c r="E4331">
        <v>0</v>
      </c>
      <c r="F4331">
        <v>332</v>
      </c>
      <c r="G4331" t="s">
        <v>9161</v>
      </c>
      <c r="H4331">
        <v>633</v>
      </c>
      <c r="J4331" t="s">
        <v>5542</v>
      </c>
      <c r="K4331" t="s">
        <v>4950</v>
      </c>
      <c r="L4331" t="s">
        <v>20528</v>
      </c>
      <c r="M4331">
        <v>2701</v>
      </c>
      <c r="N4331">
        <v>2620</v>
      </c>
      <c r="O4331" t="s">
        <v>9263</v>
      </c>
      <c r="P4331">
        <v>0</v>
      </c>
      <c r="Q4331" t="s">
        <v>20529</v>
      </c>
      <c r="R4331" t="s">
        <v>20530</v>
      </c>
      <c r="S4331">
        <v>31</v>
      </c>
      <c r="T4331" t="s">
        <v>36</v>
      </c>
      <c r="U4331" t="s">
        <v>37</v>
      </c>
      <c r="V4331" t="s">
        <v>583</v>
      </c>
      <c r="W4331">
        <v>2000000</v>
      </c>
      <c r="X4331">
        <v>2008</v>
      </c>
      <c r="Y4331">
        <v>597</v>
      </c>
      <c r="Z4331">
        <v>4.9000000000000004</v>
      </c>
      <c r="AA4331">
        <v>1.78</v>
      </c>
      <c r="AB4331">
        <v>153</v>
      </c>
    </row>
    <row r="4332" spans="1:28" hidden="1" x14ac:dyDescent="0.2">
      <c r="A4332" t="s">
        <v>27</v>
      </c>
      <c r="B4332" t="s">
        <v>17430</v>
      </c>
      <c r="C4332">
        <v>12</v>
      </c>
      <c r="D4332">
        <v>97</v>
      </c>
      <c r="E4332">
        <v>10</v>
      </c>
      <c r="F4332">
        <v>171</v>
      </c>
      <c r="G4332" t="s">
        <v>90</v>
      </c>
      <c r="H4332">
        <v>15000</v>
      </c>
      <c r="J4332" t="s">
        <v>1933</v>
      </c>
      <c r="K4332" t="s">
        <v>371</v>
      </c>
      <c r="L4332" t="s">
        <v>20531</v>
      </c>
      <c r="M4332">
        <v>5182</v>
      </c>
      <c r="N4332">
        <v>15740</v>
      </c>
      <c r="O4332" t="s">
        <v>20532</v>
      </c>
      <c r="P4332">
        <v>3</v>
      </c>
      <c r="Q4332" t="s">
        <v>20533</v>
      </c>
      <c r="R4332" t="s">
        <v>20534</v>
      </c>
      <c r="S4332">
        <v>67</v>
      </c>
      <c r="T4332" t="s">
        <v>36</v>
      </c>
      <c r="U4332" t="s">
        <v>37</v>
      </c>
      <c r="V4332" t="s">
        <v>583</v>
      </c>
      <c r="W4332">
        <v>14000000</v>
      </c>
      <c r="X4332">
        <v>2002</v>
      </c>
      <c r="Y4332">
        <v>284</v>
      </c>
      <c r="Z4332">
        <v>6.3</v>
      </c>
      <c r="AA4332">
        <v>2.35</v>
      </c>
      <c r="AB4332">
        <v>912</v>
      </c>
    </row>
    <row r="4333" spans="1:28" hidden="1" x14ac:dyDescent="0.2">
      <c r="B4333" t="s">
        <v>18290</v>
      </c>
      <c r="C4333">
        <v>33</v>
      </c>
      <c r="D4333">
        <v>96</v>
      </c>
      <c r="E4333">
        <v>68</v>
      </c>
      <c r="F4333">
        <v>722</v>
      </c>
      <c r="G4333" t="s">
        <v>4061</v>
      </c>
      <c r="H4333">
        <v>2000</v>
      </c>
      <c r="J4333" t="s">
        <v>9191</v>
      </c>
      <c r="K4333" t="s">
        <v>5729</v>
      </c>
      <c r="L4333" t="s">
        <v>20535</v>
      </c>
      <c r="M4333">
        <v>5732</v>
      </c>
      <c r="N4333">
        <v>3683</v>
      </c>
      <c r="O4333" t="s">
        <v>4721</v>
      </c>
      <c r="P4333">
        <v>6</v>
      </c>
      <c r="Q4333" t="s">
        <v>20536</v>
      </c>
      <c r="R4333" t="s">
        <v>20537</v>
      </c>
      <c r="S4333">
        <v>26</v>
      </c>
      <c r="T4333" t="s">
        <v>36</v>
      </c>
      <c r="U4333" t="s">
        <v>37</v>
      </c>
      <c r="V4333" t="s">
        <v>583</v>
      </c>
      <c r="W4333">
        <v>2000000</v>
      </c>
      <c r="X4333">
        <v>2012</v>
      </c>
      <c r="Y4333">
        <v>811</v>
      </c>
      <c r="Z4333">
        <v>6.1</v>
      </c>
      <c r="AA4333">
        <v>1.85</v>
      </c>
      <c r="AB4333">
        <v>0</v>
      </c>
    </row>
    <row r="4334" spans="1:28" hidden="1" x14ac:dyDescent="0.2">
      <c r="A4334" t="s">
        <v>27</v>
      </c>
      <c r="B4334" t="s">
        <v>20538</v>
      </c>
      <c r="C4334">
        <v>9</v>
      </c>
      <c r="D4334">
        <v>87</v>
      </c>
      <c r="E4334">
        <v>8</v>
      </c>
      <c r="F4334">
        <v>424</v>
      </c>
      <c r="G4334" t="s">
        <v>1140</v>
      </c>
      <c r="H4334">
        <v>34000</v>
      </c>
      <c r="J4334" t="s">
        <v>1669</v>
      </c>
      <c r="K4334" t="s">
        <v>20539</v>
      </c>
      <c r="L4334" t="s">
        <v>20540</v>
      </c>
      <c r="M4334">
        <v>4204</v>
      </c>
      <c r="N4334">
        <v>35796</v>
      </c>
      <c r="O4334" t="s">
        <v>9253</v>
      </c>
      <c r="P4334">
        <v>3</v>
      </c>
      <c r="Q4334" t="s">
        <v>20541</v>
      </c>
      <c r="R4334" t="s">
        <v>20542</v>
      </c>
      <c r="S4334">
        <v>19</v>
      </c>
      <c r="T4334" t="s">
        <v>36</v>
      </c>
      <c r="U4334" t="s">
        <v>37</v>
      </c>
      <c r="W4334">
        <v>2000000</v>
      </c>
      <c r="X4334">
        <v>2013</v>
      </c>
      <c r="Y4334">
        <v>463</v>
      </c>
      <c r="Z4334">
        <v>6.6</v>
      </c>
      <c r="AA4334">
        <v>2.35</v>
      </c>
      <c r="AB4334">
        <v>0</v>
      </c>
    </row>
    <row r="4335" spans="1:28" hidden="1" x14ac:dyDescent="0.2">
      <c r="A4335" t="s">
        <v>745</v>
      </c>
      <c r="B4335" t="s">
        <v>20543</v>
      </c>
      <c r="C4335">
        <v>94</v>
      </c>
      <c r="D4335">
        <v>106</v>
      </c>
      <c r="E4335">
        <v>5</v>
      </c>
      <c r="F4335">
        <v>356</v>
      </c>
      <c r="G4335" t="s">
        <v>18527</v>
      </c>
      <c r="H4335">
        <v>416</v>
      </c>
      <c r="I4335">
        <v>2436</v>
      </c>
      <c r="J4335" t="s">
        <v>20544</v>
      </c>
      <c r="K4335" t="s">
        <v>20545</v>
      </c>
      <c r="L4335" t="s">
        <v>20546</v>
      </c>
      <c r="M4335">
        <v>344</v>
      </c>
      <c r="N4335">
        <v>1611</v>
      </c>
      <c r="O4335" t="s">
        <v>20547</v>
      </c>
      <c r="P4335">
        <v>2</v>
      </c>
      <c r="Q4335" t="s">
        <v>20548</v>
      </c>
      <c r="R4335" t="s">
        <v>20549</v>
      </c>
      <c r="S4335">
        <v>19</v>
      </c>
      <c r="T4335" t="s">
        <v>36</v>
      </c>
      <c r="U4335" t="s">
        <v>37</v>
      </c>
      <c r="V4335" t="s">
        <v>4828</v>
      </c>
      <c r="W4335">
        <v>2000000</v>
      </c>
      <c r="X4335">
        <v>2012</v>
      </c>
      <c r="Y4335">
        <v>403</v>
      </c>
      <c r="Z4335">
        <v>5.7</v>
      </c>
      <c r="AA4335">
        <v>2.35</v>
      </c>
      <c r="AB4335">
        <v>655</v>
      </c>
    </row>
    <row r="4336" spans="1:28" hidden="1" x14ac:dyDescent="0.2">
      <c r="A4336" t="s">
        <v>27</v>
      </c>
      <c r="B4336" t="s">
        <v>20550</v>
      </c>
      <c r="C4336">
        <v>41</v>
      </c>
      <c r="D4336">
        <v>107</v>
      </c>
      <c r="E4336">
        <v>17</v>
      </c>
      <c r="F4336">
        <v>322</v>
      </c>
      <c r="G4336" t="s">
        <v>2214</v>
      </c>
      <c r="H4336">
        <v>594</v>
      </c>
      <c r="I4336">
        <v>4556</v>
      </c>
      <c r="J4336" t="s">
        <v>2525</v>
      </c>
      <c r="K4336" t="s">
        <v>4723</v>
      </c>
      <c r="L4336" t="s">
        <v>20551</v>
      </c>
      <c r="M4336">
        <v>4478</v>
      </c>
      <c r="N4336">
        <v>2020</v>
      </c>
      <c r="O4336" t="s">
        <v>14167</v>
      </c>
      <c r="P4336">
        <v>1</v>
      </c>
      <c r="Q4336" t="s">
        <v>20552</v>
      </c>
      <c r="R4336" t="s">
        <v>20553</v>
      </c>
      <c r="S4336">
        <v>23</v>
      </c>
      <c r="T4336" t="s">
        <v>36</v>
      </c>
      <c r="U4336" t="s">
        <v>37</v>
      </c>
      <c r="V4336" t="s">
        <v>583</v>
      </c>
      <c r="X4336">
        <v>2013</v>
      </c>
      <c r="Y4336">
        <v>591</v>
      </c>
      <c r="Z4336">
        <v>5.6</v>
      </c>
      <c r="AB4336">
        <v>825</v>
      </c>
    </row>
    <row r="4337" spans="1:28" hidden="1" x14ac:dyDescent="0.2">
      <c r="A4337" t="s">
        <v>27</v>
      </c>
      <c r="B4337" t="s">
        <v>20554</v>
      </c>
      <c r="C4337">
        <v>38</v>
      </c>
      <c r="D4337">
        <v>80</v>
      </c>
      <c r="E4337">
        <v>2</v>
      </c>
      <c r="F4337">
        <v>51</v>
      </c>
      <c r="G4337" t="s">
        <v>20555</v>
      </c>
      <c r="H4337">
        <v>16000</v>
      </c>
      <c r="J4337" t="s">
        <v>5101</v>
      </c>
      <c r="K4337" t="s">
        <v>199</v>
      </c>
      <c r="L4337" t="s">
        <v>20556</v>
      </c>
      <c r="M4337">
        <v>952</v>
      </c>
      <c r="N4337">
        <v>16110</v>
      </c>
      <c r="O4337" t="s">
        <v>20557</v>
      </c>
      <c r="P4337">
        <v>0</v>
      </c>
      <c r="Q4337" t="s">
        <v>20558</v>
      </c>
      <c r="R4337" t="s">
        <v>20559</v>
      </c>
      <c r="S4337">
        <v>36</v>
      </c>
      <c r="T4337" t="s">
        <v>8729</v>
      </c>
      <c r="U4337" t="s">
        <v>9137</v>
      </c>
      <c r="V4337" t="s">
        <v>16050</v>
      </c>
      <c r="X4337">
        <v>1967</v>
      </c>
      <c r="Y4337">
        <v>57</v>
      </c>
      <c r="Z4337">
        <v>6</v>
      </c>
      <c r="AA4337">
        <v>1.66</v>
      </c>
      <c r="AB4337">
        <v>200</v>
      </c>
    </row>
    <row r="4338" spans="1:28" hidden="1" x14ac:dyDescent="0.2">
      <c r="A4338" t="s">
        <v>27</v>
      </c>
      <c r="B4338" t="s">
        <v>17430</v>
      </c>
      <c r="C4338">
        <v>12</v>
      </c>
      <c r="D4338">
        <v>91</v>
      </c>
      <c r="E4338">
        <v>10</v>
      </c>
      <c r="F4338">
        <v>293</v>
      </c>
      <c r="G4338" t="s">
        <v>6358</v>
      </c>
      <c r="H4338">
        <v>924</v>
      </c>
      <c r="J4338" t="s">
        <v>2525</v>
      </c>
      <c r="K4338" t="s">
        <v>20560</v>
      </c>
      <c r="L4338" t="s">
        <v>20561</v>
      </c>
      <c r="M4338">
        <v>3605</v>
      </c>
      <c r="N4338">
        <v>2654</v>
      </c>
      <c r="O4338" t="s">
        <v>20562</v>
      </c>
      <c r="P4338">
        <v>3</v>
      </c>
      <c r="Q4338" t="s">
        <v>20563</v>
      </c>
      <c r="R4338" t="s">
        <v>20564</v>
      </c>
      <c r="S4338">
        <v>20</v>
      </c>
      <c r="T4338" t="s">
        <v>36</v>
      </c>
      <c r="U4338" t="s">
        <v>37</v>
      </c>
      <c r="V4338" t="s">
        <v>583</v>
      </c>
      <c r="W4338">
        <v>2000000</v>
      </c>
      <c r="X4338">
        <v>2013</v>
      </c>
      <c r="Y4338">
        <v>472</v>
      </c>
      <c r="Z4338">
        <v>5.7</v>
      </c>
      <c r="AB4338">
        <v>0</v>
      </c>
    </row>
    <row r="4339" spans="1:28" hidden="1" x14ac:dyDescent="0.2">
      <c r="A4339" t="s">
        <v>27</v>
      </c>
      <c r="B4339" t="s">
        <v>4861</v>
      </c>
      <c r="C4339">
        <v>25</v>
      </c>
      <c r="D4339">
        <v>99</v>
      </c>
      <c r="E4339">
        <v>44</v>
      </c>
      <c r="F4339">
        <v>137</v>
      </c>
      <c r="G4339" t="s">
        <v>20565</v>
      </c>
      <c r="H4339">
        <v>907</v>
      </c>
      <c r="J4339" t="s">
        <v>5924</v>
      </c>
      <c r="K4339" t="s">
        <v>20566</v>
      </c>
      <c r="L4339" t="s">
        <v>20567</v>
      </c>
      <c r="M4339">
        <v>6804</v>
      </c>
      <c r="N4339">
        <v>1807</v>
      </c>
      <c r="O4339" t="s">
        <v>20568</v>
      </c>
      <c r="P4339">
        <v>0</v>
      </c>
      <c r="Q4339" t="s">
        <v>20569</v>
      </c>
      <c r="R4339" t="s">
        <v>20570</v>
      </c>
      <c r="S4339">
        <v>72</v>
      </c>
      <c r="T4339" t="s">
        <v>36</v>
      </c>
      <c r="U4339" t="s">
        <v>37</v>
      </c>
      <c r="V4339" t="s">
        <v>6034</v>
      </c>
      <c r="W4339">
        <v>2000000</v>
      </c>
      <c r="X4339">
        <v>1966</v>
      </c>
      <c r="Y4339">
        <v>164</v>
      </c>
      <c r="Z4339">
        <v>7</v>
      </c>
      <c r="AA4339">
        <v>1.85</v>
      </c>
      <c r="AB4339">
        <v>805</v>
      </c>
    </row>
    <row r="4340" spans="1:28" hidden="1" x14ac:dyDescent="0.2">
      <c r="A4340" t="s">
        <v>27</v>
      </c>
      <c r="B4340" t="s">
        <v>3804</v>
      </c>
      <c r="C4340">
        <v>27</v>
      </c>
      <c r="D4340">
        <v>102</v>
      </c>
      <c r="E4340">
        <v>909</v>
      </c>
      <c r="F4340">
        <v>119</v>
      </c>
      <c r="G4340" t="s">
        <v>20571</v>
      </c>
      <c r="H4340">
        <v>909</v>
      </c>
      <c r="J4340" t="s">
        <v>66</v>
      </c>
      <c r="K4340" t="s">
        <v>3804</v>
      </c>
      <c r="L4340" t="s">
        <v>20572</v>
      </c>
      <c r="M4340">
        <v>2242</v>
      </c>
      <c r="N4340">
        <v>1674</v>
      </c>
      <c r="O4340" t="s">
        <v>20573</v>
      </c>
      <c r="P4340">
        <v>0</v>
      </c>
      <c r="Q4340" t="s">
        <v>20574</v>
      </c>
      <c r="R4340" t="s">
        <v>20575</v>
      </c>
      <c r="S4340">
        <v>15</v>
      </c>
      <c r="T4340" t="s">
        <v>36</v>
      </c>
      <c r="U4340" t="s">
        <v>37</v>
      </c>
      <c r="W4340">
        <v>2000000</v>
      </c>
      <c r="X4340">
        <v>2007</v>
      </c>
      <c r="Y4340">
        <v>562</v>
      </c>
      <c r="Z4340">
        <v>5.3</v>
      </c>
      <c r="AB4340">
        <v>69</v>
      </c>
    </row>
    <row r="4341" spans="1:28" x14ac:dyDescent="0.2">
      <c r="A4341" t="s">
        <v>27</v>
      </c>
      <c r="B4341" t="s">
        <v>20576</v>
      </c>
      <c r="C4341">
        <v>2</v>
      </c>
      <c r="D4341">
        <v>108</v>
      </c>
      <c r="E4341">
        <v>531</v>
      </c>
      <c r="F4341">
        <v>894</v>
      </c>
      <c r="G4341" t="s">
        <v>11321</v>
      </c>
      <c r="H4341">
        <v>10000</v>
      </c>
      <c r="J4341" t="s">
        <v>20577</v>
      </c>
      <c r="K4341" t="s">
        <v>10877</v>
      </c>
      <c r="L4341" t="s">
        <v>20578</v>
      </c>
      <c r="M4341">
        <v>583</v>
      </c>
      <c r="N4341">
        <v>15707</v>
      </c>
      <c r="O4341" t="s">
        <v>278</v>
      </c>
      <c r="P4341">
        <v>1</v>
      </c>
      <c r="Q4341" t="s">
        <v>20579</v>
      </c>
      <c r="R4341" t="s">
        <v>20580</v>
      </c>
      <c r="S4341">
        <v>14</v>
      </c>
      <c r="T4341" t="s">
        <v>36</v>
      </c>
      <c r="U4341" t="s">
        <v>37</v>
      </c>
      <c r="V4341" t="s">
        <v>38</v>
      </c>
      <c r="W4341">
        <v>2000000</v>
      </c>
      <c r="X4341">
        <v>2011</v>
      </c>
      <c r="Y4341">
        <v>1000</v>
      </c>
      <c r="Z4341">
        <v>4.4000000000000004</v>
      </c>
      <c r="AB4341">
        <v>651</v>
      </c>
    </row>
    <row r="4342" spans="1:28" hidden="1" x14ac:dyDescent="0.2">
      <c r="A4342" t="s">
        <v>27</v>
      </c>
      <c r="B4342" t="s">
        <v>20581</v>
      </c>
      <c r="C4342">
        <v>23</v>
      </c>
      <c r="D4342">
        <v>88</v>
      </c>
      <c r="E4342">
        <v>6</v>
      </c>
      <c r="F4342">
        <v>233</v>
      </c>
      <c r="G4342" t="s">
        <v>20582</v>
      </c>
      <c r="H4342">
        <v>680</v>
      </c>
      <c r="J4342" t="s">
        <v>7577</v>
      </c>
      <c r="K4342" t="s">
        <v>20583</v>
      </c>
      <c r="L4342" t="s">
        <v>20584</v>
      </c>
      <c r="M4342">
        <v>2348</v>
      </c>
      <c r="N4342">
        <v>1425</v>
      </c>
      <c r="O4342" t="s">
        <v>20585</v>
      </c>
      <c r="P4342">
        <v>0</v>
      </c>
      <c r="Q4342" t="s">
        <v>20586</v>
      </c>
      <c r="R4342" t="s">
        <v>20587</v>
      </c>
      <c r="S4342">
        <v>25</v>
      </c>
      <c r="T4342" t="s">
        <v>36</v>
      </c>
      <c r="U4342" t="s">
        <v>37</v>
      </c>
      <c r="V4342" t="s">
        <v>583</v>
      </c>
      <c r="W4342">
        <v>1250000</v>
      </c>
      <c r="X4342">
        <v>2015</v>
      </c>
      <c r="Y4342">
        <v>418</v>
      </c>
      <c r="Z4342">
        <v>3.4</v>
      </c>
      <c r="AB4342">
        <v>0</v>
      </c>
    </row>
    <row r="4343" spans="1:28" hidden="1" x14ac:dyDescent="0.2">
      <c r="A4343" t="s">
        <v>27</v>
      </c>
      <c r="B4343" t="s">
        <v>20588</v>
      </c>
      <c r="C4343">
        <v>32</v>
      </c>
      <c r="D4343">
        <v>89</v>
      </c>
      <c r="E4343">
        <v>20000</v>
      </c>
      <c r="F4343">
        <v>618</v>
      </c>
      <c r="G4343" t="s">
        <v>9012</v>
      </c>
      <c r="H4343">
        <v>2000</v>
      </c>
      <c r="J4343" t="s">
        <v>6130</v>
      </c>
      <c r="K4343" t="s">
        <v>4369</v>
      </c>
      <c r="L4343" t="s">
        <v>20589</v>
      </c>
      <c r="M4343">
        <v>1040</v>
      </c>
      <c r="N4343">
        <v>4968</v>
      </c>
      <c r="O4343" t="s">
        <v>1734</v>
      </c>
      <c r="P4343">
        <v>1</v>
      </c>
      <c r="R4343" t="s">
        <v>20590</v>
      </c>
      <c r="S4343">
        <v>22</v>
      </c>
      <c r="T4343" t="s">
        <v>36</v>
      </c>
      <c r="U4343" t="s">
        <v>37</v>
      </c>
      <c r="W4343">
        <v>2000000</v>
      </c>
      <c r="X4343">
        <v>2015</v>
      </c>
      <c r="Y4343">
        <v>860</v>
      </c>
      <c r="Z4343">
        <v>4.5</v>
      </c>
      <c r="AB4343">
        <v>0</v>
      </c>
    </row>
    <row r="4344" spans="1:28" hidden="1" x14ac:dyDescent="0.2">
      <c r="A4344" t="s">
        <v>27</v>
      </c>
      <c r="B4344" t="s">
        <v>20591</v>
      </c>
      <c r="C4344">
        <v>18</v>
      </c>
      <c r="D4344">
        <v>92</v>
      </c>
      <c r="E4344">
        <v>3</v>
      </c>
      <c r="F4344">
        <v>412</v>
      </c>
      <c r="G4344" t="s">
        <v>20592</v>
      </c>
      <c r="H4344">
        <v>11000</v>
      </c>
      <c r="J4344" t="s">
        <v>10411</v>
      </c>
      <c r="K4344" t="s">
        <v>20593</v>
      </c>
      <c r="L4344" t="s">
        <v>20594</v>
      </c>
      <c r="M4344">
        <v>838</v>
      </c>
      <c r="N4344">
        <v>13583</v>
      </c>
      <c r="O4344" t="s">
        <v>20595</v>
      </c>
      <c r="P4344">
        <v>0</v>
      </c>
      <c r="Q4344" t="s">
        <v>20596</v>
      </c>
      <c r="R4344" t="s">
        <v>20597</v>
      </c>
      <c r="S4344">
        <v>17</v>
      </c>
      <c r="T4344" t="s">
        <v>36</v>
      </c>
      <c r="U4344" t="s">
        <v>37</v>
      </c>
      <c r="V4344" t="s">
        <v>4828</v>
      </c>
      <c r="W4344">
        <v>2000000</v>
      </c>
      <c r="X4344">
        <v>2015</v>
      </c>
      <c r="Y4344">
        <v>1000</v>
      </c>
      <c r="Z4344">
        <v>3.4</v>
      </c>
      <c r="AB4344">
        <v>728</v>
      </c>
    </row>
    <row r="4345" spans="1:28" hidden="1" x14ac:dyDescent="0.2">
      <c r="A4345" t="s">
        <v>745</v>
      </c>
      <c r="B4345" t="s">
        <v>20598</v>
      </c>
      <c r="C4345">
        <v>45</v>
      </c>
      <c r="D4345">
        <v>99</v>
      </c>
      <c r="E4345">
        <v>28</v>
      </c>
      <c r="F4345">
        <v>223</v>
      </c>
      <c r="G4345" t="s">
        <v>6006</v>
      </c>
      <c r="H4345">
        <v>18000</v>
      </c>
      <c r="I4345">
        <v>4600000</v>
      </c>
      <c r="J4345" t="s">
        <v>1933</v>
      </c>
      <c r="K4345" t="s">
        <v>586</v>
      </c>
      <c r="L4345" t="s">
        <v>20599</v>
      </c>
      <c r="M4345">
        <v>11763</v>
      </c>
      <c r="N4345">
        <v>19649</v>
      </c>
      <c r="O4345" t="s">
        <v>6597</v>
      </c>
      <c r="P4345">
        <v>2</v>
      </c>
      <c r="Q4345" t="s">
        <v>20600</v>
      </c>
      <c r="R4345" t="s">
        <v>20601</v>
      </c>
      <c r="S4345">
        <v>111</v>
      </c>
      <c r="T4345" t="s">
        <v>36</v>
      </c>
      <c r="U4345" t="s">
        <v>37</v>
      </c>
      <c r="V4345" t="s">
        <v>583</v>
      </c>
      <c r="W4345">
        <v>1900000</v>
      </c>
      <c r="X4345">
        <v>1986</v>
      </c>
      <c r="Y4345">
        <v>1000</v>
      </c>
      <c r="Z4345">
        <v>7.1</v>
      </c>
      <c r="AA4345">
        <v>1.85</v>
      </c>
      <c r="AB4345">
        <v>0</v>
      </c>
    </row>
    <row r="4346" spans="1:28" hidden="1" x14ac:dyDescent="0.2">
      <c r="A4346" t="s">
        <v>27</v>
      </c>
      <c r="B4346" t="s">
        <v>13775</v>
      </c>
      <c r="C4346">
        <v>60</v>
      </c>
      <c r="D4346">
        <v>103</v>
      </c>
      <c r="E4346">
        <v>35</v>
      </c>
      <c r="F4346">
        <v>482</v>
      </c>
      <c r="G4346" t="s">
        <v>2518</v>
      </c>
      <c r="H4346">
        <v>548</v>
      </c>
      <c r="I4346">
        <v>1420578</v>
      </c>
      <c r="J4346" t="s">
        <v>5322</v>
      </c>
      <c r="K4346" t="s">
        <v>3200</v>
      </c>
      <c r="L4346" t="s">
        <v>20602</v>
      </c>
      <c r="M4346">
        <v>4894</v>
      </c>
      <c r="N4346">
        <v>2389</v>
      </c>
      <c r="O4346" t="s">
        <v>5589</v>
      </c>
      <c r="P4346">
        <v>0</v>
      </c>
      <c r="Q4346" t="s">
        <v>20603</v>
      </c>
      <c r="R4346" t="s">
        <v>20604</v>
      </c>
      <c r="S4346">
        <v>122</v>
      </c>
      <c r="T4346" t="s">
        <v>36</v>
      </c>
      <c r="U4346" t="s">
        <v>37</v>
      </c>
      <c r="V4346" t="s">
        <v>38</v>
      </c>
      <c r="W4346">
        <v>1900000</v>
      </c>
      <c r="X4346">
        <v>2003</v>
      </c>
      <c r="Y4346">
        <v>495</v>
      </c>
      <c r="Z4346">
        <v>6.4</v>
      </c>
      <c r="AA4346">
        <v>2.35</v>
      </c>
      <c r="AB4346">
        <v>298</v>
      </c>
    </row>
    <row r="4347" spans="1:28" hidden="1" x14ac:dyDescent="0.2">
      <c r="A4347" t="s">
        <v>27</v>
      </c>
      <c r="B4347" t="s">
        <v>17284</v>
      </c>
      <c r="C4347">
        <v>23</v>
      </c>
      <c r="D4347">
        <v>90</v>
      </c>
      <c r="E4347">
        <v>58</v>
      </c>
      <c r="F4347">
        <v>164</v>
      </c>
      <c r="G4347" t="s">
        <v>20605</v>
      </c>
      <c r="H4347">
        <v>405</v>
      </c>
      <c r="J4347" t="s">
        <v>58</v>
      </c>
      <c r="K4347" t="s">
        <v>20606</v>
      </c>
      <c r="L4347" t="s">
        <v>20607</v>
      </c>
      <c r="M4347">
        <v>2032</v>
      </c>
      <c r="N4347">
        <v>1204</v>
      </c>
      <c r="O4347" t="s">
        <v>20608</v>
      </c>
      <c r="P4347">
        <v>2</v>
      </c>
      <c r="Q4347" t="s">
        <v>20609</v>
      </c>
      <c r="R4347" t="s">
        <v>20610</v>
      </c>
      <c r="S4347">
        <v>15</v>
      </c>
      <c r="T4347" t="s">
        <v>36</v>
      </c>
      <c r="U4347" t="s">
        <v>37</v>
      </c>
      <c r="V4347" t="s">
        <v>583</v>
      </c>
      <c r="W4347">
        <v>1950000</v>
      </c>
      <c r="X4347">
        <v>2015</v>
      </c>
      <c r="Y4347">
        <v>217</v>
      </c>
      <c r="Z4347">
        <v>5.2</v>
      </c>
      <c r="AA4347">
        <v>1.78</v>
      </c>
      <c r="AB4347">
        <v>620</v>
      </c>
    </row>
    <row r="4348" spans="1:28" hidden="1" x14ac:dyDescent="0.2">
      <c r="A4348" t="s">
        <v>27</v>
      </c>
      <c r="B4348" t="s">
        <v>12083</v>
      </c>
      <c r="C4348">
        <v>363</v>
      </c>
      <c r="D4348">
        <v>95</v>
      </c>
      <c r="E4348">
        <v>89</v>
      </c>
      <c r="F4348">
        <v>263</v>
      </c>
      <c r="G4348" t="s">
        <v>3703</v>
      </c>
      <c r="H4348">
        <v>16000</v>
      </c>
      <c r="I4348">
        <v>1028658</v>
      </c>
      <c r="J4348" t="s">
        <v>1922</v>
      </c>
      <c r="K4348" t="s">
        <v>313</v>
      </c>
      <c r="L4348" t="s">
        <v>20611</v>
      </c>
      <c r="M4348">
        <v>118684</v>
      </c>
      <c r="N4348">
        <v>17471</v>
      </c>
      <c r="O4348" t="s">
        <v>20612</v>
      </c>
      <c r="P4348">
        <v>0</v>
      </c>
      <c r="Q4348" t="s">
        <v>20613</v>
      </c>
      <c r="R4348" t="s">
        <v>20614</v>
      </c>
      <c r="S4348">
        <v>447</v>
      </c>
      <c r="T4348" t="s">
        <v>36</v>
      </c>
      <c r="U4348" t="s">
        <v>3569</v>
      </c>
      <c r="V4348" t="s">
        <v>583</v>
      </c>
      <c r="W4348">
        <v>3000000</v>
      </c>
      <c r="X4348">
        <v>2010</v>
      </c>
      <c r="Y4348">
        <v>517</v>
      </c>
      <c r="Z4348">
        <v>7</v>
      </c>
      <c r="AA4348">
        <v>2.35</v>
      </c>
      <c r="AB4348">
        <v>24000</v>
      </c>
    </row>
    <row r="4349" spans="1:28" hidden="1" x14ac:dyDescent="0.2">
      <c r="A4349" t="s">
        <v>27</v>
      </c>
      <c r="B4349" t="s">
        <v>20615</v>
      </c>
      <c r="C4349">
        <v>249</v>
      </c>
      <c r="D4349">
        <v>97</v>
      </c>
      <c r="E4349">
        <v>0</v>
      </c>
      <c r="F4349">
        <v>594</v>
      </c>
      <c r="G4349" t="s">
        <v>2282</v>
      </c>
      <c r="H4349">
        <v>920</v>
      </c>
      <c r="I4349">
        <v>466702</v>
      </c>
      <c r="J4349" t="s">
        <v>1413</v>
      </c>
      <c r="K4349" t="s">
        <v>5044</v>
      </c>
      <c r="L4349" t="s">
        <v>20616</v>
      </c>
      <c r="M4349">
        <v>65877</v>
      </c>
      <c r="N4349">
        <v>3275</v>
      </c>
      <c r="O4349" t="s">
        <v>4723</v>
      </c>
      <c r="P4349">
        <v>1</v>
      </c>
      <c r="Q4349" t="s">
        <v>20617</v>
      </c>
      <c r="R4349" t="s">
        <v>20618</v>
      </c>
      <c r="S4349">
        <v>100</v>
      </c>
      <c r="T4349" t="s">
        <v>36</v>
      </c>
      <c r="U4349" t="s">
        <v>55</v>
      </c>
      <c r="V4349" t="s">
        <v>583</v>
      </c>
      <c r="X4349">
        <v>2010</v>
      </c>
      <c r="Y4349">
        <v>680</v>
      </c>
      <c r="Z4349">
        <v>7.3</v>
      </c>
      <c r="AA4349">
        <v>1.85</v>
      </c>
      <c r="AB4349">
        <v>17000</v>
      </c>
    </row>
    <row r="4350" spans="1:28" hidden="1" x14ac:dyDescent="0.2">
      <c r="A4350" t="s">
        <v>27</v>
      </c>
      <c r="B4350" t="s">
        <v>20619</v>
      </c>
      <c r="C4350">
        <v>68</v>
      </c>
      <c r="D4350">
        <v>108</v>
      </c>
      <c r="E4350">
        <v>63</v>
      </c>
      <c r="F4350">
        <v>5</v>
      </c>
      <c r="G4350" t="s">
        <v>20620</v>
      </c>
      <c r="H4350">
        <v>161</v>
      </c>
      <c r="J4350" t="s">
        <v>20621</v>
      </c>
      <c r="K4350" t="s">
        <v>11112</v>
      </c>
      <c r="L4350" t="s">
        <v>20622</v>
      </c>
      <c r="M4350">
        <v>6678</v>
      </c>
      <c r="N4350">
        <v>176</v>
      </c>
      <c r="O4350" t="s">
        <v>20623</v>
      </c>
      <c r="P4350">
        <v>0</v>
      </c>
      <c r="R4350" t="s">
        <v>20624</v>
      </c>
      <c r="S4350">
        <v>42</v>
      </c>
      <c r="T4350" t="s">
        <v>15948</v>
      </c>
      <c r="U4350" t="s">
        <v>20625</v>
      </c>
      <c r="V4350" t="s">
        <v>4828</v>
      </c>
      <c r="W4350">
        <v>1500000</v>
      </c>
      <c r="X4350">
        <v>2013</v>
      </c>
      <c r="Y4350">
        <v>10</v>
      </c>
      <c r="Z4350">
        <v>8.1</v>
      </c>
      <c r="AA4350">
        <v>1.85</v>
      </c>
      <c r="AB4350">
        <v>0</v>
      </c>
    </row>
    <row r="4351" spans="1:28" hidden="1" x14ac:dyDescent="0.2">
      <c r="A4351" t="s">
        <v>27</v>
      </c>
      <c r="B4351" t="s">
        <v>20626</v>
      </c>
      <c r="C4351">
        <v>14</v>
      </c>
      <c r="D4351">
        <v>95</v>
      </c>
      <c r="E4351">
        <v>0</v>
      </c>
      <c r="F4351">
        <v>164</v>
      </c>
      <c r="G4351" t="s">
        <v>20627</v>
      </c>
      <c r="H4351">
        <v>533</v>
      </c>
      <c r="I4351">
        <v>18435</v>
      </c>
      <c r="J4351" t="s">
        <v>3407</v>
      </c>
      <c r="K4351" t="s">
        <v>20628</v>
      </c>
      <c r="L4351" t="s">
        <v>20629</v>
      </c>
      <c r="M4351">
        <v>1010</v>
      </c>
      <c r="N4351">
        <v>1082</v>
      </c>
      <c r="O4351" t="s">
        <v>5978</v>
      </c>
      <c r="P4351">
        <v>5</v>
      </c>
      <c r="Q4351" t="s">
        <v>20630</v>
      </c>
      <c r="R4351" t="s">
        <v>20631</v>
      </c>
      <c r="S4351">
        <v>15</v>
      </c>
      <c r="T4351" t="s">
        <v>1462</v>
      </c>
      <c r="U4351" t="s">
        <v>1463</v>
      </c>
      <c r="V4351" t="s">
        <v>5611</v>
      </c>
      <c r="W4351">
        <v>1400000</v>
      </c>
      <c r="X4351">
        <v>2006</v>
      </c>
      <c r="Y4351">
        <v>323</v>
      </c>
      <c r="Z4351">
        <v>5.8</v>
      </c>
      <c r="AA4351">
        <v>1.85</v>
      </c>
      <c r="AB4351">
        <v>104</v>
      </c>
    </row>
    <row r="4352" spans="1:28" hidden="1" x14ac:dyDescent="0.2">
      <c r="A4352" t="s">
        <v>27</v>
      </c>
      <c r="B4352" t="s">
        <v>8415</v>
      </c>
      <c r="C4352">
        <v>359</v>
      </c>
      <c r="D4352">
        <v>100</v>
      </c>
      <c r="E4352">
        <v>108</v>
      </c>
      <c r="F4352">
        <v>534</v>
      </c>
      <c r="G4352" t="s">
        <v>232</v>
      </c>
      <c r="H4352">
        <v>17000</v>
      </c>
      <c r="I4352">
        <v>35266619</v>
      </c>
      <c r="J4352" t="s">
        <v>5049</v>
      </c>
      <c r="K4352" t="s">
        <v>487</v>
      </c>
      <c r="L4352" t="s">
        <v>8416</v>
      </c>
      <c r="M4352">
        <v>108248</v>
      </c>
      <c r="N4352">
        <v>20051</v>
      </c>
      <c r="O4352" t="s">
        <v>7933</v>
      </c>
      <c r="P4352">
        <v>1</v>
      </c>
      <c r="Q4352" t="s">
        <v>8417</v>
      </c>
      <c r="R4352" t="s">
        <v>8418</v>
      </c>
      <c r="S4352">
        <v>371</v>
      </c>
      <c r="T4352" t="s">
        <v>36</v>
      </c>
      <c r="U4352" t="s">
        <v>37</v>
      </c>
      <c r="V4352" t="s">
        <v>583</v>
      </c>
      <c r="W4352">
        <v>30000000</v>
      </c>
      <c r="X4352">
        <v>2013</v>
      </c>
      <c r="Y4352">
        <v>2000</v>
      </c>
      <c r="Z4352">
        <v>5.9</v>
      </c>
      <c r="AA4352">
        <v>2.35</v>
      </c>
      <c r="AB4352">
        <v>39000</v>
      </c>
    </row>
    <row r="4353" spans="1:28" hidden="1" x14ac:dyDescent="0.2">
      <c r="A4353" t="s">
        <v>27</v>
      </c>
      <c r="B4353" t="s">
        <v>20632</v>
      </c>
      <c r="C4353">
        <v>15</v>
      </c>
      <c r="D4353">
        <v>160</v>
      </c>
      <c r="E4353">
        <v>168</v>
      </c>
      <c r="F4353">
        <v>71</v>
      </c>
      <c r="G4353" t="s">
        <v>20632</v>
      </c>
      <c r="H4353">
        <v>733</v>
      </c>
      <c r="I4353">
        <v>95236</v>
      </c>
      <c r="J4353" t="s">
        <v>18255</v>
      </c>
      <c r="K4353" t="s">
        <v>2579</v>
      </c>
      <c r="L4353" t="s">
        <v>20633</v>
      </c>
      <c r="M4353">
        <v>5018</v>
      </c>
      <c r="N4353">
        <v>1182</v>
      </c>
      <c r="O4353" t="s">
        <v>20634</v>
      </c>
      <c r="P4353">
        <v>3</v>
      </c>
      <c r="R4353" t="s">
        <v>20635</v>
      </c>
      <c r="S4353">
        <v>38</v>
      </c>
      <c r="T4353" t="s">
        <v>5609</v>
      </c>
      <c r="U4353" t="s">
        <v>5610</v>
      </c>
      <c r="V4353" t="s">
        <v>4828</v>
      </c>
      <c r="X4353">
        <v>2013</v>
      </c>
      <c r="Y4353">
        <v>168</v>
      </c>
      <c r="Z4353">
        <v>6.4</v>
      </c>
      <c r="AB4353">
        <v>1000</v>
      </c>
    </row>
    <row r="4354" spans="1:28" hidden="1" x14ac:dyDescent="0.2">
      <c r="A4354" t="s">
        <v>27</v>
      </c>
      <c r="B4354" t="s">
        <v>6306</v>
      </c>
      <c r="C4354">
        <v>256</v>
      </c>
      <c r="D4354">
        <v>101</v>
      </c>
      <c r="E4354">
        <v>0</v>
      </c>
      <c r="F4354">
        <v>574</v>
      </c>
      <c r="G4354" t="s">
        <v>7327</v>
      </c>
      <c r="H4354">
        <v>40000</v>
      </c>
      <c r="I4354">
        <v>26505000</v>
      </c>
      <c r="J4354" t="s">
        <v>6401</v>
      </c>
      <c r="K4354" t="s">
        <v>42</v>
      </c>
      <c r="L4354" t="s">
        <v>7328</v>
      </c>
      <c r="M4354">
        <v>149293</v>
      </c>
      <c r="N4354">
        <v>42918</v>
      </c>
      <c r="O4354" t="s">
        <v>7329</v>
      </c>
      <c r="P4354">
        <v>1</v>
      </c>
      <c r="Q4354" t="s">
        <v>7330</v>
      </c>
      <c r="R4354" t="s">
        <v>7331</v>
      </c>
      <c r="S4354">
        <v>668</v>
      </c>
      <c r="T4354" t="s">
        <v>36</v>
      </c>
      <c r="U4354" t="s">
        <v>37</v>
      </c>
      <c r="V4354" t="s">
        <v>7332</v>
      </c>
      <c r="W4354">
        <v>1800000</v>
      </c>
      <c r="X4354">
        <v>1984</v>
      </c>
      <c r="Y4354">
        <v>852</v>
      </c>
      <c r="Z4354">
        <v>7.5</v>
      </c>
      <c r="AA4354">
        <v>1.85</v>
      </c>
      <c r="AB4354">
        <v>10000</v>
      </c>
    </row>
    <row r="4355" spans="1:28" hidden="1" x14ac:dyDescent="0.2">
      <c r="A4355" t="s">
        <v>27</v>
      </c>
      <c r="B4355" t="s">
        <v>12805</v>
      </c>
      <c r="C4355">
        <v>194</v>
      </c>
      <c r="D4355">
        <v>90</v>
      </c>
      <c r="E4355">
        <v>120</v>
      </c>
      <c r="F4355">
        <v>0</v>
      </c>
      <c r="G4355" t="s">
        <v>20636</v>
      </c>
      <c r="H4355">
        <v>41</v>
      </c>
      <c r="I4355">
        <v>2957978</v>
      </c>
      <c r="J4355" t="s">
        <v>20637</v>
      </c>
      <c r="K4355" t="s">
        <v>20638</v>
      </c>
      <c r="L4355" t="s">
        <v>20639</v>
      </c>
      <c r="M4355">
        <v>40481</v>
      </c>
      <c r="N4355">
        <v>68</v>
      </c>
      <c r="O4355" t="s">
        <v>20640</v>
      </c>
      <c r="P4355">
        <v>0</v>
      </c>
      <c r="Q4355" t="s">
        <v>20641</v>
      </c>
      <c r="R4355" t="s">
        <v>20642</v>
      </c>
      <c r="S4355">
        <v>134</v>
      </c>
      <c r="T4355" t="s">
        <v>36</v>
      </c>
      <c r="U4355" t="s">
        <v>55</v>
      </c>
      <c r="V4355" t="s">
        <v>38</v>
      </c>
      <c r="W4355">
        <v>1000000</v>
      </c>
      <c r="X4355">
        <v>2008</v>
      </c>
      <c r="Y4355">
        <v>27</v>
      </c>
      <c r="Z4355">
        <v>7.8</v>
      </c>
      <c r="AA4355">
        <v>1.85</v>
      </c>
      <c r="AB4355">
        <v>0</v>
      </c>
    </row>
    <row r="4356" spans="1:28" hidden="1" x14ac:dyDescent="0.2">
      <c r="A4356" t="s">
        <v>27</v>
      </c>
      <c r="B4356" t="s">
        <v>20643</v>
      </c>
      <c r="D4356">
        <v>86</v>
      </c>
      <c r="E4356">
        <v>0</v>
      </c>
      <c r="F4356">
        <v>3</v>
      </c>
      <c r="G4356" t="s">
        <v>20644</v>
      </c>
      <c r="H4356">
        <v>42</v>
      </c>
      <c r="J4356" t="s">
        <v>3407</v>
      </c>
      <c r="K4356" t="s">
        <v>20645</v>
      </c>
      <c r="L4356" t="s">
        <v>20646</v>
      </c>
      <c r="M4356">
        <v>333</v>
      </c>
      <c r="N4356">
        <v>90</v>
      </c>
      <c r="O4356" t="s">
        <v>20647</v>
      </c>
      <c r="P4356">
        <v>5</v>
      </c>
      <c r="Q4356" t="s">
        <v>20648</v>
      </c>
      <c r="R4356" t="s">
        <v>20649</v>
      </c>
      <c r="S4356">
        <v>6</v>
      </c>
      <c r="T4356" t="s">
        <v>36</v>
      </c>
      <c r="U4356" t="s">
        <v>177</v>
      </c>
      <c r="X4356">
        <v>2015</v>
      </c>
      <c r="Y4356">
        <v>40</v>
      </c>
      <c r="Z4356">
        <v>6.3</v>
      </c>
      <c r="AB4356">
        <v>213</v>
      </c>
    </row>
    <row r="4357" spans="1:28" hidden="1" x14ac:dyDescent="0.2">
      <c r="A4357" t="s">
        <v>27</v>
      </c>
      <c r="B4357" t="s">
        <v>20650</v>
      </c>
      <c r="C4357">
        <v>10</v>
      </c>
      <c r="D4357">
        <v>89</v>
      </c>
      <c r="E4357">
        <v>47</v>
      </c>
      <c r="F4357">
        <v>585</v>
      </c>
      <c r="G4357" t="s">
        <v>20651</v>
      </c>
      <c r="H4357">
        <v>628</v>
      </c>
      <c r="I4357">
        <v>444044</v>
      </c>
      <c r="J4357" t="s">
        <v>3407</v>
      </c>
      <c r="K4357" t="s">
        <v>7434</v>
      </c>
      <c r="L4357" t="s">
        <v>20652</v>
      </c>
      <c r="M4357">
        <v>744</v>
      </c>
      <c r="N4357">
        <v>4249</v>
      </c>
      <c r="O4357" t="s">
        <v>5225</v>
      </c>
      <c r="P4357">
        <v>6</v>
      </c>
      <c r="Q4357" t="s">
        <v>20653</v>
      </c>
      <c r="R4357" t="s">
        <v>20654</v>
      </c>
      <c r="S4357">
        <v>19</v>
      </c>
      <c r="T4357" t="s">
        <v>36</v>
      </c>
      <c r="U4357" t="s">
        <v>37</v>
      </c>
      <c r="V4357" t="s">
        <v>583</v>
      </c>
      <c r="W4357">
        <v>1900000</v>
      </c>
      <c r="X4357">
        <v>2015</v>
      </c>
      <c r="Y4357">
        <v>606</v>
      </c>
      <c r="Z4357">
        <v>7.2</v>
      </c>
      <c r="AA4357">
        <v>1.85</v>
      </c>
      <c r="AB4357">
        <v>1000</v>
      </c>
    </row>
    <row r="4358" spans="1:28" hidden="1" x14ac:dyDescent="0.2">
      <c r="A4358" t="s">
        <v>27</v>
      </c>
      <c r="B4358" t="s">
        <v>20655</v>
      </c>
      <c r="C4358">
        <v>311</v>
      </c>
      <c r="D4358">
        <v>87</v>
      </c>
      <c r="E4358">
        <v>13</v>
      </c>
      <c r="F4358">
        <v>308</v>
      </c>
      <c r="G4358" t="s">
        <v>18503</v>
      </c>
      <c r="H4358">
        <v>463</v>
      </c>
      <c r="I4358">
        <v>40990055</v>
      </c>
      <c r="J4358" t="s">
        <v>4382</v>
      </c>
      <c r="K4358" t="s">
        <v>19163</v>
      </c>
      <c r="L4358" t="s">
        <v>20656</v>
      </c>
      <c r="M4358">
        <v>41509</v>
      </c>
      <c r="N4358">
        <v>1958</v>
      </c>
      <c r="O4358" t="s">
        <v>20657</v>
      </c>
      <c r="P4358">
        <v>0</v>
      </c>
      <c r="Q4358" t="s">
        <v>20658</v>
      </c>
      <c r="R4358" t="s">
        <v>20659</v>
      </c>
      <c r="S4358">
        <v>300</v>
      </c>
      <c r="T4358" t="s">
        <v>36</v>
      </c>
      <c r="U4358" t="s">
        <v>1463</v>
      </c>
      <c r="V4358" t="s">
        <v>38</v>
      </c>
      <c r="W4358">
        <v>1800000</v>
      </c>
      <c r="X4358">
        <v>2010</v>
      </c>
      <c r="Y4358">
        <v>400</v>
      </c>
      <c r="Z4358">
        <v>5.6</v>
      </c>
      <c r="AA4358">
        <v>1.85</v>
      </c>
      <c r="AB4358">
        <v>0</v>
      </c>
    </row>
    <row r="4359" spans="1:28" hidden="1" x14ac:dyDescent="0.2">
      <c r="A4359" t="s">
        <v>27</v>
      </c>
      <c r="B4359" t="s">
        <v>6260</v>
      </c>
      <c r="C4359">
        <v>205</v>
      </c>
      <c r="D4359">
        <v>98</v>
      </c>
      <c r="E4359">
        <v>456</v>
      </c>
      <c r="F4359">
        <v>231</v>
      </c>
      <c r="G4359" t="s">
        <v>4682</v>
      </c>
      <c r="H4359">
        <v>1000</v>
      </c>
      <c r="I4359">
        <v>1445366</v>
      </c>
      <c r="J4359" t="s">
        <v>4294</v>
      </c>
      <c r="K4359" t="s">
        <v>201</v>
      </c>
      <c r="L4359" t="s">
        <v>20660</v>
      </c>
      <c r="M4359">
        <v>29019</v>
      </c>
      <c r="N4359">
        <v>2032</v>
      </c>
      <c r="O4359" t="s">
        <v>10506</v>
      </c>
      <c r="P4359">
        <v>1</v>
      </c>
      <c r="Q4359" t="s">
        <v>20661</v>
      </c>
      <c r="R4359" t="s">
        <v>20662</v>
      </c>
      <c r="S4359">
        <v>75</v>
      </c>
      <c r="T4359" t="s">
        <v>36</v>
      </c>
      <c r="U4359" t="s">
        <v>55</v>
      </c>
      <c r="V4359" t="s">
        <v>583</v>
      </c>
      <c r="X4359">
        <v>2009</v>
      </c>
      <c r="Y4359">
        <v>548</v>
      </c>
      <c r="Z4359">
        <v>7.2</v>
      </c>
      <c r="AA4359">
        <v>2.35</v>
      </c>
      <c r="AB4359">
        <v>10000</v>
      </c>
    </row>
    <row r="4360" spans="1:28" hidden="1" x14ac:dyDescent="0.2">
      <c r="A4360" t="s">
        <v>745</v>
      </c>
      <c r="B4360" t="s">
        <v>20224</v>
      </c>
      <c r="C4360">
        <v>94</v>
      </c>
      <c r="D4360">
        <v>125</v>
      </c>
      <c r="E4360">
        <v>603</v>
      </c>
      <c r="F4360">
        <v>114</v>
      </c>
      <c r="G4360" t="s">
        <v>12523</v>
      </c>
      <c r="H4360">
        <v>10000</v>
      </c>
      <c r="J4360" t="s">
        <v>3407</v>
      </c>
      <c r="K4360" t="s">
        <v>117</v>
      </c>
      <c r="L4360" t="s">
        <v>20663</v>
      </c>
      <c r="M4360">
        <v>78454</v>
      </c>
      <c r="N4360">
        <v>10570</v>
      </c>
      <c r="O4360" t="s">
        <v>20664</v>
      </c>
      <c r="P4360">
        <v>0</v>
      </c>
      <c r="Q4360" t="s">
        <v>20665</v>
      </c>
      <c r="R4360" t="s">
        <v>20666</v>
      </c>
      <c r="S4360">
        <v>233</v>
      </c>
      <c r="T4360" t="s">
        <v>36</v>
      </c>
      <c r="U4360" t="s">
        <v>37</v>
      </c>
      <c r="V4360" t="s">
        <v>93</v>
      </c>
      <c r="W4360">
        <v>1800000</v>
      </c>
      <c r="X4360">
        <v>1951</v>
      </c>
      <c r="Y4360">
        <v>416</v>
      </c>
      <c r="Z4360">
        <v>8</v>
      </c>
      <c r="AA4360">
        <v>1.37</v>
      </c>
      <c r="AB4360">
        <v>5000</v>
      </c>
    </row>
    <row r="4361" spans="1:28" hidden="1" x14ac:dyDescent="0.2">
      <c r="A4361" t="s">
        <v>745</v>
      </c>
      <c r="B4361" t="s">
        <v>3725</v>
      </c>
      <c r="C4361">
        <v>192</v>
      </c>
      <c r="D4361">
        <v>95</v>
      </c>
      <c r="E4361">
        <v>0</v>
      </c>
      <c r="F4361">
        <v>277</v>
      </c>
      <c r="G4361" t="s">
        <v>18801</v>
      </c>
      <c r="H4361">
        <v>654</v>
      </c>
      <c r="J4361" t="s">
        <v>1669</v>
      </c>
      <c r="K4361" t="s">
        <v>12975</v>
      </c>
      <c r="L4361" t="s">
        <v>20667</v>
      </c>
      <c r="M4361">
        <v>342585</v>
      </c>
      <c r="N4361">
        <v>1991</v>
      </c>
      <c r="O4361" t="s">
        <v>18813</v>
      </c>
      <c r="P4361">
        <v>0</v>
      </c>
      <c r="Q4361" t="s">
        <v>20668</v>
      </c>
      <c r="R4361" t="s">
        <v>20669</v>
      </c>
      <c r="S4361">
        <v>839</v>
      </c>
      <c r="T4361" t="s">
        <v>36</v>
      </c>
      <c r="U4361" t="s">
        <v>37</v>
      </c>
      <c r="V4361" t="s">
        <v>93</v>
      </c>
      <c r="W4361">
        <v>1800000</v>
      </c>
      <c r="X4361">
        <v>1964</v>
      </c>
      <c r="Y4361">
        <v>575</v>
      </c>
      <c r="Z4361">
        <v>8.5</v>
      </c>
      <c r="AA4361">
        <v>1.66</v>
      </c>
      <c r="AB4361">
        <v>18000</v>
      </c>
    </row>
    <row r="4362" spans="1:28" hidden="1" x14ac:dyDescent="0.2">
      <c r="A4362" t="s">
        <v>27</v>
      </c>
      <c r="B4362" t="s">
        <v>20670</v>
      </c>
      <c r="C4362">
        <v>85</v>
      </c>
      <c r="D4362">
        <v>118</v>
      </c>
      <c r="E4362">
        <v>12</v>
      </c>
      <c r="F4362">
        <v>67</v>
      </c>
      <c r="G4362" t="s">
        <v>20671</v>
      </c>
      <c r="H4362">
        <v>201</v>
      </c>
      <c r="I4362">
        <v>5709616</v>
      </c>
      <c r="J4362" t="s">
        <v>212</v>
      </c>
      <c r="K4362" t="s">
        <v>149</v>
      </c>
      <c r="L4362" t="s">
        <v>20672</v>
      </c>
      <c r="M4362">
        <v>11088</v>
      </c>
      <c r="N4362">
        <v>546</v>
      </c>
      <c r="O4362" t="s">
        <v>2888</v>
      </c>
      <c r="P4362">
        <v>0</v>
      </c>
      <c r="Q4362" t="s">
        <v>20673</v>
      </c>
      <c r="R4362" t="s">
        <v>20674</v>
      </c>
      <c r="S4362">
        <v>110</v>
      </c>
      <c r="T4362" t="s">
        <v>2776</v>
      </c>
      <c r="U4362" t="s">
        <v>2911</v>
      </c>
      <c r="V4362" t="s">
        <v>583</v>
      </c>
      <c r="W4362">
        <v>1800000</v>
      </c>
      <c r="X4362">
        <v>2002</v>
      </c>
      <c r="Y4362">
        <v>163</v>
      </c>
      <c r="Z4362">
        <v>6.8</v>
      </c>
      <c r="AA4362">
        <v>1.85</v>
      </c>
      <c r="AB4362">
        <v>544</v>
      </c>
    </row>
    <row r="4363" spans="1:28" hidden="1" x14ac:dyDescent="0.2">
      <c r="A4363" t="s">
        <v>27</v>
      </c>
      <c r="B4363" t="s">
        <v>20675</v>
      </c>
      <c r="C4363">
        <v>663</v>
      </c>
      <c r="D4363">
        <v>93</v>
      </c>
      <c r="E4363">
        <v>188</v>
      </c>
      <c r="F4363">
        <v>168</v>
      </c>
      <c r="G4363" t="s">
        <v>20676</v>
      </c>
      <c r="H4363">
        <v>2000</v>
      </c>
      <c r="I4363">
        <v>12784397</v>
      </c>
      <c r="J4363" t="s">
        <v>5322</v>
      </c>
      <c r="K4363" t="s">
        <v>3732</v>
      </c>
      <c r="L4363" t="s">
        <v>20677</v>
      </c>
      <c r="M4363">
        <v>70336</v>
      </c>
      <c r="N4363">
        <v>2658</v>
      </c>
      <c r="O4363" t="s">
        <v>20678</v>
      </c>
      <c r="P4363">
        <v>0</v>
      </c>
      <c r="Q4363" t="s">
        <v>20679</v>
      </c>
      <c r="R4363" t="s">
        <v>20680</v>
      </c>
      <c r="S4363">
        <v>269</v>
      </c>
      <c r="T4363" t="s">
        <v>36</v>
      </c>
      <c r="U4363" t="s">
        <v>37</v>
      </c>
      <c r="V4363" t="s">
        <v>38</v>
      </c>
      <c r="W4363">
        <v>1800000</v>
      </c>
      <c r="X4363">
        <v>2012</v>
      </c>
      <c r="Y4363">
        <v>458</v>
      </c>
      <c r="Z4363">
        <v>7.3</v>
      </c>
      <c r="AA4363">
        <v>1.85</v>
      </c>
      <c r="AB4363">
        <v>31000</v>
      </c>
    </row>
    <row r="4364" spans="1:28" hidden="1" x14ac:dyDescent="0.2">
      <c r="A4364" t="s">
        <v>27</v>
      </c>
      <c r="B4364" t="s">
        <v>20681</v>
      </c>
      <c r="C4364">
        <v>62</v>
      </c>
      <c r="D4364">
        <v>96</v>
      </c>
      <c r="E4364">
        <v>88</v>
      </c>
      <c r="F4364">
        <v>196</v>
      </c>
      <c r="G4364" t="s">
        <v>20547</v>
      </c>
      <c r="H4364">
        <v>595</v>
      </c>
      <c r="J4364" t="s">
        <v>645</v>
      </c>
      <c r="K4364" t="s">
        <v>6113</v>
      </c>
      <c r="L4364" t="s">
        <v>20682</v>
      </c>
      <c r="M4364">
        <v>22764</v>
      </c>
      <c r="N4364">
        <v>1432</v>
      </c>
      <c r="O4364" t="s">
        <v>20683</v>
      </c>
      <c r="P4364">
        <v>4</v>
      </c>
      <c r="Q4364" t="s">
        <v>20684</v>
      </c>
      <c r="R4364" t="s">
        <v>20685</v>
      </c>
      <c r="S4364">
        <v>91</v>
      </c>
      <c r="T4364" t="s">
        <v>36</v>
      </c>
      <c r="U4364" t="s">
        <v>37</v>
      </c>
      <c r="V4364" t="s">
        <v>275</v>
      </c>
      <c r="W4364">
        <v>1800000</v>
      </c>
      <c r="X4364">
        <v>1973</v>
      </c>
      <c r="Y4364">
        <v>356</v>
      </c>
      <c r="Z4364">
        <v>5.5</v>
      </c>
      <c r="AA4364">
        <v>2.35</v>
      </c>
      <c r="AB4364">
        <v>511</v>
      </c>
    </row>
    <row r="4365" spans="1:28" hidden="1" x14ac:dyDescent="0.2">
      <c r="A4365" t="s">
        <v>27</v>
      </c>
      <c r="B4365" t="s">
        <v>20686</v>
      </c>
      <c r="C4365">
        <v>39</v>
      </c>
      <c r="D4365">
        <v>109</v>
      </c>
      <c r="E4365">
        <v>9</v>
      </c>
      <c r="F4365">
        <v>280</v>
      </c>
      <c r="G4365" t="s">
        <v>5504</v>
      </c>
      <c r="H4365">
        <v>767</v>
      </c>
      <c r="I4365">
        <v>3050934</v>
      </c>
      <c r="J4365" t="s">
        <v>6197</v>
      </c>
      <c r="K4365" t="s">
        <v>6444</v>
      </c>
      <c r="L4365" t="s">
        <v>20687</v>
      </c>
      <c r="M4365">
        <v>2794</v>
      </c>
      <c r="N4365">
        <v>2187</v>
      </c>
      <c r="O4365" t="s">
        <v>13509</v>
      </c>
      <c r="P4365">
        <v>1</v>
      </c>
      <c r="Q4365" t="s">
        <v>20688</v>
      </c>
      <c r="R4365" t="s">
        <v>20689</v>
      </c>
      <c r="S4365">
        <v>78</v>
      </c>
      <c r="T4365" t="s">
        <v>36</v>
      </c>
      <c r="U4365" t="s">
        <v>37</v>
      </c>
      <c r="V4365" t="s">
        <v>38</v>
      </c>
      <c r="W4365">
        <v>1800000</v>
      </c>
      <c r="X4365">
        <v>2000</v>
      </c>
      <c r="Y4365">
        <v>380</v>
      </c>
      <c r="Z4365">
        <v>7.3</v>
      </c>
      <c r="AA4365">
        <v>1.85</v>
      </c>
      <c r="AB4365">
        <v>0</v>
      </c>
    </row>
    <row r="4366" spans="1:28" hidden="1" x14ac:dyDescent="0.2">
      <c r="A4366" t="s">
        <v>27</v>
      </c>
      <c r="B4366" t="s">
        <v>20690</v>
      </c>
      <c r="C4366">
        <v>68</v>
      </c>
      <c r="D4366">
        <v>109</v>
      </c>
      <c r="E4366">
        <v>0</v>
      </c>
      <c r="F4366">
        <v>186</v>
      </c>
      <c r="G4366" t="s">
        <v>14220</v>
      </c>
      <c r="H4366">
        <v>553</v>
      </c>
      <c r="I4366">
        <v>841206</v>
      </c>
      <c r="J4366" t="s">
        <v>3407</v>
      </c>
      <c r="K4366" t="s">
        <v>86</v>
      </c>
      <c r="L4366" t="s">
        <v>20691</v>
      </c>
      <c r="M4366">
        <v>2603</v>
      </c>
      <c r="N4366">
        <v>1439</v>
      </c>
      <c r="O4366" t="s">
        <v>4603</v>
      </c>
      <c r="P4366">
        <v>0</v>
      </c>
      <c r="Q4366" t="s">
        <v>20692</v>
      </c>
      <c r="R4366" t="s">
        <v>20693</v>
      </c>
      <c r="S4366">
        <v>34</v>
      </c>
      <c r="T4366" t="s">
        <v>36</v>
      </c>
      <c r="U4366" t="s">
        <v>37</v>
      </c>
      <c r="V4366" t="s">
        <v>583</v>
      </c>
      <c r="X4366">
        <v>2011</v>
      </c>
      <c r="Y4366">
        <v>471</v>
      </c>
      <c r="Z4366">
        <v>6.3</v>
      </c>
      <c r="AA4366">
        <v>1.85</v>
      </c>
      <c r="AB4366">
        <v>952</v>
      </c>
    </row>
    <row r="4367" spans="1:28" hidden="1" x14ac:dyDescent="0.2">
      <c r="A4367" t="s">
        <v>27</v>
      </c>
      <c r="B4367" t="s">
        <v>20694</v>
      </c>
      <c r="C4367">
        <v>3</v>
      </c>
      <c r="D4367">
        <v>155</v>
      </c>
      <c r="E4367">
        <v>0</v>
      </c>
      <c r="F4367">
        <v>61</v>
      </c>
      <c r="G4367" t="s">
        <v>20695</v>
      </c>
      <c r="H4367">
        <v>141</v>
      </c>
      <c r="J4367" t="s">
        <v>1679</v>
      </c>
      <c r="K4367" t="s">
        <v>20696</v>
      </c>
      <c r="L4367" t="s">
        <v>20697</v>
      </c>
      <c r="M4367">
        <v>563</v>
      </c>
      <c r="N4367">
        <v>349</v>
      </c>
      <c r="O4367" t="s">
        <v>20698</v>
      </c>
      <c r="P4367">
        <v>2</v>
      </c>
      <c r="R4367" t="s">
        <v>20699</v>
      </c>
      <c r="S4367">
        <v>6</v>
      </c>
      <c r="T4367" t="s">
        <v>20700</v>
      </c>
      <c r="U4367" t="s">
        <v>5610</v>
      </c>
      <c r="W4367">
        <v>150000000</v>
      </c>
      <c r="X4367">
        <v>2015</v>
      </c>
      <c r="Y4367">
        <v>77</v>
      </c>
      <c r="Z4367">
        <v>5.0999999999999996</v>
      </c>
      <c r="AB4367">
        <v>82</v>
      </c>
    </row>
    <row r="4368" spans="1:28" hidden="1" x14ac:dyDescent="0.2">
      <c r="A4368" t="s">
        <v>27</v>
      </c>
      <c r="B4368" t="s">
        <v>15025</v>
      </c>
      <c r="C4368">
        <v>130</v>
      </c>
      <c r="D4368">
        <v>90</v>
      </c>
      <c r="E4368">
        <v>293</v>
      </c>
      <c r="F4368">
        <v>808</v>
      </c>
      <c r="G4368" t="s">
        <v>349</v>
      </c>
      <c r="H4368">
        <v>16000</v>
      </c>
      <c r="I4368">
        <v>638476</v>
      </c>
      <c r="J4368" t="s">
        <v>17532</v>
      </c>
      <c r="K4368" t="s">
        <v>1762</v>
      </c>
      <c r="L4368" t="s">
        <v>20701</v>
      </c>
      <c r="M4368">
        <v>13223</v>
      </c>
      <c r="N4368">
        <v>32405</v>
      </c>
      <c r="O4368" t="s">
        <v>20702</v>
      </c>
      <c r="P4368">
        <v>1</v>
      </c>
      <c r="Q4368" t="s">
        <v>20703</v>
      </c>
      <c r="R4368" t="s">
        <v>20704</v>
      </c>
      <c r="S4368">
        <v>45</v>
      </c>
      <c r="T4368" t="s">
        <v>36</v>
      </c>
      <c r="U4368" t="s">
        <v>37</v>
      </c>
      <c r="V4368" t="s">
        <v>38</v>
      </c>
      <c r="W4368">
        <v>1500000</v>
      </c>
      <c r="X4368">
        <v>2011</v>
      </c>
      <c r="Y4368">
        <v>14000</v>
      </c>
      <c r="Z4368">
        <v>6.6</v>
      </c>
      <c r="AB4368">
        <v>0</v>
      </c>
    </row>
    <row r="4369" spans="1:28" hidden="1" x14ac:dyDescent="0.2">
      <c r="A4369" t="s">
        <v>745</v>
      </c>
      <c r="B4369" t="s">
        <v>20705</v>
      </c>
      <c r="C4369">
        <v>13</v>
      </c>
      <c r="D4369">
        <v>93</v>
      </c>
      <c r="E4369">
        <v>0</v>
      </c>
      <c r="F4369">
        <v>482</v>
      </c>
      <c r="G4369" t="s">
        <v>3544</v>
      </c>
      <c r="H4369">
        <v>12000</v>
      </c>
      <c r="J4369" t="s">
        <v>7577</v>
      </c>
      <c r="K4369" t="s">
        <v>270</v>
      </c>
      <c r="L4369" t="s">
        <v>20706</v>
      </c>
      <c r="M4369">
        <v>1435</v>
      </c>
      <c r="N4369">
        <v>14620</v>
      </c>
      <c r="O4369" t="s">
        <v>5589</v>
      </c>
      <c r="P4369">
        <v>0</v>
      </c>
      <c r="Q4369" t="s">
        <v>20707</v>
      </c>
      <c r="R4369" t="s">
        <v>20708</v>
      </c>
      <c r="S4369">
        <v>17</v>
      </c>
      <c r="T4369" t="s">
        <v>36</v>
      </c>
      <c r="U4369" t="s">
        <v>37</v>
      </c>
      <c r="V4369" t="s">
        <v>38</v>
      </c>
      <c r="W4369">
        <v>1800000</v>
      </c>
      <c r="X4369">
        <v>1993</v>
      </c>
      <c r="Y4369">
        <v>580</v>
      </c>
      <c r="Z4369">
        <v>6.1</v>
      </c>
      <c r="AA4369">
        <v>1.78</v>
      </c>
      <c r="AB4369">
        <v>266</v>
      </c>
    </row>
    <row r="4370" spans="1:28" hidden="1" x14ac:dyDescent="0.2">
      <c r="A4370" t="s">
        <v>27</v>
      </c>
      <c r="B4370" t="s">
        <v>20709</v>
      </c>
      <c r="C4370">
        <v>44</v>
      </c>
      <c r="D4370">
        <v>108</v>
      </c>
      <c r="E4370">
        <v>28</v>
      </c>
      <c r="F4370">
        <v>0</v>
      </c>
      <c r="G4370" t="s">
        <v>20710</v>
      </c>
      <c r="H4370">
        <v>0</v>
      </c>
      <c r="I4370">
        <v>505295</v>
      </c>
      <c r="J4370" t="s">
        <v>7041</v>
      </c>
      <c r="K4370" t="s">
        <v>20711</v>
      </c>
      <c r="L4370" t="s">
        <v>20712</v>
      </c>
      <c r="M4370">
        <v>1747</v>
      </c>
      <c r="N4370">
        <v>0</v>
      </c>
      <c r="O4370" t="s">
        <v>20713</v>
      </c>
      <c r="P4370">
        <v>0</v>
      </c>
      <c r="Q4370" t="s">
        <v>20714</v>
      </c>
      <c r="R4370" t="s">
        <v>20715</v>
      </c>
      <c r="S4370">
        <v>28</v>
      </c>
      <c r="T4370" t="s">
        <v>20716</v>
      </c>
      <c r="U4370" t="s">
        <v>368</v>
      </c>
      <c r="W4370">
        <v>1800000</v>
      </c>
      <c r="X4370">
        <v>2003</v>
      </c>
      <c r="Y4370">
        <v>0</v>
      </c>
      <c r="Z4370">
        <v>7.5</v>
      </c>
      <c r="AA4370">
        <v>1.85</v>
      </c>
      <c r="AB4370">
        <v>353</v>
      </c>
    </row>
    <row r="4371" spans="1:28" x14ac:dyDescent="0.2">
      <c r="A4371" t="s">
        <v>27</v>
      </c>
      <c r="B4371" t="s">
        <v>19222</v>
      </c>
      <c r="C4371">
        <v>26</v>
      </c>
      <c r="D4371">
        <v>114</v>
      </c>
      <c r="E4371">
        <v>57</v>
      </c>
      <c r="F4371">
        <v>426</v>
      </c>
      <c r="G4371" t="s">
        <v>10434</v>
      </c>
      <c r="H4371">
        <v>16000</v>
      </c>
      <c r="J4371" t="s">
        <v>15009</v>
      </c>
      <c r="K4371" t="s">
        <v>3692</v>
      </c>
      <c r="L4371" t="s">
        <v>20717</v>
      </c>
      <c r="M4371">
        <v>25472</v>
      </c>
      <c r="N4371">
        <v>18263</v>
      </c>
      <c r="O4371" t="s">
        <v>20718</v>
      </c>
      <c r="P4371">
        <v>3</v>
      </c>
      <c r="Q4371" t="s">
        <v>20719</v>
      </c>
      <c r="R4371" t="s">
        <v>20720</v>
      </c>
      <c r="S4371">
        <v>109</v>
      </c>
      <c r="T4371" t="s">
        <v>36</v>
      </c>
      <c r="U4371" t="s">
        <v>37</v>
      </c>
      <c r="V4371" t="s">
        <v>16050</v>
      </c>
      <c r="W4371">
        <v>1800000</v>
      </c>
      <c r="X4371">
        <v>1968</v>
      </c>
      <c r="Y4371">
        <v>844</v>
      </c>
      <c r="Z4371">
        <v>7</v>
      </c>
      <c r="AA4371">
        <v>1.85</v>
      </c>
      <c r="AB4371">
        <v>0</v>
      </c>
    </row>
    <row r="4372" spans="1:28" hidden="1" x14ac:dyDescent="0.2">
      <c r="A4372" t="s">
        <v>745</v>
      </c>
      <c r="B4372" t="s">
        <v>18895</v>
      </c>
      <c r="C4372">
        <v>27</v>
      </c>
      <c r="D4372">
        <v>87</v>
      </c>
      <c r="E4372">
        <v>174</v>
      </c>
      <c r="F4372">
        <v>114</v>
      </c>
      <c r="G4372" t="s">
        <v>20721</v>
      </c>
      <c r="H4372">
        <v>2000</v>
      </c>
      <c r="J4372" t="s">
        <v>20722</v>
      </c>
      <c r="K4372" t="s">
        <v>20723</v>
      </c>
      <c r="L4372" t="s">
        <v>20724</v>
      </c>
      <c r="M4372">
        <v>1756</v>
      </c>
      <c r="N4372">
        <v>2831</v>
      </c>
      <c r="O4372" t="s">
        <v>20664</v>
      </c>
      <c r="P4372">
        <v>0</v>
      </c>
      <c r="Q4372" t="s">
        <v>20725</v>
      </c>
      <c r="R4372" t="s">
        <v>20726</v>
      </c>
      <c r="S4372">
        <v>28</v>
      </c>
      <c r="T4372" t="s">
        <v>36</v>
      </c>
      <c r="U4372" t="s">
        <v>37</v>
      </c>
      <c r="X4372">
        <v>1952</v>
      </c>
      <c r="Y4372">
        <v>399</v>
      </c>
      <c r="Z4372">
        <v>7.2</v>
      </c>
      <c r="AA4372">
        <v>1.37</v>
      </c>
      <c r="AB4372">
        <v>169</v>
      </c>
    </row>
    <row r="4373" spans="1:28" hidden="1" x14ac:dyDescent="0.2">
      <c r="A4373" t="s">
        <v>27</v>
      </c>
      <c r="B4373" t="s">
        <v>20727</v>
      </c>
      <c r="C4373">
        <v>53</v>
      </c>
      <c r="D4373">
        <v>113</v>
      </c>
      <c r="E4373">
        <v>15</v>
      </c>
      <c r="F4373">
        <v>491</v>
      </c>
      <c r="G4373" t="s">
        <v>2702</v>
      </c>
      <c r="H4373">
        <v>647</v>
      </c>
      <c r="J4373" t="s">
        <v>5542</v>
      </c>
      <c r="K4373" t="s">
        <v>14550</v>
      </c>
      <c r="L4373" t="s">
        <v>20728</v>
      </c>
      <c r="M4373">
        <v>6267</v>
      </c>
      <c r="N4373">
        <v>2439</v>
      </c>
      <c r="O4373" t="s">
        <v>7936</v>
      </c>
      <c r="P4373">
        <v>0</v>
      </c>
      <c r="Q4373" t="s">
        <v>20729</v>
      </c>
      <c r="R4373" t="s">
        <v>20730</v>
      </c>
      <c r="S4373">
        <v>103</v>
      </c>
      <c r="T4373" t="s">
        <v>36</v>
      </c>
      <c r="U4373" t="s">
        <v>37</v>
      </c>
      <c r="V4373" t="s">
        <v>583</v>
      </c>
      <c r="W4373">
        <v>1800000</v>
      </c>
      <c r="X4373">
        <v>2007</v>
      </c>
      <c r="Y4373">
        <v>642</v>
      </c>
      <c r="Z4373">
        <v>5.3</v>
      </c>
      <c r="AA4373">
        <v>2.35</v>
      </c>
      <c r="AB4373">
        <v>368</v>
      </c>
    </row>
    <row r="4374" spans="1:28" hidden="1" x14ac:dyDescent="0.2">
      <c r="A4374" t="s">
        <v>27</v>
      </c>
      <c r="B4374" t="s">
        <v>20731</v>
      </c>
      <c r="D4374">
        <v>87</v>
      </c>
      <c r="E4374">
        <v>9</v>
      </c>
      <c r="F4374">
        <v>165</v>
      </c>
      <c r="G4374" t="s">
        <v>20732</v>
      </c>
      <c r="H4374">
        <v>467</v>
      </c>
      <c r="J4374" t="s">
        <v>12836</v>
      </c>
      <c r="K4374" t="s">
        <v>20733</v>
      </c>
      <c r="L4374" t="s">
        <v>20734</v>
      </c>
      <c r="M4374">
        <v>13</v>
      </c>
      <c r="N4374">
        <v>1270</v>
      </c>
      <c r="O4374" t="s">
        <v>20735</v>
      </c>
      <c r="P4374">
        <v>0</v>
      </c>
      <c r="R4374" t="s">
        <v>20736</v>
      </c>
      <c r="T4374" t="s">
        <v>36</v>
      </c>
      <c r="U4374" t="s">
        <v>37</v>
      </c>
      <c r="X4374">
        <v>2016</v>
      </c>
      <c r="Y4374">
        <v>258</v>
      </c>
      <c r="Z4374">
        <v>8.6999999999999993</v>
      </c>
      <c r="AB4374">
        <v>8</v>
      </c>
    </row>
    <row r="4375" spans="1:28" hidden="1" x14ac:dyDescent="0.2">
      <c r="A4375" t="s">
        <v>27</v>
      </c>
      <c r="B4375" t="s">
        <v>20737</v>
      </c>
      <c r="C4375">
        <v>10</v>
      </c>
      <c r="D4375">
        <v>90</v>
      </c>
      <c r="E4375">
        <v>4</v>
      </c>
      <c r="F4375">
        <v>91</v>
      </c>
      <c r="G4375" t="s">
        <v>20738</v>
      </c>
      <c r="H4375">
        <v>433</v>
      </c>
      <c r="J4375" t="s">
        <v>645</v>
      </c>
      <c r="K4375" t="s">
        <v>930</v>
      </c>
      <c r="L4375" t="s">
        <v>20739</v>
      </c>
      <c r="M4375">
        <v>761</v>
      </c>
      <c r="N4375">
        <v>984</v>
      </c>
      <c r="O4375" t="s">
        <v>20740</v>
      </c>
      <c r="P4375">
        <v>0</v>
      </c>
      <c r="Q4375" t="s">
        <v>20741</v>
      </c>
      <c r="R4375" t="s">
        <v>20742</v>
      </c>
      <c r="S4375">
        <v>12</v>
      </c>
      <c r="T4375" t="s">
        <v>36</v>
      </c>
      <c r="U4375" t="s">
        <v>266</v>
      </c>
      <c r="V4375" t="s">
        <v>38</v>
      </c>
      <c r="W4375">
        <v>1800000</v>
      </c>
      <c r="X4375">
        <v>2013</v>
      </c>
      <c r="Y4375">
        <v>108</v>
      </c>
      <c r="Z4375">
        <v>3.4</v>
      </c>
      <c r="AB4375">
        <v>566</v>
      </c>
    </row>
    <row r="4376" spans="1:28" hidden="1" x14ac:dyDescent="0.2">
      <c r="A4376" t="s">
        <v>27</v>
      </c>
      <c r="B4376" t="s">
        <v>20743</v>
      </c>
      <c r="C4376">
        <v>4</v>
      </c>
      <c r="D4376">
        <v>111</v>
      </c>
      <c r="E4376">
        <v>21</v>
      </c>
      <c r="F4376">
        <v>685</v>
      </c>
      <c r="G4376" t="s">
        <v>9686</v>
      </c>
      <c r="H4376">
        <v>761</v>
      </c>
      <c r="J4376" t="s">
        <v>2525</v>
      </c>
      <c r="K4376" t="s">
        <v>20744</v>
      </c>
      <c r="L4376" t="s">
        <v>20745</v>
      </c>
      <c r="M4376">
        <v>686</v>
      </c>
      <c r="N4376">
        <v>4306</v>
      </c>
      <c r="O4376" t="s">
        <v>9093</v>
      </c>
      <c r="P4376">
        <v>13</v>
      </c>
      <c r="Q4376" t="s">
        <v>20746</v>
      </c>
      <c r="R4376" t="s">
        <v>20747</v>
      </c>
      <c r="S4376">
        <v>8</v>
      </c>
      <c r="T4376" t="s">
        <v>36</v>
      </c>
      <c r="U4376" t="s">
        <v>37</v>
      </c>
      <c r="V4376" t="s">
        <v>4828</v>
      </c>
      <c r="W4376">
        <v>1800000</v>
      </c>
      <c r="X4376">
        <v>2012</v>
      </c>
      <c r="Y4376">
        <v>713</v>
      </c>
      <c r="Z4376">
        <v>5.4</v>
      </c>
      <c r="AA4376">
        <v>1.85</v>
      </c>
      <c r="AB4376">
        <v>569</v>
      </c>
    </row>
    <row r="4377" spans="1:28" hidden="1" x14ac:dyDescent="0.2">
      <c r="A4377" t="s">
        <v>745</v>
      </c>
      <c r="B4377" t="s">
        <v>1845</v>
      </c>
      <c r="C4377">
        <v>181</v>
      </c>
      <c r="D4377">
        <v>81</v>
      </c>
      <c r="E4377">
        <v>670</v>
      </c>
      <c r="F4377">
        <v>34</v>
      </c>
      <c r="G4377" t="s">
        <v>20748</v>
      </c>
      <c r="H4377">
        <v>486</v>
      </c>
      <c r="I4377">
        <v>7267324</v>
      </c>
      <c r="J4377" t="s">
        <v>1933</v>
      </c>
      <c r="K4377" t="s">
        <v>3092</v>
      </c>
      <c r="L4377" t="s">
        <v>20749</v>
      </c>
      <c r="M4377">
        <v>161471</v>
      </c>
      <c r="N4377">
        <v>623</v>
      </c>
      <c r="O4377" t="s">
        <v>20750</v>
      </c>
      <c r="P4377">
        <v>1</v>
      </c>
      <c r="Q4377" t="s">
        <v>20751</v>
      </c>
      <c r="R4377" t="s">
        <v>20752</v>
      </c>
      <c r="S4377">
        <v>709</v>
      </c>
      <c r="T4377" t="s">
        <v>8729</v>
      </c>
      <c r="U4377" t="s">
        <v>765</v>
      </c>
      <c r="V4377" t="s">
        <v>583</v>
      </c>
      <c r="W4377">
        <v>3500000</v>
      </c>
      <c r="X4377">
        <v>1998</v>
      </c>
      <c r="Y4377">
        <v>37</v>
      </c>
      <c r="Z4377">
        <v>7.8</v>
      </c>
      <c r="AA4377">
        <v>1.85</v>
      </c>
      <c r="AB4377">
        <v>0</v>
      </c>
    </row>
    <row r="4378" spans="1:28" hidden="1" x14ac:dyDescent="0.2">
      <c r="A4378" t="s">
        <v>27</v>
      </c>
      <c r="B4378" t="s">
        <v>20753</v>
      </c>
      <c r="C4378">
        <v>114</v>
      </c>
      <c r="D4378">
        <v>93</v>
      </c>
      <c r="E4378">
        <v>75</v>
      </c>
      <c r="F4378">
        <v>446</v>
      </c>
      <c r="G4378" t="s">
        <v>20754</v>
      </c>
      <c r="H4378">
        <v>701</v>
      </c>
      <c r="I4378">
        <v>145540</v>
      </c>
      <c r="J4378" t="s">
        <v>11573</v>
      </c>
      <c r="K4378" t="s">
        <v>18272</v>
      </c>
      <c r="L4378" t="s">
        <v>20755</v>
      </c>
      <c r="M4378">
        <v>26773</v>
      </c>
      <c r="N4378">
        <v>2489</v>
      </c>
      <c r="O4378" t="s">
        <v>11384</v>
      </c>
      <c r="P4378">
        <v>1</v>
      </c>
      <c r="Q4378" t="s">
        <v>20756</v>
      </c>
      <c r="R4378" t="s">
        <v>20757</v>
      </c>
      <c r="S4378">
        <v>277</v>
      </c>
      <c r="T4378" t="s">
        <v>36</v>
      </c>
      <c r="U4378" t="s">
        <v>37</v>
      </c>
      <c r="V4378" t="s">
        <v>583</v>
      </c>
      <c r="W4378">
        <v>500000</v>
      </c>
      <c r="X4378">
        <v>2002</v>
      </c>
      <c r="Y4378">
        <v>461</v>
      </c>
      <c r="Z4378">
        <v>6.7</v>
      </c>
      <c r="AA4378">
        <v>1.85</v>
      </c>
      <c r="AB4378">
        <v>0</v>
      </c>
    </row>
    <row r="4379" spans="1:28" hidden="1" x14ac:dyDescent="0.2">
      <c r="A4379" t="s">
        <v>27</v>
      </c>
      <c r="B4379" t="s">
        <v>20758</v>
      </c>
      <c r="C4379">
        <v>11</v>
      </c>
      <c r="D4379">
        <v>90</v>
      </c>
      <c r="E4379">
        <v>15</v>
      </c>
      <c r="F4379">
        <v>120</v>
      </c>
      <c r="G4379" t="s">
        <v>20759</v>
      </c>
      <c r="H4379">
        <v>900</v>
      </c>
      <c r="J4379" t="s">
        <v>9351</v>
      </c>
      <c r="K4379" t="s">
        <v>7322</v>
      </c>
      <c r="L4379" t="s">
        <v>20760</v>
      </c>
      <c r="M4379">
        <v>840</v>
      </c>
      <c r="N4379">
        <v>1724</v>
      </c>
      <c r="O4379" t="s">
        <v>20761</v>
      </c>
      <c r="P4379">
        <v>3</v>
      </c>
      <c r="Q4379" t="s">
        <v>20762</v>
      </c>
      <c r="R4379" t="s">
        <v>20763</v>
      </c>
      <c r="S4379">
        <v>9</v>
      </c>
      <c r="T4379" t="s">
        <v>36</v>
      </c>
      <c r="U4379" t="s">
        <v>266</v>
      </c>
      <c r="V4379" t="s">
        <v>93</v>
      </c>
      <c r="W4379">
        <v>2000000</v>
      </c>
      <c r="X4379">
        <v>2013</v>
      </c>
      <c r="Y4379">
        <v>450</v>
      </c>
      <c r="Z4379">
        <v>4.7</v>
      </c>
      <c r="AB4379">
        <v>326</v>
      </c>
    </row>
    <row r="4380" spans="1:28" hidden="1" x14ac:dyDescent="0.2">
      <c r="A4380" t="s">
        <v>27</v>
      </c>
      <c r="B4380" t="s">
        <v>20764</v>
      </c>
      <c r="C4380">
        <v>1</v>
      </c>
      <c r="D4380">
        <v>112</v>
      </c>
      <c r="E4380">
        <v>0</v>
      </c>
      <c r="F4380">
        <v>11</v>
      </c>
      <c r="G4380" t="s">
        <v>20765</v>
      </c>
      <c r="H4380">
        <v>86</v>
      </c>
      <c r="J4380" t="s">
        <v>6401</v>
      </c>
      <c r="K4380" t="s">
        <v>20766</v>
      </c>
      <c r="L4380" t="s">
        <v>20767</v>
      </c>
      <c r="M4380">
        <v>28</v>
      </c>
      <c r="N4380">
        <v>139</v>
      </c>
      <c r="O4380" t="s">
        <v>20768</v>
      </c>
      <c r="P4380">
        <v>0</v>
      </c>
      <c r="Q4380" t="s">
        <v>20769</v>
      </c>
      <c r="R4380" t="s">
        <v>20770</v>
      </c>
      <c r="S4380">
        <v>1</v>
      </c>
      <c r="T4380" t="s">
        <v>36</v>
      </c>
      <c r="U4380" t="s">
        <v>37</v>
      </c>
      <c r="V4380" t="s">
        <v>38</v>
      </c>
      <c r="W4380">
        <v>1750000</v>
      </c>
      <c r="X4380">
        <v>2013</v>
      </c>
      <c r="Y4380">
        <v>42</v>
      </c>
      <c r="Z4380">
        <v>6.3</v>
      </c>
      <c r="AA4380">
        <v>1.85</v>
      </c>
      <c r="AB4380">
        <v>73</v>
      </c>
    </row>
    <row r="4381" spans="1:28" hidden="1" x14ac:dyDescent="0.2">
      <c r="A4381" t="s">
        <v>27</v>
      </c>
      <c r="B4381" t="s">
        <v>9876</v>
      </c>
      <c r="C4381">
        <v>75</v>
      </c>
      <c r="D4381">
        <v>106</v>
      </c>
      <c r="E4381">
        <v>36</v>
      </c>
      <c r="F4381">
        <v>345</v>
      </c>
      <c r="G4381" t="s">
        <v>17556</v>
      </c>
      <c r="H4381">
        <v>953</v>
      </c>
      <c r="I4381">
        <v>12589108</v>
      </c>
      <c r="J4381" t="s">
        <v>7041</v>
      </c>
      <c r="K4381" t="s">
        <v>638</v>
      </c>
      <c r="L4381" t="s">
        <v>20771</v>
      </c>
      <c r="M4381">
        <v>5526</v>
      </c>
      <c r="N4381">
        <v>2198</v>
      </c>
      <c r="O4381" t="s">
        <v>13735</v>
      </c>
      <c r="P4381">
        <v>1</v>
      </c>
      <c r="Q4381" t="s">
        <v>20772</v>
      </c>
      <c r="R4381" t="s">
        <v>20773</v>
      </c>
      <c r="S4381">
        <v>58</v>
      </c>
      <c r="T4381" t="s">
        <v>2776</v>
      </c>
      <c r="U4381" t="s">
        <v>2911</v>
      </c>
      <c r="V4381" t="s">
        <v>38</v>
      </c>
      <c r="X4381">
        <v>2007</v>
      </c>
      <c r="Y4381">
        <v>399</v>
      </c>
      <c r="Z4381">
        <v>7.4</v>
      </c>
      <c r="AA4381">
        <v>1.85</v>
      </c>
      <c r="AB4381">
        <v>0</v>
      </c>
    </row>
    <row r="4382" spans="1:28" hidden="1" x14ac:dyDescent="0.2">
      <c r="A4382" t="s">
        <v>27</v>
      </c>
      <c r="B4382" t="s">
        <v>20681</v>
      </c>
      <c r="C4382">
        <v>80</v>
      </c>
      <c r="D4382">
        <v>88</v>
      </c>
      <c r="E4382">
        <v>88</v>
      </c>
      <c r="F4382">
        <v>67</v>
      </c>
      <c r="G4382" t="s">
        <v>20774</v>
      </c>
      <c r="H4382">
        <v>595</v>
      </c>
      <c r="J4382" t="s">
        <v>645</v>
      </c>
      <c r="K4382" t="s">
        <v>6113</v>
      </c>
      <c r="L4382" t="s">
        <v>20775</v>
      </c>
      <c r="M4382">
        <v>23268</v>
      </c>
      <c r="N4382">
        <v>941</v>
      </c>
      <c r="O4382" t="s">
        <v>20776</v>
      </c>
      <c r="P4382">
        <v>0</v>
      </c>
      <c r="Q4382" t="s">
        <v>20777</v>
      </c>
      <c r="R4382" t="s">
        <v>20778</v>
      </c>
      <c r="S4382">
        <v>95</v>
      </c>
      <c r="T4382" t="s">
        <v>36</v>
      </c>
      <c r="U4382" t="s">
        <v>37</v>
      </c>
      <c r="V4382" t="s">
        <v>93</v>
      </c>
      <c r="W4382">
        <v>1700000</v>
      </c>
      <c r="X4382">
        <v>1972</v>
      </c>
      <c r="Y4382">
        <v>70</v>
      </c>
      <c r="Z4382">
        <v>6.1</v>
      </c>
      <c r="AA4382">
        <v>2.35</v>
      </c>
      <c r="AB4382">
        <v>794</v>
      </c>
    </row>
    <row r="4383" spans="1:28" hidden="1" x14ac:dyDescent="0.2">
      <c r="A4383" t="s">
        <v>27</v>
      </c>
      <c r="B4383" t="s">
        <v>13507</v>
      </c>
      <c r="C4383">
        <v>179</v>
      </c>
      <c r="D4383">
        <v>138</v>
      </c>
      <c r="E4383">
        <v>143</v>
      </c>
      <c r="F4383">
        <v>783</v>
      </c>
      <c r="G4383" t="s">
        <v>5103</v>
      </c>
      <c r="H4383">
        <v>1000</v>
      </c>
      <c r="I4383">
        <v>35918429</v>
      </c>
      <c r="J4383" t="s">
        <v>1933</v>
      </c>
      <c r="K4383" t="s">
        <v>136</v>
      </c>
      <c r="L4383" t="s">
        <v>20779</v>
      </c>
      <c r="M4383">
        <v>32415</v>
      </c>
      <c r="N4383">
        <v>3970</v>
      </c>
      <c r="O4383" t="s">
        <v>1344</v>
      </c>
      <c r="P4383">
        <v>1</v>
      </c>
      <c r="Q4383" t="s">
        <v>20780</v>
      </c>
      <c r="R4383" t="s">
        <v>20781</v>
      </c>
      <c r="S4383">
        <v>510</v>
      </c>
      <c r="T4383" t="s">
        <v>36</v>
      </c>
      <c r="U4383" t="s">
        <v>37</v>
      </c>
      <c r="V4383" t="s">
        <v>583</v>
      </c>
      <c r="W4383">
        <v>1700000</v>
      </c>
      <c r="X4383">
        <v>2001</v>
      </c>
      <c r="Y4383">
        <v>874</v>
      </c>
      <c r="Z4383">
        <v>7.5</v>
      </c>
      <c r="AA4383">
        <v>2.35</v>
      </c>
      <c r="AB4383">
        <v>951</v>
      </c>
    </row>
    <row r="4384" spans="1:28" hidden="1" x14ac:dyDescent="0.2">
      <c r="A4384" t="s">
        <v>27</v>
      </c>
      <c r="B4384" t="s">
        <v>20782</v>
      </c>
      <c r="C4384">
        <v>225</v>
      </c>
      <c r="D4384">
        <v>105</v>
      </c>
      <c r="E4384">
        <v>68</v>
      </c>
      <c r="F4384">
        <v>374</v>
      </c>
      <c r="G4384" t="s">
        <v>1017</v>
      </c>
      <c r="H4384">
        <v>635</v>
      </c>
      <c r="I4384">
        <v>92401</v>
      </c>
      <c r="J4384" t="s">
        <v>5542</v>
      </c>
      <c r="K4384" t="s">
        <v>20783</v>
      </c>
      <c r="L4384" t="s">
        <v>20784</v>
      </c>
      <c r="M4384">
        <v>56402</v>
      </c>
      <c r="N4384">
        <v>2423</v>
      </c>
      <c r="O4384" t="s">
        <v>20785</v>
      </c>
      <c r="P4384">
        <v>0</v>
      </c>
      <c r="Q4384" t="s">
        <v>20786</v>
      </c>
      <c r="R4384" t="s">
        <v>20787</v>
      </c>
      <c r="S4384">
        <v>209</v>
      </c>
      <c r="T4384" t="s">
        <v>36</v>
      </c>
      <c r="U4384" t="s">
        <v>37</v>
      </c>
      <c r="V4384" t="s">
        <v>583</v>
      </c>
      <c r="W4384">
        <v>2000000</v>
      </c>
      <c r="X4384">
        <v>2010</v>
      </c>
      <c r="Y4384">
        <v>445</v>
      </c>
      <c r="Z4384">
        <v>6.3</v>
      </c>
      <c r="AA4384">
        <v>2.35</v>
      </c>
      <c r="AB4384">
        <v>17000</v>
      </c>
    </row>
    <row r="4385" spans="1:28" hidden="1" x14ac:dyDescent="0.2">
      <c r="A4385" t="s">
        <v>27</v>
      </c>
      <c r="B4385" t="s">
        <v>20788</v>
      </c>
      <c r="C4385">
        <v>77</v>
      </c>
      <c r="D4385">
        <v>98</v>
      </c>
      <c r="E4385">
        <v>3</v>
      </c>
      <c r="F4385">
        <v>327</v>
      </c>
      <c r="G4385" t="s">
        <v>7942</v>
      </c>
      <c r="H4385">
        <v>349</v>
      </c>
      <c r="I4385">
        <v>1943649</v>
      </c>
      <c r="J4385" t="s">
        <v>4260</v>
      </c>
      <c r="K4385" t="s">
        <v>20789</v>
      </c>
      <c r="L4385" t="s">
        <v>20790</v>
      </c>
      <c r="M4385">
        <v>8697</v>
      </c>
      <c r="N4385">
        <v>2095</v>
      </c>
      <c r="O4385" t="s">
        <v>2954</v>
      </c>
      <c r="P4385">
        <v>3</v>
      </c>
      <c r="Q4385" t="s">
        <v>20791</v>
      </c>
      <c r="R4385" t="s">
        <v>20792</v>
      </c>
      <c r="S4385">
        <v>122</v>
      </c>
      <c r="T4385" t="s">
        <v>36</v>
      </c>
      <c r="U4385" t="s">
        <v>37</v>
      </c>
      <c r="V4385" t="s">
        <v>38</v>
      </c>
      <c r="W4385">
        <v>1700000</v>
      </c>
      <c r="X4385">
        <v>1999</v>
      </c>
      <c r="Y4385">
        <v>347</v>
      </c>
      <c r="Z4385">
        <v>6.3</v>
      </c>
      <c r="AA4385">
        <v>1.85</v>
      </c>
      <c r="AB4385">
        <v>374</v>
      </c>
    </row>
    <row r="4386" spans="1:28" hidden="1" x14ac:dyDescent="0.2">
      <c r="A4386" t="s">
        <v>27</v>
      </c>
      <c r="B4386" t="s">
        <v>19748</v>
      </c>
      <c r="C4386">
        <v>124</v>
      </c>
      <c r="D4386">
        <v>86</v>
      </c>
      <c r="E4386">
        <v>84</v>
      </c>
      <c r="F4386">
        <v>34</v>
      </c>
      <c r="G4386" t="s">
        <v>20793</v>
      </c>
      <c r="H4386">
        <v>680</v>
      </c>
      <c r="I4386">
        <v>992238</v>
      </c>
      <c r="J4386" t="s">
        <v>212</v>
      </c>
      <c r="K4386" t="s">
        <v>2282</v>
      </c>
      <c r="L4386" t="s">
        <v>20794</v>
      </c>
      <c r="M4386">
        <v>16349</v>
      </c>
      <c r="N4386">
        <v>763</v>
      </c>
      <c r="O4386" t="s">
        <v>20795</v>
      </c>
      <c r="P4386">
        <v>0</v>
      </c>
      <c r="Q4386" t="s">
        <v>20796</v>
      </c>
      <c r="R4386" t="s">
        <v>20797</v>
      </c>
      <c r="S4386">
        <v>103</v>
      </c>
      <c r="T4386" t="s">
        <v>36</v>
      </c>
      <c r="U4386" t="s">
        <v>55</v>
      </c>
      <c r="V4386" t="s">
        <v>583</v>
      </c>
      <c r="W4386">
        <v>1700000</v>
      </c>
      <c r="X4386">
        <v>2004</v>
      </c>
      <c r="Y4386">
        <v>46</v>
      </c>
      <c r="Z4386">
        <v>6.8</v>
      </c>
      <c r="AA4386">
        <v>1.85</v>
      </c>
      <c r="AB4386">
        <v>869</v>
      </c>
    </row>
    <row r="4387" spans="1:28" hidden="1" x14ac:dyDescent="0.2">
      <c r="A4387" t="s">
        <v>27</v>
      </c>
      <c r="B4387" t="s">
        <v>20798</v>
      </c>
      <c r="C4387">
        <v>195</v>
      </c>
      <c r="D4387">
        <v>104</v>
      </c>
      <c r="E4387">
        <v>25</v>
      </c>
      <c r="F4387">
        <v>73</v>
      </c>
      <c r="G4387" t="s">
        <v>11185</v>
      </c>
      <c r="H4387">
        <v>638</v>
      </c>
      <c r="I4387">
        <v>4231500</v>
      </c>
      <c r="J4387" t="s">
        <v>212</v>
      </c>
      <c r="K4387" t="s">
        <v>20799</v>
      </c>
      <c r="L4387" t="s">
        <v>20800</v>
      </c>
      <c r="M4387">
        <v>30479</v>
      </c>
      <c r="N4387">
        <v>822</v>
      </c>
      <c r="O4387" t="s">
        <v>10308</v>
      </c>
      <c r="P4387">
        <v>2</v>
      </c>
      <c r="Q4387" t="s">
        <v>20801</v>
      </c>
      <c r="R4387" t="s">
        <v>20802</v>
      </c>
      <c r="S4387">
        <v>162</v>
      </c>
      <c r="T4387" t="s">
        <v>5609</v>
      </c>
      <c r="U4387" t="s">
        <v>5610</v>
      </c>
      <c r="V4387" t="s">
        <v>93</v>
      </c>
      <c r="W4387">
        <v>1000000</v>
      </c>
      <c r="X4387">
        <v>2013</v>
      </c>
      <c r="Y4387">
        <v>85</v>
      </c>
      <c r="Z4387">
        <v>7.8</v>
      </c>
      <c r="AA4387">
        <v>2.35</v>
      </c>
      <c r="AB4387">
        <v>16000</v>
      </c>
    </row>
    <row r="4388" spans="1:28" hidden="1" x14ac:dyDescent="0.2">
      <c r="A4388" t="s">
        <v>27</v>
      </c>
      <c r="B4388" t="s">
        <v>20803</v>
      </c>
      <c r="C4388">
        <v>76</v>
      </c>
      <c r="D4388">
        <v>100</v>
      </c>
      <c r="E4388">
        <v>87</v>
      </c>
      <c r="F4388">
        <v>420</v>
      </c>
      <c r="G4388" t="s">
        <v>2316</v>
      </c>
      <c r="H4388">
        <v>887</v>
      </c>
      <c r="I4388">
        <v>396035</v>
      </c>
      <c r="J4388" t="s">
        <v>212</v>
      </c>
      <c r="K4388" t="s">
        <v>2289</v>
      </c>
      <c r="L4388" t="s">
        <v>20804</v>
      </c>
      <c r="M4388">
        <v>2725</v>
      </c>
      <c r="N4388">
        <v>2721</v>
      </c>
      <c r="O4388" t="s">
        <v>18599</v>
      </c>
      <c r="P4388">
        <v>0</v>
      </c>
      <c r="Q4388" t="s">
        <v>20805</v>
      </c>
      <c r="R4388" t="s">
        <v>20806</v>
      </c>
      <c r="S4388">
        <v>48</v>
      </c>
      <c r="T4388" t="s">
        <v>36</v>
      </c>
      <c r="U4388" t="s">
        <v>55</v>
      </c>
      <c r="V4388" t="s">
        <v>583</v>
      </c>
      <c r="W4388">
        <v>1000000</v>
      </c>
      <c r="X4388">
        <v>2004</v>
      </c>
      <c r="Y4388">
        <v>805</v>
      </c>
      <c r="Z4388">
        <v>6.9</v>
      </c>
      <c r="AA4388">
        <v>1.85</v>
      </c>
      <c r="AB4388">
        <v>305</v>
      </c>
    </row>
    <row r="4389" spans="1:28" hidden="1" x14ac:dyDescent="0.2">
      <c r="A4389" t="s">
        <v>745</v>
      </c>
      <c r="B4389" t="s">
        <v>19166</v>
      </c>
      <c r="C4389">
        <v>51</v>
      </c>
      <c r="D4389">
        <v>126</v>
      </c>
      <c r="E4389">
        <v>964</v>
      </c>
      <c r="F4389">
        <v>275</v>
      </c>
      <c r="G4389" t="s">
        <v>20807</v>
      </c>
      <c r="H4389">
        <v>319</v>
      </c>
      <c r="J4389" t="s">
        <v>1413</v>
      </c>
      <c r="K4389" t="s">
        <v>20808</v>
      </c>
      <c r="L4389" t="s">
        <v>20809</v>
      </c>
      <c r="M4389">
        <v>17799</v>
      </c>
      <c r="N4389">
        <v>1363</v>
      </c>
      <c r="O4389" t="s">
        <v>19167</v>
      </c>
      <c r="P4389">
        <v>10</v>
      </c>
      <c r="Q4389" t="s">
        <v>20810</v>
      </c>
      <c r="R4389" t="s">
        <v>20811</v>
      </c>
      <c r="S4389">
        <v>133</v>
      </c>
      <c r="T4389" t="s">
        <v>36</v>
      </c>
      <c r="U4389" t="s">
        <v>37</v>
      </c>
      <c r="V4389" t="s">
        <v>6034</v>
      </c>
      <c r="W4389">
        <v>1644736</v>
      </c>
      <c r="X4389">
        <v>1938</v>
      </c>
      <c r="Y4389">
        <v>302</v>
      </c>
      <c r="Z4389">
        <v>8</v>
      </c>
      <c r="AA4389">
        <v>1.37</v>
      </c>
      <c r="AB4389">
        <v>0</v>
      </c>
    </row>
    <row r="4390" spans="1:28" hidden="1" x14ac:dyDescent="0.2">
      <c r="A4390" t="s">
        <v>745</v>
      </c>
      <c r="B4390" t="s">
        <v>17249</v>
      </c>
      <c r="C4390">
        <v>101</v>
      </c>
      <c r="D4390">
        <v>118</v>
      </c>
      <c r="E4390">
        <v>160</v>
      </c>
      <c r="F4390">
        <v>426</v>
      </c>
      <c r="G4390" t="s">
        <v>19168</v>
      </c>
      <c r="H4390">
        <v>862</v>
      </c>
      <c r="J4390" t="s">
        <v>5603</v>
      </c>
      <c r="K4390" t="s">
        <v>18528</v>
      </c>
      <c r="L4390" t="s">
        <v>20812</v>
      </c>
      <c r="M4390">
        <v>33987</v>
      </c>
      <c r="N4390">
        <v>2247</v>
      </c>
      <c r="O4390" t="s">
        <v>15930</v>
      </c>
      <c r="P4390">
        <v>5</v>
      </c>
      <c r="Q4390" t="s">
        <v>20813</v>
      </c>
      <c r="R4390" t="s">
        <v>20814</v>
      </c>
      <c r="S4390">
        <v>150</v>
      </c>
      <c r="T4390" t="s">
        <v>36</v>
      </c>
      <c r="U4390" t="s">
        <v>37</v>
      </c>
      <c r="V4390" t="s">
        <v>4828</v>
      </c>
      <c r="W4390">
        <v>1650000</v>
      </c>
      <c r="X4390">
        <v>1953</v>
      </c>
      <c r="Y4390">
        <v>488</v>
      </c>
      <c r="Z4390">
        <v>7.8</v>
      </c>
      <c r="AA4390">
        <v>1.37</v>
      </c>
      <c r="AB4390">
        <v>0</v>
      </c>
    </row>
    <row r="4391" spans="1:28" x14ac:dyDescent="0.2">
      <c r="A4391" t="s">
        <v>27</v>
      </c>
      <c r="B4391" t="s">
        <v>19128</v>
      </c>
      <c r="C4391">
        <v>55</v>
      </c>
      <c r="D4391">
        <v>103</v>
      </c>
      <c r="E4391">
        <v>673</v>
      </c>
      <c r="F4391">
        <v>89</v>
      </c>
      <c r="G4391" t="s">
        <v>20815</v>
      </c>
      <c r="H4391">
        <v>281</v>
      </c>
      <c r="J4391" t="s">
        <v>15009</v>
      </c>
      <c r="K4391" t="s">
        <v>14476</v>
      </c>
      <c r="L4391" t="s">
        <v>20816</v>
      </c>
      <c r="M4391">
        <v>11920</v>
      </c>
      <c r="N4391">
        <v>955</v>
      </c>
      <c r="O4391" t="s">
        <v>20817</v>
      </c>
      <c r="P4391">
        <v>1</v>
      </c>
      <c r="Q4391" t="s">
        <v>20818</v>
      </c>
      <c r="R4391" t="s">
        <v>20819</v>
      </c>
      <c r="S4391">
        <v>90</v>
      </c>
      <c r="T4391" t="s">
        <v>36</v>
      </c>
      <c r="U4391" t="s">
        <v>37</v>
      </c>
      <c r="V4391" t="s">
        <v>5611</v>
      </c>
      <c r="W4391">
        <v>1600000</v>
      </c>
      <c r="X4391">
        <v>1949</v>
      </c>
      <c r="Y4391">
        <v>230</v>
      </c>
      <c r="Z4391">
        <v>7.4</v>
      </c>
      <c r="AA4391">
        <v>1.37</v>
      </c>
      <c r="AB4391">
        <v>721</v>
      </c>
    </row>
    <row r="4392" spans="1:28" hidden="1" x14ac:dyDescent="0.2">
      <c r="A4392" t="s">
        <v>27</v>
      </c>
      <c r="B4392" t="s">
        <v>20820</v>
      </c>
      <c r="C4392">
        <v>15</v>
      </c>
      <c r="D4392">
        <v>102</v>
      </c>
      <c r="E4392">
        <v>11</v>
      </c>
      <c r="F4392">
        <v>575</v>
      </c>
      <c r="G4392" t="s">
        <v>20821</v>
      </c>
      <c r="H4392">
        <v>651</v>
      </c>
      <c r="I4392">
        <v>2507106</v>
      </c>
      <c r="J4392" t="s">
        <v>6197</v>
      </c>
      <c r="K4392" t="s">
        <v>14548</v>
      </c>
      <c r="L4392" t="s">
        <v>20822</v>
      </c>
      <c r="M4392">
        <v>2561</v>
      </c>
      <c r="N4392">
        <v>3894</v>
      </c>
      <c r="O4392" t="s">
        <v>2537</v>
      </c>
      <c r="P4392">
        <v>0</v>
      </c>
      <c r="Q4392" t="s">
        <v>20823</v>
      </c>
      <c r="R4392" t="s">
        <v>20824</v>
      </c>
      <c r="S4392">
        <v>21</v>
      </c>
      <c r="T4392" t="s">
        <v>36</v>
      </c>
      <c r="U4392" t="s">
        <v>37</v>
      </c>
      <c r="V4392" t="s">
        <v>93</v>
      </c>
      <c r="X4392">
        <v>2013</v>
      </c>
      <c r="Y4392">
        <v>611</v>
      </c>
      <c r="Z4392">
        <v>6.1</v>
      </c>
      <c r="AB4392">
        <v>0</v>
      </c>
    </row>
    <row r="4393" spans="1:28" hidden="1" x14ac:dyDescent="0.2">
      <c r="A4393" t="s">
        <v>27</v>
      </c>
      <c r="B4393" t="s">
        <v>20825</v>
      </c>
      <c r="C4393">
        <v>16</v>
      </c>
      <c r="D4393">
        <v>84</v>
      </c>
      <c r="E4393">
        <v>11</v>
      </c>
      <c r="F4393">
        <v>249</v>
      </c>
      <c r="G4393" t="s">
        <v>19340</v>
      </c>
      <c r="H4393">
        <v>489</v>
      </c>
      <c r="I4393">
        <v>6026908</v>
      </c>
      <c r="J4393" t="s">
        <v>2525</v>
      </c>
      <c r="K4393" t="s">
        <v>9575</v>
      </c>
      <c r="L4393" t="s">
        <v>20826</v>
      </c>
      <c r="M4393">
        <v>536</v>
      </c>
      <c r="N4393">
        <v>2196</v>
      </c>
      <c r="O4393" t="s">
        <v>20827</v>
      </c>
      <c r="P4393">
        <v>0</v>
      </c>
      <c r="Q4393" t="s">
        <v>20828</v>
      </c>
      <c r="R4393" t="s">
        <v>20829</v>
      </c>
      <c r="S4393">
        <v>13</v>
      </c>
      <c r="T4393" t="s">
        <v>36</v>
      </c>
      <c r="U4393" t="s">
        <v>37</v>
      </c>
      <c r="V4393" t="s">
        <v>583</v>
      </c>
      <c r="W4393">
        <v>2000000</v>
      </c>
      <c r="X4393">
        <v>1999</v>
      </c>
      <c r="Y4393">
        <v>469</v>
      </c>
      <c r="Z4393">
        <v>4.3</v>
      </c>
      <c r="AB4393">
        <v>43</v>
      </c>
    </row>
    <row r="4394" spans="1:28" hidden="1" x14ac:dyDescent="0.2">
      <c r="A4394" t="s">
        <v>27</v>
      </c>
      <c r="B4394" t="s">
        <v>20830</v>
      </c>
      <c r="C4394">
        <v>5</v>
      </c>
      <c r="E4394">
        <v>8</v>
      </c>
      <c r="F4394">
        <v>394</v>
      </c>
      <c r="G4394" t="s">
        <v>10800</v>
      </c>
      <c r="H4394">
        <v>713</v>
      </c>
      <c r="I4394">
        <v>2592808</v>
      </c>
      <c r="J4394" t="s">
        <v>2123</v>
      </c>
      <c r="K4394" t="s">
        <v>9686</v>
      </c>
      <c r="L4394" t="s">
        <v>20831</v>
      </c>
      <c r="M4394">
        <v>548</v>
      </c>
      <c r="N4394">
        <v>3137</v>
      </c>
      <c r="O4394" t="s">
        <v>19639</v>
      </c>
      <c r="P4394">
        <v>5</v>
      </c>
      <c r="Q4394" t="s">
        <v>20832</v>
      </c>
      <c r="R4394" t="s">
        <v>20833</v>
      </c>
      <c r="S4394">
        <v>15</v>
      </c>
      <c r="T4394" t="s">
        <v>36</v>
      </c>
      <c r="U4394" t="s">
        <v>37</v>
      </c>
      <c r="V4394" t="s">
        <v>583</v>
      </c>
      <c r="X4394">
        <v>2010</v>
      </c>
      <c r="Y4394">
        <v>607</v>
      </c>
      <c r="Z4394">
        <v>3.5</v>
      </c>
      <c r="AA4394">
        <v>2.35</v>
      </c>
      <c r="AB4394">
        <v>588</v>
      </c>
    </row>
    <row r="4395" spans="1:28" hidden="1" x14ac:dyDescent="0.2">
      <c r="A4395" t="s">
        <v>27</v>
      </c>
      <c r="B4395" t="s">
        <v>20834</v>
      </c>
      <c r="C4395">
        <v>109</v>
      </c>
      <c r="D4395">
        <v>95</v>
      </c>
      <c r="E4395">
        <v>0</v>
      </c>
      <c r="F4395">
        <v>0</v>
      </c>
      <c r="G4395" t="s">
        <v>20835</v>
      </c>
      <c r="H4395">
        <v>227</v>
      </c>
      <c r="I4395">
        <v>1060591</v>
      </c>
      <c r="J4395" t="s">
        <v>1413</v>
      </c>
      <c r="K4395" t="s">
        <v>20836</v>
      </c>
      <c r="L4395" t="s">
        <v>20837</v>
      </c>
      <c r="M4395">
        <v>9750</v>
      </c>
      <c r="N4395">
        <v>231</v>
      </c>
      <c r="O4395" t="s">
        <v>20834</v>
      </c>
      <c r="P4395">
        <v>0</v>
      </c>
      <c r="Q4395" t="s">
        <v>20838</v>
      </c>
      <c r="R4395" t="s">
        <v>20839</v>
      </c>
      <c r="S4395">
        <v>66</v>
      </c>
      <c r="T4395" t="s">
        <v>15948</v>
      </c>
      <c r="U4395" t="s">
        <v>1463</v>
      </c>
      <c r="V4395" t="s">
        <v>93</v>
      </c>
      <c r="W4395">
        <v>1300000</v>
      </c>
      <c r="X4395">
        <v>2007</v>
      </c>
      <c r="Y4395">
        <v>4</v>
      </c>
      <c r="Z4395">
        <v>7.2</v>
      </c>
      <c r="AA4395">
        <v>1.85</v>
      </c>
      <c r="AB4395">
        <v>0</v>
      </c>
    </row>
    <row r="4396" spans="1:28" hidden="1" x14ac:dyDescent="0.2">
      <c r="A4396" t="s">
        <v>27</v>
      </c>
      <c r="B4396" t="s">
        <v>20840</v>
      </c>
      <c r="C4396">
        <v>40</v>
      </c>
      <c r="D4396">
        <v>92</v>
      </c>
      <c r="E4396">
        <v>0</v>
      </c>
      <c r="F4396">
        <v>2</v>
      </c>
      <c r="G4396" t="s">
        <v>20841</v>
      </c>
      <c r="H4396">
        <v>327</v>
      </c>
      <c r="J4396" t="s">
        <v>5542</v>
      </c>
      <c r="K4396" t="s">
        <v>3455</v>
      </c>
      <c r="L4396" t="s">
        <v>20842</v>
      </c>
      <c r="M4396">
        <v>2621</v>
      </c>
      <c r="N4396">
        <v>380</v>
      </c>
      <c r="O4396" t="s">
        <v>20843</v>
      </c>
      <c r="P4396">
        <v>3</v>
      </c>
      <c r="Q4396" t="s">
        <v>20844</v>
      </c>
      <c r="R4396" t="s">
        <v>20845</v>
      </c>
      <c r="S4396">
        <v>18</v>
      </c>
      <c r="T4396" t="s">
        <v>36</v>
      </c>
      <c r="U4396" t="s">
        <v>37</v>
      </c>
      <c r="V4396" t="s">
        <v>583</v>
      </c>
      <c r="X4396">
        <v>2014</v>
      </c>
      <c r="Y4396">
        <v>51</v>
      </c>
      <c r="Z4396">
        <v>4.7</v>
      </c>
      <c r="AA4396">
        <v>2.35</v>
      </c>
      <c r="AB4396">
        <v>844</v>
      </c>
    </row>
    <row r="4397" spans="1:28" hidden="1" x14ac:dyDescent="0.2">
      <c r="A4397" t="s">
        <v>27</v>
      </c>
      <c r="B4397" t="s">
        <v>20846</v>
      </c>
      <c r="C4397">
        <v>51</v>
      </c>
      <c r="D4397">
        <v>90</v>
      </c>
      <c r="E4397">
        <v>21</v>
      </c>
      <c r="F4397">
        <v>27</v>
      </c>
      <c r="G4397" t="s">
        <v>20847</v>
      </c>
      <c r="H4397">
        <v>53</v>
      </c>
      <c r="I4397">
        <v>155972</v>
      </c>
      <c r="J4397" t="s">
        <v>1413</v>
      </c>
      <c r="K4397" t="s">
        <v>20848</v>
      </c>
      <c r="L4397" t="s">
        <v>20849</v>
      </c>
      <c r="M4397">
        <v>4702</v>
      </c>
      <c r="N4397">
        <v>137</v>
      </c>
      <c r="O4397" t="s">
        <v>20850</v>
      </c>
      <c r="P4397">
        <v>0</v>
      </c>
      <c r="Q4397" t="s">
        <v>20851</v>
      </c>
      <c r="R4397" t="s">
        <v>20852</v>
      </c>
      <c r="S4397">
        <v>23</v>
      </c>
      <c r="T4397" t="s">
        <v>11688</v>
      </c>
      <c r="U4397" t="s">
        <v>20300</v>
      </c>
      <c r="V4397" t="s">
        <v>5611</v>
      </c>
      <c r="W4397">
        <v>1500000</v>
      </c>
      <c r="X4397">
        <v>2006</v>
      </c>
      <c r="Y4397">
        <v>30</v>
      </c>
      <c r="Z4397">
        <v>7.3</v>
      </c>
      <c r="AB4397">
        <v>0</v>
      </c>
    </row>
    <row r="4398" spans="1:28" hidden="1" x14ac:dyDescent="0.2">
      <c r="A4398" t="s">
        <v>27</v>
      </c>
      <c r="B4398" t="s">
        <v>4848</v>
      </c>
      <c r="C4398">
        <v>149</v>
      </c>
      <c r="D4398">
        <v>113</v>
      </c>
      <c r="E4398">
        <v>0</v>
      </c>
      <c r="F4398">
        <v>324</v>
      </c>
      <c r="G4398" t="s">
        <v>10639</v>
      </c>
      <c r="H4398">
        <v>11000</v>
      </c>
      <c r="J4398" t="s">
        <v>1922</v>
      </c>
      <c r="K4398" t="s">
        <v>389</v>
      </c>
      <c r="L4398" t="s">
        <v>20853</v>
      </c>
      <c r="M4398">
        <v>74651</v>
      </c>
      <c r="N4398">
        <v>12157</v>
      </c>
      <c r="O4398" t="s">
        <v>20854</v>
      </c>
      <c r="P4398">
        <v>2</v>
      </c>
      <c r="Q4398" t="s">
        <v>20855</v>
      </c>
      <c r="R4398" t="s">
        <v>20856</v>
      </c>
      <c r="S4398">
        <v>313</v>
      </c>
      <c r="T4398" t="s">
        <v>36</v>
      </c>
      <c r="U4398" t="s">
        <v>37</v>
      </c>
      <c r="V4398" t="s">
        <v>93</v>
      </c>
      <c r="W4398">
        <v>1600000</v>
      </c>
      <c r="X4398">
        <v>1974</v>
      </c>
      <c r="Y4398">
        <v>481</v>
      </c>
      <c r="Z4398">
        <v>7.9</v>
      </c>
      <c r="AA4398">
        <v>1.37</v>
      </c>
      <c r="AB4398">
        <v>6000</v>
      </c>
    </row>
    <row r="4399" spans="1:28" hidden="1" x14ac:dyDescent="0.2">
      <c r="A4399" t="s">
        <v>27</v>
      </c>
      <c r="B4399" t="s">
        <v>20857</v>
      </c>
      <c r="C4399">
        <v>4</v>
      </c>
      <c r="E4399">
        <v>0</v>
      </c>
      <c r="F4399">
        <v>45</v>
      </c>
      <c r="G4399" t="s">
        <v>20858</v>
      </c>
      <c r="H4399">
        <v>421</v>
      </c>
      <c r="I4399">
        <v>129319</v>
      </c>
      <c r="J4399" t="s">
        <v>19709</v>
      </c>
      <c r="K4399" t="s">
        <v>16840</v>
      </c>
      <c r="L4399" t="s">
        <v>20859</v>
      </c>
      <c r="M4399">
        <v>257</v>
      </c>
      <c r="N4399">
        <v>622</v>
      </c>
      <c r="O4399" t="s">
        <v>17946</v>
      </c>
      <c r="P4399">
        <v>4</v>
      </c>
      <c r="R4399" t="s">
        <v>20860</v>
      </c>
      <c r="S4399">
        <v>4</v>
      </c>
      <c r="T4399" t="s">
        <v>36</v>
      </c>
      <c r="U4399" t="s">
        <v>5610</v>
      </c>
      <c r="W4399">
        <v>70000000</v>
      </c>
      <c r="X4399">
        <v>2005</v>
      </c>
      <c r="Y4399">
        <v>96</v>
      </c>
      <c r="Z4399">
        <v>5.0999999999999996</v>
      </c>
      <c r="AB4399">
        <v>9</v>
      </c>
    </row>
    <row r="4400" spans="1:28" hidden="1" x14ac:dyDescent="0.2">
      <c r="A4400" t="s">
        <v>27</v>
      </c>
      <c r="B4400" t="s">
        <v>20861</v>
      </c>
      <c r="C4400">
        <v>35</v>
      </c>
      <c r="D4400">
        <v>123</v>
      </c>
      <c r="E4400">
        <v>0</v>
      </c>
      <c r="F4400">
        <v>21</v>
      </c>
      <c r="G4400" t="s">
        <v>20862</v>
      </c>
      <c r="H4400">
        <v>963</v>
      </c>
      <c r="I4400">
        <v>26893</v>
      </c>
      <c r="J4400" t="s">
        <v>4822</v>
      </c>
      <c r="K4400" t="s">
        <v>6661</v>
      </c>
      <c r="L4400" t="s">
        <v>20863</v>
      </c>
      <c r="M4400">
        <v>4391</v>
      </c>
      <c r="N4400">
        <v>1694</v>
      </c>
      <c r="O4400" t="s">
        <v>20864</v>
      </c>
      <c r="P4400">
        <v>0</v>
      </c>
      <c r="Q4400" t="s">
        <v>20865</v>
      </c>
      <c r="R4400" t="s">
        <v>20866</v>
      </c>
      <c r="S4400">
        <v>26</v>
      </c>
      <c r="T4400" t="s">
        <v>1462</v>
      </c>
      <c r="U4400" t="s">
        <v>1463</v>
      </c>
      <c r="V4400" t="s">
        <v>583</v>
      </c>
      <c r="W4400">
        <v>1600000</v>
      </c>
      <c r="X4400">
        <v>1969</v>
      </c>
      <c r="Y4400">
        <v>710</v>
      </c>
      <c r="Z4400">
        <v>7.2</v>
      </c>
      <c r="AA4400">
        <v>2.35</v>
      </c>
      <c r="AB4400">
        <v>278</v>
      </c>
    </row>
    <row r="4401" spans="1:28" hidden="1" x14ac:dyDescent="0.2">
      <c r="A4401" t="s">
        <v>27</v>
      </c>
      <c r="B4401" t="s">
        <v>2863</v>
      </c>
      <c r="C4401">
        <v>22</v>
      </c>
      <c r="D4401">
        <v>111</v>
      </c>
      <c r="E4401">
        <v>1000</v>
      </c>
      <c r="F4401">
        <v>127</v>
      </c>
      <c r="G4401" t="s">
        <v>20867</v>
      </c>
      <c r="H4401">
        <v>2000</v>
      </c>
      <c r="I4401">
        <v>2580</v>
      </c>
      <c r="J4401" t="s">
        <v>8058</v>
      </c>
      <c r="K4401" t="s">
        <v>232</v>
      </c>
      <c r="L4401" t="s">
        <v>20868</v>
      </c>
      <c r="M4401">
        <v>1618</v>
      </c>
      <c r="N4401">
        <v>2564</v>
      </c>
      <c r="O4401" t="s">
        <v>15685</v>
      </c>
      <c r="P4401">
        <v>2</v>
      </c>
      <c r="Q4401" t="s">
        <v>20869</v>
      </c>
      <c r="R4401" t="s">
        <v>20870</v>
      </c>
      <c r="S4401">
        <v>40</v>
      </c>
      <c r="T4401" t="s">
        <v>36</v>
      </c>
      <c r="U4401" t="s">
        <v>37</v>
      </c>
      <c r="V4401" t="s">
        <v>583</v>
      </c>
      <c r="W4401">
        <v>1650000</v>
      </c>
      <c r="X4401">
        <v>2003</v>
      </c>
      <c r="Y4401">
        <v>163</v>
      </c>
      <c r="Z4401">
        <v>5.4</v>
      </c>
      <c r="AA4401">
        <v>2.35</v>
      </c>
      <c r="AB4401">
        <v>63</v>
      </c>
    </row>
    <row r="4402" spans="1:28" hidden="1" x14ac:dyDescent="0.2">
      <c r="A4402" t="s">
        <v>27</v>
      </c>
      <c r="B4402" t="s">
        <v>20871</v>
      </c>
      <c r="C4402">
        <v>68</v>
      </c>
      <c r="D4402">
        <v>99</v>
      </c>
      <c r="E4402">
        <v>4</v>
      </c>
      <c r="F4402">
        <v>114</v>
      </c>
      <c r="G4402" t="s">
        <v>20872</v>
      </c>
      <c r="H4402">
        <v>427</v>
      </c>
      <c r="J4402" t="s">
        <v>6401</v>
      </c>
      <c r="K4402" t="s">
        <v>20873</v>
      </c>
      <c r="L4402" t="s">
        <v>20874</v>
      </c>
      <c r="M4402">
        <v>3313</v>
      </c>
      <c r="N4402">
        <v>992</v>
      </c>
      <c r="O4402" t="s">
        <v>20875</v>
      </c>
      <c r="P4402">
        <v>0</v>
      </c>
      <c r="Q4402" t="s">
        <v>20876</v>
      </c>
      <c r="R4402" t="s">
        <v>20877</v>
      </c>
      <c r="S4402">
        <v>40</v>
      </c>
      <c r="T4402" t="s">
        <v>36</v>
      </c>
      <c r="U4402" t="s">
        <v>37</v>
      </c>
      <c r="V4402" t="s">
        <v>4828</v>
      </c>
      <c r="X4402">
        <v>2016</v>
      </c>
      <c r="Y4402">
        <v>253</v>
      </c>
      <c r="Z4402">
        <v>3.7</v>
      </c>
      <c r="AB4402">
        <v>2000</v>
      </c>
    </row>
    <row r="4403" spans="1:28" hidden="1" x14ac:dyDescent="0.2">
      <c r="A4403" t="s">
        <v>27</v>
      </c>
      <c r="B4403" t="s">
        <v>109</v>
      </c>
      <c r="C4403">
        <v>287</v>
      </c>
      <c r="D4403">
        <v>110</v>
      </c>
      <c r="E4403">
        <v>0</v>
      </c>
      <c r="F4403">
        <v>1000</v>
      </c>
      <c r="G4403" t="s">
        <v>4369</v>
      </c>
      <c r="H4403">
        <v>3000</v>
      </c>
      <c r="I4403">
        <v>58885635</v>
      </c>
      <c r="J4403" t="s">
        <v>4902</v>
      </c>
      <c r="K4403" t="s">
        <v>946</v>
      </c>
      <c r="L4403" t="s">
        <v>8875</v>
      </c>
      <c r="M4403">
        <v>194426</v>
      </c>
      <c r="N4403">
        <v>10438</v>
      </c>
      <c r="O4403" t="s">
        <v>1538</v>
      </c>
      <c r="P4403">
        <v>0</v>
      </c>
      <c r="Q4403" t="s">
        <v>8876</v>
      </c>
      <c r="R4403" t="s">
        <v>8877</v>
      </c>
      <c r="S4403">
        <v>1057</v>
      </c>
      <c r="T4403" t="s">
        <v>36</v>
      </c>
      <c r="U4403" t="s">
        <v>37</v>
      </c>
      <c r="V4403" t="s">
        <v>583</v>
      </c>
      <c r="W4403">
        <v>26000000</v>
      </c>
      <c r="X4403">
        <v>2004</v>
      </c>
      <c r="Y4403">
        <v>2000</v>
      </c>
      <c r="Z4403">
        <v>7.4</v>
      </c>
      <c r="AA4403">
        <v>2.35</v>
      </c>
      <c r="AB4403">
        <v>7000</v>
      </c>
    </row>
    <row r="4404" spans="1:28" hidden="1" x14ac:dyDescent="0.2">
      <c r="A4404" t="s">
        <v>27</v>
      </c>
      <c r="B4404" t="s">
        <v>20878</v>
      </c>
      <c r="C4404">
        <v>173</v>
      </c>
      <c r="D4404">
        <v>108</v>
      </c>
      <c r="E4404">
        <v>191</v>
      </c>
      <c r="F4404">
        <v>336</v>
      </c>
      <c r="G4404" t="s">
        <v>5159</v>
      </c>
      <c r="H4404">
        <v>597</v>
      </c>
      <c r="I4404">
        <v>19067631</v>
      </c>
      <c r="J4404" t="s">
        <v>1413</v>
      </c>
      <c r="K4404" t="s">
        <v>9161</v>
      </c>
      <c r="L4404" t="s">
        <v>20879</v>
      </c>
      <c r="M4404">
        <v>37714</v>
      </c>
      <c r="N4404">
        <v>1981</v>
      </c>
      <c r="O4404" t="s">
        <v>7853</v>
      </c>
      <c r="P4404">
        <v>1</v>
      </c>
      <c r="Q4404" t="s">
        <v>20880</v>
      </c>
      <c r="R4404" t="s">
        <v>20881</v>
      </c>
      <c r="S4404">
        <v>204</v>
      </c>
      <c r="T4404" t="s">
        <v>36</v>
      </c>
      <c r="U4404" t="s">
        <v>37</v>
      </c>
      <c r="V4404" t="s">
        <v>38</v>
      </c>
      <c r="W4404">
        <v>2000000</v>
      </c>
      <c r="X4404">
        <v>2007</v>
      </c>
      <c r="Y4404">
        <v>541</v>
      </c>
      <c r="Z4404">
        <v>7.1</v>
      </c>
      <c r="AA4404">
        <v>1.85</v>
      </c>
      <c r="AB4404">
        <v>0</v>
      </c>
    </row>
    <row r="4405" spans="1:28" hidden="1" x14ac:dyDescent="0.2">
      <c r="A4405" t="s">
        <v>27</v>
      </c>
      <c r="B4405" t="s">
        <v>20882</v>
      </c>
      <c r="C4405">
        <v>61</v>
      </c>
      <c r="D4405">
        <v>92</v>
      </c>
      <c r="E4405">
        <v>15</v>
      </c>
      <c r="F4405">
        <v>49</v>
      </c>
      <c r="G4405" t="s">
        <v>20883</v>
      </c>
      <c r="H4405">
        <v>633</v>
      </c>
      <c r="I4405">
        <v>11806119</v>
      </c>
      <c r="J4405" t="s">
        <v>7121</v>
      </c>
      <c r="K4405" t="s">
        <v>12448</v>
      </c>
      <c r="L4405" t="s">
        <v>20884</v>
      </c>
      <c r="M4405">
        <v>57578</v>
      </c>
      <c r="N4405">
        <v>1168</v>
      </c>
      <c r="O4405" t="s">
        <v>20885</v>
      </c>
      <c r="P4405">
        <v>1</v>
      </c>
      <c r="Q4405" t="s">
        <v>20886</v>
      </c>
      <c r="R4405" t="s">
        <v>20887</v>
      </c>
      <c r="S4405">
        <v>210</v>
      </c>
      <c r="T4405" t="s">
        <v>36</v>
      </c>
      <c r="U4405" t="s">
        <v>37</v>
      </c>
      <c r="V4405" t="s">
        <v>583</v>
      </c>
      <c r="W4405">
        <v>1100000</v>
      </c>
      <c r="X4405">
        <v>1988</v>
      </c>
      <c r="Y4405">
        <v>403</v>
      </c>
      <c r="Z4405">
        <v>6.8</v>
      </c>
      <c r="AA4405">
        <v>1.85</v>
      </c>
      <c r="AB4405">
        <v>0</v>
      </c>
    </row>
    <row r="4406" spans="1:28" hidden="1" x14ac:dyDescent="0.2">
      <c r="A4406" t="s">
        <v>745</v>
      </c>
      <c r="B4406" t="s">
        <v>19166</v>
      </c>
      <c r="C4406">
        <v>96</v>
      </c>
      <c r="D4406">
        <v>120</v>
      </c>
      <c r="E4406">
        <v>964</v>
      </c>
      <c r="F4406">
        <v>248</v>
      </c>
      <c r="G4406" t="s">
        <v>20808</v>
      </c>
      <c r="H4406">
        <v>607</v>
      </c>
      <c r="J4406" t="s">
        <v>2525</v>
      </c>
      <c r="K4406" t="s">
        <v>12816</v>
      </c>
      <c r="L4406" t="s">
        <v>20888</v>
      </c>
      <c r="M4406">
        <v>77392</v>
      </c>
      <c r="N4406">
        <v>1573</v>
      </c>
      <c r="O4406" t="s">
        <v>18793</v>
      </c>
      <c r="P4406">
        <v>7</v>
      </c>
      <c r="Q4406" t="s">
        <v>20889</v>
      </c>
      <c r="R4406" t="s">
        <v>20890</v>
      </c>
      <c r="S4406">
        <v>245</v>
      </c>
      <c r="T4406" t="s">
        <v>36</v>
      </c>
      <c r="U4406" t="s">
        <v>37</v>
      </c>
      <c r="V4406" t="s">
        <v>4828</v>
      </c>
      <c r="W4406">
        <v>1500000</v>
      </c>
      <c r="X4406">
        <v>1939</v>
      </c>
      <c r="Y4406">
        <v>319</v>
      </c>
      <c r="Z4406">
        <v>8.1999999999999993</v>
      </c>
      <c r="AA4406">
        <v>1.37</v>
      </c>
      <c r="AB4406">
        <v>0</v>
      </c>
    </row>
    <row r="4407" spans="1:28" hidden="1" x14ac:dyDescent="0.2">
      <c r="A4407" t="s">
        <v>27</v>
      </c>
      <c r="B4407" t="s">
        <v>20072</v>
      </c>
      <c r="C4407">
        <v>71</v>
      </c>
      <c r="D4407">
        <v>91</v>
      </c>
      <c r="E4407">
        <v>184</v>
      </c>
      <c r="F4407">
        <v>82</v>
      </c>
      <c r="G4407" t="s">
        <v>20891</v>
      </c>
      <c r="H4407">
        <v>3000</v>
      </c>
      <c r="I4407">
        <v>7417210</v>
      </c>
      <c r="J4407" t="s">
        <v>3407</v>
      </c>
      <c r="K4407" t="s">
        <v>980</v>
      </c>
      <c r="L4407" t="s">
        <v>20892</v>
      </c>
      <c r="M4407">
        <v>59041</v>
      </c>
      <c r="N4407">
        <v>3310</v>
      </c>
      <c r="O4407" t="s">
        <v>20893</v>
      </c>
      <c r="P4407">
        <v>1</v>
      </c>
      <c r="Q4407" t="s">
        <v>20894</v>
      </c>
      <c r="R4407" t="s">
        <v>20895</v>
      </c>
      <c r="S4407">
        <v>408</v>
      </c>
      <c r="T4407" t="s">
        <v>36</v>
      </c>
      <c r="U4407" t="s">
        <v>37</v>
      </c>
      <c r="W4407">
        <v>1500000</v>
      </c>
      <c r="X4407">
        <v>1995</v>
      </c>
      <c r="Y4407">
        <v>202</v>
      </c>
      <c r="Z4407">
        <v>7</v>
      </c>
      <c r="AA4407">
        <v>1.85</v>
      </c>
      <c r="AB4407">
        <v>0</v>
      </c>
    </row>
    <row r="4408" spans="1:28" hidden="1" x14ac:dyDescent="0.2">
      <c r="A4408" t="s">
        <v>27</v>
      </c>
      <c r="B4408" t="s">
        <v>15232</v>
      </c>
      <c r="C4408">
        <v>110</v>
      </c>
      <c r="D4408">
        <v>88</v>
      </c>
      <c r="E4408">
        <v>387</v>
      </c>
      <c r="F4408">
        <v>18</v>
      </c>
      <c r="G4408" t="s">
        <v>20896</v>
      </c>
      <c r="H4408">
        <v>436</v>
      </c>
      <c r="I4408">
        <v>7362100</v>
      </c>
      <c r="J4408" t="s">
        <v>2525</v>
      </c>
      <c r="K4408" t="s">
        <v>20897</v>
      </c>
      <c r="L4408" t="s">
        <v>20898</v>
      </c>
      <c r="M4408">
        <v>60295</v>
      </c>
      <c r="N4408">
        <v>479</v>
      </c>
      <c r="O4408" t="s">
        <v>20899</v>
      </c>
      <c r="P4408">
        <v>0</v>
      </c>
      <c r="Q4408" t="s">
        <v>20900</v>
      </c>
      <c r="R4408" t="s">
        <v>20901</v>
      </c>
      <c r="S4408">
        <v>232</v>
      </c>
      <c r="T4408" t="s">
        <v>36</v>
      </c>
      <c r="U4408" t="s">
        <v>37</v>
      </c>
      <c r="V4408" t="s">
        <v>583</v>
      </c>
      <c r="W4408">
        <v>1500000</v>
      </c>
      <c r="X4408">
        <v>2005</v>
      </c>
      <c r="Y4408">
        <v>25</v>
      </c>
      <c r="Z4408">
        <v>7.4</v>
      </c>
      <c r="AA4408">
        <v>1.85</v>
      </c>
      <c r="AB4408">
        <v>0</v>
      </c>
    </row>
    <row r="4409" spans="1:28" hidden="1" x14ac:dyDescent="0.2">
      <c r="A4409" t="s">
        <v>27</v>
      </c>
      <c r="B4409" t="s">
        <v>9468</v>
      </c>
      <c r="C4409">
        <v>110</v>
      </c>
      <c r="D4409">
        <v>97</v>
      </c>
      <c r="E4409">
        <v>0</v>
      </c>
      <c r="F4409">
        <v>117</v>
      </c>
      <c r="G4409" t="s">
        <v>20902</v>
      </c>
      <c r="H4409">
        <v>378</v>
      </c>
      <c r="I4409">
        <v>7022940</v>
      </c>
      <c r="J4409" t="s">
        <v>1413</v>
      </c>
      <c r="K4409" t="s">
        <v>20903</v>
      </c>
      <c r="L4409" t="s">
        <v>20904</v>
      </c>
      <c r="M4409">
        <v>14018</v>
      </c>
      <c r="N4409">
        <v>1173</v>
      </c>
      <c r="O4409" t="s">
        <v>20905</v>
      </c>
      <c r="P4409">
        <v>1</v>
      </c>
      <c r="Q4409" t="s">
        <v>20906</v>
      </c>
      <c r="R4409" t="s">
        <v>20907</v>
      </c>
      <c r="S4409">
        <v>190</v>
      </c>
      <c r="T4409" t="s">
        <v>36</v>
      </c>
      <c r="U4409" t="s">
        <v>37</v>
      </c>
      <c r="V4409" t="s">
        <v>583</v>
      </c>
      <c r="W4409">
        <v>1000000</v>
      </c>
      <c r="X4409">
        <v>2001</v>
      </c>
      <c r="Y4409">
        <v>321</v>
      </c>
      <c r="Z4409">
        <v>6.7</v>
      </c>
      <c r="AA4409">
        <v>1.85</v>
      </c>
      <c r="AB4409">
        <v>682</v>
      </c>
    </row>
    <row r="4410" spans="1:28" hidden="1" x14ac:dyDescent="0.2">
      <c r="A4410" t="s">
        <v>27</v>
      </c>
      <c r="B4410" t="s">
        <v>1937</v>
      </c>
      <c r="C4410">
        <v>101</v>
      </c>
      <c r="D4410">
        <v>95</v>
      </c>
      <c r="E4410">
        <v>611</v>
      </c>
      <c r="F4410">
        <v>3</v>
      </c>
      <c r="G4410" t="s">
        <v>14397</v>
      </c>
      <c r="H4410">
        <v>9</v>
      </c>
      <c r="I4410">
        <v>190666</v>
      </c>
      <c r="J4410" t="s">
        <v>2525</v>
      </c>
      <c r="K4410" t="s">
        <v>11975</v>
      </c>
      <c r="L4410" t="s">
        <v>14398</v>
      </c>
      <c r="M4410">
        <v>2410</v>
      </c>
      <c r="N4410">
        <v>18</v>
      </c>
      <c r="O4410" t="s">
        <v>14399</v>
      </c>
      <c r="P4410">
        <v>1</v>
      </c>
      <c r="Q4410" t="s">
        <v>14400</v>
      </c>
      <c r="R4410" t="s">
        <v>14401</v>
      </c>
      <c r="S4410">
        <v>20</v>
      </c>
      <c r="T4410" t="s">
        <v>1944</v>
      </c>
      <c r="U4410" t="s">
        <v>890</v>
      </c>
      <c r="V4410" t="s">
        <v>583</v>
      </c>
      <c r="X4410">
        <v>2009</v>
      </c>
      <c r="Y4410">
        <v>4</v>
      </c>
      <c r="Z4410">
        <v>5.7</v>
      </c>
      <c r="AA4410">
        <v>2.35</v>
      </c>
      <c r="AB4410">
        <v>784</v>
      </c>
    </row>
    <row r="4411" spans="1:28" hidden="1" x14ac:dyDescent="0.2">
      <c r="B4411" t="s">
        <v>5406</v>
      </c>
      <c r="C4411">
        <v>2</v>
      </c>
      <c r="D4411">
        <v>90</v>
      </c>
      <c r="E4411">
        <v>134</v>
      </c>
      <c r="F4411">
        <v>354</v>
      </c>
      <c r="G4411" t="s">
        <v>20908</v>
      </c>
      <c r="H4411">
        <v>260000</v>
      </c>
      <c r="J4411" t="s">
        <v>1323</v>
      </c>
      <c r="K4411" t="s">
        <v>20909</v>
      </c>
      <c r="L4411" t="s">
        <v>20910</v>
      </c>
      <c r="M4411">
        <v>246</v>
      </c>
      <c r="N4411">
        <v>261818</v>
      </c>
      <c r="O4411" t="s">
        <v>20911</v>
      </c>
      <c r="P4411">
        <v>5</v>
      </c>
      <c r="R4411" t="s">
        <v>20912</v>
      </c>
      <c r="S4411">
        <v>1</v>
      </c>
      <c r="U4411" t="s">
        <v>37</v>
      </c>
      <c r="W4411">
        <v>17000000</v>
      </c>
      <c r="X4411">
        <v>2016</v>
      </c>
      <c r="Y4411">
        <v>454</v>
      </c>
      <c r="Z4411">
        <v>9.1</v>
      </c>
      <c r="AB4411">
        <v>0</v>
      </c>
    </row>
    <row r="4412" spans="1:28" hidden="1" x14ac:dyDescent="0.2">
      <c r="A4412" t="s">
        <v>27</v>
      </c>
      <c r="B4412" t="s">
        <v>11030</v>
      </c>
      <c r="C4412">
        <v>97</v>
      </c>
      <c r="D4412">
        <v>95</v>
      </c>
      <c r="E4412">
        <v>13000</v>
      </c>
      <c r="F4412">
        <v>82</v>
      </c>
      <c r="G4412" t="s">
        <v>20913</v>
      </c>
      <c r="H4412">
        <v>472</v>
      </c>
      <c r="J4412" t="s">
        <v>20914</v>
      </c>
      <c r="K4412" t="s">
        <v>20915</v>
      </c>
      <c r="L4412" t="s">
        <v>20916</v>
      </c>
      <c r="M4412">
        <v>32927</v>
      </c>
      <c r="N4412">
        <v>896</v>
      </c>
      <c r="O4412" t="s">
        <v>20917</v>
      </c>
      <c r="P4412">
        <v>1</v>
      </c>
      <c r="Q4412" t="s">
        <v>20918</v>
      </c>
      <c r="R4412" t="s">
        <v>20919</v>
      </c>
      <c r="S4412">
        <v>161</v>
      </c>
      <c r="T4412" t="s">
        <v>36</v>
      </c>
      <c r="U4412" t="s">
        <v>37</v>
      </c>
      <c r="V4412" t="s">
        <v>5611</v>
      </c>
      <c r="W4412">
        <v>1696377</v>
      </c>
      <c r="X4412">
        <v>1945</v>
      </c>
      <c r="Y4412">
        <v>239</v>
      </c>
      <c r="Z4412">
        <v>7.6</v>
      </c>
      <c r="AA4412">
        <v>1.37</v>
      </c>
      <c r="AB4412">
        <v>0</v>
      </c>
    </row>
    <row r="4413" spans="1:28" hidden="1" x14ac:dyDescent="0.2">
      <c r="A4413" t="s">
        <v>27</v>
      </c>
      <c r="B4413" t="s">
        <v>8636</v>
      </c>
      <c r="C4413">
        <v>53</v>
      </c>
      <c r="D4413">
        <v>103</v>
      </c>
      <c r="E4413">
        <v>460</v>
      </c>
      <c r="F4413">
        <v>900</v>
      </c>
      <c r="G4413" t="s">
        <v>4339</v>
      </c>
      <c r="H4413">
        <v>991</v>
      </c>
      <c r="I4413">
        <v>5132222</v>
      </c>
      <c r="J4413" t="s">
        <v>3829</v>
      </c>
      <c r="K4413" t="s">
        <v>350</v>
      </c>
      <c r="L4413" t="s">
        <v>20920</v>
      </c>
      <c r="M4413">
        <v>14112</v>
      </c>
      <c r="N4413">
        <v>2990</v>
      </c>
      <c r="O4413" t="s">
        <v>8553</v>
      </c>
      <c r="P4413">
        <v>1</v>
      </c>
      <c r="Q4413" t="s">
        <v>20921</v>
      </c>
      <c r="R4413" t="s">
        <v>20922</v>
      </c>
      <c r="S4413">
        <v>83</v>
      </c>
      <c r="T4413" t="s">
        <v>36</v>
      </c>
      <c r="U4413" t="s">
        <v>266</v>
      </c>
      <c r="V4413" t="s">
        <v>583</v>
      </c>
      <c r="W4413">
        <v>2000000</v>
      </c>
      <c r="X4413">
        <v>1994</v>
      </c>
      <c r="Y4413">
        <v>971</v>
      </c>
      <c r="Z4413">
        <v>7.2</v>
      </c>
      <c r="AA4413">
        <v>1.85</v>
      </c>
      <c r="AB4413">
        <v>619</v>
      </c>
    </row>
    <row r="4414" spans="1:28" hidden="1" x14ac:dyDescent="0.2">
      <c r="A4414" t="s">
        <v>27</v>
      </c>
      <c r="B4414" t="s">
        <v>13973</v>
      </c>
      <c r="C4414">
        <v>106</v>
      </c>
      <c r="D4414">
        <v>110</v>
      </c>
      <c r="E4414">
        <v>787</v>
      </c>
      <c r="F4414">
        <v>642</v>
      </c>
      <c r="G4414" t="s">
        <v>13973</v>
      </c>
      <c r="H4414">
        <v>1000</v>
      </c>
      <c r="I4414">
        <v>2365931</v>
      </c>
      <c r="J4414" t="s">
        <v>3122</v>
      </c>
      <c r="K4414" t="s">
        <v>3978</v>
      </c>
      <c r="L4414" t="s">
        <v>20923</v>
      </c>
      <c r="M4414">
        <v>36657</v>
      </c>
      <c r="N4414">
        <v>4762</v>
      </c>
      <c r="O4414" t="s">
        <v>12329</v>
      </c>
      <c r="P4414">
        <v>2</v>
      </c>
      <c r="Q4414" t="s">
        <v>20924</v>
      </c>
      <c r="R4414" t="s">
        <v>20925</v>
      </c>
      <c r="S4414">
        <v>318</v>
      </c>
      <c r="T4414" t="s">
        <v>36</v>
      </c>
      <c r="U4414" t="s">
        <v>37</v>
      </c>
      <c r="V4414" t="s">
        <v>583</v>
      </c>
      <c r="W4414">
        <v>1500000</v>
      </c>
      <c r="X4414">
        <v>1998</v>
      </c>
      <c r="Y4414">
        <v>787</v>
      </c>
      <c r="Z4414">
        <v>7.5</v>
      </c>
      <c r="AA4414">
        <v>1.85</v>
      </c>
      <c r="AB4414">
        <v>0</v>
      </c>
    </row>
    <row r="4415" spans="1:28" hidden="1" x14ac:dyDescent="0.2">
      <c r="A4415" t="s">
        <v>27</v>
      </c>
      <c r="B4415" t="s">
        <v>330</v>
      </c>
      <c r="C4415">
        <v>445</v>
      </c>
      <c r="D4415">
        <v>103</v>
      </c>
      <c r="E4415">
        <v>0</v>
      </c>
      <c r="F4415">
        <v>588</v>
      </c>
      <c r="G4415" t="s">
        <v>16589</v>
      </c>
      <c r="H4415">
        <v>852</v>
      </c>
      <c r="I4415">
        <v>53991137</v>
      </c>
      <c r="J4415" t="s">
        <v>2662</v>
      </c>
      <c r="K4415" t="s">
        <v>7327</v>
      </c>
      <c r="L4415" t="s">
        <v>20926</v>
      </c>
      <c r="M4415">
        <v>202800</v>
      </c>
      <c r="N4415">
        <v>3030</v>
      </c>
      <c r="O4415" t="s">
        <v>20927</v>
      </c>
      <c r="P4415">
        <v>1</v>
      </c>
      <c r="Q4415" t="s">
        <v>20928</v>
      </c>
      <c r="R4415" t="s">
        <v>20929</v>
      </c>
      <c r="S4415">
        <v>752</v>
      </c>
      <c r="T4415" t="s">
        <v>36</v>
      </c>
      <c r="U4415" t="s">
        <v>37</v>
      </c>
      <c r="V4415" t="s">
        <v>38</v>
      </c>
      <c r="W4415">
        <v>1500000</v>
      </c>
      <c r="X4415">
        <v>2010</v>
      </c>
      <c r="Y4415">
        <v>618</v>
      </c>
      <c r="Z4415">
        <v>6.8</v>
      </c>
      <c r="AA4415">
        <v>2.35</v>
      </c>
      <c r="AB4415">
        <v>60000</v>
      </c>
    </row>
    <row r="4416" spans="1:28" hidden="1" x14ac:dyDescent="0.2">
      <c r="A4416" t="s">
        <v>27</v>
      </c>
      <c r="B4416" t="s">
        <v>20930</v>
      </c>
      <c r="C4416">
        <v>131</v>
      </c>
      <c r="D4416">
        <v>92</v>
      </c>
      <c r="E4416">
        <v>92</v>
      </c>
      <c r="F4416">
        <v>166</v>
      </c>
      <c r="G4416" t="s">
        <v>12488</v>
      </c>
      <c r="H4416">
        <v>752</v>
      </c>
      <c r="J4416" t="s">
        <v>20931</v>
      </c>
      <c r="K4416" t="s">
        <v>1680</v>
      </c>
      <c r="L4416" t="s">
        <v>20932</v>
      </c>
      <c r="M4416">
        <v>25332</v>
      </c>
      <c r="N4416">
        <v>1652</v>
      </c>
      <c r="O4416" t="s">
        <v>20933</v>
      </c>
      <c r="P4416">
        <v>3</v>
      </c>
      <c r="Q4416" t="s">
        <v>20934</v>
      </c>
      <c r="R4416" t="s">
        <v>20935</v>
      </c>
      <c r="S4416">
        <v>148</v>
      </c>
      <c r="T4416" t="s">
        <v>36</v>
      </c>
      <c r="U4416" t="s">
        <v>37</v>
      </c>
      <c r="V4416" t="s">
        <v>583</v>
      </c>
      <c r="W4416">
        <v>1500000</v>
      </c>
      <c r="X4416">
        <v>1984</v>
      </c>
      <c r="Y4416">
        <v>324</v>
      </c>
      <c r="Z4416">
        <v>6.9</v>
      </c>
      <c r="AA4416">
        <v>1.85</v>
      </c>
      <c r="AB4416">
        <v>0</v>
      </c>
    </row>
    <row r="4417" spans="1:28" hidden="1" x14ac:dyDescent="0.2">
      <c r="A4417" t="s">
        <v>27</v>
      </c>
      <c r="B4417" t="s">
        <v>20936</v>
      </c>
      <c r="C4417">
        <v>94</v>
      </c>
      <c r="D4417">
        <v>114</v>
      </c>
      <c r="E4417">
        <v>44</v>
      </c>
      <c r="F4417">
        <v>7</v>
      </c>
      <c r="G4417" t="s">
        <v>20937</v>
      </c>
      <c r="H4417">
        <v>827</v>
      </c>
      <c r="I4417">
        <v>1221261</v>
      </c>
      <c r="J4417" t="s">
        <v>2123</v>
      </c>
      <c r="K4417" t="s">
        <v>18935</v>
      </c>
      <c r="L4417" t="s">
        <v>20938</v>
      </c>
      <c r="M4417">
        <v>38215</v>
      </c>
      <c r="N4417">
        <v>856</v>
      </c>
      <c r="O4417" t="s">
        <v>20939</v>
      </c>
      <c r="P4417">
        <v>0</v>
      </c>
      <c r="Q4417" t="s">
        <v>20940</v>
      </c>
      <c r="R4417" t="s">
        <v>20941</v>
      </c>
      <c r="S4417">
        <v>125</v>
      </c>
      <c r="T4417" t="s">
        <v>2776</v>
      </c>
      <c r="U4417" t="s">
        <v>18940</v>
      </c>
      <c r="V4417" t="s">
        <v>583</v>
      </c>
      <c r="W4417">
        <v>1500000</v>
      </c>
      <c r="X4417">
        <v>2000</v>
      </c>
      <c r="Y4417">
        <v>22</v>
      </c>
      <c r="Z4417">
        <v>7.9</v>
      </c>
      <c r="AA4417">
        <v>1.85</v>
      </c>
      <c r="AB4417">
        <v>0</v>
      </c>
    </row>
    <row r="4418" spans="1:28" hidden="1" x14ac:dyDescent="0.2">
      <c r="A4418" t="s">
        <v>27</v>
      </c>
      <c r="B4418" t="s">
        <v>20942</v>
      </c>
      <c r="C4418">
        <v>105</v>
      </c>
      <c r="D4418">
        <v>101</v>
      </c>
      <c r="E4418">
        <v>4</v>
      </c>
      <c r="F4418">
        <v>0</v>
      </c>
      <c r="G4418" t="s">
        <v>20943</v>
      </c>
      <c r="H4418">
        <v>0</v>
      </c>
      <c r="I4418">
        <v>2408553</v>
      </c>
      <c r="J4418" t="s">
        <v>20309</v>
      </c>
      <c r="K4418" t="s">
        <v>20944</v>
      </c>
      <c r="L4418" t="s">
        <v>20945</v>
      </c>
      <c r="M4418">
        <v>4547</v>
      </c>
      <c r="N4418">
        <v>0</v>
      </c>
      <c r="O4418" t="s">
        <v>20946</v>
      </c>
      <c r="P4418">
        <v>3</v>
      </c>
      <c r="Q4418" t="s">
        <v>20947</v>
      </c>
      <c r="R4418" t="s">
        <v>20948</v>
      </c>
      <c r="S4418">
        <v>33</v>
      </c>
      <c r="T4418" t="s">
        <v>11688</v>
      </c>
      <c r="U4418" t="s">
        <v>20300</v>
      </c>
      <c r="V4418" t="s">
        <v>38</v>
      </c>
      <c r="X4418">
        <v>2012</v>
      </c>
      <c r="Y4418">
        <v>0</v>
      </c>
      <c r="Z4418">
        <v>7.6</v>
      </c>
      <c r="AA4418">
        <v>1.85</v>
      </c>
      <c r="AB4418">
        <v>0</v>
      </c>
    </row>
    <row r="4419" spans="1:28" hidden="1" x14ac:dyDescent="0.2">
      <c r="A4419" t="s">
        <v>27</v>
      </c>
      <c r="B4419" t="s">
        <v>20949</v>
      </c>
      <c r="C4419">
        <v>75</v>
      </c>
      <c r="D4419">
        <v>112</v>
      </c>
      <c r="E4419">
        <v>58</v>
      </c>
      <c r="F4419">
        <v>42</v>
      </c>
      <c r="G4419" t="s">
        <v>4334</v>
      </c>
      <c r="H4419">
        <v>552</v>
      </c>
      <c r="I4419">
        <v>712294</v>
      </c>
      <c r="J4419" t="s">
        <v>3407</v>
      </c>
      <c r="K4419" t="s">
        <v>7412</v>
      </c>
      <c r="L4419" t="s">
        <v>20950</v>
      </c>
      <c r="M4419">
        <v>9408</v>
      </c>
      <c r="N4419">
        <v>859</v>
      </c>
      <c r="O4419" t="s">
        <v>20951</v>
      </c>
      <c r="P4419">
        <v>1</v>
      </c>
      <c r="Q4419" t="s">
        <v>20952</v>
      </c>
      <c r="R4419" t="s">
        <v>20953</v>
      </c>
      <c r="S4419">
        <v>68</v>
      </c>
      <c r="T4419" t="s">
        <v>36</v>
      </c>
      <c r="U4419" t="s">
        <v>37</v>
      </c>
      <c r="V4419" t="s">
        <v>583</v>
      </c>
      <c r="W4419">
        <v>1500000</v>
      </c>
      <c r="X4419">
        <v>2005</v>
      </c>
      <c r="Y4419">
        <v>265</v>
      </c>
      <c r="Z4419">
        <v>6.7</v>
      </c>
      <c r="AA4419">
        <v>1.66</v>
      </c>
      <c r="AB4419">
        <v>608</v>
      </c>
    </row>
    <row r="4420" spans="1:28" hidden="1" x14ac:dyDescent="0.2">
      <c r="A4420" t="s">
        <v>27</v>
      </c>
      <c r="B4420" t="s">
        <v>20954</v>
      </c>
      <c r="C4420">
        <v>97</v>
      </c>
      <c r="D4420">
        <v>104</v>
      </c>
      <c r="E4420">
        <v>38</v>
      </c>
      <c r="F4420">
        <v>690</v>
      </c>
      <c r="G4420" t="s">
        <v>4988</v>
      </c>
      <c r="H4420">
        <v>801</v>
      </c>
      <c r="I4420">
        <v>3447339</v>
      </c>
      <c r="J4420" t="s">
        <v>1679</v>
      </c>
      <c r="K4420" t="s">
        <v>1663</v>
      </c>
      <c r="L4420" t="s">
        <v>20955</v>
      </c>
      <c r="M4420">
        <v>29517</v>
      </c>
      <c r="N4420">
        <v>2667</v>
      </c>
      <c r="O4420" t="s">
        <v>1406</v>
      </c>
      <c r="P4420">
        <v>7</v>
      </c>
      <c r="Q4420" t="s">
        <v>20956</v>
      </c>
      <c r="R4420" t="s">
        <v>20957</v>
      </c>
      <c r="S4420">
        <v>79</v>
      </c>
      <c r="T4420" t="s">
        <v>36</v>
      </c>
      <c r="U4420" t="s">
        <v>37</v>
      </c>
      <c r="V4420" t="s">
        <v>583</v>
      </c>
      <c r="W4420">
        <v>1500000</v>
      </c>
      <c r="X4420">
        <v>2013</v>
      </c>
      <c r="Y4420">
        <v>727</v>
      </c>
      <c r="Z4420">
        <v>5.8</v>
      </c>
      <c r="AA4420">
        <v>1.78</v>
      </c>
      <c r="AB4420">
        <v>0</v>
      </c>
    </row>
    <row r="4421" spans="1:28" hidden="1" x14ac:dyDescent="0.2">
      <c r="A4421" t="s">
        <v>27</v>
      </c>
      <c r="B4421" t="s">
        <v>18551</v>
      </c>
      <c r="C4421">
        <v>37</v>
      </c>
      <c r="D4421">
        <v>99</v>
      </c>
      <c r="E4421">
        <v>675</v>
      </c>
      <c r="F4421">
        <v>164</v>
      </c>
      <c r="G4421" t="s">
        <v>20958</v>
      </c>
      <c r="H4421">
        <v>902</v>
      </c>
      <c r="I4421">
        <v>418953</v>
      </c>
      <c r="J4421" t="s">
        <v>2123</v>
      </c>
      <c r="K4421" t="s">
        <v>5779</v>
      </c>
      <c r="L4421" t="s">
        <v>20959</v>
      </c>
      <c r="M4421">
        <v>17322</v>
      </c>
      <c r="N4421">
        <v>1582</v>
      </c>
      <c r="O4421" t="s">
        <v>20356</v>
      </c>
      <c r="P4421">
        <v>0</v>
      </c>
      <c r="Q4421" t="s">
        <v>20960</v>
      </c>
      <c r="R4421" t="s">
        <v>20961</v>
      </c>
      <c r="S4421">
        <v>93</v>
      </c>
      <c r="T4421" t="s">
        <v>36</v>
      </c>
      <c r="U4421" t="s">
        <v>1463</v>
      </c>
      <c r="V4421" t="s">
        <v>583</v>
      </c>
      <c r="W4421">
        <v>1500000</v>
      </c>
      <c r="X4421">
        <v>1993</v>
      </c>
      <c r="Y4421">
        <v>424</v>
      </c>
      <c r="Z4421">
        <v>6.5</v>
      </c>
      <c r="AA4421">
        <v>1.85</v>
      </c>
      <c r="AB4421">
        <v>853</v>
      </c>
    </row>
    <row r="4422" spans="1:28" hidden="1" x14ac:dyDescent="0.2">
      <c r="A4422" t="s">
        <v>745</v>
      </c>
      <c r="B4422" t="s">
        <v>20962</v>
      </c>
      <c r="C4422">
        <v>84</v>
      </c>
      <c r="D4422">
        <v>98</v>
      </c>
      <c r="E4422">
        <v>21</v>
      </c>
      <c r="F4422">
        <v>76</v>
      </c>
      <c r="G4422" t="s">
        <v>20963</v>
      </c>
      <c r="H4422">
        <v>33000</v>
      </c>
      <c r="I4422">
        <v>406035</v>
      </c>
      <c r="J4422" t="s">
        <v>3407</v>
      </c>
      <c r="K4422" t="s">
        <v>4211</v>
      </c>
      <c r="L4422" t="s">
        <v>20964</v>
      </c>
      <c r="M4422">
        <v>30314</v>
      </c>
      <c r="N4422">
        <v>33441</v>
      </c>
      <c r="O4422" t="s">
        <v>20965</v>
      </c>
      <c r="P4422">
        <v>0</v>
      </c>
      <c r="Q4422" t="s">
        <v>20966</v>
      </c>
      <c r="R4422" t="s">
        <v>20967</v>
      </c>
      <c r="S4422">
        <v>159</v>
      </c>
      <c r="T4422" t="s">
        <v>36</v>
      </c>
      <c r="U4422" t="s">
        <v>37</v>
      </c>
      <c r="V4422" t="s">
        <v>583</v>
      </c>
      <c r="W4422">
        <v>1500000</v>
      </c>
      <c r="X4422">
        <v>2001</v>
      </c>
      <c r="Y4422">
        <v>243</v>
      </c>
      <c r="Z4422">
        <v>7.2</v>
      </c>
      <c r="AA4422">
        <v>1.66</v>
      </c>
      <c r="AB4422">
        <v>0</v>
      </c>
    </row>
    <row r="4423" spans="1:28" hidden="1" x14ac:dyDescent="0.2">
      <c r="A4423" t="s">
        <v>27</v>
      </c>
      <c r="B4423" t="s">
        <v>5416</v>
      </c>
      <c r="C4423">
        <v>88</v>
      </c>
      <c r="D4423">
        <v>107</v>
      </c>
      <c r="E4423">
        <v>234</v>
      </c>
      <c r="F4423">
        <v>442</v>
      </c>
      <c r="G4423" t="s">
        <v>18694</v>
      </c>
      <c r="H4423">
        <v>947</v>
      </c>
      <c r="I4423">
        <v>402820</v>
      </c>
      <c r="J4423" t="s">
        <v>212</v>
      </c>
      <c r="K4423" t="s">
        <v>2295</v>
      </c>
      <c r="L4423" t="s">
        <v>20968</v>
      </c>
      <c r="M4423">
        <v>10896</v>
      </c>
      <c r="N4423">
        <v>2747</v>
      </c>
      <c r="O4423" t="s">
        <v>2404</v>
      </c>
      <c r="P4423">
        <v>0</v>
      </c>
      <c r="Q4423" t="s">
        <v>20969</v>
      </c>
      <c r="R4423" t="s">
        <v>20970</v>
      </c>
      <c r="S4423">
        <v>57</v>
      </c>
      <c r="T4423" t="s">
        <v>36</v>
      </c>
      <c r="U4423" t="s">
        <v>37</v>
      </c>
      <c r="V4423" t="s">
        <v>583</v>
      </c>
      <c r="X4423">
        <v>2007</v>
      </c>
      <c r="Y4423">
        <v>530</v>
      </c>
      <c r="Z4423">
        <v>6.9</v>
      </c>
      <c r="AA4423">
        <v>2.35</v>
      </c>
      <c r="AB4423">
        <v>415</v>
      </c>
    </row>
    <row r="4424" spans="1:28" hidden="1" x14ac:dyDescent="0.2">
      <c r="A4424" t="s">
        <v>27</v>
      </c>
      <c r="B4424" t="s">
        <v>20971</v>
      </c>
      <c r="C4424">
        <v>6</v>
      </c>
      <c r="D4424">
        <v>93</v>
      </c>
      <c r="E4424">
        <v>6</v>
      </c>
      <c r="F4424">
        <v>56</v>
      </c>
      <c r="G4424" t="s">
        <v>20972</v>
      </c>
      <c r="H4424">
        <v>393</v>
      </c>
      <c r="J4424" t="s">
        <v>4902</v>
      </c>
      <c r="K4424" t="s">
        <v>20973</v>
      </c>
      <c r="L4424" t="s">
        <v>20974</v>
      </c>
      <c r="M4424">
        <v>95</v>
      </c>
      <c r="N4424">
        <v>792</v>
      </c>
      <c r="O4424" t="s">
        <v>20975</v>
      </c>
      <c r="P4424">
        <v>1</v>
      </c>
      <c r="R4424" t="s">
        <v>20976</v>
      </c>
      <c r="S4424">
        <v>3</v>
      </c>
      <c r="T4424" t="s">
        <v>36</v>
      </c>
      <c r="U4424" t="s">
        <v>37</v>
      </c>
      <c r="V4424" t="s">
        <v>583</v>
      </c>
      <c r="W4424">
        <v>1500000</v>
      </c>
      <c r="X4424">
        <v>2014</v>
      </c>
      <c r="Y4424">
        <v>191</v>
      </c>
      <c r="Z4424">
        <v>5.5</v>
      </c>
      <c r="AA4424">
        <v>2.35</v>
      </c>
      <c r="AB4424">
        <v>307</v>
      </c>
    </row>
    <row r="4425" spans="1:28" hidden="1" x14ac:dyDescent="0.2">
      <c r="A4425" t="s">
        <v>27</v>
      </c>
      <c r="B4425" t="s">
        <v>13179</v>
      </c>
      <c r="C4425">
        <v>127</v>
      </c>
      <c r="D4425">
        <v>100</v>
      </c>
      <c r="E4425">
        <v>122</v>
      </c>
      <c r="F4425">
        <v>83</v>
      </c>
      <c r="G4425" t="s">
        <v>11258</v>
      </c>
      <c r="H4425">
        <v>210</v>
      </c>
      <c r="I4425">
        <v>373967</v>
      </c>
      <c r="J4425" t="s">
        <v>5101</v>
      </c>
      <c r="K4425" t="s">
        <v>3761</v>
      </c>
      <c r="L4425" t="s">
        <v>20977</v>
      </c>
      <c r="M4425">
        <v>43839</v>
      </c>
      <c r="N4425">
        <v>469</v>
      </c>
      <c r="O4425" t="s">
        <v>15335</v>
      </c>
      <c r="P4425">
        <v>0</v>
      </c>
      <c r="Q4425" t="s">
        <v>20978</v>
      </c>
      <c r="R4425" t="s">
        <v>20979</v>
      </c>
      <c r="S4425">
        <v>481</v>
      </c>
      <c r="T4425" t="s">
        <v>36</v>
      </c>
      <c r="U4425" t="s">
        <v>37</v>
      </c>
      <c r="V4425" t="s">
        <v>583</v>
      </c>
      <c r="W4425">
        <v>1500000</v>
      </c>
      <c r="X4425">
        <v>2001</v>
      </c>
      <c r="Y4425">
        <v>148</v>
      </c>
      <c r="Z4425">
        <v>6.5</v>
      </c>
      <c r="AA4425">
        <v>2.35</v>
      </c>
      <c r="AB4425">
        <v>0</v>
      </c>
    </row>
    <row r="4426" spans="1:28" hidden="1" x14ac:dyDescent="0.2">
      <c r="A4426" t="s">
        <v>27</v>
      </c>
      <c r="B4426" t="s">
        <v>416</v>
      </c>
      <c r="C4426">
        <v>32</v>
      </c>
      <c r="D4426">
        <v>80</v>
      </c>
      <c r="E4426">
        <v>522</v>
      </c>
      <c r="F4426">
        <v>423</v>
      </c>
      <c r="G4426" t="s">
        <v>416</v>
      </c>
      <c r="H4426">
        <v>813</v>
      </c>
      <c r="I4426">
        <v>194568</v>
      </c>
      <c r="J4426" t="s">
        <v>1679</v>
      </c>
      <c r="K4426" t="s">
        <v>20980</v>
      </c>
      <c r="L4426" t="s">
        <v>20981</v>
      </c>
      <c r="M4426">
        <v>2963</v>
      </c>
      <c r="N4426">
        <v>2179</v>
      </c>
      <c r="O4426" t="s">
        <v>2114</v>
      </c>
      <c r="P4426">
        <v>0</v>
      </c>
      <c r="Q4426" t="s">
        <v>20982</v>
      </c>
      <c r="R4426" t="s">
        <v>20983</v>
      </c>
      <c r="S4426">
        <v>28</v>
      </c>
      <c r="T4426" t="s">
        <v>36</v>
      </c>
      <c r="U4426" t="s">
        <v>37</v>
      </c>
      <c r="V4426" t="s">
        <v>583</v>
      </c>
      <c r="W4426">
        <v>1500000</v>
      </c>
      <c r="X4426">
        <v>2006</v>
      </c>
      <c r="Y4426">
        <v>522</v>
      </c>
      <c r="Z4426">
        <v>6.2</v>
      </c>
      <c r="AA4426">
        <v>1.85</v>
      </c>
      <c r="AB4426">
        <v>0</v>
      </c>
    </row>
    <row r="4427" spans="1:28" hidden="1" x14ac:dyDescent="0.2">
      <c r="A4427" t="s">
        <v>27</v>
      </c>
      <c r="B4427" t="s">
        <v>20984</v>
      </c>
      <c r="C4427">
        <v>8</v>
      </c>
      <c r="D4427">
        <v>94</v>
      </c>
      <c r="E4427">
        <v>13</v>
      </c>
      <c r="F4427">
        <v>616</v>
      </c>
      <c r="G4427" t="s">
        <v>6380</v>
      </c>
      <c r="H4427">
        <v>1000</v>
      </c>
      <c r="J4427" t="s">
        <v>7142</v>
      </c>
      <c r="K4427" t="s">
        <v>2727</v>
      </c>
      <c r="L4427" t="s">
        <v>20985</v>
      </c>
      <c r="M4427">
        <v>919</v>
      </c>
      <c r="N4427">
        <v>3288</v>
      </c>
      <c r="O4427" t="s">
        <v>15175</v>
      </c>
      <c r="P4427">
        <v>1</v>
      </c>
      <c r="Q4427" t="s">
        <v>16935</v>
      </c>
      <c r="R4427" t="s">
        <v>20986</v>
      </c>
      <c r="S4427">
        <v>14</v>
      </c>
      <c r="T4427" t="s">
        <v>36</v>
      </c>
      <c r="U4427" t="s">
        <v>37</v>
      </c>
      <c r="V4427" t="s">
        <v>38</v>
      </c>
      <c r="X4427">
        <v>2010</v>
      </c>
      <c r="Y4427">
        <v>826</v>
      </c>
      <c r="Z4427">
        <v>6.7</v>
      </c>
      <c r="AB4427">
        <v>0</v>
      </c>
    </row>
    <row r="4428" spans="1:28" hidden="1" x14ac:dyDescent="0.2">
      <c r="A4428" t="s">
        <v>27</v>
      </c>
      <c r="B4428" t="s">
        <v>20987</v>
      </c>
      <c r="C4428">
        <v>229</v>
      </c>
      <c r="D4428">
        <v>93</v>
      </c>
      <c r="E4428">
        <v>134</v>
      </c>
      <c r="F4428">
        <v>488</v>
      </c>
      <c r="G4428" t="s">
        <v>13482</v>
      </c>
      <c r="H4428">
        <v>936</v>
      </c>
      <c r="J4428" t="s">
        <v>7577</v>
      </c>
      <c r="K4428" t="s">
        <v>29</v>
      </c>
      <c r="L4428" t="s">
        <v>20988</v>
      </c>
      <c r="M4428">
        <v>23349</v>
      </c>
      <c r="N4428">
        <v>3668</v>
      </c>
      <c r="O4428" t="s">
        <v>20989</v>
      </c>
      <c r="P4428">
        <v>0</v>
      </c>
      <c r="Q4428" t="s">
        <v>20990</v>
      </c>
      <c r="R4428" t="s">
        <v>20991</v>
      </c>
      <c r="S4428">
        <v>235</v>
      </c>
      <c r="T4428" t="s">
        <v>36</v>
      </c>
      <c r="U4428" t="s">
        <v>37</v>
      </c>
      <c r="V4428" t="s">
        <v>583</v>
      </c>
      <c r="W4428">
        <v>1500000</v>
      </c>
      <c r="X4428">
        <v>2006</v>
      </c>
      <c r="Y4428">
        <v>935</v>
      </c>
      <c r="Z4428">
        <v>5.7</v>
      </c>
      <c r="AA4428">
        <v>1.85</v>
      </c>
      <c r="AB4428">
        <v>0</v>
      </c>
    </row>
    <row r="4429" spans="1:28" hidden="1" x14ac:dyDescent="0.2">
      <c r="A4429" t="s">
        <v>745</v>
      </c>
      <c r="B4429" t="s">
        <v>20992</v>
      </c>
      <c r="C4429">
        <v>120</v>
      </c>
      <c r="D4429">
        <v>87</v>
      </c>
      <c r="E4429">
        <v>0</v>
      </c>
      <c r="F4429">
        <v>8</v>
      </c>
      <c r="G4429" t="s">
        <v>20993</v>
      </c>
      <c r="H4429">
        <v>309</v>
      </c>
      <c r="I4429">
        <v>163245</v>
      </c>
      <c r="J4429" t="s">
        <v>3930</v>
      </c>
      <c r="K4429" t="s">
        <v>20994</v>
      </c>
      <c r="L4429" t="s">
        <v>20995</v>
      </c>
      <c r="M4429">
        <v>143086</v>
      </c>
      <c r="N4429">
        <v>352</v>
      </c>
      <c r="O4429" t="s">
        <v>20996</v>
      </c>
      <c r="P4429">
        <v>1</v>
      </c>
      <c r="Q4429" t="s">
        <v>20997</v>
      </c>
      <c r="R4429" t="s">
        <v>20998</v>
      </c>
      <c r="S4429">
        <v>211</v>
      </c>
      <c r="T4429" t="s">
        <v>36</v>
      </c>
      <c r="U4429" t="s">
        <v>37</v>
      </c>
      <c r="V4429" t="s">
        <v>275</v>
      </c>
      <c r="W4429">
        <v>1500000</v>
      </c>
      <c r="X4429">
        <v>1936</v>
      </c>
      <c r="Y4429">
        <v>8</v>
      </c>
      <c r="Z4429">
        <v>8.6</v>
      </c>
      <c r="AA4429">
        <v>1.37</v>
      </c>
      <c r="AB4429">
        <v>0</v>
      </c>
    </row>
    <row r="4430" spans="1:28" hidden="1" x14ac:dyDescent="0.2">
      <c r="A4430" t="s">
        <v>27</v>
      </c>
      <c r="B4430" t="s">
        <v>20999</v>
      </c>
      <c r="C4430">
        <v>31</v>
      </c>
      <c r="D4430">
        <v>91</v>
      </c>
      <c r="E4430">
        <v>18</v>
      </c>
      <c r="F4430">
        <v>597</v>
      </c>
      <c r="G4430" t="s">
        <v>6444</v>
      </c>
      <c r="H4430">
        <v>954</v>
      </c>
      <c r="I4430">
        <v>119841</v>
      </c>
      <c r="J4430" t="s">
        <v>3407</v>
      </c>
      <c r="K4430" t="s">
        <v>793</v>
      </c>
      <c r="L4430" t="s">
        <v>21000</v>
      </c>
      <c r="M4430">
        <v>2419</v>
      </c>
      <c r="N4430">
        <v>3901</v>
      </c>
      <c r="O4430" t="s">
        <v>5009</v>
      </c>
      <c r="P4430">
        <v>1</v>
      </c>
      <c r="Q4430" t="s">
        <v>21001</v>
      </c>
      <c r="R4430" t="s">
        <v>21002</v>
      </c>
      <c r="S4430">
        <v>55</v>
      </c>
      <c r="T4430" t="s">
        <v>36</v>
      </c>
      <c r="U4430" t="s">
        <v>37</v>
      </c>
      <c r="V4430" t="s">
        <v>93</v>
      </c>
      <c r="W4430">
        <v>1500000</v>
      </c>
      <c r="X4430">
        <v>2002</v>
      </c>
      <c r="Y4430">
        <v>767</v>
      </c>
      <c r="Z4430">
        <v>6.5</v>
      </c>
      <c r="AA4430">
        <v>1.85</v>
      </c>
      <c r="AB4430">
        <v>304</v>
      </c>
    </row>
    <row r="4431" spans="1:28" hidden="1" x14ac:dyDescent="0.2">
      <c r="A4431" t="s">
        <v>27</v>
      </c>
      <c r="B4431" t="s">
        <v>6249</v>
      </c>
      <c r="C4431">
        <v>100</v>
      </c>
      <c r="D4431">
        <v>84</v>
      </c>
      <c r="E4431">
        <v>0</v>
      </c>
      <c r="F4431">
        <v>158</v>
      </c>
      <c r="G4431" t="s">
        <v>18948</v>
      </c>
      <c r="H4431">
        <v>634</v>
      </c>
      <c r="I4431">
        <v>173066</v>
      </c>
      <c r="J4431" t="s">
        <v>2784</v>
      </c>
      <c r="K4431" t="s">
        <v>14826</v>
      </c>
      <c r="L4431" t="s">
        <v>21003</v>
      </c>
      <c r="M4431">
        <v>21379</v>
      </c>
      <c r="N4431">
        <v>1238</v>
      </c>
      <c r="O4431" t="s">
        <v>21004</v>
      </c>
      <c r="P4431">
        <v>1</v>
      </c>
      <c r="Q4431" t="s">
        <v>21005</v>
      </c>
      <c r="R4431" t="s">
        <v>21006</v>
      </c>
      <c r="S4431">
        <v>88</v>
      </c>
      <c r="T4431" t="s">
        <v>36</v>
      </c>
      <c r="U4431" t="s">
        <v>37</v>
      </c>
      <c r="V4431" t="s">
        <v>583</v>
      </c>
      <c r="W4431">
        <v>1500000</v>
      </c>
      <c r="X4431">
        <v>2007</v>
      </c>
      <c r="Y4431">
        <v>328</v>
      </c>
      <c r="Z4431">
        <v>6.3</v>
      </c>
      <c r="AA4431">
        <v>1.85</v>
      </c>
      <c r="AB4431">
        <v>0</v>
      </c>
    </row>
    <row r="4432" spans="1:28" hidden="1" x14ac:dyDescent="0.2">
      <c r="A4432" t="s">
        <v>27</v>
      </c>
      <c r="B4432" t="s">
        <v>13754</v>
      </c>
      <c r="C4432">
        <v>14</v>
      </c>
      <c r="D4432">
        <v>90</v>
      </c>
      <c r="E4432">
        <v>7</v>
      </c>
      <c r="F4432">
        <v>424</v>
      </c>
      <c r="G4432" t="s">
        <v>17664</v>
      </c>
      <c r="H4432">
        <v>890</v>
      </c>
      <c r="I4432">
        <v>92362</v>
      </c>
      <c r="J4432" t="s">
        <v>2525</v>
      </c>
      <c r="K4432" t="s">
        <v>632</v>
      </c>
      <c r="L4432" t="s">
        <v>21007</v>
      </c>
      <c r="M4432">
        <v>444</v>
      </c>
      <c r="N4432">
        <v>3138</v>
      </c>
      <c r="O4432" t="s">
        <v>10270</v>
      </c>
      <c r="P4432">
        <v>7</v>
      </c>
      <c r="R4432" t="s">
        <v>21008</v>
      </c>
      <c r="S4432">
        <v>5</v>
      </c>
      <c r="T4432" t="s">
        <v>36</v>
      </c>
      <c r="U4432" t="s">
        <v>37</v>
      </c>
      <c r="V4432" t="s">
        <v>38</v>
      </c>
      <c r="W4432">
        <v>1500000</v>
      </c>
      <c r="X4432">
        <v>2005</v>
      </c>
      <c r="Y4432">
        <v>597</v>
      </c>
      <c r="Z4432">
        <v>4.3</v>
      </c>
      <c r="AA4432">
        <v>1.85</v>
      </c>
      <c r="AB4432">
        <v>68</v>
      </c>
    </row>
    <row r="4433" spans="1:28" hidden="1" x14ac:dyDescent="0.2">
      <c r="A4433" t="s">
        <v>27</v>
      </c>
      <c r="B4433" t="s">
        <v>21009</v>
      </c>
      <c r="C4433">
        <v>14</v>
      </c>
      <c r="D4433">
        <v>98</v>
      </c>
      <c r="E4433">
        <v>102</v>
      </c>
      <c r="F4433">
        <v>360</v>
      </c>
      <c r="G4433" t="s">
        <v>21010</v>
      </c>
      <c r="H4433">
        <v>563</v>
      </c>
      <c r="I4433">
        <v>105943</v>
      </c>
      <c r="J4433" t="s">
        <v>1669</v>
      </c>
      <c r="K4433" t="s">
        <v>5321</v>
      </c>
      <c r="L4433" t="s">
        <v>21011</v>
      </c>
      <c r="M4433">
        <v>1351</v>
      </c>
      <c r="N4433">
        <v>2628</v>
      </c>
      <c r="O4433" t="s">
        <v>17080</v>
      </c>
      <c r="P4433">
        <v>0</v>
      </c>
      <c r="Q4433" t="s">
        <v>21012</v>
      </c>
      <c r="R4433" t="s">
        <v>21013</v>
      </c>
      <c r="S4433">
        <v>11</v>
      </c>
      <c r="T4433" t="s">
        <v>36</v>
      </c>
      <c r="U4433" t="s">
        <v>37</v>
      </c>
      <c r="W4433">
        <v>1500000</v>
      </c>
      <c r="X4433">
        <v>2015</v>
      </c>
      <c r="Y4433">
        <v>485</v>
      </c>
      <c r="Z4433">
        <v>6.1</v>
      </c>
      <c r="AB4433">
        <v>212</v>
      </c>
    </row>
    <row r="4434" spans="1:28" hidden="1" x14ac:dyDescent="0.2">
      <c r="A4434" t="s">
        <v>27</v>
      </c>
      <c r="B4434" t="s">
        <v>14347</v>
      </c>
      <c r="C4434">
        <v>39</v>
      </c>
      <c r="D4434">
        <v>108</v>
      </c>
      <c r="E4434">
        <v>60</v>
      </c>
      <c r="F4434">
        <v>121</v>
      </c>
      <c r="G4434" t="s">
        <v>21014</v>
      </c>
      <c r="H4434">
        <v>826</v>
      </c>
      <c r="J4434" t="s">
        <v>7835</v>
      </c>
      <c r="K4434" t="s">
        <v>902</v>
      </c>
      <c r="L4434" t="s">
        <v>21015</v>
      </c>
      <c r="M4434">
        <v>1134</v>
      </c>
      <c r="N4434">
        <v>1240</v>
      </c>
      <c r="O4434" t="s">
        <v>21016</v>
      </c>
      <c r="P4434">
        <v>0</v>
      </c>
      <c r="Q4434" t="s">
        <v>21017</v>
      </c>
      <c r="R4434" t="s">
        <v>21018</v>
      </c>
      <c r="S4434">
        <v>26</v>
      </c>
      <c r="T4434" t="s">
        <v>36</v>
      </c>
      <c r="U4434" t="s">
        <v>37</v>
      </c>
      <c r="V4434" t="s">
        <v>583</v>
      </c>
      <c r="W4434">
        <v>1500000</v>
      </c>
      <c r="X4434">
        <v>2005</v>
      </c>
      <c r="Y4434">
        <v>189</v>
      </c>
      <c r="Z4434">
        <v>6</v>
      </c>
      <c r="AA4434">
        <v>1.85</v>
      </c>
      <c r="AB4434">
        <v>216</v>
      </c>
    </row>
    <row r="4435" spans="1:28" hidden="1" x14ac:dyDescent="0.2">
      <c r="A4435" t="s">
        <v>27</v>
      </c>
      <c r="B4435" t="s">
        <v>15904</v>
      </c>
      <c r="C4435">
        <v>35</v>
      </c>
      <c r="D4435">
        <v>124</v>
      </c>
      <c r="E4435">
        <v>407</v>
      </c>
      <c r="F4435">
        <v>7</v>
      </c>
      <c r="G4435" t="s">
        <v>21019</v>
      </c>
      <c r="H4435">
        <v>38</v>
      </c>
      <c r="I4435">
        <v>183490</v>
      </c>
      <c r="J4435" t="s">
        <v>3394</v>
      </c>
      <c r="K4435" t="s">
        <v>21020</v>
      </c>
      <c r="L4435" t="s">
        <v>21021</v>
      </c>
      <c r="M4435">
        <v>463</v>
      </c>
      <c r="N4435">
        <v>60</v>
      </c>
      <c r="O4435" t="s">
        <v>21022</v>
      </c>
      <c r="P4435">
        <v>0</v>
      </c>
      <c r="Q4435" t="s">
        <v>21023</v>
      </c>
      <c r="R4435" t="s">
        <v>21024</v>
      </c>
      <c r="S4435">
        <v>8</v>
      </c>
      <c r="T4435" t="s">
        <v>36</v>
      </c>
      <c r="U4435" t="s">
        <v>37</v>
      </c>
      <c r="V4435" t="s">
        <v>583</v>
      </c>
      <c r="W4435">
        <v>1700000</v>
      </c>
      <c r="X4435">
        <v>2010</v>
      </c>
      <c r="Y4435">
        <v>8</v>
      </c>
      <c r="Z4435">
        <v>5.8</v>
      </c>
      <c r="AB4435">
        <v>594</v>
      </c>
    </row>
    <row r="4436" spans="1:28" hidden="1" x14ac:dyDescent="0.2">
      <c r="A4436" t="s">
        <v>27</v>
      </c>
      <c r="B4436" t="s">
        <v>21025</v>
      </c>
      <c r="C4436">
        <v>178</v>
      </c>
      <c r="D4436">
        <v>95</v>
      </c>
      <c r="E4436">
        <v>49</v>
      </c>
      <c r="F4436">
        <v>57</v>
      </c>
      <c r="G4436" t="s">
        <v>21026</v>
      </c>
      <c r="H4436">
        <v>413</v>
      </c>
      <c r="I4436">
        <v>3478</v>
      </c>
      <c r="J4436" t="s">
        <v>7404</v>
      </c>
      <c r="K4436" t="s">
        <v>1053</v>
      </c>
      <c r="L4436" t="s">
        <v>21027</v>
      </c>
      <c r="M4436">
        <v>22212</v>
      </c>
      <c r="N4436">
        <v>721</v>
      </c>
      <c r="O4436" t="s">
        <v>21028</v>
      </c>
      <c r="P4436">
        <v>0</v>
      </c>
      <c r="Q4436" t="s">
        <v>21029</v>
      </c>
      <c r="R4436" t="s">
        <v>21030</v>
      </c>
      <c r="S4436">
        <v>142</v>
      </c>
      <c r="T4436" t="s">
        <v>36</v>
      </c>
      <c r="U4436" t="s">
        <v>266</v>
      </c>
      <c r="V4436" t="s">
        <v>4828</v>
      </c>
      <c r="W4436">
        <v>1500000</v>
      </c>
      <c r="X4436">
        <v>2008</v>
      </c>
      <c r="Y4436">
        <v>98</v>
      </c>
      <c r="Z4436">
        <v>6.7</v>
      </c>
      <c r="AA4436">
        <v>2.35</v>
      </c>
      <c r="AB4436">
        <v>0</v>
      </c>
    </row>
    <row r="4437" spans="1:28" hidden="1" x14ac:dyDescent="0.2">
      <c r="A4437" t="s">
        <v>27</v>
      </c>
      <c r="B4437" t="s">
        <v>21031</v>
      </c>
      <c r="C4437">
        <v>46</v>
      </c>
      <c r="D4437">
        <v>90</v>
      </c>
      <c r="E4437">
        <v>7</v>
      </c>
      <c r="F4437">
        <v>711</v>
      </c>
      <c r="G4437" t="s">
        <v>8087</v>
      </c>
      <c r="H4437">
        <v>87000</v>
      </c>
      <c r="I4437">
        <v>52166</v>
      </c>
      <c r="J4437" t="s">
        <v>3407</v>
      </c>
      <c r="K4437" t="s">
        <v>514</v>
      </c>
      <c r="L4437" t="s">
        <v>21032</v>
      </c>
      <c r="M4437">
        <v>2792</v>
      </c>
      <c r="N4437">
        <v>89263</v>
      </c>
      <c r="O4437" t="s">
        <v>9373</v>
      </c>
      <c r="P4437">
        <v>3</v>
      </c>
      <c r="Q4437" t="s">
        <v>21033</v>
      </c>
      <c r="R4437" t="s">
        <v>21034</v>
      </c>
      <c r="S4437">
        <v>22</v>
      </c>
      <c r="T4437" t="s">
        <v>36</v>
      </c>
      <c r="U4437" t="s">
        <v>37</v>
      </c>
      <c r="V4437" t="s">
        <v>583</v>
      </c>
      <c r="W4437">
        <v>2000000</v>
      </c>
      <c r="X4437">
        <v>2008</v>
      </c>
      <c r="Y4437">
        <v>781</v>
      </c>
      <c r="Z4437">
        <v>6.7</v>
      </c>
      <c r="AA4437">
        <v>2.35</v>
      </c>
      <c r="AB4437">
        <v>371</v>
      </c>
    </row>
    <row r="4438" spans="1:28" hidden="1" x14ac:dyDescent="0.2">
      <c r="A4438" t="s">
        <v>27</v>
      </c>
      <c r="B4438" t="s">
        <v>21035</v>
      </c>
      <c r="D4438">
        <v>93</v>
      </c>
      <c r="E4438">
        <v>228</v>
      </c>
      <c r="F4438">
        <v>134</v>
      </c>
      <c r="G4438" t="s">
        <v>21035</v>
      </c>
      <c r="H4438">
        <v>310</v>
      </c>
      <c r="J4438" t="s">
        <v>1413</v>
      </c>
      <c r="K4438" t="s">
        <v>12555</v>
      </c>
      <c r="L4438" t="s">
        <v>21036</v>
      </c>
      <c r="M4438">
        <v>7</v>
      </c>
      <c r="N4438">
        <v>771</v>
      </c>
      <c r="O4438" t="s">
        <v>21037</v>
      </c>
      <c r="P4438">
        <v>1</v>
      </c>
      <c r="R4438" t="s">
        <v>21038</v>
      </c>
      <c r="T4438" t="s">
        <v>36</v>
      </c>
      <c r="U4438" t="s">
        <v>37</v>
      </c>
      <c r="W4438">
        <v>1500000</v>
      </c>
      <c r="X4438">
        <v>2015</v>
      </c>
      <c r="Y4438">
        <v>228</v>
      </c>
      <c r="Z4438">
        <v>7.6</v>
      </c>
      <c r="AB4438">
        <v>132</v>
      </c>
    </row>
    <row r="4439" spans="1:28" hidden="1" x14ac:dyDescent="0.2">
      <c r="A4439" t="s">
        <v>27</v>
      </c>
      <c r="B4439" t="s">
        <v>12820</v>
      </c>
      <c r="C4439">
        <v>234</v>
      </c>
      <c r="D4439">
        <v>101</v>
      </c>
      <c r="E4439">
        <v>0</v>
      </c>
      <c r="F4439">
        <v>721</v>
      </c>
      <c r="G4439" t="s">
        <v>14728</v>
      </c>
      <c r="H4439">
        <v>1000</v>
      </c>
      <c r="I4439">
        <v>1163508</v>
      </c>
      <c r="J4439" t="s">
        <v>893</v>
      </c>
      <c r="K4439" t="s">
        <v>14064</v>
      </c>
      <c r="L4439" t="s">
        <v>21039</v>
      </c>
      <c r="M4439">
        <v>20376</v>
      </c>
      <c r="N4439">
        <v>5158</v>
      </c>
      <c r="O4439" t="s">
        <v>17216</v>
      </c>
      <c r="P4439">
        <v>1</v>
      </c>
      <c r="Q4439" t="s">
        <v>21040</v>
      </c>
      <c r="R4439" t="s">
        <v>21041</v>
      </c>
      <c r="S4439">
        <v>166</v>
      </c>
      <c r="T4439" t="s">
        <v>36</v>
      </c>
      <c r="U4439" t="s">
        <v>37</v>
      </c>
      <c r="V4439" t="s">
        <v>583</v>
      </c>
      <c r="W4439">
        <v>2500000</v>
      </c>
      <c r="X4439">
        <v>2012</v>
      </c>
      <c r="Y4439">
        <v>725</v>
      </c>
      <c r="Z4439">
        <v>5.0999999999999996</v>
      </c>
      <c r="AA4439">
        <v>2.35</v>
      </c>
      <c r="AB4439">
        <v>15000</v>
      </c>
    </row>
    <row r="4440" spans="1:28" hidden="1" x14ac:dyDescent="0.2">
      <c r="A4440" t="s">
        <v>27</v>
      </c>
      <c r="B4440" t="s">
        <v>21042</v>
      </c>
      <c r="C4440">
        <v>166</v>
      </c>
      <c r="D4440">
        <v>107</v>
      </c>
      <c r="E4440">
        <v>3</v>
      </c>
      <c r="F4440">
        <v>28</v>
      </c>
      <c r="G4440" t="s">
        <v>21043</v>
      </c>
      <c r="H4440">
        <v>61</v>
      </c>
      <c r="J4440" t="s">
        <v>18650</v>
      </c>
      <c r="K4440" t="s">
        <v>21044</v>
      </c>
      <c r="L4440" t="s">
        <v>21045</v>
      </c>
      <c r="M4440">
        <v>23323</v>
      </c>
      <c r="N4440">
        <v>165</v>
      </c>
      <c r="O4440" t="s">
        <v>21046</v>
      </c>
      <c r="P4440">
        <v>3</v>
      </c>
      <c r="Q4440" t="s">
        <v>21047</v>
      </c>
      <c r="R4440" t="s">
        <v>21048</v>
      </c>
      <c r="S4440">
        <v>83</v>
      </c>
      <c r="T4440" t="s">
        <v>36</v>
      </c>
      <c r="U4440" t="s">
        <v>177</v>
      </c>
      <c r="V4440" t="s">
        <v>4828</v>
      </c>
      <c r="W4440">
        <v>350000</v>
      </c>
      <c r="X4440">
        <v>2014</v>
      </c>
      <c r="Y4440">
        <v>46</v>
      </c>
      <c r="Z4440">
        <v>6.8</v>
      </c>
      <c r="AA4440">
        <v>2.35</v>
      </c>
      <c r="AB4440">
        <v>10000</v>
      </c>
    </row>
    <row r="4441" spans="1:28" hidden="1" x14ac:dyDescent="0.2">
      <c r="A4441" t="s">
        <v>27</v>
      </c>
      <c r="B4441" t="s">
        <v>21049</v>
      </c>
      <c r="C4441">
        <v>56</v>
      </c>
      <c r="D4441">
        <v>20</v>
      </c>
      <c r="E4441">
        <v>21</v>
      </c>
      <c r="F4441">
        <v>0</v>
      </c>
      <c r="G4441" t="s">
        <v>21050</v>
      </c>
      <c r="H4441">
        <v>0</v>
      </c>
      <c r="J4441" t="s">
        <v>66</v>
      </c>
      <c r="K4441" t="s">
        <v>21051</v>
      </c>
      <c r="L4441" t="s">
        <v>21052</v>
      </c>
      <c r="M4441">
        <v>4120</v>
      </c>
      <c r="N4441">
        <v>0</v>
      </c>
      <c r="O4441" t="s">
        <v>21053</v>
      </c>
      <c r="P4441">
        <v>0</v>
      </c>
      <c r="Q4441" t="s">
        <v>21054</v>
      </c>
      <c r="R4441" t="s">
        <v>21055</v>
      </c>
      <c r="S4441">
        <v>70</v>
      </c>
      <c r="T4441" t="s">
        <v>36</v>
      </c>
      <c r="U4441" t="s">
        <v>37</v>
      </c>
      <c r="V4441" t="s">
        <v>4828</v>
      </c>
      <c r="W4441">
        <v>1500000</v>
      </c>
      <c r="X4441">
        <v>2005</v>
      </c>
      <c r="Y4441">
        <v>0</v>
      </c>
      <c r="Z4441">
        <v>6.8</v>
      </c>
      <c r="AA4441">
        <v>1.85</v>
      </c>
      <c r="AB4441">
        <v>0</v>
      </c>
    </row>
    <row r="4442" spans="1:28" hidden="1" x14ac:dyDescent="0.2">
      <c r="A4442" t="s">
        <v>27</v>
      </c>
      <c r="B4442" t="s">
        <v>21056</v>
      </c>
      <c r="C4442">
        <v>16</v>
      </c>
      <c r="D4442">
        <v>87</v>
      </c>
      <c r="E4442">
        <v>0</v>
      </c>
      <c r="F4442">
        <v>108</v>
      </c>
      <c r="G4442" t="s">
        <v>21057</v>
      </c>
      <c r="H4442">
        <v>199</v>
      </c>
      <c r="J4442" t="s">
        <v>685</v>
      </c>
      <c r="K4442" t="s">
        <v>21058</v>
      </c>
      <c r="L4442" t="s">
        <v>21059</v>
      </c>
      <c r="M4442">
        <v>1232</v>
      </c>
      <c r="N4442">
        <v>596</v>
      </c>
      <c r="O4442" t="s">
        <v>21060</v>
      </c>
      <c r="P4442">
        <v>2</v>
      </c>
      <c r="Q4442" t="s">
        <v>21061</v>
      </c>
      <c r="R4442" t="s">
        <v>21062</v>
      </c>
      <c r="S4442">
        <v>10</v>
      </c>
      <c r="T4442" t="s">
        <v>36</v>
      </c>
      <c r="U4442" t="s">
        <v>266</v>
      </c>
      <c r="W4442">
        <v>1500000</v>
      </c>
      <c r="X4442">
        <v>2005</v>
      </c>
      <c r="Y4442">
        <v>134</v>
      </c>
      <c r="Z4442">
        <v>6.8</v>
      </c>
      <c r="AB4442">
        <v>193</v>
      </c>
    </row>
    <row r="4443" spans="1:28" hidden="1" x14ac:dyDescent="0.2">
      <c r="B4443" t="s">
        <v>21063</v>
      </c>
      <c r="C4443">
        <v>9</v>
      </c>
      <c r="D4443">
        <v>98</v>
      </c>
      <c r="E4443">
        <v>11</v>
      </c>
      <c r="F4443">
        <v>636</v>
      </c>
      <c r="G4443" t="s">
        <v>2521</v>
      </c>
      <c r="H4443">
        <v>979</v>
      </c>
      <c r="J4443" t="s">
        <v>2525</v>
      </c>
      <c r="K4443" t="s">
        <v>1651</v>
      </c>
      <c r="L4443" t="s">
        <v>21064</v>
      </c>
      <c r="M4443">
        <v>291</v>
      </c>
      <c r="N4443">
        <v>4036</v>
      </c>
      <c r="O4443" t="s">
        <v>7657</v>
      </c>
      <c r="P4443">
        <v>2</v>
      </c>
      <c r="R4443" t="s">
        <v>21065</v>
      </c>
      <c r="S4443">
        <v>7</v>
      </c>
      <c r="T4443" t="s">
        <v>36</v>
      </c>
      <c r="U4443" t="s">
        <v>37</v>
      </c>
      <c r="V4443" t="s">
        <v>583</v>
      </c>
      <c r="W4443">
        <v>1500000</v>
      </c>
      <c r="X4443">
        <v>2013</v>
      </c>
      <c r="Y4443">
        <v>975</v>
      </c>
      <c r="Z4443">
        <v>6.3</v>
      </c>
      <c r="AA4443">
        <v>1.89</v>
      </c>
      <c r="AB4443">
        <v>283</v>
      </c>
    </row>
    <row r="4444" spans="1:28" hidden="1" x14ac:dyDescent="0.2">
      <c r="A4444" t="s">
        <v>27</v>
      </c>
      <c r="B4444" t="s">
        <v>21066</v>
      </c>
      <c r="C4444">
        <v>18</v>
      </c>
      <c r="D4444">
        <v>112</v>
      </c>
      <c r="E4444">
        <v>34</v>
      </c>
      <c r="F4444">
        <v>71</v>
      </c>
      <c r="G4444" t="s">
        <v>21067</v>
      </c>
      <c r="H4444">
        <v>129</v>
      </c>
      <c r="J4444" t="s">
        <v>2525</v>
      </c>
      <c r="K4444" t="s">
        <v>21068</v>
      </c>
      <c r="L4444" t="s">
        <v>21069</v>
      </c>
      <c r="M4444">
        <v>2841</v>
      </c>
      <c r="N4444">
        <v>588</v>
      </c>
      <c r="O4444" t="s">
        <v>21070</v>
      </c>
      <c r="P4444">
        <v>2</v>
      </c>
      <c r="R4444" t="s">
        <v>21071</v>
      </c>
      <c r="S4444">
        <v>13</v>
      </c>
      <c r="T4444" t="s">
        <v>36</v>
      </c>
      <c r="U4444" t="s">
        <v>8817</v>
      </c>
      <c r="V4444" t="s">
        <v>4828</v>
      </c>
      <c r="W4444">
        <v>5000000</v>
      </c>
      <c r="X4444">
        <v>2014</v>
      </c>
      <c r="Y4444">
        <v>98</v>
      </c>
      <c r="Z4444">
        <v>7.1</v>
      </c>
      <c r="AA4444">
        <v>2.35</v>
      </c>
      <c r="AB4444">
        <v>0</v>
      </c>
    </row>
    <row r="4445" spans="1:28" hidden="1" x14ac:dyDescent="0.2">
      <c r="A4445" t="s">
        <v>27</v>
      </c>
      <c r="B4445" t="s">
        <v>21072</v>
      </c>
      <c r="C4445">
        <v>4</v>
      </c>
      <c r="D4445">
        <v>82</v>
      </c>
      <c r="E4445">
        <v>65</v>
      </c>
      <c r="F4445">
        <v>146</v>
      </c>
      <c r="G4445" t="s">
        <v>21073</v>
      </c>
      <c r="H4445">
        <v>341</v>
      </c>
      <c r="J4445" t="s">
        <v>12330</v>
      </c>
      <c r="K4445" t="s">
        <v>21074</v>
      </c>
      <c r="L4445" t="s">
        <v>21075</v>
      </c>
      <c r="M4445">
        <v>459</v>
      </c>
      <c r="N4445">
        <v>967</v>
      </c>
      <c r="O4445" t="s">
        <v>21076</v>
      </c>
      <c r="P4445">
        <v>0</v>
      </c>
      <c r="R4445" t="s">
        <v>21077</v>
      </c>
      <c r="S4445">
        <v>10</v>
      </c>
      <c r="T4445" t="s">
        <v>36</v>
      </c>
      <c r="U4445" t="s">
        <v>266</v>
      </c>
      <c r="W4445">
        <v>1500000</v>
      </c>
      <c r="X4445">
        <v>2014</v>
      </c>
      <c r="Y4445">
        <v>265</v>
      </c>
      <c r="Z4445">
        <v>2.8</v>
      </c>
      <c r="AB4445">
        <v>236</v>
      </c>
    </row>
    <row r="4446" spans="1:28" hidden="1" x14ac:dyDescent="0.2">
      <c r="A4446" t="s">
        <v>27</v>
      </c>
      <c r="B4446" t="s">
        <v>21078</v>
      </c>
      <c r="D4446">
        <v>102</v>
      </c>
      <c r="E4446">
        <v>5</v>
      </c>
      <c r="F4446">
        <v>259</v>
      </c>
      <c r="G4446" t="s">
        <v>1840</v>
      </c>
      <c r="H4446">
        <v>3000</v>
      </c>
      <c r="J4446" t="s">
        <v>3930</v>
      </c>
      <c r="K4446" t="s">
        <v>13666</v>
      </c>
      <c r="L4446" t="s">
        <v>21079</v>
      </c>
      <c r="M4446">
        <v>108</v>
      </c>
      <c r="N4446">
        <v>4320</v>
      </c>
      <c r="O4446" t="s">
        <v>6818</v>
      </c>
      <c r="Q4446" t="s">
        <v>21080</v>
      </c>
      <c r="R4446" t="s">
        <v>21081</v>
      </c>
      <c r="S4446">
        <v>1</v>
      </c>
      <c r="T4446" t="s">
        <v>36</v>
      </c>
      <c r="U4446" t="s">
        <v>37</v>
      </c>
      <c r="V4446" t="s">
        <v>38</v>
      </c>
      <c r="W4446">
        <v>2000000</v>
      </c>
      <c r="X4446">
        <v>2015</v>
      </c>
      <c r="Y4446">
        <v>660</v>
      </c>
      <c r="Z4446">
        <v>8.1999999999999993</v>
      </c>
      <c r="AA4446">
        <v>1.85</v>
      </c>
      <c r="AB4446">
        <v>232</v>
      </c>
    </row>
    <row r="4447" spans="1:28" hidden="1" x14ac:dyDescent="0.2">
      <c r="A4447" t="s">
        <v>27</v>
      </c>
      <c r="B4447" t="s">
        <v>21082</v>
      </c>
      <c r="C4447">
        <v>6</v>
      </c>
      <c r="D4447">
        <v>97</v>
      </c>
      <c r="E4447">
        <v>764</v>
      </c>
      <c r="F4447">
        <v>492</v>
      </c>
      <c r="G4447" t="s">
        <v>9641</v>
      </c>
      <c r="H4447">
        <v>835</v>
      </c>
      <c r="J4447" t="s">
        <v>332</v>
      </c>
      <c r="K4447" t="s">
        <v>21083</v>
      </c>
      <c r="L4447" t="s">
        <v>21084</v>
      </c>
      <c r="M4447">
        <v>735</v>
      </c>
      <c r="N4447">
        <v>2882</v>
      </c>
      <c r="O4447" t="s">
        <v>9984</v>
      </c>
      <c r="P4447">
        <v>3</v>
      </c>
      <c r="R4447" t="s">
        <v>21085</v>
      </c>
      <c r="S4447">
        <v>18</v>
      </c>
      <c r="T4447" t="s">
        <v>36</v>
      </c>
      <c r="U4447" t="s">
        <v>37</v>
      </c>
      <c r="W4447">
        <v>1500000</v>
      </c>
      <c r="X4447">
        <v>2015</v>
      </c>
      <c r="Y4447">
        <v>522</v>
      </c>
      <c r="Z4447">
        <v>3.1</v>
      </c>
      <c r="AA4447">
        <v>2.35</v>
      </c>
      <c r="AB4447">
        <v>402</v>
      </c>
    </row>
    <row r="4448" spans="1:28" hidden="1" x14ac:dyDescent="0.2">
      <c r="A4448" t="s">
        <v>27</v>
      </c>
      <c r="B4448" t="s">
        <v>884</v>
      </c>
      <c r="C4448">
        <v>387</v>
      </c>
      <c r="D4448">
        <v>130</v>
      </c>
      <c r="E4448">
        <v>188</v>
      </c>
      <c r="F4448">
        <v>1000</v>
      </c>
      <c r="G4448" t="s">
        <v>1687</v>
      </c>
      <c r="H4448">
        <v>10000</v>
      </c>
      <c r="I4448">
        <v>80033643</v>
      </c>
      <c r="J4448" t="s">
        <v>1197</v>
      </c>
      <c r="K4448" t="s">
        <v>521</v>
      </c>
      <c r="L4448" t="s">
        <v>4057</v>
      </c>
      <c r="M4448">
        <v>226583</v>
      </c>
      <c r="N4448">
        <v>16385</v>
      </c>
      <c r="O4448" t="s">
        <v>2036</v>
      </c>
      <c r="P4448">
        <v>2</v>
      </c>
      <c r="Q4448" t="s">
        <v>4058</v>
      </c>
      <c r="R4448" t="s">
        <v>4059</v>
      </c>
      <c r="S4448">
        <v>448</v>
      </c>
      <c r="T4448" t="s">
        <v>36</v>
      </c>
      <c r="U4448" t="s">
        <v>37</v>
      </c>
      <c r="V4448" t="s">
        <v>38</v>
      </c>
      <c r="W4448">
        <v>60000000</v>
      </c>
      <c r="X4448">
        <v>2012</v>
      </c>
      <c r="Y4448">
        <v>3000</v>
      </c>
      <c r="Z4448">
        <v>7</v>
      </c>
      <c r="AA4448">
        <v>2.35</v>
      </c>
      <c r="AB4448">
        <v>38000</v>
      </c>
    </row>
    <row r="4449" spans="1:28" hidden="1" x14ac:dyDescent="0.2">
      <c r="A4449" t="s">
        <v>27</v>
      </c>
      <c r="B4449" t="s">
        <v>21086</v>
      </c>
      <c r="C4449">
        <v>35</v>
      </c>
      <c r="D4449">
        <v>101</v>
      </c>
      <c r="E4449">
        <v>37</v>
      </c>
      <c r="F4449">
        <v>56</v>
      </c>
      <c r="G4449" t="s">
        <v>21087</v>
      </c>
      <c r="H4449">
        <v>501</v>
      </c>
      <c r="J4449" t="s">
        <v>6130</v>
      </c>
      <c r="K4449" t="s">
        <v>3962</v>
      </c>
      <c r="L4449" t="s">
        <v>21088</v>
      </c>
      <c r="M4449">
        <v>1547</v>
      </c>
      <c r="N4449">
        <v>1044</v>
      </c>
      <c r="O4449" t="s">
        <v>21089</v>
      </c>
      <c r="P4449">
        <v>1</v>
      </c>
      <c r="Q4449" t="s">
        <v>21090</v>
      </c>
      <c r="R4449" t="s">
        <v>21091</v>
      </c>
      <c r="S4449">
        <v>42</v>
      </c>
      <c r="T4449" t="s">
        <v>36</v>
      </c>
      <c r="U4449" t="s">
        <v>37</v>
      </c>
      <c r="V4449" t="s">
        <v>4828</v>
      </c>
      <c r="W4449">
        <v>1500000</v>
      </c>
      <c r="X4449">
        <v>2015</v>
      </c>
      <c r="Y4449">
        <v>418</v>
      </c>
      <c r="Z4449">
        <v>3.3</v>
      </c>
      <c r="AB4449">
        <v>750</v>
      </c>
    </row>
    <row r="4450" spans="1:28" hidden="1" x14ac:dyDescent="0.2">
      <c r="A4450" t="s">
        <v>27</v>
      </c>
      <c r="B4450" t="s">
        <v>21092</v>
      </c>
      <c r="C4450">
        <v>27</v>
      </c>
      <c r="D4450">
        <v>93</v>
      </c>
      <c r="E4450">
        <v>9</v>
      </c>
      <c r="F4450">
        <v>485</v>
      </c>
      <c r="G4450" t="s">
        <v>14782</v>
      </c>
      <c r="H4450">
        <v>708</v>
      </c>
      <c r="J4450" t="s">
        <v>4902</v>
      </c>
      <c r="K4450" t="s">
        <v>6461</v>
      </c>
      <c r="L4450" t="s">
        <v>21093</v>
      </c>
      <c r="M4450">
        <v>133</v>
      </c>
      <c r="N4450">
        <v>2870</v>
      </c>
      <c r="O4450" t="s">
        <v>21094</v>
      </c>
      <c r="Q4450" t="s">
        <v>21095</v>
      </c>
      <c r="R4450" t="s">
        <v>21096</v>
      </c>
      <c r="S4450">
        <v>2</v>
      </c>
      <c r="T4450" t="s">
        <v>36</v>
      </c>
      <c r="U4450" t="s">
        <v>37</v>
      </c>
      <c r="V4450" t="s">
        <v>583</v>
      </c>
      <c r="W4450">
        <v>2000000</v>
      </c>
      <c r="X4450">
        <v>2015</v>
      </c>
      <c r="Y4450">
        <v>571</v>
      </c>
      <c r="Z4450">
        <v>3.6</v>
      </c>
      <c r="AB4450">
        <v>135</v>
      </c>
    </row>
    <row r="4451" spans="1:28" hidden="1" x14ac:dyDescent="0.2">
      <c r="A4451" t="s">
        <v>27</v>
      </c>
      <c r="B4451" t="s">
        <v>21097</v>
      </c>
      <c r="C4451">
        <v>145</v>
      </c>
      <c r="D4451">
        <v>83</v>
      </c>
      <c r="E4451">
        <v>0</v>
      </c>
      <c r="F4451">
        <v>31</v>
      </c>
      <c r="G4451" t="s">
        <v>21098</v>
      </c>
      <c r="H4451">
        <v>82</v>
      </c>
      <c r="I4451">
        <v>184925485</v>
      </c>
      <c r="J4451" t="s">
        <v>6028</v>
      </c>
      <c r="K4451" t="s">
        <v>21099</v>
      </c>
      <c r="L4451" t="s">
        <v>21100</v>
      </c>
      <c r="M4451">
        <v>133348</v>
      </c>
      <c r="N4451">
        <v>229</v>
      </c>
      <c r="O4451" t="s">
        <v>21101</v>
      </c>
      <c r="P4451">
        <v>1</v>
      </c>
      <c r="Q4451" t="s">
        <v>21102</v>
      </c>
      <c r="R4451" t="s">
        <v>21103</v>
      </c>
      <c r="S4451">
        <v>204</v>
      </c>
      <c r="T4451" t="s">
        <v>36</v>
      </c>
      <c r="U4451" t="s">
        <v>37</v>
      </c>
      <c r="V4451" t="s">
        <v>6034</v>
      </c>
      <c r="W4451">
        <v>2000000</v>
      </c>
      <c r="X4451">
        <v>1937</v>
      </c>
      <c r="Y4451">
        <v>47</v>
      </c>
      <c r="Z4451">
        <v>7.7</v>
      </c>
      <c r="AA4451">
        <v>1.37</v>
      </c>
      <c r="AB4451">
        <v>0</v>
      </c>
    </row>
    <row r="4452" spans="1:28" hidden="1" x14ac:dyDescent="0.2">
      <c r="A4452" t="s">
        <v>27</v>
      </c>
      <c r="B4452" t="s">
        <v>21104</v>
      </c>
      <c r="C4452">
        <v>78</v>
      </c>
      <c r="D4452">
        <v>106</v>
      </c>
      <c r="E4452">
        <v>33</v>
      </c>
      <c r="F4452">
        <v>3</v>
      </c>
      <c r="G4452" t="s">
        <v>21105</v>
      </c>
      <c r="H4452">
        <v>341</v>
      </c>
      <c r="I4452">
        <v>304124</v>
      </c>
      <c r="J4452" t="s">
        <v>3407</v>
      </c>
      <c r="K4452" t="s">
        <v>18256</v>
      </c>
      <c r="L4452" t="s">
        <v>21106</v>
      </c>
      <c r="M4452">
        <v>2720</v>
      </c>
      <c r="N4452">
        <v>358</v>
      </c>
      <c r="O4452" t="s">
        <v>21107</v>
      </c>
      <c r="P4452">
        <v>0</v>
      </c>
      <c r="Q4452" t="s">
        <v>21108</v>
      </c>
      <c r="R4452" t="s">
        <v>21109</v>
      </c>
      <c r="S4452">
        <v>37</v>
      </c>
      <c r="T4452" t="s">
        <v>2776</v>
      </c>
      <c r="U4452" t="s">
        <v>18940</v>
      </c>
      <c r="V4452" t="s">
        <v>583</v>
      </c>
      <c r="W4452">
        <v>1400000</v>
      </c>
      <c r="X4452">
        <v>2004</v>
      </c>
      <c r="Y4452">
        <v>5</v>
      </c>
      <c r="Z4452">
        <v>6.7</v>
      </c>
      <c r="AA4452">
        <v>1.85</v>
      </c>
      <c r="AB4452">
        <v>57</v>
      </c>
    </row>
    <row r="4453" spans="1:28" x14ac:dyDescent="0.2">
      <c r="A4453" t="s">
        <v>27</v>
      </c>
      <c r="B4453" t="s">
        <v>21110</v>
      </c>
      <c r="C4453">
        <v>10</v>
      </c>
      <c r="D4453">
        <v>113</v>
      </c>
      <c r="E4453">
        <v>74</v>
      </c>
      <c r="F4453">
        <v>387</v>
      </c>
      <c r="G4453" t="s">
        <v>17839</v>
      </c>
      <c r="H4453">
        <v>984</v>
      </c>
      <c r="J4453" t="s">
        <v>15009</v>
      </c>
      <c r="K4453" t="s">
        <v>21111</v>
      </c>
      <c r="L4453" t="s">
        <v>21112</v>
      </c>
      <c r="M4453">
        <v>1978</v>
      </c>
      <c r="N4453">
        <v>2140</v>
      </c>
      <c r="O4453" t="s">
        <v>19157</v>
      </c>
      <c r="P4453">
        <v>2</v>
      </c>
      <c r="Q4453" t="s">
        <v>21113</v>
      </c>
      <c r="R4453" t="s">
        <v>21114</v>
      </c>
      <c r="S4453">
        <v>41</v>
      </c>
      <c r="T4453" t="s">
        <v>36</v>
      </c>
      <c r="U4453" t="s">
        <v>55</v>
      </c>
      <c r="V4453" t="s">
        <v>93</v>
      </c>
      <c r="W4453">
        <v>1455000</v>
      </c>
      <c r="X4453">
        <v>1968</v>
      </c>
      <c r="Y4453">
        <v>423</v>
      </c>
      <c r="Z4453">
        <v>5.5</v>
      </c>
      <c r="AA4453">
        <v>2.35</v>
      </c>
      <c r="AB4453">
        <v>209</v>
      </c>
    </row>
    <row r="4454" spans="1:28" hidden="1" x14ac:dyDescent="0.2">
      <c r="A4454" t="s">
        <v>27</v>
      </c>
      <c r="B4454" t="s">
        <v>21115</v>
      </c>
      <c r="C4454">
        <v>60</v>
      </c>
      <c r="D4454">
        <v>94</v>
      </c>
      <c r="E4454">
        <v>87</v>
      </c>
      <c r="F4454">
        <v>37</v>
      </c>
      <c r="G4454" t="s">
        <v>21116</v>
      </c>
      <c r="H4454">
        <v>87</v>
      </c>
      <c r="I4454">
        <v>36830</v>
      </c>
      <c r="J4454" t="s">
        <v>21117</v>
      </c>
      <c r="K4454" t="s">
        <v>21115</v>
      </c>
      <c r="L4454" t="s">
        <v>21118</v>
      </c>
      <c r="M4454">
        <v>3291</v>
      </c>
      <c r="N4454">
        <v>256</v>
      </c>
      <c r="O4454" t="s">
        <v>21119</v>
      </c>
      <c r="P4454">
        <v>0</v>
      </c>
      <c r="Q4454" t="s">
        <v>21120</v>
      </c>
      <c r="R4454" t="s">
        <v>21121</v>
      </c>
      <c r="S4454">
        <v>63</v>
      </c>
      <c r="T4454" t="s">
        <v>36</v>
      </c>
      <c r="U4454" t="s">
        <v>55</v>
      </c>
      <c r="V4454" t="s">
        <v>38</v>
      </c>
      <c r="W4454">
        <v>1400000</v>
      </c>
      <c r="X4454">
        <v>2004</v>
      </c>
      <c r="Y4454">
        <v>70</v>
      </c>
      <c r="Z4454">
        <v>6.6</v>
      </c>
      <c r="AA4454">
        <v>1.85</v>
      </c>
      <c r="AB4454">
        <v>400</v>
      </c>
    </row>
    <row r="4455" spans="1:28" hidden="1" x14ac:dyDescent="0.2">
      <c r="A4455" t="s">
        <v>27</v>
      </c>
      <c r="B4455" t="s">
        <v>21122</v>
      </c>
      <c r="C4455">
        <v>9</v>
      </c>
      <c r="D4455">
        <v>101</v>
      </c>
      <c r="E4455">
        <v>20</v>
      </c>
      <c r="F4455">
        <v>256</v>
      </c>
      <c r="G4455" t="s">
        <v>21123</v>
      </c>
      <c r="H4455">
        <v>1000</v>
      </c>
      <c r="J4455" t="s">
        <v>3407</v>
      </c>
      <c r="K4455" t="s">
        <v>3754</v>
      </c>
      <c r="L4455" t="s">
        <v>21124</v>
      </c>
      <c r="M4455">
        <v>162</v>
      </c>
      <c r="N4455">
        <v>2419</v>
      </c>
      <c r="O4455" t="s">
        <v>21125</v>
      </c>
      <c r="R4455" t="s">
        <v>21126</v>
      </c>
      <c r="S4455">
        <v>8</v>
      </c>
      <c r="T4455" t="s">
        <v>36</v>
      </c>
      <c r="U4455" t="s">
        <v>37</v>
      </c>
      <c r="V4455" t="s">
        <v>93</v>
      </c>
      <c r="W4455">
        <v>2000000</v>
      </c>
      <c r="X4455">
        <v>2016</v>
      </c>
      <c r="Y4455">
        <v>301</v>
      </c>
      <c r="Z4455">
        <v>4.8</v>
      </c>
      <c r="AA4455">
        <v>2.35</v>
      </c>
      <c r="AB4455">
        <v>724</v>
      </c>
    </row>
    <row r="4456" spans="1:28" hidden="1" x14ac:dyDescent="0.2">
      <c r="A4456" t="s">
        <v>27</v>
      </c>
      <c r="B4456" t="s">
        <v>17171</v>
      </c>
      <c r="C4456">
        <v>63</v>
      </c>
      <c r="D4456">
        <v>99</v>
      </c>
      <c r="E4456">
        <v>10</v>
      </c>
      <c r="F4456">
        <v>295</v>
      </c>
      <c r="G4456" t="s">
        <v>21127</v>
      </c>
      <c r="H4456">
        <v>756</v>
      </c>
      <c r="J4456" t="s">
        <v>5542</v>
      </c>
      <c r="K4456" t="s">
        <v>21128</v>
      </c>
      <c r="L4456" t="s">
        <v>21129</v>
      </c>
      <c r="M4456">
        <v>4948</v>
      </c>
      <c r="N4456">
        <v>2072</v>
      </c>
      <c r="O4456" t="s">
        <v>21130</v>
      </c>
      <c r="P4456">
        <v>0</v>
      </c>
      <c r="Q4456" t="s">
        <v>21131</v>
      </c>
      <c r="R4456" t="s">
        <v>21132</v>
      </c>
      <c r="S4456">
        <v>33</v>
      </c>
      <c r="T4456" t="s">
        <v>36</v>
      </c>
      <c r="U4456" t="s">
        <v>266</v>
      </c>
      <c r="W4456">
        <v>3150000</v>
      </c>
      <c r="X4456">
        <v>2014</v>
      </c>
      <c r="Y4456">
        <v>382</v>
      </c>
      <c r="Z4456">
        <v>5.5</v>
      </c>
      <c r="AA4456">
        <v>2.35</v>
      </c>
      <c r="AB4456">
        <v>969</v>
      </c>
    </row>
    <row r="4457" spans="1:28" hidden="1" x14ac:dyDescent="0.2">
      <c r="A4457" t="s">
        <v>27</v>
      </c>
      <c r="B4457" t="s">
        <v>124</v>
      </c>
      <c r="C4457">
        <v>92</v>
      </c>
      <c r="D4457">
        <v>76</v>
      </c>
      <c r="E4457">
        <v>412</v>
      </c>
      <c r="F4457">
        <v>3</v>
      </c>
      <c r="G4457" t="s">
        <v>21133</v>
      </c>
      <c r="H4457">
        <v>412</v>
      </c>
      <c r="I4457">
        <v>231186</v>
      </c>
      <c r="J4457" t="s">
        <v>5618</v>
      </c>
      <c r="K4457" t="s">
        <v>124</v>
      </c>
      <c r="L4457" t="s">
        <v>21134</v>
      </c>
      <c r="M4457">
        <v>2082</v>
      </c>
      <c r="N4457">
        <v>421</v>
      </c>
      <c r="O4457" t="s">
        <v>21135</v>
      </c>
      <c r="P4457">
        <v>0</v>
      </c>
      <c r="Q4457" t="s">
        <v>21136</v>
      </c>
      <c r="R4457" t="s">
        <v>21137</v>
      </c>
      <c r="S4457">
        <v>16</v>
      </c>
      <c r="T4457" t="s">
        <v>1462</v>
      </c>
      <c r="U4457" t="s">
        <v>1463</v>
      </c>
      <c r="V4457" t="s">
        <v>583</v>
      </c>
      <c r="X4457">
        <v>2014</v>
      </c>
      <c r="Y4457">
        <v>4</v>
      </c>
      <c r="Z4457">
        <v>6.3</v>
      </c>
      <c r="AA4457">
        <v>1.33</v>
      </c>
      <c r="AB4457">
        <v>389</v>
      </c>
    </row>
    <row r="4458" spans="1:28" hidden="1" x14ac:dyDescent="0.2">
      <c r="A4458" t="s">
        <v>27</v>
      </c>
      <c r="B4458" t="s">
        <v>21138</v>
      </c>
      <c r="C4458">
        <v>4</v>
      </c>
      <c r="D4458">
        <v>91</v>
      </c>
      <c r="E4458">
        <v>58</v>
      </c>
      <c r="F4458">
        <v>69</v>
      </c>
      <c r="G4458" t="s">
        <v>21139</v>
      </c>
      <c r="H4458">
        <v>847</v>
      </c>
      <c r="J4458" t="s">
        <v>5542</v>
      </c>
      <c r="K4458" t="s">
        <v>4492</v>
      </c>
      <c r="L4458" t="s">
        <v>21140</v>
      </c>
      <c r="M4458">
        <v>330</v>
      </c>
      <c r="N4458">
        <v>1159</v>
      </c>
      <c r="O4458" t="s">
        <v>21141</v>
      </c>
      <c r="P4458">
        <v>0</v>
      </c>
      <c r="Q4458" t="s">
        <v>21142</v>
      </c>
      <c r="R4458" t="s">
        <v>21143</v>
      </c>
      <c r="S4458">
        <v>6</v>
      </c>
      <c r="T4458" t="s">
        <v>36</v>
      </c>
      <c r="U4458" t="s">
        <v>37</v>
      </c>
      <c r="V4458" t="s">
        <v>583</v>
      </c>
      <c r="W4458">
        <v>1400000</v>
      </c>
      <c r="X4458">
        <v>2014</v>
      </c>
      <c r="Y4458">
        <v>147</v>
      </c>
      <c r="Z4458">
        <v>6.9</v>
      </c>
      <c r="AB4458">
        <v>223</v>
      </c>
    </row>
    <row r="4459" spans="1:28" hidden="1" x14ac:dyDescent="0.2">
      <c r="A4459" t="s">
        <v>27</v>
      </c>
      <c r="B4459" t="s">
        <v>21144</v>
      </c>
      <c r="C4459">
        <v>53</v>
      </c>
      <c r="D4459">
        <v>105</v>
      </c>
      <c r="E4459">
        <v>7</v>
      </c>
      <c r="F4459">
        <v>356</v>
      </c>
      <c r="G4459" t="s">
        <v>19722</v>
      </c>
      <c r="H4459">
        <v>1000</v>
      </c>
      <c r="J4459" t="s">
        <v>2356</v>
      </c>
      <c r="K4459" t="s">
        <v>21145</v>
      </c>
      <c r="L4459" t="s">
        <v>21146</v>
      </c>
      <c r="M4459">
        <v>22975</v>
      </c>
      <c r="N4459">
        <v>2658</v>
      </c>
      <c r="O4459" t="s">
        <v>21147</v>
      </c>
      <c r="P4459">
        <v>1</v>
      </c>
      <c r="Q4459" t="s">
        <v>21148</v>
      </c>
      <c r="R4459" t="s">
        <v>21149</v>
      </c>
      <c r="S4459">
        <v>155</v>
      </c>
      <c r="T4459" t="s">
        <v>36</v>
      </c>
      <c r="U4459" t="s">
        <v>37</v>
      </c>
      <c r="V4459" t="s">
        <v>6034</v>
      </c>
      <c r="W4459">
        <v>1377800</v>
      </c>
      <c r="X4459">
        <v>1966</v>
      </c>
      <c r="Y4459">
        <v>370</v>
      </c>
      <c r="Z4459">
        <v>6.5</v>
      </c>
      <c r="AA4459">
        <v>1.85</v>
      </c>
      <c r="AB4459">
        <v>0</v>
      </c>
    </row>
    <row r="4460" spans="1:28" hidden="1" x14ac:dyDescent="0.2">
      <c r="A4460" t="s">
        <v>27</v>
      </c>
      <c r="B4460" t="s">
        <v>1292</v>
      </c>
      <c r="C4460">
        <v>116</v>
      </c>
      <c r="D4460">
        <v>120</v>
      </c>
      <c r="E4460">
        <v>0</v>
      </c>
      <c r="F4460">
        <v>452</v>
      </c>
      <c r="G4460" t="s">
        <v>684</v>
      </c>
      <c r="H4460">
        <v>26000</v>
      </c>
      <c r="I4460">
        <v>3650677</v>
      </c>
      <c r="J4460" t="s">
        <v>1007</v>
      </c>
      <c r="K4460" t="s">
        <v>333</v>
      </c>
      <c r="L4460" t="s">
        <v>21150</v>
      </c>
      <c r="M4460">
        <v>414976</v>
      </c>
      <c r="N4460">
        <v>28294</v>
      </c>
      <c r="O4460" t="s">
        <v>3446</v>
      </c>
      <c r="P4460">
        <v>1</v>
      </c>
      <c r="Q4460" t="s">
        <v>21151</v>
      </c>
      <c r="R4460" t="s">
        <v>21152</v>
      </c>
      <c r="S4460">
        <v>523</v>
      </c>
      <c r="T4460" t="s">
        <v>36</v>
      </c>
      <c r="U4460" t="s">
        <v>55</v>
      </c>
      <c r="V4460" t="s">
        <v>583</v>
      </c>
      <c r="W4460">
        <v>960000</v>
      </c>
      <c r="X4460">
        <v>1998</v>
      </c>
      <c r="Y4460">
        <v>1000</v>
      </c>
      <c r="Z4460">
        <v>8.1999999999999993</v>
      </c>
      <c r="AA4460">
        <v>1.85</v>
      </c>
      <c r="AB4460">
        <v>21000</v>
      </c>
    </row>
    <row r="4461" spans="1:28" x14ac:dyDescent="0.2">
      <c r="A4461" t="s">
        <v>27</v>
      </c>
      <c r="B4461" t="s">
        <v>21153</v>
      </c>
      <c r="D4461">
        <v>105</v>
      </c>
      <c r="E4461">
        <v>0</v>
      </c>
      <c r="F4461">
        <v>467</v>
      </c>
      <c r="G4461" t="s">
        <v>2281</v>
      </c>
      <c r="H4461">
        <v>883</v>
      </c>
      <c r="J4461" t="s">
        <v>15009</v>
      </c>
      <c r="K4461" t="s">
        <v>4543</v>
      </c>
      <c r="L4461" t="s">
        <v>21154</v>
      </c>
      <c r="M4461">
        <v>39</v>
      </c>
      <c r="N4461">
        <v>3164</v>
      </c>
      <c r="O4461" t="s">
        <v>4180</v>
      </c>
      <c r="P4461">
        <v>0</v>
      </c>
      <c r="R4461" t="s">
        <v>21155</v>
      </c>
      <c r="S4461">
        <v>2</v>
      </c>
      <c r="T4461" t="s">
        <v>36</v>
      </c>
      <c r="U4461" t="s">
        <v>37</v>
      </c>
      <c r="W4461">
        <v>1250000</v>
      </c>
      <c r="X4461">
        <v>1982</v>
      </c>
      <c r="Y4461">
        <v>655</v>
      </c>
      <c r="Z4461">
        <v>7.1</v>
      </c>
      <c r="AB4461">
        <v>32</v>
      </c>
    </row>
    <row r="4462" spans="1:28" hidden="1" x14ac:dyDescent="0.2">
      <c r="A4462" t="s">
        <v>27</v>
      </c>
      <c r="C4462">
        <v>13</v>
      </c>
      <c r="D4462">
        <v>120</v>
      </c>
      <c r="G4462" t="s">
        <v>21156</v>
      </c>
      <c r="H4462">
        <v>416</v>
      </c>
      <c r="J4462" t="s">
        <v>21157</v>
      </c>
      <c r="K4462" t="s">
        <v>12523</v>
      </c>
      <c r="L4462" t="s">
        <v>21158</v>
      </c>
      <c r="M4462">
        <v>3405</v>
      </c>
      <c r="N4462">
        <v>416</v>
      </c>
      <c r="P4462">
        <v>0</v>
      </c>
      <c r="Q4462" t="s">
        <v>21159</v>
      </c>
      <c r="R4462" t="s">
        <v>21160</v>
      </c>
      <c r="S4462">
        <v>13</v>
      </c>
      <c r="T4462" t="s">
        <v>36</v>
      </c>
      <c r="U4462" t="s">
        <v>37</v>
      </c>
      <c r="Y4462">
        <v>0</v>
      </c>
      <c r="Z4462">
        <v>7.3</v>
      </c>
      <c r="AA4462">
        <v>4</v>
      </c>
      <c r="AB4462">
        <v>533</v>
      </c>
    </row>
    <row r="4463" spans="1:28" hidden="1" x14ac:dyDescent="0.2">
      <c r="A4463" t="s">
        <v>27</v>
      </c>
      <c r="B4463" t="s">
        <v>16242</v>
      </c>
      <c r="C4463">
        <v>98</v>
      </c>
      <c r="D4463">
        <v>105</v>
      </c>
      <c r="E4463">
        <v>346</v>
      </c>
      <c r="F4463">
        <v>141</v>
      </c>
      <c r="G4463" t="s">
        <v>21161</v>
      </c>
      <c r="H4463">
        <v>280</v>
      </c>
      <c r="I4463">
        <v>1647780</v>
      </c>
      <c r="J4463" t="s">
        <v>3407</v>
      </c>
      <c r="K4463" t="s">
        <v>4403</v>
      </c>
      <c r="L4463" t="s">
        <v>21162</v>
      </c>
      <c r="M4463">
        <v>65951</v>
      </c>
      <c r="N4463">
        <v>821</v>
      </c>
      <c r="O4463" t="s">
        <v>21163</v>
      </c>
      <c r="P4463">
        <v>1</v>
      </c>
      <c r="Q4463" t="s">
        <v>21164</v>
      </c>
      <c r="R4463" t="s">
        <v>21165</v>
      </c>
      <c r="S4463">
        <v>258</v>
      </c>
      <c r="T4463" t="s">
        <v>15776</v>
      </c>
      <c r="U4463" t="s">
        <v>7709</v>
      </c>
      <c r="V4463" t="s">
        <v>583</v>
      </c>
      <c r="W4463">
        <v>1300000</v>
      </c>
      <c r="X4463">
        <v>1998</v>
      </c>
      <c r="Y4463">
        <v>278</v>
      </c>
      <c r="Z4463">
        <v>8.1</v>
      </c>
      <c r="AA4463">
        <v>1.33</v>
      </c>
      <c r="AB4463">
        <v>5000</v>
      </c>
    </row>
    <row r="4464" spans="1:28" hidden="1" x14ac:dyDescent="0.2">
      <c r="A4464" t="s">
        <v>27</v>
      </c>
      <c r="B4464" t="s">
        <v>270</v>
      </c>
      <c r="C4464">
        <v>43</v>
      </c>
      <c r="D4464">
        <v>95</v>
      </c>
      <c r="E4464">
        <v>12000</v>
      </c>
      <c r="F4464">
        <v>636</v>
      </c>
      <c r="G4464" t="s">
        <v>1835</v>
      </c>
      <c r="H4464">
        <v>12000</v>
      </c>
      <c r="I4464">
        <v>695229</v>
      </c>
      <c r="J4464" t="s">
        <v>2525</v>
      </c>
      <c r="K4464" t="s">
        <v>270</v>
      </c>
      <c r="L4464" t="s">
        <v>21166</v>
      </c>
      <c r="M4464">
        <v>11369</v>
      </c>
      <c r="N4464">
        <v>14420</v>
      </c>
      <c r="O4464" t="s">
        <v>6742</v>
      </c>
      <c r="P4464">
        <v>1</v>
      </c>
      <c r="Q4464" t="s">
        <v>21167</v>
      </c>
      <c r="R4464" t="s">
        <v>21168</v>
      </c>
      <c r="S4464">
        <v>65</v>
      </c>
      <c r="T4464" t="s">
        <v>36</v>
      </c>
      <c r="U4464" t="s">
        <v>37</v>
      </c>
      <c r="V4464" t="s">
        <v>583</v>
      </c>
      <c r="W4464">
        <v>1300000</v>
      </c>
      <c r="X4464">
        <v>1996</v>
      </c>
      <c r="Y4464">
        <v>680</v>
      </c>
      <c r="Z4464">
        <v>7.2</v>
      </c>
      <c r="AA4464">
        <v>1.85</v>
      </c>
      <c r="AB4464">
        <v>872</v>
      </c>
    </row>
    <row r="4465" spans="1:28" hidden="1" x14ac:dyDescent="0.2">
      <c r="A4465" t="s">
        <v>27</v>
      </c>
      <c r="B4465" t="s">
        <v>21169</v>
      </c>
      <c r="C4465">
        <v>15</v>
      </c>
      <c r="D4465">
        <v>135</v>
      </c>
      <c r="E4465">
        <v>5</v>
      </c>
      <c r="F4465">
        <v>5</v>
      </c>
      <c r="G4465" t="s">
        <v>21170</v>
      </c>
      <c r="H4465">
        <v>51</v>
      </c>
      <c r="I4465">
        <v>638951</v>
      </c>
      <c r="J4465" t="s">
        <v>3407</v>
      </c>
      <c r="K4465" t="s">
        <v>21171</v>
      </c>
      <c r="L4465" t="s">
        <v>21172</v>
      </c>
      <c r="M4465">
        <v>775</v>
      </c>
      <c r="N4465">
        <v>83</v>
      </c>
      <c r="O4465" t="s">
        <v>21173</v>
      </c>
      <c r="P4465">
        <v>2</v>
      </c>
      <c r="Q4465" t="s">
        <v>21174</v>
      </c>
      <c r="R4465" t="s">
        <v>21175</v>
      </c>
      <c r="S4465">
        <v>19</v>
      </c>
      <c r="T4465" t="s">
        <v>21176</v>
      </c>
      <c r="U4465" t="s">
        <v>37</v>
      </c>
      <c r="V4465" t="s">
        <v>583</v>
      </c>
      <c r="W4465">
        <v>1592000</v>
      </c>
      <c r="X4465">
        <v>2006</v>
      </c>
      <c r="Y4465">
        <v>24</v>
      </c>
      <c r="Z4465">
        <v>7.4</v>
      </c>
      <c r="AA4465">
        <v>1.85</v>
      </c>
      <c r="AB4465">
        <v>100</v>
      </c>
    </row>
    <row r="4466" spans="1:28" hidden="1" x14ac:dyDescent="0.2">
      <c r="A4466" t="s">
        <v>27</v>
      </c>
      <c r="B4466" t="s">
        <v>21177</v>
      </c>
      <c r="C4466">
        <v>14</v>
      </c>
      <c r="D4466">
        <v>105</v>
      </c>
      <c r="E4466">
        <v>7</v>
      </c>
      <c r="F4466">
        <v>548</v>
      </c>
      <c r="G4466" t="s">
        <v>1344</v>
      </c>
      <c r="H4466">
        <v>2000</v>
      </c>
      <c r="I4466">
        <v>609042</v>
      </c>
      <c r="J4466" t="s">
        <v>3407</v>
      </c>
      <c r="K4466" t="s">
        <v>3931</v>
      </c>
      <c r="L4466" t="s">
        <v>21178</v>
      </c>
      <c r="M4466">
        <v>449</v>
      </c>
      <c r="N4466">
        <v>3475</v>
      </c>
      <c r="O4466" t="s">
        <v>3200</v>
      </c>
      <c r="P4466">
        <v>2</v>
      </c>
      <c r="Q4466" t="s">
        <v>21179</v>
      </c>
      <c r="R4466" t="s">
        <v>21180</v>
      </c>
      <c r="S4466">
        <v>38</v>
      </c>
      <c r="T4466" t="s">
        <v>36</v>
      </c>
      <c r="U4466" t="s">
        <v>37</v>
      </c>
      <c r="V4466" t="s">
        <v>93</v>
      </c>
      <c r="W4466">
        <v>1300000</v>
      </c>
      <c r="X4466">
        <v>1999</v>
      </c>
      <c r="Y4466">
        <v>783</v>
      </c>
      <c r="Z4466">
        <v>6.5</v>
      </c>
      <c r="AA4466">
        <v>1.85</v>
      </c>
      <c r="AB4466">
        <v>117</v>
      </c>
    </row>
    <row r="4467" spans="1:28" hidden="1" x14ac:dyDescent="0.2">
      <c r="A4467" t="s">
        <v>27</v>
      </c>
      <c r="B4467" t="s">
        <v>21181</v>
      </c>
      <c r="C4467">
        <v>56</v>
      </c>
      <c r="D4467">
        <v>83</v>
      </c>
      <c r="E4467">
        <v>5</v>
      </c>
      <c r="F4467">
        <v>98</v>
      </c>
      <c r="G4467" t="s">
        <v>15771</v>
      </c>
      <c r="H4467">
        <v>413</v>
      </c>
      <c r="I4467">
        <v>1521</v>
      </c>
      <c r="J4467" t="s">
        <v>7577</v>
      </c>
      <c r="K4467" t="s">
        <v>1053</v>
      </c>
      <c r="L4467" t="s">
        <v>21182</v>
      </c>
      <c r="M4467">
        <v>1231</v>
      </c>
      <c r="N4467">
        <v>843</v>
      </c>
      <c r="O4467" t="s">
        <v>21026</v>
      </c>
      <c r="P4467">
        <v>0</v>
      </c>
      <c r="Q4467" t="s">
        <v>21183</v>
      </c>
      <c r="R4467" t="s">
        <v>21184</v>
      </c>
      <c r="S4467">
        <v>10</v>
      </c>
      <c r="T4467" t="s">
        <v>36</v>
      </c>
      <c r="U4467" t="s">
        <v>266</v>
      </c>
      <c r="V4467" t="s">
        <v>4828</v>
      </c>
      <c r="W4467">
        <v>1500000</v>
      </c>
      <c r="X4467">
        <v>2012</v>
      </c>
      <c r="Y4467">
        <v>197</v>
      </c>
      <c r="Z4467">
        <v>5.7</v>
      </c>
      <c r="AB4467">
        <v>932</v>
      </c>
    </row>
    <row r="4468" spans="1:28" hidden="1" x14ac:dyDescent="0.2">
      <c r="A4468" t="s">
        <v>27</v>
      </c>
      <c r="B4468" t="s">
        <v>4289</v>
      </c>
      <c r="C4468">
        <v>79</v>
      </c>
      <c r="D4468">
        <v>111</v>
      </c>
      <c r="E4468">
        <v>17</v>
      </c>
      <c r="F4468">
        <v>652</v>
      </c>
      <c r="G4468" t="s">
        <v>3650</v>
      </c>
      <c r="H4468">
        <v>13000</v>
      </c>
      <c r="I4468">
        <v>32940507</v>
      </c>
      <c r="J4468" t="s">
        <v>462</v>
      </c>
      <c r="K4468" t="s">
        <v>975</v>
      </c>
      <c r="L4468" t="s">
        <v>4290</v>
      </c>
      <c r="M4468">
        <v>54316</v>
      </c>
      <c r="N4468">
        <v>16537</v>
      </c>
      <c r="O4468" t="s">
        <v>4291</v>
      </c>
      <c r="P4468">
        <v>1</v>
      </c>
      <c r="Q4468" t="s">
        <v>4292</v>
      </c>
      <c r="R4468" t="s">
        <v>4293</v>
      </c>
      <c r="S4468">
        <v>127</v>
      </c>
      <c r="T4468" t="s">
        <v>36</v>
      </c>
      <c r="U4468" t="s">
        <v>37</v>
      </c>
      <c r="V4468" t="s">
        <v>583</v>
      </c>
      <c r="W4468">
        <v>60000000</v>
      </c>
      <c r="X4468">
        <v>1998</v>
      </c>
      <c r="Y4468">
        <v>969</v>
      </c>
      <c r="Z4468">
        <v>6.1</v>
      </c>
      <c r="AA4468">
        <v>2.35</v>
      </c>
      <c r="AB4468">
        <v>0</v>
      </c>
    </row>
    <row r="4469" spans="1:28" hidden="1" x14ac:dyDescent="0.2">
      <c r="A4469" t="s">
        <v>27</v>
      </c>
      <c r="C4469">
        <v>8</v>
      </c>
      <c r="D4469">
        <v>60</v>
      </c>
      <c r="F4469">
        <v>109</v>
      </c>
      <c r="G4469" t="s">
        <v>21185</v>
      </c>
      <c r="H4469">
        <v>210</v>
      </c>
      <c r="J4469" t="s">
        <v>1847</v>
      </c>
      <c r="K4469" t="s">
        <v>3247</v>
      </c>
      <c r="L4469" t="s">
        <v>21186</v>
      </c>
      <c r="M4469">
        <v>6381</v>
      </c>
      <c r="N4469">
        <v>611</v>
      </c>
      <c r="O4469" t="s">
        <v>21187</v>
      </c>
      <c r="P4469">
        <v>0</v>
      </c>
      <c r="Q4469" t="s">
        <v>21188</v>
      </c>
      <c r="R4469" t="s">
        <v>21189</v>
      </c>
      <c r="S4469">
        <v>79</v>
      </c>
      <c r="T4469" t="s">
        <v>36</v>
      </c>
      <c r="U4469" t="s">
        <v>37</v>
      </c>
      <c r="W4469">
        <v>5000000</v>
      </c>
      <c r="Y4469">
        <v>121</v>
      </c>
      <c r="Z4469">
        <v>7.7</v>
      </c>
      <c r="AA4469">
        <v>1.33</v>
      </c>
      <c r="AB4469">
        <v>963</v>
      </c>
    </row>
    <row r="4470" spans="1:28" hidden="1" x14ac:dyDescent="0.2">
      <c r="A4470" t="s">
        <v>27</v>
      </c>
      <c r="B4470" t="s">
        <v>21190</v>
      </c>
      <c r="C4470">
        <v>16</v>
      </c>
      <c r="D4470">
        <v>135</v>
      </c>
      <c r="E4470">
        <v>135</v>
      </c>
      <c r="F4470">
        <v>0</v>
      </c>
      <c r="G4470" t="s">
        <v>21191</v>
      </c>
      <c r="H4470">
        <v>0</v>
      </c>
      <c r="J4470" t="s">
        <v>7234</v>
      </c>
      <c r="K4470" t="s">
        <v>21192</v>
      </c>
      <c r="L4470" t="s">
        <v>21193</v>
      </c>
      <c r="M4470">
        <v>3144</v>
      </c>
      <c r="N4470">
        <v>0</v>
      </c>
      <c r="O4470" t="s">
        <v>21194</v>
      </c>
      <c r="P4470">
        <v>1</v>
      </c>
      <c r="Q4470" t="s">
        <v>21195</v>
      </c>
      <c r="R4470" t="s">
        <v>21196</v>
      </c>
      <c r="S4470">
        <v>24</v>
      </c>
      <c r="T4470" t="s">
        <v>36</v>
      </c>
      <c r="U4470" t="s">
        <v>21197</v>
      </c>
      <c r="V4470" t="s">
        <v>38</v>
      </c>
      <c r="W4470">
        <v>1400000</v>
      </c>
      <c r="X4470">
        <v>2014</v>
      </c>
      <c r="Y4470">
        <v>0</v>
      </c>
      <c r="Z4470">
        <v>8.6999999999999993</v>
      </c>
      <c r="AA4470">
        <v>2.35</v>
      </c>
      <c r="AB4470">
        <v>0</v>
      </c>
    </row>
    <row r="4471" spans="1:28" hidden="1" x14ac:dyDescent="0.2">
      <c r="A4471" t="s">
        <v>27</v>
      </c>
      <c r="B4471" t="s">
        <v>21198</v>
      </c>
      <c r="C4471">
        <v>18</v>
      </c>
      <c r="D4471">
        <v>88</v>
      </c>
      <c r="E4471">
        <v>4</v>
      </c>
      <c r="F4471">
        <v>13</v>
      </c>
      <c r="G4471" t="s">
        <v>21199</v>
      </c>
      <c r="H4471">
        <v>232</v>
      </c>
      <c r="J4471" t="s">
        <v>645</v>
      </c>
      <c r="K4471" t="s">
        <v>3603</v>
      </c>
      <c r="L4471" t="s">
        <v>21200</v>
      </c>
      <c r="M4471">
        <v>1339</v>
      </c>
      <c r="N4471">
        <v>289</v>
      </c>
      <c r="O4471" t="s">
        <v>21201</v>
      </c>
      <c r="P4471">
        <v>0</v>
      </c>
      <c r="Q4471" t="s">
        <v>21202</v>
      </c>
      <c r="R4471" t="s">
        <v>21203</v>
      </c>
      <c r="S4471">
        <v>46</v>
      </c>
      <c r="T4471" t="s">
        <v>36</v>
      </c>
      <c r="U4471" t="s">
        <v>266</v>
      </c>
      <c r="V4471" t="s">
        <v>583</v>
      </c>
      <c r="W4471">
        <v>1750000</v>
      </c>
      <c r="X4471">
        <v>1985</v>
      </c>
      <c r="Y4471">
        <v>23</v>
      </c>
      <c r="Z4471">
        <v>4.3</v>
      </c>
      <c r="AA4471">
        <v>1.85</v>
      </c>
      <c r="AB4471">
        <v>220</v>
      </c>
    </row>
    <row r="4472" spans="1:28" hidden="1" x14ac:dyDescent="0.2">
      <c r="A4472" t="s">
        <v>745</v>
      </c>
      <c r="B4472" t="s">
        <v>21204</v>
      </c>
      <c r="C4472">
        <v>35</v>
      </c>
      <c r="D4472">
        <v>87</v>
      </c>
      <c r="E4472">
        <v>4</v>
      </c>
      <c r="F4472">
        <v>624</v>
      </c>
      <c r="G4472" t="s">
        <v>2863</v>
      </c>
      <c r="H4472">
        <v>2000</v>
      </c>
      <c r="I4472">
        <v>19539</v>
      </c>
      <c r="J4472" t="s">
        <v>1669</v>
      </c>
      <c r="K4472" t="s">
        <v>232</v>
      </c>
      <c r="L4472" t="s">
        <v>21205</v>
      </c>
      <c r="M4472">
        <v>4182</v>
      </c>
      <c r="N4472">
        <v>6227</v>
      </c>
      <c r="O4472" t="s">
        <v>4975</v>
      </c>
      <c r="P4472">
        <v>1</v>
      </c>
      <c r="Q4472" t="s">
        <v>21206</v>
      </c>
      <c r="R4472" t="s">
        <v>21207</v>
      </c>
      <c r="S4472">
        <v>53</v>
      </c>
      <c r="T4472" t="s">
        <v>36</v>
      </c>
      <c r="U4472" t="s">
        <v>37</v>
      </c>
      <c r="V4472" t="s">
        <v>583</v>
      </c>
      <c r="W4472">
        <v>1000000</v>
      </c>
      <c r="X4472">
        <v>2003</v>
      </c>
      <c r="Y4472">
        <v>1000</v>
      </c>
      <c r="Z4472">
        <v>6.2</v>
      </c>
      <c r="AA4472">
        <v>1.85</v>
      </c>
      <c r="AB4472">
        <v>3000</v>
      </c>
    </row>
    <row r="4473" spans="1:28" hidden="1" x14ac:dyDescent="0.2">
      <c r="A4473" t="s">
        <v>27</v>
      </c>
      <c r="B4473" t="s">
        <v>21208</v>
      </c>
      <c r="C4473">
        <v>5</v>
      </c>
      <c r="D4473">
        <v>97</v>
      </c>
      <c r="E4473">
        <v>0</v>
      </c>
      <c r="F4473">
        <v>40</v>
      </c>
      <c r="G4473" t="s">
        <v>21209</v>
      </c>
      <c r="H4473">
        <v>374</v>
      </c>
      <c r="I4473">
        <v>100358</v>
      </c>
      <c r="J4473" t="s">
        <v>11248</v>
      </c>
      <c r="K4473" t="s">
        <v>17515</v>
      </c>
      <c r="L4473" t="s">
        <v>21210</v>
      </c>
      <c r="M4473">
        <v>1167</v>
      </c>
      <c r="N4473">
        <v>602</v>
      </c>
      <c r="O4473" t="s">
        <v>21211</v>
      </c>
      <c r="P4473">
        <v>2</v>
      </c>
      <c r="Q4473" t="s">
        <v>21212</v>
      </c>
      <c r="R4473" t="s">
        <v>21213</v>
      </c>
      <c r="S4473">
        <v>24</v>
      </c>
      <c r="T4473" t="s">
        <v>36</v>
      </c>
      <c r="U4473" t="s">
        <v>5610</v>
      </c>
      <c r="W4473">
        <v>1500000</v>
      </c>
      <c r="X4473">
        <v>2005</v>
      </c>
      <c r="Y4473">
        <v>145</v>
      </c>
      <c r="Z4473">
        <v>3.3</v>
      </c>
      <c r="AA4473">
        <v>2.35</v>
      </c>
      <c r="AB4473">
        <v>66</v>
      </c>
    </row>
    <row r="4474" spans="1:28" hidden="1" x14ac:dyDescent="0.2">
      <c r="A4474" t="s">
        <v>27</v>
      </c>
      <c r="B4474" t="s">
        <v>19556</v>
      </c>
      <c r="C4474">
        <v>16</v>
      </c>
      <c r="D4474">
        <v>82</v>
      </c>
      <c r="E4474">
        <v>19</v>
      </c>
      <c r="F4474">
        <v>134</v>
      </c>
      <c r="G4474" t="s">
        <v>9456</v>
      </c>
      <c r="H4474">
        <v>700</v>
      </c>
      <c r="J4474" t="s">
        <v>1669</v>
      </c>
      <c r="K4474" t="s">
        <v>4542</v>
      </c>
      <c r="L4474" t="s">
        <v>21214</v>
      </c>
      <c r="M4474">
        <v>5579</v>
      </c>
      <c r="N4474">
        <v>1499</v>
      </c>
      <c r="O4474" t="s">
        <v>21215</v>
      </c>
      <c r="P4474">
        <v>3</v>
      </c>
      <c r="Q4474" t="s">
        <v>21216</v>
      </c>
      <c r="R4474" t="s">
        <v>21217</v>
      </c>
      <c r="S4474">
        <v>42</v>
      </c>
      <c r="T4474" t="s">
        <v>36</v>
      </c>
      <c r="U4474" t="s">
        <v>37</v>
      </c>
      <c r="V4474" t="s">
        <v>583</v>
      </c>
      <c r="W4474">
        <v>1300000</v>
      </c>
      <c r="X4474">
        <v>2010</v>
      </c>
      <c r="Y4474">
        <v>460</v>
      </c>
      <c r="Z4474">
        <v>2.7</v>
      </c>
      <c r="AA4474">
        <v>1.85</v>
      </c>
      <c r="AB4474">
        <v>0</v>
      </c>
    </row>
    <row r="4475" spans="1:28" hidden="1" x14ac:dyDescent="0.2">
      <c r="A4475" t="s">
        <v>27</v>
      </c>
      <c r="B4475" t="s">
        <v>21218</v>
      </c>
      <c r="C4475">
        <v>24</v>
      </c>
      <c r="D4475">
        <v>103</v>
      </c>
      <c r="E4475">
        <v>0</v>
      </c>
      <c r="F4475">
        <v>511</v>
      </c>
      <c r="G4475" t="s">
        <v>21219</v>
      </c>
      <c r="H4475">
        <v>35000</v>
      </c>
      <c r="J4475" t="s">
        <v>21220</v>
      </c>
      <c r="K4475" t="s">
        <v>2167</v>
      </c>
      <c r="L4475" t="s">
        <v>21221</v>
      </c>
      <c r="M4475">
        <v>4866</v>
      </c>
      <c r="N4475">
        <v>38121</v>
      </c>
      <c r="O4475" t="s">
        <v>18213</v>
      </c>
      <c r="P4475">
        <v>1</v>
      </c>
      <c r="R4475" t="s">
        <v>21222</v>
      </c>
      <c r="S4475">
        <v>38</v>
      </c>
      <c r="T4475" t="s">
        <v>36</v>
      </c>
      <c r="U4475" t="s">
        <v>37</v>
      </c>
      <c r="V4475" t="s">
        <v>583</v>
      </c>
      <c r="W4475">
        <v>1300000</v>
      </c>
      <c r="X4475">
        <v>2009</v>
      </c>
      <c r="Y4475">
        <v>516</v>
      </c>
      <c r="Z4475">
        <v>5.2</v>
      </c>
      <c r="AA4475">
        <v>2.35</v>
      </c>
      <c r="AB4475">
        <v>969</v>
      </c>
    </row>
    <row r="4476" spans="1:28" hidden="1" x14ac:dyDescent="0.2">
      <c r="A4476" t="s">
        <v>745</v>
      </c>
      <c r="B4476" t="s">
        <v>11030</v>
      </c>
      <c r="C4476">
        <v>144</v>
      </c>
      <c r="D4476">
        <v>130</v>
      </c>
      <c r="E4476">
        <v>13000</v>
      </c>
      <c r="F4476">
        <v>333</v>
      </c>
      <c r="G4476" t="s">
        <v>21223</v>
      </c>
      <c r="H4476">
        <v>1000</v>
      </c>
      <c r="J4476" t="s">
        <v>21224</v>
      </c>
      <c r="K4476" t="s">
        <v>3510</v>
      </c>
      <c r="L4476" t="s">
        <v>21225</v>
      </c>
      <c r="M4476">
        <v>87424</v>
      </c>
      <c r="N4476">
        <v>2888</v>
      </c>
      <c r="O4476" t="s">
        <v>17774</v>
      </c>
      <c r="P4476">
        <v>2</v>
      </c>
      <c r="Q4476" t="s">
        <v>21226</v>
      </c>
      <c r="R4476" t="s">
        <v>21227</v>
      </c>
      <c r="S4476">
        <v>276</v>
      </c>
      <c r="T4476" t="s">
        <v>36</v>
      </c>
      <c r="U4476" t="s">
        <v>37</v>
      </c>
      <c r="V4476" t="s">
        <v>4828</v>
      </c>
      <c r="W4476">
        <v>1288000</v>
      </c>
      <c r="X4476">
        <v>1940</v>
      </c>
      <c r="Y4476">
        <v>991</v>
      </c>
      <c r="Z4476">
        <v>8.1999999999999993</v>
      </c>
      <c r="AA4476">
        <v>1.37</v>
      </c>
      <c r="AB4476">
        <v>0</v>
      </c>
    </row>
    <row r="4477" spans="1:28" hidden="1" x14ac:dyDescent="0.2">
      <c r="A4477" t="s">
        <v>27</v>
      </c>
      <c r="B4477" t="s">
        <v>7062</v>
      </c>
      <c r="C4477">
        <v>242</v>
      </c>
      <c r="D4477">
        <v>87</v>
      </c>
      <c r="E4477">
        <v>49</v>
      </c>
      <c r="F4477">
        <v>59</v>
      </c>
      <c r="G4477" t="s">
        <v>21228</v>
      </c>
      <c r="H4477">
        <v>309</v>
      </c>
      <c r="I4477">
        <v>19100000</v>
      </c>
      <c r="J4477" t="s">
        <v>3028</v>
      </c>
      <c r="K4477" t="s">
        <v>21229</v>
      </c>
      <c r="L4477" t="s">
        <v>21230</v>
      </c>
      <c r="M4477">
        <v>39690</v>
      </c>
      <c r="N4477">
        <v>707</v>
      </c>
      <c r="O4477" t="s">
        <v>21231</v>
      </c>
      <c r="P4477">
        <v>0</v>
      </c>
      <c r="Q4477" t="s">
        <v>21232</v>
      </c>
      <c r="R4477" t="s">
        <v>21233</v>
      </c>
      <c r="S4477">
        <v>394</v>
      </c>
      <c r="T4477" t="s">
        <v>36</v>
      </c>
      <c r="U4477" t="s">
        <v>37</v>
      </c>
      <c r="V4477" t="s">
        <v>583</v>
      </c>
      <c r="W4477">
        <v>1250000</v>
      </c>
      <c r="X4477">
        <v>1981</v>
      </c>
      <c r="Y4477">
        <v>121</v>
      </c>
      <c r="Z4477">
        <v>6.1</v>
      </c>
      <c r="AA4477">
        <v>1.85</v>
      </c>
      <c r="AB4477">
        <v>0</v>
      </c>
    </row>
    <row r="4478" spans="1:28" hidden="1" x14ac:dyDescent="0.2">
      <c r="A4478" t="s">
        <v>745</v>
      </c>
      <c r="B4478" t="s">
        <v>18465</v>
      </c>
      <c r="C4478">
        <v>97</v>
      </c>
      <c r="D4478">
        <v>101</v>
      </c>
      <c r="E4478">
        <v>0</v>
      </c>
      <c r="F4478">
        <v>66</v>
      </c>
      <c r="G4478" t="s">
        <v>21234</v>
      </c>
      <c r="H4478">
        <v>287</v>
      </c>
      <c r="J4478" t="s">
        <v>21235</v>
      </c>
      <c r="K4478" t="s">
        <v>21236</v>
      </c>
      <c r="L4478" t="s">
        <v>21237</v>
      </c>
      <c r="M4478">
        <v>24959</v>
      </c>
      <c r="N4478">
        <v>581</v>
      </c>
      <c r="O4478" t="s">
        <v>21238</v>
      </c>
      <c r="P4478">
        <v>4</v>
      </c>
      <c r="Q4478" t="s">
        <v>21239</v>
      </c>
      <c r="R4478" t="s">
        <v>21240</v>
      </c>
      <c r="S4478">
        <v>136</v>
      </c>
      <c r="T4478" t="s">
        <v>36</v>
      </c>
      <c r="U4478" t="s">
        <v>37</v>
      </c>
      <c r="V4478" t="s">
        <v>4828</v>
      </c>
      <c r="W4478">
        <v>1250000</v>
      </c>
      <c r="X4478">
        <v>1945</v>
      </c>
      <c r="Y4478">
        <v>160</v>
      </c>
      <c r="Z4478">
        <v>8</v>
      </c>
      <c r="AA4478">
        <v>1.37</v>
      </c>
      <c r="AB4478">
        <v>0</v>
      </c>
    </row>
    <row r="4479" spans="1:28" hidden="1" x14ac:dyDescent="0.2">
      <c r="A4479" t="s">
        <v>27</v>
      </c>
      <c r="B4479" t="s">
        <v>21241</v>
      </c>
      <c r="C4479">
        <v>77</v>
      </c>
      <c r="D4479">
        <v>96</v>
      </c>
      <c r="E4479">
        <v>4</v>
      </c>
      <c r="F4479">
        <v>132</v>
      </c>
      <c r="G4479" t="s">
        <v>3196</v>
      </c>
      <c r="H4479">
        <v>796</v>
      </c>
      <c r="J4479" t="s">
        <v>10220</v>
      </c>
      <c r="K4479" t="s">
        <v>8507</v>
      </c>
      <c r="L4479" t="s">
        <v>21242</v>
      </c>
      <c r="M4479">
        <v>7528</v>
      </c>
      <c r="N4479">
        <v>1866</v>
      </c>
      <c r="O4479" t="s">
        <v>9939</v>
      </c>
      <c r="P4479">
        <v>0</v>
      </c>
      <c r="Q4479" t="s">
        <v>21243</v>
      </c>
      <c r="R4479" t="s">
        <v>21244</v>
      </c>
      <c r="S4479">
        <v>88</v>
      </c>
      <c r="T4479" t="s">
        <v>36</v>
      </c>
      <c r="U4479" t="s">
        <v>37</v>
      </c>
      <c r="V4479" t="s">
        <v>583</v>
      </c>
      <c r="W4479">
        <v>1250000</v>
      </c>
      <c r="X4479">
        <v>1984</v>
      </c>
      <c r="Y4479">
        <v>697</v>
      </c>
      <c r="Z4479">
        <v>5.5</v>
      </c>
      <c r="AA4479">
        <v>1.85</v>
      </c>
      <c r="AB4479">
        <v>0</v>
      </c>
    </row>
    <row r="4480" spans="1:28" hidden="1" x14ac:dyDescent="0.2">
      <c r="A4480" t="s">
        <v>27</v>
      </c>
      <c r="B4480" t="s">
        <v>19578</v>
      </c>
      <c r="C4480">
        <v>16</v>
      </c>
      <c r="D4480">
        <v>80</v>
      </c>
      <c r="E4480">
        <v>8</v>
      </c>
      <c r="F4480">
        <v>183</v>
      </c>
      <c r="G4480" t="s">
        <v>21245</v>
      </c>
      <c r="H4480">
        <v>2000</v>
      </c>
      <c r="I4480">
        <v>2833383</v>
      </c>
      <c r="J4480" t="s">
        <v>6197</v>
      </c>
      <c r="K4480" t="s">
        <v>5729</v>
      </c>
      <c r="L4480" t="s">
        <v>21246</v>
      </c>
      <c r="M4480">
        <v>910</v>
      </c>
      <c r="N4480">
        <v>2459</v>
      </c>
      <c r="O4480" t="s">
        <v>21247</v>
      </c>
      <c r="P4480">
        <v>1</v>
      </c>
      <c r="R4480" t="s">
        <v>21248</v>
      </c>
      <c r="S4480">
        <v>11</v>
      </c>
      <c r="T4480" t="s">
        <v>36</v>
      </c>
      <c r="U4480" t="s">
        <v>37</v>
      </c>
      <c r="V4480" t="s">
        <v>583</v>
      </c>
      <c r="W4480">
        <v>427000</v>
      </c>
      <c r="X4480">
        <v>2012</v>
      </c>
      <c r="Y4480">
        <v>245</v>
      </c>
      <c r="Z4480">
        <v>5.7</v>
      </c>
      <c r="AA4480">
        <v>2.35</v>
      </c>
      <c r="AB4480">
        <v>0</v>
      </c>
    </row>
    <row r="4481" spans="1:28" hidden="1" x14ac:dyDescent="0.2">
      <c r="A4481" t="s">
        <v>27</v>
      </c>
      <c r="B4481" t="s">
        <v>21249</v>
      </c>
      <c r="C4481">
        <v>7</v>
      </c>
      <c r="D4481">
        <v>87</v>
      </c>
      <c r="E4481">
        <v>11</v>
      </c>
      <c r="F4481">
        <v>397</v>
      </c>
      <c r="G4481" t="s">
        <v>702</v>
      </c>
      <c r="H4481">
        <v>578</v>
      </c>
      <c r="J4481" t="s">
        <v>11524</v>
      </c>
      <c r="K4481" t="s">
        <v>21250</v>
      </c>
      <c r="L4481" t="s">
        <v>21251</v>
      </c>
      <c r="M4481">
        <v>458</v>
      </c>
      <c r="N4481">
        <v>1730</v>
      </c>
      <c r="O4481" t="s">
        <v>16599</v>
      </c>
      <c r="P4481">
        <v>0</v>
      </c>
      <c r="Q4481" t="s">
        <v>21252</v>
      </c>
      <c r="R4481" t="s">
        <v>21253</v>
      </c>
      <c r="S4481">
        <v>3</v>
      </c>
      <c r="T4481" t="s">
        <v>36</v>
      </c>
      <c r="U4481" t="s">
        <v>37</v>
      </c>
      <c r="V4481" t="s">
        <v>93</v>
      </c>
      <c r="W4481">
        <v>15000000</v>
      </c>
      <c r="X4481">
        <v>2011</v>
      </c>
      <c r="Y4481">
        <v>418</v>
      </c>
      <c r="Z4481">
        <v>3.7</v>
      </c>
      <c r="AA4481">
        <v>1.78</v>
      </c>
      <c r="AB4481">
        <v>381</v>
      </c>
    </row>
    <row r="4482" spans="1:28" hidden="1" x14ac:dyDescent="0.2">
      <c r="A4482" t="s">
        <v>27</v>
      </c>
      <c r="B4482" t="s">
        <v>21254</v>
      </c>
      <c r="C4482">
        <v>74</v>
      </c>
      <c r="D4482">
        <v>92</v>
      </c>
      <c r="E4482">
        <v>83</v>
      </c>
      <c r="F4482">
        <v>48</v>
      </c>
      <c r="G4482" t="s">
        <v>21255</v>
      </c>
      <c r="H4482">
        <v>469</v>
      </c>
      <c r="J4482" t="s">
        <v>21256</v>
      </c>
      <c r="K4482" t="s">
        <v>9667</v>
      </c>
      <c r="L4482" t="s">
        <v>21257</v>
      </c>
      <c r="M4482">
        <v>11047</v>
      </c>
      <c r="N4482">
        <v>683</v>
      </c>
      <c r="O4482" t="s">
        <v>21258</v>
      </c>
      <c r="P4482">
        <v>0</v>
      </c>
      <c r="Q4482" t="s">
        <v>21259</v>
      </c>
      <c r="R4482" t="s">
        <v>21260</v>
      </c>
      <c r="S4482">
        <v>116</v>
      </c>
      <c r="T4482" t="s">
        <v>36</v>
      </c>
      <c r="U4482" t="s">
        <v>37</v>
      </c>
      <c r="V4482" t="s">
        <v>6034</v>
      </c>
      <c r="W4482">
        <v>1250000</v>
      </c>
      <c r="X4482">
        <v>1953</v>
      </c>
      <c r="Y4482">
        <v>79</v>
      </c>
      <c r="Z4482">
        <v>7.1</v>
      </c>
      <c r="AA4482">
        <v>1.37</v>
      </c>
      <c r="AB4482">
        <v>1000</v>
      </c>
    </row>
    <row r="4483" spans="1:28" hidden="1" x14ac:dyDescent="0.2">
      <c r="A4483" t="s">
        <v>745</v>
      </c>
      <c r="B4483" t="s">
        <v>19128</v>
      </c>
      <c r="C4483">
        <v>74</v>
      </c>
      <c r="D4483">
        <v>118</v>
      </c>
      <c r="E4483">
        <v>673</v>
      </c>
      <c r="F4483">
        <v>137</v>
      </c>
      <c r="G4483" t="s">
        <v>21261</v>
      </c>
      <c r="H4483">
        <v>595</v>
      </c>
      <c r="J4483" t="s">
        <v>7142</v>
      </c>
      <c r="K4483" t="s">
        <v>6113</v>
      </c>
      <c r="L4483" t="s">
        <v>21262</v>
      </c>
      <c r="M4483">
        <v>15840</v>
      </c>
      <c r="N4483">
        <v>1129</v>
      </c>
      <c r="O4483" t="s">
        <v>21263</v>
      </c>
      <c r="P4483">
        <v>5</v>
      </c>
      <c r="Q4483" t="s">
        <v>21264</v>
      </c>
      <c r="R4483" t="s">
        <v>21265</v>
      </c>
      <c r="S4483">
        <v>124</v>
      </c>
      <c r="T4483" t="s">
        <v>36</v>
      </c>
      <c r="U4483" t="s">
        <v>37</v>
      </c>
      <c r="V4483" t="s">
        <v>6034</v>
      </c>
      <c r="W4483">
        <v>1250000</v>
      </c>
      <c r="X4483">
        <v>1941</v>
      </c>
      <c r="Y4483">
        <v>176</v>
      </c>
      <c r="Z4483">
        <v>7.8</v>
      </c>
      <c r="AA4483">
        <v>1.37</v>
      </c>
      <c r="AB4483">
        <v>0</v>
      </c>
    </row>
    <row r="4484" spans="1:28" hidden="1" x14ac:dyDescent="0.2">
      <c r="A4484" t="s">
        <v>27</v>
      </c>
      <c r="C4484">
        <v>19</v>
      </c>
      <c r="D4484">
        <v>27</v>
      </c>
      <c r="F4484">
        <v>201</v>
      </c>
      <c r="G4484" t="s">
        <v>21266</v>
      </c>
      <c r="H4484">
        <v>934</v>
      </c>
      <c r="J4484" t="s">
        <v>3407</v>
      </c>
      <c r="K4484" t="s">
        <v>5204</v>
      </c>
      <c r="L4484" t="s">
        <v>21267</v>
      </c>
      <c r="M4484">
        <v>3282</v>
      </c>
      <c r="N4484">
        <v>1961</v>
      </c>
      <c r="O4484" t="s">
        <v>11999</v>
      </c>
      <c r="P4484">
        <v>0</v>
      </c>
      <c r="Q4484" t="s">
        <v>21268</v>
      </c>
      <c r="R4484" t="s">
        <v>21269</v>
      </c>
      <c r="S4484">
        <v>17</v>
      </c>
      <c r="T4484" t="s">
        <v>36</v>
      </c>
      <c r="U4484" t="s">
        <v>37</v>
      </c>
      <c r="V4484" t="s">
        <v>2633</v>
      </c>
      <c r="Y4484">
        <v>691</v>
      </c>
      <c r="Z4484">
        <v>7.3</v>
      </c>
      <c r="AB4484">
        <v>632</v>
      </c>
    </row>
    <row r="4485" spans="1:28" hidden="1" x14ac:dyDescent="0.2">
      <c r="A4485" t="s">
        <v>27</v>
      </c>
      <c r="B4485" t="s">
        <v>5074</v>
      </c>
      <c r="C4485">
        <v>46</v>
      </c>
      <c r="D4485">
        <v>123</v>
      </c>
      <c r="E4485">
        <v>0</v>
      </c>
      <c r="F4485">
        <v>161</v>
      </c>
      <c r="G4485" t="s">
        <v>21270</v>
      </c>
      <c r="H4485">
        <v>3000</v>
      </c>
      <c r="J4485" t="s">
        <v>15068</v>
      </c>
      <c r="K4485" t="s">
        <v>808</v>
      </c>
      <c r="L4485" t="s">
        <v>21271</v>
      </c>
      <c r="M4485">
        <v>794</v>
      </c>
      <c r="N4485">
        <v>4040</v>
      </c>
      <c r="O4485" t="s">
        <v>21272</v>
      </c>
      <c r="P4485">
        <v>0</v>
      </c>
      <c r="Q4485" t="s">
        <v>21273</v>
      </c>
      <c r="R4485" t="s">
        <v>21274</v>
      </c>
      <c r="S4485">
        <v>9</v>
      </c>
      <c r="T4485" t="s">
        <v>36</v>
      </c>
      <c r="U4485" t="s">
        <v>37</v>
      </c>
      <c r="W4485">
        <v>1420000</v>
      </c>
      <c r="X4485">
        <v>2014</v>
      </c>
      <c r="Y4485">
        <v>372</v>
      </c>
      <c r="Z4485">
        <v>4.0999999999999996</v>
      </c>
      <c r="AA4485">
        <v>2.35</v>
      </c>
      <c r="AB4485">
        <v>447</v>
      </c>
    </row>
    <row r="4486" spans="1:28" hidden="1" x14ac:dyDescent="0.2">
      <c r="A4486" t="s">
        <v>27</v>
      </c>
      <c r="B4486" t="s">
        <v>1524</v>
      </c>
      <c r="C4486">
        <v>58</v>
      </c>
      <c r="D4486">
        <v>100</v>
      </c>
      <c r="E4486">
        <v>0</v>
      </c>
      <c r="F4486">
        <v>65</v>
      </c>
      <c r="G4486" t="s">
        <v>21275</v>
      </c>
      <c r="H4486">
        <v>828</v>
      </c>
      <c r="I4486">
        <v>24741700</v>
      </c>
      <c r="J4486" t="s">
        <v>3407</v>
      </c>
      <c r="K4486" t="s">
        <v>4808</v>
      </c>
      <c r="L4486" t="s">
        <v>21276</v>
      </c>
      <c r="M4486">
        <v>37785</v>
      </c>
      <c r="N4486">
        <v>1431</v>
      </c>
      <c r="O4486" t="s">
        <v>2783</v>
      </c>
      <c r="P4486">
        <v>2</v>
      </c>
      <c r="Q4486" t="s">
        <v>21277</v>
      </c>
      <c r="R4486" t="s">
        <v>21278</v>
      </c>
      <c r="S4486">
        <v>95</v>
      </c>
      <c r="T4486" t="s">
        <v>36</v>
      </c>
      <c r="U4486" t="s">
        <v>37</v>
      </c>
      <c r="V4486" t="s">
        <v>583</v>
      </c>
      <c r="W4486">
        <v>1200000</v>
      </c>
      <c r="X4486">
        <v>1989</v>
      </c>
      <c r="Y4486">
        <v>531</v>
      </c>
      <c r="Z4486">
        <v>7.2</v>
      </c>
      <c r="AA4486">
        <v>1.85</v>
      </c>
      <c r="AB4486">
        <v>2000</v>
      </c>
    </row>
    <row r="4487" spans="1:28" hidden="1" x14ac:dyDescent="0.2">
      <c r="A4487" t="s">
        <v>27</v>
      </c>
      <c r="B4487" t="s">
        <v>330</v>
      </c>
      <c r="C4487">
        <v>287</v>
      </c>
      <c r="D4487">
        <v>103</v>
      </c>
      <c r="E4487">
        <v>0</v>
      </c>
      <c r="F4487">
        <v>651</v>
      </c>
      <c r="G4487" t="s">
        <v>2634</v>
      </c>
      <c r="H4487">
        <v>2000</v>
      </c>
      <c r="I4487">
        <v>55153403</v>
      </c>
      <c r="J4487" t="s">
        <v>3028</v>
      </c>
      <c r="K4487" t="s">
        <v>2771</v>
      </c>
      <c r="L4487" t="s">
        <v>21279</v>
      </c>
      <c r="M4487">
        <v>299127</v>
      </c>
      <c r="N4487">
        <v>5161</v>
      </c>
      <c r="O4487" t="s">
        <v>14548</v>
      </c>
      <c r="P4487">
        <v>0</v>
      </c>
      <c r="Q4487" t="s">
        <v>21280</v>
      </c>
      <c r="R4487" t="s">
        <v>21281</v>
      </c>
      <c r="S4487">
        <v>1509</v>
      </c>
      <c r="T4487" t="s">
        <v>36</v>
      </c>
      <c r="U4487" t="s">
        <v>37</v>
      </c>
      <c r="V4487" t="s">
        <v>583</v>
      </c>
      <c r="W4487">
        <v>1200000</v>
      </c>
      <c r="X4487">
        <v>2004</v>
      </c>
      <c r="Y4487">
        <v>878</v>
      </c>
      <c r="Z4487">
        <v>7.7</v>
      </c>
      <c r="AA4487">
        <v>1.85</v>
      </c>
      <c r="AB4487">
        <v>0</v>
      </c>
    </row>
    <row r="4488" spans="1:28" hidden="1" x14ac:dyDescent="0.2">
      <c r="A4488" t="s">
        <v>27</v>
      </c>
      <c r="B4488" t="s">
        <v>4937</v>
      </c>
      <c r="C4488">
        <v>100</v>
      </c>
      <c r="D4488">
        <v>100</v>
      </c>
      <c r="E4488">
        <v>422</v>
      </c>
      <c r="F4488">
        <v>422</v>
      </c>
      <c r="G4488" t="s">
        <v>3709</v>
      </c>
      <c r="H4488">
        <v>816</v>
      </c>
      <c r="I4488">
        <v>18488314</v>
      </c>
      <c r="J4488" t="s">
        <v>12486</v>
      </c>
      <c r="K4488" t="s">
        <v>11306</v>
      </c>
      <c r="L4488" t="s">
        <v>21282</v>
      </c>
      <c r="M4488">
        <v>76151</v>
      </c>
      <c r="N4488">
        <v>2893</v>
      </c>
      <c r="O4488" t="s">
        <v>4937</v>
      </c>
      <c r="P4488">
        <v>0</v>
      </c>
      <c r="Q4488" t="s">
        <v>21283</v>
      </c>
      <c r="R4488" t="s">
        <v>21284</v>
      </c>
      <c r="S4488">
        <v>333</v>
      </c>
      <c r="T4488" t="s">
        <v>36</v>
      </c>
      <c r="U4488" t="s">
        <v>37</v>
      </c>
      <c r="V4488" t="s">
        <v>583</v>
      </c>
      <c r="W4488">
        <v>1200000</v>
      </c>
      <c r="X4488">
        <v>2001</v>
      </c>
      <c r="Y4488">
        <v>577</v>
      </c>
      <c r="Z4488">
        <v>7.1</v>
      </c>
      <c r="AA4488">
        <v>1.85</v>
      </c>
      <c r="AB4488">
        <v>0</v>
      </c>
    </row>
    <row r="4489" spans="1:28" hidden="1" x14ac:dyDescent="0.2">
      <c r="A4489" t="s">
        <v>27</v>
      </c>
      <c r="B4489" t="s">
        <v>21285</v>
      </c>
      <c r="C4489">
        <v>5</v>
      </c>
      <c r="D4489">
        <v>99</v>
      </c>
      <c r="E4489">
        <v>4</v>
      </c>
      <c r="F4489">
        <v>434</v>
      </c>
      <c r="G4489" t="s">
        <v>141</v>
      </c>
      <c r="H4489">
        <v>18000</v>
      </c>
      <c r="J4489" t="s">
        <v>1812</v>
      </c>
      <c r="K4489" t="s">
        <v>21286</v>
      </c>
      <c r="L4489" t="s">
        <v>21287</v>
      </c>
      <c r="M4489">
        <v>101</v>
      </c>
      <c r="N4489">
        <v>20218</v>
      </c>
      <c r="O4489" t="s">
        <v>21288</v>
      </c>
      <c r="P4489">
        <v>6</v>
      </c>
      <c r="Q4489" t="s">
        <v>21289</v>
      </c>
      <c r="R4489" t="s">
        <v>21290</v>
      </c>
      <c r="S4489">
        <v>1</v>
      </c>
      <c r="T4489" t="s">
        <v>36</v>
      </c>
      <c r="U4489" t="s">
        <v>37</v>
      </c>
      <c r="W4489">
        <v>1300000</v>
      </c>
      <c r="X4489">
        <v>2014</v>
      </c>
      <c r="Y4489">
        <v>748</v>
      </c>
      <c r="Z4489">
        <v>7.6</v>
      </c>
      <c r="AA4489">
        <v>1.85</v>
      </c>
      <c r="AB4489">
        <v>221</v>
      </c>
    </row>
    <row r="4490" spans="1:28" hidden="1" x14ac:dyDescent="0.2">
      <c r="A4490" t="s">
        <v>27</v>
      </c>
      <c r="B4490" t="s">
        <v>21291</v>
      </c>
      <c r="C4490">
        <v>50</v>
      </c>
      <c r="D4490">
        <v>89</v>
      </c>
      <c r="E4490">
        <v>0</v>
      </c>
      <c r="F4490">
        <v>3</v>
      </c>
      <c r="G4490" t="s">
        <v>21292</v>
      </c>
      <c r="H4490">
        <v>31</v>
      </c>
      <c r="I4490">
        <v>11278</v>
      </c>
      <c r="J4490" t="s">
        <v>2525</v>
      </c>
      <c r="K4490" t="s">
        <v>21293</v>
      </c>
      <c r="L4490" t="s">
        <v>21294</v>
      </c>
      <c r="M4490">
        <v>1229</v>
      </c>
      <c r="N4490">
        <v>58</v>
      </c>
      <c r="O4490" t="s">
        <v>21295</v>
      </c>
      <c r="P4490">
        <v>0</v>
      </c>
      <c r="Q4490" t="s">
        <v>21296</v>
      </c>
      <c r="R4490" t="s">
        <v>21297</v>
      </c>
      <c r="S4490">
        <v>2</v>
      </c>
      <c r="T4490" t="s">
        <v>2776</v>
      </c>
      <c r="U4490" t="s">
        <v>2911</v>
      </c>
      <c r="W4490">
        <v>1300000</v>
      </c>
      <c r="X4490">
        <v>2013</v>
      </c>
      <c r="Y4490">
        <v>24</v>
      </c>
      <c r="Z4490">
        <v>7</v>
      </c>
      <c r="AB4490">
        <v>407</v>
      </c>
    </row>
    <row r="4491" spans="1:28" hidden="1" x14ac:dyDescent="0.2">
      <c r="A4491" t="s">
        <v>27</v>
      </c>
      <c r="B4491" t="s">
        <v>2680</v>
      </c>
      <c r="C4491">
        <v>276</v>
      </c>
      <c r="D4491">
        <v>104</v>
      </c>
      <c r="E4491">
        <v>301</v>
      </c>
      <c r="F4491">
        <v>71</v>
      </c>
      <c r="G4491" t="s">
        <v>597</v>
      </c>
      <c r="H4491">
        <v>18000</v>
      </c>
      <c r="I4491">
        <v>79363785</v>
      </c>
      <c r="J4491" t="s">
        <v>2681</v>
      </c>
      <c r="K4491" t="s">
        <v>586</v>
      </c>
      <c r="L4491" t="s">
        <v>2682</v>
      </c>
      <c r="M4491">
        <v>139426</v>
      </c>
      <c r="N4491">
        <v>22194</v>
      </c>
      <c r="O4491" t="s">
        <v>2683</v>
      </c>
      <c r="P4491">
        <v>0</v>
      </c>
      <c r="Q4491" t="s">
        <v>2684</v>
      </c>
      <c r="R4491" t="s">
        <v>2685</v>
      </c>
      <c r="S4491">
        <v>698</v>
      </c>
      <c r="T4491" t="s">
        <v>36</v>
      </c>
      <c r="U4491" t="s">
        <v>37</v>
      </c>
      <c r="V4491" t="s">
        <v>38</v>
      </c>
      <c r="W4491">
        <v>80000000</v>
      </c>
      <c r="X4491">
        <v>2008</v>
      </c>
      <c r="Y4491">
        <v>4000</v>
      </c>
      <c r="Z4491">
        <v>5.5</v>
      </c>
      <c r="AA4491">
        <v>2.35</v>
      </c>
      <c r="AB4491">
        <v>0</v>
      </c>
    </row>
    <row r="4492" spans="1:28" hidden="1" x14ac:dyDescent="0.2">
      <c r="A4492" t="s">
        <v>27</v>
      </c>
      <c r="B4492" t="s">
        <v>10304</v>
      </c>
      <c r="C4492">
        <v>137</v>
      </c>
      <c r="D4492">
        <v>114</v>
      </c>
      <c r="E4492">
        <v>300</v>
      </c>
      <c r="F4492">
        <v>73</v>
      </c>
      <c r="G4492" t="s">
        <v>21298</v>
      </c>
      <c r="H4492">
        <v>307</v>
      </c>
      <c r="I4492">
        <v>13876974</v>
      </c>
      <c r="J4492" t="s">
        <v>1413</v>
      </c>
      <c r="K4492" t="s">
        <v>15258</v>
      </c>
      <c r="L4492" t="s">
        <v>21299</v>
      </c>
      <c r="M4492">
        <v>19397</v>
      </c>
      <c r="N4492">
        <v>809</v>
      </c>
      <c r="O4492" t="s">
        <v>10308</v>
      </c>
      <c r="P4492">
        <v>0</v>
      </c>
      <c r="Q4492" t="s">
        <v>21300</v>
      </c>
      <c r="R4492" t="s">
        <v>21301</v>
      </c>
      <c r="S4492">
        <v>214</v>
      </c>
      <c r="T4492" t="s">
        <v>5609</v>
      </c>
      <c r="U4492" t="s">
        <v>5610</v>
      </c>
      <c r="V4492" t="s">
        <v>583</v>
      </c>
      <c r="W4492">
        <v>7000000</v>
      </c>
      <c r="X4492">
        <v>2001</v>
      </c>
      <c r="Y4492">
        <v>209</v>
      </c>
      <c r="Z4492">
        <v>7.4</v>
      </c>
      <c r="AA4492">
        <v>1.85</v>
      </c>
      <c r="AB4492">
        <v>0</v>
      </c>
    </row>
    <row r="4493" spans="1:28" hidden="1" x14ac:dyDescent="0.2">
      <c r="A4493" t="s">
        <v>27</v>
      </c>
      <c r="B4493" t="s">
        <v>13571</v>
      </c>
      <c r="C4493">
        <v>122</v>
      </c>
      <c r="D4493">
        <v>111</v>
      </c>
      <c r="E4493">
        <v>50</v>
      </c>
      <c r="F4493">
        <v>612</v>
      </c>
      <c r="G4493" t="s">
        <v>3285</v>
      </c>
      <c r="H4493">
        <v>2000</v>
      </c>
      <c r="I4493">
        <v>9180275</v>
      </c>
      <c r="J4493" t="s">
        <v>3407</v>
      </c>
      <c r="K4493" t="s">
        <v>900</v>
      </c>
      <c r="L4493" t="s">
        <v>21302</v>
      </c>
      <c r="M4493">
        <v>22145</v>
      </c>
      <c r="N4493">
        <v>4288</v>
      </c>
      <c r="O4493" t="s">
        <v>2261</v>
      </c>
      <c r="P4493">
        <v>0</v>
      </c>
      <c r="Q4493" t="s">
        <v>21303</v>
      </c>
      <c r="R4493" t="s">
        <v>21304</v>
      </c>
      <c r="S4493">
        <v>231</v>
      </c>
      <c r="T4493" t="s">
        <v>36</v>
      </c>
      <c r="U4493" t="s">
        <v>37</v>
      </c>
      <c r="V4493" t="s">
        <v>583</v>
      </c>
      <c r="W4493">
        <v>1200000</v>
      </c>
      <c r="X4493">
        <v>2000</v>
      </c>
      <c r="Y4493">
        <v>710</v>
      </c>
      <c r="Z4493">
        <v>7.7</v>
      </c>
      <c r="AA4493">
        <v>1.85</v>
      </c>
      <c r="AB4493">
        <v>756</v>
      </c>
    </row>
    <row r="4494" spans="1:28" hidden="1" x14ac:dyDescent="0.2">
      <c r="A4494" t="s">
        <v>27</v>
      </c>
      <c r="B4494" t="s">
        <v>11030</v>
      </c>
      <c r="C4494">
        <v>73</v>
      </c>
      <c r="D4494">
        <v>99</v>
      </c>
      <c r="E4494">
        <v>13000</v>
      </c>
      <c r="F4494">
        <v>232</v>
      </c>
      <c r="G4494" t="s">
        <v>18896</v>
      </c>
      <c r="H4494">
        <v>282</v>
      </c>
      <c r="J4494" t="s">
        <v>13491</v>
      </c>
      <c r="K4494" t="s">
        <v>21305</v>
      </c>
      <c r="L4494" t="s">
        <v>21306</v>
      </c>
      <c r="M4494">
        <v>24891</v>
      </c>
      <c r="N4494">
        <v>1041</v>
      </c>
      <c r="O4494" t="s">
        <v>18226</v>
      </c>
      <c r="P4494">
        <v>0</v>
      </c>
      <c r="Q4494" t="s">
        <v>21307</v>
      </c>
      <c r="R4494" t="s">
        <v>21308</v>
      </c>
      <c r="S4494">
        <v>150</v>
      </c>
      <c r="T4494" t="s">
        <v>36</v>
      </c>
      <c r="U4494" t="s">
        <v>37</v>
      </c>
      <c r="V4494" t="s">
        <v>6034</v>
      </c>
      <c r="W4494">
        <v>1200000</v>
      </c>
      <c r="X4494">
        <v>1955</v>
      </c>
      <c r="Y4494">
        <v>255</v>
      </c>
      <c r="Z4494">
        <v>7.2</v>
      </c>
      <c r="AA4494">
        <v>1.5</v>
      </c>
      <c r="AB4494">
        <v>0</v>
      </c>
    </row>
    <row r="4495" spans="1:28" hidden="1" x14ac:dyDescent="0.2">
      <c r="A4495" t="s">
        <v>27</v>
      </c>
      <c r="B4495" t="s">
        <v>6044</v>
      </c>
      <c r="C4495">
        <v>202</v>
      </c>
      <c r="D4495">
        <v>110</v>
      </c>
      <c r="E4495">
        <v>118</v>
      </c>
      <c r="F4495">
        <v>1000</v>
      </c>
      <c r="G4495" t="s">
        <v>464</v>
      </c>
      <c r="H4495">
        <v>13000</v>
      </c>
      <c r="I4495">
        <v>22494487</v>
      </c>
      <c r="J4495" t="s">
        <v>2140</v>
      </c>
      <c r="K4495" t="s">
        <v>975</v>
      </c>
      <c r="L4495" t="s">
        <v>9123</v>
      </c>
      <c r="M4495">
        <v>262160</v>
      </c>
      <c r="N4495">
        <v>26451</v>
      </c>
      <c r="O4495" t="s">
        <v>2727</v>
      </c>
      <c r="P4495">
        <v>3</v>
      </c>
      <c r="Q4495" t="s">
        <v>9124</v>
      </c>
      <c r="R4495" t="s">
        <v>9125</v>
      </c>
      <c r="S4495">
        <v>507</v>
      </c>
      <c r="T4495" t="s">
        <v>36</v>
      </c>
      <c r="U4495" t="s">
        <v>765</v>
      </c>
      <c r="V4495" t="s">
        <v>583</v>
      </c>
      <c r="W4495">
        <v>27000000</v>
      </c>
      <c r="X4495">
        <v>2006</v>
      </c>
      <c r="Y4495">
        <v>11000</v>
      </c>
      <c r="Z4495">
        <v>7.8</v>
      </c>
      <c r="AA4495">
        <v>2.35</v>
      </c>
      <c r="AB4495">
        <v>10000</v>
      </c>
    </row>
    <row r="4496" spans="1:28" hidden="1" x14ac:dyDescent="0.2">
      <c r="A4496" t="s">
        <v>27</v>
      </c>
      <c r="B4496" t="s">
        <v>21309</v>
      </c>
      <c r="C4496">
        <v>99</v>
      </c>
      <c r="D4496">
        <v>85</v>
      </c>
      <c r="E4496">
        <v>91</v>
      </c>
      <c r="F4496">
        <v>849</v>
      </c>
      <c r="G4496" t="s">
        <v>6002</v>
      </c>
      <c r="H4496">
        <v>1000</v>
      </c>
      <c r="I4496">
        <v>2199853</v>
      </c>
      <c r="J4496" t="s">
        <v>2525</v>
      </c>
      <c r="K4496" t="s">
        <v>3748</v>
      </c>
      <c r="L4496" t="s">
        <v>21310</v>
      </c>
      <c r="M4496">
        <v>19986</v>
      </c>
      <c r="N4496">
        <v>4289</v>
      </c>
      <c r="O4496" t="s">
        <v>8569</v>
      </c>
      <c r="P4496">
        <v>1</v>
      </c>
      <c r="Q4496" t="s">
        <v>21311</v>
      </c>
      <c r="R4496" t="s">
        <v>21312</v>
      </c>
      <c r="S4496">
        <v>186</v>
      </c>
      <c r="T4496" t="s">
        <v>36</v>
      </c>
      <c r="U4496" t="s">
        <v>37</v>
      </c>
      <c r="V4496" t="s">
        <v>583</v>
      </c>
      <c r="W4496">
        <v>1200000</v>
      </c>
      <c r="X4496">
        <v>1999</v>
      </c>
      <c r="Y4496">
        <v>1000</v>
      </c>
      <c r="Z4496">
        <v>6.6</v>
      </c>
      <c r="AA4496">
        <v>1.85</v>
      </c>
      <c r="AB4496">
        <v>0</v>
      </c>
    </row>
    <row r="4497" spans="1:28" hidden="1" x14ac:dyDescent="0.2">
      <c r="A4497" t="s">
        <v>27</v>
      </c>
      <c r="B4497" t="s">
        <v>21313</v>
      </c>
      <c r="C4497">
        <v>10</v>
      </c>
      <c r="D4497">
        <v>113</v>
      </c>
      <c r="E4497">
        <v>29</v>
      </c>
      <c r="F4497">
        <v>449</v>
      </c>
      <c r="G4497" t="s">
        <v>15411</v>
      </c>
      <c r="H4497">
        <v>890</v>
      </c>
      <c r="I4497">
        <v>2859955</v>
      </c>
      <c r="J4497" t="s">
        <v>3792</v>
      </c>
      <c r="K4497" t="s">
        <v>632</v>
      </c>
      <c r="L4497" t="s">
        <v>21314</v>
      </c>
      <c r="M4497">
        <v>2417</v>
      </c>
      <c r="N4497">
        <v>2681</v>
      </c>
      <c r="O4497" t="s">
        <v>6273</v>
      </c>
      <c r="P4497">
        <v>2</v>
      </c>
      <c r="Q4497" t="s">
        <v>21315</v>
      </c>
      <c r="R4497" t="s">
        <v>21316</v>
      </c>
      <c r="S4497">
        <v>32</v>
      </c>
      <c r="T4497" t="s">
        <v>36</v>
      </c>
      <c r="U4497" t="s">
        <v>37</v>
      </c>
      <c r="V4497" t="s">
        <v>38</v>
      </c>
      <c r="W4497">
        <v>1200000</v>
      </c>
      <c r="X4497">
        <v>2013</v>
      </c>
      <c r="Y4497">
        <v>848</v>
      </c>
      <c r="Z4497">
        <v>6</v>
      </c>
      <c r="AA4497">
        <v>2.35</v>
      </c>
      <c r="AB4497">
        <v>0</v>
      </c>
    </row>
    <row r="4498" spans="1:28" hidden="1" x14ac:dyDescent="0.2">
      <c r="A4498" t="s">
        <v>27</v>
      </c>
      <c r="B4498" t="s">
        <v>1762</v>
      </c>
      <c r="C4498">
        <v>173</v>
      </c>
      <c r="D4498">
        <v>99</v>
      </c>
      <c r="E4498">
        <v>16000</v>
      </c>
      <c r="F4498">
        <v>455</v>
      </c>
      <c r="G4498" t="s">
        <v>270</v>
      </c>
      <c r="H4498">
        <v>16000</v>
      </c>
      <c r="I4498">
        <v>2812029</v>
      </c>
      <c r="J4498" t="s">
        <v>2123</v>
      </c>
      <c r="K4498" t="s">
        <v>1762</v>
      </c>
      <c r="L4498" t="s">
        <v>21317</v>
      </c>
      <c r="M4498">
        <v>664719</v>
      </c>
      <c r="N4498">
        <v>28994</v>
      </c>
      <c r="O4498" t="s">
        <v>4526</v>
      </c>
      <c r="P4498">
        <v>0</v>
      </c>
      <c r="Q4498" t="s">
        <v>21318</v>
      </c>
      <c r="R4498" t="s">
        <v>21319</v>
      </c>
      <c r="S4498">
        <v>931</v>
      </c>
      <c r="T4498" t="s">
        <v>36</v>
      </c>
      <c r="U4498" t="s">
        <v>37</v>
      </c>
      <c r="V4498" t="s">
        <v>583</v>
      </c>
      <c r="W4498">
        <v>1200000</v>
      </c>
      <c r="X4498">
        <v>1992</v>
      </c>
      <c r="Y4498">
        <v>12000</v>
      </c>
      <c r="Z4498">
        <v>8.4</v>
      </c>
      <c r="AA4498">
        <v>2.35</v>
      </c>
      <c r="AB4498">
        <v>19000</v>
      </c>
    </row>
    <row r="4499" spans="1:28" hidden="1" x14ac:dyDescent="0.2">
      <c r="A4499" t="s">
        <v>745</v>
      </c>
      <c r="B4499" t="s">
        <v>18246</v>
      </c>
      <c r="C4499">
        <v>7</v>
      </c>
      <c r="D4499">
        <v>83</v>
      </c>
      <c r="E4499">
        <v>9</v>
      </c>
      <c r="F4499">
        <v>51</v>
      </c>
      <c r="G4499" t="s">
        <v>21320</v>
      </c>
      <c r="H4499">
        <v>94</v>
      </c>
      <c r="J4499" t="s">
        <v>5849</v>
      </c>
      <c r="K4499" t="s">
        <v>21321</v>
      </c>
      <c r="L4499" t="s">
        <v>21322</v>
      </c>
      <c r="M4499">
        <v>1047</v>
      </c>
      <c r="N4499">
        <v>293</v>
      </c>
      <c r="O4499" t="s">
        <v>21323</v>
      </c>
      <c r="P4499">
        <v>1</v>
      </c>
      <c r="Q4499" t="s">
        <v>21324</v>
      </c>
      <c r="R4499" t="s">
        <v>21325</v>
      </c>
      <c r="S4499">
        <v>25</v>
      </c>
      <c r="T4499" t="s">
        <v>36</v>
      </c>
      <c r="U4499" t="s">
        <v>37</v>
      </c>
      <c r="V4499" t="s">
        <v>6034</v>
      </c>
      <c r="X4499">
        <v>1940</v>
      </c>
      <c r="Y4499">
        <v>62</v>
      </c>
      <c r="Z4499">
        <v>6.5</v>
      </c>
      <c r="AA4499">
        <v>1.37</v>
      </c>
      <c r="AB4499">
        <v>548</v>
      </c>
    </row>
    <row r="4500" spans="1:28" x14ac:dyDescent="0.2">
      <c r="A4500" t="s">
        <v>27</v>
      </c>
      <c r="B4500" t="s">
        <v>8660</v>
      </c>
      <c r="C4500">
        <v>181</v>
      </c>
      <c r="D4500">
        <v>142</v>
      </c>
      <c r="E4500">
        <v>0</v>
      </c>
      <c r="F4500">
        <v>24</v>
      </c>
      <c r="G4500" t="s">
        <v>21326</v>
      </c>
      <c r="H4500">
        <v>16000</v>
      </c>
      <c r="I4500">
        <v>6100000</v>
      </c>
      <c r="J4500" t="s">
        <v>15009</v>
      </c>
      <c r="K4500" t="s">
        <v>3692</v>
      </c>
      <c r="L4500" t="s">
        <v>21327</v>
      </c>
      <c r="M4500">
        <v>503509</v>
      </c>
      <c r="N4500">
        <v>16089</v>
      </c>
      <c r="O4500" t="s">
        <v>21328</v>
      </c>
      <c r="P4500">
        <v>3</v>
      </c>
      <c r="Q4500" t="s">
        <v>21329</v>
      </c>
      <c r="R4500" t="s">
        <v>21330</v>
      </c>
      <c r="S4500">
        <v>780</v>
      </c>
      <c r="T4500" t="s">
        <v>9793</v>
      </c>
      <c r="U4500" t="s">
        <v>7088</v>
      </c>
      <c r="V4500" t="s">
        <v>6034</v>
      </c>
      <c r="W4500">
        <v>1200000</v>
      </c>
      <c r="X4500">
        <v>1966</v>
      </c>
      <c r="Y4500">
        <v>34</v>
      </c>
      <c r="Z4500">
        <v>8.9</v>
      </c>
      <c r="AA4500">
        <v>2.35</v>
      </c>
      <c r="AB4500">
        <v>20000</v>
      </c>
    </row>
    <row r="4501" spans="1:28" hidden="1" x14ac:dyDescent="0.2">
      <c r="A4501" t="s">
        <v>27</v>
      </c>
      <c r="B4501" t="s">
        <v>21331</v>
      </c>
      <c r="C4501">
        <v>111</v>
      </c>
      <c r="D4501">
        <v>112</v>
      </c>
      <c r="E4501">
        <v>9</v>
      </c>
      <c r="F4501">
        <v>4</v>
      </c>
      <c r="G4501" t="s">
        <v>21332</v>
      </c>
      <c r="H4501">
        <v>61</v>
      </c>
      <c r="I4501">
        <v>375723</v>
      </c>
      <c r="J4501" t="s">
        <v>2525</v>
      </c>
      <c r="K4501" t="s">
        <v>21333</v>
      </c>
      <c r="L4501" t="s">
        <v>21334</v>
      </c>
      <c r="M4501">
        <v>7025</v>
      </c>
      <c r="N4501">
        <v>76</v>
      </c>
      <c r="O4501" t="s">
        <v>21335</v>
      </c>
      <c r="P4501">
        <v>1</v>
      </c>
      <c r="Q4501" t="s">
        <v>21336</v>
      </c>
      <c r="R4501" t="s">
        <v>21337</v>
      </c>
      <c r="S4501">
        <v>26</v>
      </c>
      <c r="T4501" t="s">
        <v>14501</v>
      </c>
      <c r="U4501" t="s">
        <v>16839</v>
      </c>
      <c r="V4501" t="s">
        <v>583</v>
      </c>
      <c r="W4501">
        <v>4000000</v>
      </c>
      <c r="X4501">
        <v>2015</v>
      </c>
      <c r="Y4501">
        <v>9</v>
      </c>
      <c r="Z4501">
        <v>7.9</v>
      </c>
      <c r="AA4501">
        <v>2.35</v>
      </c>
      <c r="AB4501">
        <v>0</v>
      </c>
    </row>
    <row r="4502" spans="1:28" hidden="1" x14ac:dyDescent="0.2">
      <c r="A4502" t="s">
        <v>27</v>
      </c>
      <c r="B4502" t="s">
        <v>21338</v>
      </c>
      <c r="C4502">
        <v>38</v>
      </c>
      <c r="D4502">
        <v>108</v>
      </c>
      <c r="E4502">
        <v>14</v>
      </c>
      <c r="F4502">
        <v>274</v>
      </c>
      <c r="G4502" t="s">
        <v>21339</v>
      </c>
      <c r="H4502">
        <v>1000</v>
      </c>
      <c r="I4502">
        <v>594904</v>
      </c>
      <c r="J4502" t="s">
        <v>2525</v>
      </c>
      <c r="K4502" t="s">
        <v>7040</v>
      </c>
      <c r="L4502" t="s">
        <v>21340</v>
      </c>
      <c r="M4502">
        <v>2582</v>
      </c>
      <c r="N4502">
        <v>1805</v>
      </c>
      <c r="O4502" t="s">
        <v>21341</v>
      </c>
      <c r="P4502">
        <v>0</v>
      </c>
      <c r="Q4502" t="s">
        <v>21342</v>
      </c>
      <c r="R4502" t="s">
        <v>21343</v>
      </c>
      <c r="S4502">
        <v>89</v>
      </c>
      <c r="T4502" t="s">
        <v>36</v>
      </c>
      <c r="U4502" t="s">
        <v>37</v>
      </c>
      <c r="V4502" t="s">
        <v>38</v>
      </c>
      <c r="W4502">
        <v>1200000</v>
      </c>
      <c r="X4502">
        <v>2012</v>
      </c>
      <c r="Y4502">
        <v>330</v>
      </c>
      <c r="Z4502">
        <v>6</v>
      </c>
      <c r="AA4502">
        <v>1.85</v>
      </c>
      <c r="AB4502">
        <v>0</v>
      </c>
    </row>
    <row r="4503" spans="1:28" hidden="1" x14ac:dyDescent="0.2">
      <c r="A4503" t="s">
        <v>27</v>
      </c>
      <c r="B4503" t="s">
        <v>21344</v>
      </c>
      <c r="C4503">
        <v>12</v>
      </c>
      <c r="D4503">
        <v>88</v>
      </c>
      <c r="E4503">
        <v>0</v>
      </c>
      <c r="F4503">
        <v>3</v>
      </c>
      <c r="G4503" t="s">
        <v>21345</v>
      </c>
      <c r="H4503">
        <v>268</v>
      </c>
      <c r="I4503">
        <v>58936</v>
      </c>
      <c r="J4503" t="s">
        <v>6417</v>
      </c>
      <c r="K4503" t="s">
        <v>21346</v>
      </c>
      <c r="L4503" t="s">
        <v>21347</v>
      </c>
      <c r="M4503">
        <v>91</v>
      </c>
      <c r="N4503">
        <v>318</v>
      </c>
      <c r="O4503" t="s">
        <v>21348</v>
      </c>
      <c r="P4503">
        <v>0</v>
      </c>
      <c r="Q4503" t="s">
        <v>21349</v>
      </c>
      <c r="R4503" t="s">
        <v>21350</v>
      </c>
      <c r="S4503">
        <v>4</v>
      </c>
      <c r="T4503" t="s">
        <v>36</v>
      </c>
      <c r="U4503" t="s">
        <v>37</v>
      </c>
      <c r="V4503" t="s">
        <v>583</v>
      </c>
      <c r="W4503">
        <v>1200000</v>
      </c>
      <c r="X4503">
        <v>2001</v>
      </c>
      <c r="Y4503">
        <v>44</v>
      </c>
      <c r="Z4503">
        <v>6.1</v>
      </c>
      <c r="AA4503">
        <v>1.78</v>
      </c>
      <c r="AB4503">
        <v>27</v>
      </c>
    </row>
    <row r="4504" spans="1:28" hidden="1" x14ac:dyDescent="0.2">
      <c r="A4504" t="s">
        <v>27</v>
      </c>
      <c r="B4504" t="s">
        <v>14737</v>
      </c>
      <c r="C4504">
        <v>23</v>
      </c>
      <c r="D4504">
        <v>97</v>
      </c>
      <c r="E4504">
        <v>4</v>
      </c>
      <c r="I4504">
        <v>24784</v>
      </c>
      <c r="J4504" t="s">
        <v>66</v>
      </c>
      <c r="L4504" t="s">
        <v>21351</v>
      </c>
      <c r="M4504">
        <v>591</v>
      </c>
      <c r="N4504">
        <v>0</v>
      </c>
      <c r="P4504">
        <v>0</v>
      </c>
      <c r="Q4504" t="s">
        <v>21352</v>
      </c>
      <c r="R4504" t="s">
        <v>21353</v>
      </c>
      <c r="S4504">
        <v>10</v>
      </c>
      <c r="T4504" t="s">
        <v>36</v>
      </c>
      <c r="U4504" t="s">
        <v>266</v>
      </c>
      <c r="V4504" t="s">
        <v>4828</v>
      </c>
      <c r="W4504">
        <v>1200000</v>
      </c>
      <c r="X4504">
        <v>2011</v>
      </c>
      <c r="Z4504">
        <v>7.4</v>
      </c>
      <c r="AB4504">
        <v>5000</v>
      </c>
    </row>
    <row r="4505" spans="1:28" hidden="1" x14ac:dyDescent="0.2">
      <c r="A4505" t="s">
        <v>27</v>
      </c>
      <c r="B4505" t="s">
        <v>21354</v>
      </c>
      <c r="C4505">
        <v>17</v>
      </c>
      <c r="D4505">
        <v>85</v>
      </c>
      <c r="E4505">
        <v>0</v>
      </c>
      <c r="F4505">
        <v>924</v>
      </c>
      <c r="G4505" t="s">
        <v>618</v>
      </c>
      <c r="H4505">
        <v>49000</v>
      </c>
      <c r="I4505">
        <v>7826</v>
      </c>
      <c r="J4505" t="s">
        <v>17532</v>
      </c>
      <c r="K4505" t="s">
        <v>809</v>
      </c>
      <c r="L4505" t="s">
        <v>21355</v>
      </c>
      <c r="M4505">
        <v>132</v>
      </c>
      <c r="N4505">
        <v>54484</v>
      </c>
      <c r="O4505" t="s">
        <v>2959</v>
      </c>
      <c r="P4505">
        <v>10</v>
      </c>
      <c r="Q4505" t="s">
        <v>21356</v>
      </c>
      <c r="R4505" t="s">
        <v>21357</v>
      </c>
      <c r="S4505">
        <v>2</v>
      </c>
      <c r="T4505" t="s">
        <v>36</v>
      </c>
      <c r="U4505" t="s">
        <v>37</v>
      </c>
      <c r="W4505">
        <v>1200000</v>
      </c>
      <c r="X4505">
        <v>2007</v>
      </c>
      <c r="Y4505">
        <v>931</v>
      </c>
      <c r="Z4505">
        <v>6.2</v>
      </c>
      <c r="AB4505">
        <v>87</v>
      </c>
    </row>
    <row r="4506" spans="1:28" hidden="1" x14ac:dyDescent="0.2">
      <c r="A4506" t="s">
        <v>27</v>
      </c>
      <c r="B4506" t="s">
        <v>21358</v>
      </c>
      <c r="C4506">
        <v>9</v>
      </c>
      <c r="D4506">
        <v>103</v>
      </c>
      <c r="E4506">
        <v>0</v>
      </c>
      <c r="F4506">
        <v>24</v>
      </c>
      <c r="G4506" t="s">
        <v>21359</v>
      </c>
      <c r="H4506">
        <v>34</v>
      </c>
      <c r="J4506" t="s">
        <v>3407</v>
      </c>
      <c r="K4506" t="s">
        <v>21360</v>
      </c>
      <c r="L4506" t="s">
        <v>21361</v>
      </c>
      <c r="M4506">
        <v>4068</v>
      </c>
      <c r="N4506">
        <v>114</v>
      </c>
      <c r="O4506" t="s">
        <v>21362</v>
      </c>
      <c r="P4506">
        <v>1</v>
      </c>
      <c r="Q4506" t="s">
        <v>21363</v>
      </c>
      <c r="R4506" t="s">
        <v>21364</v>
      </c>
      <c r="S4506">
        <v>16</v>
      </c>
      <c r="T4506" t="s">
        <v>1462</v>
      </c>
      <c r="U4506" t="s">
        <v>1463</v>
      </c>
      <c r="W4506">
        <v>1500000</v>
      </c>
      <c r="X4506">
        <v>2011</v>
      </c>
      <c r="Y4506">
        <v>29</v>
      </c>
      <c r="Z4506">
        <v>5.6</v>
      </c>
      <c r="AA4506">
        <v>1.78</v>
      </c>
      <c r="AB4506">
        <v>754</v>
      </c>
    </row>
    <row r="4507" spans="1:28" hidden="1" x14ac:dyDescent="0.2">
      <c r="A4507" t="s">
        <v>27</v>
      </c>
      <c r="B4507" t="s">
        <v>21365</v>
      </c>
      <c r="C4507">
        <v>1</v>
      </c>
      <c r="D4507">
        <v>110</v>
      </c>
      <c r="E4507">
        <v>0</v>
      </c>
      <c r="F4507">
        <v>0</v>
      </c>
      <c r="G4507" t="s">
        <v>21366</v>
      </c>
      <c r="H4507">
        <v>3</v>
      </c>
      <c r="I4507">
        <v>3830</v>
      </c>
      <c r="J4507" t="s">
        <v>2525</v>
      </c>
      <c r="K4507" t="s">
        <v>21367</v>
      </c>
      <c r="L4507" t="s">
        <v>21368</v>
      </c>
      <c r="M4507">
        <v>27</v>
      </c>
      <c r="N4507">
        <v>5</v>
      </c>
      <c r="O4507" t="s">
        <v>21369</v>
      </c>
      <c r="P4507">
        <v>3</v>
      </c>
      <c r="R4507" t="s">
        <v>21370</v>
      </c>
      <c r="S4507">
        <v>1</v>
      </c>
      <c r="T4507" t="s">
        <v>2776</v>
      </c>
      <c r="U4507" t="s">
        <v>37</v>
      </c>
      <c r="W4507">
        <v>1200000</v>
      </c>
      <c r="X4507">
        <v>2013</v>
      </c>
      <c r="Y4507">
        <v>2</v>
      </c>
      <c r="Z4507">
        <v>7.2</v>
      </c>
      <c r="AB4507">
        <v>75</v>
      </c>
    </row>
    <row r="4508" spans="1:28" hidden="1" x14ac:dyDescent="0.2">
      <c r="A4508" t="s">
        <v>27</v>
      </c>
      <c r="B4508" t="s">
        <v>21371</v>
      </c>
      <c r="C4508">
        <v>51</v>
      </c>
      <c r="D4508">
        <v>88</v>
      </c>
      <c r="E4508">
        <v>4</v>
      </c>
      <c r="F4508">
        <v>95</v>
      </c>
      <c r="G4508" t="s">
        <v>8244</v>
      </c>
      <c r="H4508">
        <v>690</v>
      </c>
      <c r="J4508" t="s">
        <v>5381</v>
      </c>
      <c r="K4508" t="s">
        <v>7687</v>
      </c>
      <c r="L4508" t="s">
        <v>21372</v>
      </c>
      <c r="M4508">
        <v>2953</v>
      </c>
      <c r="N4508">
        <v>1438</v>
      </c>
      <c r="O4508" t="s">
        <v>21373</v>
      </c>
      <c r="P4508">
        <v>1</v>
      </c>
      <c r="Q4508" t="s">
        <v>21374</v>
      </c>
      <c r="R4508" t="s">
        <v>21375</v>
      </c>
      <c r="S4508">
        <v>38</v>
      </c>
      <c r="T4508" t="s">
        <v>36</v>
      </c>
      <c r="U4508" t="s">
        <v>37</v>
      </c>
      <c r="V4508" t="s">
        <v>38</v>
      </c>
      <c r="X4508">
        <v>2003</v>
      </c>
      <c r="Y4508">
        <v>316</v>
      </c>
      <c r="Z4508">
        <v>6.1</v>
      </c>
      <c r="AA4508">
        <v>1.85</v>
      </c>
      <c r="AB4508">
        <v>480</v>
      </c>
    </row>
    <row r="4509" spans="1:28" hidden="1" x14ac:dyDescent="0.2">
      <c r="A4509" t="s">
        <v>27</v>
      </c>
      <c r="B4509" t="s">
        <v>21376</v>
      </c>
      <c r="C4509">
        <v>14</v>
      </c>
      <c r="D4509">
        <v>76</v>
      </c>
      <c r="E4509">
        <v>0</v>
      </c>
      <c r="F4509">
        <v>227</v>
      </c>
      <c r="G4509" t="s">
        <v>10802</v>
      </c>
      <c r="H4509">
        <v>387</v>
      </c>
      <c r="J4509" t="s">
        <v>1669</v>
      </c>
      <c r="K4509" t="s">
        <v>21377</v>
      </c>
      <c r="L4509" t="s">
        <v>21378</v>
      </c>
      <c r="M4509">
        <v>9560</v>
      </c>
      <c r="N4509">
        <v>1190</v>
      </c>
      <c r="O4509" t="s">
        <v>2986</v>
      </c>
      <c r="P4509">
        <v>6</v>
      </c>
      <c r="Q4509" t="s">
        <v>21379</v>
      </c>
      <c r="R4509" t="s">
        <v>21380</v>
      </c>
      <c r="S4509">
        <v>35</v>
      </c>
      <c r="T4509" t="s">
        <v>36</v>
      </c>
      <c r="U4509" t="s">
        <v>37</v>
      </c>
      <c r="V4509" t="s">
        <v>583</v>
      </c>
      <c r="X4509">
        <v>2008</v>
      </c>
      <c r="Y4509">
        <v>295</v>
      </c>
      <c r="Z4509">
        <v>3.8</v>
      </c>
      <c r="AA4509">
        <v>1.85</v>
      </c>
      <c r="AB4509">
        <v>636</v>
      </c>
    </row>
    <row r="4510" spans="1:28" hidden="1" x14ac:dyDescent="0.2">
      <c r="A4510" t="s">
        <v>745</v>
      </c>
      <c r="B4510" t="s">
        <v>17685</v>
      </c>
      <c r="C4510">
        <v>24</v>
      </c>
      <c r="D4510">
        <v>100</v>
      </c>
      <c r="E4510">
        <v>345</v>
      </c>
      <c r="F4510">
        <v>94</v>
      </c>
      <c r="G4510" t="s">
        <v>12254</v>
      </c>
      <c r="H4510">
        <v>843</v>
      </c>
      <c r="J4510" t="s">
        <v>21381</v>
      </c>
      <c r="K4510" t="s">
        <v>21382</v>
      </c>
      <c r="L4510" t="s">
        <v>21383</v>
      </c>
      <c r="M4510">
        <v>3418</v>
      </c>
      <c r="N4510">
        <v>1621</v>
      </c>
      <c r="O4510" t="s">
        <v>21321</v>
      </c>
      <c r="P4510">
        <v>3</v>
      </c>
      <c r="Q4510" t="s">
        <v>21384</v>
      </c>
      <c r="R4510" t="s">
        <v>21385</v>
      </c>
      <c r="S4510">
        <v>52</v>
      </c>
      <c r="T4510" t="s">
        <v>36</v>
      </c>
      <c r="U4510" t="s">
        <v>37</v>
      </c>
      <c r="V4510" t="s">
        <v>6034</v>
      </c>
      <c r="W4510">
        <v>1200000</v>
      </c>
      <c r="X4510">
        <v>1936</v>
      </c>
      <c r="Y4510">
        <v>490</v>
      </c>
      <c r="Z4510">
        <v>7.1</v>
      </c>
      <c r="AA4510">
        <v>1.37</v>
      </c>
      <c r="AB4510">
        <v>204</v>
      </c>
    </row>
    <row r="4511" spans="1:28" hidden="1" x14ac:dyDescent="0.2">
      <c r="A4511" t="s">
        <v>27</v>
      </c>
      <c r="B4511" t="s">
        <v>21386</v>
      </c>
      <c r="C4511">
        <v>18</v>
      </c>
      <c r="D4511">
        <v>99</v>
      </c>
      <c r="E4511">
        <v>0</v>
      </c>
      <c r="F4511">
        <v>5</v>
      </c>
      <c r="G4511" t="s">
        <v>21387</v>
      </c>
      <c r="H4511">
        <v>721</v>
      </c>
      <c r="J4511" t="s">
        <v>10411</v>
      </c>
      <c r="K4511" t="s">
        <v>17216</v>
      </c>
      <c r="L4511" t="s">
        <v>21388</v>
      </c>
      <c r="M4511">
        <v>652</v>
      </c>
      <c r="N4511">
        <v>862</v>
      </c>
      <c r="O4511" t="s">
        <v>21389</v>
      </c>
      <c r="P4511">
        <v>2</v>
      </c>
      <c r="R4511" t="s">
        <v>21390</v>
      </c>
      <c r="S4511">
        <v>11</v>
      </c>
      <c r="T4511" t="s">
        <v>36</v>
      </c>
      <c r="U4511" t="s">
        <v>266</v>
      </c>
      <c r="V4511" t="s">
        <v>583</v>
      </c>
      <c r="W4511">
        <v>1200000</v>
      </c>
      <c r="X4511">
        <v>2011</v>
      </c>
      <c r="Y4511">
        <v>134</v>
      </c>
      <c r="Z4511">
        <v>4.5</v>
      </c>
      <c r="AB4511">
        <v>161</v>
      </c>
    </row>
    <row r="4512" spans="1:28" hidden="1" x14ac:dyDescent="0.2">
      <c r="A4512" t="s">
        <v>27</v>
      </c>
      <c r="B4512" t="s">
        <v>21391</v>
      </c>
      <c r="C4512">
        <v>22</v>
      </c>
      <c r="D4512">
        <v>84</v>
      </c>
      <c r="E4512">
        <v>0</v>
      </c>
      <c r="F4512">
        <v>63</v>
      </c>
      <c r="G4512" t="s">
        <v>21392</v>
      </c>
      <c r="H4512">
        <v>380</v>
      </c>
      <c r="J4512" t="s">
        <v>21393</v>
      </c>
      <c r="K4512" t="s">
        <v>21394</v>
      </c>
      <c r="L4512" t="s">
        <v>21395</v>
      </c>
      <c r="M4512">
        <v>1321</v>
      </c>
      <c r="N4512">
        <v>630</v>
      </c>
      <c r="O4512" t="s">
        <v>21396</v>
      </c>
      <c r="P4512">
        <v>0</v>
      </c>
      <c r="Q4512" t="s">
        <v>21397</v>
      </c>
      <c r="R4512" t="s">
        <v>21398</v>
      </c>
      <c r="S4512">
        <v>51</v>
      </c>
      <c r="T4512" t="s">
        <v>36</v>
      </c>
      <c r="U4512" t="s">
        <v>266</v>
      </c>
      <c r="V4512" t="s">
        <v>583</v>
      </c>
      <c r="W4512">
        <v>1200000</v>
      </c>
      <c r="X4512">
        <v>2012</v>
      </c>
      <c r="Y4512">
        <v>91</v>
      </c>
      <c r="Z4512">
        <v>3.8</v>
      </c>
      <c r="AB4512">
        <v>238</v>
      </c>
    </row>
    <row r="4513" spans="1:28" hidden="1" x14ac:dyDescent="0.2">
      <c r="A4513" t="s">
        <v>27</v>
      </c>
      <c r="B4513" t="s">
        <v>3611</v>
      </c>
      <c r="C4513">
        <v>9</v>
      </c>
      <c r="D4513">
        <v>91</v>
      </c>
      <c r="E4513">
        <v>38</v>
      </c>
      <c r="F4513">
        <v>117</v>
      </c>
      <c r="G4513" t="s">
        <v>5513</v>
      </c>
      <c r="H4513">
        <v>584</v>
      </c>
      <c r="I4513">
        <v>2850263</v>
      </c>
      <c r="J4513" t="s">
        <v>21399</v>
      </c>
      <c r="K4513" t="s">
        <v>11732</v>
      </c>
      <c r="L4513" t="s">
        <v>21400</v>
      </c>
      <c r="M4513">
        <v>5061</v>
      </c>
      <c r="N4513">
        <v>1218</v>
      </c>
      <c r="O4513" t="s">
        <v>21401</v>
      </c>
      <c r="P4513">
        <v>0</v>
      </c>
      <c r="Q4513" t="s">
        <v>21402</v>
      </c>
      <c r="R4513" t="s">
        <v>21403</v>
      </c>
      <c r="S4513">
        <v>70</v>
      </c>
      <c r="T4513" t="s">
        <v>36</v>
      </c>
      <c r="U4513" t="s">
        <v>37</v>
      </c>
      <c r="V4513" t="s">
        <v>93</v>
      </c>
      <c r="W4513">
        <v>2600000</v>
      </c>
      <c r="X4513">
        <v>1993</v>
      </c>
      <c r="Y4513">
        <v>399</v>
      </c>
      <c r="Z4513">
        <v>6.2</v>
      </c>
      <c r="AA4513">
        <v>1.85</v>
      </c>
      <c r="AB4513">
        <v>0</v>
      </c>
    </row>
    <row r="4514" spans="1:28" hidden="1" x14ac:dyDescent="0.2">
      <c r="A4514" t="s">
        <v>27</v>
      </c>
      <c r="B4514" t="s">
        <v>17052</v>
      </c>
      <c r="C4514">
        <v>30</v>
      </c>
      <c r="D4514">
        <v>97</v>
      </c>
      <c r="E4514">
        <v>282</v>
      </c>
      <c r="F4514">
        <v>148</v>
      </c>
      <c r="G4514" t="s">
        <v>21404</v>
      </c>
      <c r="H4514">
        <v>586</v>
      </c>
      <c r="J4514" t="s">
        <v>2134</v>
      </c>
      <c r="K4514" t="s">
        <v>21405</v>
      </c>
      <c r="L4514" t="s">
        <v>21406</v>
      </c>
      <c r="M4514">
        <v>1172</v>
      </c>
      <c r="N4514">
        <v>1581</v>
      </c>
      <c r="O4514" t="s">
        <v>21407</v>
      </c>
      <c r="P4514">
        <v>1</v>
      </c>
      <c r="Q4514" t="s">
        <v>21408</v>
      </c>
      <c r="R4514" t="s">
        <v>21409</v>
      </c>
      <c r="S4514">
        <v>27</v>
      </c>
      <c r="T4514" t="s">
        <v>36</v>
      </c>
      <c r="U4514" t="s">
        <v>37</v>
      </c>
      <c r="V4514" t="s">
        <v>583</v>
      </c>
      <c r="W4514">
        <v>1200000</v>
      </c>
      <c r="X4514">
        <v>1970</v>
      </c>
      <c r="Y4514">
        <v>434</v>
      </c>
      <c r="Z4514">
        <v>6.6</v>
      </c>
      <c r="AA4514">
        <v>1.85</v>
      </c>
      <c r="AB4514">
        <v>477</v>
      </c>
    </row>
    <row r="4515" spans="1:28" hidden="1" x14ac:dyDescent="0.2">
      <c r="A4515" t="s">
        <v>27</v>
      </c>
      <c r="B4515" t="s">
        <v>21410</v>
      </c>
      <c r="C4515">
        <v>9</v>
      </c>
      <c r="D4515">
        <v>84</v>
      </c>
      <c r="E4515">
        <v>2</v>
      </c>
      <c r="F4515">
        <v>475</v>
      </c>
      <c r="G4515" t="s">
        <v>21411</v>
      </c>
      <c r="H4515">
        <v>10000</v>
      </c>
      <c r="J4515" t="s">
        <v>6401</v>
      </c>
      <c r="K4515" t="s">
        <v>10877</v>
      </c>
      <c r="L4515" t="s">
        <v>21412</v>
      </c>
      <c r="M4515">
        <v>742</v>
      </c>
      <c r="N4515">
        <v>11257</v>
      </c>
      <c r="O4515" t="s">
        <v>1838</v>
      </c>
      <c r="P4515">
        <v>0</v>
      </c>
      <c r="Q4515" t="s">
        <v>21095</v>
      </c>
      <c r="R4515" t="s">
        <v>21413</v>
      </c>
      <c r="S4515">
        <v>7</v>
      </c>
      <c r="T4515" t="s">
        <v>36</v>
      </c>
      <c r="U4515" t="s">
        <v>37</v>
      </c>
      <c r="V4515" t="s">
        <v>583</v>
      </c>
      <c r="W4515">
        <v>1200000</v>
      </c>
      <c r="X4515">
        <v>2015</v>
      </c>
      <c r="Y4515">
        <v>500</v>
      </c>
      <c r="Z4515">
        <v>4.5999999999999996</v>
      </c>
      <c r="AB4515">
        <v>479</v>
      </c>
    </row>
    <row r="4516" spans="1:28" hidden="1" x14ac:dyDescent="0.2">
      <c r="A4516" t="s">
        <v>27</v>
      </c>
      <c r="B4516" t="s">
        <v>21414</v>
      </c>
      <c r="C4516">
        <v>7</v>
      </c>
      <c r="D4516">
        <v>100</v>
      </c>
      <c r="E4516">
        <v>0</v>
      </c>
      <c r="F4516">
        <v>312</v>
      </c>
      <c r="G4516" t="s">
        <v>21415</v>
      </c>
      <c r="H4516">
        <v>498</v>
      </c>
      <c r="J4516" t="s">
        <v>6401</v>
      </c>
      <c r="K4516" t="s">
        <v>21416</v>
      </c>
      <c r="L4516" t="s">
        <v>21417</v>
      </c>
      <c r="M4516">
        <v>71</v>
      </c>
      <c r="N4516">
        <v>1810</v>
      </c>
      <c r="O4516" t="s">
        <v>21418</v>
      </c>
      <c r="P4516">
        <v>1</v>
      </c>
      <c r="Q4516" t="s">
        <v>21419</v>
      </c>
      <c r="R4516" t="s">
        <v>21420</v>
      </c>
      <c r="S4516">
        <v>2</v>
      </c>
      <c r="T4516" t="s">
        <v>36</v>
      </c>
      <c r="U4516" t="s">
        <v>37</v>
      </c>
      <c r="W4516">
        <v>1200000</v>
      </c>
      <c r="X4516">
        <v>2015</v>
      </c>
      <c r="Y4516">
        <v>350</v>
      </c>
      <c r="Z4516">
        <v>4.2</v>
      </c>
      <c r="AB4516">
        <v>242</v>
      </c>
    </row>
    <row r="4517" spans="1:28" hidden="1" x14ac:dyDescent="0.2">
      <c r="A4517" t="s">
        <v>27</v>
      </c>
      <c r="B4517" t="s">
        <v>21421</v>
      </c>
      <c r="C4517">
        <v>91</v>
      </c>
      <c r="D4517">
        <v>94</v>
      </c>
      <c r="E4517">
        <v>6</v>
      </c>
      <c r="F4517">
        <v>804</v>
      </c>
      <c r="G4517" t="s">
        <v>6709</v>
      </c>
      <c r="H4517">
        <v>16000</v>
      </c>
      <c r="I4517">
        <v>16101109</v>
      </c>
      <c r="J4517" t="s">
        <v>1669</v>
      </c>
      <c r="K4517" t="s">
        <v>313</v>
      </c>
      <c r="L4517" t="s">
        <v>21422</v>
      </c>
      <c r="M4517">
        <v>76467</v>
      </c>
      <c r="N4517">
        <v>19957</v>
      </c>
      <c r="O4517" t="s">
        <v>10998</v>
      </c>
      <c r="P4517">
        <v>3</v>
      </c>
      <c r="Q4517" t="s">
        <v>21423</v>
      </c>
      <c r="R4517" t="s">
        <v>21424</v>
      </c>
      <c r="S4517">
        <v>236</v>
      </c>
      <c r="T4517" t="s">
        <v>36</v>
      </c>
      <c r="U4517" t="s">
        <v>37</v>
      </c>
      <c r="V4517" t="s">
        <v>583</v>
      </c>
      <c r="W4517">
        <v>3000000</v>
      </c>
      <c r="X4517">
        <v>2005</v>
      </c>
      <c r="Y4517">
        <v>1000</v>
      </c>
      <c r="Z4517">
        <v>6.8</v>
      </c>
      <c r="AA4517">
        <v>1.85</v>
      </c>
      <c r="AB4517">
        <v>0</v>
      </c>
    </row>
    <row r="4518" spans="1:28" hidden="1" x14ac:dyDescent="0.2">
      <c r="A4518" t="s">
        <v>745</v>
      </c>
      <c r="B4518" t="s">
        <v>17482</v>
      </c>
      <c r="C4518">
        <v>99</v>
      </c>
      <c r="D4518">
        <v>90</v>
      </c>
      <c r="E4518">
        <v>222</v>
      </c>
      <c r="F4518">
        <v>68</v>
      </c>
      <c r="G4518" t="s">
        <v>5856</v>
      </c>
      <c r="H4518">
        <v>680</v>
      </c>
      <c r="I4518">
        <v>6013</v>
      </c>
      <c r="J4518" t="s">
        <v>2123</v>
      </c>
      <c r="K4518" t="s">
        <v>2282</v>
      </c>
      <c r="L4518" t="s">
        <v>21425</v>
      </c>
      <c r="M4518">
        <v>39929</v>
      </c>
      <c r="N4518">
        <v>1311</v>
      </c>
      <c r="O4518" t="s">
        <v>21426</v>
      </c>
      <c r="P4518">
        <v>0</v>
      </c>
      <c r="Q4518" t="s">
        <v>21427</v>
      </c>
      <c r="R4518" t="s">
        <v>21428</v>
      </c>
      <c r="S4518">
        <v>207</v>
      </c>
      <c r="T4518" t="s">
        <v>36</v>
      </c>
      <c r="U4518" t="s">
        <v>55</v>
      </c>
      <c r="W4518">
        <v>695393</v>
      </c>
      <c r="X4518">
        <v>2004</v>
      </c>
      <c r="Y4518">
        <v>404</v>
      </c>
      <c r="Z4518">
        <v>7.7</v>
      </c>
      <c r="AA4518">
        <v>1.85</v>
      </c>
      <c r="AB4518">
        <v>0</v>
      </c>
    </row>
    <row r="4519" spans="1:28" hidden="1" x14ac:dyDescent="0.2">
      <c r="A4519" t="s">
        <v>27</v>
      </c>
      <c r="C4519">
        <v>2</v>
      </c>
      <c r="F4519">
        <v>206</v>
      </c>
      <c r="G4519" t="s">
        <v>21429</v>
      </c>
      <c r="H4519">
        <v>511</v>
      </c>
      <c r="J4519" t="s">
        <v>4382</v>
      </c>
      <c r="K4519" t="s">
        <v>21430</v>
      </c>
      <c r="L4519" t="s">
        <v>21431</v>
      </c>
      <c r="M4519">
        <v>726</v>
      </c>
      <c r="N4519">
        <v>1617</v>
      </c>
      <c r="O4519" t="s">
        <v>16284</v>
      </c>
      <c r="P4519">
        <v>0</v>
      </c>
      <c r="Q4519" t="s">
        <v>21432</v>
      </c>
      <c r="R4519" t="s">
        <v>21433</v>
      </c>
      <c r="S4519">
        <v>6</v>
      </c>
      <c r="T4519" t="s">
        <v>36</v>
      </c>
      <c r="U4519" t="s">
        <v>368</v>
      </c>
      <c r="Y4519">
        <v>457</v>
      </c>
      <c r="Z4519">
        <v>7.1</v>
      </c>
      <c r="AA4519">
        <v>2</v>
      </c>
      <c r="AB4519">
        <v>954</v>
      </c>
    </row>
    <row r="4520" spans="1:28" hidden="1" x14ac:dyDescent="0.2">
      <c r="A4520" t="s">
        <v>27</v>
      </c>
      <c r="B4520" t="s">
        <v>21434</v>
      </c>
      <c r="C4520">
        <v>57</v>
      </c>
      <c r="D4520">
        <v>92</v>
      </c>
      <c r="E4520">
        <v>155</v>
      </c>
      <c r="F4520">
        <v>147</v>
      </c>
      <c r="G4520" t="s">
        <v>16955</v>
      </c>
      <c r="H4520">
        <v>448</v>
      </c>
      <c r="I4520">
        <v>1400000</v>
      </c>
      <c r="J4520" t="s">
        <v>19846</v>
      </c>
      <c r="K4520" t="s">
        <v>19672</v>
      </c>
      <c r="L4520" t="s">
        <v>21435</v>
      </c>
      <c r="M4520">
        <v>1324</v>
      </c>
      <c r="N4520">
        <v>1329</v>
      </c>
      <c r="O4520" t="s">
        <v>21436</v>
      </c>
      <c r="P4520">
        <v>0</v>
      </c>
      <c r="Q4520" t="s">
        <v>21437</v>
      </c>
      <c r="R4520" t="s">
        <v>21438</v>
      </c>
      <c r="S4520">
        <v>37</v>
      </c>
      <c r="T4520" t="s">
        <v>36</v>
      </c>
      <c r="U4520" t="s">
        <v>37</v>
      </c>
      <c r="V4520" t="s">
        <v>583</v>
      </c>
      <c r="W4520">
        <v>1100000</v>
      </c>
      <c r="X4520">
        <v>1987</v>
      </c>
      <c r="Y4520">
        <v>426</v>
      </c>
      <c r="Z4520">
        <v>5.9</v>
      </c>
      <c r="AA4520">
        <v>1.85</v>
      </c>
      <c r="AB4520">
        <v>241</v>
      </c>
    </row>
    <row r="4521" spans="1:28" hidden="1" x14ac:dyDescent="0.2">
      <c r="A4521" t="s">
        <v>27</v>
      </c>
      <c r="B4521" t="s">
        <v>21439</v>
      </c>
      <c r="C4521">
        <v>12</v>
      </c>
      <c r="D4521">
        <v>105</v>
      </c>
      <c r="E4521">
        <v>0</v>
      </c>
      <c r="I4521">
        <v>247740</v>
      </c>
      <c r="J4521" t="s">
        <v>2887</v>
      </c>
      <c r="L4521" t="s">
        <v>21440</v>
      </c>
      <c r="M4521">
        <v>285</v>
      </c>
      <c r="N4521">
        <v>0</v>
      </c>
      <c r="P4521">
        <v>0</v>
      </c>
      <c r="Q4521" t="s">
        <v>21441</v>
      </c>
      <c r="R4521" t="s">
        <v>21442</v>
      </c>
      <c r="S4521">
        <v>8</v>
      </c>
      <c r="T4521" t="s">
        <v>36</v>
      </c>
      <c r="U4521" t="s">
        <v>37</v>
      </c>
      <c r="X4521">
        <v>2002</v>
      </c>
      <c r="Z4521">
        <v>4.7</v>
      </c>
      <c r="AA4521">
        <v>1.33</v>
      </c>
      <c r="AB4521">
        <v>51</v>
      </c>
    </row>
    <row r="4522" spans="1:28" hidden="1" x14ac:dyDescent="0.2">
      <c r="A4522" t="s">
        <v>745</v>
      </c>
      <c r="B4522" t="s">
        <v>21443</v>
      </c>
      <c r="C4522">
        <v>58</v>
      </c>
      <c r="D4522">
        <v>73</v>
      </c>
      <c r="E4522">
        <v>126</v>
      </c>
      <c r="F4522">
        <v>3</v>
      </c>
      <c r="G4522" t="s">
        <v>21444</v>
      </c>
      <c r="H4522">
        <v>14</v>
      </c>
      <c r="I4522">
        <v>39659</v>
      </c>
      <c r="J4522" t="s">
        <v>21445</v>
      </c>
      <c r="K4522" t="s">
        <v>21446</v>
      </c>
      <c r="L4522" t="s">
        <v>21447</v>
      </c>
      <c r="M4522">
        <v>1555</v>
      </c>
      <c r="N4522">
        <v>21</v>
      </c>
      <c r="O4522" t="s">
        <v>21448</v>
      </c>
      <c r="P4522">
        <v>1</v>
      </c>
      <c r="Q4522" t="s">
        <v>21449</v>
      </c>
      <c r="R4522" t="s">
        <v>21450</v>
      </c>
      <c r="S4522">
        <v>32</v>
      </c>
      <c r="T4522" t="s">
        <v>36</v>
      </c>
      <c r="U4522" t="s">
        <v>266</v>
      </c>
      <c r="W4522">
        <v>1600000</v>
      </c>
      <c r="X4522">
        <v>2002</v>
      </c>
      <c r="Y4522">
        <v>4</v>
      </c>
      <c r="Z4522">
        <v>7</v>
      </c>
      <c r="AA4522">
        <v>1.85</v>
      </c>
      <c r="AB4522">
        <v>131</v>
      </c>
    </row>
    <row r="4523" spans="1:28" hidden="1" x14ac:dyDescent="0.2">
      <c r="A4523" t="s">
        <v>27</v>
      </c>
      <c r="B4523" t="s">
        <v>21451</v>
      </c>
      <c r="C4523">
        <v>5</v>
      </c>
      <c r="D4523">
        <v>116</v>
      </c>
      <c r="E4523">
        <v>12</v>
      </c>
      <c r="F4523">
        <v>25</v>
      </c>
      <c r="G4523" t="s">
        <v>21452</v>
      </c>
      <c r="H4523">
        <v>412</v>
      </c>
      <c r="J4523" t="s">
        <v>3407</v>
      </c>
      <c r="K4523" t="s">
        <v>21453</v>
      </c>
      <c r="L4523" t="s">
        <v>21454</v>
      </c>
      <c r="M4523">
        <v>2050</v>
      </c>
      <c r="N4523">
        <v>521</v>
      </c>
      <c r="O4523" t="s">
        <v>21455</v>
      </c>
      <c r="P4523">
        <v>2</v>
      </c>
      <c r="Q4523" t="s">
        <v>21456</v>
      </c>
      <c r="R4523" t="s">
        <v>21457</v>
      </c>
      <c r="S4523">
        <v>36</v>
      </c>
      <c r="T4523" t="s">
        <v>19419</v>
      </c>
      <c r="U4523" t="s">
        <v>8142</v>
      </c>
      <c r="V4523" t="s">
        <v>93</v>
      </c>
      <c r="W4523">
        <v>10000000</v>
      </c>
      <c r="X4523">
        <v>2006</v>
      </c>
      <c r="Y4523">
        <v>48</v>
      </c>
      <c r="Z4523">
        <v>6.9</v>
      </c>
      <c r="AA4523">
        <v>1.85</v>
      </c>
      <c r="AB4523">
        <v>0</v>
      </c>
    </row>
    <row r="4524" spans="1:28" hidden="1" x14ac:dyDescent="0.2">
      <c r="A4524" t="s">
        <v>27</v>
      </c>
      <c r="B4524" t="s">
        <v>21458</v>
      </c>
      <c r="C4524">
        <v>97</v>
      </c>
      <c r="D4524">
        <v>110</v>
      </c>
      <c r="E4524">
        <v>22</v>
      </c>
      <c r="F4524">
        <v>48</v>
      </c>
      <c r="G4524" t="s">
        <v>21459</v>
      </c>
      <c r="H4524">
        <v>434</v>
      </c>
      <c r="I4524">
        <v>56129</v>
      </c>
      <c r="J4524" t="s">
        <v>2952</v>
      </c>
      <c r="K4524" t="s">
        <v>9536</v>
      </c>
      <c r="L4524" t="s">
        <v>21460</v>
      </c>
      <c r="M4524">
        <v>6555</v>
      </c>
      <c r="N4524">
        <v>645</v>
      </c>
      <c r="O4524" t="s">
        <v>21461</v>
      </c>
      <c r="P4524">
        <v>1</v>
      </c>
      <c r="Q4524" t="s">
        <v>21462</v>
      </c>
      <c r="R4524" t="s">
        <v>21463</v>
      </c>
      <c r="S4524">
        <v>82</v>
      </c>
      <c r="T4524" t="s">
        <v>36</v>
      </c>
      <c r="U4524" t="s">
        <v>266</v>
      </c>
      <c r="V4524" t="s">
        <v>583</v>
      </c>
      <c r="W4524">
        <v>1100000</v>
      </c>
      <c r="X4524">
        <v>2010</v>
      </c>
      <c r="Y4524">
        <v>95</v>
      </c>
      <c r="Z4524">
        <v>6.1</v>
      </c>
      <c r="AA4524">
        <v>2.35</v>
      </c>
      <c r="AB4524">
        <v>0</v>
      </c>
    </row>
    <row r="4525" spans="1:28" hidden="1" x14ac:dyDescent="0.2">
      <c r="A4525" t="s">
        <v>27</v>
      </c>
      <c r="B4525" t="s">
        <v>21464</v>
      </c>
      <c r="C4525">
        <v>481</v>
      </c>
      <c r="D4525">
        <v>102</v>
      </c>
      <c r="E4525">
        <v>338</v>
      </c>
      <c r="F4525">
        <v>60</v>
      </c>
      <c r="G4525" t="s">
        <v>21465</v>
      </c>
      <c r="H4525">
        <v>1000</v>
      </c>
      <c r="I4525">
        <v>4105123</v>
      </c>
      <c r="J4525" t="s">
        <v>332</v>
      </c>
      <c r="K4525" t="s">
        <v>21466</v>
      </c>
      <c r="L4525" t="s">
        <v>21467</v>
      </c>
      <c r="M4525">
        <v>148221</v>
      </c>
      <c r="N4525">
        <v>1445</v>
      </c>
      <c r="O4525" t="s">
        <v>21468</v>
      </c>
      <c r="P4525">
        <v>0</v>
      </c>
      <c r="Q4525" t="s">
        <v>21469</v>
      </c>
      <c r="R4525" t="s">
        <v>21470</v>
      </c>
      <c r="S4525">
        <v>316</v>
      </c>
      <c r="T4525" t="s">
        <v>21471</v>
      </c>
      <c r="U4525" t="s">
        <v>21472</v>
      </c>
      <c r="V4525" t="s">
        <v>583</v>
      </c>
      <c r="W4525">
        <v>1100000</v>
      </c>
      <c r="X4525">
        <v>2011</v>
      </c>
      <c r="Y4525">
        <v>342</v>
      </c>
      <c r="Z4525">
        <v>7.6</v>
      </c>
      <c r="AA4525">
        <v>1.85</v>
      </c>
      <c r="AB4525">
        <v>51000</v>
      </c>
    </row>
    <row r="4526" spans="1:28" hidden="1" x14ac:dyDescent="0.2">
      <c r="A4526" t="s">
        <v>27</v>
      </c>
      <c r="B4526" t="s">
        <v>21473</v>
      </c>
      <c r="C4526">
        <v>17</v>
      </c>
      <c r="D4526">
        <v>89</v>
      </c>
      <c r="E4526">
        <v>252</v>
      </c>
      <c r="F4526">
        <v>252</v>
      </c>
      <c r="G4526" t="s">
        <v>14863</v>
      </c>
      <c r="H4526">
        <v>1000</v>
      </c>
      <c r="J4526" t="s">
        <v>4175</v>
      </c>
      <c r="K4526" t="s">
        <v>19506</v>
      </c>
      <c r="L4526" t="s">
        <v>21474</v>
      </c>
      <c r="M4526">
        <v>737</v>
      </c>
      <c r="N4526">
        <v>2510</v>
      </c>
      <c r="O4526" t="s">
        <v>21473</v>
      </c>
      <c r="P4526">
        <v>1</v>
      </c>
      <c r="Q4526" t="s">
        <v>21475</v>
      </c>
      <c r="R4526" t="s">
        <v>21476</v>
      </c>
      <c r="S4526">
        <v>15</v>
      </c>
      <c r="T4526" t="s">
        <v>36</v>
      </c>
      <c r="U4526" t="s">
        <v>37</v>
      </c>
      <c r="V4526" t="s">
        <v>583</v>
      </c>
      <c r="W4526">
        <v>1100000</v>
      </c>
      <c r="X4526">
        <v>2010</v>
      </c>
      <c r="Y4526">
        <v>745</v>
      </c>
      <c r="Z4526">
        <v>3</v>
      </c>
      <c r="AA4526">
        <v>1.85</v>
      </c>
      <c r="AB4526">
        <v>444</v>
      </c>
    </row>
    <row r="4527" spans="1:28" hidden="1" x14ac:dyDescent="0.2">
      <c r="A4527" t="s">
        <v>27</v>
      </c>
      <c r="B4527" t="s">
        <v>21477</v>
      </c>
      <c r="C4527">
        <v>9</v>
      </c>
      <c r="D4527">
        <v>76</v>
      </c>
      <c r="E4527">
        <v>0</v>
      </c>
      <c r="F4527">
        <v>0</v>
      </c>
      <c r="G4527" t="s">
        <v>21478</v>
      </c>
      <c r="H4527">
        <v>12</v>
      </c>
      <c r="J4527" t="s">
        <v>6401</v>
      </c>
      <c r="K4527" t="s">
        <v>21479</v>
      </c>
      <c r="L4527" t="s">
        <v>21480</v>
      </c>
      <c r="M4527">
        <v>332</v>
      </c>
      <c r="N4527">
        <v>12</v>
      </c>
      <c r="O4527" t="s">
        <v>21477</v>
      </c>
      <c r="P4527">
        <v>0</v>
      </c>
      <c r="R4527" t="s">
        <v>21481</v>
      </c>
      <c r="S4527">
        <v>10</v>
      </c>
      <c r="T4527" t="s">
        <v>36</v>
      </c>
      <c r="U4527" t="s">
        <v>7088</v>
      </c>
      <c r="V4527" t="s">
        <v>583</v>
      </c>
      <c r="W4527">
        <v>1100000</v>
      </c>
      <c r="X4527">
        <v>2013</v>
      </c>
      <c r="Y4527">
        <v>0</v>
      </c>
      <c r="Z4527">
        <v>2.6</v>
      </c>
      <c r="AA4527">
        <v>2.35</v>
      </c>
      <c r="AB4527">
        <v>200</v>
      </c>
    </row>
    <row r="4528" spans="1:28" hidden="1" x14ac:dyDescent="0.2">
      <c r="A4528" t="s">
        <v>27</v>
      </c>
      <c r="B4528" t="s">
        <v>17685</v>
      </c>
      <c r="C4528">
        <v>242</v>
      </c>
      <c r="D4528">
        <v>82</v>
      </c>
      <c r="E4528">
        <v>345</v>
      </c>
      <c r="F4528">
        <v>269</v>
      </c>
      <c r="G4528" t="s">
        <v>12816</v>
      </c>
      <c r="H4528">
        <v>2000</v>
      </c>
      <c r="J4528" t="s">
        <v>5603</v>
      </c>
      <c r="K4528" t="s">
        <v>20723</v>
      </c>
      <c r="L4528" t="s">
        <v>21482</v>
      </c>
      <c r="M4528">
        <v>387508</v>
      </c>
      <c r="N4528">
        <v>3442</v>
      </c>
      <c r="O4528" t="s">
        <v>21483</v>
      </c>
      <c r="P4528">
        <v>4</v>
      </c>
      <c r="Q4528" t="s">
        <v>21484</v>
      </c>
      <c r="R4528" t="s">
        <v>21485</v>
      </c>
      <c r="S4528">
        <v>1123</v>
      </c>
      <c r="T4528" t="s">
        <v>36</v>
      </c>
      <c r="U4528" t="s">
        <v>37</v>
      </c>
      <c r="V4528" t="s">
        <v>93</v>
      </c>
      <c r="W4528">
        <v>950000</v>
      </c>
      <c r="X4528">
        <v>1942</v>
      </c>
      <c r="Y4528">
        <v>607</v>
      </c>
      <c r="Z4528">
        <v>8.6</v>
      </c>
      <c r="AA4528">
        <v>1.37</v>
      </c>
      <c r="AB4528">
        <v>23000</v>
      </c>
    </row>
    <row r="4529" spans="1:28" hidden="1" x14ac:dyDescent="0.2">
      <c r="A4529" t="s">
        <v>27</v>
      </c>
      <c r="B4529" t="s">
        <v>21486</v>
      </c>
      <c r="C4529">
        <v>95</v>
      </c>
      <c r="D4529">
        <v>89</v>
      </c>
      <c r="E4529">
        <v>0</v>
      </c>
      <c r="F4529">
        <v>5</v>
      </c>
      <c r="G4529" t="s">
        <v>21487</v>
      </c>
      <c r="H4529">
        <v>12</v>
      </c>
      <c r="J4529" t="s">
        <v>6130</v>
      </c>
      <c r="K4529" t="s">
        <v>21488</v>
      </c>
      <c r="L4529" t="s">
        <v>21489</v>
      </c>
      <c r="M4529">
        <v>9465</v>
      </c>
      <c r="N4529">
        <v>29</v>
      </c>
      <c r="O4529" t="s">
        <v>21490</v>
      </c>
      <c r="P4529">
        <v>0</v>
      </c>
      <c r="Q4529" t="s">
        <v>21491</v>
      </c>
      <c r="R4529" t="s">
        <v>21492</v>
      </c>
      <c r="S4529">
        <v>85</v>
      </c>
      <c r="T4529" t="s">
        <v>36</v>
      </c>
      <c r="U4529" t="s">
        <v>368</v>
      </c>
      <c r="V4529" t="s">
        <v>583</v>
      </c>
      <c r="W4529">
        <v>1400000</v>
      </c>
      <c r="X4529">
        <v>2008</v>
      </c>
      <c r="Y4529">
        <v>5</v>
      </c>
      <c r="Z4529">
        <v>6.1</v>
      </c>
      <c r="AA4529">
        <v>1.85</v>
      </c>
      <c r="AB4529">
        <v>0</v>
      </c>
    </row>
    <row r="4530" spans="1:28" hidden="1" x14ac:dyDescent="0.2">
      <c r="A4530" t="s">
        <v>27</v>
      </c>
      <c r="B4530" t="s">
        <v>21493</v>
      </c>
      <c r="C4530">
        <v>14</v>
      </c>
      <c r="D4530">
        <v>150</v>
      </c>
      <c r="E4530">
        <v>6</v>
      </c>
      <c r="F4530">
        <v>20</v>
      </c>
      <c r="G4530" t="s">
        <v>21494</v>
      </c>
      <c r="H4530">
        <v>964</v>
      </c>
      <c r="J4530" t="s">
        <v>2525</v>
      </c>
      <c r="K4530" t="s">
        <v>15924</v>
      </c>
      <c r="L4530" t="s">
        <v>21495</v>
      </c>
      <c r="M4530">
        <v>11010</v>
      </c>
      <c r="N4530">
        <v>1052</v>
      </c>
      <c r="O4530" t="s">
        <v>21496</v>
      </c>
      <c r="P4530">
        <v>1</v>
      </c>
      <c r="Q4530" t="s">
        <v>21497</v>
      </c>
      <c r="R4530" t="s">
        <v>21498</v>
      </c>
      <c r="S4530">
        <v>35</v>
      </c>
      <c r="T4530" t="s">
        <v>5609</v>
      </c>
      <c r="U4530" t="s">
        <v>5610</v>
      </c>
      <c r="X4530">
        <v>2009</v>
      </c>
      <c r="Y4530">
        <v>22</v>
      </c>
      <c r="Z4530">
        <v>7.5</v>
      </c>
      <c r="AB4530">
        <v>773</v>
      </c>
    </row>
    <row r="4531" spans="1:28" hidden="1" x14ac:dyDescent="0.2">
      <c r="A4531" t="s">
        <v>27</v>
      </c>
      <c r="B4531" t="s">
        <v>21499</v>
      </c>
      <c r="C4531">
        <v>87</v>
      </c>
      <c r="D4531">
        <v>89</v>
      </c>
      <c r="E4531">
        <v>136</v>
      </c>
      <c r="F4531">
        <v>42</v>
      </c>
      <c r="G4531" t="s">
        <v>3391</v>
      </c>
      <c r="H4531">
        <v>844</v>
      </c>
      <c r="J4531" t="s">
        <v>1847</v>
      </c>
      <c r="K4531" t="s">
        <v>10434</v>
      </c>
      <c r="L4531" t="s">
        <v>21500</v>
      </c>
      <c r="M4531">
        <v>20678</v>
      </c>
      <c r="N4531">
        <v>1080</v>
      </c>
      <c r="O4531" t="s">
        <v>21501</v>
      </c>
      <c r="P4531">
        <v>1</v>
      </c>
      <c r="Q4531" t="s">
        <v>21502</v>
      </c>
      <c r="R4531" t="s">
        <v>21503</v>
      </c>
      <c r="S4531">
        <v>199</v>
      </c>
      <c r="T4531" t="s">
        <v>36</v>
      </c>
      <c r="U4531" t="s">
        <v>37</v>
      </c>
      <c r="V4531" t="s">
        <v>14102</v>
      </c>
      <c r="W4531">
        <v>1000000</v>
      </c>
      <c r="X4531">
        <v>1972</v>
      </c>
      <c r="Y4531">
        <v>184</v>
      </c>
      <c r="Z4531">
        <v>6.7</v>
      </c>
      <c r="AA4531">
        <v>1.85</v>
      </c>
      <c r="AB4531">
        <v>0</v>
      </c>
    </row>
    <row r="4532" spans="1:28" hidden="1" x14ac:dyDescent="0.2">
      <c r="A4532" t="s">
        <v>27</v>
      </c>
      <c r="B4532" t="s">
        <v>6232</v>
      </c>
      <c r="C4532">
        <v>141</v>
      </c>
      <c r="D4532">
        <v>145</v>
      </c>
      <c r="E4532">
        <v>80</v>
      </c>
      <c r="F4532">
        <v>794</v>
      </c>
      <c r="G4532" t="s">
        <v>21145</v>
      </c>
      <c r="H4532">
        <v>13000</v>
      </c>
      <c r="I4532">
        <v>117235247</v>
      </c>
      <c r="J4532" t="s">
        <v>3792</v>
      </c>
      <c r="K4532" t="s">
        <v>1782</v>
      </c>
      <c r="L4532" t="s">
        <v>21504</v>
      </c>
      <c r="M4532">
        <v>375240</v>
      </c>
      <c r="N4532">
        <v>16094</v>
      </c>
      <c r="O4532" t="s">
        <v>11776</v>
      </c>
      <c r="P4532">
        <v>0</v>
      </c>
      <c r="Q4532" t="s">
        <v>21505</v>
      </c>
      <c r="R4532" t="s">
        <v>21506</v>
      </c>
      <c r="S4532">
        <v>542</v>
      </c>
      <c r="T4532" t="s">
        <v>36</v>
      </c>
      <c r="U4532" t="s">
        <v>37</v>
      </c>
      <c r="V4532" t="s">
        <v>93</v>
      </c>
      <c r="W4532">
        <v>960000</v>
      </c>
      <c r="X4532">
        <v>1976</v>
      </c>
      <c r="Y4532">
        <v>1000</v>
      </c>
      <c r="Z4532">
        <v>8.1</v>
      </c>
      <c r="AA4532">
        <v>1.33</v>
      </c>
      <c r="AB4532">
        <v>0</v>
      </c>
    </row>
    <row r="4533" spans="1:28" hidden="1" x14ac:dyDescent="0.2">
      <c r="A4533" t="s">
        <v>27</v>
      </c>
      <c r="B4533" t="s">
        <v>21507</v>
      </c>
      <c r="C4533">
        <v>16</v>
      </c>
      <c r="D4533">
        <v>91</v>
      </c>
      <c r="E4533">
        <v>2</v>
      </c>
      <c r="F4533">
        <v>9</v>
      </c>
      <c r="G4533" t="s">
        <v>4804</v>
      </c>
      <c r="H4533">
        <v>321</v>
      </c>
      <c r="J4533" t="s">
        <v>3407</v>
      </c>
      <c r="K4533" t="s">
        <v>21508</v>
      </c>
      <c r="L4533" t="s">
        <v>21509</v>
      </c>
      <c r="M4533">
        <v>512</v>
      </c>
      <c r="N4533">
        <v>622</v>
      </c>
      <c r="O4533" t="s">
        <v>21510</v>
      </c>
      <c r="P4533">
        <v>1</v>
      </c>
      <c r="Q4533" t="s">
        <v>21511</v>
      </c>
      <c r="R4533" t="s">
        <v>21512</v>
      </c>
      <c r="S4533">
        <v>2</v>
      </c>
      <c r="T4533" t="s">
        <v>36</v>
      </c>
      <c r="U4533" t="s">
        <v>12614</v>
      </c>
      <c r="V4533" t="s">
        <v>4828</v>
      </c>
      <c r="W4533">
        <v>1100000</v>
      </c>
      <c r="X4533">
        <v>2014</v>
      </c>
      <c r="Y4533">
        <v>287</v>
      </c>
      <c r="Z4533">
        <v>4.9000000000000004</v>
      </c>
      <c r="AA4533">
        <v>2.35</v>
      </c>
      <c r="AB4533">
        <v>234</v>
      </c>
    </row>
    <row r="4534" spans="1:28" hidden="1" x14ac:dyDescent="0.2">
      <c r="A4534" t="s">
        <v>27</v>
      </c>
      <c r="B4534" t="s">
        <v>5365</v>
      </c>
      <c r="C4534">
        <v>212</v>
      </c>
      <c r="D4534">
        <v>89</v>
      </c>
      <c r="E4534">
        <v>0</v>
      </c>
      <c r="F4534">
        <v>606</v>
      </c>
      <c r="G4534" t="s">
        <v>2494</v>
      </c>
      <c r="H4534">
        <v>2000</v>
      </c>
      <c r="I4534">
        <v>21378000</v>
      </c>
      <c r="J4534" t="s">
        <v>7404</v>
      </c>
      <c r="K4534" t="s">
        <v>1732</v>
      </c>
      <c r="L4534" t="s">
        <v>11830</v>
      </c>
      <c r="M4534">
        <v>46493</v>
      </c>
      <c r="N4534">
        <v>4878</v>
      </c>
      <c r="O4534" t="s">
        <v>11032</v>
      </c>
      <c r="P4534">
        <v>0</v>
      </c>
      <c r="Q4534" t="s">
        <v>11831</v>
      </c>
      <c r="R4534" t="s">
        <v>11832</v>
      </c>
      <c r="S4534">
        <v>335</v>
      </c>
      <c r="T4534" t="s">
        <v>36</v>
      </c>
      <c r="U4534" t="s">
        <v>37</v>
      </c>
      <c r="V4534" t="s">
        <v>583</v>
      </c>
      <c r="W4534">
        <v>1000000</v>
      </c>
      <c r="X4534">
        <v>1980</v>
      </c>
      <c r="Y4534">
        <v>826</v>
      </c>
      <c r="Z4534">
        <v>6.8</v>
      </c>
      <c r="AA4534">
        <v>2.35</v>
      </c>
      <c r="AB4534">
        <v>7000</v>
      </c>
    </row>
    <row r="4535" spans="1:28" hidden="1" x14ac:dyDescent="0.2">
      <c r="A4535" t="s">
        <v>27</v>
      </c>
      <c r="B4535" t="s">
        <v>16349</v>
      </c>
      <c r="C4535">
        <v>30</v>
      </c>
      <c r="D4535">
        <v>121</v>
      </c>
      <c r="E4535">
        <v>62</v>
      </c>
      <c r="F4535">
        <v>69</v>
      </c>
      <c r="G4535" t="s">
        <v>18782</v>
      </c>
      <c r="H4535">
        <v>883</v>
      </c>
      <c r="J4535" t="s">
        <v>21513</v>
      </c>
      <c r="K4535" t="s">
        <v>239</v>
      </c>
      <c r="L4535" t="s">
        <v>21514</v>
      </c>
      <c r="M4535">
        <v>8508</v>
      </c>
      <c r="N4535">
        <v>1371</v>
      </c>
      <c r="O4535" t="s">
        <v>21515</v>
      </c>
      <c r="P4535">
        <v>1</v>
      </c>
      <c r="Q4535" t="s">
        <v>21516</v>
      </c>
      <c r="R4535" t="s">
        <v>21517</v>
      </c>
      <c r="S4535">
        <v>56</v>
      </c>
      <c r="T4535" t="s">
        <v>36</v>
      </c>
      <c r="U4535" t="s">
        <v>55</v>
      </c>
      <c r="V4535" t="s">
        <v>5611</v>
      </c>
      <c r="W4535">
        <v>1000000</v>
      </c>
      <c r="X4535">
        <v>1963</v>
      </c>
      <c r="Y4535">
        <v>269</v>
      </c>
      <c r="Z4535">
        <v>6.8</v>
      </c>
      <c r="AA4535">
        <v>1.37</v>
      </c>
      <c r="AB4535">
        <v>328</v>
      </c>
    </row>
    <row r="4536" spans="1:28" hidden="1" x14ac:dyDescent="0.2">
      <c r="A4536" t="s">
        <v>27</v>
      </c>
      <c r="B4536" t="s">
        <v>21518</v>
      </c>
      <c r="C4536">
        <v>270</v>
      </c>
      <c r="D4536">
        <v>83</v>
      </c>
      <c r="E4536">
        <v>6</v>
      </c>
      <c r="F4536">
        <v>142</v>
      </c>
      <c r="G4536" t="s">
        <v>21519</v>
      </c>
      <c r="H4536">
        <v>707</v>
      </c>
      <c r="I4536">
        <v>31537320</v>
      </c>
      <c r="J4536" t="s">
        <v>3028</v>
      </c>
      <c r="K4536" t="s">
        <v>17546</v>
      </c>
      <c r="L4536" t="s">
        <v>21520</v>
      </c>
      <c r="M4536">
        <v>44329</v>
      </c>
      <c r="N4536">
        <v>1565</v>
      </c>
      <c r="O4536" t="s">
        <v>21521</v>
      </c>
      <c r="P4536">
        <v>0</v>
      </c>
      <c r="Q4536" t="s">
        <v>21522</v>
      </c>
      <c r="R4536" t="s">
        <v>21523</v>
      </c>
      <c r="S4536">
        <v>309</v>
      </c>
      <c r="T4536" t="s">
        <v>36</v>
      </c>
      <c r="U4536" t="s">
        <v>37</v>
      </c>
      <c r="V4536" t="s">
        <v>583</v>
      </c>
      <c r="W4536">
        <v>1000000</v>
      </c>
      <c r="X4536">
        <v>2014</v>
      </c>
      <c r="Y4536">
        <v>305</v>
      </c>
      <c r="Z4536">
        <v>5.7</v>
      </c>
      <c r="AA4536">
        <v>1.85</v>
      </c>
      <c r="AB4536">
        <v>13000</v>
      </c>
    </row>
    <row r="4537" spans="1:28" hidden="1" x14ac:dyDescent="0.2">
      <c r="A4537" t="s">
        <v>27</v>
      </c>
      <c r="B4537" t="s">
        <v>485</v>
      </c>
      <c r="C4537">
        <v>211</v>
      </c>
      <c r="D4537">
        <v>110</v>
      </c>
      <c r="E4537">
        <v>17000</v>
      </c>
      <c r="F4537">
        <v>595</v>
      </c>
      <c r="G4537" t="s">
        <v>2966</v>
      </c>
      <c r="H4537">
        <v>22000</v>
      </c>
      <c r="J4537" t="s">
        <v>1933</v>
      </c>
      <c r="K4537" t="s">
        <v>1744</v>
      </c>
      <c r="L4537" t="s">
        <v>21524</v>
      </c>
      <c r="M4537">
        <v>507063</v>
      </c>
      <c r="N4537">
        <v>23525</v>
      </c>
      <c r="O4537" t="s">
        <v>3281</v>
      </c>
      <c r="P4537">
        <v>1</v>
      </c>
      <c r="Q4537" t="s">
        <v>21525</v>
      </c>
      <c r="R4537" t="s">
        <v>21526</v>
      </c>
      <c r="S4537">
        <v>881</v>
      </c>
      <c r="T4537" t="s">
        <v>36</v>
      </c>
      <c r="U4537" t="s">
        <v>37</v>
      </c>
      <c r="V4537" t="s">
        <v>583</v>
      </c>
      <c r="W4537">
        <v>1300000</v>
      </c>
      <c r="X4537">
        <v>1976</v>
      </c>
      <c r="Y4537">
        <v>745</v>
      </c>
      <c r="Z4537">
        <v>8.3000000000000007</v>
      </c>
      <c r="AA4537">
        <v>1.85</v>
      </c>
      <c r="AB4537">
        <v>35000</v>
      </c>
    </row>
    <row r="4538" spans="1:28" hidden="1" x14ac:dyDescent="0.2">
      <c r="A4538" t="s">
        <v>27</v>
      </c>
      <c r="B4538" t="s">
        <v>2841</v>
      </c>
      <c r="C4538">
        <v>161</v>
      </c>
      <c r="D4538">
        <v>91</v>
      </c>
      <c r="E4538">
        <v>287</v>
      </c>
      <c r="F4538">
        <v>725</v>
      </c>
      <c r="G4538" t="s">
        <v>5249</v>
      </c>
      <c r="H4538">
        <v>1000</v>
      </c>
      <c r="I4538">
        <v>17986000</v>
      </c>
      <c r="J4538" t="s">
        <v>6401</v>
      </c>
      <c r="K4538" t="s">
        <v>8286</v>
      </c>
      <c r="L4538" t="s">
        <v>21527</v>
      </c>
      <c r="M4538">
        <v>22773</v>
      </c>
      <c r="N4538">
        <v>4438</v>
      </c>
      <c r="O4538" t="s">
        <v>14728</v>
      </c>
      <c r="P4538">
        <v>0</v>
      </c>
      <c r="Q4538" t="s">
        <v>21528</v>
      </c>
      <c r="R4538" t="s">
        <v>21529</v>
      </c>
      <c r="S4538">
        <v>195</v>
      </c>
      <c r="T4538" t="s">
        <v>36</v>
      </c>
      <c r="U4538" t="s">
        <v>37</v>
      </c>
      <c r="V4538" t="s">
        <v>583</v>
      </c>
      <c r="W4538">
        <v>1000000</v>
      </c>
      <c r="X4538">
        <v>1981</v>
      </c>
      <c r="Y4538">
        <v>823</v>
      </c>
      <c r="Z4538">
        <v>6.6</v>
      </c>
      <c r="AA4538">
        <v>1.85</v>
      </c>
      <c r="AB4538">
        <v>0</v>
      </c>
    </row>
    <row r="4539" spans="1:28" hidden="1" x14ac:dyDescent="0.2">
      <c r="A4539" t="s">
        <v>27</v>
      </c>
      <c r="B4539" t="s">
        <v>5687</v>
      </c>
      <c r="C4539">
        <v>184</v>
      </c>
      <c r="D4539">
        <v>110</v>
      </c>
      <c r="E4539">
        <v>92</v>
      </c>
      <c r="F4539">
        <v>177</v>
      </c>
      <c r="G4539" t="s">
        <v>21530</v>
      </c>
      <c r="H4539">
        <v>650</v>
      </c>
      <c r="I4539">
        <v>16067035</v>
      </c>
      <c r="J4539" t="s">
        <v>49</v>
      </c>
      <c r="K4539" t="s">
        <v>21531</v>
      </c>
      <c r="L4539" t="s">
        <v>21532</v>
      </c>
      <c r="M4539">
        <v>116642</v>
      </c>
      <c r="N4539">
        <v>1421</v>
      </c>
      <c r="O4539" t="s">
        <v>4825</v>
      </c>
      <c r="P4539">
        <v>4</v>
      </c>
      <c r="Q4539" t="s">
        <v>21533</v>
      </c>
      <c r="R4539" t="s">
        <v>21534</v>
      </c>
      <c r="S4539">
        <v>389</v>
      </c>
      <c r="T4539" t="s">
        <v>36</v>
      </c>
      <c r="U4539" t="s">
        <v>55</v>
      </c>
      <c r="V4539" t="s">
        <v>6034</v>
      </c>
      <c r="W4539">
        <v>1100000</v>
      </c>
      <c r="X4539">
        <v>1962</v>
      </c>
      <c r="Y4539">
        <v>275</v>
      </c>
      <c r="Z4539">
        <v>7.3</v>
      </c>
      <c r="AA4539">
        <v>1.37</v>
      </c>
      <c r="AB4539">
        <v>5000</v>
      </c>
    </row>
    <row r="4540" spans="1:28" hidden="1" x14ac:dyDescent="0.2">
      <c r="A4540" t="s">
        <v>27</v>
      </c>
      <c r="B4540" t="s">
        <v>21535</v>
      </c>
      <c r="C4540">
        <v>270</v>
      </c>
      <c r="D4540">
        <v>86</v>
      </c>
      <c r="E4540">
        <v>18</v>
      </c>
      <c r="F4540">
        <v>300</v>
      </c>
      <c r="G4540" t="s">
        <v>1864</v>
      </c>
      <c r="H4540">
        <v>1000</v>
      </c>
      <c r="I4540">
        <v>18112929</v>
      </c>
      <c r="J4540" t="s">
        <v>4275</v>
      </c>
      <c r="K4540" t="s">
        <v>2169</v>
      </c>
      <c r="L4540" t="s">
        <v>21536</v>
      </c>
      <c r="M4540">
        <v>52642</v>
      </c>
      <c r="N4540">
        <v>2665</v>
      </c>
      <c r="O4540" t="s">
        <v>1616</v>
      </c>
      <c r="P4540">
        <v>0</v>
      </c>
      <c r="Q4540" t="s">
        <v>21537</v>
      </c>
      <c r="R4540" t="s">
        <v>21538</v>
      </c>
      <c r="S4540">
        <v>271</v>
      </c>
      <c r="T4540" t="s">
        <v>36</v>
      </c>
      <c r="U4540" t="s">
        <v>37</v>
      </c>
      <c r="V4540" t="s">
        <v>583</v>
      </c>
      <c r="W4540">
        <v>1000000</v>
      </c>
      <c r="X4540">
        <v>2012</v>
      </c>
      <c r="Y4540">
        <v>466</v>
      </c>
      <c r="Z4540">
        <v>5</v>
      </c>
      <c r="AA4540">
        <v>1.85</v>
      </c>
      <c r="AB4540">
        <v>24000</v>
      </c>
    </row>
    <row r="4541" spans="1:28" hidden="1" x14ac:dyDescent="0.2">
      <c r="A4541" t="s">
        <v>27</v>
      </c>
      <c r="B4541" t="s">
        <v>21539</v>
      </c>
      <c r="C4541">
        <v>203</v>
      </c>
      <c r="D4541">
        <v>86</v>
      </c>
      <c r="E4541">
        <v>385</v>
      </c>
      <c r="F4541">
        <v>100</v>
      </c>
      <c r="G4541" t="s">
        <v>21540</v>
      </c>
      <c r="H4541">
        <v>266</v>
      </c>
      <c r="I4541">
        <v>14564027</v>
      </c>
      <c r="J4541" t="s">
        <v>7404</v>
      </c>
      <c r="K4541" t="s">
        <v>21541</v>
      </c>
      <c r="L4541" t="s">
        <v>21542</v>
      </c>
      <c r="M4541">
        <v>76407</v>
      </c>
      <c r="N4541">
        <v>673</v>
      </c>
      <c r="O4541" t="s">
        <v>21543</v>
      </c>
      <c r="P4541">
        <v>0</v>
      </c>
      <c r="Q4541" t="s">
        <v>21544</v>
      </c>
      <c r="R4541" t="s">
        <v>21545</v>
      </c>
      <c r="S4541">
        <v>335</v>
      </c>
      <c r="T4541" t="s">
        <v>36</v>
      </c>
      <c r="U4541" t="s">
        <v>55</v>
      </c>
      <c r="V4541" t="s">
        <v>583</v>
      </c>
      <c r="W4541">
        <v>1000000</v>
      </c>
      <c r="X4541">
        <v>1987</v>
      </c>
      <c r="Y4541">
        <v>209</v>
      </c>
      <c r="Z4541">
        <v>7</v>
      </c>
      <c r="AA4541">
        <v>1.85</v>
      </c>
      <c r="AB4541">
        <v>0</v>
      </c>
    </row>
    <row r="4542" spans="1:28" hidden="1" x14ac:dyDescent="0.2">
      <c r="A4542" t="s">
        <v>27</v>
      </c>
      <c r="B4542" t="s">
        <v>21546</v>
      </c>
      <c r="C4542">
        <v>29</v>
      </c>
      <c r="D4542">
        <v>120</v>
      </c>
      <c r="E4542">
        <v>18</v>
      </c>
      <c r="F4542">
        <v>295</v>
      </c>
      <c r="G4542" t="s">
        <v>21547</v>
      </c>
      <c r="H4542">
        <v>634</v>
      </c>
      <c r="I4542">
        <v>20773070</v>
      </c>
      <c r="J4542" t="s">
        <v>3407</v>
      </c>
      <c r="K4542" t="s">
        <v>21548</v>
      </c>
      <c r="L4542" t="s">
        <v>21549</v>
      </c>
      <c r="M4542">
        <v>4501</v>
      </c>
      <c r="N4542">
        <v>1810</v>
      </c>
      <c r="O4542" t="s">
        <v>21550</v>
      </c>
      <c r="P4542">
        <v>11</v>
      </c>
      <c r="Q4542" t="s">
        <v>21551</v>
      </c>
      <c r="R4542" t="s">
        <v>21552</v>
      </c>
      <c r="S4542">
        <v>102</v>
      </c>
      <c r="T4542" t="s">
        <v>36</v>
      </c>
      <c r="U4542" t="s">
        <v>37</v>
      </c>
      <c r="V4542" t="s">
        <v>93</v>
      </c>
      <c r="W4542">
        <v>5000000</v>
      </c>
      <c r="X4542">
        <v>2016</v>
      </c>
      <c r="Y4542">
        <v>420</v>
      </c>
      <c r="Z4542">
        <v>3.4</v>
      </c>
      <c r="AA4542">
        <v>2.35</v>
      </c>
      <c r="AB4542">
        <v>0</v>
      </c>
    </row>
    <row r="4543" spans="1:28" hidden="1" x14ac:dyDescent="0.2">
      <c r="A4543" t="s">
        <v>27</v>
      </c>
      <c r="B4543" t="s">
        <v>9029</v>
      </c>
      <c r="C4543">
        <v>137</v>
      </c>
      <c r="D4543">
        <v>90</v>
      </c>
      <c r="E4543">
        <v>65</v>
      </c>
      <c r="F4543">
        <v>683</v>
      </c>
      <c r="G4543" t="s">
        <v>3228</v>
      </c>
      <c r="H4543">
        <v>1000</v>
      </c>
      <c r="I4543">
        <v>10042266</v>
      </c>
      <c r="J4543" t="s">
        <v>6130</v>
      </c>
      <c r="K4543" t="s">
        <v>13944</v>
      </c>
      <c r="L4543" t="s">
        <v>21553</v>
      </c>
      <c r="M4543">
        <v>23021</v>
      </c>
      <c r="N4543">
        <v>3155</v>
      </c>
      <c r="O4543" t="s">
        <v>15005</v>
      </c>
      <c r="P4543">
        <v>0</v>
      </c>
      <c r="Q4543" t="s">
        <v>21554</v>
      </c>
      <c r="R4543" t="s">
        <v>21555</v>
      </c>
      <c r="S4543">
        <v>220</v>
      </c>
      <c r="T4543" t="s">
        <v>36</v>
      </c>
      <c r="U4543" t="s">
        <v>37</v>
      </c>
      <c r="V4543" t="s">
        <v>38</v>
      </c>
      <c r="W4543">
        <v>1000000</v>
      </c>
      <c r="X4543">
        <v>2005</v>
      </c>
      <c r="Y4543">
        <v>989</v>
      </c>
      <c r="Z4543">
        <v>5.9</v>
      </c>
      <c r="AA4543">
        <v>2.35</v>
      </c>
      <c r="AB4543">
        <v>816</v>
      </c>
    </row>
    <row r="4544" spans="1:28" hidden="1" x14ac:dyDescent="0.2">
      <c r="A4544" t="s">
        <v>27</v>
      </c>
      <c r="B4544" t="s">
        <v>21556</v>
      </c>
      <c r="C4544">
        <v>107</v>
      </c>
      <c r="D4544">
        <v>99</v>
      </c>
      <c r="E4544">
        <v>2</v>
      </c>
      <c r="F4544">
        <v>3</v>
      </c>
      <c r="G4544" t="s">
        <v>21557</v>
      </c>
      <c r="H4544">
        <v>43</v>
      </c>
      <c r="I4544">
        <v>10037390</v>
      </c>
      <c r="J4544" t="s">
        <v>5662</v>
      </c>
      <c r="K4544" t="s">
        <v>21558</v>
      </c>
      <c r="L4544" t="s">
        <v>21559</v>
      </c>
      <c r="M4544">
        <v>5442</v>
      </c>
      <c r="N4544">
        <v>53</v>
      </c>
      <c r="O4544" t="s">
        <v>21560</v>
      </c>
      <c r="P4544">
        <v>0</v>
      </c>
      <c r="Q4544" t="s">
        <v>21561</v>
      </c>
      <c r="R4544" t="s">
        <v>21562</v>
      </c>
      <c r="S4544">
        <v>140</v>
      </c>
      <c r="T4544" t="s">
        <v>674</v>
      </c>
      <c r="U4544" t="s">
        <v>675</v>
      </c>
      <c r="V4544" t="s">
        <v>93</v>
      </c>
      <c r="W4544">
        <v>1000000000</v>
      </c>
      <c r="X4544">
        <v>1999</v>
      </c>
      <c r="Y4544">
        <v>3</v>
      </c>
      <c r="Z4544">
        <v>6</v>
      </c>
      <c r="AA4544">
        <v>2.35</v>
      </c>
      <c r="AB4544">
        <v>339</v>
      </c>
    </row>
    <row r="4545" spans="1:28" hidden="1" x14ac:dyDescent="0.2">
      <c r="A4545" t="s">
        <v>27</v>
      </c>
      <c r="B4545" t="s">
        <v>12956</v>
      </c>
      <c r="C4545">
        <v>377</v>
      </c>
      <c r="D4545">
        <v>112</v>
      </c>
      <c r="E4545">
        <v>310</v>
      </c>
      <c r="F4545">
        <v>616</v>
      </c>
      <c r="G4545" t="s">
        <v>709</v>
      </c>
      <c r="H4545">
        <v>33000</v>
      </c>
      <c r="I4545">
        <v>9701559</v>
      </c>
      <c r="J4545" t="s">
        <v>212</v>
      </c>
      <c r="K4545" t="s">
        <v>4211</v>
      </c>
      <c r="L4545" t="s">
        <v>21563</v>
      </c>
      <c r="M4545">
        <v>141425</v>
      </c>
      <c r="N4545">
        <v>35941</v>
      </c>
      <c r="O4545" t="s">
        <v>6699</v>
      </c>
      <c r="P4545">
        <v>0</v>
      </c>
      <c r="Q4545" t="s">
        <v>21564</v>
      </c>
      <c r="R4545" t="s">
        <v>21565</v>
      </c>
      <c r="S4545">
        <v>283</v>
      </c>
      <c r="T4545" t="s">
        <v>36</v>
      </c>
      <c r="U4545" t="s">
        <v>37</v>
      </c>
      <c r="V4545" t="s">
        <v>583</v>
      </c>
      <c r="W4545">
        <v>3500000</v>
      </c>
      <c r="X4545">
        <v>2010</v>
      </c>
      <c r="Y4545">
        <v>2000</v>
      </c>
      <c r="Z4545">
        <v>7.4</v>
      </c>
      <c r="AA4545">
        <v>1.66</v>
      </c>
      <c r="AB4545">
        <v>25000</v>
      </c>
    </row>
    <row r="4546" spans="1:28" hidden="1" x14ac:dyDescent="0.2">
      <c r="A4546" t="s">
        <v>27</v>
      </c>
      <c r="B4546" t="s">
        <v>21566</v>
      </c>
      <c r="C4546">
        <v>169</v>
      </c>
      <c r="D4546">
        <v>103</v>
      </c>
      <c r="E4546">
        <v>2</v>
      </c>
      <c r="F4546">
        <v>226</v>
      </c>
      <c r="G4546" t="s">
        <v>1921</v>
      </c>
      <c r="H4546">
        <v>2000</v>
      </c>
      <c r="I4546">
        <v>9013113</v>
      </c>
      <c r="J4546" t="s">
        <v>5381</v>
      </c>
      <c r="K4546" t="s">
        <v>4369</v>
      </c>
      <c r="L4546" t="s">
        <v>21567</v>
      </c>
      <c r="M4546">
        <v>36321</v>
      </c>
      <c r="N4546">
        <v>3192</v>
      </c>
      <c r="O4546" t="s">
        <v>21568</v>
      </c>
      <c r="P4546">
        <v>2</v>
      </c>
      <c r="Q4546" t="s">
        <v>21569</v>
      </c>
      <c r="R4546" t="s">
        <v>21570</v>
      </c>
      <c r="S4546">
        <v>230</v>
      </c>
      <c r="T4546" t="s">
        <v>36</v>
      </c>
      <c r="U4546" t="s">
        <v>37</v>
      </c>
      <c r="V4546" t="s">
        <v>583</v>
      </c>
      <c r="W4546">
        <v>1000000</v>
      </c>
      <c r="X4546">
        <v>2005</v>
      </c>
      <c r="Y4546">
        <v>508</v>
      </c>
      <c r="Z4546">
        <v>7.4</v>
      </c>
      <c r="AA4546">
        <v>1.85</v>
      </c>
      <c r="AB4546">
        <v>0</v>
      </c>
    </row>
    <row r="4547" spans="1:28" hidden="1" x14ac:dyDescent="0.2">
      <c r="A4547" t="s">
        <v>27</v>
      </c>
      <c r="B4547" t="s">
        <v>10981</v>
      </c>
      <c r="C4547">
        <v>225</v>
      </c>
      <c r="D4547">
        <v>83</v>
      </c>
      <c r="E4547">
        <v>19</v>
      </c>
      <c r="F4547">
        <v>128</v>
      </c>
      <c r="G4547" t="s">
        <v>21571</v>
      </c>
      <c r="H4547">
        <v>403</v>
      </c>
      <c r="I4547">
        <v>53245055</v>
      </c>
      <c r="J4547" t="s">
        <v>6401</v>
      </c>
      <c r="K4547" t="s">
        <v>21572</v>
      </c>
      <c r="L4547" t="s">
        <v>21573</v>
      </c>
      <c r="M4547">
        <v>30570</v>
      </c>
      <c r="N4547">
        <v>988</v>
      </c>
      <c r="O4547" t="s">
        <v>10228</v>
      </c>
      <c r="P4547">
        <v>0</v>
      </c>
      <c r="Q4547" t="s">
        <v>21574</v>
      </c>
      <c r="R4547" t="s">
        <v>21575</v>
      </c>
      <c r="S4547">
        <v>290</v>
      </c>
      <c r="T4547" t="s">
        <v>36</v>
      </c>
      <c r="U4547" t="s">
        <v>37</v>
      </c>
      <c r="V4547" t="s">
        <v>583</v>
      </c>
      <c r="W4547">
        <v>1000000</v>
      </c>
      <c r="X4547">
        <v>2012</v>
      </c>
      <c r="Y4547">
        <v>169</v>
      </c>
      <c r="Z4547">
        <v>4.2</v>
      </c>
      <c r="AA4547">
        <v>1.85</v>
      </c>
      <c r="AB4547">
        <v>12000</v>
      </c>
    </row>
    <row r="4548" spans="1:28" hidden="1" x14ac:dyDescent="0.2">
      <c r="A4548" t="s">
        <v>27</v>
      </c>
      <c r="B4548" t="s">
        <v>21576</v>
      </c>
      <c r="C4548">
        <v>101</v>
      </c>
      <c r="D4548">
        <v>109</v>
      </c>
      <c r="E4548">
        <v>199</v>
      </c>
      <c r="F4548">
        <v>44</v>
      </c>
      <c r="G4548" t="s">
        <v>21577</v>
      </c>
      <c r="H4548">
        <v>503</v>
      </c>
      <c r="I4548">
        <v>9000000</v>
      </c>
      <c r="J4548" t="s">
        <v>5508</v>
      </c>
      <c r="K4548" t="s">
        <v>2708</v>
      </c>
      <c r="L4548" t="s">
        <v>21578</v>
      </c>
      <c r="M4548">
        <v>7584</v>
      </c>
      <c r="N4548">
        <v>731</v>
      </c>
      <c r="O4548" t="s">
        <v>21579</v>
      </c>
      <c r="P4548">
        <v>8</v>
      </c>
      <c r="Q4548" t="s">
        <v>21580</v>
      </c>
      <c r="R4548" t="s">
        <v>21581</v>
      </c>
      <c r="S4548">
        <v>137</v>
      </c>
      <c r="T4548" t="s">
        <v>36</v>
      </c>
      <c r="U4548" t="s">
        <v>37</v>
      </c>
      <c r="V4548" t="s">
        <v>7332</v>
      </c>
      <c r="W4548">
        <v>900000</v>
      </c>
      <c r="X4548">
        <v>1970</v>
      </c>
      <c r="Y4548">
        <v>46</v>
      </c>
      <c r="Z4548">
        <v>6.2</v>
      </c>
      <c r="AA4548">
        <v>2.35</v>
      </c>
      <c r="AB4548">
        <v>0</v>
      </c>
    </row>
    <row r="4549" spans="1:28" x14ac:dyDescent="0.2">
      <c r="A4549" t="s">
        <v>745</v>
      </c>
      <c r="B4549" t="s">
        <v>21582</v>
      </c>
      <c r="C4549">
        <v>39</v>
      </c>
      <c r="D4549">
        <v>89</v>
      </c>
      <c r="E4549">
        <v>0</v>
      </c>
      <c r="F4549">
        <v>102</v>
      </c>
      <c r="G4549" t="s">
        <v>21583</v>
      </c>
      <c r="H4549">
        <v>356</v>
      </c>
      <c r="J4549" t="s">
        <v>4040</v>
      </c>
      <c r="K4549" t="s">
        <v>21584</v>
      </c>
      <c r="L4549" t="s">
        <v>21585</v>
      </c>
      <c r="M4549">
        <v>2636</v>
      </c>
      <c r="N4549">
        <v>831</v>
      </c>
      <c r="O4549" t="s">
        <v>21586</v>
      </c>
      <c r="P4549">
        <v>1</v>
      </c>
      <c r="Q4549" t="s">
        <v>21587</v>
      </c>
      <c r="R4549" t="s">
        <v>21588</v>
      </c>
      <c r="S4549">
        <v>36</v>
      </c>
      <c r="T4549" t="s">
        <v>36</v>
      </c>
      <c r="U4549" t="s">
        <v>37</v>
      </c>
      <c r="W4549">
        <v>1000000</v>
      </c>
      <c r="X4549">
        <v>1956</v>
      </c>
      <c r="Y4549">
        <v>110</v>
      </c>
      <c r="Z4549">
        <v>6.2</v>
      </c>
      <c r="AA4549">
        <v>2.35</v>
      </c>
      <c r="AB4549">
        <v>365</v>
      </c>
    </row>
    <row r="4550" spans="1:28" hidden="1" x14ac:dyDescent="0.2">
      <c r="A4550" t="s">
        <v>27</v>
      </c>
      <c r="B4550" t="s">
        <v>13512</v>
      </c>
      <c r="C4550">
        <v>372</v>
      </c>
      <c r="D4550">
        <v>96</v>
      </c>
      <c r="E4550">
        <v>49</v>
      </c>
      <c r="G4550" t="s">
        <v>21589</v>
      </c>
      <c r="H4550">
        <v>861</v>
      </c>
      <c r="I4550">
        <v>23808111</v>
      </c>
      <c r="J4550" t="s">
        <v>66</v>
      </c>
      <c r="K4550" t="s">
        <v>3312</v>
      </c>
      <c r="L4550" t="s">
        <v>21590</v>
      </c>
      <c r="M4550">
        <v>67654</v>
      </c>
      <c r="N4550">
        <v>929</v>
      </c>
      <c r="P4550">
        <v>0</v>
      </c>
      <c r="Q4550" t="s">
        <v>21591</v>
      </c>
      <c r="R4550" t="s">
        <v>21592</v>
      </c>
      <c r="S4550">
        <v>504</v>
      </c>
      <c r="T4550" t="s">
        <v>36</v>
      </c>
      <c r="U4550" t="s">
        <v>37</v>
      </c>
      <c r="V4550" t="s">
        <v>93</v>
      </c>
      <c r="X4550">
        <v>2006</v>
      </c>
      <c r="Y4550">
        <v>68</v>
      </c>
      <c r="Z4550">
        <v>7.5</v>
      </c>
      <c r="AA4550">
        <v>1.85</v>
      </c>
      <c r="AB4550">
        <v>0</v>
      </c>
    </row>
    <row r="4551" spans="1:28" hidden="1" x14ac:dyDescent="0.2">
      <c r="A4551" t="s">
        <v>745</v>
      </c>
      <c r="B4551" t="s">
        <v>21593</v>
      </c>
      <c r="C4551">
        <v>40</v>
      </c>
      <c r="D4551">
        <v>109</v>
      </c>
      <c r="E4551">
        <v>23</v>
      </c>
      <c r="F4551">
        <v>88</v>
      </c>
      <c r="G4551" t="s">
        <v>21594</v>
      </c>
      <c r="H4551">
        <v>183</v>
      </c>
      <c r="J4551" t="s">
        <v>21595</v>
      </c>
      <c r="K4551" t="s">
        <v>21596</v>
      </c>
      <c r="L4551" t="s">
        <v>21597</v>
      </c>
      <c r="M4551">
        <v>7346</v>
      </c>
      <c r="N4551">
        <v>510</v>
      </c>
      <c r="O4551" t="s">
        <v>21598</v>
      </c>
      <c r="P4551">
        <v>0</v>
      </c>
      <c r="Q4551" t="s">
        <v>21599</v>
      </c>
      <c r="R4551" t="s">
        <v>21600</v>
      </c>
      <c r="S4551">
        <v>69</v>
      </c>
      <c r="T4551" t="s">
        <v>36</v>
      </c>
      <c r="U4551" t="s">
        <v>37</v>
      </c>
      <c r="V4551" t="s">
        <v>6034</v>
      </c>
      <c r="W4551">
        <v>1000000</v>
      </c>
      <c r="X4551">
        <v>1949</v>
      </c>
      <c r="Y4551">
        <v>102</v>
      </c>
      <c r="Z4551">
        <v>7.2</v>
      </c>
      <c r="AA4551">
        <v>1.37</v>
      </c>
      <c r="AB4551">
        <v>624</v>
      </c>
    </row>
    <row r="4552" spans="1:28" hidden="1" x14ac:dyDescent="0.2">
      <c r="A4552" t="s">
        <v>27</v>
      </c>
      <c r="B4552" t="s">
        <v>485</v>
      </c>
      <c r="C4552">
        <v>129</v>
      </c>
      <c r="D4552">
        <v>122</v>
      </c>
      <c r="E4552">
        <v>17000</v>
      </c>
      <c r="F4552">
        <v>184</v>
      </c>
      <c r="G4552" t="s">
        <v>21601</v>
      </c>
      <c r="H4552">
        <v>543</v>
      </c>
      <c r="I4552">
        <v>5355376</v>
      </c>
      <c r="J4552" t="s">
        <v>21602</v>
      </c>
      <c r="K4552" t="s">
        <v>21603</v>
      </c>
      <c r="L4552" t="s">
        <v>21604</v>
      </c>
      <c r="M4552">
        <v>9638</v>
      </c>
      <c r="N4552">
        <v>1218</v>
      </c>
      <c r="O4552" t="s">
        <v>21605</v>
      </c>
      <c r="P4552">
        <v>0</v>
      </c>
      <c r="Q4552" t="s">
        <v>21606</v>
      </c>
      <c r="R4552" t="s">
        <v>21607</v>
      </c>
      <c r="S4552">
        <v>67</v>
      </c>
      <c r="T4552" t="s">
        <v>36</v>
      </c>
      <c r="U4552" t="s">
        <v>37</v>
      </c>
      <c r="V4552" t="s">
        <v>38</v>
      </c>
      <c r="X4552">
        <v>2008</v>
      </c>
      <c r="Y4552">
        <v>426</v>
      </c>
      <c r="Z4552">
        <v>7.2</v>
      </c>
      <c r="AA4552">
        <v>1.85</v>
      </c>
      <c r="AB4552">
        <v>0</v>
      </c>
    </row>
    <row r="4553" spans="1:28" hidden="1" x14ac:dyDescent="0.2">
      <c r="A4553" t="s">
        <v>27</v>
      </c>
      <c r="B4553" t="s">
        <v>16337</v>
      </c>
      <c r="C4553">
        <v>285</v>
      </c>
      <c r="D4553">
        <v>100</v>
      </c>
      <c r="E4553">
        <v>0</v>
      </c>
      <c r="F4553">
        <v>389</v>
      </c>
      <c r="G4553" t="s">
        <v>1006</v>
      </c>
      <c r="H4553">
        <v>640</v>
      </c>
      <c r="I4553">
        <v>7186670</v>
      </c>
      <c r="J4553" t="s">
        <v>17698</v>
      </c>
      <c r="K4553" t="s">
        <v>72</v>
      </c>
      <c r="L4553" t="s">
        <v>21608</v>
      </c>
      <c r="M4553">
        <v>21468</v>
      </c>
      <c r="N4553">
        <v>2082</v>
      </c>
      <c r="O4553" t="s">
        <v>21609</v>
      </c>
      <c r="P4553">
        <v>0</v>
      </c>
      <c r="Q4553" t="s">
        <v>21610</v>
      </c>
      <c r="R4553" t="s">
        <v>21611</v>
      </c>
      <c r="S4553">
        <v>164</v>
      </c>
      <c r="T4553" t="s">
        <v>36</v>
      </c>
      <c r="U4553" t="s">
        <v>37</v>
      </c>
      <c r="V4553" t="s">
        <v>583</v>
      </c>
      <c r="W4553">
        <v>6000000</v>
      </c>
      <c r="X4553">
        <v>2013</v>
      </c>
      <c r="Y4553">
        <v>550</v>
      </c>
      <c r="Z4553">
        <v>5.4</v>
      </c>
      <c r="AA4553">
        <v>2.35</v>
      </c>
      <c r="AB4553">
        <v>12000</v>
      </c>
    </row>
    <row r="4554" spans="1:28" hidden="1" x14ac:dyDescent="0.2">
      <c r="A4554" t="s">
        <v>27</v>
      </c>
      <c r="B4554" t="s">
        <v>21612</v>
      </c>
      <c r="C4554">
        <v>29</v>
      </c>
      <c r="D4554">
        <v>109</v>
      </c>
      <c r="E4554">
        <v>0</v>
      </c>
      <c r="F4554">
        <v>30</v>
      </c>
      <c r="G4554" t="s">
        <v>21613</v>
      </c>
      <c r="H4554">
        <v>202</v>
      </c>
      <c r="J4554" t="s">
        <v>12742</v>
      </c>
      <c r="K4554" t="s">
        <v>11947</v>
      </c>
      <c r="L4554" t="s">
        <v>21614</v>
      </c>
      <c r="M4554">
        <v>162</v>
      </c>
      <c r="N4554">
        <v>283</v>
      </c>
      <c r="O4554" t="s">
        <v>21615</v>
      </c>
      <c r="P4554">
        <v>0</v>
      </c>
      <c r="Q4554" t="s">
        <v>21616</v>
      </c>
      <c r="R4554" t="s">
        <v>21617</v>
      </c>
      <c r="S4554">
        <v>5</v>
      </c>
      <c r="T4554" t="s">
        <v>36</v>
      </c>
      <c r="U4554" t="s">
        <v>55</v>
      </c>
      <c r="W4554">
        <v>1100000</v>
      </c>
      <c r="X4554">
        <v>2015</v>
      </c>
      <c r="Y4554">
        <v>47</v>
      </c>
      <c r="Z4554">
        <v>7</v>
      </c>
      <c r="AA4554">
        <v>1.85</v>
      </c>
      <c r="AB4554">
        <v>75</v>
      </c>
    </row>
    <row r="4555" spans="1:28" hidden="1" x14ac:dyDescent="0.2">
      <c r="A4555" t="s">
        <v>27</v>
      </c>
      <c r="B4555" t="s">
        <v>21618</v>
      </c>
      <c r="C4555">
        <v>337</v>
      </c>
      <c r="D4555">
        <v>95</v>
      </c>
      <c r="E4555">
        <v>20</v>
      </c>
      <c r="F4555">
        <v>365</v>
      </c>
      <c r="G4555" t="s">
        <v>3081</v>
      </c>
      <c r="H4555">
        <v>422</v>
      </c>
      <c r="I4555">
        <v>5997134</v>
      </c>
      <c r="J4555" t="s">
        <v>5020</v>
      </c>
      <c r="K4555" t="s">
        <v>11565</v>
      </c>
      <c r="L4555" t="s">
        <v>21619</v>
      </c>
      <c r="M4555">
        <v>36381</v>
      </c>
      <c r="N4555">
        <v>1899</v>
      </c>
      <c r="O4555" t="s">
        <v>21620</v>
      </c>
      <c r="P4555">
        <v>3</v>
      </c>
      <c r="Q4555" t="s">
        <v>21621</v>
      </c>
      <c r="R4555" t="s">
        <v>21622</v>
      </c>
      <c r="S4555">
        <v>126</v>
      </c>
      <c r="T4555" t="s">
        <v>36</v>
      </c>
      <c r="U4555" t="s">
        <v>37</v>
      </c>
      <c r="V4555" t="s">
        <v>583</v>
      </c>
      <c r="W4555">
        <v>1000000</v>
      </c>
      <c r="X4555">
        <v>2012</v>
      </c>
      <c r="Y4555">
        <v>374</v>
      </c>
      <c r="Z4555">
        <v>7.2</v>
      </c>
      <c r="AA4555">
        <v>1.85</v>
      </c>
      <c r="AB4555">
        <v>11000</v>
      </c>
    </row>
    <row r="4556" spans="1:28" hidden="1" x14ac:dyDescent="0.2">
      <c r="A4556" t="s">
        <v>27</v>
      </c>
      <c r="B4556" t="s">
        <v>21623</v>
      </c>
      <c r="C4556">
        <v>120</v>
      </c>
      <c r="D4556">
        <v>94</v>
      </c>
      <c r="E4556">
        <v>11</v>
      </c>
      <c r="F4556">
        <v>2</v>
      </c>
      <c r="G4556" t="s">
        <v>21624</v>
      </c>
      <c r="H4556">
        <v>37</v>
      </c>
      <c r="I4556">
        <v>4417124</v>
      </c>
      <c r="J4556" t="s">
        <v>66</v>
      </c>
      <c r="K4556" t="s">
        <v>21625</v>
      </c>
      <c r="L4556" t="s">
        <v>21626</v>
      </c>
      <c r="M4556">
        <v>42389</v>
      </c>
      <c r="N4556">
        <v>42</v>
      </c>
      <c r="O4556" t="s">
        <v>21627</v>
      </c>
      <c r="P4556">
        <v>0</v>
      </c>
      <c r="Q4556" t="s">
        <v>21628</v>
      </c>
      <c r="R4556" t="s">
        <v>21629</v>
      </c>
      <c r="S4556">
        <v>183</v>
      </c>
      <c r="T4556" t="s">
        <v>36</v>
      </c>
      <c r="U4556" t="s">
        <v>37</v>
      </c>
      <c r="V4556" t="s">
        <v>93</v>
      </c>
      <c r="X4556">
        <v>2008</v>
      </c>
      <c r="Y4556">
        <v>3</v>
      </c>
      <c r="Z4556">
        <v>7.9</v>
      </c>
      <c r="AA4556">
        <v>1.78</v>
      </c>
      <c r="AB4556">
        <v>37000</v>
      </c>
    </row>
    <row r="4557" spans="1:28" hidden="1" x14ac:dyDescent="0.2">
      <c r="A4557" t="s">
        <v>27</v>
      </c>
      <c r="B4557" t="s">
        <v>18265</v>
      </c>
      <c r="C4557">
        <v>40</v>
      </c>
      <c r="D4557">
        <v>107</v>
      </c>
      <c r="E4557">
        <v>10</v>
      </c>
      <c r="F4557">
        <v>245</v>
      </c>
      <c r="G4557" t="s">
        <v>21630</v>
      </c>
      <c r="H4557">
        <v>544</v>
      </c>
      <c r="I4557">
        <v>5355847</v>
      </c>
      <c r="J4557" t="s">
        <v>3407</v>
      </c>
      <c r="K4557" t="s">
        <v>18777</v>
      </c>
      <c r="L4557" t="s">
        <v>21631</v>
      </c>
      <c r="M4557">
        <v>6110</v>
      </c>
      <c r="N4557">
        <v>1147</v>
      </c>
      <c r="O4557" t="s">
        <v>21632</v>
      </c>
      <c r="P4557">
        <v>1</v>
      </c>
      <c r="Q4557" t="s">
        <v>21633</v>
      </c>
      <c r="R4557" t="s">
        <v>21634</v>
      </c>
      <c r="S4557">
        <v>82</v>
      </c>
      <c r="T4557" t="s">
        <v>36</v>
      </c>
      <c r="U4557" t="s">
        <v>37</v>
      </c>
      <c r="V4557" t="s">
        <v>38</v>
      </c>
      <c r="X4557">
        <v>2011</v>
      </c>
      <c r="Y4557">
        <v>264</v>
      </c>
      <c r="Z4557">
        <v>6.8</v>
      </c>
      <c r="AB4557">
        <v>0</v>
      </c>
    </row>
    <row r="4558" spans="1:28" hidden="1" x14ac:dyDescent="0.2">
      <c r="A4558" t="s">
        <v>27</v>
      </c>
      <c r="B4558" t="s">
        <v>13179</v>
      </c>
      <c r="C4558">
        <v>38</v>
      </c>
      <c r="D4558">
        <v>104</v>
      </c>
      <c r="E4558">
        <v>122</v>
      </c>
      <c r="F4558">
        <v>458</v>
      </c>
      <c r="G4558" t="s">
        <v>19361</v>
      </c>
      <c r="H4558">
        <v>22000</v>
      </c>
      <c r="I4558">
        <v>3386698</v>
      </c>
      <c r="J4558" t="s">
        <v>1413</v>
      </c>
      <c r="K4558" t="s">
        <v>695</v>
      </c>
      <c r="L4558" t="s">
        <v>21635</v>
      </c>
      <c r="M4558">
        <v>4195</v>
      </c>
      <c r="N4558">
        <v>23461</v>
      </c>
      <c r="O4558" t="s">
        <v>4592</v>
      </c>
      <c r="P4558">
        <v>1</v>
      </c>
      <c r="Q4558" t="s">
        <v>21636</v>
      </c>
      <c r="R4558" t="s">
        <v>21637</v>
      </c>
      <c r="S4558">
        <v>86</v>
      </c>
      <c r="T4558" t="s">
        <v>36</v>
      </c>
      <c r="U4558" t="s">
        <v>37</v>
      </c>
      <c r="V4558" t="s">
        <v>583</v>
      </c>
      <c r="W4558">
        <v>1000000</v>
      </c>
      <c r="X4558">
        <v>1998</v>
      </c>
      <c r="Y4558">
        <v>472</v>
      </c>
      <c r="Z4558">
        <v>6.7</v>
      </c>
      <c r="AA4558">
        <v>1.85</v>
      </c>
      <c r="AB4558">
        <v>392</v>
      </c>
    </row>
    <row r="4559" spans="1:28" hidden="1" x14ac:dyDescent="0.2">
      <c r="A4559" t="s">
        <v>27</v>
      </c>
      <c r="B4559" t="s">
        <v>8184</v>
      </c>
      <c r="C4559">
        <v>387</v>
      </c>
      <c r="D4559">
        <v>96</v>
      </c>
      <c r="E4559">
        <v>655</v>
      </c>
      <c r="F4559">
        <v>973</v>
      </c>
      <c r="G4559" t="s">
        <v>748</v>
      </c>
      <c r="H4559">
        <v>24000</v>
      </c>
      <c r="I4559">
        <v>143492840</v>
      </c>
      <c r="J4559" t="s">
        <v>1413</v>
      </c>
      <c r="K4559" t="s">
        <v>80</v>
      </c>
      <c r="L4559" t="s">
        <v>16439</v>
      </c>
      <c r="M4559">
        <v>414345</v>
      </c>
      <c r="N4559">
        <v>28817</v>
      </c>
      <c r="O4559" t="s">
        <v>475</v>
      </c>
      <c r="P4559">
        <v>0</v>
      </c>
      <c r="Q4559" t="s">
        <v>16440</v>
      </c>
      <c r="R4559" t="s">
        <v>16441</v>
      </c>
      <c r="S4559">
        <v>881</v>
      </c>
      <c r="T4559" t="s">
        <v>36</v>
      </c>
      <c r="U4559" t="s">
        <v>37</v>
      </c>
      <c r="V4559" t="s">
        <v>38</v>
      </c>
      <c r="W4559">
        <v>7500000</v>
      </c>
      <c r="X4559">
        <v>2007</v>
      </c>
      <c r="Y4559">
        <v>3000</v>
      </c>
      <c r="Z4559">
        <v>7.5</v>
      </c>
      <c r="AA4559">
        <v>1.85</v>
      </c>
      <c r="AB4559">
        <v>10000</v>
      </c>
    </row>
    <row r="4560" spans="1:28" hidden="1" x14ac:dyDescent="0.2">
      <c r="A4560" t="s">
        <v>27</v>
      </c>
      <c r="B4560" t="s">
        <v>21638</v>
      </c>
      <c r="C4560">
        <v>185</v>
      </c>
      <c r="D4560">
        <v>93</v>
      </c>
      <c r="E4560">
        <v>7</v>
      </c>
      <c r="F4560">
        <v>180</v>
      </c>
      <c r="G4560" t="s">
        <v>9229</v>
      </c>
      <c r="H4560">
        <v>3000</v>
      </c>
      <c r="I4560">
        <v>5283379</v>
      </c>
      <c r="J4560" t="s">
        <v>2525</v>
      </c>
      <c r="K4560" t="s">
        <v>946</v>
      </c>
      <c r="L4560" t="s">
        <v>21639</v>
      </c>
      <c r="M4560">
        <v>31254</v>
      </c>
      <c r="N4560">
        <v>3986</v>
      </c>
      <c r="O4560" t="s">
        <v>21640</v>
      </c>
      <c r="P4560">
        <v>2</v>
      </c>
      <c r="Q4560" t="s">
        <v>21641</v>
      </c>
      <c r="R4560" t="s">
        <v>21642</v>
      </c>
      <c r="S4560">
        <v>79</v>
      </c>
      <c r="T4560" t="s">
        <v>36</v>
      </c>
      <c r="U4560" t="s">
        <v>37</v>
      </c>
      <c r="V4560" t="s">
        <v>583</v>
      </c>
      <c r="X4560">
        <v>2014</v>
      </c>
      <c r="Y4560">
        <v>439</v>
      </c>
      <c r="Z4560">
        <v>6.8</v>
      </c>
      <c r="AA4560">
        <v>2.35</v>
      </c>
      <c r="AB4560">
        <v>0</v>
      </c>
    </row>
    <row r="4561" spans="1:28" hidden="1" x14ac:dyDescent="0.2">
      <c r="A4561" t="s">
        <v>27</v>
      </c>
      <c r="B4561" t="s">
        <v>21643</v>
      </c>
      <c r="C4561">
        <v>348</v>
      </c>
      <c r="D4561">
        <v>102</v>
      </c>
      <c r="E4561">
        <v>46</v>
      </c>
      <c r="F4561">
        <v>287</v>
      </c>
      <c r="G4561" t="s">
        <v>21644</v>
      </c>
      <c r="H4561">
        <v>321</v>
      </c>
      <c r="I4561">
        <v>2981638</v>
      </c>
      <c r="J4561" t="s">
        <v>1922</v>
      </c>
      <c r="K4561" t="s">
        <v>21508</v>
      </c>
      <c r="L4561" t="s">
        <v>21645</v>
      </c>
      <c r="M4561">
        <v>40425</v>
      </c>
      <c r="N4561">
        <v>1263</v>
      </c>
      <c r="O4561" t="s">
        <v>4804</v>
      </c>
      <c r="P4561">
        <v>0</v>
      </c>
      <c r="Q4561" t="s">
        <v>21646</v>
      </c>
      <c r="R4561" t="s">
        <v>21647</v>
      </c>
      <c r="S4561">
        <v>186</v>
      </c>
      <c r="T4561" t="s">
        <v>36</v>
      </c>
      <c r="U4561" t="s">
        <v>37</v>
      </c>
      <c r="V4561" t="s">
        <v>583</v>
      </c>
      <c r="X4561">
        <v>2011</v>
      </c>
      <c r="Y4561">
        <v>300</v>
      </c>
      <c r="Z4561">
        <v>6.9</v>
      </c>
      <c r="AA4561">
        <v>2.35</v>
      </c>
      <c r="AB4561">
        <v>0</v>
      </c>
    </row>
    <row r="4562" spans="1:28" hidden="1" x14ac:dyDescent="0.2">
      <c r="A4562" t="s">
        <v>27</v>
      </c>
      <c r="B4562" t="s">
        <v>21648</v>
      </c>
      <c r="C4562">
        <v>155</v>
      </c>
      <c r="D4562">
        <v>84</v>
      </c>
      <c r="E4562">
        <v>9</v>
      </c>
      <c r="F4562">
        <v>313</v>
      </c>
      <c r="G4562" t="s">
        <v>21649</v>
      </c>
      <c r="H4562">
        <v>612</v>
      </c>
      <c r="I4562">
        <v>3122616</v>
      </c>
      <c r="J4562" t="s">
        <v>2525</v>
      </c>
      <c r="K4562" t="s">
        <v>2261</v>
      </c>
      <c r="L4562" t="s">
        <v>21650</v>
      </c>
      <c r="M4562">
        <v>16594</v>
      </c>
      <c r="N4562">
        <v>1587</v>
      </c>
      <c r="O4562" t="s">
        <v>21651</v>
      </c>
      <c r="P4562">
        <v>1</v>
      </c>
      <c r="Q4562" t="s">
        <v>21652</v>
      </c>
      <c r="R4562" t="s">
        <v>21653</v>
      </c>
      <c r="S4562">
        <v>73</v>
      </c>
      <c r="T4562" t="s">
        <v>36</v>
      </c>
      <c r="U4562" t="s">
        <v>37</v>
      </c>
      <c r="V4562" t="s">
        <v>583</v>
      </c>
      <c r="X4562">
        <v>2014</v>
      </c>
      <c r="Y4562">
        <v>457</v>
      </c>
      <c r="Z4562">
        <v>6.8</v>
      </c>
      <c r="AA4562">
        <v>2.35</v>
      </c>
      <c r="AB4562">
        <v>0</v>
      </c>
    </row>
    <row r="4563" spans="1:28" hidden="1" x14ac:dyDescent="0.2">
      <c r="A4563" t="s">
        <v>27</v>
      </c>
      <c r="B4563" t="s">
        <v>21654</v>
      </c>
      <c r="C4563">
        <v>181</v>
      </c>
      <c r="D4563">
        <v>97</v>
      </c>
      <c r="E4563">
        <v>33</v>
      </c>
      <c r="F4563">
        <v>229</v>
      </c>
      <c r="G4563" t="s">
        <v>21655</v>
      </c>
      <c r="H4563">
        <v>496</v>
      </c>
      <c r="I4563">
        <v>2508841</v>
      </c>
      <c r="J4563" t="s">
        <v>1933</v>
      </c>
      <c r="K4563" t="s">
        <v>7181</v>
      </c>
      <c r="L4563" t="s">
        <v>21656</v>
      </c>
      <c r="M4563">
        <v>21746</v>
      </c>
      <c r="N4563">
        <v>994</v>
      </c>
      <c r="O4563" t="s">
        <v>21657</v>
      </c>
      <c r="P4563">
        <v>1</v>
      </c>
      <c r="Q4563" t="s">
        <v>21658</v>
      </c>
      <c r="R4563" t="s">
        <v>21659</v>
      </c>
      <c r="S4563">
        <v>93</v>
      </c>
      <c r="T4563" t="s">
        <v>36</v>
      </c>
      <c r="U4563" t="s">
        <v>37</v>
      </c>
      <c r="V4563" t="s">
        <v>583</v>
      </c>
      <c r="W4563">
        <v>1000000</v>
      </c>
      <c r="X4563">
        <v>2008</v>
      </c>
      <c r="Y4563">
        <v>238</v>
      </c>
      <c r="Z4563">
        <v>7.2</v>
      </c>
      <c r="AA4563">
        <v>1.85</v>
      </c>
      <c r="AB4563">
        <v>0</v>
      </c>
    </row>
    <row r="4564" spans="1:28" hidden="1" x14ac:dyDescent="0.2">
      <c r="A4564" t="s">
        <v>27</v>
      </c>
      <c r="B4564" t="s">
        <v>21660</v>
      </c>
      <c r="C4564">
        <v>149</v>
      </c>
      <c r="D4564">
        <v>91</v>
      </c>
      <c r="E4564">
        <v>9</v>
      </c>
      <c r="F4564">
        <v>13</v>
      </c>
      <c r="G4564" t="s">
        <v>21661</v>
      </c>
      <c r="H4564">
        <v>130</v>
      </c>
      <c r="I4564">
        <v>4946250</v>
      </c>
      <c r="J4564" t="s">
        <v>4066</v>
      </c>
      <c r="K4564" t="s">
        <v>19897</v>
      </c>
      <c r="L4564" t="s">
        <v>21662</v>
      </c>
      <c r="M4564">
        <v>9540</v>
      </c>
      <c r="N4564">
        <v>198</v>
      </c>
      <c r="O4564" t="s">
        <v>21663</v>
      </c>
      <c r="P4564">
        <v>0</v>
      </c>
      <c r="Q4564" t="s">
        <v>21664</v>
      </c>
      <c r="R4564" t="s">
        <v>21665</v>
      </c>
      <c r="S4564">
        <v>80</v>
      </c>
      <c r="T4564" t="s">
        <v>36</v>
      </c>
      <c r="U4564" t="s">
        <v>37</v>
      </c>
      <c r="V4564" t="s">
        <v>38</v>
      </c>
      <c r="W4564">
        <v>1000000</v>
      </c>
      <c r="X4564">
        <v>2013</v>
      </c>
      <c r="Y4564">
        <v>19</v>
      </c>
      <c r="Z4564">
        <v>7.4</v>
      </c>
      <c r="AA4564">
        <v>1.78</v>
      </c>
      <c r="AB4564">
        <v>14000</v>
      </c>
    </row>
    <row r="4565" spans="1:28" hidden="1" x14ac:dyDescent="0.2">
      <c r="A4565" t="s">
        <v>27</v>
      </c>
      <c r="B4565" t="s">
        <v>17439</v>
      </c>
      <c r="C4565">
        <v>54</v>
      </c>
      <c r="D4565">
        <v>84</v>
      </c>
      <c r="E4565">
        <v>56</v>
      </c>
      <c r="F4565">
        <v>13</v>
      </c>
      <c r="G4565" t="s">
        <v>21666</v>
      </c>
      <c r="H4565">
        <v>21000</v>
      </c>
      <c r="I4565">
        <v>1950218</v>
      </c>
      <c r="J4565" t="s">
        <v>2525</v>
      </c>
      <c r="K4565" t="s">
        <v>95</v>
      </c>
      <c r="L4565" t="s">
        <v>21667</v>
      </c>
      <c r="M4565">
        <v>5933</v>
      </c>
      <c r="N4565">
        <v>21124</v>
      </c>
      <c r="O4565" t="s">
        <v>21668</v>
      </c>
      <c r="P4565">
        <v>3</v>
      </c>
      <c r="Q4565" t="s">
        <v>21669</v>
      </c>
      <c r="R4565" t="s">
        <v>21670</v>
      </c>
      <c r="S4565">
        <v>102</v>
      </c>
      <c r="T4565" t="s">
        <v>36</v>
      </c>
      <c r="U4565" t="s">
        <v>37</v>
      </c>
      <c r="V4565" t="s">
        <v>583</v>
      </c>
      <c r="W4565">
        <v>1000000</v>
      </c>
      <c r="X4565">
        <v>1997</v>
      </c>
      <c r="Y4565">
        <v>104</v>
      </c>
      <c r="Z4565">
        <v>5.6</v>
      </c>
      <c r="AA4565">
        <v>1.85</v>
      </c>
      <c r="AB4565">
        <v>387</v>
      </c>
    </row>
    <row r="4566" spans="1:28" hidden="1" x14ac:dyDescent="0.2">
      <c r="A4566" t="s">
        <v>27</v>
      </c>
      <c r="B4566" t="s">
        <v>16099</v>
      </c>
      <c r="C4566">
        <v>18</v>
      </c>
      <c r="D4566">
        <v>86</v>
      </c>
      <c r="E4566">
        <v>132</v>
      </c>
      <c r="F4566">
        <v>584</v>
      </c>
      <c r="G4566" t="s">
        <v>2259</v>
      </c>
      <c r="H4566">
        <v>778</v>
      </c>
      <c r="I4566">
        <v>1277257</v>
      </c>
      <c r="J4566" t="s">
        <v>1413</v>
      </c>
      <c r="K4566" t="s">
        <v>4365</v>
      </c>
      <c r="L4566" t="s">
        <v>21671</v>
      </c>
      <c r="M4566">
        <v>2629</v>
      </c>
      <c r="N4566">
        <v>2400</v>
      </c>
      <c r="O4566" t="s">
        <v>3553</v>
      </c>
      <c r="P4566">
        <v>2</v>
      </c>
      <c r="Q4566" t="s">
        <v>21672</v>
      </c>
      <c r="R4566" t="s">
        <v>21673</v>
      </c>
      <c r="S4566">
        <v>32</v>
      </c>
      <c r="T4566" t="s">
        <v>36</v>
      </c>
      <c r="U4566" t="s">
        <v>55</v>
      </c>
      <c r="V4566" t="s">
        <v>583</v>
      </c>
      <c r="W4566">
        <v>1000000</v>
      </c>
      <c r="X4566">
        <v>1996</v>
      </c>
      <c r="Y4566">
        <v>695</v>
      </c>
      <c r="Z4566">
        <v>6.8</v>
      </c>
      <c r="AA4566">
        <v>1.85</v>
      </c>
      <c r="AB4566">
        <v>227</v>
      </c>
    </row>
    <row r="4567" spans="1:28" hidden="1" x14ac:dyDescent="0.2">
      <c r="A4567" t="s">
        <v>27</v>
      </c>
      <c r="B4567" t="s">
        <v>13123</v>
      </c>
      <c r="C4567">
        <v>122</v>
      </c>
      <c r="D4567">
        <v>91</v>
      </c>
      <c r="E4567">
        <v>11</v>
      </c>
      <c r="F4567">
        <v>121</v>
      </c>
      <c r="G4567" t="s">
        <v>188</v>
      </c>
      <c r="H4567">
        <v>1000</v>
      </c>
      <c r="I4567">
        <v>45857453</v>
      </c>
      <c r="J4567" t="s">
        <v>5508</v>
      </c>
      <c r="K4567" t="s">
        <v>136</v>
      </c>
      <c r="L4567" t="s">
        <v>18861</v>
      </c>
      <c r="M4567">
        <v>82232</v>
      </c>
      <c r="N4567">
        <v>2323</v>
      </c>
      <c r="O4567" t="s">
        <v>18862</v>
      </c>
      <c r="P4567">
        <v>3</v>
      </c>
      <c r="Q4567" t="s">
        <v>18863</v>
      </c>
      <c r="R4567" t="s">
        <v>18864</v>
      </c>
      <c r="S4567">
        <v>174</v>
      </c>
      <c r="T4567" t="s">
        <v>36</v>
      </c>
      <c r="U4567" t="s">
        <v>55</v>
      </c>
      <c r="V4567" t="s">
        <v>583</v>
      </c>
      <c r="W4567">
        <v>3500000</v>
      </c>
      <c r="X4567">
        <v>1997</v>
      </c>
      <c r="Y4567">
        <v>891</v>
      </c>
      <c r="Z4567">
        <v>7.2</v>
      </c>
      <c r="AA4567">
        <v>1.85</v>
      </c>
      <c r="AB4567">
        <v>0</v>
      </c>
    </row>
    <row r="4568" spans="1:28" hidden="1" x14ac:dyDescent="0.2">
      <c r="A4568" t="s">
        <v>27</v>
      </c>
      <c r="B4568" t="s">
        <v>21674</v>
      </c>
      <c r="C4568">
        <v>87</v>
      </c>
      <c r="D4568">
        <v>92</v>
      </c>
      <c r="E4568">
        <v>2</v>
      </c>
      <c r="F4568">
        <v>5</v>
      </c>
      <c r="G4568" t="s">
        <v>21675</v>
      </c>
      <c r="H4568">
        <v>783</v>
      </c>
      <c r="I4568">
        <v>1677838</v>
      </c>
      <c r="J4568" t="s">
        <v>66</v>
      </c>
      <c r="K4568" t="s">
        <v>970</v>
      </c>
      <c r="L4568" t="s">
        <v>21676</v>
      </c>
      <c r="M4568">
        <v>11283</v>
      </c>
      <c r="N4568">
        <v>1447</v>
      </c>
      <c r="O4568" t="s">
        <v>21677</v>
      </c>
      <c r="P4568">
        <v>0</v>
      </c>
      <c r="Q4568" t="s">
        <v>21678</v>
      </c>
      <c r="R4568" t="s">
        <v>21679</v>
      </c>
      <c r="S4568">
        <v>155</v>
      </c>
      <c r="T4568" t="s">
        <v>36</v>
      </c>
      <c r="U4568" t="s">
        <v>37</v>
      </c>
      <c r="V4568" t="s">
        <v>93</v>
      </c>
      <c r="W4568">
        <v>1000000</v>
      </c>
      <c r="X4568">
        <v>2006</v>
      </c>
      <c r="Y4568">
        <v>659</v>
      </c>
      <c r="Z4568">
        <v>7.7</v>
      </c>
      <c r="AA4568">
        <v>1.75</v>
      </c>
      <c r="AB4568">
        <v>0</v>
      </c>
    </row>
    <row r="4569" spans="1:28" hidden="1" x14ac:dyDescent="0.2">
      <c r="A4569" t="s">
        <v>27</v>
      </c>
      <c r="B4569" t="s">
        <v>21680</v>
      </c>
      <c r="C4569">
        <v>51</v>
      </c>
      <c r="D4569">
        <v>94</v>
      </c>
      <c r="E4569">
        <v>112</v>
      </c>
      <c r="F4569">
        <v>428</v>
      </c>
      <c r="G4569" t="s">
        <v>6380</v>
      </c>
      <c r="H4569">
        <v>1000</v>
      </c>
      <c r="I4569">
        <v>1744858</v>
      </c>
      <c r="J4569" t="s">
        <v>4477</v>
      </c>
      <c r="K4569" t="s">
        <v>1375</v>
      </c>
      <c r="L4569" t="s">
        <v>21681</v>
      </c>
      <c r="M4569">
        <v>6084</v>
      </c>
      <c r="N4569">
        <v>3085</v>
      </c>
      <c r="O4569" t="s">
        <v>8990</v>
      </c>
      <c r="P4569">
        <v>1</v>
      </c>
      <c r="Q4569" t="s">
        <v>21682</v>
      </c>
      <c r="R4569" t="s">
        <v>21683</v>
      </c>
      <c r="S4569">
        <v>120</v>
      </c>
      <c r="T4569" t="s">
        <v>36</v>
      </c>
      <c r="U4569" t="s">
        <v>37</v>
      </c>
      <c r="V4569" t="s">
        <v>583</v>
      </c>
      <c r="W4569">
        <v>1000000</v>
      </c>
      <c r="X4569">
        <v>2000</v>
      </c>
      <c r="Y4569">
        <v>826</v>
      </c>
      <c r="Z4569">
        <v>7</v>
      </c>
      <c r="AA4569">
        <v>2.35</v>
      </c>
      <c r="AB4569">
        <v>671</v>
      </c>
    </row>
    <row r="4570" spans="1:28" hidden="1" x14ac:dyDescent="0.2">
      <c r="A4570" t="s">
        <v>27</v>
      </c>
      <c r="B4570" t="s">
        <v>17769</v>
      </c>
      <c r="C4570">
        <v>260</v>
      </c>
      <c r="D4570">
        <v>92</v>
      </c>
      <c r="E4570">
        <v>152</v>
      </c>
      <c r="F4570">
        <v>124</v>
      </c>
      <c r="G4570" t="s">
        <v>17052</v>
      </c>
      <c r="H4570">
        <v>1000</v>
      </c>
      <c r="J4570" t="s">
        <v>21684</v>
      </c>
      <c r="K4570" t="s">
        <v>6006</v>
      </c>
      <c r="L4570" t="s">
        <v>21685</v>
      </c>
      <c r="M4570">
        <v>38893</v>
      </c>
      <c r="N4570">
        <v>1587</v>
      </c>
      <c r="O4570" t="s">
        <v>21686</v>
      </c>
      <c r="P4570">
        <v>2</v>
      </c>
      <c r="Q4570" t="s">
        <v>21687</v>
      </c>
      <c r="R4570" t="s">
        <v>21688</v>
      </c>
      <c r="S4570">
        <v>366</v>
      </c>
      <c r="T4570" t="s">
        <v>36</v>
      </c>
      <c r="U4570" t="s">
        <v>37</v>
      </c>
      <c r="V4570" t="s">
        <v>583</v>
      </c>
      <c r="W4570">
        <v>1000000</v>
      </c>
      <c r="X4570">
        <v>2002</v>
      </c>
      <c r="Y4570">
        <v>282</v>
      </c>
      <c r="Z4570">
        <v>7.2</v>
      </c>
      <c r="AA4570">
        <v>1.85</v>
      </c>
      <c r="AB4570">
        <v>0</v>
      </c>
    </row>
    <row r="4571" spans="1:28" hidden="1" x14ac:dyDescent="0.2">
      <c r="A4571" t="s">
        <v>27</v>
      </c>
      <c r="B4571" t="s">
        <v>474</v>
      </c>
      <c r="C4571">
        <v>218</v>
      </c>
      <c r="D4571">
        <v>103</v>
      </c>
      <c r="E4571">
        <v>11</v>
      </c>
      <c r="F4571">
        <v>543</v>
      </c>
      <c r="G4571" t="s">
        <v>4447</v>
      </c>
      <c r="H4571">
        <v>2000</v>
      </c>
      <c r="I4571">
        <v>80021740</v>
      </c>
      <c r="J4571" t="s">
        <v>4448</v>
      </c>
      <c r="K4571" t="s">
        <v>4449</v>
      </c>
      <c r="L4571" t="s">
        <v>4450</v>
      </c>
      <c r="M4571">
        <v>47988</v>
      </c>
      <c r="N4571">
        <v>5497</v>
      </c>
      <c r="O4571" t="s">
        <v>4451</v>
      </c>
      <c r="P4571">
        <v>4</v>
      </c>
      <c r="Q4571" t="s">
        <v>4452</v>
      </c>
      <c r="R4571" t="s">
        <v>4453</v>
      </c>
      <c r="S4571">
        <v>154</v>
      </c>
      <c r="T4571" t="s">
        <v>36</v>
      </c>
      <c r="U4571" t="s">
        <v>37</v>
      </c>
      <c r="V4571" t="s">
        <v>93</v>
      </c>
      <c r="W4571">
        <v>58000000</v>
      </c>
      <c r="X4571">
        <v>2015</v>
      </c>
      <c r="Y4571">
        <v>1000</v>
      </c>
      <c r="Z4571">
        <v>6.4</v>
      </c>
      <c r="AA4571">
        <v>2.35</v>
      </c>
      <c r="AB4571">
        <v>35000</v>
      </c>
    </row>
    <row r="4572" spans="1:28" hidden="1" x14ac:dyDescent="0.2">
      <c r="A4572" t="s">
        <v>27</v>
      </c>
      <c r="B4572" t="s">
        <v>21689</v>
      </c>
      <c r="C4572">
        <v>16</v>
      </c>
      <c r="D4572">
        <v>100</v>
      </c>
      <c r="E4572">
        <v>12</v>
      </c>
      <c r="F4572">
        <v>6</v>
      </c>
      <c r="G4572" t="s">
        <v>21690</v>
      </c>
      <c r="H4572">
        <v>245</v>
      </c>
      <c r="I4572">
        <v>982214</v>
      </c>
      <c r="J4572" t="s">
        <v>3407</v>
      </c>
      <c r="K4572" t="s">
        <v>7988</v>
      </c>
      <c r="L4572" t="s">
        <v>21691</v>
      </c>
      <c r="M4572">
        <v>1976</v>
      </c>
      <c r="N4572">
        <v>295</v>
      </c>
      <c r="O4572" t="s">
        <v>21692</v>
      </c>
      <c r="P4572">
        <v>0</v>
      </c>
      <c r="Q4572" t="s">
        <v>21693</v>
      </c>
      <c r="R4572" t="s">
        <v>21694</v>
      </c>
      <c r="S4572">
        <v>51</v>
      </c>
      <c r="T4572" t="s">
        <v>36</v>
      </c>
      <c r="U4572" t="s">
        <v>37</v>
      </c>
      <c r="V4572" t="s">
        <v>583</v>
      </c>
      <c r="W4572">
        <v>1000000</v>
      </c>
      <c r="X4572">
        <v>1998</v>
      </c>
      <c r="Y4572">
        <v>38</v>
      </c>
      <c r="Z4572">
        <v>7.2</v>
      </c>
      <c r="AA4572">
        <v>1.85</v>
      </c>
      <c r="AB4572">
        <v>603</v>
      </c>
    </row>
    <row r="4573" spans="1:28" hidden="1" x14ac:dyDescent="0.2">
      <c r="A4573" t="s">
        <v>27</v>
      </c>
      <c r="B4573" t="s">
        <v>21695</v>
      </c>
      <c r="C4573">
        <v>12</v>
      </c>
      <c r="D4573">
        <v>119</v>
      </c>
      <c r="E4573">
        <v>13</v>
      </c>
      <c r="F4573">
        <v>25</v>
      </c>
      <c r="G4573" t="s">
        <v>21696</v>
      </c>
      <c r="H4573">
        <v>957</v>
      </c>
      <c r="I4573">
        <v>798341</v>
      </c>
      <c r="J4573" t="s">
        <v>3080</v>
      </c>
      <c r="K4573" t="s">
        <v>6069</v>
      </c>
      <c r="L4573" t="s">
        <v>21697</v>
      </c>
      <c r="M4573">
        <v>983</v>
      </c>
      <c r="N4573">
        <v>1107</v>
      </c>
      <c r="O4573" t="s">
        <v>21698</v>
      </c>
      <c r="P4573">
        <v>0</v>
      </c>
      <c r="Q4573" t="s">
        <v>21699</v>
      </c>
      <c r="R4573" t="s">
        <v>21700</v>
      </c>
      <c r="S4573">
        <v>63</v>
      </c>
      <c r="T4573" t="s">
        <v>36</v>
      </c>
      <c r="U4573" t="s">
        <v>37</v>
      </c>
      <c r="V4573" t="s">
        <v>38</v>
      </c>
      <c r="W4573">
        <v>1000000</v>
      </c>
      <c r="X4573">
        <v>2001</v>
      </c>
      <c r="Y4573">
        <v>81</v>
      </c>
      <c r="Z4573">
        <v>7.2</v>
      </c>
      <c r="AA4573">
        <v>1.85</v>
      </c>
      <c r="AB4573">
        <v>100</v>
      </c>
    </row>
    <row r="4574" spans="1:28" hidden="1" x14ac:dyDescent="0.2">
      <c r="A4574" t="s">
        <v>745</v>
      </c>
      <c r="B4574" t="s">
        <v>21701</v>
      </c>
      <c r="C4574">
        <v>1</v>
      </c>
      <c r="D4574">
        <v>167</v>
      </c>
      <c r="E4574">
        <v>10</v>
      </c>
      <c r="F4574">
        <v>97</v>
      </c>
      <c r="G4574" t="s">
        <v>21702</v>
      </c>
      <c r="H4574">
        <v>353</v>
      </c>
      <c r="I4574">
        <v>610991</v>
      </c>
      <c r="J4574" t="s">
        <v>212</v>
      </c>
      <c r="K4574" t="s">
        <v>20380</v>
      </c>
      <c r="L4574" t="s">
        <v>21703</v>
      </c>
      <c r="M4574">
        <v>2715</v>
      </c>
      <c r="N4574">
        <v>773</v>
      </c>
      <c r="O4574" t="s">
        <v>21704</v>
      </c>
      <c r="P4574">
        <v>3</v>
      </c>
      <c r="Q4574" t="s">
        <v>21705</v>
      </c>
      <c r="R4574" t="s">
        <v>21706</v>
      </c>
      <c r="S4574">
        <v>19</v>
      </c>
      <c r="T4574" t="s">
        <v>5609</v>
      </c>
      <c r="U4574" t="s">
        <v>5610</v>
      </c>
      <c r="W4574">
        <v>1000000</v>
      </c>
      <c r="X4574">
        <v>2000</v>
      </c>
      <c r="Y4574">
        <v>186</v>
      </c>
      <c r="Z4574">
        <v>6.2</v>
      </c>
      <c r="AA4574">
        <v>2.35</v>
      </c>
      <c r="AB4574">
        <v>92</v>
      </c>
    </row>
    <row r="4575" spans="1:28" hidden="1" x14ac:dyDescent="0.2">
      <c r="A4575" t="s">
        <v>27</v>
      </c>
      <c r="B4575" t="s">
        <v>10323</v>
      </c>
      <c r="C4575">
        <v>48</v>
      </c>
      <c r="D4575">
        <v>92</v>
      </c>
      <c r="E4575">
        <v>0</v>
      </c>
      <c r="F4575">
        <v>842</v>
      </c>
      <c r="G4575" t="s">
        <v>14553</v>
      </c>
      <c r="H4575">
        <v>1000</v>
      </c>
      <c r="J4575" t="s">
        <v>1669</v>
      </c>
      <c r="K4575" t="s">
        <v>5795</v>
      </c>
      <c r="L4575" t="s">
        <v>14554</v>
      </c>
      <c r="M4575">
        <v>36559</v>
      </c>
      <c r="N4575">
        <v>3931</v>
      </c>
      <c r="O4575" t="s">
        <v>10627</v>
      </c>
      <c r="P4575">
        <v>0</v>
      </c>
      <c r="Q4575" t="s">
        <v>14555</v>
      </c>
      <c r="R4575" t="s">
        <v>14556</v>
      </c>
      <c r="S4575">
        <v>131</v>
      </c>
      <c r="T4575" t="s">
        <v>36</v>
      </c>
      <c r="U4575" t="s">
        <v>37</v>
      </c>
      <c r="V4575" t="s">
        <v>583</v>
      </c>
      <c r="W4575">
        <v>11000000</v>
      </c>
      <c r="X4575">
        <v>1981</v>
      </c>
      <c r="Y4575">
        <v>898</v>
      </c>
      <c r="Z4575">
        <v>6.9</v>
      </c>
      <c r="AA4575">
        <v>2.35</v>
      </c>
      <c r="AB4575">
        <v>0</v>
      </c>
    </row>
    <row r="4576" spans="1:28" hidden="1" x14ac:dyDescent="0.2">
      <c r="A4576" t="s">
        <v>27</v>
      </c>
      <c r="B4576" t="s">
        <v>10556</v>
      </c>
      <c r="C4576">
        <v>59</v>
      </c>
      <c r="D4576">
        <v>92</v>
      </c>
      <c r="E4576">
        <v>406</v>
      </c>
      <c r="F4576">
        <v>194</v>
      </c>
      <c r="G4576" t="s">
        <v>21707</v>
      </c>
      <c r="H4576">
        <v>406</v>
      </c>
      <c r="I4576">
        <v>582024</v>
      </c>
      <c r="J4576" t="s">
        <v>5480</v>
      </c>
      <c r="K4576" t="s">
        <v>10556</v>
      </c>
      <c r="L4576" t="s">
        <v>21708</v>
      </c>
      <c r="M4576">
        <v>30396</v>
      </c>
      <c r="N4576">
        <v>904</v>
      </c>
      <c r="O4576" t="s">
        <v>21709</v>
      </c>
      <c r="P4576">
        <v>0</v>
      </c>
      <c r="Q4576" t="s">
        <v>21710</v>
      </c>
      <c r="R4576" t="s">
        <v>21711</v>
      </c>
      <c r="S4576">
        <v>168</v>
      </c>
      <c r="T4576" t="s">
        <v>36</v>
      </c>
      <c r="U4576" t="s">
        <v>37</v>
      </c>
      <c r="V4576" t="s">
        <v>6721</v>
      </c>
      <c r="W4576">
        <v>1000000</v>
      </c>
      <c r="X4576">
        <v>1997</v>
      </c>
      <c r="Y4576">
        <v>203</v>
      </c>
      <c r="Z4576">
        <v>6.2</v>
      </c>
      <c r="AA4576">
        <v>1.85</v>
      </c>
      <c r="AB4576">
        <v>0</v>
      </c>
    </row>
    <row r="4577" spans="1:28" hidden="1" x14ac:dyDescent="0.2">
      <c r="A4577" t="s">
        <v>27</v>
      </c>
      <c r="B4577" t="s">
        <v>5416</v>
      </c>
      <c r="C4577">
        <v>88</v>
      </c>
      <c r="D4577">
        <v>108</v>
      </c>
      <c r="E4577">
        <v>234</v>
      </c>
      <c r="F4577">
        <v>463</v>
      </c>
      <c r="G4577" t="s">
        <v>11751</v>
      </c>
      <c r="H4577">
        <v>11000</v>
      </c>
      <c r="I4577">
        <v>548712</v>
      </c>
      <c r="J4577" t="s">
        <v>212</v>
      </c>
      <c r="K4577" t="s">
        <v>1946</v>
      </c>
      <c r="L4577" t="s">
        <v>21712</v>
      </c>
      <c r="M4577">
        <v>9233</v>
      </c>
      <c r="N4577">
        <v>12385</v>
      </c>
      <c r="O4577" t="s">
        <v>5853</v>
      </c>
      <c r="P4577">
        <v>0</v>
      </c>
      <c r="Q4577" t="s">
        <v>21713</v>
      </c>
      <c r="R4577" t="s">
        <v>21714</v>
      </c>
      <c r="S4577">
        <v>126</v>
      </c>
      <c r="T4577" t="s">
        <v>36</v>
      </c>
      <c r="U4577" t="s">
        <v>37</v>
      </c>
      <c r="V4577" t="s">
        <v>583</v>
      </c>
      <c r="W4577">
        <v>2500000</v>
      </c>
      <c r="X4577">
        <v>2003</v>
      </c>
      <c r="Y4577">
        <v>552</v>
      </c>
      <c r="Z4577">
        <v>6.9</v>
      </c>
      <c r="AA4577">
        <v>2.35</v>
      </c>
      <c r="AB4577">
        <v>571</v>
      </c>
    </row>
    <row r="4578" spans="1:28" hidden="1" x14ac:dyDescent="0.2">
      <c r="A4578" t="s">
        <v>27</v>
      </c>
      <c r="B4578" t="s">
        <v>21715</v>
      </c>
      <c r="C4578">
        <v>28</v>
      </c>
      <c r="D4578">
        <v>97</v>
      </c>
      <c r="E4578">
        <v>4</v>
      </c>
      <c r="F4578">
        <v>301</v>
      </c>
      <c r="G4578" t="s">
        <v>4281</v>
      </c>
      <c r="H4578">
        <v>611</v>
      </c>
      <c r="I4578">
        <v>464655</v>
      </c>
      <c r="J4578" t="s">
        <v>2525</v>
      </c>
      <c r="K4578" t="s">
        <v>10140</v>
      </c>
      <c r="L4578" t="s">
        <v>21716</v>
      </c>
      <c r="M4578">
        <v>1524</v>
      </c>
      <c r="N4578">
        <v>1692</v>
      </c>
      <c r="O4578" t="s">
        <v>14154</v>
      </c>
      <c r="P4578">
        <v>0</v>
      </c>
      <c r="Q4578" t="s">
        <v>21717</v>
      </c>
      <c r="R4578" t="s">
        <v>21718</v>
      </c>
      <c r="S4578">
        <v>29</v>
      </c>
      <c r="T4578" t="s">
        <v>36</v>
      </c>
      <c r="U4578" t="s">
        <v>37</v>
      </c>
      <c r="V4578" t="s">
        <v>583</v>
      </c>
      <c r="W4578">
        <v>1000000</v>
      </c>
      <c r="X4578">
        <v>1997</v>
      </c>
      <c r="Y4578">
        <v>394</v>
      </c>
      <c r="Z4578">
        <v>7</v>
      </c>
      <c r="AA4578">
        <v>1.85</v>
      </c>
      <c r="AB4578">
        <v>166</v>
      </c>
    </row>
    <row r="4579" spans="1:28" hidden="1" x14ac:dyDescent="0.2">
      <c r="A4579" t="s">
        <v>27</v>
      </c>
      <c r="B4579" t="s">
        <v>19086</v>
      </c>
      <c r="C4579">
        <v>44</v>
      </c>
      <c r="D4579">
        <v>88</v>
      </c>
      <c r="E4579">
        <v>22</v>
      </c>
      <c r="F4579">
        <v>275</v>
      </c>
      <c r="G4579" t="s">
        <v>5328</v>
      </c>
      <c r="H4579">
        <v>638</v>
      </c>
      <c r="I4579">
        <v>464126</v>
      </c>
      <c r="J4579" t="s">
        <v>3407</v>
      </c>
      <c r="K4579" t="s">
        <v>3221</v>
      </c>
      <c r="L4579" t="s">
        <v>21719</v>
      </c>
      <c r="M4579">
        <v>3142</v>
      </c>
      <c r="N4579">
        <v>1641</v>
      </c>
      <c r="O4579" t="s">
        <v>396</v>
      </c>
      <c r="P4579">
        <v>0</v>
      </c>
      <c r="Q4579" t="s">
        <v>21720</v>
      </c>
      <c r="R4579" t="s">
        <v>21721</v>
      </c>
      <c r="S4579">
        <v>68</v>
      </c>
      <c r="T4579" t="s">
        <v>36</v>
      </c>
      <c r="U4579" t="s">
        <v>37</v>
      </c>
      <c r="V4579" t="s">
        <v>583</v>
      </c>
      <c r="W4579">
        <v>1000000</v>
      </c>
      <c r="X4579">
        <v>2002</v>
      </c>
      <c r="Y4579">
        <v>400</v>
      </c>
      <c r="Z4579">
        <v>6.7</v>
      </c>
      <c r="AA4579">
        <v>1.85</v>
      </c>
      <c r="AB4579">
        <v>115</v>
      </c>
    </row>
    <row r="4580" spans="1:28" hidden="1" x14ac:dyDescent="0.2">
      <c r="A4580" t="s">
        <v>27</v>
      </c>
      <c r="B4580" t="s">
        <v>21722</v>
      </c>
      <c r="C4580">
        <v>13</v>
      </c>
      <c r="D4580">
        <v>100</v>
      </c>
      <c r="E4580">
        <v>0</v>
      </c>
      <c r="F4580">
        <v>268</v>
      </c>
      <c r="G4580" t="s">
        <v>5015</v>
      </c>
      <c r="H4580">
        <v>844</v>
      </c>
      <c r="I4580">
        <v>428535</v>
      </c>
      <c r="J4580" t="s">
        <v>1679</v>
      </c>
      <c r="K4580" t="s">
        <v>3296</v>
      </c>
      <c r="L4580" t="s">
        <v>21723</v>
      </c>
      <c r="M4580">
        <v>505</v>
      </c>
      <c r="N4580">
        <v>2289</v>
      </c>
      <c r="O4580" t="s">
        <v>17750</v>
      </c>
      <c r="P4580">
        <v>1</v>
      </c>
      <c r="Q4580" t="s">
        <v>21724</v>
      </c>
      <c r="R4580" t="s">
        <v>21725</v>
      </c>
      <c r="S4580">
        <v>32</v>
      </c>
      <c r="T4580" t="s">
        <v>36</v>
      </c>
      <c r="U4580" t="s">
        <v>37</v>
      </c>
      <c r="V4580" t="s">
        <v>583</v>
      </c>
      <c r="W4580">
        <v>1000000</v>
      </c>
      <c r="X4580">
        <v>2000</v>
      </c>
      <c r="Y4580">
        <v>625</v>
      </c>
      <c r="Z4580">
        <v>3.6</v>
      </c>
      <c r="AB4580">
        <v>24</v>
      </c>
    </row>
    <row r="4581" spans="1:28" hidden="1" x14ac:dyDescent="0.2">
      <c r="A4581" t="s">
        <v>27</v>
      </c>
      <c r="B4581" t="s">
        <v>21726</v>
      </c>
      <c r="C4581">
        <v>117</v>
      </c>
      <c r="D4581">
        <v>100</v>
      </c>
      <c r="E4581">
        <v>71</v>
      </c>
      <c r="F4581">
        <v>145</v>
      </c>
      <c r="G4581" t="s">
        <v>14139</v>
      </c>
      <c r="H4581">
        <v>11000</v>
      </c>
      <c r="I4581">
        <v>750100</v>
      </c>
      <c r="J4581" t="s">
        <v>3407</v>
      </c>
      <c r="K4581" t="s">
        <v>78</v>
      </c>
      <c r="L4581" t="s">
        <v>21727</v>
      </c>
      <c r="M4581">
        <v>19752</v>
      </c>
      <c r="N4581">
        <v>12234</v>
      </c>
      <c r="O4581" t="s">
        <v>21728</v>
      </c>
      <c r="P4581">
        <v>0</v>
      </c>
      <c r="Q4581" t="s">
        <v>21729</v>
      </c>
      <c r="R4581" t="s">
        <v>21730</v>
      </c>
      <c r="S4581">
        <v>61</v>
      </c>
      <c r="T4581" t="s">
        <v>36</v>
      </c>
      <c r="U4581" t="s">
        <v>37</v>
      </c>
      <c r="V4581" t="s">
        <v>583</v>
      </c>
      <c r="X4581">
        <v>2013</v>
      </c>
      <c r="Y4581">
        <v>733</v>
      </c>
      <c r="Z4581">
        <v>6.3</v>
      </c>
      <c r="AA4581">
        <v>1.85</v>
      </c>
      <c r="AB4581">
        <v>0</v>
      </c>
    </row>
    <row r="4582" spans="1:28" hidden="1" x14ac:dyDescent="0.2">
      <c r="A4582" t="s">
        <v>27</v>
      </c>
      <c r="B4582" t="s">
        <v>21731</v>
      </c>
      <c r="C4582">
        <v>100</v>
      </c>
      <c r="D4582">
        <v>124</v>
      </c>
      <c r="E4582">
        <v>13</v>
      </c>
      <c r="F4582">
        <v>7</v>
      </c>
      <c r="G4582" t="s">
        <v>21731</v>
      </c>
      <c r="H4582">
        <v>20</v>
      </c>
      <c r="I4582">
        <v>621240</v>
      </c>
      <c r="J4582" t="s">
        <v>1933</v>
      </c>
      <c r="K4582" t="s">
        <v>21732</v>
      </c>
      <c r="L4582" t="s">
        <v>21733</v>
      </c>
      <c r="M4582">
        <v>4999</v>
      </c>
      <c r="N4582">
        <v>42</v>
      </c>
      <c r="O4582" t="s">
        <v>21734</v>
      </c>
      <c r="P4582">
        <v>6</v>
      </c>
      <c r="Q4582" t="s">
        <v>21735</v>
      </c>
      <c r="R4582" t="s">
        <v>21736</v>
      </c>
      <c r="S4582">
        <v>32</v>
      </c>
      <c r="T4582" t="s">
        <v>15948</v>
      </c>
      <c r="U4582" t="s">
        <v>765</v>
      </c>
      <c r="X4582">
        <v>2009</v>
      </c>
      <c r="Y4582">
        <v>13</v>
      </c>
      <c r="Z4582">
        <v>7.4</v>
      </c>
      <c r="AA4582">
        <v>1.85</v>
      </c>
      <c r="AB4582">
        <v>0</v>
      </c>
    </row>
    <row r="4583" spans="1:28" hidden="1" x14ac:dyDescent="0.2">
      <c r="A4583" t="s">
        <v>27</v>
      </c>
      <c r="B4583" t="s">
        <v>21737</v>
      </c>
      <c r="C4583">
        <v>117</v>
      </c>
      <c r="D4583">
        <v>88</v>
      </c>
      <c r="E4583">
        <v>21</v>
      </c>
      <c r="F4583">
        <v>772</v>
      </c>
      <c r="G4583" t="s">
        <v>3949</v>
      </c>
      <c r="H4583">
        <v>1000</v>
      </c>
      <c r="I4583">
        <v>104077</v>
      </c>
      <c r="J4583" t="s">
        <v>2488</v>
      </c>
      <c r="K4583" t="s">
        <v>2714</v>
      </c>
      <c r="L4583" t="s">
        <v>21738</v>
      </c>
      <c r="M4583">
        <v>46076</v>
      </c>
      <c r="N4583">
        <v>4720</v>
      </c>
      <c r="O4583" t="s">
        <v>15056</v>
      </c>
      <c r="P4583">
        <v>2</v>
      </c>
      <c r="Q4583" t="s">
        <v>21739</v>
      </c>
      <c r="R4583" t="s">
        <v>21740</v>
      </c>
      <c r="S4583">
        <v>88</v>
      </c>
      <c r="T4583" t="s">
        <v>36</v>
      </c>
      <c r="U4583" t="s">
        <v>37</v>
      </c>
      <c r="V4583" t="s">
        <v>583</v>
      </c>
      <c r="W4583">
        <v>1000000</v>
      </c>
      <c r="X4583">
        <v>2006</v>
      </c>
      <c r="Y4583">
        <v>835</v>
      </c>
      <c r="Z4583">
        <v>7.4</v>
      </c>
      <c r="AA4583">
        <v>1.78</v>
      </c>
      <c r="AB4583">
        <v>11000</v>
      </c>
    </row>
    <row r="4584" spans="1:28" hidden="1" x14ac:dyDescent="0.2">
      <c r="A4584" t="s">
        <v>27</v>
      </c>
      <c r="B4584" t="s">
        <v>21741</v>
      </c>
      <c r="C4584">
        <v>140</v>
      </c>
      <c r="D4584">
        <v>106</v>
      </c>
      <c r="E4584">
        <v>135</v>
      </c>
      <c r="F4584">
        <v>11</v>
      </c>
      <c r="G4584" t="s">
        <v>17233</v>
      </c>
      <c r="H4584">
        <v>7000</v>
      </c>
      <c r="I4584">
        <v>334658</v>
      </c>
      <c r="J4584" t="s">
        <v>5497</v>
      </c>
      <c r="K4584" t="s">
        <v>21742</v>
      </c>
      <c r="L4584" t="s">
        <v>21743</v>
      </c>
      <c r="M4584">
        <v>75633</v>
      </c>
      <c r="N4584">
        <v>7098</v>
      </c>
      <c r="O4584" t="s">
        <v>21744</v>
      </c>
      <c r="P4584">
        <v>0</v>
      </c>
      <c r="Q4584" t="s">
        <v>21745</v>
      </c>
      <c r="R4584" t="s">
        <v>21746</v>
      </c>
      <c r="S4584">
        <v>160</v>
      </c>
      <c r="T4584" t="s">
        <v>36</v>
      </c>
      <c r="U4584" t="s">
        <v>37</v>
      </c>
      <c r="V4584" t="s">
        <v>583</v>
      </c>
      <c r="X4584">
        <v>2014</v>
      </c>
      <c r="Y4584">
        <v>71</v>
      </c>
      <c r="Z4584">
        <v>7.3</v>
      </c>
      <c r="AA4584">
        <v>2.39</v>
      </c>
      <c r="AB4584">
        <v>32000</v>
      </c>
    </row>
    <row r="4585" spans="1:28" hidden="1" x14ac:dyDescent="0.2">
      <c r="A4585" t="s">
        <v>27</v>
      </c>
      <c r="B4585" t="s">
        <v>21747</v>
      </c>
      <c r="C4585">
        <v>29</v>
      </c>
      <c r="D4585">
        <v>79</v>
      </c>
      <c r="E4585">
        <v>2</v>
      </c>
      <c r="F4585">
        <v>551</v>
      </c>
      <c r="G4585" t="s">
        <v>2628</v>
      </c>
      <c r="H4585">
        <v>855</v>
      </c>
      <c r="I4585">
        <v>279282</v>
      </c>
      <c r="J4585" t="s">
        <v>1413</v>
      </c>
      <c r="K4585" t="s">
        <v>14915</v>
      </c>
      <c r="L4585" t="s">
        <v>21748</v>
      </c>
      <c r="M4585">
        <v>3806</v>
      </c>
      <c r="N4585">
        <v>2489</v>
      </c>
      <c r="O4585" t="s">
        <v>3652</v>
      </c>
      <c r="P4585">
        <v>2</v>
      </c>
      <c r="Q4585" t="s">
        <v>21749</v>
      </c>
      <c r="R4585" t="s">
        <v>21750</v>
      </c>
      <c r="S4585">
        <v>49</v>
      </c>
      <c r="T4585" t="s">
        <v>36</v>
      </c>
      <c r="U4585" t="s">
        <v>37</v>
      </c>
      <c r="V4585" t="s">
        <v>38</v>
      </c>
      <c r="W4585">
        <v>1000000</v>
      </c>
      <c r="X4585">
        <v>2003</v>
      </c>
      <c r="Y4585">
        <v>577</v>
      </c>
      <c r="Z4585">
        <v>6.1</v>
      </c>
      <c r="AA4585">
        <v>1.85</v>
      </c>
      <c r="AB4585">
        <v>150</v>
      </c>
    </row>
    <row r="4586" spans="1:28" hidden="1" x14ac:dyDescent="0.2">
      <c r="A4586" t="s">
        <v>27</v>
      </c>
      <c r="B4586" t="s">
        <v>169</v>
      </c>
      <c r="C4586">
        <v>308</v>
      </c>
      <c r="D4586">
        <v>135</v>
      </c>
      <c r="E4586">
        <v>0</v>
      </c>
      <c r="F4586">
        <v>310</v>
      </c>
      <c r="G4586" t="s">
        <v>1998</v>
      </c>
      <c r="H4586">
        <v>873</v>
      </c>
      <c r="I4586">
        <v>43982842</v>
      </c>
      <c r="J4586" t="s">
        <v>1999</v>
      </c>
      <c r="K4586" t="s">
        <v>2000</v>
      </c>
      <c r="L4586" t="s">
        <v>2001</v>
      </c>
      <c r="M4586">
        <v>125114</v>
      </c>
      <c r="N4586">
        <v>2369</v>
      </c>
      <c r="O4586" t="s">
        <v>430</v>
      </c>
      <c r="P4586">
        <v>1</v>
      </c>
      <c r="Q4586" t="s">
        <v>2002</v>
      </c>
      <c r="R4586" t="s">
        <v>2003</v>
      </c>
      <c r="S4586">
        <v>593</v>
      </c>
      <c r="T4586" t="s">
        <v>36</v>
      </c>
      <c r="U4586" t="s">
        <v>37</v>
      </c>
      <c r="V4586" t="s">
        <v>38</v>
      </c>
      <c r="W4586">
        <v>65000000</v>
      </c>
      <c r="X4586">
        <v>2009</v>
      </c>
      <c r="Y4586">
        <v>559</v>
      </c>
      <c r="Z4586">
        <v>6.7</v>
      </c>
      <c r="AA4586">
        <v>2.35</v>
      </c>
      <c r="AB4586">
        <v>16000</v>
      </c>
    </row>
    <row r="4587" spans="1:28" hidden="1" x14ac:dyDescent="0.2">
      <c r="A4587" t="s">
        <v>27</v>
      </c>
      <c r="B4587" t="s">
        <v>21751</v>
      </c>
      <c r="C4587">
        <v>248</v>
      </c>
      <c r="D4587">
        <v>96</v>
      </c>
      <c r="E4587">
        <v>50</v>
      </c>
      <c r="F4587">
        <v>0</v>
      </c>
      <c r="G4587" t="s">
        <v>21752</v>
      </c>
      <c r="H4587">
        <v>3</v>
      </c>
      <c r="I4587">
        <v>484221</v>
      </c>
      <c r="J4587" t="s">
        <v>21753</v>
      </c>
      <c r="K4587" t="s">
        <v>21754</v>
      </c>
      <c r="L4587" t="s">
        <v>21755</v>
      </c>
      <c r="M4587">
        <v>23836</v>
      </c>
      <c r="N4587">
        <v>6</v>
      </c>
      <c r="O4587" t="s">
        <v>21756</v>
      </c>
      <c r="P4587">
        <v>1</v>
      </c>
      <c r="Q4587" t="s">
        <v>21757</v>
      </c>
      <c r="R4587" t="s">
        <v>21758</v>
      </c>
      <c r="S4587">
        <v>107</v>
      </c>
      <c r="T4587" t="s">
        <v>21471</v>
      </c>
      <c r="U4587" t="s">
        <v>55</v>
      </c>
      <c r="V4587" t="s">
        <v>4828</v>
      </c>
      <c r="W4587">
        <v>1000000</v>
      </c>
      <c r="X4587">
        <v>2012</v>
      </c>
      <c r="Y4587">
        <v>3</v>
      </c>
      <c r="Z4587">
        <v>8.1999999999999993</v>
      </c>
      <c r="AA4587">
        <v>1.85</v>
      </c>
      <c r="AB4587">
        <v>20000</v>
      </c>
    </row>
    <row r="4588" spans="1:28" hidden="1" x14ac:dyDescent="0.2">
      <c r="A4588" t="s">
        <v>27</v>
      </c>
      <c r="B4588" t="s">
        <v>21759</v>
      </c>
      <c r="C4588">
        <v>84</v>
      </c>
      <c r="D4588">
        <v>53</v>
      </c>
      <c r="E4588">
        <v>141</v>
      </c>
      <c r="F4588">
        <v>23</v>
      </c>
      <c r="G4588" t="s">
        <v>19899</v>
      </c>
      <c r="H4588">
        <v>141</v>
      </c>
      <c r="I4588">
        <v>274661</v>
      </c>
      <c r="J4588" t="s">
        <v>17954</v>
      </c>
      <c r="K4588" t="s">
        <v>21759</v>
      </c>
      <c r="L4588" t="s">
        <v>21760</v>
      </c>
      <c r="M4588">
        <v>10564</v>
      </c>
      <c r="N4588">
        <v>313</v>
      </c>
      <c r="O4588" t="s">
        <v>21761</v>
      </c>
      <c r="P4588">
        <v>0</v>
      </c>
      <c r="Q4588" t="s">
        <v>21762</v>
      </c>
      <c r="R4588" t="s">
        <v>21763</v>
      </c>
      <c r="S4588">
        <v>40</v>
      </c>
      <c r="T4588" t="s">
        <v>36</v>
      </c>
      <c r="U4588" t="s">
        <v>37</v>
      </c>
      <c r="V4588" t="s">
        <v>583</v>
      </c>
      <c r="W4588">
        <v>1000000</v>
      </c>
      <c r="X4588">
        <v>2007</v>
      </c>
      <c r="Y4588">
        <v>125</v>
      </c>
      <c r="Z4588">
        <v>7.7</v>
      </c>
      <c r="AA4588">
        <v>1.85</v>
      </c>
      <c r="AB4588">
        <v>0</v>
      </c>
    </row>
    <row r="4589" spans="1:28" hidden="1" x14ac:dyDescent="0.2">
      <c r="A4589" t="s">
        <v>27</v>
      </c>
      <c r="B4589" t="s">
        <v>21764</v>
      </c>
      <c r="C4589">
        <v>40</v>
      </c>
      <c r="D4589">
        <v>97</v>
      </c>
      <c r="E4589">
        <v>10</v>
      </c>
      <c r="F4589">
        <v>5</v>
      </c>
      <c r="G4589" t="s">
        <v>21765</v>
      </c>
      <c r="H4589">
        <v>102</v>
      </c>
      <c r="I4589">
        <v>144431</v>
      </c>
      <c r="J4589" t="s">
        <v>16526</v>
      </c>
      <c r="K4589" t="s">
        <v>21766</v>
      </c>
      <c r="L4589" t="s">
        <v>21767</v>
      </c>
      <c r="M4589">
        <v>1290</v>
      </c>
      <c r="N4589">
        <v>118</v>
      </c>
      <c r="O4589" t="s">
        <v>21768</v>
      </c>
      <c r="P4589">
        <v>0</v>
      </c>
      <c r="Q4589" t="s">
        <v>21769</v>
      </c>
      <c r="R4589" t="s">
        <v>21770</v>
      </c>
      <c r="S4589">
        <v>13</v>
      </c>
      <c r="T4589" t="s">
        <v>36</v>
      </c>
      <c r="U4589" t="s">
        <v>55</v>
      </c>
      <c r="V4589" t="s">
        <v>38</v>
      </c>
      <c r="W4589">
        <v>1000000</v>
      </c>
      <c r="X4589">
        <v>2006</v>
      </c>
      <c r="Y4589">
        <v>7</v>
      </c>
      <c r="Z4589">
        <v>7.3</v>
      </c>
      <c r="AA4589">
        <v>1.85</v>
      </c>
      <c r="AB4589">
        <v>587</v>
      </c>
    </row>
    <row r="4590" spans="1:28" hidden="1" x14ac:dyDescent="0.2">
      <c r="A4590" t="s">
        <v>27</v>
      </c>
      <c r="B4590" t="s">
        <v>21771</v>
      </c>
      <c r="D4590">
        <v>120</v>
      </c>
      <c r="E4590">
        <v>0</v>
      </c>
      <c r="F4590">
        <v>0</v>
      </c>
      <c r="G4590" t="s">
        <v>21772</v>
      </c>
      <c r="H4590">
        <v>12</v>
      </c>
      <c r="I4590">
        <v>227241</v>
      </c>
      <c r="J4590" t="s">
        <v>3407</v>
      </c>
      <c r="K4590" t="s">
        <v>21773</v>
      </c>
      <c r="L4590" t="s">
        <v>21774</v>
      </c>
      <c r="M4590">
        <v>56</v>
      </c>
      <c r="N4590">
        <v>15</v>
      </c>
      <c r="O4590" t="s">
        <v>21775</v>
      </c>
      <c r="P4590">
        <v>0</v>
      </c>
      <c r="Q4590" t="s">
        <v>21776</v>
      </c>
      <c r="R4590" t="s">
        <v>21777</v>
      </c>
      <c r="S4590">
        <v>2</v>
      </c>
      <c r="T4590" t="s">
        <v>36</v>
      </c>
      <c r="U4590" t="s">
        <v>37</v>
      </c>
      <c r="V4590" t="s">
        <v>5611</v>
      </c>
      <c r="X4590">
        <v>2004</v>
      </c>
      <c r="Y4590">
        <v>3</v>
      </c>
      <c r="Z4590">
        <v>7.4</v>
      </c>
      <c r="AB4590">
        <v>32</v>
      </c>
    </row>
    <row r="4591" spans="1:28" hidden="1" x14ac:dyDescent="0.2">
      <c r="A4591" t="s">
        <v>27</v>
      </c>
      <c r="B4591" t="s">
        <v>4192</v>
      </c>
      <c r="C4591">
        <v>13</v>
      </c>
      <c r="D4591">
        <v>90</v>
      </c>
      <c r="E4591">
        <v>165</v>
      </c>
      <c r="F4591">
        <v>679</v>
      </c>
      <c r="G4591" t="s">
        <v>6155</v>
      </c>
      <c r="H4591">
        <v>978</v>
      </c>
      <c r="I4591">
        <v>112521</v>
      </c>
      <c r="J4591" t="s">
        <v>2525</v>
      </c>
      <c r="K4591" t="s">
        <v>6703</v>
      </c>
      <c r="L4591" t="s">
        <v>21778</v>
      </c>
      <c r="M4591">
        <v>455</v>
      </c>
      <c r="N4591">
        <v>3258</v>
      </c>
      <c r="O4591" t="s">
        <v>21779</v>
      </c>
      <c r="P4591">
        <v>1</v>
      </c>
      <c r="Q4591" t="s">
        <v>21780</v>
      </c>
      <c r="R4591" t="s">
        <v>21781</v>
      </c>
      <c r="S4591">
        <v>16</v>
      </c>
      <c r="T4591" t="s">
        <v>36</v>
      </c>
      <c r="U4591" t="s">
        <v>37</v>
      </c>
      <c r="V4591" t="s">
        <v>38</v>
      </c>
      <c r="X4591">
        <v>2000</v>
      </c>
      <c r="Y4591">
        <v>922</v>
      </c>
      <c r="Z4591">
        <v>5.7</v>
      </c>
      <c r="AB4591">
        <v>25</v>
      </c>
    </row>
    <row r="4592" spans="1:28" hidden="1" x14ac:dyDescent="0.2">
      <c r="A4592" t="s">
        <v>27</v>
      </c>
      <c r="B4592" t="s">
        <v>21782</v>
      </c>
      <c r="C4592">
        <v>31</v>
      </c>
      <c r="D4592">
        <v>91</v>
      </c>
      <c r="E4592">
        <v>9</v>
      </c>
      <c r="F4592">
        <v>9</v>
      </c>
      <c r="G4592" t="s">
        <v>21783</v>
      </c>
      <c r="H4592">
        <v>53</v>
      </c>
      <c r="I4592">
        <v>287761</v>
      </c>
      <c r="J4592" t="s">
        <v>21784</v>
      </c>
      <c r="K4592" t="s">
        <v>21785</v>
      </c>
      <c r="L4592" t="s">
        <v>21786</v>
      </c>
      <c r="M4592">
        <v>2482</v>
      </c>
      <c r="N4592">
        <v>86</v>
      </c>
      <c r="O4592" t="s">
        <v>21782</v>
      </c>
      <c r="P4592">
        <v>1</v>
      </c>
      <c r="Q4592" t="s">
        <v>21787</v>
      </c>
      <c r="R4592" t="s">
        <v>21788</v>
      </c>
      <c r="S4592">
        <v>16</v>
      </c>
      <c r="T4592" t="s">
        <v>36</v>
      </c>
      <c r="U4592" t="s">
        <v>177</v>
      </c>
      <c r="V4592" t="s">
        <v>93</v>
      </c>
      <c r="W4592">
        <v>1000000</v>
      </c>
      <c r="X4592">
        <v>2013</v>
      </c>
      <c r="Y4592">
        <v>24</v>
      </c>
      <c r="Z4592">
        <v>7.6</v>
      </c>
      <c r="AA4592">
        <v>1.85</v>
      </c>
      <c r="AB4592">
        <v>0</v>
      </c>
    </row>
    <row r="4593" spans="1:28" hidden="1" x14ac:dyDescent="0.2">
      <c r="A4593" t="s">
        <v>27</v>
      </c>
      <c r="B4593" t="s">
        <v>21789</v>
      </c>
      <c r="C4593">
        <v>43</v>
      </c>
      <c r="D4593">
        <v>93</v>
      </c>
      <c r="E4593">
        <v>0</v>
      </c>
      <c r="F4593">
        <v>0</v>
      </c>
      <c r="G4593" t="s">
        <v>21790</v>
      </c>
      <c r="H4593">
        <v>20</v>
      </c>
      <c r="I4593">
        <v>100240</v>
      </c>
      <c r="J4593" t="s">
        <v>66</v>
      </c>
      <c r="K4593" t="s">
        <v>21791</v>
      </c>
      <c r="L4593" t="s">
        <v>21792</v>
      </c>
      <c r="M4593">
        <v>1220</v>
      </c>
      <c r="N4593">
        <v>28</v>
      </c>
      <c r="O4593" t="s">
        <v>15142</v>
      </c>
      <c r="P4593">
        <v>0</v>
      </c>
      <c r="Q4593" t="s">
        <v>21793</v>
      </c>
      <c r="R4593" t="s">
        <v>21794</v>
      </c>
      <c r="S4593">
        <v>11</v>
      </c>
      <c r="T4593" t="s">
        <v>36</v>
      </c>
      <c r="U4593" t="s">
        <v>7709</v>
      </c>
      <c r="V4593" t="s">
        <v>275</v>
      </c>
      <c r="W4593">
        <v>1000000</v>
      </c>
      <c r="X4593">
        <v>2014</v>
      </c>
      <c r="Y4593">
        <v>8</v>
      </c>
      <c r="Z4593">
        <v>6.8</v>
      </c>
      <c r="AB4593">
        <v>0</v>
      </c>
    </row>
    <row r="4594" spans="1:28" hidden="1" x14ac:dyDescent="0.2">
      <c r="A4594" t="s">
        <v>27</v>
      </c>
      <c r="B4594" t="s">
        <v>21795</v>
      </c>
      <c r="C4594">
        <v>2</v>
      </c>
      <c r="D4594">
        <v>112</v>
      </c>
      <c r="E4594">
        <v>74</v>
      </c>
      <c r="F4594">
        <v>891</v>
      </c>
      <c r="G4594" t="s">
        <v>17725</v>
      </c>
      <c r="H4594">
        <v>260000</v>
      </c>
      <c r="I4594">
        <v>96734</v>
      </c>
      <c r="J4594" t="s">
        <v>775</v>
      </c>
      <c r="K4594" t="s">
        <v>20909</v>
      </c>
      <c r="L4594" t="s">
        <v>21796</v>
      </c>
      <c r="M4594">
        <v>606</v>
      </c>
      <c r="N4594">
        <v>263584</v>
      </c>
      <c r="O4594" t="s">
        <v>21797</v>
      </c>
      <c r="P4594">
        <v>3</v>
      </c>
      <c r="Q4594" t="s">
        <v>21798</v>
      </c>
      <c r="R4594" t="s">
        <v>21799</v>
      </c>
      <c r="S4594">
        <v>5</v>
      </c>
      <c r="T4594" t="s">
        <v>36</v>
      </c>
      <c r="U4594" t="s">
        <v>37</v>
      </c>
      <c r="V4594" t="s">
        <v>38</v>
      </c>
      <c r="W4594">
        <v>1000000</v>
      </c>
      <c r="X4594">
        <v>2012</v>
      </c>
      <c r="Y4594">
        <v>984</v>
      </c>
      <c r="Z4594">
        <v>5.6</v>
      </c>
      <c r="AA4594">
        <v>1.85</v>
      </c>
      <c r="AB4594">
        <v>706</v>
      </c>
    </row>
    <row r="4595" spans="1:28" hidden="1" x14ac:dyDescent="0.2">
      <c r="A4595" t="s">
        <v>27</v>
      </c>
      <c r="B4595" t="s">
        <v>21800</v>
      </c>
      <c r="C4595">
        <v>4</v>
      </c>
      <c r="D4595">
        <v>160</v>
      </c>
      <c r="E4595">
        <v>5</v>
      </c>
      <c r="F4595">
        <v>219</v>
      </c>
      <c r="G4595" t="s">
        <v>13352</v>
      </c>
      <c r="H4595">
        <v>724</v>
      </c>
      <c r="I4595">
        <v>49000</v>
      </c>
      <c r="J4595" t="s">
        <v>10411</v>
      </c>
      <c r="K4595" t="s">
        <v>21801</v>
      </c>
      <c r="L4595" t="s">
        <v>21802</v>
      </c>
      <c r="M4595">
        <v>1524</v>
      </c>
      <c r="N4595">
        <v>2024</v>
      </c>
      <c r="O4595" t="s">
        <v>21803</v>
      </c>
      <c r="P4595">
        <v>5</v>
      </c>
      <c r="Q4595" t="s">
        <v>21804</v>
      </c>
      <c r="R4595" t="s">
        <v>21805</v>
      </c>
      <c r="S4595">
        <v>30</v>
      </c>
      <c r="T4595" t="s">
        <v>5609</v>
      </c>
      <c r="U4595" t="s">
        <v>5610</v>
      </c>
      <c r="W4595">
        <v>1500000</v>
      </c>
      <c r="X4595">
        <v>2005</v>
      </c>
      <c r="Y4595">
        <v>668</v>
      </c>
      <c r="Z4595">
        <v>4.8</v>
      </c>
      <c r="AB4595">
        <v>31</v>
      </c>
    </row>
    <row r="4596" spans="1:28" hidden="1" x14ac:dyDescent="0.2">
      <c r="A4596" t="s">
        <v>27</v>
      </c>
      <c r="B4596" t="s">
        <v>21806</v>
      </c>
      <c r="C4596">
        <v>238</v>
      </c>
      <c r="D4596">
        <v>95</v>
      </c>
      <c r="E4596">
        <v>243</v>
      </c>
      <c r="F4596">
        <v>725</v>
      </c>
      <c r="G4596" t="s">
        <v>9477</v>
      </c>
      <c r="H4596">
        <v>969</v>
      </c>
      <c r="I4596">
        <v>100659</v>
      </c>
      <c r="J4596" t="s">
        <v>6401</v>
      </c>
      <c r="K4596" t="s">
        <v>21807</v>
      </c>
      <c r="L4596" t="s">
        <v>21808</v>
      </c>
      <c r="M4596">
        <v>30160</v>
      </c>
      <c r="N4596">
        <v>3833</v>
      </c>
      <c r="O4596" t="s">
        <v>14728</v>
      </c>
      <c r="P4596">
        <v>0</v>
      </c>
      <c r="Q4596" t="s">
        <v>21809</v>
      </c>
      <c r="R4596" t="s">
        <v>21810</v>
      </c>
      <c r="S4596">
        <v>193</v>
      </c>
      <c r="T4596" t="s">
        <v>36</v>
      </c>
      <c r="U4596" t="s">
        <v>37</v>
      </c>
      <c r="V4596" t="s">
        <v>583</v>
      </c>
      <c r="W4596">
        <v>900000</v>
      </c>
      <c r="X4596">
        <v>2009</v>
      </c>
      <c r="Y4596">
        <v>962</v>
      </c>
      <c r="Z4596">
        <v>6.4</v>
      </c>
      <c r="AA4596">
        <v>1.85</v>
      </c>
      <c r="AB4596">
        <v>0</v>
      </c>
    </row>
    <row r="4597" spans="1:28" hidden="1" x14ac:dyDescent="0.2">
      <c r="A4597" t="s">
        <v>27</v>
      </c>
      <c r="B4597" t="s">
        <v>21811</v>
      </c>
      <c r="C4597">
        <v>112</v>
      </c>
      <c r="D4597">
        <v>93</v>
      </c>
      <c r="E4597">
        <v>11</v>
      </c>
      <c r="F4597">
        <v>271</v>
      </c>
      <c r="G4597" t="s">
        <v>4422</v>
      </c>
      <c r="H4597">
        <v>443</v>
      </c>
      <c r="I4597">
        <v>48430</v>
      </c>
      <c r="J4597" t="s">
        <v>5965</v>
      </c>
      <c r="K4597" t="s">
        <v>3389</v>
      </c>
      <c r="L4597" t="s">
        <v>21812</v>
      </c>
      <c r="M4597">
        <v>20176</v>
      </c>
      <c r="N4597">
        <v>1452</v>
      </c>
      <c r="O4597" t="s">
        <v>3425</v>
      </c>
      <c r="P4597">
        <v>1</v>
      </c>
      <c r="Q4597" t="s">
        <v>21813</v>
      </c>
      <c r="R4597" t="s">
        <v>21814</v>
      </c>
      <c r="S4597">
        <v>73</v>
      </c>
      <c r="T4597" t="s">
        <v>36</v>
      </c>
      <c r="U4597" t="s">
        <v>37</v>
      </c>
      <c r="V4597" t="s">
        <v>583</v>
      </c>
      <c r="W4597">
        <v>500000</v>
      </c>
      <c r="X4597">
        <v>2010</v>
      </c>
      <c r="Y4597">
        <v>298</v>
      </c>
      <c r="Z4597">
        <v>6.8</v>
      </c>
      <c r="AA4597">
        <v>1.85</v>
      </c>
      <c r="AB4597">
        <v>0</v>
      </c>
    </row>
    <row r="4598" spans="1:28" hidden="1" x14ac:dyDescent="0.2">
      <c r="A4598" t="s">
        <v>27</v>
      </c>
      <c r="B4598" t="s">
        <v>6095</v>
      </c>
      <c r="C4598">
        <v>33</v>
      </c>
      <c r="D4598">
        <v>88</v>
      </c>
      <c r="E4598">
        <v>29</v>
      </c>
      <c r="F4598">
        <v>117</v>
      </c>
      <c r="G4598" t="s">
        <v>4241</v>
      </c>
      <c r="H4598">
        <v>499</v>
      </c>
      <c r="I4598">
        <v>21210</v>
      </c>
      <c r="J4598" t="s">
        <v>1007</v>
      </c>
      <c r="K4598" t="s">
        <v>2128</v>
      </c>
      <c r="L4598" t="s">
        <v>21815</v>
      </c>
      <c r="M4598">
        <v>2735</v>
      </c>
      <c r="N4598">
        <v>1141</v>
      </c>
      <c r="O4598" t="s">
        <v>16028</v>
      </c>
      <c r="P4598">
        <v>0</v>
      </c>
      <c r="Q4598" t="s">
        <v>21816</v>
      </c>
      <c r="R4598" t="s">
        <v>21817</v>
      </c>
      <c r="S4598">
        <v>52</v>
      </c>
      <c r="T4598" t="s">
        <v>36</v>
      </c>
      <c r="U4598" t="s">
        <v>37</v>
      </c>
      <c r="V4598" t="s">
        <v>583</v>
      </c>
      <c r="W4598">
        <v>1000000</v>
      </c>
      <c r="X4598">
        <v>1998</v>
      </c>
      <c r="Y4598">
        <v>230</v>
      </c>
      <c r="Z4598">
        <v>6.1</v>
      </c>
      <c r="AA4598">
        <v>1.85</v>
      </c>
      <c r="AB4598">
        <v>157</v>
      </c>
    </row>
    <row r="4599" spans="1:28" hidden="1" x14ac:dyDescent="0.2">
      <c r="A4599" t="s">
        <v>27</v>
      </c>
      <c r="B4599" t="s">
        <v>21818</v>
      </c>
      <c r="C4599">
        <v>8</v>
      </c>
      <c r="D4599">
        <v>105</v>
      </c>
      <c r="E4599">
        <v>5</v>
      </c>
      <c r="F4599">
        <v>73</v>
      </c>
      <c r="G4599" t="s">
        <v>21819</v>
      </c>
      <c r="H4599">
        <v>590</v>
      </c>
      <c r="J4599" t="s">
        <v>4822</v>
      </c>
      <c r="K4599" t="s">
        <v>21820</v>
      </c>
      <c r="L4599" t="s">
        <v>21821</v>
      </c>
      <c r="M4599">
        <v>1434</v>
      </c>
      <c r="N4599">
        <v>1042</v>
      </c>
      <c r="O4599" t="s">
        <v>21822</v>
      </c>
      <c r="P4599">
        <v>2</v>
      </c>
      <c r="Q4599" t="s">
        <v>21823</v>
      </c>
      <c r="R4599" t="s">
        <v>21824</v>
      </c>
      <c r="S4599">
        <v>43</v>
      </c>
      <c r="T4599" t="s">
        <v>36</v>
      </c>
      <c r="U4599" t="s">
        <v>37</v>
      </c>
      <c r="V4599" t="s">
        <v>583</v>
      </c>
      <c r="W4599">
        <v>1000000</v>
      </c>
      <c r="X4599">
        <v>1999</v>
      </c>
      <c r="Y4599">
        <v>231</v>
      </c>
      <c r="Z4599">
        <v>5.2</v>
      </c>
      <c r="AB4599">
        <v>27</v>
      </c>
    </row>
    <row r="4600" spans="1:28" hidden="1" x14ac:dyDescent="0.2">
      <c r="A4600" t="s">
        <v>27</v>
      </c>
      <c r="B4600" t="s">
        <v>21825</v>
      </c>
      <c r="C4600">
        <v>95</v>
      </c>
      <c r="D4600">
        <v>98</v>
      </c>
      <c r="E4600">
        <v>8</v>
      </c>
      <c r="F4600">
        <v>14</v>
      </c>
      <c r="G4600" t="s">
        <v>21826</v>
      </c>
      <c r="H4600">
        <v>96</v>
      </c>
      <c r="I4600">
        <v>22434</v>
      </c>
      <c r="J4600" t="s">
        <v>2525</v>
      </c>
      <c r="K4600" t="s">
        <v>21827</v>
      </c>
      <c r="L4600" t="s">
        <v>21828</v>
      </c>
      <c r="M4600">
        <v>334</v>
      </c>
      <c r="N4600">
        <v>196</v>
      </c>
      <c r="O4600" t="s">
        <v>21829</v>
      </c>
      <c r="P4600">
        <v>1</v>
      </c>
      <c r="Q4600" t="s">
        <v>21830</v>
      </c>
      <c r="R4600" t="s">
        <v>21831</v>
      </c>
      <c r="S4600">
        <v>17</v>
      </c>
      <c r="T4600" t="s">
        <v>36</v>
      </c>
      <c r="U4600" t="s">
        <v>37</v>
      </c>
      <c r="V4600" t="s">
        <v>583</v>
      </c>
      <c r="X4600">
        <v>1996</v>
      </c>
      <c r="Y4600">
        <v>71</v>
      </c>
      <c r="Z4600">
        <v>6.9</v>
      </c>
      <c r="AA4600">
        <v>1.85</v>
      </c>
      <c r="AB4600">
        <v>43</v>
      </c>
    </row>
    <row r="4601" spans="1:28" hidden="1" x14ac:dyDescent="0.2">
      <c r="A4601" t="s">
        <v>27</v>
      </c>
      <c r="B4601" t="s">
        <v>7563</v>
      </c>
      <c r="C4601">
        <v>29</v>
      </c>
      <c r="D4601">
        <v>82</v>
      </c>
      <c r="E4601">
        <v>82</v>
      </c>
      <c r="F4601">
        <v>490</v>
      </c>
      <c r="G4601" t="s">
        <v>651</v>
      </c>
      <c r="H4601">
        <v>2000</v>
      </c>
      <c r="I4601">
        <v>12996</v>
      </c>
      <c r="J4601" t="s">
        <v>969</v>
      </c>
      <c r="K4601" t="s">
        <v>232</v>
      </c>
      <c r="L4601" t="s">
        <v>21832</v>
      </c>
      <c r="M4601">
        <v>1938</v>
      </c>
      <c r="N4601">
        <v>3905</v>
      </c>
      <c r="O4601" t="s">
        <v>1889</v>
      </c>
      <c r="P4601">
        <v>0</v>
      </c>
      <c r="Q4601" t="s">
        <v>21833</v>
      </c>
      <c r="R4601" t="s">
        <v>21834</v>
      </c>
      <c r="S4601">
        <v>54</v>
      </c>
      <c r="T4601" t="s">
        <v>36</v>
      </c>
      <c r="U4601" t="s">
        <v>37</v>
      </c>
      <c r="V4601" t="s">
        <v>583</v>
      </c>
      <c r="W4601">
        <v>1000000</v>
      </c>
      <c r="X4601">
        <v>2000</v>
      </c>
      <c r="Y4601">
        <v>571</v>
      </c>
      <c r="Z4601">
        <v>6</v>
      </c>
      <c r="AA4601">
        <v>1.85</v>
      </c>
      <c r="AB4601">
        <v>210</v>
      </c>
    </row>
    <row r="4602" spans="1:28" hidden="1" x14ac:dyDescent="0.2">
      <c r="A4602" t="s">
        <v>27</v>
      </c>
      <c r="B4602" t="s">
        <v>21835</v>
      </c>
      <c r="C4602">
        <v>3</v>
      </c>
      <c r="D4602">
        <v>89</v>
      </c>
      <c r="E4602">
        <v>32</v>
      </c>
      <c r="F4602">
        <v>256</v>
      </c>
      <c r="G4602" t="s">
        <v>21836</v>
      </c>
      <c r="H4602">
        <v>386</v>
      </c>
      <c r="J4602" t="s">
        <v>1679</v>
      </c>
      <c r="K4602" t="s">
        <v>21837</v>
      </c>
      <c r="L4602" t="s">
        <v>21838</v>
      </c>
      <c r="M4602">
        <v>397</v>
      </c>
      <c r="N4602">
        <v>1647</v>
      </c>
      <c r="O4602" t="s">
        <v>21839</v>
      </c>
      <c r="P4602">
        <v>1</v>
      </c>
      <c r="Q4602" t="s">
        <v>21840</v>
      </c>
      <c r="R4602" t="s">
        <v>21841</v>
      </c>
      <c r="S4602">
        <v>6</v>
      </c>
      <c r="T4602" t="s">
        <v>36</v>
      </c>
      <c r="U4602" t="s">
        <v>37</v>
      </c>
      <c r="W4602">
        <v>1000000</v>
      </c>
      <c r="X4602">
        <v>2009</v>
      </c>
      <c r="Y4602">
        <v>261</v>
      </c>
      <c r="Z4602">
        <v>6.3</v>
      </c>
      <c r="AA4602">
        <v>1.78</v>
      </c>
      <c r="AB4602">
        <v>143</v>
      </c>
    </row>
    <row r="4603" spans="1:28" hidden="1" x14ac:dyDescent="0.2">
      <c r="A4603" t="s">
        <v>745</v>
      </c>
      <c r="B4603" t="s">
        <v>21842</v>
      </c>
      <c r="C4603">
        <v>71</v>
      </c>
      <c r="D4603">
        <v>78</v>
      </c>
      <c r="E4603">
        <v>0</v>
      </c>
      <c r="F4603">
        <v>61</v>
      </c>
      <c r="G4603" t="s">
        <v>20671</v>
      </c>
      <c r="H4603">
        <v>262</v>
      </c>
      <c r="I4603">
        <v>10018</v>
      </c>
      <c r="J4603" t="s">
        <v>2123</v>
      </c>
      <c r="K4603" t="s">
        <v>21843</v>
      </c>
      <c r="L4603" t="s">
        <v>21844</v>
      </c>
      <c r="M4603">
        <v>3228</v>
      </c>
      <c r="N4603">
        <v>509</v>
      </c>
      <c r="O4603" t="s">
        <v>21845</v>
      </c>
      <c r="P4603">
        <v>0</v>
      </c>
      <c r="Q4603" t="s">
        <v>21846</v>
      </c>
      <c r="R4603" t="s">
        <v>21847</v>
      </c>
      <c r="S4603">
        <v>31</v>
      </c>
      <c r="T4603" t="s">
        <v>36</v>
      </c>
      <c r="U4603" t="s">
        <v>37</v>
      </c>
      <c r="V4603" t="s">
        <v>4828</v>
      </c>
      <c r="W4603">
        <v>1000000</v>
      </c>
      <c r="X4603">
        <v>2006</v>
      </c>
      <c r="Y4603">
        <v>163</v>
      </c>
      <c r="Z4603">
        <v>6.1</v>
      </c>
      <c r="AA4603">
        <v>1.85</v>
      </c>
      <c r="AB4603">
        <v>244</v>
      </c>
    </row>
    <row r="4604" spans="1:28" hidden="1" x14ac:dyDescent="0.2">
      <c r="A4604" t="s">
        <v>27</v>
      </c>
      <c r="B4604" t="s">
        <v>21848</v>
      </c>
      <c r="C4604">
        <v>36</v>
      </c>
      <c r="D4604">
        <v>97</v>
      </c>
      <c r="E4604">
        <v>4</v>
      </c>
      <c r="F4604">
        <v>150</v>
      </c>
      <c r="G4604" t="s">
        <v>21849</v>
      </c>
      <c r="H4604">
        <v>446</v>
      </c>
      <c r="I4604">
        <v>62480</v>
      </c>
      <c r="J4604" t="s">
        <v>1847</v>
      </c>
      <c r="K4604" t="s">
        <v>11384</v>
      </c>
      <c r="L4604" t="s">
        <v>21850</v>
      </c>
      <c r="M4604">
        <v>1048</v>
      </c>
      <c r="N4604">
        <v>928</v>
      </c>
      <c r="O4604" t="s">
        <v>21851</v>
      </c>
      <c r="P4604">
        <v>1</v>
      </c>
      <c r="Q4604" t="s">
        <v>21852</v>
      </c>
      <c r="R4604" t="s">
        <v>21853</v>
      </c>
      <c r="S4604">
        <v>7</v>
      </c>
      <c r="T4604" t="s">
        <v>36</v>
      </c>
      <c r="U4604" t="s">
        <v>37</v>
      </c>
      <c r="V4604" t="s">
        <v>583</v>
      </c>
      <c r="W4604">
        <v>1000000</v>
      </c>
      <c r="X4604">
        <v>2015</v>
      </c>
      <c r="Y4604">
        <v>171</v>
      </c>
      <c r="Z4604">
        <v>5.5</v>
      </c>
      <c r="AA4604">
        <v>2.39</v>
      </c>
      <c r="AB4604">
        <v>793</v>
      </c>
    </row>
    <row r="4605" spans="1:28" hidden="1" x14ac:dyDescent="0.2">
      <c r="A4605" t="s">
        <v>27</v>
      </c>
      <c r="B4605" t="s">
        <v>21854</v>
      </c>
      <c r="C4605">
        <v>56</v>
      </c>
      <c r="D4605">
        <v>81</v>
      </c>
      <c r="E4605">
        <v>0</v>
      </c>
      <c r="F4605">
        <v>394</v>
      </c>
      <c r="G4605" t="s">
        <v>21855</v>
      </c>
      <c r="H4605">
        <v>975</v>
      </c>
      <c r="I4605">
        <v>6387</v>
      </c>
      <c r="J4605" t="s">
        <v>2254</v>
      </c>
      <c r="K4605" t="s">
        <v>2521</v>
      </c>
      <c r="L4605" t="s">
        <v>21856</v>
      </c>
      <c r="M4605">
        <v>4862</v>
      </c>
      <c r="N4605">
        <v>2694</v>
      </c>
      <c r="O4605" t="s">
        <v>21857</v>
      </c>
      <c r="P4605">
        <v>0</v>
      </c>
      <c r="Q4605" t="s">
        <v>21858</v>
      </c>
      <c r="R4605" t="s">
        <v>21859</v>
      </c>
      <c r="S4605">
        <v>37</v>
      </c>
      <c r="T4605" t="s">
        <v>36</v>
      </c>
      <c r="U4605" t="s">
        <v>37</v>
      </c>
      <c r="V4605" t="s">
        <v>583</v>
      </c>
      <c r="W4605">
        <v>1000000</v>
      </c>
      <c r="X4605">
        <v>2006</v>
      </c>
      <c r="Y4605">
        <v>645</v>
      </c>
      <c r="Z4605">
        <v>6.9</v>
      </c>
      <c r="AA4605">
        <v>1.85</v>
      </c>
      <c r="AB4605">
        <v>0</v>
      </c>
    </row>
    <row r="4606" spans="1:28" hidden="1" x14ac:dyDescent="0.2">
      <c r="A4606" t="s">
        <v>27</v>
      </c>
      <c r="B4606" t="s">
        <v>19401</v>
      </c>
      <c r="C4606">
        <v>8</v>
      </c>
      <c r="D4606">
        <v>90</v>
      </c>
      <c r="E4606">
        <v>18</v>
      </c>
      <c r="F4606">
        <v>422</v>
      </c>
      <c r="G4606" t="s">
        <v>1889</v>
      </c>
      <c r="H4606">
        <v>491</v>
      </c>
      <c r="I4606">
        <v>5494</v>
      </c>
      <c r="J4606" t="s">
        <v>2525</v>
      </c>
      <c r="K4606" t="s">
        <v>14830</v>
      </c>
      <c r="L4606" t="s">
        <v>21860</v>
      </c>
      <c r="M4606">
        <v>377</v>
      </c>
      <c r="N4606">
        <v>2633</v>
      </c>
      <c r="O4606" t="s">
        <v>2951</v>
      </c>
      <c r="P4606">
        <v>3</v>
      </c>
      <c r="Q4606" t="s">
        <v>21861</v>
      </c>
      <c r="R4606" t="s">
        <v>21862</v>
      </c>
      <c r="S4606">
        <v>13</v>
      </c>
      <c r="T4606" t="s">
        <v>36</v>
      </c>
      <c r="U4606" t="s">
        <v>37</v>
      </c>
      <c r="V4606" t="s">
        <v>583</v>
      </c>
      <c r="X4606">
        <v>1997</v>
      </c>
      <c r="Y4606">
        <v>490</v>
      </c>
      <c r="Z4606">
        <v>5.6</v>
      </c>
      <c r="AB4606">
        <v>17</v>
      </c>
    </row>
    <row r="4607" spans="1:28" hidden="1" x14ac:dyDescent="0.2">
      <c r="A4607" t="s">
        <v>27</v>
      </c>
      <c r="B4607" t="s">
        <v>21863</v>
      </c>
      <c r="C4607">
        <v>3</v>
      </c>
      <c r="D4607">
        <v>97</v>
      </c>
      <c r="E4607">
        <v>0</v>
      </c>
      <c r="F4607">
        <v>94</v>
      </c>
      <c r="G4607" t="s">
        <v>21864</v>
      </c>
      <c r="H4607">
        <v>639</v>
      </c>
      <c r="J4607" t="s">
        <v>21865</v>
      </c>
      <c r="K4607" t="s">
        <v>21866</v>
      </c>
      <c r="L4607" t="s">
        <v>21867</v>
      </c>
      <c r="M4607">
        <v>534</v>
      </c>
      <c r="N4607">
        <v>1188</v>
      </c>
      <c r="O4607" t="s">
        <v>21868</v>
      </c>
      <c r="P4607">
        <v>2</v>
      </c>
      <c r="Q4607" t="s">
        <v>21869</v>
      </c>
      <c r="R4607" t="s">
        <v>21870</v>
      </c>
      <c r="S4607">
        <v>9</v>
      </c>
      <c r="T4607" t="s">
        <v>36</v>
      </c>
      <c r="U4607" t="s">
        <v>37</v>
      </c>
      <c r="V4607" t="s">
        <v>583</v>
      </c>
      <c r="W4607">
        <v>1000000</v>
      </c>
      <c r="X4607">
        <v>2005</v>
      </c>
      <c r="Y4607">
        <v>361</v>
      </c>
      <c r="Z4607">
        <v>1.9</v>
      </c>
      <c r="AA4607">
        <v>1.78</v>
      </c>
      <c r="AB4607">
        <v>128</v>
      </c>
    </row>
    <row r="4608" spans="1:28" hidden="1" x14ac:dyDescent="0.2">
      <c r="A4608" t="s">
        <v>27</v>
      </c>
      <c r="B4608" t="s">
        <v>10462</v>
      </c>
      <c r="C4608">
        <v>8</v>
      </c>
      <c r="D4608">
        <v>88</v>
      </c>
      <c r="E4608">
        <v>53</v>
      </c>
      <c r="F4608">
        <v>176</v>
      </c>
      <c r="G4608" t="s">
        <v>21871</v>
      </c>
      <c r="H4608">
        <v>563</v>
      </c>
      <c r="I4608">
        <v>721</v>
      </c>
      <c r="J4608" t="s">
        <v>775</v>
      </c>
      <c r="K4608" t="s">
        <v>3886</v>
      </c>
      <c r="L4608" t="s">
        <v>21872</v>
      </c>
      <c r="M4608">
        <v>783</v>
      </c>
      <c r="N4608">
        <v>1284</v>
      </c>
      <c r="O4608" t="s">
        <v>21873</v>
      </c>
      <c r="P4608">
        <v>2</v>
      </c>
      <c r="Q4608" t="s">
        <v>21874</v>
      </c>
      <c r="R4608" t="s">
        <v>21875</v>
      </c>
      <c r="S4608">
        <v>12</v>
      </c>
      <c r="T4608" t="s">
        <v>36</v>
      </c>
      <c r="U4608" t="s">
        <v>765</v>
      </c>
      <c r="V4608" t="s">
        <v>583</v>
      </c>
      <c r="W4608">
        <v>1000000</v>
      </c>
      <c r="X4608">
        <v>2006</v>
      </c>
      <c r="Y4608">
        <v>288</v>
      </c>
      <c r="Z4608">
        <v>4.0999999999999996</v>
      </c>
      <c r="AA4608">
        <v>1.85</v>
      </c>
      <c r="AB4608">
        <v>42</v>
      </c>
    </row>
    <row r="4609" spans="1:28" hidden="1" x14ac:dyDescent="0.2">
      <c r="A4609" t="s">
        <v>27</v>
      </c>
      <c r="B4609" t="s">
        <v>7529</v>
      </c>
      <c r="C4609">
        <v>9</v>
      </c>
      <c r="D4609">
        <v>96</v>
      </c>
      <c r="E4609">
        <v>436</v>
      </c>
      <c r="F4609">
        <v>4</v>
      </c>
      <c r="G4609" t="s">
        <v>7529</v>
      </c>
      <c r="H4609">
        <v>474</v>
      </c>
      <c r="I4609">
        <v>703</v>
      </c>
      <c r="J4609" t="s">
        <v>2525</v>
      </c>
      <c r="K4609" t="s">
        <v>11231</v>
      </c>
      <c r="L4609" t="s">
        <v>21876</v>
      </c>
      <c r="M4609">
        <v>480</v>
      </c>
      <c r="N4609">
        <v>920</v>
      </c>
      <c r="O4609" t="s">
        <v>21877</v>
      </c>
      <c r="P4609">
        <v>3</v>
      </c>
      <c r="Q4609" t="s">
        <v>21878</v>
      </c>
      <c r="R4609" t="s">
        <v>21879</v>
      </c>
      <c r="S4609">
        <v>21</v>
      </c>
      <c r="T4609" t="s">
        <v>36</v>
      </c>
      <c r="U4609" t="s">
        <v>37</v>
      </c>
      <c r="V4609" t="s">
        <v>583</v>
      </c>
      <c r="W4609">
        <v>1500000</v>
      </c>
      <c r="X4609">
        <v>2001</v>
      </c>
      <c r="Y4609">
        <v>436</v>
      </c>
      <c r="Z4609">
        <v>5.4</v>
      </c>
      <c r="AA4609">
        <v>1.85</v>
      </c>
      <c r="AB4609">
        <v>47</v>
      </c>
    </row>
    <row r="4610" spans="1:28" hidden="1" x14ac:dyDescent="0.2">
      <c r="A4610" t="s">
        <v>27</v>
      </c>
      <c r="B4610" t="s">
        <v>21880</v>
      </c>
      <c r="C4610">
        <v>87</v>
      </c>
      <c r="D4610">
        <v>105</v>
      </c>
      <c r="E4610">
        <v>50</v>
      </c>
      <c r="F4610">
        <v>8</v>
      </c>
      <c r="G4610" t="s">
        <v>21881</v>
      </c>
      <c r="H4610">
        <v>327</v>
      </c>
      <c r="J4610" t="s">
        <v>4822</v>
      </c>
      <c r="K4610" t="s">
        <v>21882</v>
      </c>
      <c r="L4610" t="s">
        <v>21883</v>
      </c>
      <c r="M4610">
        <v>3499</v>
      </c>
      <c r="N4610">
        <v>351</v>
      </c>
      <c r="O4610" t="s">
        <v>21884</v>
      </c>
      <c r="P4610">
        <v>0</v>
      </c>
      <c r="Q4610" t="s">
        <v>21885</v>
      </c>
      <c r="R4610" t="s">
        <v>21886</v>
      </c>
      <c r="S4610">
        <v>15</v>
      </c>
      <c r="T4610" t="s">
        <v>2776</v>
      </c>
      <c r="U4610" t="s">
        <v>2911</v>
      </c>
      <c r="V4610" t="s">
        <v>4828</v>
      </c>
      <c r="W4610">
        <v>1000000</v>
      </c>
      <c r="X4610">
        <v>2013</v>
      </c>
      <c r="Y4610">
        <v>9</v>
      </c>
      <c r="Z4610">
        <v>6.8</v>
      </c>
      <c r="AA4610">
        <v>1.85</v>
      </c>
      <c r="AB4610">
        <v>0</v>
      </c>
    </row>
    <row r="4611" spans="1:28" hidden="1" x14ac:dyDescent="0.2">
      <c r="A4611" t="s">
        <v>27</v>
      </c>
      <c r="B4611" t="s">
        <v>21887</v>
      </c>
      <c r="C4611">
        <v>6</v>
      </c>
      <c r="E4611">
        <v>3</v>
      </c>
      <c r="F4611">
        <v>4</v>
      </c>
      <c r="G4611" t="s">
        <v>21888</v>
      </c>
      <c r="H4611">
        <v>7</v>
      </c>
      <c r="J4611" t="s">
        <v>3055</v>
      </c>
      <c r="K4611" t="s">
        <v>21889</v>
      </c>
      <c r="L4611" t="s">
        <v>21890</v>
      </c>
      <c r="M4611">
        <v>876</v>
      </c>
      <c r="N4611">
        <v>19</v>
      </c>
      <c r="O4611" t="s">
        <v>21891</v>
      </c>
      <c r="P4611">
        <v>9</v>
      </c>
      <c r="Q4611" t="s">
        <v>21892</v>
      </c>
      <c r="R4611" t="s">
        <v>21893</v>
      </c>
      <c r="S4611">
        <v>15</v>
      </c>
      <c r="T4611" t="s">
        <v>21894</v>
      </c>
      <c r="U4611" t="s">
        <v>21895</v>
      </c>
      <c r="W4611">
        <v>1000000</v>
      </c>
      <c r="X4611">
        <v>2015</v>
      </c>
      <c r="Y4611">
        <v>5</v>
      </c>
      <c r="Z4611">
        <v>7</v>
      </c>
      <c r="AB4611">
        <v>259</v>
      </c>
    </row>
    <row r="4612" spans="1:28" hidden="1" x14ac:dyDescent="0.2">
      <c r="A4612" t="s">
        <v>27</v>
      </c>
      <c r="B4612" t="s">
        <v>21896</v>
      </c>
      <c r="C4612">
        <v>14</v>
      </c>
      <c r="D4612">
        <v>76</v>
      </c>
      <c r="E4612">
        <v>57</v>
      </c>
      <c r="F4612">
        <v>228</v>
      </c>
      <c r="G4612" t="s">
        <v>18527</v>
      </c>
      <c r="H4612">
        <v>442</v>
      </c>
      <c r="J4612" t="s">
        <v>212</v>
      </c>
      <c r="K4612" t="s">
        <v>21897</v>
      </c>
      <c r="L4612" t="s">
        <v>21898</v>
      </c>
      <c r="M4612">
        <v>9190</v>
      </c>
      <c r="N4612">
        <v>1635</v>
      </c>
      <c r="O4612" t="s">
        <v>21899</v>
      </c>
      <c r="P4612">
        <v>0</v>
      </c>
      <c r="Q4612" t="s">
        <v>21900</v>
      </c>
      <c r="R4612" t="s">
        <v>21901</v>
      </c>
      <c r="S4612">
        <v>75</v>
      </c>
      <c r="T4612" t="s">
        <v>36</v>
      </c>
      <c r="U4612" t="s">
        <v>37</v>
      </c>
      <c r="V4612" t="s">
        <v>4828</v>
      </c>
      <c r="W4612">
        <v>1000000</v>
      </c>
      <c r="X4612">
        <v>2006</v>
      </c>
      <c r="Y4612">
        <v>403</v>
      </c>
      <c r="Z4612">
        <v>6.7</v>
      </c>
      <c r="AA4612">
        <v>1.85</v>
      </c>
      <c r="AB4612">
        <v>501</v>
      </c>
    </row>
    <row r="4613" spans="1:28" hidden="1" x14ac:dyDescent="0.2">
      <c r="A4613" t="s">
        <v>27</v>
      </c>
      <c r="B4613" t="s">
        <v>21902</v>
      </c>
      <c r="C4613">
        <v>20</v>
      </c>
      <c r="D4613">
        <v>96</v>
      </c>
      <c r="E4613">
        <v>0</v>
      </c>
      <c r="F4613">
        <v>396</v>
      </c>
      <c r="G4613" t="s">
        <v>3682</v>
      </c>
      <c r="H4613">
        <v>782</v>
      </c>
      <c r="J4613" t="s">
        <v>2525</v>
      </c>
      <c r="K4613" t="s">
        <v>9423</v>
      </c>
      <c r="L4613" t="s">
        <v>21903</v>
      </c>
      <c r="M4613">
        <v>1359</v>
      </c>
      <c r="N4613">
        <v>2607</v>
      </c>
      <c r="O4613" t="s">
        <v>1193</v>
      </c>
      <c r="P4613">
        <v>1</v>
      </c>
      <c r="Q4613" t="s">
        <v>21904</v>
      </c>
      <c r="R4613" t="s">
        <v>21905</v>
      </c>
      <c r="S4613">
        <v>8</v>
      </c>
      <c r="T4613" t="s">
        <v>36</v>
      </c>
      <c r="U4613" t="s">
        <v>37</v>
      </c>
      <c r="W4613">
        <v>1000000</v>
      </c>
      <c r="X4613">
        <v>2014</v>
      </c>
      <c r="Y4613">
        <v>490</v>
      </c>
      <c r="Z4613">
        <v>5.8</v>
      </c>
      <c r="AA4613">
        <v>1.78</v>
      </c>
      <c r="AB4613">
        <v>903</v>
      </c>
    </row>
    <row r="4614" spans="1:28" hidden="1" x14ac:dyDescent="0.2">
      <c r="A4614" t="s">
        <v>27</v>
      </c>
      <c r="B4614" t="s">
        <v>21906</v>
      </c>
      <c r="C4614">
        <v>23</v>
      </c>
      <c r="D4614">
        <v>99</v>
      </c>
      <c r="E4614">
        <v>0</v>
      </c>
      <c r="F4614">
        <v>131</v>
      </c>
      <c r="G4614" t="s">
        <v>396</v>
      </c>
      <c r="H4614">
        <v>363</v>
      </c>
      <c r="J4614" t="s">
        <v>2123</v>
      </c>
      <c r="K4614" t="s">
        <v>21907</v>
      </c>
      <c r="L4614" t="s">
        <v>21908</v>
      </c>
      <c r="M4614">
        <v>1420</v>
      </c>
      <c r="N4614">
        <v>997</v>
      </c>
      <c r="O4614" t="s">
        <v>21909</v>
      </c>
      <c r="P4614">
        <v>2</v>
      </c>
      <c r="Q4614" t="s">
        <v>21910</v>
      </c>
      <c r="R4614" t="s">
        <v>21911</v>
      </c>
      <c r="S4614">
        <v>26</v>
      </c>
      <c r="T4614" t="s">
        <v>36</v>
      </c>
      <c r="U4614" t="s">
        <v>37</v>
      </c>
      <c r="V4614" t="s">
        <v>583</v>
      </c>
      <c r="W4614">
        <v>1000000</v>
      </c>
      <c r="X4614">
        <v>2006</v>
      </c>
      <c r="Y4614">
        <v>275</v>
      </c>
      <c r="Z4614">
        <v>6.2</v>
      </c>
      <c r="AB4614">
        <v>138</v>
      </c>
    </row>
    <row r="4615" spans="1:28" hidden="1" x14ac:dyDescent="0.2">
      <c r="A4615" t="s">
        <v>27</v>
      </c>
      <c r="B4615" t="s">
        <v>21912</v>
      </c>
      <c r="C4615">
        <v>6</v>
      </c>
      <c r="D4615">
        <v>90</v>
      </c>
      <c r="E4615">
        <v>15</v>
      </c>
      <c r="F4615">
        <v>106</v>
      </c>
      <c r="G4615" t="s">
        <v>21913</v>
      </c>
      <c r="H4615">
        <v>984</v>
      </c>
      <c r="J4615" t="s">
        <v>1669</v>
      </c>
      <c r="K4615" t="s">
        <v>17725</v>
      </c>
      <c r="L4615" t="s">
        <v>21914</v>
      </c>
      <c r="M4615">
        <v>1612</v>
      </c>
      <c r="N4615">
        <v>1752</v>
      </c>
      <c r="O4615" t="s">
        <v>21915</v>
      </c>
      <c r="P4615">
        <v>4</v>
      </c>
      <c r="Q4615" t="s">
        <v>21916</v>
      </c>
      <c r="R4615" t="s">
        <v>21917</v>
      </c>
      <c r="S4615">
        <v>28</v>
      </c>
      <c r="T4615" t="s">
        <v>36</v>
      </c>
      <c r="U4615" t="s">
        <v>37</v>
      </c>
      <c r="V4615" t="s">
        <v>583</v>
      </c>
      <c r="W4615">
        <v>1000000</v>
      </c>
      <c r="X4615">
        <v>2009</v>
      </c>
      <c r="Y4615">
        <v>157</v>
      </c>
      <c r="Z4615">
        <v>2.8</v>
      </c>
      <c r="AA4615">
        <v>16</v>
      </c>
      <c r="AB4615">
        <v>297</v>
      </c>
    </row>
    <row r="4616" spans="1:28" hidden="1" x14ac:dyDescent="0.2">
      <c r="A4616" t="s">
        <v>745</v>
      </c>
      <c r="B4616" t="s">
        <v>16448</v>
      </c>
      <c r="C4616">
        <v>12</v>
      </c>
      <c r="D4616">
        <v>94</v>
      </c>
      <c r="E4616">
        <v>82</v>
      </c>
      <c r="F4616">
        <v>47</v>
      </c>
      <c r="G4616" t="s">
        <v>14819</v>
      </c>
      <c r="H4616">
        <v>694</v>
      </c>
      <c r="J4616" t="s">
        <v>3407</v>
      </c>
      <c r="K4616" t="s">
        <v>1693</v>
      </c>
      <c r="L4616" t="s">
        <v>21918</v>
      </c>
      <c r="M4616">
        <v>340</v>
      </c>
      <c r="N4616">
        <v>964</v>
      </c>
      <c r="O4616" t="s">
        <v>21919</v>
      </c>
      <c r="P4616">
        <v>1</v>
      </c>
      <c r="Q4616" t="s">
        <v>21920</v>
      </c>
      <c r="R4616" t="s">
        <v>21921</v>
      </c>
      <c r="S4616">
        <v>7</v>
      </c>
      <c r="T4616" t="s">
        <v>36</v>
      </c>
      <c r="U4616" t="s">
        <v>55</v>
      </c>
      <c r="X4616">
        <v>1965</v>
      </c>
      <c r="Y4616">
        <v>196</v>
      </c>
      <c r="Z4616">
        <v>7.3</v>
      </c>
      <c r="AA4616">
        <v>1.37</v>
      </c>
      <c r="AB4616">
        <v>32</v>
      </c>
    </row>
    <row r="4617" spans="1:28" hidden="1" x14ac:dyDescent="0.2">
      <c r="A4617" t="s">
        <v>27</v>
      </c>
      <c r="B4617" t="s">
        <v>21922</v>
      </c>
      <c r="C4617">
        <v>2</v>
      </c>
      <c r="D4617">
        <v>87</v>
      </c>
      <c r="E4617">
        <v>3</v>
      </c>
      <c r="F4617">
        <v>149</v>
      </c>
      <c r="G4617" t="s">
        <v>17052</v>
      </c>
      <c r="H4617">
        <v>767</v>
      </c>
      <c r="J4617" t="s">
        <v>3407</v>
      </c>
      <c r="K4617" t="s">
        <v>6444</v>
      </c>
      <c r="L4617" t="s">
        <v>21923</v>
      </c>
      <c r="M4617">
        <v>275</v>
      </c>
      <c r="N4617">
        <v>1593</v>
      </c>
      <c r="O4617" t="s">
        <v>21924</v>
      </c>
      <c r="P4617">
        <v>2</v>
      </c>
      <c r="R4617" t="s">
        <v>21925</v>
      </c>
      <c r="S4617">
        <v>22</v>
      </c>
      <c r="T4617" t="s">
        <v>36</v>
      </c>
      <c r="U4617" t="s">
        <v>37</v>
      </c>
      <c r="V4617" t="s">
        <v>93</v>
      </c>
      <c r="W4617">
        <v>1000000</v>
      </c>
      <c r="X4617">
        <v>2004</v>
      </c>
      <c r="Y4617">
        <v>282</v>
      </c>
      <c r="Z4617">
        <v>5.8</v>
      </c>
      <c r="AB4617">
        <v>141</v>
      </c>
    </row>
    <row r="4618" spans="1:28" hidden="1" x14ac:dyDescent="0.2">
      <c r="A4618" t="s">
        <v>27</v>
      </c>
      <c r="B4618" t="s">
        <v>6280</v>
      </c>
      <c r="C4618">
        <v>12</v>
      </c>
      <c r="D4618">
        <v>93</v>
      </c>
      <c r="E4618">
        <v>923</v>
      </c>
      <c r="F4618">
        <v>904</v>
      </c>
      <c r="G4618" t="s">
        <v>487</v>
      </c>
      <c r="H4618">
        <v>34000</v>
      </c>
      <c r="J4618" t="s">
        <v>3407</v>
      </c>
      <c r="K4618" t="s">
        <v>345</v>
      </c>
      <c r="L4618" t="s">
        <v>21926</v>
      </c>
      <c r="M4618">
        <v>3943</v>
      </c>
      <c r="N4618">
        <v>52113</v>
      </c>
      <c r="O4618" t="s">
        <v>3007</v>
      </c>
      <c r="P4618">
        <v>3</v>
      </c>
      <c r="Q4618" t="s">
        <v>21927</v>
      </c>
      <c r="R4618" t="s">
        <v>21928</v>
      </c>
      <c r="S4618">
        <v>24</v>
      </c>
      <c r="T4618" t="s">
        <v>36</v>
      </c>
      <c r="U4618" t="s">
        <v>37</v>
      </c>
      <c r="V4618" t="s">
        <v>583</v>
      </c>
      <c r="X4618">
        <v>2008</v>
      </c>
      <c r="Y4618">
        <v>17000</v>
      </c>
      <c r="Z4618">
        <v>6.5</v>
      </c>
      <c r="AA4618">
        <v>1.85</v>
      </c>
      <c r="AB4618">
        <v>599</v>
      </c>
    </row>
    <row r="4619" spans="1:28" hidden="1" x14ac:dyDescent="0.2">
      <c r="A4619" t="s">
        <v>27</v>
      </c>
      <c r="B4619" t="s">
        <v>21929</v>
      </c>
      <c r="D4619">
        <v>90</v>
      </c>
      <c r="E4619">
        <v>0</v>
      </c>
      <c r="F4619">
        <v>171</v>
      </c>
      <c r="G4619" t="s">
        <v>16589</v>
      </c>
      <c r="H4619">
        <v>1000</v>
      </c>
      <c r="J4619" t="s">
        <v>3407</v>
      </c>
      <c r="K4619" t="s">
        <v>306</v>
      </c>
      <c r="L4619" t="s">
        <v>21930</v>
      </c>
      <c r="M4619">
        <v>33</v>
      </c>
      <c r="N4619">
        <v>1996</v>
      </c>
      <c r="O4619" t="s">
        <v>21931</v>
      </c>
      <c r="P4619">
        <v>5</v>
      </c>
      <c r="R4619" t="s">
        <v>21932</v>
      </c>
      <c r="T4619" t="s">
        <v>36</v>
      </c>
      <c r="U4619" t="s">
        <v>37</v>
      </c>
      <c r="V4619" t="s">
        <v>583</v>
      </c>
      <c r="W4619">
        <v>1000000</v>
      </c>
      <c r="X4619">
        <v>2008</v>
      </c>
      <c r="Y4619">
        <v>618</v>
      </c>
      <c r="Z4619">
        <v>6.1</v>
      </c>
      <c r="AB4619">
        <v>3</v>
      </c>
    </row>
    <row r="4620" spans="1:28" hidden="1" x14ac:dyDescent="0.2">
      <c r="A4620" t="s">
        <v>27</v>
      </c>
      <c r="B4620" t="s">
        <v>21933</v>
      </c>
      <c r="C4620">
        <v>64</v>
      </c>
      <c r="D4620">
        <v>89</v>
      </c>
      <c r="E4620">
        <v>23</v>
      </c>
      <c r="F4620">
        <v>23</v>
      </c>
      <c r="G4620" t="s">
        <v>21934</v>
      </c>
      <c r="H4620">
        <v>199</v>
      </c>
      <c r="J4620" t="s">
        <v>12637</v>
      </c>
      <c r="K4620" t="s">
        <v>21935</v>
      </c>
      <c r="L4620" t="s">
        <v>21936</v>
      </c>
      <c r="M4620">
        <v>3650</v>
      </c>
      <c r="N4620">
        <v>292</v>
      </c>
      <c r="O4620" t="s">
        <v>21933</v>
      </c>
      <c r="P4620">
        <v>0</v>
      </c>
      <c r="Q4620" t="s">
        <v>21937</v>
      </c>
      <c r="R4620" t="s">
        <v>21938</v>
      </c>
      <c r="S4620">
        <v>39</v>
      </c>
      <c r="T4620" t="s">
        <v>36</v>
      </c>
      <c r="U4620" t="s">
        <v>37</v>
      </c>
      <c r="V4620" t="s">
        <v>583</v>
      </c>
      <c r="W4620">
        <v>500000</v>
      </c>
      <c r="X4620">
        <v>2009</v>
      </c>
      <c r="Y4620">
        <v>37</v>
      </c>
      <c r="Z4620">
        <v>5.0999999999999996</v>
      </c>
      <c r="AA4620">
        <v>1.85</v>
      </c>
      <c r="AB4620">
        <v>0</v>
      </c>
    </row>
    <row r="4621" spans="1:28" hidden="1" x14ac:dyDescent="0.2">
      <c r="A4621" t="s">
        <v>27</v>
      </c>
      <c r="B4621" t="s">
        <v>21939</v>
      </c>
      <c r="C4621">
        <v>7</v>
      </c>
      <c r="D4621">
        <v>83</v>
      </c>
      <c r="E4621">
        <v>142</v>
      </c>
      <c r="F4621">
        <v>317</v>
      </c>
      <c r="G4621" t="s">
        <v>15610</v>
      </c>
      <c r="H4621">
        <v>458</v>
      </c>
      <c r="J4621" t="s">
        <v>6401</v>
      </c>
      <c r="K4621" t="s">
        <v>21940</v>
      </c>
      <c r="L4621" t="s">
        <v>21941</v>
      </c>
      <c r="M4621">
        <v>634</v>
      </c>
      <c r="N4621">
        <v>1549</v>
      </c>
      <c r="O4621" t="s">
        <v>21942</v>
      </c>
      <c r="P4621">
        <v>1</v>
      </c>
      <c r="Q4621" t="s">
        <v>21943</v>
      </c>
      <c r="R4621" t="s">
        <v>21944</v>
      </c>
      <c r="S4621">
        <v>14</v>
      </c>
      <c r="T4621" t="s">
        <v>36</v>
      </c>
      <c r="U4621" t="s">
        <v>37</v>
      </c>
      <c r="V4621" t="s">
        <v>38</v>
      </c>
      <c r="W4621">
        <v>1000000</v>
      </c>
      <c r="X4621">
        <v>2012</v>
      </c>
      <c r="Y4621">
        <v>383</v>
      </c>
      <c r="Z4621">
        <v>2.2000000000000002</v>
      </c>
      <c r="AA4621">
        <v>1.78</v>
      </c>
      <c r="AB4621">
        <v>150</v>
      </c>
    </row>
    <row r="4622" spans="1:28" hidden="1" x14ac:dyDescent="0.2">
      <c r="A4622" t="s">
        <v>27</v>
      </c>
      <c r="B4622" t="s">
        <v>21945</v>
      </c>
      <c r="C4622">
        <v>9</v>
      </c>
      <c r="D4622">
        <v>96</v>
      </c>
      <c r="E4622">
        <v>0</v>
      </c>
      <c r="F4622">
        <v>0</v>
      </c>
      <c r="G4622" t="s">
        <v>21946</v>
      </c>
      <c r="H4622">
        <v>90</v>
      </c>
      <c r="J4622" t="s">
        <v>212</v>
      </c>
      <c r="K4622" t="s">
        <v>21947</v>
      </c>
      <c r="L4622" t="s">
        <v>21948</v>
      </c>
      <c r="M4622">
        <v>955</v>
      </c>
      <c r="N4622">
        <v>90</v>
      </c>
      <c r="O4622" t="s">
        <v>21949</v>
      </c>
      <c r="P4622">
        <v>0</v>
      </c>
      <c r="Q4622" t="s">
        <v>21950</v>
      </c>
      <c r="R4622" t="s">
        <v>21951</v>
      </c>
      <c r="S4622">
        <v>7</v>
      </c>
      <c r="T4622" t="s">
        <v>2776</v>
      </c>
      <c r="U4622" t="s">
        <v>3569</v>
      </c>
      <c r="V4622" t="s">
        <v>5611</v>
      </c>
      <c r="X4622">
        <v>2014</v>
      </c>
      <c r="Y4622">
        <v>0</v>
      </c>
      <c r="Z4622">
        <v>7.2</v>
      </c>
      <c r="AA4622">
        <v>2.35</v>
      </c>
      <c r="AB4622">
        <v>68</v>
      </c>
    </row>
    <row r="4623" spans="1:28" hidden="1" x14ac:dyDescent="0.2">
      <c r="A4623" t="s">
        <v>27</v>
      </c>
      <c r="B4623" t="s">
        <v>21952</v>
      </c>
      <c r="C4623">
        <v>21</v>
      </c>
      <c r="D4623">
        <v>90</v>
      </c>
      <c r="E4623">
        <v>0</v>
      </c>
      <c r="F4623">
        <v>360</v>
      </c>
      <c r="G4623" t="s">
        <v>20458</v>
      </c>
      <c r="H4623">
        <v>898</v>
      </c>
      <c r="J4623" t="s">
        <v>1413</v>
      </c>
      <c r="K4623" t="s">
        <v>3340</v>
      </c>
      <c r="L4623" t="s">
        <v>21953</v>
      </c>
      <c r="M4623">
        <v>982</v>
      </c>
      <c r="N4623">
        <v>2116</v>
      </c>
      <c r="O4623" t="s">
        <v>1499</v>
      </c>
      <c r="P4623">
        <v>1</v>
      </c>
      <c r="Q4623" t="s">
        <v>21954</v>
      </c>
      <c r="R4623" t="s">
        <v>21955</v>
      </c>
      <c r="S4623">
        <v>12</v>
      </c>
      <c r="T4623" t="s">
        <v>36</v>
      </c>
      <c r="U4623" t="s">
        <v>37</v>
      </c>
      <c r="W4623">
        <v>1000000</v>
      </c>
      <c r="X4623">
        <v>2011</v>
      </c>
      <c r="Y4623">
        <v>395</v>
      </c>
      <c r="Z4623">
        <v>5.7</v>
      </c>
      <c r="AA4623">
        <v>1.66</v>
      </c>
      <c r="AB4623">
        <v>370</v>
      </c>
    </row>
    <row r="4624" spans="1:28" hidden="1" x14ac:dyDescent="0.2">
      <c r="A4624" t="s">
        <v>27</v>
      </c>
      <c r="B4624" t="s">
        <v>21956</v>
      </c>
      <c r="D4624">
        <v>138</v>
      </c>
      <c r="E4624">
        <v>105</v>
      </c>
      <c r="F4624">
        <v>110</v>
      </c>
      <c r="G4624" t="s">
        <v>21957</v>
      </c>
      <c r="H4624">
        <v>592</v>
      </c>
      <c r="J4624" t="s">
        <v>6417</v>
      </c>
      <c r="K4624" t="s">
        <v>17357</v>
      </c>
      <c r="L4624" t="s">
        <v>21958</v>
      </c>
      <c r="M4624">
        <v>293</v>
      </c>
      <c r="N4624">
        <v>1350</v>
      </c>
      <c r="O4624" t="s">
        <v>21959</v>
      </c>
      <c r="P4624">
        <v>6</v>
      </c>
      <c r="R4624" t="s">
        <v>21960</v>
      </c>
      <c r="S4624">
        <v>1</v>
      </c>
      <c r="T4624" t="s">
        <v>36</v>
      </c>
      <c r="U4624" t="s">
        <v>37</v>
      </c>
      <c r="V4624" t="s">
        <v>38</v>
      </c>
      <c r="W4624">
        <v>1000000</v>
      </c>
      <c r="X4624">
        <v>2009</v>
      </c>
      <c r="Y4624">
        <v>207</v>
      </c>
      <c r="Z4624">
        <v>3.4</v>
      </c>
      <c r="AB4624">
        <v>41</v>
      </c>
    </row>
    <row r="4625" spans="1:28" x14ac:dyDescent="0.2">
      <c r="A4625" t="s">
        <v>27</v>
      </c>
      <c r="B4625" t="s">
        <v>21939</v>
      </c>
      <c r="C4625">
        <v>1</v>
      </c>
      <c r="D4625">
        <v>84</v>
      </c>
      <c r="E4625">
        <v>142</v>
      </c>
      <c r="F4625">
        <v>402</v>
      </c>
      <c r="G4625" t="s">
        <v>4830</v>
      </c>
      <c r="H4625">
        <v>10000</v>
      </c>
      <c r="J4625" t="s">
        <v>15009</v>
      </c>
      <c r="K4625" t="s">
        <v>10877</v>
      </c>
      <c r="L4625" t="s">
        <v>21961</v>
      </c>
      <c r="M4625">
        <v>93</v>
      </c>
      <c r="N4625">
        <v>11466</v>
      </c>
      <c r="O4625" t="s">
        <v>21962</v>
      </c>
      <c r="P4625">
        <v>3</v>
      </c>
      <c r="Q4625" t="s">
        <v>21963</v>
      </c>
      <c r="R4625" t="s">
        <v>21964</v>
      </c>
      <c r="S4625">
        <v>6</v>
      </c>
      <c r="T4625" t="s">
        <v>36</v>
      </c>
      <c r="U4625" t="s">
        <v>37</v>
      </c>
      <c r="V4625" t="s">
        <v>38</v>
      </c>
      <c r="W4625">
        <v>1000000</v>
      </c>
      <c r="X4625">
        <v>2014</v>
      </c>
      <c r="Y4625">
        <v>854</v>
      </c>
      <c r="Z4625">
        <v>3.8</v>
      </c>
      <c r="AA4625">
        <v>1.78</v>
      </c>
      <c r="AB4625">
        <v>54</v>
      </c>
    </row>
    <row r="4626" spans="1:28" hidden="1" x14ac:dyDescent="0.2">
      <c r="A4626" t="s">
        <v>27</v>
      </c>
      <c r="B4626" t="s">
        <v>16639</v>
      </c>
      <c r="C4626">
        <v>95</v>
      </c>
      <c r="D4626">
        <v>83</v>
      </c>
      <c r="E4626">
        <v>224</v>
      </c>
      <c r="F4626">
        <v>37</v>
      </c>
      <c r="G4626" t="s">
        <v>21965</v>
      </c>
      <c r="H4626">
        <v>224</v>
      </c>
      <c r="J4626" t="s">
        <v>5542</v>
      </c>
      <c r="K4626" t="s">
        <v>16639</v>
      </c>
      <c r="L4626" t="s">
        <v>21966</v>
      </c>
      <c r="M4626">
        <v>6531</v>
      </c>
      <c r="N4626">
        <v>344</v>
      </c>
      <c r="O4626" t="s">
        <v>21967</v>
      </c>
      <c r="P4626">
        <v>1</v>
      </c>
      <c r="Q4626" t="s">
        <v>21968</v>
      </c>
      <c r="R4626" t="s">
        <v>21969</v>
      </c>
      <c r="S4626">
        <v>47</v>
      </c>
      <c r="T4626" t="s">
        <v>36</v>
      </c>
      <c r="U4626" t="s">
        <v>37</v>
      </c>
      <c r="V4626" t="s">
        <v>583</v>
      </c>
      <c r="X4626">
        <v>2012</v>
      </c>
      <c r="Y4626">
        <v>59</v>
      </c>
      <c r="Z4626">
        <v>4.7</v>
      </c>
      <c r="AA4626">
        <v>1.85</v>
      </c>
      <c r="AB4626">
        <v>0</v>
      </c>
    </row>
    <row r="4627" spans="1:28" hidden="1" x14ac:dyDescent="0.2">
      <c r="A4627" t="s">
        <v>27</v>
      </c>
      <c r="B4627" t="s">
        <v>21970</v>
      </c>
      <c r="C4627">
        <v>40</v>
      </c>
      <c r="D4627">
        <v>96</v>
      </c>
      <c r="E4627">
        <v>0</v>
      </c>
      <c r="F4627">
        <v>177</v>
      </c>
      <c r="G4627" t="s">
        <v>21971</v>
      </c>
      <c r="H4627">
        <v>335</v>
      </c>
      <c r="J4627" t="s">
        <v>5101</v>
      </c>
      <c r="K4627" t="s">
        <v>21972</v>
      </c>
      <c r="L4627" t="s">
        <v>21973</v>
      </c>
      <c r="M4627">
        <v>6513</v>
      </c>
      <c r="N4627">
        <v>1226</v>
      </c>
      <c r="O4627" t="s">
        <v>21974</v>
      </c>
      <c r="P4627">
        <v>2</v>
      </c>
      <c r="Q4627" t="s">
        <v>21975</v>
      </c>
      <c r="R4627" t="s">
        <v>21976</v>
      </c>
      <c r="S4627">
        <v>41</v>
      </c>
      <c r="T4627" t="s">
        <v>36</v>
      </c>
      <c r="U4627" t="s">
        <v>55</v>
      </c>
      <c r="V4627" t="s">
        <v>4828</v>
      </c>
      <c r="W4627">
        <v>1000000</v>
      </c>
      <c r="X4627">
        <v>2012</v>
      </c>
      <c r="Y4627">
        <v>334</v>
      </c>
      <c r="Z4627">
        <v>5.6</v>
      </c>
      <c r="AA4627">
        <v>2.35</v>
      </c>
      <c r="AB4627">
        <v>968</v>
      </c>
    </row>
    <row r="4628" spans="1:28" hidden="1" x14ac:dyDescent="0.2">
      <c r="A4628" t="s">
        <v>27</v>
      </c>
      <c r="B4628" t="s">
        <v>21977</v>
      </c>
      <c r="C4628">
        <v>6</v>
      </c>
      <c r="D4628">
        <v>94</v>
      </c>
      <c r="E4628">
        <v>6</v>
      </c>
      <c r="F4628">
        <v>0</v>
      </c>
      <c r="G4628" t="s">
        <v>21978</v>
      </c>
      <c r="H4628">
        <v>92</v>
      </c>
      <c r="J4628" t="s">
        <v>4073</v>
      </c>
      <c r="K4628" t="s">
        <v>21979</v>
      </c>
      <c r="L4628" t="s">
        <v>21980</v>
      </c>
      <c r="M4628">
        <v>425</v>
      </c>
      <c r="N4628">
        <v>109</v>
      </c>
      <c r="O4628" t="s">
        <v>21981</v>
      </c>
      <c r="P4628">
        <v>0</v>
      </c>
      <c r="Q4628" t="s">
        <v>21982</v>
      </c>
      <c r="R4628" t="s">
        <v>21983</v>
      </c>
      <c r="S4628">
        <v>24</v>
      </c>
      <c r="T4628" t="s">
        <v>36</v>
      </c>
      <c r="U4628" t="s">
        <v>37</v>
      </c>
      <c r="W4628">
        <v>1000000</v>
      </c>
      <c r="X4628">
        <v>2006</v>
      </c>
      <c r="Y4628">
        <v>17</v>
      </c>
      <c r="Z4628">
        <v>3.9</v>
      </c>
      <c r="AB4628">
        <v>91</v>
      </c>
    </row>
    <row r="4629" spans="1:28" hidden="1" x14ac:dyDescent="0.2">
      <c r="A4629" t="s">
        <v>27</v>
      </c>
      <c r="B4629" t="s">
        <v>21984</v>
      </c>
      <c r="C4629">
        <v>16</v>
      </c>
      <c r="D4629">
        <v>90</v>
      </c>
      <c r="E4629">
        <v>0</v>
      </c>
      <c r="F4629">
        <v>36</v>
      </c>
      <c r="G4629" t="s">
        <v>21985</v>
      </c>
      <c r="H4629">
        <v>57</v>
      </c>
      <c r="J4629" t="s">
        <v>21986</v>
      </c>
      <c r="K4629" t="s">
        <v>21028</v>
      </c>
      <c r="L4629" t="s">
        <v>21987</v>
      </c>
      <c r="M4629">
        <v>137</v>
      </c>
      <c r="N4629">
        <v>231</v>
      </c>
      <c r="O4629" t="s">
        <v>21988</v>
      </c>
      <c r="P4629">
        <v>2</v>
      </c>
      <c r="R4629" t="s">
        <v>21989</v>
      </c>
      <c r="S4629">
        <v>16</v>
      </c>
      <c r="T4629" t="s">
        <v>36</v>
      </c>
      <c r="U4629" t="s">
        <v>266</v>
      </c>
      <c r="W4629">
        <v>1000000</v>
      </c>
      <c r="X4629">
        <v>2014</v>
      </c>
      <c r="Y4629">
        <v>40</v>
      </c>
      <c r="Z4629">
        <v>5.4</v>
      </c>
      <c r="AB4629">
        <v>48</v>
      </c>
    </row>
    <row r="4630" spans="1:28" hidden="1" x14ac:dyDescent="0.2">
      <c r="A4630" t="s">
        <v>27</v>
      </c>
      <c r="B4630" t="s">
        <v>21990</v>
      </c>
      <c r="C4630">
        <v>39</v>
      </c>
      <c r="D4630">
        <v>95</v>
      </c>
      <c r="E4630">
        <v>53</v>
      </c>
      <c r="F4630">
        <v>253</v>
      </c>
      <c r="G4630" t="s">
        <v>13025</v>
      </c>
      <c r="H4630">
        <v>677</v>
      </c>
      <c r="J4630" t="s">
        <v>6401</v>
      </c>
      <c r="K4630" t="s">
        <v>21991</v>
      </c>
      <c r="L4630" t="s">
        <v>21992</v>
      </c>
      <c r="M4630">
        <v>6256</v>
      </c>
      <c r="N4630">
        <v>1825</v>
      </c>
      <c r="O4630" t="s">
        <v>21993</v>
      </c>
      <c r="P4630">
        <v>0</v>
      </c>
      <c r="Q4630" t="s">
        <v>21994</v>
      </c>
      <c r="R4630" t="s">
        <v>21995</v>
      </c>
      <c r="S4630">
        <v>19</v>
      </c>
      <c r="T4630" t="s">
        <v>36</v>
      </c>
      <c r="U4630" t="s">
        <v>37</v>
      </c>
      <c r="V4630" t="s">
        <v>583</v>
      </c>
      <c r="W4630">
        <v>1000000</v>
      </c>
      <c r="X4630">
        <v>2015</v>
      </c>
      <c r="Y4630">
        <v>366</v>
      </c>
      <c r="Z4630">
        <v>5.2</v>
      </c>
      <c r="AA4630">
        <v>2.35</v>
      </c>
      <c r="AB4630">
        <v>936</v>
      </c>
    </row>
    <row r="4631" spans="1:28" hidden="1" x14ac:dyDescent="0.2">
      <c r="A4631" t="s">
        <v>27</v>
      </c>
      <c r="B4631" t="s">
        <v>21996</v>
      </c>
      <c r="C4631">
        <v>150</v>
      </c>
      <c r="D4631">
        <v>93</v>
      </c>
      <c r="E4631">
        <v>3</v>
      </c>
      <c r="F4631">
        <v>115</v>
      </c>
      <c r="G4631" t="s">
        <v>21997</v>
      </c>
      <c r="H4631">
        <v>214</v>
      </c>
      <c r="J4631" t="s">
        <v>8534</v>
      </c>
      <c r="K4631" t="s">
        <v>21998</v>
      </c>
      <c r="L4631" t="s">
        <v>21999</v>
      </c>
      <c r="M4631">
        <v>2057</v>
      </c>
      <c r="N4631">
        <v>656</v>
      </c>
      <c r="O4631" t="s">
        <v>22000</v>
      </c>
      <c r="P4631">
        <v>2</v>
      </c>
      <c r="Q4631" t="s">
        <v>22001</v>
      </c>
      <c r="R4631" t="s">
        <v>22002</v>
      </c>
      <c r="S4631">
        <v>30</v>
      </c>
      <c r="T4631" t="s">
        <v>36</v>
      </c>
      <c r="U4631" t="s">
        <v>37</v>
      </c>
      <c r="V4631" t="s">
        <v>4828</v>
      </c>
      <c r="W4631">
        <v>1000000</v>
      </c>
      <c r="X4631">
        <v>2013</v>
      </c>
      <c r="Y4631">
        <v>211</v>
      </c>
      <c r="Z4631">
        <v>3.5</v>
      </c>
      <c r="AA4631">
        <v>2.35</v>
      </c>
      <c r="AB4631">
        <v>0</v>
      </c>
    </row>
    <row r="4632" spans="1:28" hidden="1" x14ac:dyDescent="0.2">
      <c r="B4632" t="s">
        <v>22003</v>
      </c>
      <c r="C4632">
        <v>1</v>
      </c>
      <c r="D4632">
        <v>111</v>
      </c>
      <c r="E4632">
        <v>0</v>
      </c>
      <c r="F4632">
        <v>426</v>
      </c>
      <c r="G4632" t="s">
        <v>15482</v>
      </c>
      <c r="H4632">
        <v>657</v>
      </c>
      <c r="J4632" t="s">
        <v>3407</v>
      </c>
      <c r="K4632" t="s">
        <v>22004</v>
      </c>
      <c r="L4632" t="s">
        <v>22005</v>
      </c>
      <c r="M4632">
        <v>207</v>
      </c>
      <c r="N4632">
        <v>2677</v>
      </c>
      <c r="O4632" t="s">
        <v>7066</v>
      </c>
      <c r="P4632">
        <v>0</v>
      </c>
      <c r="R4632" t="s">
        <v>22006</v>
      </c>
      <c r="S4632">
        <v>1</v>
      </c>
      <c r="U4632" t="s">
        <v>37</v>
      </c>
      <c r="V4632" t="s">
        <v>93</v>
      </c>
      <c r="W4632">
        <v>1000000</v>
      </c>
      <c r="X4632">
        <v>2014</v>
      </c>
      <c r="Y4632">
        <v>608</v>
      </c>
      <c r="Z4632">
        <v>5.3</v>
      </c>
      <c r="AB4632">
        <v>212</v>
      </c>
    </row>
    <row r="4633" spans="1:28" hidden="1" x14ac:dyDescent="0.2">
      <c r="A4633" t="s">
        <v>27</v>
      </c>
      <c r="B4633" t="s">
        <v>5287</v>
      </c>
      <c r="C4633">
        <v>393</v>
      </c>
      <c r="D4633">
        <v>101</v>
      </c>
      <c r="E4633">
        <v>0</v>
      </c>
      <c r="F4633">
        <v>888</v>
      </c>
      <c r="G4633" t="s">
        <v>4530</v>
      </c>
      <c r="H4633">
        <v>3000</v>
      </c>
      <c r="I4633">
        <v>2319187</v>
      </c>
      <c r="J4633" t="s">
        <v>2140</v>
      </c>
      <c r="K4633" t="s">
        <v>980</v>
      </c>
      <c r="L4633" t="s">
        <v>12563</v>
      </c>
      <c r="M4633">
        <v>92640</v>
      </c>
      <c r="N4633">
        <v>5056</v>
      </c>
      <c r="O4633" t="s">
        <v>12564</v>
      </c>
      <c r="P4633">
        <v>0</v>
      </c>
      <c r="Q4633" t="s">
        <v>12565</v>
      </c>
      <c r="R4633" t="s">
        <v>12566</v>
      </c>
      <c r="S4633">
        <v>212</v>
      </c>
      <c r="T4633" t="s">
        <v>36</v>
      </c>
      <c r="U4633" t="s">
        <v>55</v>
      </c>
      <c r="V4633" t="s">
        <v>583</v>
      </c>
      <c r="W4633">
        <v>20000000</v>
      </c>
      <c r="X4633">
        <v>2013</v>
      </c>
      <c r="Y4633">
        <v>1000</v>
      </c>
      <c r="Z4633">
        <v>7</v>
      </c>
      <c r="AA4633">
        <v>2.35</v>
      </c>
      <c r="AB4633">
        <v>23000</v>
      </c>
    </row>
    <row r="4634" spans="1:28" hidden="1" x14ac:dyDescent="0.2">
      <c r="A4634" t="s">
        <v>27</v>
      </c>
      <c r="B4634" t="s">
        <v>22007</v>
      </c>
      <c r="C4634">
        <v>32</v>
      </c>
      <c r="D4634">
        <v>103</v>
      </c>
      <c r="E4634">
        <v>17</v>
      </c>
      <c r="F4634">
        <v>113</v>
      </c>
      <c r="G4634" t="s">
        <v>10324</v>
      </c>
      <c r="H4634">
        <v>754</v>
      </c>
      <c r="J4634" t="s">
        <v>5497</v>
      </c>
      <c r="K4634" t="s">
        <v>6682</v>
      </c>
      <c r="L4634" t="s">
        <v>22008</v>
      </c>
      <c r="M4634">
        <v>4998</v>
      </c>
      <c r="N4634">
        <v>1567</v>
      </c>
      <c r="O4634" t="s">
        <v>22009</v>
      </c>
      <c r="P4634">
        <v>0</v>
      </c>
      <c r="Q4634" t="s">
        <v>22010</v>
      </c>
      <c r="R4634" t="s">
        <v>22011</v>
      </c>
      <c r="S4634">
        <v>55</v>
      </c>
      <c r="T4634" t="s">
        <v>36</v>
      </c>
      <c r="U4634" t="s">
        <v>37</v>
      </c>
      <c r="V4634" t="s">
        <v>93</v>
      </c>
      <c r="X4634">
        <v>1968</v>
      </c>
      <c r="Y4634">
        <v>605</v>
      </c>
      <c r="Z4634">
        <v>7.1</v>
      </c>
      <c r="AA4634">
        <v>2.35</v>
      </c>
      <c r="AB4634">
        <v>785</v>
      </c>
    </row>
    <row r="4635" spans="1:28" hidden="1" x14ac:dyDescent="0.2">
      <c r="A4635" t="s">
        <v>27</v>
      </c>
      <c r="B4635" t="s">
        <v>22012</v>
      </c>
      <c r="C4635">
        <v>78</v>
      </c>
      <c r="D4635">
        <v>87</v>
      </c>
      <c r="E4635">
        <v>0</v>
      </c>
      <c r="F4635">
        <v>302</v>
      </c>
      <c r="G4635" t="s">
        <v>3338</v>
      </c>
      <c r="H4635">
        <v>696</v>
      </c>
      <c r="J4635" t="s">
        <v>5542</v>
      </c>
      <c r="K4635" t="s">
        <v>22013</v>
      </c>
      <c r="L4635" t="s">
        <v>22014</v>
      </c>
      <c r="M4635">
        <v>6265</v>
      </c>
      <c r="N4635">
        <v>1618</v>
      </c>
      <c r="O4635" t="s">
        <v>22015</v>
      </c>
      <c r="P4635">
        <v>1</v>
      </c>
      <c r="Q4635" t="s">
        <v>22016</v>
      </c>
      <c r="R4635" t="s">
        <v>22017</v>
      </c>
      <c r="S4635">
        <v>56</v>
      </c>
      <c r="T4635" t="s">
        <v>36</v>
      </c>
      <c r="U4635" t="s">
        <v>765</v>
      </c>
      <c r="V4635" t="s">
        <v>583</v>
      </c>
      <c r="W4635">
        <v>950000</v>
      </c>
      <c r="X4635">
        <v>2013</v>
      </c>
      <c r="Y4635">
        <v>371</v>
      </c>
      <c r="Z4635">
        <v>5.5</v>
      </c>
      <c r="AB4635">
        <v>2000</v>
      </c>
    </row>
    <row r="4636" spans="1:28" hidden="1" x14ac:dyDescent="0.2">
      <c r="A4636" t="s">
        <v>27</v>
      </c>
      <c r="D4636">
        <v>30</v>
      </c>
      <c r="F4636">
        <v>223</v>
      </c>
      <c r="G4636" t="s">
        <v>22018</v>
      </c>
      <c r="H4636">
        <v>775</v>
      </c>
      <c r="J4636" t="s">
        <v>1669</v>
      </c>
      <c r="K4636" t="s">
        <v>3659</v>
      </c>
      <c r="L4636" t="s">
        <v>22019</v>
      </c>
      <c r="M4636">
        <v>954</v>
      </c>
      <c r="N4636">
        <v>1713</v>
      </c>
      <c r="O4636" t="s">
        <v>22020</v>
      </c>
      <c r="P4636">
        <v>8</v>
      </c>
      <c r="Q4636" t="s">
        <v>22021</v>
      </c>
      <c r="R4636" t="s">
        <v>22022</v>
      </c>
      <c r="S4636">
        <v>14</v>
      </c>
      <c r="T4636" t="s">
        <v>36</v>
      </c>
      <c r="U4636" t="s">
        <v>37</v>
      </c>
      <c r="Y4636">
        <v>275</v>
      </c>
      <c r="Z4636">
        <v>5.9</v>
      </c>
      <c r="AB4636">
        <v>57</v>
      </c>
    </row>
    <row r="4637" spans="1:28" hidden="1" x14ac:dyDescent="0.2">
      <c r="A4637" t="s">
        <v>27</v>
      </c>
      <c r="B4637" t="s">
        <v>22023</v>
      </c>
      <c r="C4637">
        <v>8</v>
      </c>
      <c r="D4637">
        <v>100</v>
      </c>
      <c r="E4637">
        <v>12</v>
      </c>
      <c r="F4637">
        <v>354</v>
      </c>
      <c r="G4637" t="s">
        <v>22024</v>
      </c>
      <c r="H4637">
        <v>529</v>
      </c>
      <c r="J4637" t="s">
        <v>3407</v>
      </c>
      <c r="K4637" t="s">
        <v>3791</v>
      </c>
      <c r="L4637" t="s">
        <v>22025</v>
      </c>
      <c r="M4637">
        <v>7870</v>
      </c>
      <c r="N4637">
        <v>2468</v>
      </c>
      <c r="O4637" t="s">
        <v>9927</v>
      </c>
      <c r="P4637">
        <v>1</v>
      </c>
      <c r="Q4637" t="s">
        <v>22026</v>
      </c>
      <c r="R4637" t="s">
        <v>22027</v>
      </c>
      <c r="S4637">
        <v>64</v>
      </c>
      <c r="T4637" t="s">
        <v>36</v>
      </c>
      <c r="U4637" t="s">
        <v>37</v>
      </c>
      <c r="V4637" t="s">
        <v>4828</v>
      </c>
      <c r="W4637">
        <v>950000</v>
      </c>
      <c r="X4637">
        <v>2014</v>
      </c>
      <c r="Y4637">
        <v>413</v>
      </c>
      <c r="Z4637">
        <v>6</v>
      </c>
      <c r="AB4637">
        <v>884</v>
      </c>
    </row>
    <row r="4638" spans="1:28" hidden="1" x14ac:dyDescent="0.2">
      <c r="A4638" t="s">
        <v>27</v>
      </c>
      <c r="B4638" t="s">
        <v>22028</v>
      </c>
      <c r="C4638">
        <v>6</v>
      </c>
      <c r="D4638">
        <v>90</v>
      </c>
      <c r="E4638">
        <v>29</v>
      </c>
      <c r="F4638">
        <v>558</v>
      </c>
      <c r="G4638" t="s">
        <v>8154</v>
      </c>
      <c r="H4638">
        <v>1000</v>
      </c>
      <c r="J4638" t="s">
        <v>1679</v>
      </c>
      <c r="K4638" t="s">
        <v>1757</v>
      </c>
      <c r="L4638" t="s">
        <v>22029</v>
      </c>
      <c r="M4638">
        <v>443</v>
      </c>
      <c r="N4638">
        <v>2504</v>
      </c>
      <c r="O4638" t="s">
        <v>1776</v>
      </c>
      <c r="P4638">
        <v>1</v>
      </c>
      <c r="Q4638" t="s">
        <v>22030</v>
      </c>
      <c r="R4638" t="s">
        <v>22031</v>
      </c>
      <c r="S4638">
        <v>4</v>
      </c>
      <c r="T4638" t="s">
        <v>36</v>
      </c>
      <c r="U4638" t="s">
        <v>37</v>
      </c>
      <c r="W4638">
        <v>989000</v>
      </c>
      <c r="X4638">
        <v>2007</v>
      </c>
      <c r="Y4638">
        <v>569</v>
      </c>
      <c r="Z4638">
        <v>4.8</v>
      </c>
      <c r="AB4638">
        <v>42</v>
      </c>
    </row>
    <row r="4639" spans="1:28" hidden="1" x14ac:dyDescent="0.2">
      <c r="A4639" t="s">
        <v>27</v>
      </c>
      <c r="B4639" t="s">
        <v>22032</v>
      </c>
      <c r="C4639">
        <v>9</v>
      </c>
      <c r="D4639">
        <v>83</v>
      </c>
      <c r="E4639">
        <v>0</v>
      </c>
      <c r="F4639">
        <v>17</v>
      </c>
      <c r="G4639" t="s">
        <v>22033</v>
      </c>
      <c r="H4639">
        <v>56</v>
      </c>
      <c r="J4639" t="s">
        <v>22034</v>
      </c>
      <c r="K4639" t="s">
        <v>22035</v>
      </c>
      <c r="L4639" t="s">
        <v>22036</v>
      </c>
      <c r="M4639">
        <v>265</v>
      </c>
      <c r="N4639">
        <v>104</v>
      </c>
      <c r="O4639" t="s">
        <v>22037</v>
      </c>
      <c r="P4639">
        <v>0</v>
      </c>
      <c r="Q4639" t="s">
        <v>22038</v>
      </c>
      <c r="R4639" t="s">
        <v>22039</v>
      </c>
      <c r="S4639">
        <v>3</v>
      </c>
      <c r="T4639" t="s">
        <v>36</v>
      </c>
      <c r="U4639" t="s">
        <v>37</v>
      </c>
      <c r="W4639">
        <v>913000</v>
      </c>
      <c r="X4639">
        <v>2014</v>
      </c>
      <c r="Y4639">
        <v>28</v>
      </c>
      <c r="Z4639">
        <v>7.1</v>
      </c>
      <c r="AB4639">
        <v>489</v>
      </c>
    </row>
    <row r="4640" spans="1:28" hidden="1" x14ac:dyDescent="0.2">
      <c r="A4640" t="s">
        <v>745</v>
      </c>
      <c r="B4640" t="s">
        <v>20224</v>
      </c>
      <c r="C4640">
        <v>134</v>
      </c>
      <c r="D4640">
        <v>108</v>
      </c>
      <c r="E4640">
        <v>603</v>
      </c>
      <c r="F4640">
        <v>279</v>
      </c>
      <c r="G4640" t="s">
        <v>12523</v>
      </c>
      <c r="H4640">
        <v>10000</v>
      </c>
      <c r="I4640">
        <v>9600000</v>
      </c>
      <c r="J4640" t="s">
        <v>4822</v>
      </c>
      <c r="K4640" t="s">
        <v>117</v>
      </c>
      <c r="L4640" t="s">
        <v>22040</v>
      </c>
      <c r="M4640">
        <v>100890</v>
      </c>
      <c r="N4640">
        <v>11094</v>
      </c>
      <c r="O4640" t="s">
        <v>5803</v>
      </c>
      <c r="P4640">
        <v>2</v>
      </c>
      <c r="Q4640" t="s">
        <v>22041</v>
      </c>
      <c r="R4640" t="s">
        <v>22042</v>
      </c>
      <c r="S4640">
        <v>281</v>
      </c>
      <c r="T4640" t="s">
        <v>36</v>
      </c>
      <c r="U4640" t="s">
        <v>37</v>
      </c>
      <c r="V4640" t="s">
        <v>4828</v>
      </c>
      <c r="W4640">
        <v>910000</v>
      </c>
      <c r="X4640">
        <v>1954</v>
      </c>
      <c r="Y4640">
        <v>416</v>
      </c>
      <c r="Z4640">
        <v>8.1999999999999993</v>
      </c>
      <c r="AA4640">
        <v>1.85</v>
      </c>
      <c r="AB4640">
        <v>0</v>
      </c>
    </row>
    <row r="4641" spans="1:28" hidden="1" x14ac:dyDescent="0.2">
      <c r="A4641" t="s">
        <v>27</v>
      </c>
      <c r="B4641" t="s">
        <v>22043</v>
      </c>
      <c r="C4641">
        <v>18</v>
      </c>
      <c r="D4641">
        <v>100</v>
      </c>
      <c r="E4641">
        <v>28</v>
      </c>
      <c r="F4641">
        <v>501</v>
      </c>
      <c r="G4641" t="s">
        <v>10972</v>
      </c>
      <c r="H4641">
        <v>945</v>
      </c>
      <c r="I4641">
        <v>20186</v>
      </c>
      <c r="J4641" t="s">
        <v>1669</v>
      </c>
      <c r="K4641" t="s">
        <v>12586</v>
      </c>
      <c r="L4641" t="s">
        <v>22044</v>
      </c>
      <c r="M4641">
        <v>6025</v>
      </c>
      <c r="N4641">
        <v>2924</v>
      </c>
      <c r="O4641" t="s">
        <v>6986</v>
      </c>
      <c r="P4641">
        <v>8</v>
      </c>
      <c r="Q4641" t="s">
        <v>22045</v>
      </c>
      <c r="R4641" t="s">
        <v>22046</v>
      </c>
      <c r="S4641">
        <v>15</v>
      </c>
      <c r="T4641" t="s">
        <v>36</v>
      </c>
      <c r="U4641" t="s">
        <v>37</v>
      </c>
      <c r="V4641" t="s">
        <v>583</v>
      </c>
      <c r="W4641">
        <v>930000</v>
      </c>
      <c r="X4641">
        <v>2011</v>
      </c>
      <c r="Y4641">
        <v>756</v>
      </c>
      <c r="Z4641">
        <v>5.7</v>
      </c>
      <c r="AA4641">
        <v>2.35</v>
      </c>
      <c r="AB4641">
        <v>995</v>
      </c>
    </row>
    <row r="4642" spans="1:28" hidden="1" x14ac:dyDescent="0.2">
      <c r="A4642" t="s">
        <v>27</v>
      </c>
      <c r="B4642" t="s">
        <v>22047</v>
      </c>
      <c r="C4642">
        <v>233</v>
      </c>
      <c r="D4642">
        <v>113</v>
      </c>
      <c r="E4642">
        <v>163</v>
      </c>
      <c r="F4642">
        <v>27</v>
      </c>
      <c r="G4642" t="s">
        <v>22048</v>
      </c>
      <c r="H4642">
        <v>131</v>
      </c>
      <c r="I4642">
        <v>1185783</v>
      </c>
      <c r="J4642" t="s">
        <v>3407</v>
      </c>
      <c r="K4642" t="s">
        <v>22049</v>
      </c>
      <c r="L4642" t="s">
        <v>22050</v>
      </c>
      <c r="M4642">
        <v>44763</v>
      </c>
      <c r="N4642">
        <v>264</v>
      </c>
      <c r="O4642" t="s">
        <v>22051</v>
      </c>
      <c r="P4642">
        <v>0</v>
      </c>
      <c r="Q4642" t="s">
        <v>22052</v>
      </c>
      <c r="R4642" t="s">
        <v>22053</v>
      </c>
      <c r="S4642">
        <v>172</v>
      </c>
      <c r="T4642" t="s">
        <v>22054</v>
      </c>
      <c r="U4642" t="s">
        <v>8817</v>
      </c>
      <c r="V4642" t="s">
        <v>4828</v>
      </c>
      <c r="W4642">
        <v>590000</v>
      </c>
      <c r="X4642">
        <v>2007</v>
      </c>
      <c r="Y4642">
        <v>60</v>
      </c>
      <c r="Z4642">
        <v>7.9</v>
      </c>
      <c r="AA4642">
        <v>1.85</v>
      </c>
      <c r="AB4642">
        <v>14000</v>
      </c>
    </row>
    <row r="4643" spans="1:28" hidden="1" x14ac:dyDescent="0.2">
      <c r="A4643" t="s">
        <v>27</v>
      </c>
      <c r="B4643" t="s">
        <v>22055</v>
      </c>
      <c r="C4643">
        <v>10</v>
      </c>
      <c r="D4643">
        <v>97</v>
      </c>
      <c r="E4643">
        <v>171</v>
      </c>
      <c r="F4643">
        <v>76</v>
      </c>
      <c r="G4643" t="s">
        <v>22055</v>
      </c>
      <c r="H4643">
        <v>1000</v>
      </c>
      <c r="J4643" t="s">
        <v>6401</v>
      </c>
      <c r="K4643" t="s">
        <v>6286</v>
      </c>
      <c r="L4643" t="s">
        <v>22056</v>
      </c>
      <c r="M4643">
        <v>139</v>
      </c>
      <c r="N4643">
        <v>1343</v>
      </c>
      <c r="O4643" t="s">
        <v>10895</v>
      </c>
      <c r="P4643">
        <v>0</v>
      </c>
      <c r="Q4643" t="s">
        <v>22057</v>
      </c>
      <c r="R4643" t="s">
        <v>22058</v>
      </c>
      <c r="S4643">
        <v>3</v>
      </c>
      <c r="T4643" t="s">
        <v>36</v>
      </c>
      <c r="U4643" t="s">
        <v>37</v>
      </c>
      <c r="W4643">
        <v>3000000</v>
      </c>
      <c r="X4643">
        <v>2015</v>
      </c>
      <c r="Y4643">
        <v>171</v>
      </c>
      <c r="Z4643">
        <v>7.3</v>
      </c>
      <c r="AB4643">
        <v>52</v>
      </c>
    </row>
    <row r="4644" spans="1:28" hidden="1" x14ac:dyDescent="0.2">
      <c r="A4644" t="s">
        <v>27</v>
      </c>
      <c r="B4644" t="s">
        <v>3539</v>
      </c>
      <c r="C4644">
        <v>231</v>
      </c>
      <c r="D4644">
        <v>104</v>
      </c>
      <c r="E4644">
        <v>171</v>
      </c>
      <c r="F4644">
        <v>0</v>
      </c>
      <c r="G4644" t="s">
        <v>22059</v>
      </c>
      <c r="H4644">
        <v>109</v>
      </c>
      <c r="I4644">
        <v>1007962</v>
      </c>
      <c r="J4644" t="s">
        <v>2123</v>
      </c>
      <c r="K4644" t="s">
        <v>22060</v>
      </c>
      <c r="L4644" t="s">
        <v>22061</v>
      </c>
      <c r="M4644">
        <v>131969</v>
      </c>
      <c r="N4644">
        <v>117</v>
      </c>
      <c r="O4644" t="s">
        <v>22062</v>
      </c>
      <c r="P4644">
        <v>0</v>
      </c>
      <c r="Q4644" t="s">
        <v>22063</v>
      </c>
      <c r="R4644" t="s">
        <v>22064</v>
      </c>
      <c r="S4644">
        <v>651</v>
      </c>
      <c r="T4644" t="s">
        <v>36</v>
      </c>
      <c r="U4644" t="s">
        <v>37</v>
      </c>
      <c r="V4644" t="s">
        <v>583</v>
      </c>
      <c r="W4644">
        <v>950000</v>
      </c>
      <c r="X4644">
        <v>2005</v>
      </c>
      <c r="Y4644">
        <v>8</v>
      </c>
      <c r="Z4644">
        <v>7.1</v>
      </c>
      <c r="AA4644">
        <v>2.35</v>
      </c>
      <c r="AB4644">
        <v>12000</v>
      </c>
    </row>
    <row r="4645" spans="1:28" hidden="1" x14ac:dyDescent="0.2">
      <c r="A4645" t="s">
        <v>27</v>
      </c>
      <c r="B4645" t="s">
        <v>21309</v>
      </c>
      <c r="C4645">
        <v>65</v>
      </c>
      <c r="D4645">
        <v>91</v>
      </c>
      <c r="E4645">
        <v>91</v>
      </c>
      <c r="F4645">
        <v>659</v>
      </c>
      <c r="G4645" t="s">
        <v>7892</v>
      </c>
      <c r="H4645">
        <v>982</v>
      </c>
      <c r="I4645">
        <v>381186</v>
      </c>
      <c r="J4645" t="s">
        <v>4073</v>
      </c>
      <c r="K4645" t="s">
        <v>2599</v>
      </c>
      <c r="L4645" t="s">
        <v>22065</v>
      </c>
      <c r="M4645">
        <v>13485</v>
      </c>
      <c r="N4645">
        <v>3299</v>
      </c>
      <c r="O4645" t="s">
        <v>17351</v>
      </c>
      <c r="P4645">
        <v>0</v>
      </c>
      <c r="Q4645" t="s">
        <v>22066</v>
      </c>
      <c r="R4645" t="s">
        <v>22067</v>
      </c>
      <c r="S4645">
        <v>90</v>
      </c>
      <c r="T4645" t="s">
        <v>36</v>
      </c>
      <c r="U4645" t="s">
        <v>37</v>
      </c>
      <c r="V4645" t="s">
        <v>583</v>
      </c>
      <c r="W4645">
        <v>900000</v>
      </c>
      <c r="X4645">
        <v>2005</v>
      </c>
      <c r="Y4645">
        <v>796</v>
      </c>
      <c r="Z4645">
        <v>6.4</v>
      </c>
      <c r="AA4645">
        <v>2.35</v>
      </c>
      <c r="AB4645">
        <v>698</v>
      </c>
    </row>
    <row r="4646" spans="1:28" hidden="1" x14ac:dyDescent="0.2">
      <c r="A4646" t="s">
        <v>27</v>
      </c>
      <c r="B4646" t="s">
        <v>22068</v>
      </c>
      <c r="C4646">
        <v>76</v>
      </c>
      <c r="D4646">
        <v>107</v>
      </c>
      <c r="E4646">
        <v>32</v>
      </c>
      <c r="F4646">
        <v>127</v>
      </c>
      <c r="G4646" t="s">
        <v>22069</v>
      </c>
      <c r="H4646">
        <v>144</v>
      </c>
      <c r="I4646">
        <v>439958</v>
      </c>
      <c r="J4646" t="s">
        <v>3407</v>
      </c>
      <c r="K4646" t="s">
        <v>22070</v>
      </c>
      <c r="L4646" t="s">
        <v>22071</v>
      </c>
      <c r="M4646">
        <v>6277</v>
      </c>
      <c r="N4646">
        <v>509</v>
      </c>
      <c r="O4646" t="s">
        <v>22072</v>
      </c>
      <c r="P4646">
        <v>1</v>
      </c>
      <c r="Q4646" t="s">
        <v>22073</v>
      </c>
      <c r="R4646" t="s">
        <v>22074</v>
      </c>
      <c r="S4646">
        <v>43</v>
      </c>
      <c r="T4646" t="s">
        <v>22075</v>
      </c>
      <c r="U4646" t="s">
        <v>1463</v>
      </c>
      <c r="V4646" t="s">
        <v>583</v>
      </c>
      <c r="X4646">
        <v>2011</v>
      </c>
      <c r="Y4646">
        <v>127</v>
      </c>
      <c r="Z4646">
        <v>5.9</v>
      </c>
      <c r="AA4646">
        <v>2.35</v>
      </c>
      <c r="AB4646">
        <v>0</v>
      </c>
    </row>
    <row r="4647" spans="1:28" hidden="1" x14ac:dyDescent="0.2">
      <c r="A4647" t="s">
        <v>27</v>
      </c>
      <c r="B4647" t="s">
        <v>7098</v>
      </c>
      <c r="C4647">
        <v>327</v>
      </c>
      <c r="D4647">
        <v>85</v>
      </c>
      <c r="E4647">
        <v>0</v>
      </c>
      <c r="F4647">
        <v>88</v>
      </c>
      <c r="G4647" t="s">
        <v>11219</v>
      </c>
      <c r="H4647">
        <v>282</v>
      </c>
      <c r="I4647">
        <v>16097842</v>
      </c>
      <c r="J4647" t="s">
        <v>6324</v>
      </c>
      <c r="K4647" t="s">
        <v>22076</v>
      </c>
      <c r="L4647" t="s">
        <v>22077</v>
      </c>
      <c r="M4647">
        <v>53919</v>
      </c>
      <c r="N4647">
        <v>687</v>
      </c>
      <c r="O4647" t="s">
        <v>22078</v>
      </c>
      <c r="P4647">
        <v>0</v>
      </c>
      <c r="Q4647" t="s">
        <v>22079</v>
      </c>
      <c r="R4647" t="s">
        <v>22080</v>
      </c>
      <c r="S4647">
        <v>168</v>
      </c>
      <c r="T4647" t="s">
        <v>36</v>
      </c>
      <c r="U4647" t="s">
        <v>37</v>
      </c>
      <c r="V4647" t="s">
        <v>583</v>
      </c>
      <c r="W4647">
        <v>900000</v>
      </c>
      <c r="X4647">
        <v>2013</v>
      </c>
      <c r="Y4647">
        <v>270</v>
      </c>
      <c r="Z4647">
        <v>7.5</v>
      </c>
      <c r="AA4647">
        <v>1.85</v>
      </c>
      <c r="AB4647">
        <v>17000</v>
      </c>
    </row>
    <row r="4648" spans="1:28" hidden="1" x14ac:dyDescent="0.2">
      <c r="A4648" t="s">
        <v>27</v>
      </c>
      <c r="B4648" t="s">
        <v>22081</v>
      </c>
      <c r="C4648">
        <v>62</v>
      </c>
      <c r="D4648">
        <v>101</v>
      </c>
      <c r="E4648">
        <v>6</v>
      </c>
      <c r="F4648">
        <v>727</v>
      </c>
      <c r="G4648" t="s">
        <v>2295</v>
      </c>
      <c r="H4648">
        <v>975</v>
      </c>
      <c r="I4648">
        <v>6643</v>
      </c>
      <c r="J4648" t="s">
        <v>22082</v>
      </c>
      <c r="K4648" t="s">
        <v>620</v>
      </c>
      <c r="L4648" t="s">
        <v>22083</v>
      </c>
      <c r="M4648">
        <v>11965</v>
      </c>
      <c r="N4648">
        <v>4184</v>
      </c>
      <c r="O4648" t="s">
        <v>4988</v>
      </c>
      <c r="P4648">
        <v>2</v>
      </c>
      <c r="Q4648" t="s">
        <v>22084</v>
      </c>
      <c r="R4648" t="s">
        <v>22085</v>
      </c>
      <c r="S4648">
        <v>39</v>
      </c>
      <c r="T4648" t="s">
        <v>36</v>
      </c>
      <c r="U4648" t="s">
        <v>37</v>
      </c>
      <c r="V4648" t="s">
        <v>583</v>
      </c>
      <c r="W4648">
        <v>900000</v>
      </c>
      <c r="X4648">
        <v>2012</v>
      </c>
      <c r="Y4648">
        <v>947</v>
      </c>
      <c r="Z4648">
        <v>6.4</v>
      </c>
      <c r="AA4648">
        <v>2.35</v>
      </c>
      <c r="AB4648">
        <v>0</v>
      </c>
    </row>
    <row r="4649" spans="1:28" hidden="1" x14ac:dyDescent="0.2">
      <c r="A4649" t="s">
        <v>27</v>
      </c>
      <c r="B4649" t="s">
        <v>2748</v>
      </c>
      <c r="C4649">
        <v>116</v>
      </c>
      <c r="D4649">
        <v>70</v>
      </c>
      <c r="E4649">
        <v>11</v>
      </c>
      <c r="F4649">
        <v>8</v>
      </c>
      <c r="G4649" t="s">
        <v>22086</v>
      </c>
      <c r="H4649">
        <v>16</v>
      </c>
      <c r="I4649">
        <v>102797150</v>
      </c>
      <c r="J4649" t="s">
        <v>22087</v>
      </c>
      <c r="K4649" t="s">
        <v>22088</v>
      </c>
      <c r="L4649" t="s">
        <v>22089</v>
      </c>
      <c r="M4649">
        <v>94225</v>
      </c>
      <c r="N4649">
        <v>63</v>
      </c>
      <c r="O4649" t="s">
        <v>22090</v>
      </c>
      <c r="P4649">
        <v>0</v>
      </c>
      <c r="Q4649" t="s">
        <v>22091</v>
      </c>
      <c r="R4649" t="s">
        <v>22092</v>
      </c>
      <c r="S4649">
        <v>136</v>
      </c>
      <c r="T4649" t="s">
        <v>36</v>
      </c>
      <c r="U4649" t="s">
        <v>37</v>
      </c>
      <c r="V4649" t="s">
        <v>6034</v>
      </c>
      <c r="X4649">
        <v>1942</v>
      </c>
      <c r="Y4649">
        <v>12</v>
      </c>
      <c r="Z4649">
        <v>7.4</v>
      </c>
      <c r="AA4649">
        <v>1.33</v>
      </c>
      <c r="AB4649">
        <v>0</v>
      </c>
    </row>
    <row r="4650" spans="1:28" hidden="1" x14ac:dyDescent="0.2">
      <c r="A4650" t="s">
        <v>27</v>
      </c>
      <c r="B4650" t="s">
        <v>9468</v>
      </c>
      <c r="C4650">
        <v>73</v>
      </c>
      <c r="D4650">
        <v>88</v>
      </c>
      <c r="E4650">
        <v>0</v>
      </c>
      <c r="F4650">
        <v>102</v>
      </c>
      <c r="G4650" t="s">
        <v>22093</v>
      </c>
      <c r="H4650">
        <v>465</v>
      </c>
      <c r="I4650">
        <v>442638</v>
      </c>
      <c r="J4650" t="s">
        <v>3896</v>
      </c>
      <c r="K4650" t="s">
        <v>14532</v>
      </c>
      <c r="L4650" t="s">
        <v>22094</v>
      </c>
      <c r="M4650">
        <v>5489</v>
      </c>
      <c r="N4650">
        <v>897</v>
      </c>
      <c r="O4650" t="s">
        <v>21009</v>
      </c>
      <c r="P4650">
        <v>1</v>
      </c>
      <c r="Q4650" t="s">
        <v>22095</v>
      </c>
      <c r="R4650" t="s">
        <v>22096</v>
      </c>
      <c r="S4650">
        <v>23</v>
      </c>
      <c r="T4650" t="s">
        <v>36</v>
      </c>
      <c r="U4650" t="s">
        <v>37</v>
      </c>
      <c r="V4650" t="s">
        <v>583</v>
      </c>
      <c r="W4650">
        <v>850000</v>
      </c>
      <c r="X4650">
        <v>2007</v>
      </c>
      <c r="Y4650">
        <v>140</v>
      </c>
      <c r="Z4650">
        <v>7.3</v>
      </c>
      <c r="AB4650">
        <v>337</v>
      </c>
    </row>
    <row r="4651" spans="1:28" hidden="1" x14ac:dyDescent="0.2">
      <c r="A4651" t="s">
        <v>27</v>
      </c>
      <c r="B4651" t="s">
        <v>12772</v>
      </c>
      <c r="C4651">
        <v>238</v>
      </c>
      <c r="D4651">
        <v>112</v>
      </c>
      <c r="E4651">
        <v>29</v>
      </c>
      <c r="F4651">
        <v>874</v>
      </c>
      <c r="G4651" t="s">
        <v>2805</v>
      </c>
      <c r="H4651">
        <v>12000</v>
      </c>
      <c r="I4651">
        <v>42919096</v>
      </c>
      <c r="J4651" t="s">
        <v>921</v>
      </c>
      <c r="K4651" t="s">
        <v>1070</v>
      </c>
      <c r="L4651" t="s">
        <v>12773</v>
      </c>
      <c r="M4651">
        <v>64748</v>
      </c>
      <c r="N4651">
        <v>15800</v>
      </c>
      <c r="O4651" t="s">
        <v>6344</v>
      </c>
      <c r="P4651">
        <v>1</v>
      </c>
      <c r="Q4651" t="s">
        <v>12774</v>
      </c>
      <c r="R4651" t="s">
        <v>12775</v>
      </c>
      <c r="S4651">
        <v>122</v>
      </c>
      <c r="T4651" t="s">
        <v>36</v>
      </c>
      <c r="U4651" t="s">
        <v>37</v>
      </c>
      <c r="V4651" t="s">
        <v>38</v>
      </c>
      <c r="W4651">
        <v>15000000</v>
      </c>
      <c r="X4651">
        <v>2013</v>
      </c>
      <c r="Y4651">
        <v>1000</v>
      </c>
      <c r="Z4651">
        <v>6.5</v>
      </c>
      <c r="AA4651">
        <v>2.35</v>
      </c>
      <c r="AB4651">
        <v>12000</v>
      </c>
    </row>
    <row r="4652" spans="1:28" hidden="1" x14ac:dyDescent="0.2">
      <c r="A4652" t="s">
        <v>27</v>
      </c>
      <c r="B4652" t="s">
        <v>22097</v>
      </c>
      <c r="C4652">
        <v>35</v>
      </c>
      <c r="D4652">
        <v>107</v>
      </c>
      <c r="E4652">
        <v>6</v>
      </c>
      <c r="F4652">
        <v>522</v>
      </c>
      <c r="G4652" t="s">
        <v>9251</v>
      </c>
      <c r="H4652">
        <v>23000</v>
      </c>
      <c r="I4652">
        <v>819939</v>
      </c>
      <c r="J4652" t="s">
        <v>1413</v>
      </c>
      <c r="K4652" t="s">
        <v>61</v>
      </c>
      <c r="L4652" t="s">
        <v>22098</v>
      </c>
      <c r="M4652">
        <v>14580</v>
      </c>
      <c r="N4652">
        <v>26017</v>
      </c>
      <c r="O4652" t="s">
        <v>5689</v>
      </c>
      <c r="P4652">
        <v>2</v>
      </c>
      <c r="Q4652" t="s">
        <v>22099</v>
      </c>
      <c r="R4652" t="s">
        <v>22100</v>
      </c>
      <c r="S4652">
        <v>252</v>
      </c>
      <c r="T4652" t="s">
        <v>36</v>
      </c>
      <c r="U4652" t="s">
        <v>37</v>
      </c>
      <c r="V4652" t="s">
        <v>583</v>
      </c>
      <c r="W4652">
        <v>850000</v>
      </c>
      <c r="X4652">
        <v>2003</v>
      </c>
      <c r="Y4652">
        <v>813</v>
      </c>
      <c r="Z4652">
        <v>7.2</v>
      </c>
      <c r="AA4652">
        <v>1.85</v>
      </c>
      <c r="AB4652">
        <v>0</v>
      </c>
    </row>
    <row r="4653" spans="1:28" hidden="1" x14ac:dyDescent="0.2">
      <c r="A4653" t="s">
        <v>27</v>
      </c>
      <c r="B4653" t="s">
        <v>22101</v>
      </c>
      <c r="C4653">
        <v>2</v>
      </c>
      <c r="D4653">
        <v>78</v>
      </c>
      <c r="E4653">
        <v>0</v>
      </c>
      <c r="F4653">
        <v>0</v>
      </c>
      <c r="G4653" t="s">
        <v>22102</v>
      </c>
      <c r="H4653">
        <v>0</v>
      </c>
      <c r="J4653" t="s">
        <v>3407</v>
      </c>
      <c r="K4653" t="s">
        <v>22103</v>
      </c>
      <c r="L4653" t="s">
        <v>22104</v>
      </c>
      <c r="M4653">
        <v>19</v>
      </c>
      <c r="N4653">
        <v>0</v>
      </c>
      <c r="O4653" t="s">
        <v>22105</v>
      </c>
      <c r="P4653">
        <v>1</v>
      </c>
      <c r="Q4653" t="s">
        <v>22106</v>
      </c>
      <c r="R4653" t="s">
        <v>22107</v>
      </c>
      <c r="S4653">
        <v>2</v>
      </c>
      <c r="T4653" t="s">
        <v>1462</v>
      </c>
      <c r="U4653" t="s">
        <v>1463</v>
      </c>
      <c r="W4653">
        <v>900000</v>
      </c>
      <c r="X4653">
        <v>2011</v>
      </c>
      <c r="Y4653">
        <v>0</v>
      </c>
      <c r="Z4653">
        <v>6.7</v>
      </c>
      <c r="AA4653">
        <v>16</v>
      </c>
      <c r="AB4653">
        <v>24</v>
      </c>
    </row>
    <row r="4654" spans="1:28" hidden="1" x14ac:dyDescent="0.2">
      <c r="A4654" t="s">
        <v>27</v>
      </c>
      <c r="B4654" t="s">
        <v>22108</v>
      </c>
      <c r="C4654">
        <v>6</v>
      </c>
      <c r="D4654">
        <v>90</v>
      </c>
      <c r="E4654">
        <v>66</v>
      </c>
      <c r="F4654">
        <v>734</v>
      </c>
      <c r="G4654" t="s">
        <v>1723</v>
      </c>
      <c r="H4654">
        <v>904</v>
      </c>
      <c r="J4654" t="s">
        <v>3407</v>
      </c>
      <c r="K4654" t="s">
        <v>3007</v>
      </c>
      <c r="L4654" t="s">
        <v>22109</v>
      </c>
      <c r="M4654">
        <v>122</v>
      </c>
      <c r="N4654">
        <v>5435</v>
      </c>
      <c r="O4654" t="s">
        <v>7255</v>
      </c>
      <c r="P4654">
        <v>4</v>
      </c>
      <c r="Q4654" t="s">
        <v>22110</v>
      </c>
      <c r="R4654" t="s">
        <v>22111</v>
      </c>
      <c r="S4654">
        <v>3</v>
      </c>
      <c r="T4654" t="s">
        <v>36</v>
      </c>
      <c r="U4654" t="s">
        <v>37</v>
      </c>
      <c r="V4654" t="s">
        <v>583</v>
      </c>
      <c r="W4654">
        <v>1000000</v>
      </c>
      <c r="X4654">
        <v>2013</v>
      </c>
      <c r="Y4654">
        <v>782</v>
      </c>
      <c r="Z4654">
        <v>7.1</v>
      </c>
      <c r="AB4654">
        <v>181</v>
      </c>
    </row>
    <row r="4655" spans="1:28" hidden="1" x14ac:dyDescent="0.2">
      <c r="A4655" t="s">
        <v>27</v>
      </c>
      <c r="B4655" t="s">
        <v>22112</v>
      </c>
      <c r="C4655">
        <v>115</v>
      </c>
      <c r="D4655">
        <v>88</v>
      </c>
      <c r="E4655">
        <v>15</v>
      </c>
      <c r="F4655">
        <v>567</v>
      </c>
      <c r="G4655" t="s">
        <v>9680</v>
      </c>
      <c r="H4655">
        <v>938</v>
      </c>
      <c r="I4655">
        <v>1243961</v>
      </c>
      <c r="J4655" t="s">
        <v>1669</v>
      </c>
      <c r="K4655" t="s">
        <v>10944</v>
      </c>
      <c r="L4655" t="s">
        <v>22113</v>
      </c>
      <c r="M4655">
        <v>13421</v>
      </c>
      <c r="N4655">
        <v>3770</v>
      </c>
      <c r="O4655" t="s">
        <v>11276</v>
      </c>
      <c r="P4655">
        <v>0</v>
      </c>
      <c r="Q4655" t="s">
        <v>22114</v>
      </c>
      <c r="R4655" t="s">
        <v>22115</v>
      </c>
      <c r="S4655">
        <v>34</v>
      </c>
      <c r="T4655" t="s">
        <v>36</v>
      </c>
      <c r="U4655" t="s">
        <v>37</v>
      </c>
      <c r="V4655" t="s">
        <v>583</v>
      </c>
      <c r="W4655">
        <v>850000</v>
      </c>
      <c r="X4655">
        <v>2012</v>
      </c>
      <c r="Y4655">
        <v>904</v>
      </c>
      <c r="Z4655">
        <v>6</v>
      </c>
      <c r="AA4655">
        <v>2.35</v>
      </c>
      <c r="AB4655">
        <v>0</v>
      </c>
    </row>
    <row r="4656" spans="1:28" hidden="1" x14ac:dyDescent="0.2">
      <c r="A4656" t="s">
        <v>27</v>
      </c>
      <c r="B4656" t="s">
        <v>8349</v>
      </c>
      <c r="C4656">
        <v>193</v>
      </c>
      <c r="D4656">
        <v>92</v>
      </c>
      <c r="E4656">
        <v>43</v>
      </c>
      <c r="F4656">
        <v>172</v>
      </c>
      <c r="G4656" t="s">
        <v>22116</v>
      </c>
      <c r="H4656">
        <v>904</v>
      </c>
      <c r="I4656">
        <v>3094687</v>
      </c>
      <c r="J4656" t="s">
        <v>1413</v>
      </c>
      <c r="K4656" t="s">
        <v>9680</v>
      </c>
      <c r="L4656" t="s">
        <v>22117</v>
      </c>
      <c r="M4656">
        <v>24391</v>
      </c>
      <c r="N4656">
        <v>1751</v>
      </c>
      <c r="O4656" t="s">
        <v>15102</v>
      </c>
      <c r="P4656">
        <v>2</v>
      </c>
      <c r="Q4656" t="s">
        <v>22118</v>
      </c>
      <c r="R4656" t="s">
        <v>22119</v>
      </c>
      <c r="S4656">
        <v>61</v>
      </c>
      <c r="T4656" t="s">
        <v>36</v>
      </c>
      <c r="U4656" t="s">
        <v>37</v>
      </c>
      <c r="V4656" t="s">
        <v>583</v>
      </c>
      <c r="X4656">
        <v>2012</v>
      </c>
      <c r="Y4656">
        <v>517</v>
      </c>
      <c r="Z4656">
        <v>6.7</v>
      </c>
      <c r="AA4656">
        <v>2.35</v>
      </c>
      <c r="AB4656">
        <v>0</v>
      </c>
    </row>
    <row r="4657" spans="1:28" hidden="1" x14ac:dyDescent="0.2">
      <c r="A4657" t="s">
        <v>27</v>
      </c>
      <c r="B4657" t="s">
        <v>22120</v>
      </c>
      <c r="C4657">
        <v>16</v>
      </c>
      <c r="D4657">
        <v>95</v>
      </c>
      <c r="E4657">
        <v>14</v>
      </c>
      <c r="F4657">
        <v>221</v>
      </c>
      <c r="G4657" t="s">
        <v>22121</v>
      </c>
      <c r="H4657">
        <v>284</v>
      </c>
      <c r="I4657">
        <v>15278</v>
      </c>
      <c r="J4657" t="s">
        <v>22122</v>
      </c>
      <c r="K4657" t="s">
        <v>6187</v>
      </c>
      <c r="L4657" t="s">
        <v>22123</v>
      </c>
      <c r="M4657">
        <v>1742</v>
      </c>
      <c r="N4657">
        <v>1185</v>
      </c>
      <c r="O4657" t="s">
        <v>22124</v>
      </c>
      <c r="P4657">
        <v>1</v>
      </c>
      <c r="Q4657" t="s">
        <v>22125</v>
      </c>
      <c r="R4657" t="s">
        <v>22126</v>
      </c>
      <c r="S4657">
        <v>158</v>
      </c>
      <c r="T4657" t="s">
        <v>36</v>
      </c>
      <c r="U4657" t="s">
        <v>37</v>
      </c>
      <c r="V4657" t="s">
        <v>93</v>
      </c>
      <c r="W4657">
        <v>825000</v>
      </c>
      <c r="X4657">
        <v>2002</v>
      </c>
      <c r="Y4657">
        <v>234</v>
      </c>
      <c r="Z4657">
        <v>5.6</v>
      </c>
      <c r="AA4657">
        <v>1.85</v>
      </c>
      <c r="AB4657">
        <v>409</v>
      </c>
    </row>
    <row r="4658" spans="1:28" hidden="1" x14ac:dyDescent="0.2">
      <c r="A4658" t="s">
        <v>27</v>
      </c>
      <c r="B4658" t="s">
        <v>18028</v>
      </c>
      <c r="C4658">
        <v>68</v>
      </c>
      <c r="D4658">
        <v>85</v>
      </c>
      <c r="E4658">
        <v>46</v>
      </c>
      <c r="F4658">
        <v>141</v>
      </c>
      <c r="G4658" t="s">
        <v>22127</v>
      </c>
      <c r="H4658">
        <v>418</v>
      </c>
      <c r="J4658" t="s">
        <v>2123</v>
      </c>
      <c r="K4658" t="s">
        <v>20454</v>
      </c>
      <c r="L4658" t="s">
        <v>22128</v>
      </c>
      <c r="M4658">
        <v>7308</v>
      </c>
      <c r="N4658">
        <v>926</v>
      </c>
      <c r="O4658" t="s">
        <v>18032</v>
      </c>
      <c r="P4658">
        <v>0</v>
      </c>
      <c r="Q4658" t="s">
        <v>22129</v>
      </c>
      <c r="R4658" t="s">
        <v>22130</v>
      </c>
      <c r="S4658">
        <v>72</v>
      </c>
      <c r="T4658" t="s">
        <v>36</v>
      </c>
      <c r="U4658" t="s">
        <v>55</v>
      </c>
      <c r="V4658" t="s">
        <v>583</v>
      </c>
      <c r="W4658">
        <v>500000</v>
      </c>
      <c r="X4658">
        <v>2006</v>
      </c>
      <c r="Y4658">
        <v>146</v>
      </c>
      <c r="Z4658">
        <v>7</v>
      </c>
      <c r="AA4658">
        <v>2.35</v>
      </c>
      <c r="AB4658">
        <v>933</v>
      </c>
    </row>
    <row r="4659" spans="1:28" hidden="1" x14ac:dyDescent="0.2">
      <c r="A4659" t="s">
        <v>27</v>
      </c>
      <c r="B4659" t="s">
        <v>18367</v>
      </c>
      <c r="C4659">
        <v>16</v>
      </c>
      <c r="D4659">
        <v>86</v>
      </c>
      <c r="E4659">
        <v>63</v>
      </c>
      <c r="F4659">
        <v>175</v>
      </c>
      <c r="G4659" t="s">
        <v>22131</v>
      </c>
      <c r="H4659">
        <v>489</v>
      </c>
      <c r="J4659" t="s">
        <v>22132</v>
      </c>
      <c r="K4659" t="s">
        <v>9575</v>
      </c>
      <c r="L4659" t="s">
        <v>22133</v>
      </c>
      <c r="M4659">
        <v>2706</v>
      </c>
      <c r="N4659">
        <v>1278</v>
      </c>
      <c r="O4659" t="s">
        <v>22134</v>
      </c>
      <c r="P4659">
        <v>2</v>
      </c>
      <c r="Q4659" t="s">
        <v>22135</v>
      </c>
      <c r="R4659" t="s">
        <v>22136</v>
      </c>
      <c r="S4659">
        <v>23</v>
      </c>
      <c r="T4659" t="s">
        <v>36</v>
      </c>
      <c r="U4659" t="s">
        <v>37</v>
      </c>
      <c r="W4659">
        <v>990000</v>
      </c>
      <c r="X4659">
        <v>2015</v>
      </c>
      <c r="Y4659">
        <v>207</v>
      </c>
      <c r="Z4659">
        <v>4.9000000000000004</v>
      </c>
      <c r="AB4659">
        <v>549</v>
      </c>
    </row>
    <row r="4660" spans="1:28" hidden="1" x14ac:dyDescent="0.2">
      <c r="A4660" t="s">
        <v>27</v>
      </c>
      <c r="B4660" t="s">
        <v>22137</v>
      </c>
      <c r="C4660">
        <v>7</v>
      </c>
      <c r="D4660">
        <v>90</v>
      </c>
      <c r="E4660">
        <v>8</v>
      </c>
      <c r="F4660">
        <v>487</v>
      </c>
      <c r="G4660" t="s">
        <v>8986</v>
      </c>
      <c r="H4660">
        <v>1000</v>
      </c>
      <c r="J4660" t="s">
        <v>850</v>
      </c>
      <c r="K4660" t="s">
        <v>22138</v>
      </c>
      <c r="L4660" t="s">
        <v>22139</v>
      </c>
      <c r="M4660">
        <v>169</v>
      </c>
      <c r="N4660">
        <v>3336</v>
      </c>
      <c r="O4660" t="s">
        <v>19510</v>
      </c>
      <c r="P4660">
        <v>1</v>
      </c>
      <c r="R4660" t="s">
        <v>22140</v>
      </c>
      <c r="S4660">
        <v>6</v>
      </c>
      <c r="T4660" t="s">
        <v>36</v>
      </c>
      <c r="U4660" t="s">
        <v>37</v>
      </c>
      <c r="W4660">
        <v>100000</v>
      </c>
      <c r="X4660">
        <v>2015</v>
      </c>
      <c r="Y4660">
        <v>806</v>
      </c>
      <c r="Z4660">
        <v>3.2</v>
      </c>
      <c r="AB4660">
        <v>312</v>
      </c>
    </row>
    <row r="4661" spans="1:28" hidden="1" x14ac:dyDescent="0.2">
      <c r="A4661" t="s">
        <v>27</v>
      </c>
      <c r="B4661" t="s">
        <v>22141</v>
      </c>
      <c r="C4661">
        <v>354</v>
      </c>
      <c r="D4661">
        <v>123</v>
      </c>
      <c r="E4661">
        <v>0</v>
      </c>
      <c r="F4661">
        <v>620</v>
      </c>
      <c r="G4661" t="s">
        <v>22142</v>
      </c>
      <c r="H4661">
        <v>786</v>
      </c>
      <c r="I4661">
        <v>7098492</v>
      </c>
      <c r="J4661" t="s">
        <v>8058</v>
      </c>
      <c r="K4661" t="s">
        <v>22143</v>
      </c>
      <c r="L4661" t="s">
        <v>22144</v>
      </c>
      <c r="M4661">
        <v>151812</v>
      </c>
      <c r="N4661">
        <v>2501</v>
      </c>
      <c r="O4661" t="s">
        <v>22145</v>
      </c>
      <c r="P4661">
        <v>2</v>
      </c>
      <c r="Q4661" t="s">
        <v>22146</v>
      </c>
      <c r="R4661" t="s">
        <v>22147</v>
      </c>
      <c r="S4661">
        <v>264</v>
      </c>
      <c r="T4661" t="s">
        <v>22075</v>
      </c>
      <c r="U4661" t="s">
        <v>13545</v>
      </c>
      <c r="V4661" t="s">
        <v>38</v>
      </c>
      <c r="W4661">
        <v>500000</v>
      </c>
      <c r="X4661">
        <v>2011</v>
      </c>
      <c r="Y4661">
        <v>712</v>
      </c>
      <c r="Z4661">
        <v>8.4</v>
      </c>
      <c r="AA4661">
        <v>1.85</v>
      </c>
      <c r="AB4661">
        <v>48000</v>
      </c>
    </row>
    <row r="4662" spans="1:28" hidden="1" x14ac:dyDescent="0.2">
      <c r="A4662" t="s">
        <v>27</v>
      </c>
      <c r="B4662" t="s">
        <v>22148</v>
      </c>
      <c r="C4662">
        <v>16</v>
      </c>
      <c r="D4662">
        <v>93</v>
      </c>
      <c r="E4662">
        <v>5</v>
      </c>
      <c r="F4662">
        <v>10</v>
      </c>
      <c r="G4662" t="s">
        <v>22149</v>
      </c>
      <c r="H4662">
        <v>49</v>
      </c>
      <c r="J4662" t="s">
        <v>10411</v>
      </c>
      <c r="K4662" t="s">
        <v>22150</v>
      </c>
      <c r="L4662" t="s">
        <v>22151</v>
      </c>
      <c r="M4662">
        <v>190</v>
      </c>
      <c r="N4662">
        <v>81</v>
      </c>
      <c r="O4662" t="s">
        <v>22152</v>
      </c>
      <c r="P4662">
        <v>1</v>
      </c>
      <c r="Q4662" t="s">
        <v>22153</v>
      </c>
      <c r="R4662" t="s">
        <v>22154</v>
      </c>
      <c r="S4662">
        <v>6</v>
      </c>
      <c r="T4662" t="s">
        <v>36</v>
      </c>
      <c r="U4662" t="s">
        <v>55</v>
      </c>
      <c r="X4662">
        <v>2009</v>
      </c>
      <c r="Y4662">
        <v>11</v>
      </c>
      <c r="Z4662">
        <v>6.9</v>
      </c>
      <c r="AB4662">
        <v>33</v>
      </c>
    </row>
    <row r="4663" spans="1:28" hidden="1" x14ac:dyDescent="0.2">
      <c r="A4663" t="s">
        <v>27</v>
      </c>
      <c r="B4663" t="s">
        <v>18294</v>
      </c>
      <c r="C4663">
        <v>74</v>
      </c>
      <c r="D4663">
        <v>88</v>
      </c>
      <c r="E4663">
        <v>377</v>
      </c>
      <c r="F4663">
        <v>236</v>
      </c>
      <c r="G4663" t="s">
        <v>22155</v>
      </c>
      <c r="H4663">
        <v>529</v>
      </c>
      <c r="I4663">
        <v>4771000</v>
      </c>
      <c r="J4663" t="s">
        <v>2525</v>
      </c>
      <c r="K4663" t="s">
        <v>8130</v>
      </c>
      <c r="L4663" t="s">
        <v>22156</v>
      </c>
      <c r="M4663">
        <v>26513</v>
      </c>
      <c r="N4663">
        <v>1502</v>
      </c>
      <c r="O4663" t="s">
        <v>22157</v>
      </c>
      <c r="P4663">
        <v>1</v>
      </c>
      <c r="Q4663" t="s">
        <v>22158</v>
      </c>
      <c r="R4663" t="s">
        <v>22159</v>
      </c>
      <c r="S4663">
        <v>174</v>
      </c>
      <c r="T4663" t="s">
        <v>36</v>
      </c>
      <c r="U4663" t="s">
        <v>37</v>
      </c>
      <c r="V4663" t="s">
        <v>583</v>
      </c>
      <c r="W4663">
        <v>800000</v>
      </c>
      <c r="X4663">
        <v>1995</v>
      </c>
      <c r="Y4663">
        <v>502</v>
      </c>
      <c r="Z4663">
        <v>7.5</v>
      </c>
      <c r="AA4663">
        <v>1.85</v>
      </c>
      <c r="AB4663">
        <v>0</v>
      </c>
    </row>
    <row r="4664" spans="1:28" hidden="1" x14ac:dyDescent="0.2">
      <c r="A4664" t="s">
        <v>27</v>
      </c>
      <c r="B4664" t="s">
        <v>19695</v>
      </c>
      <c r="C4664">
        <v>11</v>
      </c>
      <c r="D4664">
        <v>114</v>
      </c>
      <c r="E4664">
        <v>9</v>
      </c>
      <c r="F4664">
        <v>86</v>
      </c>
      <c r="G4664" t="s">
        <v>13507</v>
      </c>
      <c r="H4664">
        <v>159</v>
      </c>
      <c r="I4664">
        <v>1001437</v>
      </c>
      <c r="J4664" t="s">
        <v>212</v>
      </c>
      <c r="K4664" t="s">
        <v>22160</v>
      </c>
      <c r="L4664" t="s">
        <v>22161</v>
      </c>
      <c r="M4664">
        <v>2039</v>
      </c>
      <c r="N4664">
        <v>423</v>
      </c>
      <c r="O4664" t="s">
        <v>22162</v>
      </c>
      <c r="P4664">
        <v>1</v>
      </c>
      <c r="Q4664" t="s">
        <v>22163</v>
      </c>
      <c r="R4664" t="s">
        <v>22164</v>
      </c>
      <c r="S4664">
        <v>28</v>
      </c>
      <c r="T4664" t="s">
        <v>36</v>
      </c>
      <c r="U4664" t="s">
        <v>37</v>
      </c>
      <c r="V4664" t="s">
        <v>583</v>
      </c>
      <c r="W4664">
        <v>800000</v>
      </c>
      <c r="X4664">
        <v>1993</v>
      </c>
      <c r="Y4664">
        <v>143</v>
      </c>
      <c r="Z4664">
        <v>7.2</v>
      </c>
      <c r="AA4664">
        <v>1.85</v>
      </c>
      <c r="AB4664">
        <v>81</v>
      </c>
    </row>
    <row r="4665" spans="1:28" hidden="1" x14ac:dyDescent="0.2">
      <c r="A4665" t="s">
        <v>27</v>
      </c>
      <c r="B4665" t="s">
        <v>14893</v>
      </c>
      <c r="C4665">
        <v>59</v>
      </c>
      <c r="D4665">
        <v>88</v>
      </c>
      <c r="E4665">
        <v>6</v>
      </c>
      <c r="F4665">
        <v>68</v>
      </c>
      <c r="G4665" t="s">
        <v>11219</v>
      </c>
      <c r="H4665">
        <v>302</v>
      </c>
      <c r="I4665">
        <v>2073984</v>
      </c>
      <c r="J4665" t="s">
        <v>212</v>
      </c>
      <c r="K4665" t="s">
        <v>22165</v>
      </c>
      <c r="L4665" t="s">
        <v>22166</v>
      </c>
      <c r="M4665">
        <v>4743</v>
      </c>
      <c r="N4665">
        <v>663</v>
      </c>
      <c r="O4665" t="s">
        <v>22167</v>
      </c>
      <c r="P4665">
        <v>1</v>
      </c>
      <c r="Q4665" t="s">
        <v>22168</v>
      </c>
      <c r="R4665" t="s">
        <v>22169</v>
      </c>
      <c r="S4665">
        <v>135</v>
      </c>
      <c r="T4665" t="s">
        <v>36</v>
      </c>
      <c r="U4665" t="s">
        <v>1463</v>
      </c>
      <c r="V4665" t="s">
        <v>583</v>
      </c>
      <c r="W4665">
        <v>800000</v>
      </c>
      <c r="X4665">
        <v>2002</v>
      </c>
      <c r="Y4665">
        <v>270</v>
      </c>
      <c r="Z4665">
        <v>7.2</v>
      </c>
      <c r="AA4665">
        <v>1.85</v>
      </c>
      <c r="AB4665">
        <v>219</v>
      </c>
    </row>
    <row r="4666" spans="1:28" hidden="1" x14ac:dyDescent="0.2">
      <c r="A4666" t="s">
        <v>745</v>
      </c>
      <c r="B4666" t="s">
        <v>22170</v>
      </c>
      <c r="C4666">
        <v>71</v>
      </c>
      <c r="D4666">
        <v>110</v>
      </c>
      <c r="E4666">
        <v>21</v>
      </c>
      <c r="F4666">
        <v>3</v>
      </c>
      <c r="G4666" t="s">
        <v>22171</v>
      </c>
      <c r="H4666">
        <v>426</v>
      </c>
      <c r="I4666">
        <v>9950</v>
      </c>
      <c r="J4666" t="s">
        <v>4822</v>
      </c>
      <c r="K4666" t="s">
        <v>22172</v>
      </c>
      <c r="L4666" t="s">
        <v>22173</v>
      </c>
      <c r="M4666">
        <v>7431</v>
      </c>
      <c r="N4666">
        <v>455</v>
      </c>
      <c r="O4666" t="s">
        <v>22174</v>
      </c>
      <c r="P4666">
        <v>1</v>
      </c>
      <c r="Q4666" t="s">
        <v>22175</v>
      </c>
      <c r="R4666" t="s">
        <v>22176</v>
      </c>
      <c r="S4666">
        <v>84</v>
      </c>
      <c r="T4666" t="s">
        <v>8729</v>
      </c>
      <c r="U4666" t="s">
        <v>765</v>
      </c>
      <c r="V4666" t="s">
        <v>4828</v>
      </c>
      <c r="X4666">
        <v>1929</v>
      </c>
      <c r="Y4666">
        <v>20</v>
      </c>
      <c r="Z4666">
        <v>8</v>
      </c>
      <c r="AA4666">
        <v>1.33</v>
      </c>
      <c r="AB4666">
        <v>926</v>
      </c>
    </row>
    <row r="4667" spans="1:28" hidden="1" x14ac:dyDescent="0.2">
      <c r="A4667" t="s">
        <v>27</v>
      </c>
      <c r="B4667" t="s">
        <v>22177</v>
      </c>
      <c r="C4667">
        <v>5</v>
      </c>
      <c r="D4667">
        <v>95</v>
      </c>
      <c r="E4667">
        <v>0</v>
      </c>
      <c r="F4667">
        <v>167</v>
      </c>
      <c r="G4667" t="s">
        <v>22178</v>
      </c>
      <c r="H4667">
        <v>940</v>
      </c>
      <c r="J4667" t="s">
        <v>3407</v>
      </c>
      <c r="K4667" t="s">
        <v>3258</v>
      </c>
      <c r="L4667" t="s">
        <v>22179</v>
      </c>
      <c r="M4667">
        <v>59</v>
      </c>
      <c r="N4667">
        <v>1484</v>
      </c>
      <c r="O4667" t="s">
        <v>22180</v>
      </c>
      <c r="P4667">
        <v>2</v>
      </c>
      <c r="Q4667" t="s">
        <v>22181</v>
      </c>
      <c r="R4667" t="s">
        <v>22182</v>
      </c>
      <c r="S4667">
        <v>1</v>
      </c>
      <c r="T4667" t="s">
        <v>36</v>
      </c>
      <c r="U4667" t="s">
        <v>37</v>
      </c>
      <c r="W4667">
        <v>850000</v>
      </c>
      <c r="X4667">
        <v>2008</v>
      </c>
      <c r="Y4667">
        <v>188</v>
      </c>
      <c r="Z4667">
        <v>7.4</v>
      </c>
      <c r="AA4667">
        <v>1.78</v>
      </c>
      <c r="AB4667">
        <v>18</v>
      </c>
    </row>
    <row r="4668" spans="1:28" hidden="1" x14ac:dyDescent="0.2">
      <c r="A4668" t="s">
        <v>27</v>
      </c>
      <c r="B4668" t="s">
        <v>22183</v>
      </c>
      <c r="C4668">
        <v>25</v>
      </c>
      <c r="D4668">
        <v>83</v>
      </c>
      <c r="E4668">
        <v>0</v>
      </c>
      <c r="F4668">
        <v>0</v>
      </c>
      <c r="G4668" t="s">
        <v>22184</v>
      </c>
      <c r="H4668">
        <v>24</v>
      </c>
      <c r="J4668" t="s">
        <v>3407</v>
      </c>
      <c r="K4668" t="s">
        <v>22185</v>
      </c>
      <c r="L4668" t="s">
        <v>22186</v>
      </c>
      <c r="M4668">
        <v>772</v>
      </c>
      <c r="N4668">
        <v>29</v>
      </c>
      <c r="O4668" t="s">
        <v>22187</v>
      </c>
      <c r="P4668">
        <v>0</v>
      </c>
      <c r="Q4668" t="s">
        <v>22188</v>
      </c>
      <c r="R4668" t="s">
        <v>22189</v>
      </c>
      <c r="S4668">
        <v>11</v>
      </c>
      <c r="T4668" t="s">
        <v>2776</v>
      </c>
      <c r="U4668" t="s">
        <v>18940</v>
      </c>
      <c r="V4668" t="s">
        <v>5611</v>
      </c>
      <c r="W4668">
        <v>800000</v>
      </c>
      <c r="X4668">
        <v>2004</v>
      </c>
      <c r="Y4668">
        <v>5</v>
      </c>
      <c r="Z4668">
        <v>7.2</v>
      </c>
      <c r="AB4668">
        <v>83</v>
      </c>
    </row>
    <row r="4669" spans="1:28" hidden="1" x14ac:dyDescent="0.2">
      <c r="A4669" t="s">
        <v>27</v>
      </c>
      <c r="B4669" t="s">
        <v>4349</v>
      </c>
      <c r="C4669">
        <v>29</v>
      </c>
      <c r="D4669">
        <v>104</v>
      </c>
      <c r="E4669">
        <v>37</v>
      </c>
      <c r="F4669">
        <v>501</v>
      </c>
      <c r="G4669" t="s">
        <v>13829</v>
      </c>
      <c r="H4669">
        <v>574</v>
      </c>
      <c r="I4669">
        <v>144583</v>
      </c>
      <c r="J4669" t="s">
        <v>4073</v>
      </c>
      <c r="K4669" t="s">
        <v>3234</v>
      </c>
      <c r="L4669" t="s">
        <v>22190</v>
      </c>
      <c r="M4669">
        <v>2256</v>
      </c>
      <c r="N4669">
        <v>1983</v>
      </c>
      <c r="O4669" t="s">
        <v>3962</v>
      </c>
      <c r="P4669">
        <v>0</v>
      </c>
      <c r="Q4669" t="s">
        <v>22191</v>
      </c>
      <c r="R4669" t="s">
        <v>22192</v>
      </c>
      <c r="S4669">
        <v>79</v>
      </c>
      <c r="T4669" t="s">
        <v>36</v>
      </c>
      <c r="U4669" t="s">
        <v>1463</v>
      </c>
      <c r="V4669" t="s">
        <v>583</v>
      </c>
      <c r="W4669">
        <v>800000</v>
      </c>
      <c r="X4669">
        <v>1999</v>
      </c>
      <c r="Y4669">
        <v>573</v>
      </c>
      <c r="Z4669">
        <v>6.5</v>
      </c>
      <c r="AA4669">
        <v>1.85</v>
      </c>
      <c r="AB4669">
        <v>130</v>
      </c>
    </row>
    <row r="4670" spans="1:28" hidden="1" x14ac:dyDescent="0.2">
      <c r="A4670" t="s">
        <v>27</v>
      </c>
      <c r="B4670" t="s">
        <v>22193</v>
      </c>
      <c r="C4670">
        <v>17</v>
      </c>
      <c r="D4670">
        <v>94</v>
      </c>
      <c r="E4670">
        <v>3</v>
      </c>
      <c r="F4670">
        <v>181</v>
      </c>
      <c r="G4670" t="s">
        <v>8150</v>
      </c>
      <c r="H4670">
        <v>262</v>
      </c>
      <c r="J4670" t="s">
        <v>4822</v>
      </c>
      <c r="K4670" t="s">
        <v>22194</v>
      </c>
      <c r="L4670" t="s">
        <v>22195</v>
      </c>
      <c r="M4670">
        <v>3480</v>
      </c>
      <c r="N4670">
        <v>991</v>
      </c>
      <c r="O4670" t="s">
        <v>11352</v>
      </c>
      <c r="P4670">
        <v>1</v>
      </c>
      <c r="Q4670" t="s">
        <v>22196</v>
      </c>
      <c r="R4670" t="s">
        <v>22197</v>
      </c>
      <c r="S4670">
        <v>30</v>
      </c>
      <c r="T4670" t="s">
        <v>36</v>
      </c>
      <c r="U4670" t="s">
        <v>37</v>
      </c>
      <c r="V4670" t="s">
        <v>583</v>
      </c>
      <c r="W4670">
        <v>800000</v>
      </c>
      <c r="X4670">
        <v>2003</v>
      </c>
      <c r="Y4670">
        <v>262</v>
      </c>
      <c r="Z4670">
        <v>7.2</v>
      </c>
      <c r="AB4670">
        <v>396</v>
      </c>
    </row>
    <row r="4671" spans="1:28" hidden="1" x14ac:dyDescent="0.2">
      <c r="A4671" t="s">
        <v>27</v>
      </c>
      <c r="B4671" t="s">
        <v>22198</v>
      </c>
      <c r="C4671">
        <v>13</v>
      </c>
      <c r="D4671">
        <v>87</v>
      </c>
      <c r="E4671">
        <v>0</v>
      </c>
      <c r="F4671">
        <v>258</v>
      </c>
      <c r="G4671" t="s">
        <v>9196</v>
      </c>
      <c r="H4671">
        <v>1000</v>
      </c>
      <c r="I4671">
        <v>58163</v>
      </c>
      <c r="J4671" t="s">
        <v>3407</v>
      </c>
      <c r="K4671" t="s">
        <v>2714</v>
      </c>
      <c r="L4671" t="s">
        <v>22199</v>
      </c>
      <c r="M4671">
        <v>122</v>
      </c>
      <c r="N4671">
        <v>2359</v>
      </c>
      <c r="O4671" t="s">
        <v>22200</v>
      </c>
      <c r="P4671">
        <v>0</v>
      </c>
      <c r="Q4671" t="s">
        <v>22201</v>
      </c>
      <c r="R4671" t="s">
        <v>22202</v>
      </c>
      <c r="S4671">
        <v>3</v>
      </c>
      <c r="T4671" t="s">
        <v>36</v>
      </c>
      <c r="U4671" t="s">
        <v>37</v>
      </c>
      <c r="V4671" t="s">
        <v>583</v>
      </c>
      <c r="X4671">
        <v>2000</v>
      </c>
      <c r="Y4671">
        <v>749</v>
      </c>
      <c r="Z4671">
        <v>4.2</v>
      </c>
      <c r="AB4671">
        <v>4</v>
      </c>
    </row>
    <row r="4672" spans="1:28" hidden="1" x14ac:dyDescent="0.2">
      <c r="A4672" t="s">
        <v>27</v>
      </c>
      <c r="B4672" t="s">
        <v>22203</v>
      </c>
      <c r="C4672">
        <v>6</v>
      </c>
      <c r="D4672">
        <v>93</v>
      </c>
      <c r="E4672">
        <v>247</v>
      </c>
      <c r="F4672">
        <v>152</v>
      </c>
      <c r="G4672" t="s">
        <v>22204</v>
      </c>
      <c r="H4672">
        <v>247</v>
      </c>
      <c r="I4672">
        <v>35688</v>
      </c>
      <c r="J4672" t="s">
        <v>1669</v>
      </c>
      <c r="K4672" t="s">
        <v>22203</v>
      </c>
      <c r="L4672" t="s">
        <v>22205</v>
      </c>
      <c r="M4672">
        <v>4167</v>
      </c>
      <c r="N4672">
        <v>954</v>
      </c>
      <c r="O4672" t="s">
        <v>22206</v>
      </c>
      <c r="P4672">
        <v>4</v>
      </c>
      <c r="R4672" t="s">
        <v>22207</v>
      </c>
      <c r="S4672">
        <v>72</v>
      </c>
      <c r="T4672" t="s">
        <v>36</v>
      </c>
      <c r="U4672" t="s">
        <v>37</v>
      </c>
      <c r="V4672" t="s">
        <v>4828</v>
      </c>
      <c r="W4672">
        <v>600000</v>
      </c>
      <c r="X4672">
        <v>2014</v>
      </c>
      <c r="Y4672">
        <v>217</v>
      </c>
      <c r="Z4672">
        <v>5.0999999999999996</v>
      </c>
      <c r="AB4672">
        <v>0</v>
      </c>
    </row>
    <row r="4673" spans="1:28" hidden="1" x14ac:dyDescent="0.2">
      <c r="A4673" t="s">
        <v>27</v>
      </c>
      <c r="B4673" t="s">
        <v>5168</v>
      </c>
      <c r="C4673">
        <v>224</v>
      </c>
      <c r="D4673">
        <v>91</v>
      </c>
      <c r="E4673">
        <v>75</v>
      </c>
      <c r="F4673">
        <v>13</v>
      </c>
      <c r="G4673" t="s">
        <v>22208</v>
      </c>
      <c r="H4673">
        <v>35</v>
      </c>
      <c r="I4673">
        <v>41709</v>
      </c>
      <c r="J4673" t="s">
        <v>7577</v>
      </c>
      <c r="K4673" t="s">
        <v>15860</v>
      </c>
      <c r="L4673" t="s">
        <v>22209</v>
      </c>
      <c r="M4673">
        <v>54601</v>
      </c>
      <c r="N4673">
        <v>116</v>
      </c>
      <c r="O4673" t="s">
        <v>22210</v>
      </c>
      <c r="P4673">
        <v>0</v>
      </c>
      <c r="Q4673" t="s">
        <v>22211</v>
      </c>
      <c r="R4673" t="s">
        <v>22212</v>
      </c>
      <c r="S4673">
        <v>200</v>
      </c>
      <c r="T4673" t="s">
        <v>17492</v>
      </c>
      <c r="U4673" t="s">
        <v>12614</v>
      </c>
      <c r="V4673" t="s">
        <v>4828</v>
      </c>
      <c r="W4673">
        <v>800000</v>
      </c>
      <c r="X4673">
        <v>2009</v>
      </c>
      <c r="Y4673">
        <v>16</v>
      </c>
      <c r="Z4673">
        <v>6.4</v>
      </c>
      <c r="AA4673">
        <v>1.85</v>
      </c>
      <c r="AB4673">
        <v>23000</v>
      </c>
    </row>
    <row r="4674" spans="1:28" hidden="1" x14ac:dyDescent="0.2">
      <c r="A4674" t="s">
        <v>27</v>
      </c>
      <c r="B4674" t="s">
        <v>22213</v>
      </c>
      <c r="C4674">
        <v>33</v>
      </c>
      <c r="D4674">
        <v>90</v>
      </c>
      <c r="E4674">
        <v>38</v>
      </c>
      <c r="F4674">
        <v>69</v>
      </c>
      <c r="G4674" t="s">
        <v>8927</v>
      </c>
      <c r="H4674">
        <v>214</v>
      </c>
      <c r="I4674">
        <v>1310270</v>
      </c>
      <c r="J4674" t="s">
        <v>22214</v>
      </c>
      <c r="K4674" t="s">
        <v>22215</v>
      </c>
      <c r="L4674" t="s">
        <v>22216</v>
      </c>
      <c r="M4674">
        <v>17725</v>
      </c>
      <c r="N4674">
        <v>587</v>
      </c>
      <c r="O4674" t="s">
        <v>20302</v>
      </c>
      <c r="P4674">
        <v>0</v>
      </c>
      <c r="Q4674" t="s">
        <v>22217</v>
      </c>
      <c r="R4674" t="s">
        <v>22218</v>
      </c>
      <c r="S4674">
        <v>157</v>
      </c>
      <c r="T4674" t="s">
        <v>36</v>
      </c>
      <c r="U4674" t="s">
        <v>37</v>
      </c>
      <c r="V4674" t="s">
        <v>38</v>
      </c>
      <c r="W4674">
        <v>780000</v>
      </c>
      <c r="X4674">
        <v>2003</v>
      </c>
      <c r="Y4674">
        <v>115</v>
      </c>
      <c r="Z4674">
        <v>6.8</v>
      </c>
      <c r="AB4674">
        <v>1000</v>
      </c>
    </row>
    <row r="4675" spans="1:28" hidden="1" x14ac:dyDescent="0.2">
      <c r="A4675" t="s">
        <v>27</v>
      </c>
      <c r="B4675" t="s">
        <v>22219</v>
      </c>
      <c r="C4675">
        <v>1</v>
      </c>
      <c r="D4675">
        <v>14</v>
      </c>
      <c r="E4675">
        <v>0</v>
      </c>
      <c r="F4675">
        <v>37</v>
      </c>
      <c r="G4675" t="s">
        <v>22220</v>
      </c>
      <c r="H4675">
        <v>134</v>
      </c>
      <c r="J4675" t="s">
        <v>22221</v>
      </c>
      <c r="K4675" t="s">
        <v>22222</v>
      </c>
      <c r="L4675" t="s">
        <v>22223</v>
      </c>
      <c r="M4675">
        <v>292</v>
      </c>
      <c r="N4675">
        <v>315</v>
      </c>
      <c r="O4675" t="s">
        <v>22224</v>
      </c>
      <c r="P4675">
        <v>1</v>
      </c>
      <c r="Q4675" t="s">
        <v>22225</v>
      </c>
      <c r="R4675" t="s">
        <v>22226</v>
      </c>
      <c r="S4675">
        <v>3</v>
      </c>
      <c r="T4675" t="s">
        <v>36</v>
      </c>
      <c r="U4675" t="s">
        <v>37</v>
      </c>
      <c r="X4675">
        <v>2012</v>
      </c>
      <c r="Y4675">
        <v>93</v>
      </c>
      <c r="Z4675">
        <v>6.2</v>
      </c>
      <c r="AB4675">
        <v>14</v>
      </c>
    </row>
    <row r="4676" spans="1:28" hidden="1" x14ac:dyDescent="0.2">
      <c r="A4676" t="s">
        <v>27</v>
      </c>
      <c r="B4676" t="s">
        <v>1430</v>
      </c>
      <c r="C4676">
        <v>100</v>
      </c>
      <c r="D4676">
        <v>112</v>
      </c>
      <c r="E4676">
        <v>0</v>
      </c>
      <c r="F4676">
        <v>425</v>
      </c>
      <c r="G4676" t="s">
        <v>848</v>
      </c>
      <c r="H4676">
        <v>11000</v>
      </c>
      <c r="I4676">
        <v>115000000</v>
      </c>
      <c r="J4676" t="s">
        <v>5508</v>
      </c>
      <c r="K4676" t="s">
        <v>389</v>
      </c>
      <c r="L4676" t="s">
        <v>22227</v>
      </c>
      <c r="M4676">
        <v>63839</v>
      </c>
      <c r="N4676">
        <v>14954</v>
      </c>
      <c r="O4676" t="s">
        <v>22228</v>
      </c>
      <c r="P4676">
        <v>1</v>
      </c>
      <c r="Q4676" t="s">
        <v>22229</v>
      </c>
      <c r="R4676" t="s">
        <v>22230</v>
      </c>
      <c r="S4676">
        <v>238</v>
      </c>
      <c r="T4676" t="s">
        <v>36</v>
      </c>
      <c r="U4676" t="s">
        <v>37</v>
      </c>
      <c r="V4676" t="s">
        <v>93</v>
      </c>
      <c r="W4676">
        <v>777000</v>
      </c>
      <c r="X4676">
        <v>1973</v>
      </c>
      <c r="Y4676">
        <v>2000</v>
      </c>
      <c r="Z4676">
        <v>7.5</v>
      </c>
      <c r="AA4676">
        <v>2.35</v>
      </c>
      <c r="AB4676">
        <v>0</v>
      </c>
    </row>
    <row r="4677" spans="1:28" hidden="1" x14ac:dyDescent="0.2">
      <c r="A4677" t="s">
        <v>27</v>
      </c>
      <c r="B4677" t="s">
        <v>21049</v>
      </c>
      <c r="C4677">
        <v>21</v>
      </c>
      <c r="D4677">
        <v>75</v>
      </c>
      <c r="E4677">
        <v>21</v>
      </c>
      <c r="F4677">
        <v>0</v>
      </c>
      <c r="G4677" t="s">
        <v>22231</v>
      </c>
      <c r="H4677">
        <v>25</v>
      </c>
      <c r="J4677" t="s">
        <v>20309</v>
      </c>
      <c r="K4677" t="s">
        <v>22232</v>
      </c>
      <c r="L4677" t="s">
        <v>22233</v>
      </c>
      <c r="M4677">
        <v>1477</v>
      </c>
      <c r="N4677">
        <v>25</v>
      </c>
      <c r="O4677" t="s">
        <v>22234</v>
      </c>
      <c r="P4677">
        <v>0</v>
      </c>
      <c r="Q4677" t="s">
        <v>22235</v>
      </c>
      <c r="R4677" t="s">
        <v>22236</v>
      </c>
      <c r="S4677">
        <v>24</v>
      </c>
      <c r="T4677" t="s">
        <v>36</v>
      </c>
      <c r="U4677" t="s">
        <v>37</v>
      </c>
      <c r="W4677">
        <v>750000</v>
      </c>
      <c r="X4677">
        <v>2006</v>
      </c>
      <c r="Y4677">
        <v>0</v>
      </c>
      <c r="Z4677">
        <v>7.7</v>
      </c>
      <c r="AA4677">
        <v>1.78</v>
      </c>
      <c r="AB4677">
        <v>274</v>
      </c>
    </row>
    <row r="4678" spans="1:28" hidden="1" x14ac:dyDescent="0.2">
      <c r="A4678" t="s">
        <v>27</v>
      </c>
      <c r="B4678" t="s">
        <v>22237</v>
      </c>
      <c r="C4678">
        <v>82</v>
      </c>
      <c r="D4678">
        <v>86</v>
      </c>
      <c r="E4678">
        <v>8</v>
      </c>
      <c r="F4678">
        <v>357</v>
      </c>
      <c r="G4678" t="s">
        <v>16106</v>
      </c>
      <c r="H4678">
        <v>2000</v>
      </c>
      <c r="I4678">
        <v>5518918</v>
      </c>
      <c r="J4678" t="s">
        <v>22238</v>
      </c>
      <c r="K4678" t="s">
        <v>4797</v>
      </c>
      <c r="L4678" t="s">
        <v>22239</v>
      </c>
      <c r="M4678">
        <v>12160</v>
      </c>
      <c r="N4678">
        <v>3071</v>
      </c>
      <c r="O4678" t="s">
        <v>12191</v>
      </c>
      <c r="P4678">
        <v>0</v>
      </c>
      <c r="Q4678" t="s">
        <v>22240</v>
      </c>
      <c r="R4678" t="s">
        <v>22241</v>
      </c>
      <c r="S4678">
        <v>73</v>
      </c>
      <c r="T4678" t="s">
        <v>36</v>
      </c>
      <c r="U4678" t="s">
        <v>37</v>
      </c>
      <c r="V4678" t="s">
        <v>583</v>
      </c>
      <c r="W4678">
        <v>750000</v>
      </c>
      <c r="X4678">
        <v>2007</v>
      </c>
      <c r="Y4678">
        <v>424</v>
      </c>
      <c r="Z4678">
        <v>6.9</v>
      </c>
      <c r="AA4678">
        <v>1.85</v>
      </c>
      <c r="AB4678">
        <v>307</v>
      </c>
    </row>
    <row r="4679" spans="1:28" hidden="1" x14ac:dyDescent="0.2">
      <c r="A4679" t="s">
        <v>27</v>
      </c>
      <c r="B4679" t="s">
        <v>231</v>
      </c>
      <c r="C4679">
        <v>271</v>
      </c>
      <c r="D4679">
        <v>86</v>
      </c>
      <c r="E4679">
        <v>365</v>
      </c>
      <c r="F4679">
        <v>522</v>
      </c>
      <c r="G4679" t="s">
        <v>10689</v>
      </c>
      <c r="H4679">
        <v>934</v>
      </c>
      <c r="I4679">
        <v>4007792</v>
      </c>
      <c r="J4679" t="s">
        <v>1413</v>
      </c>
      <c r="K4679" t="s">
        <v>5204</v>
      </c>
      <c r="L4679" t="s">
        <v>22242</v>
      </c>
      <c r="M4679">
        <v>101287</v>
      </c>
      <c r="N4679">
        <v>2714</v>
      </c>
      <c r="O4679" t="s">
        <v>416</v>
      </c>
      <c r="P4679">
        <v>0</v>
      </c>
      <c r="Q4679" t="s">
        <v>22243</v>
      </c>
      <c r="R4679" t="s">
        <v>22244</v>
      </c>
      <c r="S4679">
        <v>260</v>
      </c>
      <c r="T4679" t="s">
        <v>36</v>
      </c>
      <c r="U4679" t="s">
        <v>37</v>
      </c>
      <c r="V4679" t="s">
        <v>583</v>
      </c>
      <c r="W4679">
        <v>750000</v>
      </c>
      <c r="X4679">
        <v>2012</v>
      </c>
      <c r="Y4679">
        <v>830</v>
      </c>
      <c r="Z4679">
        <v>7</v>
      </c>
      <c r="AA4679">
        <v>2.35</v>
      </c>
      <c r="AB4679">
        <v>31000</v>
      </c>
    </row>
    <row r="4680" spans="1:28" hidden="1" x14ac:dyDescent="0.2">
      <c r="A4680" t="s">
        <v>27</v>
      </c>
      <c r="B4680" t="s">
        <v>19824</v>
      </c>
      <c r="C4680">
        <v>5</v>
      </c>
      <c r="D4680">
        <v>89</v>
      </c>
      <c r="E4680">
        <v>15</v>
      </c>
      <c r="F4680">
        <v>95</v>
      </c>
      <c r="G4680" t="s">
        <v>2202</v>
      </c>
      <c r="H4680">
        <v>312</v>
      </c>
      <c r="I4680">
        <v>7705974</v>
      </c>
      <c r="J4680" t="s">
        <v>17532</v>
      </c>
      <c r="K4680" t="s">
        <v>22245</v>
      </c>
      <c r="L4680" t="s">
        <v>22246</v>
      </c>
      <c r="M4680">
        <v>3543</v>
      </c>
      <c r="N4680">
        <v>548</v>
      </c>
      <c r="O4680" t="s">
        <v>22247</v>
      </c>
      <c r="P4680">
        <v>1</v>
      </c>
      <c r="Q4680" t="s">
        <v>22248</v>
      </c>
      <c r="R4680" t="s">
        <v>22249</v>
      </c>
      <c r="S4680">
        <v>8</v>
      </c>
      <c r="T4680" t="s">
        <v>36</v>
      </c>
      <c r="U4680" t="s">
        <v>37</v>
      </c>
      <c r="V4680" t="s">
        <v>583</v>
      </c>
      <c r="X4680">
        <v>2011</v>
      </c>
      <c r="Y4680">
        <v>135</v>
      </c>
      <c r="Z4680">
        <v>7.5</v>
      </c>
      <c r="AA4680">
        <v>1.85</v>
      </c>
      <c r="AB4680">
        <v>614</v>
      </c>
    </row>
    <row r="4681" spans="1:28" hidden="1" x14ac:dyDescent="0.2">
      <c r="A4681" t="s">
        <v>27</v>
      </c>
      <c r="B4681" t="s">
        <v>22250</v>
      </c>
      <c r="C4681">
        <v>255</v>
      </c>
      <c r="D4681">
        <v>95</v>
      </c>
      <c r="E4681">
        <v>214</v>
      </c>
      <c r="F4681">
        <v>246</v>
      </c>
      <c r="G4681" t="s">
        <v>10504</v>
      </c>
      <c r="H4681">
        <v>513</v>
      </c>
      <c r="I4681">
        <v>26297</v>
      </c>
      <c r="J4681" t="s">
        <v>6788</v>
      </c>
      <c r="K4681" t="s">
        <v>16520</v>
      </c>
      <c r="L4681" t="s">
        <v>22251</v>
      </c>
      <c r="M4681">
        <v>25750</v>
      </c>
      <c r="N4681">
        <v>1269</v>
      </c>
      <c r="O4681" t="s">
        <v>3518</v>
      </c>
      <c r="P4681">
        <v>0</v>
      </c>
      <c r="Q4681" t="s">
        <v>22252</v>
      </c>
      <c r="R4681" t="s">
        <v>22253</v>
      </c>
      <c r="S4681">
        <v>209</v>
      </c>
      <c r="T4681" t="s">
        <v>36</v>
      </c>
      <c r="U4681" t="s">
        <v>55</v>
      </c>
      <c r="V4681" t="s">
        <v>4828</v>
      </c>
      <c r="W4681">
        <v>500000</v>
      </c>
      <c r="X4681">
        <v>2011</v>
      </c>
      <c r="Y4681">
        <v>257</v>
      </c>
      <c r="Z4681">
        <v>6.3</v>
      </c>
      <c r="AA4681">
        <v>2.35</v>
      </c>
      <c r="AB4681">
        <v>0</v>
      </c>
    </row>
    <row r="4682" spans="1:28" hidden="1" x14ac:dyDescent="0.2">
      <c r="A4682" t="s">
        <v>27</v>
      </c>
      <c r="B4682" t="s">
        <v>21806</v>
      </c>
      <c r="C4682">
        <v>292</v>
      </c>
      <c r="D4682">
        <v>101</v>
      </c>
      <c r="E4682">
        <v>243</v>
      </c>
      <c r="F4682">
        <v>74</v>
      </c>
      <c r="G4682" t="s">
        <v>22254</v>
      </c>
      <c r="H4682">
        <v>969</v>
      </c>
      <c r="I4682">
        <v>77501</v>
      </c>
      <c r="J4682" t="s">
        <v>6401</v>
      </c>
      <c r="K4682" t="s">
        <v>21807</v>
      </c>
      <c r="L4682" t="s">
        <v>22255</v>
      </c>
      <c r="M4682">
        <v>27260</v>
      </c>
      <c r="N4682">
        <v>1252</v>
      </c>
      <c r="O4682" t="s">
        <v>22256</v>
      </c>
      <c r="P4682">
        <v>0</v>
      </c>
      <c r="Q4682" t="s">
        <v>22257</v>
      </c>
      <c r="R4682" t="s">
        <v>22258</v>
      </c>
      <c r="S4682">
        <v>247</v>
      </c>
      <c r="T4682" t="s">
        <v>36</v>
      </c>
      <c r="U4682" t="s">
        <v>37</v>
      </c>
      <c r="V4682" t="s">
        <v>583</v>
      </c>
      <c r="W4682">
        <v>750000</v>
      </c>
      <c r="X4682">
        <v>2011</v>
      </c>
      <c r="Y4682">
        <v>128</v>
      </c>
      <c r="Z4682">
        <v>5.5</v>
      </c>
      <c r="AA4682">
        <v>2.35</v>
      </c>
      <c r="AB4682">
        <v>0</v>
      </c>
    </row>
    <row r="4683" spans="1:28" hidden="1" x14ac:dyDescent="0.2">
      <c r="A4683" t="s">
        <v>27</v>
      </c>
      <c r="B4683" t="s">
        <v>3747</v>
      </c>
      <c r="C4683">
        <v>178</v>
      </c>
      <c r="D4683">
        <v>89</v>
      </c>
      <c r="E4683">
        <v>687</v>
      </c>
      <c r="F4683">
        <v>389</v>
      </c>
      <c r="G4683" t="s">
        <v>6929</v>
      </c>
      <c r="H4683">
        <v>10000</v>
      </c>
      <c r="I4683">
        <v>42638165</v>
      </c>
      <c r="J4683" t="s">
        <v>2092</v>
      </c>
      <c r="K4683" t="s">
        <v>438</v>
      </c>
      <c r="L4683" t="s">
        <v>12402</v>
      </c>
      <c r="M4683">
        <v>42183</v>
      </c>
      <c r="N4683">
        <v>12183</v>
      </c>
      <c r="O4683" t="s">
        <v>12403</v>
      </c>
      <c r="P4683">
        <v>1</v>
      </c>
      <c r="Q4683" t="s">
        <v>12404</v>
      </c>
      <c r="R4683" t="s">
        <v>12405</v>
      </c>
      <c r="S4683">
        <v>230</v>
      </c>
      <c r="T4683" t="s">
        <v>36</v>
      </c>
      <c r="U4683" t="s">
        <v>37</v>
      </c>
      <c r="V4683" t="s">
        <v>38</v>
      </c>
      <c r="W4683">
        <v>16000000</v>
      </c>
      <c r="X4683">
        <v>2009</v>
      </c>
      <c r="Y4683">
        <v>787</v>
      </c>
      <c r="Z4683">
        <v>4.8</v>
      </c>
      <c r="AA4683">
        <v>2.35</v>
      </c>
      <c r="AB4683">
        <v>0</v>
      </c>
    </row>
    <row r="4684" spans="1:28" hidden="1" x14ac:dyDescent="0.2">
      <c r="A4684" t="s">
        <v>27</v>
      </c>
      <c r="B4684" t="s">
        <v>9549</v>
      </c>
      <c r="C4684">
        <v>120</v>
      </c>
      <c r="D4684">
        <v>106</v>
      </c>
      <c r="E4684">
        <v>973</v>
      </c>
      <c r="F4684">
        <v>48</v>
      </c>
      <c r="G4684" t="s">
        <v>22259</v>
      </c>
      <c r="H4684">
        <v>319</v>
      </c>
      <c r="J4684" t="s">
        <v>3407</v>
      </c>
      <c r="K4684" t="s">
        <v>15524</v>
      </c>
      <c r="L4684" t="s">
        <v>22260</v>
      </c>
      <c r="M4684">
        <v>17813</v>
      </c>
      <c r="N4684">
        <v>500</v>
      </c>
      <c r="O4684" t="s">
        <v>22261</v>
      </c>
      <c r="P4684">
        <v>1</v>
      </c>
      <c r="Q4684" t="s">
        <v>22262</v>
      </c>
      <c r="R4684" t="s">
        <v>22263</v>
      </c>
      <c r="S4684">
        <v>101</v>
      </c>
      <c r="T4684" t="s">
        <v>9793</v>
      </c>
      <c r="U4684" t="s">
        <v>7088</v>
      </c>
      <c r="V4684" t="s">
        <v>583</v>
      </c>
      <c r="W4684">
        <v>750000</v>
      </c>
      <c r="X4684">
        <v>1970</v>
      </c>
      <c r="Y4684">
        <v>90</v>
      </c>
      <c r="Z4684">
        <v>8.1</v>
      </c>
      <c r="AA4684">
        <v>1.66</v>
      </c>
      <c r="AB4684">
        <v>0</v>
      </c>
    </row>
    <row r="4685" spans="1:28" hidden="1" x14ac:dyDescent="0.2">
      <c r="A4685" t="s">
        <v>27</v>
      </c>
      <c r="B4685" t="s">
        <v>2390</v>
      </c>
      <c r="C4685">
        <v>31</v>
      </c>
      <c r="D4685">
        <v>88</v>
      </c>
      <c r="E4685">
        <v>168</v>
      </c>
      <c r="F4685">
        <v>21</v>
      </c>
      <c r="G4685" t="s">
        <v>22264</v>
      </c>
      <c r="H4685">
        <v>108</v>
      </c>
      <c r="I4685">
        <v>47329</v>
      </c>
      <c r="J4685" t="s">
        <v>3407</v>
      </c>
      <c r="K4685" t="s">
        <v>22265</v>
      </c>
      <c r="L4685" t="s">
        <v>22266</v>
      </c>
      <c r="M4685">
        <v>1661</v>
      </c>
      <c r="N4685">
        <v>243</v>
      </c>
      <c r="O4685" t="s">
        <v>22267</v>
      </c>
      <c r="P4685">
        <v>0</v>
      </c>
      <c r="Q4685" t="s">
        <v>22268</v>
      </c>
      <c r="R4685" t="s">
        <v>22269</v>
      </c>
      <c r="S4685">
        <v>31</v>
      </c>
      <c r="T4685" t="s">
        <v>36</v>
      </c>
      <c r="U4685" t="s">
        <v>37</v>
      </c>
      <c r="V4685" t="s">
        <v>583</v>
      </c>
      <c r="W4685">
        <v>750000</v>
      </c>
      <c r="X4685">
        <v>2002</v>
      </c>
      <c r="Y4685">
        <v>72</v>
      </c>
      <c r="Z4685">
        <v>6.6</v>
      </c>
      <c r="AA4685">
        <v>1.78</v>
      </c>
      <c r="AB4685">
        <v>163</v>
      </c>
    </row>
    <row r="4686" spans="1:28" hidden="1" x14ac:dyDescent="0.2">
      <c r="A4686" t="s">
        <v>27</v>
      </c>
      <c r="B4686" t="s">
        <v>22270</v>
      </c>
      <c r="C4686">
        <v>114</v>
      </c>
      <c r="D4686">
        <v>99</v>
      </c>
      <c r="E4686">
        <v>4</v>
      </c>
      <c r="F4686">
        <v>201</v>
      </c>
      <c r="G4686" t="s">
        <v>22271</v>
      </c>
      <c r="H4686">
        <v>1000</v>
      </c>
      <c r="I4686">
        <v>18378</v>
      </c>
      <c r="J4686" t="s">
        <v>6646</v>
      </c>
      <c r="K4686" t="s">
        <v>13944</v>
      </c>
      <c r="L4686" t="s">
        <v>22272</v>
      </c>
      <c r="M4686">
        <v>9376</v>
      </c>
      <c r="N4686">
        <v>1558</v>
      </c>
      <c r="O4686" t="s">
        <v>10296</v>
      </c>
      <c r="P4686">
        <v>0</v>
      </c>
      <c r="Q4686" t="s">
        <v>22273</v>
      </c>
      <c r="R4686" t="s">
        <v>22274</v>
      </c>
      <c r="S4686">
        <v>74</v>
      </c>
      <c r="T4686" t="s">
        <v>36</v>
      </c>
      <c r="U4686" t="s">
        <v>55</v>
      </c>
      <c r="V4686" t="s">
        <v>583</v>
      </c>
      <c r="W4686">
        <v>900000</v>
      </c>
      <c r="X4686">
        <v>2008</v>
      </c>
      <c r="Y4686">
        <v>233</v>
      </c>
      <c r="Z4686">
        <v>5.2</v>
      </c>
      <c r="AA4686">
        <v>1.85</v>
      </c>
      <c r="AB4686">
        <v>0</v>
      </c>
    </row>
    <row r="4687" spans="1:28" hidden="1" x14ac:dyDescent="0.2">
      <c r="A4687" t="s">
        <v>27</v>
      </c>
      <c r="B4687" t="s">
        <v>8195</v>
      </c>
      <c r="C4687">
        <v>233</v>
      </c>
      <c r="D4687">
        <v>90</v>
      </c>
      <c r="E4687">
        <v>129</v>
      </c>
      <c r="F4687">
        <v>280</v>
      </c>
      <c r="G4687" t="s">
        <v>20821</v>
      </c>
      <c r="H4687">
        <v>935</v>
      </c>
      <c r="J4687" t="s">
        <v>6401</v>
      </c>
      <c r="K4687" t="s">
        <v>5696</v>
      </c>
      <c r="L4687" t="s">
        <v>22275</v>
      </c>
      <c r="M4687">
        <v>25951</v>
      </c>
      <c r="N4687">
        <v>2170</v>
      </c>
      <c r="O4687" t="s">
        <v>22276</v>
      </c>
      <c r="P4687">
        <v>1</v>
      </c>
      <c r="Q4687" t="s">
        <v>22277</v>
      </c>
      <c r="R4687" t="s">
        <v>22278</v>
      </c>
      <c r="S4687">
        <v>129</v>
      </c>
      <c r="T4687" t="s">
        <v>36</v>
      </c>
      <c r="U4687" t="s">
        <v>37</v>
      </c>
      <c r="V4687" t="s">
        <v>583</v>
      </c>
      <c r="W4687">
        <v>750000</v>
      </c>
      <c r="X4687">
        <v>2006</v>
      </c>
      <c r="Y4687">
        <v>611</v>
      </c>
      <c r="Z4687">
        <v>5.6</v>
      </c>
      <c r="AA4687">
        <v>2.35</v>
      </c>
      <c r="AB4687">
        <v>2000</v>
      </c>
    </row>
    <row r="4688" spans="1:28" hidden="1" x14ac:dyDescent="0.2">
      <c r="A4688" t="s">
        <v>27</v>
      </c>
      <c r="B4688" t="s">
        <v>22279</v>
      </c>
      <c r="C4688">
        <v>8</v>
      </c>
      <c r="D4688">
        <v>95</v>
      </c>
      <c r="E4688">
        <v>3</v>
      </c>
      <c r="F4688">
        <v>118</v>
      </c>
      <c r="G4688" t="s">
        <v>22280</v>
      </c>
      <c r="H4688">
        <v>717</v>
      </c>
      <c r="J4688" t="s">
        <v>6401</v>
      </c>
      <c r="K4688" t="s">
        <v>14179</v>
      </c>
      <c r="L4688" t="s">
        <v>22281</v>
      </c>
      <c r="M4688">
        <v>851</v>
      </c>
      <c r="N4688">
        <v>1117</v>
      </c>
      <c r="O4688" t="s">
        <v>22282</v>
      </c>
      <c r="P4688">
        <v>0</v>
      </c>
      <c r="Q4688" t="s">
        <v>22283</v>
      </c>
      <c r="R4688" t="s">
        <v>22284</v>
      </c>
      <c r="S4688">
        <v>30</v>
      </c>
      <c r="T4688" t="s">
        <v>36</v>
      </c>
      <c r="U4688" t="s">
        <v>37</v>
      </c>
      <c r="V4688" t="s">
        <v>583</v>
      </c>
      <c r="W4688">
        <v>750000</v>
      </c>
      <c r="X4688">
        <v>2009</v>
      </c>
      <c r="Y4688">
        <v>134</v>
      </c>
      <c r="Z4688">
        <v>3.1</v>
      </c>
      <c r="AA4688">
        <v>1.85</v>
      </c>
      <c r="AB4688">
        <v>128</v>
      </c>
    </row>
    <row r="4689" spans="1:28" x14ac:dyDescent="0.2">
      <c r="A4689" t="s">
        <v>745</v>
      </c>
      <c r="B4689" t="s">
        <v>17249</v>
      </c>
      <c r="C4689">
        <v>153</v>
      </c>
      <c r="D4689">
        <v>85</v>
      </c>
      <c r="E4689">
        <v>160</v>
      </c>
      <c r="F4689">
        <v>433</v>
      </c>
      <c r="G4689" t="s">
        <v>18866</v>
      </c>
      <c r="H4689">
        <v>998</v>
      </c>
      <c r="J4689" t="s">
        <v>22285</v>
      </c>
      <c r="K4689" t="s">
        <v>17789</v>
      </c>
      <c r="L4689" t="s">
        <v>22286</v>
      </c>
      <c r="M4689">
        <v>80193</v>
      </c>
      <c r="N4689">
        <v>2496</v>
      </c>
      <c r="O4689" t="s">
        <v>22287</v>
      </c>
      <c r="P4689">
        <v>0</v>
      </c>
      <c r="Q4689" t="s">
        <v>22288</v>
      </c>
      <c r="R4689" t="s">
        <v>22289</v>
      </c>
      <c r="S4689">
        <v>333</v>
      </c>
      <c r="T4689" t="s">
        <v>36</v>
      </c>
      <c r="U4689" t="s">
        <v>37</v>
      </c>
      <c r="V4689" t="s">
        <v>93</v>
      </c>
      <c r="W4689">
        <v>750000</v>
      </c>
      <c r="X4689">
        <v>1952</v>
      </c>
      <c r="Y4689">
        <v>575</v>
      </c>
      <c r="Z4689">
        <v>8.1</v>
      </c>
      <c r="AA4689">
        <v>1.37</v>
      </c>
      <c r="AB4689">
        <v>3000</v>
      </c>
    </row>
    <row r="4690" spans="1:28" hidden="1" x14ac:dyDescent="0.2">
      <c r="A4690" t="s">
        <v>27</v>
      </c>
      <c r="B4690" t="s">
        <v>16172</v>
      </c>
      <c r="C4690">
        <v>53</v>
      </c>
      <c r="D4690">
        <v>170</v>
      </c>
      <c r="E4690">
        <v>23</v>
      </c>
      <c r="F4690">
        <v>2</v>
      </c>
      <c r="G4690" t="s">
        <v>22290</v>
      </c>
      <c r="H4690">
        <v>7</v>
      </c>
      <c r="I4690">
        <v>7830611</v>
      </c>
      <c r="J4690" t="s">
        <v>22291</v>
      </c>
      <c r="K4690" t="s">
        <v>22292</v>
      </c>
      <c r="L4690" t="s">
        <v>22293</v>
      </c>
      <c r="M4690">
        <v>18980</v>
      </c>
      <c r="N4690">
        <v>15</v>
      </c>
      <c r="O4690" t="s">
        <v>22294</v>
      </c>
      <c r="P4690">
        <v>0</v>
      </c>
      <c r="Q4690" t="s">
        <v>22295</v>
      </c>
      <c r="R4690" t="s">
        <v>22296</v>
      </c>
      <c r="S4690">
        <v>74</v>
      </c>
      <c r="T4690" t="s">
        <v>36</v>
      </c>
      <c r="U4690" t="s">
        <v>37</v>
      </c>
      <c r="V4690" t="s">
        <v>38</v>
      </c>
      <c r="W4690">
        <v>700000</v>
      </c>
      <c r="X4690">
        <v>1994</v>
      </c>
      <c r="Y4690">
        <v>6</v>
      </c>
      <c r="Z4690">
        <v>8.3000000000000007</v>
      </c>
      <c r="AA4690">
        <v>1.33</v>
      </c>
      <c r="AB4690">
        <v>0</v>
      </c>
    </row>
    <row r="4691" spans="1:28" hidden="1" x14ac:dyDescent="0.2">
      <c r="A4691" t="s">
        <v>27</v>
      </c>
      <c r="B4691" t="s">
        <v>22297</v>
      </c>
      <c r="C4691">
        <v>49</v>
      </c>
      <c r="D4691">
        <v>86</v>
      </c>
      <c r="E4691">
        <v>30</v>
      </c>
      <c r="F4691">
        <v>14</v>
      </c>
      <c r="G4691" t="s">
        <v>22298</v>
      </c>
      <c r="H4691">
        <v>262</v>
      </c>
      <c r="I4691">
        <v>3278611</v>
      </c>
      <c r="J4691" t="s">
        <v>4066</v>
      </c>
      <c r="K4691" t="s">
        <v>22299</v>
      </c>
      <c r="L4691" t="s">
        <v>22300</v>
      </c>
      <c r="M4691">
        <v>2877</v>
      </c>
      <c r="N4691">
        <v>321</v>
      </c>
      <c r="O4691" t="s">
        <v>22301</v>
      </c>
      <c r="P4691">
        <v>0</v>
      </c>
      <c r="Q4691" t="s">
        <v>22302</v>
      </c>
      <c r="R4691" t="s">
        <v>22303</v>
      </c>
      <c r="S4691">
        <v>46</v>
      </c>
      <c r="T4691" t="s">
        <v>36</v>
      </c>
      <c r="U4691" t="s">
        <v>37</v>
      </c>
      <c r="V4691" t="s">
        <v>38</v>
      </c>
      <c r="X4691">
        <v>2005</v>
      </c>
      <c r="Y4691">
        <v>23</v>
      </c>
      <c r="Z4691">
        <v>7.1</v>
      </c>
      <c r="AA4691">
        <v>1.33</v>
      </c>
      <c r="AB4691">
        <v>903</v>
      </c>
    </row>
    <row r="4692" spans="1:28" hidden="1" x14ac:dyDescent="0.2">
      <c r="A4692" t="s">
        <v>27</v>
      </c>
      <c r="B4692" t="s">
        <v>297</v>
      </c>
      <c r="C4692">
        <v>4</v>
      </c>
      <c r="E4692">
        <v>364</v>
      </c>
      <c r="F4692">
        <v>567</v>
      </c>
      <c r="G4692" t="s">
        <v>110</v>
      </c>
      <c r="H4692">
        <v>22000</v>
      </c>
      <c r="J4692" t="s">
        <v>30</v>
      </c>
      <c r="K4692" t="s">
        <v>147</v>
      </c>
      <c r="L4692" t="s">
        <v>22304</v>
      </c>
      <c r="M4692">
        <v>3089</v>
      </c>
      <c r="N4692">
        <v>26578</v>
      </c>
      <c r="O4692" t="s">
        <v>1711</v>
      </c>
      <c r="P4692">
        <v>0</v>
      </c>
      <c r="Q4692" t="s">
        <v>22305</v>
      </c>
      <c r="R4692" t="s">
        <v>22306</v>
      </c>
      <c r="S4692">
        <v>11</v>
      </c>
      <c r="T4692" t="s">
        <v>36</v>
      </c>
      <c r="U4692" t="s">
        <v>37</v>
      </c>
      <c r="X4692">
        <v>2014</v>
      </c>
      <c r="Y4692">
        <v>4000</v>
      </c>
      <c r="Z4692">
        <v>8.1</v>
      </c>
      <c r="AB4692">
        <v>1000</v>
      </c>
    </row>
    <row r="4693" spans="1:28" hidden="1" x14ac:dyDescent="0.2">
      <c r="A4693" t="s">
        <v>27</v>
      </c>
      <c r="B4693" t="s">
        <v>17908</v>
      </c>
      <c r="C4693">
        <v>64</v>
      </c>
      <c r="D4693">
        <v>97</v>
      </c>
      <c r="E4693">
        <v>52</v>
      </c>
      <c r="F4693">
        <v>36</v>
      </c>
      <c r="G4693" t="s">
        <v>5775</v>
      </c>
      <c r="H4693">
        <v>80</v>
      </c>
      <c r="I4693">
        <v>1141829</v>
      </c>
      <c r="J4693" t="s">
        <v>1933</v>
      </c>
      <c r="K4693" t="s">
        <v>2880</v>
      </c>
      <c r="L4693" t="s">
        <v>22307</v>
      </c>
      <c r="M4693">
        <v>8509</v>
      </c>
      <c r="N4693">
        <v>209</v>
      </c>
      <c r="O4693" t="s">
        <v>22308</v>
      </c>
      <c r="P4693">
        <v>1</v>
      </c>
      <c r="Q4693" t="s">
        <v>22309</v>
      </c>
      <c r="R4693" t="s">
        <v>22310</v>
      </c>
      <c r="S4693">
        <v>109</v>
      </c>
      <c r="T4693" t="s">
        <v>36</v>
      </c>
      <c r="U4693" t="s">
        <v>37</v>
      </c>
      <c r="V4693" t="s">
        <v>6721</v>
      </c>
      <c r="W4693">
        <v>700000</v>
      </c>
      <c r="X4693">
        <v>2001</v>
      </c>
      <c r="Y4693">
        <v>67</v>
      </c>
      <c r="Z4693">
        <v>7.2</v>
      </c>
      <c r="AA4693">
        <v>1.85</v>
      </c>
      <c r="AB4693">
        <v>420</v>
      </c>
    </row>
    <row r="4694" spans="1:28" hidden="1" x14ac:dyDescent="0.2">
      <c r="A4694" t="s">
        <v>27</v>
      </c>
      <c r="B4694" t="s">
        <v>22311</v>
      </c>
      <c r="C4694">
        <v>23</v>
      </c>
      <c r="D4694">
        <v>104</v>
      </c>
      <c r="E4694">
        <v>0</v>
      </c>
      <c r="F4694">
        <v>195</v>
      </c>
      <c r="G4694" t="s">
        <v>22312</v>
      </c>
      <c r="H4694">
        <v>601</v>
      </c>
      <c r="J4694" t="s">
        <v>1922</v>
      </c>
      <c r="K4694" t="s">
        <v>22313</v>
      </c>
      <c r="L4694" t="s">
        <v>22314</v>
      </c>
      <c r="M4694">
        <v>1354</v>
      </c>
      <c r="N4694">
        <v>1581</v>
      </c>
      <c r="O4694" t="s">
        <v>22315</v>
      </c>
      <c r="Q4694" t="s">
        <v>22316</v>
      </c>
      <c r="R4694" t="s">
        <v>22317</v>
      </c>
      <c r="S4694">
        <v>17</v>
      </c>
      <c r="T4694" t="s">
        <v>36</v>
      </c>
      <c r="U4694" t="s">
        <v>37</v>
      </c>
      <c r="V4694" t="s">
        <v>38</v>
      </c>
      <c r="W4694">
        <v>1000000</v>
      </c>
      <c r="X4694">
        <v>2014</v>
      </c>
      <c r="Y4694">
        <v>524</v>
      </c>
      <c r="Z4694">
        <v>6.3</v>
      </c>
      <c r="AA4694">
        <v>2.35</v>
      </c>
      <c r="AB4694">
        <v>523</v>
      </c>
    </row>
    <row r="4695" spans="1:28" hidden="1" x14ac:dyDescent="0.2">
      <c r="A4695" t="s">
        <v>27</v>
      </c>
      <c r="B4695" t="s">
        <v>22318</v>
      </c>
      <c r="C4695">
        <v>8</v>
      </c>
      <c r="D4695">
        <v>88</v>
      </c>
      <c r="E4695">
        <v>0</v>
      </c>
      <c r="F4695">
        <v>311</v>
      </c>
      <c r="G4695" t="s">
        <v>17357</v>
      </c>
      <c r="H4695">
        <v>618</v>
      </c>
      <c r="J4695" t="s">
        <v>7835</v>
      </c>
      <c r="K4695" t="s">
        <v>7260</v>
      </c>
      <c r="L4695" t="s">
        <v>22319</v>
      </c>
      <c r="M4695">
        <v>551</v>
      </c>
      <c r="N4695">
        <v>2476</v>
      </c>
      <c r="O4695" t="s">
        <v>3943</v>
      </c>
      <c r="P4695">
        <v>0</v>
      </c>
      <c r="Q4695" t="s">
        <v>22320</v>
      </c>
      <c r="R4695" t="s">
        <v>22321</v>
      </c>
      <c r="S4695">
        <v>10</v>
      </c>
      <c r="T4695" t="s">
        <v>36</v>
      </c>
      <c r="U4695" t="s">
        <v>37</v>
      </c>
      <c r="V4695" t="s">
        <v>38</v>
      </c>
      <c r="X4695">
        <v>2009</v>
      </c>
      <c r="Y4695">
        <v>592</v>
      </c>
      <c r="Z4695">
        <v>4</v>
      </c>
      <c r="AB4695">
        <v>303</v>
      </c>
    </row>
    <row r="4696" spans="1:28" hidden="1" x14ac:dyDescent="0.2">
      <c r="A4696" t="s">
        <v>27</v>
      </c>
      <c r="B4696" t="s">
        <v>169</v>
      </c>
      <c r="C4696">
        <v>446</v>
      </c>
      <c r="D4696">
        <v>201</v>
      </c>
      <c r="E4696">
        <v>0</v>
      </c>
      <c r="F4696">
        <v>84</v>
      </c>
      <c r="G4696" t="s">
        <v>204</v>
      </c>
      <c r="H4696">
        <v>6000</v>
      </c>
      <c r="I4696">
        <v>218051260</v>
      </c>
      <c r="J4696" t="s">
        <v>205</v>
      </c>
      <c r="K4696" t="s">
        <v>206</v>
      </c>
      <c r="L4696" t="s">
        <v>207</v>
      </c>
      <c r="M4696">
        <v>316027</v>
      </c>
      <c r="N4696">
        <v>7122</v>
      </c>
      <c r="O4696" t="s">
        <v>208</v>
      </c>
      <c r="P4696">
        <v>0</v>
      </c>
      <c r="Q4696" t="s">
        <v>209</v>
      </c>
      <c r="R4696" t="s">
        <v>210</v>
      </c>
      <c r="S4696">
        <v>2618</v>
      </c>
      <c r="T4696" t="s">
        <v>36</v>
      </c>
      <c r="U4696" t="s">
        <v>177</v>
      </c>
      <c r="V4696" t="s">
        <v>38</v>
      </c>
      <c r="W4696">
        <v>207000000</v>
      </c>
      <c r="X4696">
        <v>2005</v>
      </c>
      <c r="Y4696">
        <v>918</v>
      </c>
      <c r="Z4696">
        <v>7.2</v>
      </c>
      <c r="AA4696">
        <v>2.35</v>
      </c>
      <c r="AB4696">
        <v>0</v>
      </c>
    </row>
    <row r="4697" spans="1:28" hidden="1" x14ac:dyDescent="0.2">
      <c r="A4697" t="s">
        <v>27</v>
      </c>
      <c r="B4697" t="s">
        <v>5126</v>
      </c>
      <c r="C4697">
        <v>228</v>
      </c>
      <c r="D4697">
        <v>108</v>
      </c>
      <c r="E4697">
        <v>174</v>
      </c>
      <c r="F4697">
        <v>324</v>
      </c>
      <c r="G4697" t="s">
        <v>7466</v>
      </c>
      <c r="H4697">
        <v>730</v>
      </c>
      <c r="I4697">
        <v>32048809</v>
      </c>
      <c r="J4697" t="s">
        <v>6401</v>
      </c>
      <c r="K4697" t="s">
        <v>5769</v>
      </c>
      <c r="L4697" t="s">
        <v>7467</v>
      </c>
      <c r="M4697">
        <v>94463</v>
      </c>
      <c r="N4697">
        <v>2160</v>
      </c>
      <c r="O4697" t="s">
        <v>7468</v>
      </c>
      <c r="P4697">
        <v>0</v>
      </c>
      <c r="Q4697" t="s">
        <v>7469</v>
      </c>
      <c r="R4697" t="s">
        <v>7470</v>
      </c>
      <c r="S4697">
        <v>576</v>
      </c>
      <c r="T4697" t="s">
        <v>36</v>
      </c>
      <c r="U4697" t="s">
        <v>368</v>
      </c>
      <c r="V4697" t="s">
        <v>583</v>
      </c>
      <c r="W4697">
        <v>30000000</v>
      </c>
      <c r="X4697">
        <v>2005</v>
      </c>
      <c r="Y4697">
        <v>716</v>
      </c>
      <c r="Z4697">
        <v>5.3</v>
      </c>
      <c r="AA4697">
        <v>1.85</v>
      </c>
      <c r="AB4697">
        <v>0</v>
      </c>
    </row>
    <row r="4698" spans="1:28" hidden="1" x14ac:dyDescent="0.2">
      <c r="A4698" t="s">
        <v>27</v>
      </c>
      <c r="B4698" t="s">
        <v>22322</v>
      </c>
      <c r="C4698">
        <v>208</v>
      </c>
      <c r="D4698">
        <v>106</v>
      </c>
      <c r="E4698">
        <v>31</v>
      </c>
      <c r="F4698">
        <v>71</v>
      </c>
      <c r="G4698" t="s">
        <v>4504</v>
      </c>
      <c r="H4698">
        <v>33000</v>
      </c>
      <c r="I4698">
        <v>2694973</v>
      </c>
      <c r="J4698" t="s">
        <v>3407</v>
      </c>
      <c r="K4698" t="s">
        <v>4211</v>
      </c>
      <c r="L4698" t="s">
        <v>22323</v>
      </c>
      <c r="M4698">
        <v>70885</v>
      </c>
      <c r="N4698">
        <v>33734</v>
      </c>
      <c r="O4698" t="s">
        <v>22324</v>
      </c>
      <c r="P4698">
        <v>2</v>
      </c>
      <c r="Q4698" t="s">
        <v>22325</v>
      </c>
      <c r="R4698" t="s">
        <v>22326</v>
      </c>
      <c r="S4698">
        <v>189</v>
      </c>
      <c r="T4698" t="s">
        <v>36</v>
      </c>
      <c r="U4698" t="s">
        <v>37</v>
      </c>
      <c r="V4698" t="s">
        <v>583</v>
      </c>
      <c r="W4698">
        <v>700000</v>
      </c>
      <c r="X4698">
        <v>2006</v>
      </c>
      <c r="Y4698">
        <v>519</v>
      </c>
      <c r="Z4698">
        <v>7.2</v>
      </c>
      <c r="AA4698">
        <v>1.85</v>
      </c>
      <c r="AB4698">
        <v>0</v>
      </c>
    </row>
    <row r="4699" spans="1:28" hidden="1" x14ac:dyDescent="0.2">
      <c r="A4699" t="s">
        <v>27</v>
      </c>
      <c r="B4699" t="s">
        <v>22327</v>
      </c>
      <c r="C4699">
        <v>2</v>
      </c>
      <c r="D4699">
        <v>107</v>
      </c>
      <c r="E4699">
        <v>0</v>
      </c>
      <c r="F4699">
        <v>236</v>
      </c>
      <c r="G4699" t="s">
        <v>22328</v>
      </c>
      <c r="H4699">
        <v>752</v>
      </c>
      <c r="I4699">
        <v>10508</v>
      </c>
      <c r="J4699" t="s">
        <v>3407</v>
      </c>
      <c r="K4699" t="s">
        <v>4575</v>
      </c>
      <c r="L4699" t="s">
        <v>22329</v>
      </c>
      <c r="M4699">
        <v>103</v>
      </c>
      <c r="N4699">
        <v>1763</v>
      </c>
      <c r="O4699" t="s">
        <v>22330</v>
      </c>
      <c r="P4699">
        <v>4</v>
      </c>
      <c r="Q4699" t="s">
        <v>22331</v>
      </c>
      <c r="R4699" t="s">
        <v>22332</v>
      </c>
      <c r="S4699">
        <v>6</v>
      </c>
      <c r="T4699" t="s">
        <v>36</v>
      </c>
      <c r="U4699" t="s">
        <v>37</v>
      </c>
      <c r="V4699" t="s">
        <v>38</v>
      </c>
      <c r="W4699">
        <v>700000</v>
      </c>
      <c r="X4699">
        <v>1998</v>
      </c>
      <c r="Y4699">
        <v>282</v>
      </c>
      <c r="Z4699">
        <v>6.5</v>
      </c>
      <c r="AB4699">
        <v>102</v>
      </c>
    </row>
    <row r="4700" spans="1:28" hidden="1" x14ac:dyDescent="0.2">
      <c r="A4700" t="s">
        <v>27</v>
      </c>
      <c r="B4700" t="s">
        <v>22333</v>
      </c>
      <c r="C4700">
        <v>25</v>
      </c>
      <c r="D4700">
        <v>84</v>
      </c>
      <c r="E4700">
        <v>21</v>
      </c>
      <c r="F4700">
        <v>48</v>
      </c>
      <c r="G4700" t="s">
        <v>22334</v>
      </c>
      <c r="H4700">
        <v>465</v>
      </c>
      <c r="I4700">
        <v>2301777</v>
      </c>
      <c r="J4700" t="s">
        <v>1669</v>
      </c>
      <c r="K4700" t="s">
        <v>4909</v>
      </c>
      <c r="L4700" t="s">
        <v>22335</v>
      </c>
      <c r="M4700">
        <v>819</v>
      </c>
      <c r="N4700">
        <v>714</v>
      </c>
      <c r="O4700" t="s">
        <v>22336</v>
      </c>
      <c r="P4700">
        <v>2</v>
      </c>
      <c r="Q4700" t="s">
        <v>22337</v>
      </c>
      <c r="R4700" t="s">
        <v>22338</v>
      </c>
      <c r="S4700">
        <v>36</v>
      </c>
      <c r="T4700" t="s">
        <v>36</v>
      </c>
      <c r="U4700" t="s">
        <v>37</v>
      </c>
      <c r="V4700" t="s">
        <v>583</v>
      </c>
      <c r="W4700">
        <v>650000</v>
      </c>
      <c r="X4700">
        <v>1997</v>
      </c>
      <c r="Y4700">
        <v>170</v>
      </c>
      <c r="Z4700">
        <v>6.5</v>
      </c>
      <c r="AB4700">
        <v>161</v>
      </c>
    </row>
    <row r="4701" spans="1:28" hidden="1" x14ac:dyDescent="0.2">
      <c r="A4701" t="s">
        <v>27</v>
      </c>
      <c r="B4701" t="s">
        <v>22339</v>
      </c>
      <c r="C4701">
        <v>8</v>
      </c>
      <c r="D4701">
        <v>91</v>
      </c>
      <c r="E4701">
        <v>0</v>
      </c>
      <c r="F4701">
        <v>137</v>
      </c>
      <c r="G4701" t="s">
        <v>22340</v>
      </c>
      <c r="H4701">
        <v>696</v>
      </c>
      <c r="J4701" t="s">
        <v>2123</v>
      </c>
      <c r="K4701" t="s">
        <v>8332</v>
      </c>
      <c r="L4701" t="s">
        <v>22341</v>
      </c>
      <c r="M4701">
        <v>514</v>
      </c>
      <c r="N4701">
        <v>1210</v>
      </c>
      <c r="O4701" t="s">
        <v>22342</v>
      </c>
      <c r="P4701">
        <v>3</v>
      </c>
      <c r="Q4701" t="s">
        <v>22343</v>
      </c>
      <c r="R4701" t="s">
        <v>22344</v>
      </c>
      <c r="S4701">
        <v>1</v>
      </c>
      <c r="T4701" t="s">
        <v>36</v>
      </c>
      <c r="U4701" t="s">
        <v>37</v>
      </c>
      <c r="W4701">
        <v>750000</v>
      </c>
      <c r="X4701">
        <v>2015</v>
      </c>
      <c r="Y4701">
        <v>320</v>
      </c>
      <c r="Z4701">
        <v>4.9000000000000004</v>
      </c>
      <c r="AA4701">
        <v>2.35</v>
      </c>
      <c r="AB4701">
        <v>158</v>
      </c>
    </row>
    <row r="4702" spans="1:28" hidden="1" x14ac:dyDescent="0.2">
      <c r="A4702" t="s">
        <v>745</v>
      </c>
      <c r="B4702" t="s">
        <v>22345</v>
      </c>
      <c r="C4702">
        <v>143</v>
      </c>
      <c r="D4702">
        <v>90</v>
      </c>
      <c r="E4702">
        <v>13</v>
      </c>
      <c r="F4702">
        <v>432</v>
      </c>
      <c r="G4702" t="s">
        <v>22346</v>
      </c>
      <c r="H4702">
        <v>977</v>
      </c>
      <c r="I4702">
        <v>169719</v>
      </c>
      <c r="J4702" t="s">
        <v>7404</v>
      </c>
      <c r="K4702" t="s">
        <v>22347</v>
      </c>
      <c r="L4702" t="s">
        <v>22348</v>
      </c>
      <c r="M4702">
        <v>7384</v>
      </c>
      <c r="N4702">
        <v>2483</v>
      </c>
      <c r="O4702" t="s">
        <v>22349</v>
      </c>
      <c r="P4702">
        <v>0</v>
      </c>
      <c r="Q4702" t="s">
        <v>22350</v>
      </c>
      <c r="R4702" t="s">
        <v>22351</v>
      </c>
      <c r="S4702">
        <v>79</v>
      </c>
      <c r="T4702" t="s">
        <v>36</v>
      </c>
      <c r="U4702" t="s">
        <v>37</v>
      </c>
      <c r="V4702" t="s">
        <v>4828</v>
      </c>
      <c r="X4702">
        <v>2013</v>
      </c>
      <c r="Y4702">
        <v>511</v>
      </c>
      <c r="Z4702">
        <v>5.2</v>
      </c>
      <c r="AA4702">
        <v>1.85</v>
      </c>
      <c r="AB4702">
        <v>0</v>
      </c>
    </row>
    <row r="4703" spans="1:28" hidden="1" x14ac:dyDescent="0.2">
      <c r="A4703" t="s">
        <v>27</v>
      </c>
      <c r="B4703" t="s">
        <v>22352</v>
      </c>
      <c r="C4703">
        <v>21</v>
      </c>
      <c r="D4703">
        <v>103</v>
      </c>
      <c r="E4703">
        <v>2</v>
      </c>
      <c r="F4703">
        <v>442</v>
      </c>
      <c r="G4703" t="s">
        <v>15380</v>
      </c>
      <c r="H4703">
        <v>628</v>
      </c>
      <c r="J4703" t="s">
        <v>66</v>
      </c>
      <c r="K4703" t="s">
        <v>5507</v>
      </c>
      <c r="L4703" t="s">
        <v>22353</v>
      </c>
      <c r="M4703">
        <v>474</v>
      </c>
      <c r="N4703">
        <v>1683</v>
      </c>
      <c r="O4703" t="s">
        <v>1986</v>
      </c>
      <c r="P4703">
        <v>0</v>
      </c>
      <c r="Q4703" t="s">
        <v>22354</v>
      </c>
      <c r="R4703" t="s">
        <v>22355</v>
      </c>
      <c r="S4703">
        <v>8</v>
      </c>
      <c r="T4703" t="s">
        <v>36</v>
      </c>
      <c r="U4703" t="s">
        <v>55</v>
      </c>
      <c r="W4703">
        <v>400000</v>
      </c>
      <c r="X4703">
        <v>2009</v>
      </c>
      <c r="Y4703">
        <v>474</v>
      </c>
      <c r="Z4703">
        <v>7.4</v>
      </c>
      <c r="AB4703">
        <v>203</v>
      </c>
    </row>
    <row r="4704" spans="1:28" hidden="1" x14ac:dyDescent="0.2">
      <c r="A4704" t="s">
        <v>27</v>
      </c>
      <c r="B4704" t="s">
        <v>22356</v>
      </c>
      <c r="C4704">
        <v>1</v>
      </c>
      <c r="D4704">
        <v>71</v>
      </c>
      <c r="E4704">
        <v>0</v>
      </c>
      <c r="F4704">
        <v>21</v>
      </c>
      <c r="G4704" t="s">
        <v>22357</v>
      </c>
      <c r="H4704">
        <v>1000</v>
      </c>
      <c r="J4704" t="s">
        <v>66</v>
      </c>
      <c r="K4704" t="s">
        <v>1230</v>
      </c>
      <c r="L4704" t="s">
        <v>22358</v>
      </c>
      <c r="M4704">
        <v>5</v>
      </c>
      <c r="N4704">
        <v>1359</v>
      </c>
      <c r="O4704" t="s">
        <v>19022</v>
      </c>
      <c r="P4704">
        <v>1</v>
      </c>
      <c r="Q4704" t="s">
        <v>22359</v>
      </c>
      <c r="R4704" t="s">
        <v>22360</v>
      </c>
      <c r="S4704">
        <v>1</v>
      </c>
      <c r="T4704" t="s">
        <v>36</v>
      </c>
      <c r="U4704" t="s">
        <v>37</v>
      </c>
      <c r="W4704">
        <v>650000</v>
      </c>
      <c r="X4704">
        <v>2014</v>
      </c>
      <c r="Y4704">
        <v>338</v>
      </c>
      <c r="Z4704">
        <v>7.4</v>
      </c>
      <c r="AB4704">
        <v>5</v>
      </c>
    </row>
    <row r="4705" spans="1:28" hidden="1" x14ac:dyDescent="0.2">
      <c r="A4705" t="s">
        <v>27</v>
      </c>
      <c r="B4705" t="s">
        <v>22361</v>
      </c>
      <c r="C4705">
        <v>34</v>
      </c>
      <c r="D4705">
        <v>90</v>
      </c>
      <c r="E4705">
        <v>4</v>
      </c>
      <c r="F4705">
        <v>258</v>
      </c>
      <c r="G4705" t="s">
        <v>22362</v>
      </c>
      <c r="H4705">
        <v>523</v>
      </c>
      <c r="J4705" t="s">
        <v>2662</v>
      </c>
      <c r="K4705" t="s">
        <v>1170</v>
      </c>
      <c r="L4705" t="s">
        <v>22363</v>
      </c>
      <c r="M4705">
        <v>3699</v>
      </c>
      <c r="N4705">
        <v>1553</v>
      </c>
      <c r="O4705" t="s">
        <v>22364</v>
      </c>
      <c r="P4705">
        <v>0</v>
      </c>
      <c r="Q4705" t="s">
        <v>22365</v>
      </c>
      <c r="R4705" t="s">
        <v>22366</v>
      </c>
      <c r="S4705">
        <v>27</v>
      </c>
      <c r="T4705" t="s">
        <v>36</v>
      </c>
      <c r="U4705" t="s">
        <v>37</v>
      </c>
      <c r="V4705" t="s">
        <v>38</v>
      </c>
      <c r="W4705">
        <v>650000</v>
      </c>
      <c r="X4705">
        <v>2012</v>
      </c>
      <c r="Y4705">
        <v>385</v>
      </c>
      <c r="Z4705">
        <v>5.4</v>
      </c>
      <c r="AA4705">
        <v>2.35</v>
      </c>
      <c r="AB4705">
        <v>1000</v>
      </c>
    </row>
    <row r="4706" spans="1:28" hidden="1" x14ac:dyDescent="0.2">
      <c r="A4706" t="s">
        <v>27</v>
      </c>
      <c r="B4706" t="s">
        <v>22367</v>
      </c>
      <c r="C4706">
        <v>5</v>
      </c>
      <c r="D4706">
        <v>67</v>
      </c>
      <c r="E4706">
        <v>4</v>
      </c>
      <c r="F4706">
        <v>2000</v>
      </c>
      <c r="G4706" t="s">
        <v>22368</v>
      </c>
      <c r="H4706">
        <v>260000</v>
      </c>
      <c r="J4706" t="s">
        <v>4073</v>
      </c>
      <c r="K4706" t="s">
        <v>20909</v>
      </c>
      <c r="L4706" t="s">
        <v>22369</v>
      </c>
      <c r="M4706">
        <v>344</v>
      </c>
      <c r="N4706">
        <v>283939</v>
      </c>
      <c r="O4706" t="s">
        <v>3005</v>
      </c>
      <c r="P4706">
        <v>5</v>
      </c>
      <c r="Q4706" t="s">
        <v>22370</v>
      </c>
      <c r="R4706" t="s">
        <v>22371</v>
      </c>
      <c r="S4706">
        <v>5</v>
      </c>
      <c r="T4706" t="s">
        <v>36</v>
      </c>
      <c r="U4706" t="s">
        <v>37</v>
      </c>
      <c r="W4706">
        <v>625000</v>
      </c>
      <c r="X4706">
        <v>2013</v>
      </c>
      <c r="Y4706">
        <v>21000</v>
      </c>
      <c r="Z4706">
        <v>3.9</v>
      </c>
      <c r="AB4706">
        <v>0</v>
      </c>
    </row>
    <row r="4707" spans="1:28" hidden="1" x14ac:dyDescent="0.2">
      <c r="A4707" t="s">
        <v>27</v>
      </c>
      <c r="B4707" t="s">
        <v>22372</v>
      </c>
      <c r="C4707">
        <v>10</v>
      </c>
      <c r="D4707">
        <v>94</v>
      </c>
      <c r="E4707">
        <v>7</v>
      </c>
      <c r="F4707">
        <v>912</v>
      </c>
      <c r="G4707" t="s">
        <v>12586</v>
      </c>
      <c r="H4707">
        <v>956</v>
      </c>
      <c r="J4707" t="s">
        <v>2525</v>
      </c>
      <c r="K4707" t="s">
        <v>2221</v>
      </c>
      <c r="L4707" t="s">
        <v>22373</v>
      </c>
      <c r="M4707">
        <v>1432</v>
      </c>
      <c r="N4707">
        <v>4767</v>
      </c>
      <c r="O4707" t="s">
        <v>2664</v>
      </c>
      <c r="P4707">
        <v>2</v>
      </c>
      <c r="Q4707" t="s">
        <v>22374</v>
      </c>
      <c r="R4707" t="s">
        <v>22375</v>
      </c>
      <c r="S4707">
        <v>19</v>
      </c>
      <c r="T4707" t="s">
        <v>36</v>
      </c>
      <c r="U4707" t="s">
        <v>37</v>
      </c>
      <c r="W4707">
        <v>700000</v>
      </c>
      <c r="X4707">
        <v>2015</v>
      </c>
      <c r="Y4707">
        <v>945</v>
      </c>
      <c r="Z4707">
        <v>5.3</v>
      </c>
      <c r="AB4707">
        <v>0</v>
      </c>
    </row>
    <row r="4708" spans="1:28" hidden="1" x14ac:dyDescent="0.2">
      <c r="A4708" t="s">
        <v>745</v>
      </c>
      <c r="B4708" t="s">
        <v>22376</v>
      </c>
      <c r="C4708">
        <v>66</v>
      </c>
      <c r="D4708">
        <v>81</v>
      </c>
      <c r="E4708">
        <v>10</v>
      </c>
      <c r="F4708">
        <v>23</v>
      </c>
      <c r="G4708" t="s">
        <v>22377</v>
      </c>
      <c r="H4708">
        <v>610</v>
      </c>
      <c r="I4708">
        <v>3000000</v>
      </c>
      <c r="J4708" t="s">
        <v>11248</v>
      </c>
      <c r="K4708" t="s">
        <v>22378</v>
      </c>
      <c r="L4708" t="s">
        <v>22379</v>
      </c>
      <c r="M4708">
        <v>13269</v>
      </c>
      <c r="N4708">
        <v>824</v>
      </c>
      <c r="O4708" t="s">
        <v>22380</v>
      </c>
      <c r="P4708">
        <v>2</v>
      </c>
      <c r="Q4708" t="s">
        <v>22381</v>
      </c>
      <c r="R4708" t="s">
        <v>22382</v>
      </c>
      <c r="S4708">
        <v>98</v>
      </c>
      <c r="T4708" t="s">
        <v>36</v>
      </c>
      <c r="U4708" t="s">
        <v>37</v>
      </c>
      <c r="V4708" t="s">
        <v>6034</v>
      </c>
      <c r="W4708">
        <v>609000</v>
      </c>
      <c r="X4708">
        <v>1935</v>
      </c>
      <c r="Y4708">
        <v>172</v>
      </c>
      <c r="Z4708">
        <v>7.8</v>
      </c>
      <c r="AA4708">
        <v>1.37</v>
      </c>
      <c r="AB4708">
        <v>1000</v>
      </c>
    </row>
    <row r="4709" spans="1:28" hidden="1" x14ac:dyDescent="0.2">
      <c r="A4709" t="s">
        <v>745</v>
      </c>
      <c r="B4709" t="s">
        <v>22383</v>
      </c>
      <c r="C4709">
        <v>360</v>
      </c>
      <c r="D4709">
        <v>81</v>
      </c>
      <c r="E4709">
        <v>19</v>
      </c>
      <c r="F4709">
        <v>39</v>
      </c>
      <c r="G4709" t="s">
        <v>22384</v>
      </c>
      <c r="H4709">
        <v>170</v>
      </c>
      <c r="I4709">
        <v>140530114</v>
      </c>
      <c r="J4709" t="s">
        <v>6401</v>
      </c>
      <c r="K4709" t="s">
        <v>22385</v>
      </c>
      <c r="L4709" t="s">
        <v>22386</v>
      </c>
      <c r="M4709">
        <v>186786</v>
      </c>
      <c r="N4709">
        <v>399</v>
      </c>
      <c r="O4709" t="s">
        <v>22387</v>
      </c>
      <c r="P4709">
        <v>0</v>
      </c>
      <c r="Q4709" t="s">
        <v>22388</v>
      </c>
      <c r="R4709" t="s">
        <v>22389</v>
      </c>
      <c r="S4709">
        <v>3400</v>
      </c>
      <c r="T4709" t="s">
        <v>36</v>
      </c>
      <c r="U4709" t="s">
        <v>37</v>
      </c>
      <c r="V4709" t="s">
        <v>583</v>
      </c>
      <c r="W4709">
        <v>60000</v>
      </c>
      <c r="X4709">
        <v>1999</v>
      </c>
      <c r="Y4709">
        <v>170</v>
      </c>
      <c r="Z4709">
        <v>6.4</v>
      </c>
      <c r="AA4709">
        <v>1.33</v>
      </c>
      <c r="AB4709">
        <v>0</v>
      </c>
    </row>
    <row r="4710" spans="1:28" hidden="1" x14ac:dyDescent="0.2">
      <c r="A4710" t="s">
        <v>27</v>
      </c>
      <c r="B4710" t="s">
        <v>22390</v>
      </c>
      <c r="C4710">
        <v>53</v>
      </c>
      <c r="D4710">
        <v>215</v>
      </c>
      <c r="E4710">
        <v>14</v>
      </c>
      <c r="F4710">
        <v>136</v>
      </c>
      <c r="G4710" t="s">
        <v>22391</v>
      </c>
      <c r="H4710">
        <v>262</v>
      </c>
      <c r="I4710">
        <v>13300000</v>
      </c>
      <c r="J4710" t="s">
        <v>22392</v>
      </c>
      <c r="K4710" t="s">
        <v>22393</v>
      </c>
      <c r="L4710" t="s">
        <v>22394</v>
      </c>
      <c r="M4710">
        <v>12631</v>
      </c>
      <c r="N4710">
        <v>778</v>
      </c>
      <c r="O4710" t="s">
        <v>22395</v>
      </c>
      <c r="P4710">
        <v>0</v>
      </c>
      <c r="Q4710" t="s">
        <v>22396</v>
      </c>
      <c r="R4710" t="s">
        <v>22397</v>
      </c>
      <c r="S4710">
        <v>63</v>
      </c>
      <c r="T4710" t="s">
        <v>36</v>
      </c>
      <c r="U4710" t="s">
        <v>37</v>
      </c>
      <c r="V4710" t="s">
        <v>583</v>
      </c>
      <c r="W4710">
        <v>600000</v>
      </c>
      <c r="X4710">
        <v>1970</v>
      </c>
      <c r="Y4710">
        <v>227</v>
      </c>
      <c r="Z4710">
        <v>8.1</v>
      </c>
      <c r="AA4710">
        <v>2.2000000000000002</v>
      </c>
      <c r="AB4710">
        <v>0</v>
      </c>
    </row>
    <row r="4711" spans="1:28" hidden="1" x14ac:dyDescent="0.2">
      <c r="A4711" t="s">
        <v>27</v>
      </c>
      <c r="B4711" t="s">
        <v>5243</v>
      </c>
      <c r="C4711">
        <v>82</v>
      </c>
      <c r="D4711">
        <v>83</v>
      </c>
      <c r="E4711">
        <v>644</v>
      </c>
      <c r="F4711">
        <v>11</v>
      </c>
      <c r="G4711" t="s">
        <v>22398</v>
      </c>
      <c r="H4711">
        <v>119</v>
      </c>
      <c r="J4711" t="s">
        <v>1669</v>
      </c>
      <c r="K4711" t="s">
        <v>5700</v>
      </c>
      <c r="L4711" t="s">
        <v>22399</v>
      </c>
      <c r="M4711">
        <v>13915</v>
      </c>
      <c r="N4711">
        <v>190</v>
      </c>
      <c r="O4711" t="s">
        <v>22400</v>
      </c>
      <c r="P4711">
        <v>0</v>
      </c>
      <c r="Q4711" t="s">
        <v>22401</v>
      </c>
      <c r="R4711" t="s">
        <v>22402</v>
      </c>
      <c r="S4711">
        <v>109</v>
      </c>
      <c r="T4711" t="s">
        <v>36</v>
      </c>
      <c r="U4711" t="s">
        <v>37</v>
      </c>
      <c r="V4711" t="s">
        <v>583</v>
      </c>
      <c r="W4711">
        <v>650000</v>
      </c>
      <c r="X4711">
        <v>1977</v>
      </c>
      <c r="Y4711">
        <v>29</v>
      </c>
      <c r="Z4711">
        <v>6.5</v>
      </c>
      <c r="AA4711">
        <v>1.85</v>
      </c>
      <c r="AB4711">
        <v>0</v>
      </c>
    </row>
    <row r="4712" spans="1:28" hidden="1" x14ac:dyDescent="0.2">
      <c r="A4712" t="s">
        <v>27</v>
      </c>
      <c r="B4712" t="s">
        <v>20029</v>
      </c>
      <c r="C4712">
        <v>15</v>
      </c>
      <c r="D4712">
        <v>106</v>
      </c>
      <c r="E4712">
        <v>16</v>
      </c>
      <c r="F4712">
        <v>254</v>
      </c>
      <c r="G4712" t="s">
        <v>22403</v>
      </c>
      <c r="H4712">
        <v>602</v>
      </c>
      <c r="I4712">
        <v>171988</v>
      </c>
      <c r="J4712" t="s">
        <v>15138</v>
      </c>
      <c r="K4712" t="s">
        <v>1319</v>
      </c>
      <c r="L4712" t="s">
        <v>22404</v>
      </c>
      <c r="M4712">
        <v>448</v>
      </c>
      <c r="N4712">
        <v>1281</v>
      </c>
      <c r="O4712" t="s">
        <v>22405</v>
      </c>
      <c r="P4712">
        <v>1</v>
      </c>
      <c r="Q4712" t="s">
        <v>22406</v>
      </c>
      <c r="R4712" t="s">
        <v>22407</v>
      </c>
      <c r="S4712">
        <v>16</v>
      </c>
      <c r="T4712" t="s">
        <v>36</v>
      </c>
      <c r="U4712" t="s">
        <v>37</v>
      </c>
      <c r="V4712" t="s">
        <v>38</v>
      </c>
      <c r="W4712">
        <v>600000</v>
      </c>
      <c r="X4712">
        <v>2000</v>
      </c>
      <c r="Y4712">
        <v>266</v>
      </c>
      <c r="Z4712">
        <v>5.6</v>
      </c>
      <c r="AA4712">
        <v>1.85</v>
      </c>
      <c r="AB4712">
        <v>12</v>
      </c>
    </row>
    <row r="4713" spans="1:28" hidden="1" x14ac:dyDescent="0.2">
      <c r="A4713" t="s">
        <v>27</v>
      </c>
      <c r="B4713" t="s">
        <v>22408</v>
      </c>
      <c r="D4713">
        <v>103</v>
      </c>
      <c r="E4713">
        <v>0</v>
      </c>
      <c r="F4713">
        <v>20</v>
      </c>
      <c r="G4713" t="s">
        <v>22409</v>
      </c>
      <c r="H4713">
        <v>23</v>
      </c>
      <c r="I4713">
        <v>23616</v>
      </c>
      <c r="J4713" t="s">
        <v>850</v>
      </c>
      <c r="K4713" t="s">
        <v>22410</v>
      </c>
      <c r="L4713" t="s">
        <v>22411</v>
      </c>
      <c r="M4713">
        <v>94</v>
      </c>
      <c r="N4713">
        <v>85</v>
      </c>
      <c r="O4713" t="s">
        <v>22412</v>
      </c>
      <c r="P4713">
        <v>4</v>
      </c>
      <c r="R4713" t="s">
        <v>22413</v>
      </c>
      <c r="S4713">
        <v>4</v>
      </c>
      <c r="T4713" t="s">
        <v>36</v>
      </c>
      <c r="U4713" t="s">
        <v>37</v>
      </c>
      <c r="V4713" t="s">
        <v>38</v>
      </c>
      <c r="W4713">
        <v>600000</v>
      </c>
      <c r="X4713">
        <v>2007</v>
      </c>
      <c r="Y4713">
        <v>20</v>
      </c>
      <c r="Z4713">
        <v>5.6</v>
      </c>
      <c r="AA4713">
        <v>1.78</v>
      </c>
      <c r="AB4713">
        <v>11</v>
      </c>
    </row>
    <row r="4714" spans="1:28" hidden="1" x14ac:dyDescent="0.2">
      <c r="A4714" t="s">
        <v>27</v>
      </c>
      <c r="B4714" t="s">
        <v>22414</v>
      </c>
      <c r="C4714">
        <v>18</v>
      </c>
      <c r="D4714">
        <v>90</v>
      </c>
      <c r="E4714">
        <v>4</v>
      </c>
      <c r="F4714">
        <v>218</v>
      </c>
      <c r="G4714" t="s">
        <v>10592</v>
      </c>
      <c r="H4714">
        <v>919</v>
      </c>
      <c r="I4714">
        <v>13493</v>
      </c>
      <c r="J4714" t="s">
        <v>3407</v>
      </c>
      <c r="K4714" t="s">
        <v>2276</v>
      </c>
      <c r="L4714" t="s">
        <v>22415</v>
      </c>
      <c r="M4714">
        <v>531</v>
      </c>
      <c r="N4714">
        <v>2288</v>
      </c>
      <c r="O4714" t="s">
        <v>22416</v>
      </c>
      <c r="P4714">
        <v>0</v>
      </c>
      <c r="Q4714" t="s">
        <v>22417</v>
      </c>
      <c r="R4714" t="s">
        <v>22418</v>
      </c>
      <c r="S4714">
        <v>19</v>
      </c>
      <c r="T4714" t="s">
        <v>36</v>
      </c>
      <c r="U4714" t="s">
        <v>37</v>
      </c>
      <c r="V4714" t="s">
        <v>583</v>
      </c>
      <c r="W4714">
        <v>600000</v>
      </c>
      <c r="X4714">
        <v>1998</v>
      </c>
      <c r="Y4714">
        <v>711</v>
      </c>
      <c r="Z4714">
        <v>6.6</v>
      </c>
      <c r="AA4714">
        <v>1.85</v>
      </c>
      <c r="AB4714">
        <v>51</v>
      </c>
    </row>
    <row r="4715" spans="1:28" hidden="1" x14ac:dyDescent="0.2">
      <c r="A4715" t="s">
        <v>27</v>
      </c>
      <c r="B4715" t="s">
        <v>22419</v>
      </c>
      <c r="D4715">
        <v>88</v>
      </c>
      <c r="E4715">
        <v>12</v>
      </c>
      <c r="F4715">
        <v>359</v>
      </c>
      <c r="G4715" t="s">
        <v>22420</v>
      </c>
      <c r="H4715">
        <v>601</v>
      </c>
      <c r="I4715">
        <v>79043</v>
      </c>
      <c r="J4715" t="s">
        <v>1933</v>
      </c>
      <c r="K4715" t="s">
        <v>9639</v>
      </c>
      <c r="L4715" t="s">
        <v>22421</v>
      </c>
      <c r="M4715">
        <v>85</v>
      </c>
      <c r="N4715">
        <v>2241</v>
      </c>
      <c r="O4715" t="s">
        <v>22422</v>
      </c>
      <c r="P4715">
        <v>0</v>
      </c>
      <c r="R4715" t="s">
        <v>22423</v>
      </c>
      <c r="T4715" t="s">
        <v>36</v>
      </c>
      <c r="U4715" t="s">
        <v>37</v>
      </c>
      <c r="V4715" t="s">
        <v>4828</v>
      </c>
      <c r="X4715">
        <v>2013</v>
      </c>
      <c r="Y4715">
        <v>371</v>
      </c>
      <c r="Z4715">
        <v>6.3</v>
      </c>
      <c r="AB4715">
        <v>358</v>
      </c>
    </row>
    <row r="4716" spans="1:28" hidden="1" x14ac:dyDescent="0.2">
      <c r="A4716" t="s">
        <v>27</v>
      </c>
      <c r="B4716" t="s">
        <v>22424</v>
      </c>
      <c r="C4716">
        <v>22</v>
      </c>
      <c r="D4716">
        <v>105</v>
      </c>
      <c r="E4716">
        <v>0</v>
      </c>
      <c r="F4716">
        <v>0</v>
      </c>
      <c r="G4716" t="s">
        <v>22425</v>
      </c>
      <c r="H4716">
        <v>0</v>
      </c>
      <c r="J4716" t="s">
        <v>66</v>
      </c>
      <c r="K4716" t="s">
        <v>22426</v>
      </c>
      <c r="L4716" t="s">
        <v>22427</v>
      </c>
      <c r="M4716">
        <v>74</v>
      </c>
      <c r="N4716">
        <v>0</v>
      </c>
      <c r="O4716" t="s">
        <v>22428</v>
      </c>
      <c r="P4716">
        <v>3</v>
      </c>
      <c r="R4716" t="s">
        <v>22429</v>
      </c>
      <c r="S4716">
        <v>2</v>
      </c>
      <c r="T4716" t="s">
        <v>1462</v>
      </c>
      <c r="U4716" t="s">
        <v>55</v>
      </c>
      <c r="W4716">
        <v>400000</v>
      </c>
      <c r="X4716">
        <v>2015</v>
      </c>
      <c r="Y4716">
        <v>0</v>
      </c>
      <c r="Z4716">
        <v>7.7</v>
      </c>
      <c r="AB4716">
        <v>34</v>
      </c>
    </row>
    <row r="4717" spans="1:28" hidden="1" x14ac:dyDescent="0.2">
      <c r="A4717" t="s">
        <v>27</v>
      </c>
      <c r="B4717" t="s">
        <v>22430</v>
      </c>
      <c r="C4717">
        <v>15</v>
      </c>
      <c r="D4717">
        <v>115</v>
      </c>
      <c r="E4717">
        <v>3</v>
      </c>
      <c r="F4717">
        <v>0</v>
      </c>
      <c r="G4717" t="s">
        <v>22431</v>
      </c>
      <c r="H4717">
        <v>0</v>
      </c>
      <c r="J4717" t="s">
        <v>66</v>
      </c>
      <c r="K4717" t="s">
        <v>22432</v>
      </c>
      <c r="L4717" t="s">
        <v>22433</v>
      </c>
      <c r="M4717">
        <v>204</v>
      </c>
      <c r="N4717">
        <v>0</v>
      </c>
      <c r="O4717" t="s">
        <v>22434</v>
      </c>
      <c r="P4717">
        <v>0</v>
      </c>
      <c r="Q4717" t="s">
        <v>22435</v>
      </c>
      <c r="R4717" t="s">
        <v>22436</v>
      </c>
      <c r="S4717">
        <v>13</v>
      </c>
      <c r="T4717" t="s">
        <v>36</v>
      </c>
      <c r="U4717" t="s">
        <v>37</v>
      </c>
      <c r="W4717">
        <v>750000</v>
      </c>
      <c r="X4717">
        <v>2002</v>
      </c>
      <c r="Y4717">
        <v>0</v>
      </c>
      <c r="Z4717">
        <v>7</v>
      </c>
      <c r="AB4717">
        <v>32</v>
      </c>
    </row>
    <row r="4718" spans="1:28" hidden="1" x14ac:dyDescent="0.2">
      <c r="A4718" t="s">
        <v>27</v>
      </c>
      <c r="B4718" t="s">
        <v>22437</v>
      </c>
      <c r="D4718">
        <v>90</v>
      </c>
      <c r="E4718">
        <v>0</v>
      </c>
      <c r="F4718">
        <v>271</v>
      </c>
      <c r="G4718" t="s">
        <v>15568</v>
      </c>
      <c r="H4718">
        <v>595</v>
      </c>
      <c r="J4718" t="s">
        <v>921</v>
      </c>
      <c r="K4718" t="s">
        <v>502</v>
      </c>
      <c r="L4718" t="s">
        <v>22438</v>
      </c>
      <c r="M4718">
        <v>6</v>
      </c>
      <c r="N4718">
        <v>1754</v>
      </c>
      <c r="O4718" t="s">
        <v>22439</v>
      </c>
      <c r="P4718">
        <v>0</v>
      </c>
      <c r="Q4718" t="s">
        <v>22440</v>
      </c>
      <c r="R4718" t="s">
        <v>22441</v>
      </c>
      <c r="S4718">
        <v>1</v>
      </c>
      <c r="T4718" t="s">
        <v>36</v>
      </c>
      <c r="U4718" t="s">
        <v>37</v>
      </c>
      <c r="V4718" t="s">
        <v>38</v>
      </c>
      <c r="W4718">
        <v>600000</v>
      </c>
      <c r="X4718">
        <v>2014</v>
      </c>
      <c r="Y4718">
        <v>412</v>
      </c>
      <c r="Z4718">
        <v>8</v>
      </c>
      <c r="AB4718">
        <v>9</v>
      </c>
    </row>
    <row r="4719" spans="1:28" hidden="1" x14ac:dyDescent="0.2">
      <c r="A4719" t="s">
        <v>27</v>
      </c>
      <c r="B4719" t="s">
        <v>22442</v>
      </c>
      <c r="C4719">
        <v>18</v>
      </c>
      <c r="D4719">
        <v>102</v>
      </c>
      <c r="E4719">
        <v>12</v>
      </c>
      <c r="F4719">
        <v>2</v>
      </c>
      <c r="G4719" t="s">
        <v>22443</v>
      </c>
      <c r="H4719">
        <v>541</v>
      </c>
      <c r="J4719" t="s">
        <v>2525</v>
      </c>
      <c r="K4719" t="s">
        <v>6896</v>
      </c>
      <c r="L4719" t="s">
        <v>22444</v>
      </c>
      <c r="M4719">
        <v>389</v>
      </c>
      <c r="N4719">
        <v>553</v>
      </c>
      <c r="O4719" t="s">
        <v>22445</v>
      </c>
      <c r="P4719">
        <v>2</v>
      </c>
      <c r="Q4719" t="s">
        <v>22446</v>
      </c>
      <c r="R4719" t="s">
        <v>22447</v>
      </c>
      <c r="S4719">
        <v>1</v>
      </c>
      <c r="T4719" t="s">
        <v>1462</v>
      </c>
      <c r="U4719" t="s">
        <v>1463</v>
      </c>
      <c r="X4719">
        <v>2016</v>
      </c>
      <c r="Y4719">
        <v>8</v>
      </c>
      <c r="Z4719">
        <v>7.2</v>
      </c>
      <c r="AB4719">
        <v>36</v>
      </c>
    </row>
    <row r="4720" spans="1:28" hidden="1" x14ac:dyDescent="0.2">
      <c r="A4720" t="s">
        <v>27</v>
      </c>
      <c r="B4720" t="s">
        <v>22448</v>
      </c>
      <c r="C4720">
        <v>8</v>
      </c>
      <c r="D4720">
        <v>98</v>
      </c>
      <c r="E4720">
        <v>5</v>
      </c>
      <c r="F4720">
        <v>233</v>
      </c>
      <c r="G4720" t="s">
        <v>2778</v>
      </c>
      <c r="H4720">
        <v>587</v>
      </c>
      <c r="J4720" t="s">
        <v>10411</v>
      </c>
      <c r="K4720" t="s">
        <v>9288</v>
      </c>
      <c r="L4720" t="s">
        <v>22449</v>
      </c>
      <c r="M4720">
        <v>719</v>
      </c>
      <c r="N4720">
        <v>1707</v>
      </c>
      <c r="O4720" t="s">
        <v>22450</v>
      </c>
      <c r="P4720">
        <v>0</v>
      </c>
      <c r="R4720" t="s">
        <v>22451</v>
      </c>
      <c r="S4720">
        <v>9</v>
      </c>
      <c r="T4720" t="s">
        <v>36</v>
      </c>
      <c r="U4720" t="s">
        <v>37</v>
      </c>
      <c r="W4720">
        <v>600000</v>
      </c>
      <c r="X4720">
        <v>2013</v>
      </c>
      <c r="Y4720">
        <v>448</v>
      </c>
      <c r="Z4720">
        <v>4.5</v>
      </c>
      <c r="AB4720">
        <v>128</v>
      </c>
    </row>
    <row r="4721" spans="1:28" hidden="1" x14ac:dyDescent="0.2">
      <c r="A4721" t="s">
        <v>745</v>
      </c>
      <c r="B4721" t="s">
        <v>4861</v>
      </c>
      <c r="C4721">
        <v>105</v>
      </c>
      <c r="D4721">
        <v>87</v>
      </c>
      <c r="E4721">
        <v>44</v>
      </c>
      <c r="F4721">
        <v>704</v>
      </c>
      <c r="G4721" t="s">
        <v>22452</v>
      </c>
      <c r="H4721">
        <v>785</v>
      </c>
      <c r="I4721">
        <v>515005</v>
      </c>
      <c r="J4721" t="s">
        <v>5924</v>
      </c>
      <c r="K4721" t="s">
        <v>22453</v>
      </c>
      <c r="L4721" t="s">
        <v>22454</v>
      </c>
      <c r="M4721">
        <v>31429</v>
      </c>
      <c r="N4721">
        <v>2538</v>
      </c>
      <c r="O4721" t="s">
        <v>22455</v>
      </c>
      <c r="P4721">
        <v>1</v>
      </c>
      <c r="Q4721" t="s">
        <v>22456</v>
      </c>
      <c r="R4721" t="s">
        <v>22457</v>
      </c>
      <c r="S4721">
        <v>219</v>
      </c>
      <c r="T4721" t="s">
        <v>36</v>
      </c>
      <c r="U4721" t="s">
        <v>55</v>
      </c>
      <c r="V4721" t="s">
        <v>6034</v>
      </c>
      <c r="W4721">
        <v>560000</v>
      </c>
      <c r="X4721">
        <v>1964</v>
      </c>
      <c r="Y4721">
        <v>725</v>
      </c>
      <c r="Z4721">
        <v>7.7</v>
      </c>
      <c r="AA4721">
        <v>1.75</v>
      </c>
      <c r="AB4721">
        <v>0</v>
      </c>
    </row>
    <row r="4722" spans="1:28" hidden="1" x14ac:dyDescent="0.2">
      <c r="A4722" t="s">
        <v>27</v>
      </c>
      <c r="B4722" t="s">
        <v>22458</v>
      </c>
      <c r="C4722">
        <v>3</v>
      </c>
      <c r="D4722">
        <v>80</v>
      </c>
      <c r="E4722">
        <v>6</v>
      </c>
      <c r="I4722">
        <v>2245</v>
      </c>
      <c r="J4722" t="s">
        <v>66</v>
      </c>
      <c r="L4722" t="s">
        <v>22459</v>
      </c>
      <c r="M4722">
        <v>57</v>
      </c>
      <c r="N4722">
        <v>0</v>
      </c>
      <c r="P4722">
        <v>0</v>
      </c>
      <c r="Q4722" t="s">
        <v>22460</v>
      </c>
      <c r="R4722" t="s">
        <v>22461</v>
      </c>
      <c r="S4722">
        <v>2</v>
      </c>
      <c r="T4722" t="s">
        <v>36</v>
      </c>
      <c r="U4722" t="s">
        <v>37</v>
      </c>
      <c r="W4722">
        <v>560000</v>
      </c>
      <c r="X4722">
        <v>2011</v>
      </c>
      <c r="Z4722">
        <v>7.2</v>
      </c>
      <c r="AB4722">
        <v>88</v>
      </c>
    </row>
    <row r="4723" spans="1:28" hidden="1" x14ac:dyDescent="0.2">
      <c r="A4723" t="s">
        <v>27</v>
      </c>
      <c r="B4723" t="s">
        <v>22462</v>
      </c>
      <c r="C4723">
        <v>4</v>
      </c>
      <c r="D4723">
        <v>88</v>
      </c>
      <c r="E4723">
        <v>11</v>
      </c>
      <c r="F4723">
        <v>221</v>
      </c>
      <c r="G4723" t="s">
        <v>6375</v>
      </c>
      <c r="H4723">
        <v>2000</v>
      </c>
      <c r="J4723" t="s">
        <v>212</v>
      </c>
      <c r="K4723" t="s">
        <v>1732</v>
      </c>
      <c r="L4723" t="s">
        <v>22463</v>
      </c>
      <c r="M4723">
        <v>487</v>
      </c>
      <c r="N4723">
        <v>2996</v>
      </c>
      <c r="O4723" t="s">
        <v>17104</v>
      </c>
      <c r="P4723">
        <v>1</v>
      </c>
      <c r="Q4723" t="s">
        <v>22464</v>
      </c>
      <c r="R4723" t="s">
        <v>22465</v>
      </c>
      <c r="S4723">
        <v>9</v>
      </c>
      <c r="T4723" t="s">
        <v>36</v>
      </c>
      <c r="U4723" t="s">
        <v>37</v>
      </c>
      <c r="V4723" t="s">
        <v>583</v>
      </c>
      <c r="W4723">
        <v>550000</v>
      </c>
      <c r="X4723">
        <v>1983</v>
      </c>
      <c r="Y4723">
        <v>433</v>
      </c>
      <c r="Z4723">
        <v>6.1</v>
      </c>
      <c r="AB4723">
        <v>7</v>
      </c>
    </row>
    <row r="4724" spans="1:28" hidden="1" x14ac:dyDescent="0.2">
      <c r="A4724" t="s">
        <v>27</v>
      </c>
      <c r="B4724" t="s">
        <v>22466</v>
      </c>
      <c r="C4724">
        <v>2</v>
      </c>
      <c r="D4724">
        <v>83</v>
      </c>
      <c r="E4724">
        <v>0</v>
      </c>
      <c r="F4724">
        <v>0</v>
      </c>
      <c r="G4724" t="s">
        <v>22467</v>
      </c>
      <c r="H4724">
        <v>0</v>
      </c>
      <c r="J4724" t="s">
        <v>1669</v>
      </c>
      <c r="K4724" t="s">
        <v>22468</v>
      </c>
      <c r="L4724" t="s">
        <v>22469</v>
      </c>
      <c r="M4724">
        <v>86</v>
      </c>
      <c r="N4724">
        <v>0</v>
      </c>
      <c r="O4724" t="s">
        <v>22470</v>
      </c>
      <c r="P4724">
        <v>6</v>
      </c>
      <c r="R4724" t="s">
        <v>22471</v>
      </c>
      <c r="S4724">
        <v>2</v>
      </c>
      <c r="T4724" t="s">
        <v>22472</v>
      </c>
      <c r="U4724" t="s">
        <v>22473</v>
      </c>
      <c r="W4724">
        <v>500000</v>
      </c>
      <c r="X4724">
        <v>2015</v>
      </c>
      <c r="Y4724">
        <v>0</v>
      </c>
      <c r="Z4724">
        <v>6.4</v>
      </c>
      <c r="AA4724">
        <v>2.35</v>
      </c>
      <c r="AB4724">
        <v>18</v>
      </c>
    </row>
    <row r="4725" spans="1:28" hidden="1" x14ac:dyDescent="0.2">
      <c r="A4725" t="s">
        <v>27</v>
      </c>
      <c r="B4725" t="s">
        <v>18267</v>
      </c>
      <c r="C4725">
        <v>50</v>
      </c>
      <c r="D4725">
        <v>122</v>
      </c>
      <c r="E4725">
        <v>589</v>
      </c>
      <c r="F4725">
        <v>150</v>
      </c>
      <c r="G4725" t="s">
        <v>22474</v>
      </c>
      <c r="H4725">
        <v>848</v>
      </c>
      <c r="I4725">
        <v>33451479</v>
      </c>
      <c r="J4725" t="s">
        <v>212</v>
      </c>
      <c r="K4725" t="s">
        <v>22475</v>
      </c>
      <c r="L4725" t="s">
        <v>22476</v>
      </c>
      <c r="M4725">
        <v>17068</v>
      </c>
      <c r="N4725">
        <v>1164</v>
      </c>
      <c r="O4725" t="s">
        <v>22477</v>
      </c>
      <c r="P4725">
        <v>0</v>
      </c>
      <c r="Q4725" t="s">
        <v>22478</v>
      </c>
      <c r="R4725" t="s">
        <v>22479</v>
      </c>
      <c r="S4725">
        <v>215</v>
      </c>
      <c r="T4725" t="s">
        <v>36</v>
      </c>
      <c r="U4725" t="s">
        <v>37</v>
      </c>
      <c r="V4725" t="s">
        <v>93</v>
      </c>
      <c r="W4725">
        <v>500000</v>
      </c>
      <c r="X4725">
        <v>2008</v>
      </c>
      <c r="Y4725">
        <v>153</v>
      </c>
      <c r="Z4725">
        <v>6.5</v>
      </c>
      <c r="AA4725">
        <v>1.85</v>
      </c>
      <c r="AB4725">
        <v>0</v>
      </c>
    </row>
    <row r="4726" spans="1:28" hidden="1" x14ac:dyDescent="0.2">
      <c r="A4726" t="s">
        <v>27</v>
      </c>
      <c r="B4726" t="s">
        <v>22480</v>
      </c>
      <c r="C4726">
        <v>19</v>
      </c>
      <c r="D4726">
        <v>115</v>
      </c>
      <c r="E4726">
        <v>95</v>
      </c>
      <c r="F4726">
        <v>0</v>
      </c>
      <c r="G4726" t="s">
        <v>22481</v>
      </c>
      <c r="H4726">
        <v>0</v>
      </c>
      <c r="J4726" t="s">
        <v>22482</v>
      </c>
      <c r="K4726" t="s">
        <v>22483</v>
      </c>
      <c r="L4726" t="s">
        <v>22484</v>
      </c>
      <c r="M4726">
        <v>113</v>
      </c>
      <c r="N4726">
        <v>0</v>
      </c>
      <c r="O4726" t="s">
        <v>22485</v>
      </c>
      <c r="P4726">
        <v>1</v>
      </c>
      <c r="Q4726" t="s">
        <v>22486</v>
      </c>
      <c r="R4726" t="s">
        <v>22487</v>
      </c>
      <c r="S4726">
        <v>3</v>
      </c>
      <c r="T4726" t="s">
        <v>5609</v>
      </c>
      <c r="U4726" t="s">
        <v>5610</v>
      </c>
      <c r="W4726">
        <v>550000</v>
      </c>
      <c r="X4726">
        <v>2013</v>
      </c>
      <c r="Y4726">
        <v>0</v>
      </c>
      <c r="Z4726">
        <v>7</v>
      </c>
      <c r="AA4726">
        <v>1.85</v>
      </c>
      <c r="AB4726">
        <v>126</v>
      </c>
    </row>
    <row r="4727" spans="1:28" hidden="1" x14ac:dyDescent="0.2">
      <c r="A4727" t="s">
        <v>27</v>
      </c>
      <c r="B4727" t="s">
        <v>22488</v>
      </c>
      <c r="C4727">
        <v>5</v>
      </c>
      <c r="D4727">
        <v>86</v>
      </c>
      <c r="E4727">
        <v>24</v>
      </c>
      <c r="F4727">
        <v>142</v>
      </c>
      <c r="G4727" t="s">
        <v>22489</v>
      </c>
      <c r="H4727">
        <v>407</v>
      </c>
      <c r="I4727">
        <v>39552600</v>
      </c>
      <c r="J4727" t="s">
        <v>22490</v>
      </c>
      <c r="K4727" t="s">
        <v>22491</v>
      </c>
      <c r="L4727" t="s">
        <v>22492</v>
      </c>
      <c r="M4727">
        <v>3411</v>
      </c>
      <c r="N4727">
        <v>1090</v>
      </c>
      <c r="O4727" t="s">
        <v>22493</v>
      </c>
      <c r="P4727">
        <v>0</v>
      </c>
      <c r="Q4727" t="s">
        <v>22494</v>
      </c>
      <c r="R4727" t="s">
        <v>22495</v>
      </c>
      <c r="S4727">
        <v>36</v>
      </c>
      <c r="T4727" t="s">
        <v>36</v>
      </c>
      <c r="U4727" t="s">
        <v>37</v>
      </c>
      <c r="V4727" t="s">
        <v>275</v>
      </c>
      <c r="W4727">
        <v>500000</v>
      </c>
      <c r="X4727">
        <v>1974</v>
      </c>
      <c r="Y4727">
        <v>189</v>
      </c>
      <c r="Z4727">
        <v>6.1</v>
      </c>
      <c r="AA4727">
        <v>1.85</v>
      </c>
      <c r="AB4727">
        <v>816</v>
      </c>
    </row>
    <row r="4728" spans="1:28" hidden="1" x14ac:dyDescent="0.2">
      <c r="A4728" t="s">
        <v>27</v>
      </c>
      <c r="B4728" t="s">
        <v>20167</v>
      </c>
      <c r="C4728">
        <v>235</v>
      </c>
      <c r="D4728">
        <v>79</v>
      </c>
      <c r="E4728">
        <v>9</v>
      </c>
      <c r="F4728">
        <v>7</v>
      </c>
      <c r="G4728" t="s">
        <v>22496</v>
      </c>
      <c r="H4728">
        <v>48</v>
      </c>
      <c r="I4728">
        <v>30500882</v>
      </c>
      <c r="J4728" t="s">
        <v>22497</v>
      </c>
      <c r="K4728" t="s">
        <v>22498</v>
      </c>
      <c r="L4728" t="s">
        <v>22499</v>
      </c>
      <c r="M4728">
        <v>42256</v>
      </c>
      <c r="N4728">
        <v>67</v>
      </c>
      <c r="O4728" t="s">
        <v>22500</v>
      </c>
      <c r="P4728">
        <v>1</v>
      </c>
      <c r="Q4728" t="s">
        <v>22501</v>
      </c>
      <c r="R4728" t="s">
        <v>22502</v>
      </c>
      <c r="S4728">
        <v>916</v>
      </c>
      <c r="T4728" t="s">
        <v>36</v>
      </c>
      <c r="U4728" t="s">
        <v>37</v>
      </c>
      <c r="V4728" t="s">
        <v>583</v>
      </c>
      <c r="W4728">
        <v>500000</v>
      </c>
      <c r="X4728">
        <v>2003</v>
      </c>
      <c r="Y4728">
        <v>10</v>
      </c>
      <c r="Z4728">
        <v>5.7</v>
      </c>
      <c r="AA4728">
        <v>1.85</v>
      </c>
      <c r="AB4728">
        <v>0</v>
      </c>
    </row>
    <row r="4729" spans="1:28" hidden="1" x14ac:dyDescent="0.2">
      <c r="A4729" t="s">
        <v>27</v>
      </c>
      <c r="B4729" t="s">
        <v>3682</v>
      </c>
      <c r="C4729">
        <v>8</v>
      </c>
      <c r="D4729">
        <v>87</v>
      </c>
      <c r="E4729">
        <v>490</v>
      </c>
      <c r="F4729">
        <v>201</v>
      </c>
      <c r="G4729" t="s">
        <v>1174</v>
      </c>
      <c r="H4729">
        <v>833</v>
      </c>
      <c r="J4729" t="s">
        <v>1669</v>
      </c>
      <c r="K4729" t="s">
        <v>622</v>
      </c>
      <c r="L4729" t="s">
        <v>22503</v>
      </c>
      <c r="M4729">
        <v>1305</v>
      </c>
      <c r="N4729">
        <v>2295</v>
      </c>
      <c r="O4729" t="s">
        <v>22504</v>
      </c>
      <c r="P4729">
        <v>6</v>
      </c>
      <c r="R4729" t="s">
        <v>22505</v>
      </c>
      <c r="S4729">
        <v>3</v>
      </c>
      <c r="T4729" t="s">
        <v>36</v>
      </c>
      <c r="U4729" t="s">
        <v>37</v>
      </c>
      <c r="V4729" t="s">
        <v>583</v>
      </c>
      <c r="X4729">
        <v>2011</v>
      </c>
      <c r="Y4729">
        <v>523</v>
      </c>
      <c r="Z4729">
        <v>5.4</v>
      </c>
      <c r="AB4729">
        <v>244</v>
      </c>
    </row>
    <row r="4730" spans="1:28" hidden="1" x14ac:dyDescent="0.2">
      <c r="A4730" t="s">
        <v>27</v>
      </c>
      <c r="B4730" t="s">
        <v>22506</v>
      </c>
      <c r="C4730">
        <v>95</v>
      </c>
      <c r="D4730">
        <v>97</v>
      </c>
      <c r="E4730">
        <v>8</v>
      </c>
      <c r="F4730">
        <v>22</v>
      </c>
      <c r="G4730" t="s">
        <v>22507</v>
      </c>
      <c r="H4730">
        <v>423</v>
      </c>
      <c r="I4730">
        <v>17000000</v>
      </c>
      <c r="J4730" t="s">
        <v>10220</v>
      </c>
      <c r="K4730" t="s">
        <v>17839</v>
      </c>
      <c r="L4730" t="s">
        <v>22508</v>
      </c>
      <c r="M4730">
        <v>3274</v>
      </c>
      <c r="N4730">
        <v>516</v>
      </c>
      <c r="O4730" t="s">
        <v>22509</v>
      </c>
      <c r="P4730">
        <v>0</v>
      </c>
      <c r="Q4730" t="s">
        <v>22510</v>
      </c>
      <c r="R4730" t="s">
        <v>22511</v>
      </c>
      <c r="S4730">
        <v>84</v>
      </c>
      <c r="T4730" t="s">
        <v>36</v>
      </c>
      <c r="U4730" t="s">
        <v>37</v>
      </c>
      <c r="V4730" t="s">
        <v>93</v>
      </c>
      <c r="W4730">
        <v>500000</v>
      </c>
      <c r="X4730">
        <v>1977</v>
      </c>
      <c r="Y4730">
        <v>23</v>
      </c>
      <c r="Z4730">
        <v>5.9</v>
      </c>
      <c r="AA4730">
        <v>1.85</v>
      </c>
      <c r="AB4730">
        <v>0</v>
      </c>
    </row>
    <row r="4731" spans="1:28" hidden="1" x14ac:dyDescent="0.2">
      <c r="A4731" t="s">
        <v>27</v>
      </c>
      <c r="B4731" t="s">
        <v>22512</v>
      </c>
      <c r="C4731">
        <v>84</v>
      </c>
      <c r="D4731">
        <v>105</v>
      </c>
      <c r="E4731">
        <v>2</v>
      </c>
      <c r="F4731">
        <v>0</v>
      </c>
      <c r="G4731" t="s">
        <v>22513</v>
      </c>
      <c r="H4731">
        <v>0</v>
      </c>
      <c r="I4731">
        <v>8044906</v>
      </c>
      <c r="J4731" t="s">
        <v>22514</v>
      </c>
      <c r="K4731" t="s">
        <v>22515</v>
      </c>
      <c r="L4731" t="s">
        <v>22516</v>
      </c>
      <c r="M4731">
        <v>3156</v>
      </c>
      <c r="N4731">
        <v>0</v>
      </c>
      <c r="O4731" t="s">
        <v>22517</v>
      </c>
      <c r="P4731">
        <v>2</v>
      </c>
      <c r="Q4731" t="s">
        <v>22518</v>
      </c>
      <c r="R4731" t="s">
        <v>22519</v>
      </c>
      <c r="S4731">
        <v>65</v>
      </c>
      <c r="T4731" t="s">
        <v>36</v>
      </c>
      <c r="U4731" t="s">
        <v>37</v>
      </c>
      <c r="V4731" t="s">
        <v>93</v>
      </c>
      <c r="X4731">
        <v>2005</v>
      </c>
      <c r="Y4731">
        <v>0</v>
      </c>
      <c r="Z4731">
        <v>7.5</v>
      </c>
      <c r="AA4731">
        <v>1.85</v>
      </c>
      <c r="AB4731">
        <v>588</v>
      </c>
    </row>
    <row r="4732" spans="1:28" hidden="1" x14ac:dyDescent="0.2">
      <c r="A4732" t="s">
        <v>27</v>
      </c>
      <c r="B4732" t="s">
        <v>430</v>
      </c>
      <c r="C4732">
        <v>154</v>
      </c>
      <c r="D4732">
        <v>89</v>
      </c>
      <c r="E4732">
        <v>310</v>
      </c>
      <c r="F4732">
        <v>587</v>
      </c>
      <c r="G4732" t="s">
        <v>622</v>
      </c>
      <c r="H4732">
        <v>22000</v>
      </c>
      <c r="I4732">
        <v>5739376</v>
      </c>
      <c r="J4732" t="s">
        <v>2525</v>
      </c>
      <c r="K4732" t="s">
        <v>147</v>
      </c>
      <c r="L4732" t="s">
        <v>22520</v>
      </c>
      <c r="M4732">
        <v>58260</v>
      </c>
      <c r="N4732">
        <v>24419</v>
      </c>
      <c r="O4732" t="s">
        <v>9288</v>
      </c>
      <c r="P4732">
        <v>0</v>
      </c>
      <c r="Q4732" t="s">
        <v>22521</v>
      </c>
      <c r="R4732" t="s">
        <v>22522</v>
      </c>
      <c r="S4732">
        <v>286</v>
      </c>
      <c r="T4732" t="s">
        <v>36</v>
      </c>
      <c r="U4732" t="s">
        <v>37</v>
      </c>
      <c r="V4732" t="s">
        <v>583</v>
      </c>
      <c r="W4732">
        <v>500000</v>
      </c>
      <c r="X4732">
        <v>2003</v>
      </c>
      <c r="Y4732">
        <v>833</v>
      </c>
      <c r="Z4732">
        <v>7.7</v>
      </c>
      <c r="AA4732">
        <v>1.85</v>
      </c>
      <c r="AB4732">
        <v>0</v>
      </c>
    </row>
    <row r="4733" spans="1:28" hidden="1" x14ac:dyDescent="0.2">
      <c r="A4733" t="s">
        <v>27</v>
      </c>
      <c r="B4733" t="s">
        <v>22523</v>
      </c>
      <c r="C4733">
        <v>20</v>
      </c>
      <c r="D4733">
        <v>120</v>
      </c>
      <c r="E4733">
        <v>3</v>
      </c>
      <c r="F4733">
        <v>234</v>
      </c>
      <c r="G4733" t="s">
        <v>16066</v>
      </c>
      <c r="H4733">
        <v>984</v>
      </c>
      <c r="I4733">
        <v>3773863</v>
      </c>
      <c r="J4733" t="s">
        <v>3407</v>
      </c>
      <c r="K4733" t="s">
        <v>17725</v>
      </c>
      <c r="L4733" t="s">
        <v>22524</v>
      </c>
      <c r="M4733">
        <v>4583</v>
      </c>
      <c r="N4733">
        <v>2563</v>
      </c>
      <c r="O4733" t="s">
        <v>22121</v>
      </c>
      <c r="P4733">
        <v>1</v>
      </c>
      <c r="Q4733" t="s">
        <v>22525</v>
      </c>
      <c r="R4733" t="s">
        <v>22526</v>
      </c>
      <c r="S4733">
        <v>55</v>
      </c>
      <c r="T4733" t="s">
        <v>36</v>
      </c>
      <c r="U4733" t="s">
        <v>37</v>
      </c>
      <c r="V4733" t="s">
        <v>38</v>
      </c>
      <c r="W4733">
        <v>1000000</v>
      </c>
      <c r="X4733">
        <v>2009</v>
      </c>
      <c r="Y4733">
        <v>801</v>
      </c>
      <c r="Z4733">
        <v>7.1</v>
      </c>
      <c r="AA4733">
        <v>2.35</v>
      </c>
      <c r="AB4733">
        <v>0</v>
      </c>
    </row>
    <row r="4734" spans="1:28" hidden="1" x14ac:dyDescent="0.2">
      <c r="A4734" t="s">
        <v>27</v>
      </c>
      <c r="B4734" t="s">
        <v>22527</v>
      </c>
      <c r="C4734">
        <v>88</v>
      </c>
      <c r="D4734">
        <v>94</v>
      </c>
      <c r="E4734">
        <v>3</v>
      </c>
      <c r="F4734">
        <v>2</v>
      </c>
      <c r="G4734" t="s">
        <v>15636</v>
      </c>
      <c r="H4734">
        <v>196</v>
      </c>
      <c r="I4734">
        <v>3117666</v>
      </c>
      <c r="J4734" t="s">
        <v>66</v>
      </c>
      <c r="K4734" t="s">
        <v>22528</v>
      </c>
      <c r="L4734" t="s">
        <v>22529</v>
      </c>
      <c r="M4734">
        <v>3394</v>
      </c>
      <c r="N4734">
        <v>382</v>
      </c>
      <c r="O4734" t="s">
        <v>22530</v>
      </c>
      <c r="P4734">
        <v>0</v>
      </c>
      <c r="Q4734" t="s">
        <v>22531</v>
      </c>
      <c r="R4734" t="s">
        <v>22532</v>
      </c>
      <c r="S4734">
        <v>43</v>
      </c>
      <c r="T4734" t="s">
        <v>36</v>
      </c>
      <c r="U4734" t="s">
        <v>37</v>
      </c>
      <c r="V4734" t="s">
        <v>93</v>
      </c>
      <c r="X4734">
        <v>2006</v>
      </c>
      <c r="Y4734">
        <v>184</v>
      </c>
      <c r="Z4734">
        <v>7.4</v>
      </c>
      <c r="AA4734">
        <v>1.66</v>
      </c>
      <c r="AB4734">
        <v>694</v>
      </c>
    </row>
    <row r="4735" spans="1:28" hidden="1" x14ac:dyDescent="0.2">
      <c r="A4735" t="s">
        <v>27</v>
      </c>
      <c r="B4735" t="s">
        <v>22533</v>
      </c>
      <c r="C4735">
        <v>70</v>
      </c>
      <c r="D4735">
        <v>108</v>
      </c>
      <c r="E4735">
        <v>6</v>
      </c>
      <c r="F4735">
        <v>43</v>
      </c>
      <c r="G4735" t="s">
        <v>22534</v>
      </c>
      <c r="H4735">
        <v>54</v>
      </c>
      <c r="I4735">
        <v>2047570</v>
      </c>
      <c r="J4735" t="s">
        <v>22535</v>
      </c>
      <c r="K4735" t="s">
        <v>22536</v>
      </c>
      <c r="L4735" t="s">
        <v>22537</v>
      </c>
      <c r="M4735">
        <v>6790</v>
      </c>
      <c r="N4735">
        <v>194</v>
      </c>
      <c r="O4735" t="s">
        <v>22538</v>
      </c>
      <c r="P4735">
        <v>3</v>
      </c>
      <c r="Q4735" t="s">
        <v>22539</v>
      </c>
      <c r="R4735" t="s">
        <v>22540</v>
      </c>
      <c r="S4735">
        <v>80</v>
      </c>
      <c r="T4735" t="s">
        <v>36</v>
      </c>
      <c r="U4735" t="s">
        <v>37</v>
      </c>
      <c r="V4735" t="s">
        <v>583</v>
      </c>
      <c r="W4735">
        <v>500000</v>
      </c>
      <c r="X4735">
        <v>1999</v>
      </c>
      <c r="Y4735">
        <v>44</v>
      </c>
      <c r="Z4735">
        <v>7.6</v>
      </c>
      <c r="AA4735">
        <v>1.85</v>
      </c>
      <c r="AB4735">
        <v>491</v>
      </c>
    </row>
    <row r="4736" spans="1:28" hidden="1" x14ac:dyDescent="0.2">
      <c r="A4736" t="s">
        <v>27</v>
      </c>
      <c r="B4736" t="s">
        <v>22541</v>
      </c>
      <c r="C4736">
        <v>5</v>
      </c>
      <c r="D4736">
        <v>102</v>
      </c>
      <c r="E4736">
        <v>0</v>
      </c>
      <c r="F4736">
        <v>15</v>
      </c>
      <c r="G4736" t="s">
        <v>22542</v>
      </c>
      <c r="H4736">
        <v>69</v>
      </c>
      <c r="I4736">
        <v>1250798</v>
      </c>
      <c r="J4736" t="s">
        <v>1413</v>
      </c>
      <c r="K4736" t="s">
        <v>20302</v>
      </c>
      <c r="L4736" t="s">
        <v>22543</v>
      </c>
      <c r="M4736">
        <v>1099</v>
      </c>
      <c r="N4736">
        <v>161</v>
      </c>
      <c r="O4736" t="s">
        <v>22544</v>
      </c>
      <c r="P4736">
        <v>0</v>
      </c>
      <c r="Q4736" t="s">
        <v>22545</v>
      </c>
      <c r="R4736" t="s">
        <v>22546</v>
      </c>
      <c r="S4736">
        <v>53</v>
      </c>
      <c r="T4736" t="s">
        <v>36</v>
      </c>
      <c r="U4736" t="s">
        <v>37</v>
      </c>
      <c r="V4736" t="s">
        <v>93</v>
      </c>
      <c r="W4736">
        <v>500000</v>
      </c>
      <c r="X4736">
        <v>2002</v>
      </c>
      <c r="Y4736">
        <v>24</v>
      </c>
      <c r="Z4736">
        <v>6.4</v>
      </c>
      <c r="AB4736">
        <v>43</v>
      </c>
    </row>
    <row r="4737" spans="1:28" hidden="1" x14ac:dyDescent="0.2">
      <c r="A4737" t="s">
        <v>27</v>
      </c>
      <c r="B4737" t="s">
        <v>22547</v>
      </c>
      <c r="C4737">
        <v>105</v>
      </c>
      <c r="D4737">
        <v>83</v>
      </c>
      <c r="E4737">
        <v>6</v>
      </c>
      <c r="F4737">
        <v>0</v>
      </c>
      <c r="G4737" t="s">
        <v>22548</v>
      </c>
      <c r="H4737">
        <v>30</v>
      </c>
      <c r="I4737">
        <v>1127331</v>
      </c>
      <c r="J4737" t="s">
        <v>3407</v>
      </c>
      <c r="K4737" t="s">
        <v>22549</v>
      </c>
      <c r="L4737" t="s">
        <v>22550</v>
      </c>
      <c r="M4737">
        <v>7559</v>
      </c>
      <c r="N4737">
        <v>30</v>
      </c>
      <c r="O4737" t="s">
        <v>22551</v>
      </c>
      <c r="P4737">
        <v>1</v>
      </c>
      <c r="Q4737" t="s">
        <v>22552</v>
      </c>
      <c r="R4737" t="s">
        <v>22553</v>
      </c>
      <c r="S4737">
        <v>77</v>
      </c>
      <c r="T4737" t="s">
        <v>11115</v>
      </c>
      <c r="U4737" t="s">
        <v>22554</v>
      </c>
      <c r="V4737" t="s">
        <v>38</v>
      </c>
      <c r="W4737">
        <v>46000</v>
      </c>
      <c r="X4737">
        <v>2003</v>
      </c>
      <c r="Y4737">
        <v>0</v>
      </c>
      <c r="Z4737">
        <v>7.4</v>
      </c>
      <c r="AA4737">
        <v>1.85</v>
      </c>
      <c r="AB4737">
        <v>0</v>
      </c>
    </row>
    <row r="4738" spans="1:28" hidden="1" x14ac:dyDescent="0.2">
      <c r="A4738" t="s">
        <v>27</v>
      </c>
      <c r="B4738" t="s">
        <v>22555</v>
      </c>
      <c r="C4738">
        <v>29</v>
      </c>
      <c r="D4738">
        <v>93</v>
      </c>
      <c r="E4738">
        <v>0</v>
      </c>
      <c r="F4738">
        <v>59</v>
      </c>
      <c r="G4738" t="s">
        <v>22556</v>
      </c>
      <c r="H4738">
        <v>399</v>
      </c>
      <c r="I4738">
        <v>906666</v>
      </c>
      <c r="J4738" t="s">
        <v>66</v>
      </c>
      <c r="K4738" t="s">
        <v>12268</v>
      </c>
      <c r="L4738" t="s">
        <v>22557</v>
      </c>
      <c r="M4738">
        <v>154</v>
      </c>
      <c r="N4738">
        <v>660</v>
      </c>
      <c r="O4738" t="s">
        <v>22558</v>
      </c>
      <c r="P4738">
        <v>1</v>
      </c>
      <c r="Q4738" t="s">
        <v>22559</v>
      </c>
      <c r="R4738" t="s">
        <v>22560</v>
      </c>
      <c r="S4738">
        <v>5</v>
      </c>
      <c r="T4738" t="s">
        <v>36</v>
      </c>
      <c r="U4738" t="s">
        <v>37</v>
      </c>
      <c r="V4738" t="s">
        <v>5611</v>
      </c>
      <c r="W4738">
        <v>500000</v>
      </c>
      <c r="X4738">
        <v>2011</v>
      </c>
      <c r="Y4738">
        <v>169</v>
      </c>
      <c r="Z4738">
        <v>6.8</v>
      </c>
      <c r="AA4738">
        <v>16</v>
      </c>
      <c r="AB4738">
        <v>287</v>
      </c>
    </row>
    <row r="4739" spans="1:28" hidden="1" x14ac:dyDescent="0.2">
      <c r="A4739" t="s">
        <v>27</v>
      </c>
      <c r="B4739" t="s">
        <v>22561</v>
      </c>
      <c r="C4739">
        <v>46</v>
      </c>
      <c r="D4739">
        <v>86</v>
      </c>
      <c r="E4739">
        <v>7</v>
      </c>
      <c r="F4739">
        <v>17</v>
      </c>
      <c r="G4739" t="s">
        <v>22562</v>
      </c>
      <c r="H4739">
        <v>328</v>
      </c>
      <c r="I4739">
        <v>1114943</v>
      </c>
      <c r="J4739" t="s">
        <v>6197</v>
      </c>
      <c r="K4739" t="s">
        <v>12894</v>
      </c>
      <c r="L4739" t="s">
        <v>22563</v>
      </c>
      <c r="M4739">
        <v>3562</v>
      </c>
      <c r="N4739">
        <v>407</v>
      </c>
      <c r="O4739" t="s">
        <v>22564</v>
      </c>
      <c r="P4739">
        <v>0</v>
      </c>
      <c r="Q4739" t="s">
        <v>22565</v>
      </c>
      <c r="R4739" t="s">
        <v>22566</v>
      </c>
      <c r="S4739">
        <v>74</v>
      </c>
      <c r="T4739" t="s">
        <v>36</v>
      </c>
      <c r="U4739" t="s">
        <v>37</v>
      </c>
      <c r="V4739" t="s">
        <v>583</v>
      </c>
      <c r="W4739">
        <v>500000</v>
      </c>
      <c r="X4739">
        <v>2000</v>
      </c>
      <c r="Y4739">
        <v>27</v>
      </c>
      <c r="Z4739">
        <v>6.5</v>
      </c>
      <c r="AA4739">
        <v>1.85</v>
      </c>
      <c r="AB4739">
        <v>0</v>
      </c>
    </row>
    <row r="4740" spans="1:28" hidden="1" x14ac:dyDescent="0.2">
      <c r="A4740" t="s">
        <v>27</v>
      </c>
      <c r="B4740" t="s">
        <v>22541</v>
      </c>
      <c r="C4740">
        <v>3</v>
      </c>
      <c r="D4740">
        <v>101</v>
      </c>
      <c r="E4740">
        <v>0</v>
      </c>
      <c r="F4740">
        <v>17</v>
      </c>
      <c r="G4740" t="s">
        <v>22567</v>
      </c>
      <c r="H4740">
        <v>69</v>
      </c>
      <c r="I4740">
        <v>1111615</v>
      </c>
      <c r="J4740" t="s">
        <v>14198</v>
      </c>
      <c r="K4740" t="s">
        <v>20302</v>
      </c>
      <c r="L4740" t="s">
        <v>22568</v>
      </c>
      <c r="M4740">
        <v>651</v>
      </c>
      <c r="N4740">
        <v>155</v>
      </c>
      <c r="O4740" t="s">
        <v>22569</v>
      </c>
      <c r="P4740">
        <v>0</v>
      </c>
      <c r="Q4740" t="s">
        <v>22570</v>
      </c>
      <c r="R4740" t="s">
        <v>22571</v>
      </c>
      <c r="S4740">
        <v>34</v>
      </c>
      <c r="T4740" t="s">
        <v>36</v>
      </c>
      <c r="U4740" t="s">
        <v>37</v>
      </c>
      <c r="V4740" t="s">
        <v>93</v>
      </c>
      <c r="W4740">
        <v>500000</v>
      </c>
      <c r="X4740">
        <v>2003</v>
      </c>
      <c r="Y4740">
        <v>34</v>
      </c>
      <c r="Z4740">
        <v>6</v>
      </c>
      <c r="AB4740">
        <v>44</v>
      </c>
    </row>
    <row r="4741" spans="1:28" hidden="1" x14ac:dyDescent="0.2">
      <c r="A4741" t="s">
        <v>27</v>
      </c>
      <c r="B4741" t="s">
        <v>13775</v>
      </c>
      <c r="C4741">
        <v>54</v>
      </c>
      <c r="D4741">
        <v>111</v>
      </c>
      <c r="E4741">
        <v>35</v>
      </c>
      <c r="F4741">
        <v>482</v>
      </c>
      <c r="G4741" t="s">
        <v>22572</v>
      </c>
      <c r="H4741">
        <v>980</v>
      </c>
      <c r="I4741">
        <v>985341</v>
      </c>
      <c r="J4741" t="s">
        <v>3407</v>
      </c>
      <c r="K4741" t="s">
        <v>11859</v>
      </c>
      <c r="L4741" t="s">
        <v>22573</v>
      </c>
      <c r="M4741">
        <v>3479</v>
      </c>
      <c r="N4741">
        <v>3166</v>
      </c>
      <c r="O4741" t="s">
        <v>5589</v>
      </c>
      <c r="P4741">
        <v>0</v>
      </c>
      <c r="Q4741" t="s">
        <v>22574</v>
      </c>
      <c r="R4741" t="s">
        <v>22575</v>
      </c>
      <c r="S4741">
        <v>87</v>
      </c>
      <c r="T4741" t="s">
        <v>36</v>
      </c>
      <c r="U4741" t="s">
        <v>37</v>
      </c>
      <c r="V4741" t="s">
        <v>583</v>
      </c>
      <c r="W4741">
        <v>500000</v>
      </c>
      <c r="X4741">
        <v>1999</v>
      </c>
      <c r="Y4741">
        <v>505</v>
      </c>
      <c r="Z4741">
        <v>7.3</v>
      </c>
      <c r="AA4741">
        <v>1.85</v>
      </c>
      <c r="AB4741">
        <v>180</v>
      </c>
    </row>
    <row r="4742" spans="1:28" hidden="1" x14ac:dyDescent="0.2">
      <c r="A4742" t="s">
        <v>27</v>
      </c>
      <c r="B4742" t="s">
        <v>22576</v>
      </c>
      <c r="C4742">
        <v>126</v>
      </c>
      <c r="D4742">
        <v>90</v>
      </c>
      <c r="E4742">
        <v>9</v>
      </c>
      <c r="F4742">
        <v>595</v>
      </c>
      <c r="G4742" t="s">
        <v>9766</v>
      </c>
      <c r="H4742">
        <v>710</v>
      </c>
      <c r="I4742">
        <v>603943</v>
      </c>
      <c r="J4742" t="s">
        <v>1933</v>
      </c>
      <c r="K4742" t="s">
        <v>3285</v>
      </c>
      <c r="L4742" t="s">
        <v>22577</v>
      </c>
      <c r="M4742">
        <v>26407</v>
      </c>
      <c r="N4742">
        <v>2655</v>
      </c>
      <c r="O4742" t="s">
        <v>2029</v>
      </c>
      <c r="P4742">
        <v>0</v>
      </c>
      <c r="Q4742" t="s">
        <v>22578</v>
      </c>
      <c r="R4742" t="s">
        <v>22579</v>
      </c>
      <c r="S4742">
        <v>154</v>
      </c>
      <c r="T4742" t="s">
        <v>36</v>
      </c>
      <c r="U4742" t="s">
        <v>37</v>
      </c>
      <c r="V4742" t="s">
        <v>583</v>
      </c>
      <c r="W4742">
        <v>500000</v>
      </c>
      <c r="X4742">
        <v>2004</v>
      </c>
      <c r="Y4742">
        <v>634</v>
      </c>
      <c r="Z4742">
        <v>7.3</v>
      </c>
      <c r="AA4742">
        <v>1.85</v>
      </c>
      <c r="AB4742">
        <v>1000</v>
      </c>
    </row>
    <row r="4743" spans="1:28" hidden="1" x14ac:dyDescent="0.2">
      <c r="A4743" t="s">
        <v>745</v>
      </c>
      <c r="B4743" t="s">
        <v>17982</v>
      </c>
      <c r="C4743">
        <v>17</v>
      </c>
      <c r="D4743">
        <v>86</v>
      </c>
      <c r="E4743">
        <v>204</v>
      </c>
      <c r="F4743">
        <v>474</v>
      </c>
      <c r="G4743" t="s">
        <v>8130</v>
      </c>
      <c r="H4743">
        <v>659</v>
      </c>
      <c r="I4743">
        <v>334041</v>
      </c>
      <c r="J4743" t="s">
        <v>4822</v>
      </c>
      <c r="K4743" t="s">
        <v>17351</v>
      </c>
      <c r="L4743" t="s">
        <v>22580</v>
      </c>
      <c r="M4743">
        <v>1038</v>
      </c>
      <c r="N4743">
        <v>2322</v>
      </c>
      <c r="O4743" t="s">
        <v>11231</v>
      </c>
      <c r="P4743">
        <v>3</v>
      </c>
      <c r="Q4743" t="s">
        <v>22581</v>
      </c>
      <c r="R4743" t="s">
        <v>22582</v>
      </c>
      <c r="S4743">
        <v>21</v>
      </c>
      <c r="T4743" t="s">
        <v>36</v>
      </c>
      <c r="U4743" t="s">
        <v>37</v>
      </c>
      <c r="V4743" t="s">
        <v>583</v>
      </c>
      <c r="W4743">
        <v>500000</v>
      </c>
      <c r="X4743">
        <v>1997</v>
      </c>
      <c r="Y4743">
        <v>529</v>
      </c>
      <c r="Z4743">
        <v>6.5</v>
      </c>
      <c r="AA4743">
        <v>1.85</v>
      </c>
      <c r="AB4743">
        <v>51</v>
      </c>
    </row>
    <row r="4744" spans="1:28" hidden="1" x14ac:dyDescent="0.2">
      <c r="A4744" t="s">
        <v>27</v>
      </c>
      <c r="B4744" t="s">
        <v>22583</v>
      </c>
      <c r="C4744">
        <v>25</v>
      </c>
      <c r="D4744">
        <v>98</v>
      </c>
      <c r="E4744">
        <v>71</v>
      </c>
      <c r="F4744">
        <v>658</v>
      </c>
      <c r="G4744" t="s">
        <v>5081</v>
      </c>
      <c r="H4744">
        <v>22000</v>
      </c>
      <c r="I4744">
        <v>295468</v>
      </c>
      <c r="J4744" t="s">
        <v>1679</v>
      </c>
      <c r="K4744" t="s">
        <v>147</v>
      </c>
      <c r="L4744" t="s">
        <v>22584</v>
      </c>
      <c r="M4744">
        <v>709</v>
      </c>
      <c r="N4744">
        <v>24382</v>
      </c>
      <c r="O4744" t="s">
        <v>2786</v>
      </c>
      <c r="P4744">
        <v>1</v>
      </c>
      <c r="Q4744" t="s">
        <v>22585</v>
      </c>
      <c r="R4744" t="s">
        <v>22586</v>
      </c>
      <c r="S4744">
        <v>34</v>
      </c>
      <c r="T4744" t="s">
        <v>36</v>
      </c>
      <c r="U4744" t="s">
        <v>37</v>
      </c>
      <c r="V4744" t="s">
        <v>583</v>
      </c>
      <c r="W4744">
        <v>500000</v>
      </c>
      <c r="X4744">
        <v>2001</v>
      </c>
      <c r="Y4744">
        <v>1000</v>
      </c>
      <c r="Z4744">
        <v>6</v>
      </c>
      <c r="AA4744">
        <v>1.85</v>
      </c>
      <c r="AB4744">
        <v>139</v>
      </c>
    </row>
    <row r="4745" spans="1:28" hidden="1" x14ac:dyDescent="0.2">
      <c r="A4745" t="s">
        <v>27</v>
      </c>
      <c r="B4745" t="s">
        <v>22587</v>
      </c>
      <c r="C4745">
        <v>11</v>
      </c>
      <c r="D4745">
        <v>91</v>
      </c>
      <c r="E4745">
        <v>21</v>
      </c>
      <c r="F4745">
        <v>469</v>
      </c>
      <c r="G4745" t="s">
        <v>9594</v>
      </c>
      <c r="H4745">
        <v>597</v>
      </c>
      <c r="I4745">
        <v>243347</v>
      </c>
      <c r="J4745" t="s">
        <v>2123</v>
      </c>
      <c r="K4745" t="s">
        <v>17664</v>
      </c>
      <c r="L4745" t="s">
        <v>22588</v>
      </c>
      <c r="M4745">
        <v>553</v>
      </c>
      <c r="N4745">
        <v>2555</v>
      </c>
      <c r="O4745" t="s">
        <v>19340</v>
      </c>
      <c r="P4745">
        <v>3</v>
      </c>
      <c r="Q4745" t="s">
        <v>22589</v>
      </c>
      <c r="R4745" t="s">
        <v>22590</v>
      </c>
      <c r="S4745">
        <v>24</v>
      </c>
      <c r="T4745" t="s">
        <v>36</v>
      </c>
      <c r="U4745" t="s">
        <v>37</v>
      </c>
      <c r="V4745" t="s">
        <v>583</v>
      </c>
      <c r="W4745">
        <v>500000</v>
      </c>
      <c r="X4745">
        <v>2002</v>
      </c>
      <c r="Y4745">
        <v>485</v>
      </c>
      <c r="Z4745">
        <v>5.3</v>
      </c>
      <c r="AA4745">
        <v>1.85</v>
      </c>
      <c r="AB4745">
        <v>86</v>
      </c>
    </row>
    <row r="4746" spans="1:28" hidden="1" x14ac:dyDescent="0.2">
      <c r="A4746" t="s">
        <v>27</v>
      </c>
      <c r="B4746" t="s">
        <v>270</v>
      </c>
      <c r="C4746">
        <v>81</v>
      </c>
      <c r="D4746">
        <v>91</v>
      </c>
      <c r="E4746">
        <v>12000</v>
      </c>
      <c r="F4746">
        <v>213</v>
      </c>
      <c r="G4746" t="s">
        <v>4743</v>
      </c>
      <c r="H4746">
        <v>778</v>
      </c>
      <c r="I4746">
        <v>154077</v>
      </c>
      <c r="J4746" t="s">
        <v>2525</v>
      </c>
      <c r="K4746" t="s">
        <v>4365</v>
      </c>
      <c r="L4746" t="s">
        <v>22591</v>
      </c>
      <c r="M4746">
        <v>6884</v>
      </c>
      <c r="N4746">
        <v>1440</v>
      </c>
      <c r="O4746" t="s">
        <v>599</v>
      </c>
      <c r="P4746">
        <v>0</v>
      </c>
      <c r="Q4746" t="s">
        <v>22592</v>
      </c>
      <c r="R4746" t="s">
        <v>22593</v>
      </c>
      <c r="S4746">
        <v>53</v>
      </c>
      <c r="T4746" t="s">
        <v>36</v>
      </c>
      <c r="U4746" t="s">
        <v>37</v>
      </c>
      <c r="V4746" t="s">
        <v>583</v>
      </c>
      <c r="W4746">
        <v>500000</v>
      </c>
      <c r="X4746">
        <v>2005</v>
      </c>
      <c r="Y4746">
        <v>327</v>
      </c>
      <c r="Z4746">
        <v>6.6</v>
      </c>
      <c r="AA4746">
        <v>1.85</v>
      </c>
      <c r="AB4746">
        <v>238</v>
      </c>
    </row>
    <row r="4747" spans="1:28" hidden="1" x14ac:dyDescent="0.2">
      <c r="A4747" t="s">
        <v>27</v>
      </c>
      <c r="B4747" t="s">
        <v>22594</v>
      </c>
      <c r="C4747">
        <v>155</v>
      </c>
      <c r="D4747">
        <v>90</v>
      </c>
      <c r="E4747">
        <v>217</v>
      </c>
      <c r="F4747">
        <v>243</v>
      </c>
      <c r="G4747" t="s">
        <v>2454</v>
      </c>
      <c r="H4747">
        <v>10000</v>
      </c>
      <c r="I4747">
        <v>342936</v>
      </c>
      <c r="J4747" t="s">
        <v>1413</v>
      </c>
      <c r="K4747" t="s">
        <v>298</v>
      </c>
      <c r="L4747" t="s">
        <v>22595</v>
      </c>
      <c r="M4747">
        <v>45928</v>
      </c>
      <c r="N4747">
        <v>20480</v>
      </c>
      <c r="O4747" t="s">
        <v>21806</v>
      </c>
      <c r="P4747">
        <v>5</v>
      </c>
      <c r="Q4747" t="s">
        <v>22596</v>
      </c>
      <c r="R4747" t="s">
        <v>22597</v>
      </c>
      <c r="S4747">
        <v>106</v>
      </c>
      <c r="T4747" t="s">
        <v>36</v>
      </c>
      <c r="U4747" t="s">
        <v>37</v>
      </c>
      <c r="V4747" t="s">
        <v>583</v>
      </c>
      <c r="X4747">
        <v>2013</v>
      </c>
      <c r="Y4747">
        <v>10000</v>
      </c>
      <c r="Z4747">
        <v>6.1</v>
      </c>
      <c r="AA4747">
        <v>2.35</v>
      </c>
      <c r="AB4747">
        <v>0</v>
      </c>
    </row>
    <row r="4748" spans="1:28" hidden="1" x14ac:dyDescent="0.2">
      <c r="A4748" t="s">
        <v>27</v>
      </c>
      <c r="B4748" t="s">
        <v>22598</v>
      </c>
      <c r="C4748">
        <v>39</v>
      </c>
      <c r="D4748">
        <v>88</v>
      </c>
      <c r="E4748">
        <v>0</v>
      </c>
      <c r="F4748">
        <v>49</v>
      </c>
      <c r="G4748" t="s">
        <v>22599</v>
      </c>
      <c r="H4748">
        <v>342</v>
      </c>
      <c r="I4748">
        <v>151389</v>
      </c>
      <c r="J4748" t="s">
        <v>66</v>
      </c>
      <c r="K4748" t="s">
        <v>1920</v>
      </c>
      <c r="L4748" t="s">
        <v>22600</v>
      </c>
      <c r="M4748">
        <v>774</v>
      </c>
      <c r="N4748">
        <v>483</v>
      </c>
      <c r="O4748" t="s">
        <v>22601</v>
      </c>
      <c r="P4748">
        <v>0</v>
      </c>
      <c r="Q4748" t="s">
        <v>22602</v>
      </c>
      <c r="R4748" t="s">
        <v>22603</v>
      </c>
      <c r="S4748">
        <v>7</v>
      </c>
      <c r="T4748" t="s">
        <v>36</v>
      </c>
      <c r="U4748" t="s">
        <v>37</v>
      </c>
      <c r="W4748">
        <v>500000</v>
      </c>
      <c r="X4748">
        <v>2012</v>
      </c>
      <c r="Y4748">
        <v>79</v>
      </c>
      <c r="Z4748">
        <v>7.1</v>
      </c>
      <c r="AB4748">
        <v>590</v>
      </c>
    </row>
    <row r="4749" spans="1:28" hidden="1" x14ac:dyDescent="0.2">
      <c r="A4749" t="s">
        <v>745</v>
      </c>
      <c r="B4749" t="s">
        <v>14460</v>
      </c>
      <c r="C4749">
        <v>153</v>
      </c>
      <c r="D4749">
        <v>202</v>
      </c>
      <c r="E4749">
        <v>0</v>
      </c>
      <c r="F4749">
        <v>4</v>
      </c>
      <c r="G4749" t="s">
        <v>22604</v>
      </c>
      <c r="H4749">
        <v>304</v>
      </c>
      <c r="I4749">
        <v>269061</v>
      </c>
      <c r="J4749" t="s">
        <v>1021</v>
      </c>
      <c r="K4749" t="s">
        <v>22605</v>
      </c>
      <c r="L4749" t="s">
        <v>22606</v>
      </c>
      <c r="M4749">
        <v>229012</v>
      </c>
      <c r="N4749">
        <v>338</v>
      </c>
      <c r="O4749" t="s">
        <v>22607</v>
      </c>
      <c r="P4749">
        <v>6</v>
      </c>
      <c r="Q4749" t="s">
        <v>22608</v>
      </c>
      <c r="R4749" t="s">
        <v>22609</v>
      </c>
      <c r="S4749">
        <v>596</v>
      </c>
      <c r="T4749" t="s">
        <v>674</v>
      </c>
      <c r="U4749" t="s">
        <v>675</v>
      </c>
      <c r="V4749" t="s">
        <v>5611</v>
      </c>
      <c r="W4749">
        <v>2000000</v>
      </c>
      <c r="X4749">
        <v>1954</v>
      </c>
      <c r="Y4749">
        <v>8</v>
      </c>
      <c r="Z4749">
        <v>8.6999999999999993</v>
      </c>
      <c r="AA4749">
        <v>1.37</v>
      </c>
      <c r="AB4749">
        <v>11000</v>
      </c>
    </row>
    <row r="4750" spans="1:28" hidden="1" x14ac:dyDescent="0.2">
      <c r="A4750" t="s">
        <v>27</v>
      </c>
      <c r="B4750" t="s">
        <v>22610</v>
      </c>
      <c r="C4750">
        <v>26</v>
      </c>
      <c r="D4750">
        <v>89</v>
      </c>
      <c r="E4750">
        <v>6</v>
      </c>
      <c r="F4750">
        <v>8</v>
      </c>
      <c r="G4750" t="s">
        <v>22611</v>
      </c>
      <c r="H4750">
        <v>14</v>
      </c>
      <c r="I4750">
        <v>133778</v>
      </c>
      <c r="J4750" t="s">
        <v>16526</v>
      </c>
      <c r="K4750" t="s">
        <v>22612</v>
      </c>
      <c r="L4750" t="s">
        <v>22613</v>
      </c>
      <c r="M4750">
        <v>3086</v>
      </c>
      <c r="N4750">
        <v>44</v>
      </c>
      <c r="O4750" t="s">
        <v>22614</v>
      </c>
      <c r="P4750">
        <v>1</v>
      </c>
      <c r="Q4750" t="s">
        <v>22615</v>
      </c>
      <c r="R4750" t="s">
        <v>22616</v>
      </c>
      <c r="S4750">
        <v>9</v>
      </c>
      <c r="T4750" t="s">
        <v>36</v>
      </c>
      <c r="U4750" t="s">
        <v>37</v>
      </c>
      <c r="V4750" t="s">
        <v>4828</v>
      </c>
      <c r="W4750">
        <v>500000</v>
      </c>
      <c r="X4750">
        <v>2012</v>
      </c>
      <c r="Y4750">
        <v>9</v>
      </c>
      <c r="Z4750">
        <v>8.4</v>
      </c>
      <c r="AB4750">
        <v>0</v>
      </c>
    </row>
    <row r="4751" spans="1:28" hidden="1" x14ac:dyDescent="0.2">
      <c r="A4751" t="s">
        <v>745</v>
      </c>
      <c r="B4751" t="s">
        <v>22617</v>
      </c>
      <c r="C4751">
        <v>10</v>
      </c>
      <c r="D4751">
        <v>97</v>
      </c>
      <c r="E4751">
        <v>32</v>
      </c>
      <c r="F4751">
        <v>329</v>
      </c>
      <c r="G4751" t="s">
        <v>22618</v>
      </c>
      <c r="H4751">
        <v>11000</v>
      </c>
      <c r="J4751" t="s">
        <v>6543</v>
      </c>
      <c r="K4751" t="s">
        <v>338</v>
      </c>
      <c r="L4751" t="s">
        <v>22619</v>
      </c>
      <c r="M4751">
        <v>3013</v>
      </c>
      <c r="N4751">
        <v>11839</v>
      </c>
      <c r="O4751" t="s">
        <v>22620</v>
      </c>
      <c r="P4751">
        <v>0</v>
      </c>
      <c r="Q4751" t="s">
        <v>22621</v>
      </c>
      <c r="R4751" t="s">
        <v>22622</v>
      </c>
      <c r="S4751">
        <v>24</v>
      </c>
      <c r="T4751" t="s">
        <v>36</v>
      </c>
      <c r="U4751" t="s">
        <v>8744</v>
      </c>
      <c r="V4751" t="s">
        <v>583</v>
      </c>
      <c r="W4751">
        <v>500000</v>
      </c>
      <c r="X4751">
        <v>1991</v>
      </c>
      <c r="Y4751">
        <v>422</v>
      </c>
      <c r="Z4751">
        <v>5.8</v>
      </c>
      <c r="AA4751">
        <v>1.85</v>
      </c>
      <c r="AB4751">
        <v>344</v>
      </c>
    </row>
    <row r="4752" spans="1:28" hidden="1" x14ac:dyDescent="0.2">
      <c r="A4752" t="s">
        <v>27</v>
      </c>
      <c r="B4752" t="s">
        <v>406</v>
      </c>
      <c r="C4752">
        <v>35</v>
      </c>
      <c r="D4752">
        <v>84</v>
      </c>
      <c r="E4752">
        <v>681</v>
      </c>
      <c r="F4752">
        <v>143</v>
      </c>
      <c r="G4752" t="s">
        <v>22623</v>
      </c>
      <c r="H4752">
        <v>239</v>
      </c>
      <c r="I4752">
        <v>52850</v>
      </c>
      <c r="J4752" t="s">
        <v>1669</v>
      </c>
      <c r="K4752" t="s">
        <v>4072</v>
      </c>
      <c r="L4752" t="s">
        <v>22624</v>
      </c>
      <c r="M4752">
        <v>1656</v>
      </c>
      <c r="N4752">
        <v>734</v>
      </c>
      <c r="O4752" t="s">
        <v>22625</v>
      </c>
      <c r="P4752">
        <v>0</v>
      </c>
      <c r="Q4752" t="s">
        <v>22626</v>
      </c>
      <c r="R4752" t="s">
        <v>22627</v>
      </c>
      <c r="S4752">
        <v>12</v>
      </c>
      <c r="T4752" t="s">
        <v>36</v>
      </c>
      <c r="U4752" t="s">
        <v>37</v>
      </c>
      <c r="V4752" t="s">
        <v>4828</v>
      </c>
      <c r="W4752">
        <v>500000</v>
      </c>
      <c r="X4752">
        <v>2007</v>
      </c>
      <c r="Y4752">
        <v>172</v>
      </c>
      <c r="Z4752">
        <v>6.2</v>
      </c>
      <c r="AA4752">
        <v>1.85</v>
      </c>
      <c r="AB4752">
        <v>155</v>
      </c>
    </row>
    <row r="4753" spans="1:28" hidden="1" x14ac:dyDescent="0.2">
      <c r="A4753" t="s">
        <v>27</v>
      </c>
      <c r="B4753" t="s">
        <v>22628</v>
      </c>
      <c r="C4753">
        <v>230</v>
      </c>
      <c r="D4753">
        <v>82</v>
      </c>
      <c r="E4753">
        <v>248</v>
      </c>
      <c r="F4753">
        <v>196</v>
      </c>
      <c r="G4753" t="s">
        <v>9961</v>
      </c>
      <c r="H4753">
        <v>353</v>
      </c>
      <c r="I4753">
        <v>98017</v>
      </c>
      <c r="J4753" t="s">
        <v>880</v>
      </c>
      <c r="K4753" t="s">
        <v>4634</v>
      </c>
      <c r="L4753" t="s">
        <v>22629</v>
      </c>
      <c r="M4753">
        <v>26185</v>
      </c>
      <c r="N4753">
        <v>1498</v>
      </c>
      <c r="O4753" t="s">
        <v>22630</v>
      </c>
      <c r="P4753">
        <v>0</v>
      </c>
      <c r="Q4753" t="s">
        <v>22631</v>
      </c>
      <c r="R4753" t="s">
        <v>22632</v>
      </c>
      <c r="S4753">
        <v>170</v>
      </c>
      <c r="T4753" t="s">
        <v>36</v>
      </c>
      <c r="U4753" t="s">
        <v>1463</v>
      </c>
      <c r="V4753" t="s">
        <v>583</v>
      </c>
      <c r="W4753">
        <v>500000</v>
      </c>
      <c r="X4753">
        <v>2010</v>
      </c>
      <c r="Y4753">
        <v>248</v>
      </c>
      <c r="Z4753">
        <v>5.8</v>
      </c>
      <c r="AA4753">
        <v>1.85</v>
      </c>
      <c r="AB4753">
        <v>46000</v>
      </c>
    </row>
    <row r="4754" spans="1:28" hidden="1" x14ac:dyDescent="0.2">
      <c r="A4754" t="s">
        <v>27</v>
      </c>
      <c r="B4754" t="s">
        <v>1173</v>
      </c>
      <c r="C4754">
        <v>165</v>
      </c>
      <c r="D4754">
        <v>94</v>
      </c>
      <c r="E4754">
        <v>12</v>
      </c>
      <c r="F4754">
        <v>183</v>
      </c>
      <c r="G4754" t="s">
        <v>1174</v>
      </c>
      <c r="H4754">
        <v>17000</v>
      </c>
      <c r="I4754">
        <v>177343675</v>
      </c>
      <c r="J4754" t="s">
        <v>1175</v>
      </c>
      <c r="K4754" t="s">
        <v>1176</v>
      </c>
      <c r="L4754" t="s">
        <v>1177</v>
      </c>
      <c r="M4754">
        <v>70136</v>
      </c>
      <c r="N4754">
        <v>17883</v>
      </c>
      <c r="O4754" t="s">
        <v>1178</v>
      </c>
      <c r="P4754">
        <v>0</v>
      </c>
      <c r="Q4754" t="s">
        <v>1179</v>
      </c>
      <c r="R4754" t="s">
        <v>1180</v>
      </c>
      <c r="S4754">
        <v>214</v>
      </c>
      <c r="T4754" t="s">
        <v>36</v>
      </c>
      <c r="U4754" t="s">
        <v>37</v>
      </c>
      <c r="V4754" t="s">
        <v>93</v>
      </c>
      <c r="W4754">
        <v>135000000</v>
      </c>
      <c r="X4754">
        <v>2015</v>
      </c>
      <c r="Y4754">
        <v>523</v>
      </c>
      <c r="Z4754">
        <v>6.7</v>
      </c>
      <c r="AA4754">
        <v>1.85</v>
      </c>
      <c r="AB4754">
        <v>26000</v>
      </c>
    </row>
    <row r="4755" spans="1:28" hidden="1" x14ac:dyDescent="0.2">
      <c r="A4755" t="s">
        <v>27</v>
      </c>
      <c r="B4755" t="s">
        <v>22097</v>
      </c>
      <c r="C4755">
        <v>9</v>
      </c>
      <c r="D4755">
        <v>100</v>
      </c>
      <c r="E4755">
        <v>6</v>
      </c>
      <c r="F4755">
        <v>325</v>
      </c>
      <c r="G4755" t="s">
        <v>22633</v>
      </c>
      <c r="H4755">
        <v>396</v>
      </c>
      <c r="I4755">
        <v>31937</v>
      </c>
      <c r="J4755" t="s">
        <v>1679</v>
      </c>
      <c r="K4755" t="s">
        <v>22634</v>
      </c>
      <c r="L4755" t="s">
        <v>22635</v>
      </c>
      <c r="M4755">
        <v>1358</v>
      </c>
      <c r="N4755">
        <v>2310</v>
      </c>
      <c r="O4755" t="s">
        <v>22636</v>
      </c>
      <c r="P4755">
        <v>3</v>
      </c>
      <c r="Q4755" t="s">
        <v>22637</v>
      </c>
      <c r="R4755" t="s">
        <v>22638</v>
      </c>
      <c r="S4755">
        <v>10</v>
      </c>
      <c r="T4755" t="s">
        <v>36</v>
      </c>
      <c r="U4755" t="s">
        <v>37</v>
      </c>
      <c r="V4755" t="s">
        <v>583</v>
      </c>
      <c r="W4755">
        <v>500000</v>
      </c>
      <c r="X4755">
        <v>2007</v>
      </c>
      <c r="Y4755">
        <v>326</v>
      </c>
      <c r="Z4755">
        <v>5.7</v>
      </c>
      <c r="AA4755">
        <v>1.85</v>
      </c>
      <c r="AB4755">
        <v>60</v>
      </c>
    </row>
    <row r="4756" spans="1:28" hidden="1" x14ac:dyDescent="0.2">
      <c r="A4756" t="s">
        <v>27</v>
      </c>
      <c r="B4756" t="s">
        <v>22639</v>
      </c>
      <c r="C4756">
        <v>17</v>
      </c>
      <c r="D4756">
        <v>112</v>
      </c>
      <c r="E4756">
        <v>12</v>
      </c>
      <c r="F4756">
        <v>699</v>
      </c>
      <c r="G4756" t="s">
        <v>6002</v>
      </c>
      <c r="H4756">
        <v>33000</v>
      </c>
      <c r="I4756">
        <v>13134</v>
      </c>
      <c r="J4756" t="s">
        <v>3792</v>
      </c>
      <c r="K4756" t="s">
        <v>4211</v>
      </c>
      <c r="L4756" t="s">
        <v>22640</v>
      </c>
      <c r="M4756">
        <v>2004</v>
      </c>
      <c r="N4756">
        <v>35294</v>
      </c>
      <c r="O4756" t="s">
        <v>22641</v>
      </c>
      <c r="P4756">
        <v>2</v>
      </c>
      <c r="Q4756" t="s">
        <v>22642</v>
      </c>
      <c r="R4756" t="s">
        <v>22643</v>
      </c>
      <c r="S4756">
        <v>32</v>
      </c>
      <c r="T4756" t="s">
        <v>36</v>
      </c>
      <c r="U4756" t="s">
        <v>37</v>
      </c>
      <c r="V4756" t="s">
        <v>583</v>
      </c>
      <c r="W4756">
        <v>500000</v>
      </c>
      <c r="X4756">
        <v>2002</v>
      </c>
      <c r="Y4756">
        <v>1000</v>
      </c>
      <c r="Z4756">
        <v>6.1</v>
      </c>
      <c r="AA4756">
        <v>2.35</v>
      </c>
      <c r="AB4756">
        <v>183</v>
      </c>
    </row>
    <row r="4757" spans="1:28" hidden="1" x14ac:dyDescent="0.2">
      <c r="A4757" t="s">
        <v>27</v>
      </c>
      <c r="B4757" t="s">
        <v>22644</v>
      </c>
      <c r="C4757">
        <v>344</v>
      </c>
      <c r="D4757">
        <v>94</v>
      </c>
      <c r="E4757">
        <v>380</v>
      </c>
      <c r="F4757">
        <v>113</v>
      </c>
      <c r="G4757" t="s">
        <v>22276</v>
      </c>
      <c r="H4757">
        <v>660</v>
      </c>
      <c r="I4757">
        <v>237301</v>
      </c>
      <c r="J4757" t="s">
        <v>2681</v>
      </c>
      <c r="K4757" t="s">
        <v>5128</v>
      </c>
      <c r="L4757" t="s">
        <v>22645</v>
      </c>
      <c r="M4757">
        <v>75669</v>
      </c>
      <c r="N4757">
        <v>1118</v>
      </c>
      <c r="O4757" t="s">
        <v>22646</v>
      </c>
      <c r="P4757">
        <v>0</v>
      </c>
      <c r="Q4757" t="s">
        <v>22647</v>
      </c>
      <c r="R4757" t="s">
        <v>22648</v>
      </c>
      <c r="S4757">
        <v>451</v>
      </c>
      <c r="T4757" t="s">
        <v>36</v>
      </c>
      <c r="U4757" t="s">
        <v>55</v>
      </c>
      <c r="V4757" t="s">
        <v>583</v>
      </c>
      <c r="W4757">
        <v>500000</v>
      </c>
      <c r="X4757">
        <v>2010</v>
      </c>
      <c r="Y4757">
        <v>280</v>
      </c>
      <c r="Z4757">
        <v>6.4</v>
      </c>
      <c r="AA4757">
        <v>2.35</v>
      </c>
      <c r="AB4757">
        <v>19000</v>
      </c>
    </row>
    <row r="4758" spans="1:28" hidden="1" x14ac:dyDescent="0.2">
      <c r="A4758" t="s">
        <v>27</v>
      </c>
      <c r="B4758" t="s">
        <v>22649</v>
      </c>
      <c r="C4758">
        <v>2</v>
      </c>
      <c r="D4758">
        <v>87</v>
      </c>
      <c r="E4758">
        <v>0</v>
      </c>
      <c r="F4758">
        <v>347</v>
      </c>
      <c r="G4758" t="s">
        <v>11159</v>
      </c>
      <c r="H4758">
        <v>584</v>
      </c>
      <c r="J4758" t="s">
        <v>3407</v>
      </c>
      <c r="K4758" t="s">
        <v>18185</v>
      </c>
      <c r="L4758" t="s">
        <v>22650</v>
      </c>
      <c r="M4758">
        <v>299</v>
      </c>
      <c r="N4758">
        <v>1924</v>
      </c>
      <c r="O4758" t="s">
        <v>7942</v>
      </c>
      <c r="P4758">
        <v>3</v>
      </c>
      <c r="Q4758" t="s">
        <v>7745</v>
      </c>
      <c r="R4758" t="s">
        <v>22651</v>
      </c>
      <c r="S4758">
        <v>11</v>
      </c>
      <c r="T4758" t="s">
        <v>36</v>
      </c>
      <c r="U4758" t="s">
        <v>37</v>
      </c>
      <c r="V4758" t="s">
        <v>93</v>
      </c>
      <c r="X4758">
        <v>2005</v>
      </c>
      <c r="Y4758">
        <v>507</v>
      </c>
      <c r="Z4758">
        <v>5</v>
      </c>
      <c r="AA4758">
        <v>1.85</v>
      </c>
      <c r="AB4758">
        <v>29</v>
      </c>
    </row>
    <row r="4759" spans="1:28" hidden="1" x14ac:dyDescent="0.2">
      <c r="A4759" t="s">
        <v>27</v>
      </c>
      <c r="B4759" t="s">
        <v>22652</v>
      </c>
      <c r="C4759">
        <v>28</v>
      </c>
      <c r="D4759">
        <v>91</v>
      </c>
      <c r="E4759">
        <v>0</v>
      </c>
      <c r="F4759">
        <v>170</v>
      </c>
      <c r="G4759" t="s">
        <v>22653</v>
      </c>
      <c r="H4759">
        <v>472</v>
      </c>
      <c r="I4759">
        <v>12055</v>
      </c>
      <c r="J4759" t="s">
        <v>1669</v>
      </c>
      <c r="K4759" t="s">
        <v>7586</v>
      </c>
      <c r="L4759" t="s">
        <v>22654</v>
      </c>
      <c r="M4759">
        <v>739</v>
      </c>
      <c r="N4759">
        <v>1047</v>
      </c>
      <c r="O4759" t="s">
        <v>22655</v>
      </c>
      <c r="P4759">
        <v>2</v>
      </c>
      <c r="Q4759" t="s">
        <v>22656</v>
      </c>
      <c r="R4759" t="s">
        <v>22657</v>
      </c>
      <c r="S4759">
        <v>10</v>
      </c>
      <c r="T4759" t="s">
        <v>36</v>
      </c>
      <c r="U4759" t="s">
        <v>37</v>
      </c>
      <c r="V4759" t="s">
        <v>38</v>
      </c>
      <c r="W4759">
        <v>500000</v>
      </c>
      <c r="X4759">
        <v>2007</v>
      </c>
      <c r="Y4759">
        <v>185</v>
      </c>
      <c r="Z4759">
        <v>6.5</v>
      </c>
      <c r="AB4759">
        <v>339</v>
      </c>
    </row>
    <row r="4760" spans="1:28" hidden="1" x14ac:dyDescent="0.2">
      <c r="A4760" t="s">
        <v>27</v>
      </c>
      <c r="B4760" t="s">
        <v>22658</v>
      </c>
      <c r="C4760">
        <v>29</v>
      </c>
      <c r="D4760">
        <v>87</v>
      </c>
      <c r="E4760">
        <v>38</v>
      </c>
      <c r="F4760">
        <v>445</v>
      </c>
      <c r="G4760" t="s">
        <v>8251</v>
      </c>
      <c r="H4760">
        <v>552</v>
      </c>
      <c r="I4760">
        <v>1332</v>
      </c>
      <c r="J4760" t="s">
        <v>7577</v>
      </c>
      <c r="K4760" t="s">
        <v>13819</v>
      </c>
      <c r="L4760" t="s">
        <v>22659</v>
      </c>
      <c r="M4760">
        <v>2038</v>
      </c>
      <c r="N4760">
        <v>2251</v>
      </c>
      <c r="O4760" t="s">
        <v>22660</v>
      </c>
      <c r="P4760">
        <v>6</v>
      </c>
      <c r="Q4760" t="s">
        <v>22661</v>
      </c>
      <c r="R4760" t="s">
        <v>22662</v>
      </c>
      <c r="S4760">
        <v>20</v>
      </c>
      <c r="T4760" t="s">
        <v>36</v>
      </c>
      <c r="U4760" t="s">
        <v>37</v>
      </c>
      <c r="V4760" t="s">
        <v>4828</v>
      </c>
      <c r="W4760">
        <v>500000</v>
      </c>
      <c r="X4760">
        <v>2012</v>
      </c>
      <c r="Y4760">
        <v>533</v>
      </c>
      <c r="Z4760">
        <v>4.5999999999999996</v>
      </c>
      <c r="AA4760">
        <v>2.35</v>
      </c>
      <c r="AB4760">
        <v>898</v>
      </c>
    </row>
    <row r="4761" spans="1:28" hidden="1" x14ac:dyDescent="0.2">
      <c r="A4761" t="s">
        <v>27</v>
      </c>
      <c r="B4761" t="s">
        <v>19777</v>
      </c>
      <c r="C4761">
        <v>11</v>
      </c>
      <c r="D4761">
        <v>98</v>
      </c>
      <c r="E4761">
        <v>0</v>
      </c>
      <c r="F4761">
        <v>0</v>
      </c>
      <c r="G4761" t="s">
        <v>19780</v>
      </c>
      <c r="H4761">
        <v>4</v>
      </c>
      <c r="J4761" t="s">
        <v>1007</v>
      </c>
      <c r="K4761" t="s">
        <v>19778</v>
      </c>
      <c r="L4761" t="s">
        <v>22663</v>
      </c>
      <c r="M4761">
        <v>2097</v>
      </c>
      <c r="N4761">
        <v>8</v>
      </c>
      <c r="O4761" t="s">
        <v>22664</v>
      </c>
      <c r="P4761">
        <v>1</v>
      </c>
      <c r="Q4761" t="s">
        <v>22665</v>
      </c>
      <c r="R4761" t="s">
        <v>22666</v>
      </c>
      <c r="S4761">
        <v>9</v>
      </c>
      <c r="T4761" t="s">
        <v>1944</v>
      </c>
      <c r="U4761" t="s">
        <v>890</v>
      </c>
      <c r="W4761">
        <v>3000000</v>
      </c>
      <c r="X4761">
        <v>2006</v>
      </c>
      <c r="Y4761">
        <v>4</v>
      </c>
      <c r="Z4761">
        <v>7.7</v>
      </c>
      <c r="AA4761">
        <v>2.35</v>
      </c>
      <c r="AB4761">
        <v>23</v>
      </c>
    </row>
    <row r="4762" spans="1:28" hidden="1" x14ac:dyDescent="0.2">
      <c r="A4762" t="s">
        <v>27</v>
      </c>
      <c r="B4762" t="s">
        <v>22667</v>
      </c>
      <c r="C4762">
        <v>48</v>
      </c>
      <c r="D4762">
        <v>95</v>
      </c>
      <c r="E4762">
        <v>3</v>
      </c>
      <c r="F4762">
        <v>25</v>
      </c>
      <c r="G4762" t="s">
        <v>22668</v>
      </c>
      <c r="H4762">
        <v>30</v>
      </c>
      <c r="J4762" t="s">
        <v>21602</v>
      </c>
      <c r="K4762" t="s">
        <v>22669</v>
      </c>
      <c r="L4762" t="s">
        <v>22670</v>
      </c>
      <c r="M4762">
        <v>1006</v>
      </c>
      <c r="N4762">
        <v>119</v>
      </c>
      <c r="O4762" t="s">
        <v>22671</v>
      </c>
      <c r="P4762">
        <v>0</v>
      </c>
      <c r="Q4762" t="s">
        <v>22672</v>
      </c>
      <c r="R4762" t="s">
        <v>22673</v>
      </c>
      <c r="S4762">
        <v>11</v>
      </c>
      <c r="T4762" t="s">
        <v>36</v>
      </c>
      <c r="U4762" t="s">
        <v>55</v>
      </c>
      <c r="W4762">
        <v>500000</v>
      </c>
      <c r="X4762">
        <v>2006</v>
      </c>
      <c r="Y4762">
        <v>27</v>
      </c>
      <c r="Z4762">
        <v>7.3</v>
      </c>
      <c r="AA4762">
        <v>1.85</v>
      </c>
      <c r="AB4762">
        <v>808</v>
      </c>
    </row>
    <row r="4763" spans="1:28" hidden="1" x14ac:dyDescent="0.2">
      <c r="A4763" t="s">
        <v>27</v>
      </c>
      <c r="B4763" t="s">
        <v>123</v>
      </c>
      <c r="C4763">
        <v>24</v>
      </c>
      <c r="D4763">
        <v>87</v>
      </c>
      <c r="E4763">
        <v>395</v>
      </c>
      <c r="F4763">
        <v>637</v>
      </c>
      <c r="G4763" t="s">
        <v>2300</v>
      </c>
      <c r="H4763">
        <v>991</v>
      </c>
      <c r="J4763" t="s">
        <v>3407</v>
      </c>
      <c r="K4763" t="s">
        <v>3371</v>
      </c>
      <c r="L4763" t="s">
        <v>22674</v>
      </c>
      <c r="M4763">
        <v>601</v>
      </c>
      <c r="N4763">
        <v>3309</v>
      </c>
      <c r="O4763" t="s">
        <v>3178</v>
      </c>
      <c r="P4763">
        <v>0</v>
      </c>
      <c r="Q4763" t="s">
        <v>22675</v>
      </c>
      <c r="R4763" t="s">
        <v>22676</v>
      </c>
      <c r="S4763">
        <v>10</v>
      </c>
      <c r="T4763" t="s">
        <v>36</v>
      </c>
      <c r="U4763" t="s">
        <v>37</v>
      </c>
      <c r="V4763" t="s">
        <v>583</v>
      </c>
      <c r="W4763">
        <v>100000</v>
      </c>
      <c r="X4763">
        <v>2000</v>
      </c>
      <c r="Y4763">
        <v>946</v>
      </c>
      <c r="Z4763">
        <v>6.6</v>
      </c>
      <c r="AA4763">
        <v>1.85</v>
      </c>
      <c r="AB4763">
        <v>22</v>
      </c>
    </row>
    <row r="4764" spans="1:28" hidden="1" x14ac:dyDescent="0.2">
      <c r="A4764" t="s">
        <v>27</v>
      </c>
      <c r="B4764" t="s">
        <v>5347</v>
      </c>
      <c r="C4764">
        <v>166</v>
      </c>
      <c r="D4764">
        <v>102</v>
      </c>
      <c r="E4764">
        <v>487</v>
      </c>
      <c r="F4764">
        <v>118</v>
      </c>
      <c r="G4764" t="s">
        <v>845</v>
      </c>
      <c r="H4764">
        <v>991</v>
      </c>
      <c r="I4764">
        <v>316842</v>
      </c>
      <c r="J4764" t="s">
        <v>4073</v>
      </c>
      <c r="K4764" t="s">
        <v>350</v>
      </c>
      <c r="L4764" t="s">
        <v>22677</v>
      </c>
      <c r="M4764">
        <v>15756</v>
      </c>
      <c r="N4764">
        <v>2099</v>
      </c>
      <c r="O4764" t="s">
        <v>22678</v>
      </c>
      <c r="P4764">
        <v>0</v>
      </c>
      <c r="Q4764" t="s">
        <v>22679</v>
      </c>
      <c r="R4764" t="s">
        <v>22680</v>
      </c>
      <c r="S4764">
        <v>68</v>
      </c>
      <c r="T4764" t="s">
        <v>36</v>
      </c>
      <c r="U4764" t="s">
        <v>37</v>
      </c>
      <c r="V4764" t="s">
        <v>583</v>
      </c>
      <c r="X4764">
        <v>2014</v>
      </c>
      <c r="Y4764">
        <v>943</v>
      </c>
      <c r="Z4764">
        <v>6.4</v>
      </c>
      <c r="AA4764">
        <v>2.35</v>
      </c>
      <c r="AB4764">
        <v>0</v>
      </c>
    </row>
    <row r="4765" spans="1:28" hidden="1" x14ac:dyDescent="0.2">
      <c r="A4765" t="s">
        <v>27</v>
      </c>
      <c r="B4765" t="s">
        <v>22681</v>
      </c>
      <c r="D4765">
        <v>127</v>
      </c>
      <c r="E4765">
        <v>2</v>
      </c>
      <c r="F4765">
        <v>0</v>
      </c>
      <c r="G4765" t="s">
        <v>22682</v>
      </c>
      <c r="H4765">
        <v>2</v>
      </c>
      <c r="J4765" t="s">
        <v>10411</v>
      </c>
      <c r="K4765" t="s">
        <v>22681</v>
      </c>
      <c r="L4765" t="s">
        <v>22683</v>
      </c>
      <c r="M4765">
        <v>16</v>
      </c>
      <c r="N4765">
        <v>2</v>
      </c>
      <c r="O4765" t="s">
        <v>22684</v>
      </c>
      <c r="P4765">
        <v>0</v>
      </c>
      <c r="R4765" t="s">
        <v>22685</v>
      </c>
      <c r="S4765">
        <v>3</v>
      </c>
      <c r="T4765" t="s">
        <v>36</v>
      </c>
      <c r="U4765" t="s">
        <v>37</v>
      </c>
      <c r="W4765">
        <v>500000</v>
      </c>
      <c r="X4765">
        <v>2005</v>
      </c>
      <c r="Y4765">
        <v>0</v>
      </c>
      <c r="Z4765">
        <v>5.8</v>
      </c>
      <c r="AA4765">
        <v>1.33</v>
      </c>
      <c r="AB4765">
        <v>0</v>
      </c>
    </row>
    <row r="4766" spans="1:28" hidden="1" x14ac:dyDescent="0.2">
      <c r="A4766" t="s">
        <v>27</v>
      </c>
      <c r="B4766" t="s">
        <v>22430</v>
      </c>
      <c r="C4766">
        <v>9</v>
      </c>
      <c r="D4766">
        <v>96</v>
      </c>
      <c r="E4766">
        <v>3</v>
      </c>
      <c r="F4766">
        <v>205</v>
      </c>
      <c r="G4766" t="s">
        <v>22686</v>
      </c>
      <c r="H4766">
        <v>387</v>
      </c>
      <c r="J4766" t="s">
        <v>66</v>
      </c>
      <c r="K4766" t="s">
        <v>22687</v>
      </c>
      <c r="L4766" t="s">
        <v>22688</v>
      </c>
      <c r="M4766">
        <v>38</v>
      </c>
      <c r="N4766">
        <v>1235</v>
      </c>
      <c r="O4766" t="s">
        <v>22689</v>
      </c>
      <c r="P4766">
        <v>1</v>
      </c>
      <c r="R4766" t="s">
        <v>22690</v>
      </c>
      <c r="S4766">
        <v>3</v>
      </c>
      <c r="T4766" t="s">
        <v>36</v>
      </c>
      <c r="U4766" t="s">
        <v>37</v>
      </c>
      <c r="W4766">
        <v>500000</v>
      </c>
      <c r="X4766">
        <v>2014</v>
      </c>
      <c r="Y4766">
        <v>244</v>
      </c>
      <c r="Z4766">
        <v>7.2</v>
      </c>
      <c r="AA4766">
        <v>1.33</v>
      </c>
      <c r="AB4766">
        <v>16</v>
      </c>
    </row>
    <row r="4767" spans="1:28" hidden="1" x14ac:dyDescent="0.2">
      <c r="A4767" t="s">
        <v>27</v>
      </c>
      <c r="B4767" t="s">
        <v>16279</v>
      </c>
      <c r="C4767">
        <v>48</v>
      </c>
      <c r="D4767">
        <v>103</v>
      </c>
      <c r="E4767">
        <v>21</v>
      </c>
      <c r="F4767">
        <v>680</v>
      </c>
      <c r="G4767" t="s">
        <v>2017</v>
      </c>
      <c r="H4767">
        <v>25000</v>
      </c>
      <c r="J4767" t="s">
        <v>212</v>
      </c>
      <c r="K4767" t="s">
        <v>3395</v>
      </c>
      <c r="L4767" t="s">
        <v>22691</v>
      </c>
      <c r="M4767">
        <v>26863</v>
      </c>
      <c r="N4767">
        <v>26999</v>
      </c>
      <c r="O4767" t="s">
        <v>2282</v>
      </c>
      <c r="P4767">
        <v>3</v>
      </c>
      <c r="Q4767" t="s">
        <v>22692</v>
      </c>
      <c r="R4767" t="s">
        <v>22693</v>
      </c>
      <c r="S4767">
        <v>54</v>
      </c>
      <c r="T4767" t="s">
        <v>36</v>
      </c>
      <c r="U4767" t="s">
        <v>55</v>
      </c>
      <c r="V4767" t="s">
        <v>38</v>
      </c>
      <c r="X4767">
        <v>2012</v>
      </c>
      <c r="Y4767">
        <v>766</v>
      </c>
      <c r="Z4767">
        <v>7.2</v>
      </c>
      <c r="AA4767">
        <v>2.35</v>
      </c>
      <c r="AB4767">
        <v>0</v>
      </c>
    </row>
    <row r="4768" spans="1:28" hidden="1" x14ac:dyDescent="0.2">
      <c r="A4768" t="s">
        <v>27</v>
      </c>
      <c r="B4768" t="s">
        <v>22694</v>
      </c>
      <c r="C4768">
        <v>64</v>
      </c>
      <c r="D4768">
        <v>104</v>
      </c>
      <c r="E4768">
        <v>32</v>
      </c>
      <c r="F4768">
        <v>238</v>
      </c>
      <c r="G4768" t="s">
        <v>22695</v>
      </c>
      <c r="H4768">
        <v>685</v>
      </c>
      <c r="J4768" t="s">
        <v>7577</v>
      </c>
      <c r="K4768" t="s">
        <v>22696</v>
      </c>
      <c r="L4768" t="s">
        <v>22697</v>
      </c>
      <c r="M4768">
        <v>2012</v>
      </c>
      <c r="N4768">
        <v>2102</v>
      </c>
      <c r="O4768" t="s">
        <v>22698</v>
      </c>
      <c r="P4768">
        <v>2</v>
      </c>
      <c r="Q4768" t="s">
        <v>22699</v>
      </c>
      <c r="R4768" t="s">
        <v>22700</v>
      </c>
      <c r="S4768">
        <v>28</v>
      </c>
      <c r="T4768" t="s">
        <v>36</v>
      </c>
      <c r="U4768" t="s">
        <v>37</v>
      </c>
      <c r="V4768" t="s">
        <v>583</v>
      </c>
      <c r="W4768">
        <v>500000</v>
      </c>
      <c r="X4768">
        <v>2012</v>
      </c>
      <c r="Y4768">
        <v>492</v>
      </c>
      <c r="Z4768">
        <v>3.5</v>
      </c>
      <c r="AA4768">
        <v>2.35</v>
      </c>
      <c r="AB4768">
        <v>0</v>
      </c>
    </row>
    <row r="4769" spans="1:28" hidden="1" x14ac:dyDescent="0.2">
      <c r="A4769" t="s">
        <v>27</v>
      </c>
      <c r="B4769" t="s">
        <v>22701</v>
      </c>
      <c r="D4769">
        <v>90</v>
      </c>
      <c r="E4769">
        <v>0</v>
      </c>
      <c r="F4769">
        <v>569</v>
      </c>
      <c r="G4769" t="s">
        <v>4637</v>
      </c>
      <c r="H4769">
        <v>970</v>
      </c>
      <c r="J4769" t="s">
        <v>22702</v>
      </c>
      <c r="K4769" t="s">
        <v>16472</v>
      </c>
      <c r="L4769" t="s">
        <v>22703</v>
      </c>
      <c r="M4769">
        <v>22</v>
      </c>
      <c r="N4769">
        <v>3359</v>
      </c>
      <c r="O4769" t="s">
        <v>8154</v>
      </c>
      <c r="P4769">
        <v>0</v>
      </c>
      <c r="R4769" t="s">
        <v>22704</v>
      </c>
      <c r="T4769" t="s">
        <v>36</v>
      </c>
      <c r="U4769" t="s">
        <v>37</v>
      </c>
      <c r="X4769">
        <v>2015</v>
      </c>
      <c r="Y4769">
        <v>812</v>
      </c>
      <c r="Z4769">
        <v>7.5</v>
      </c>
      <c r="AB4769">
        <v>337</v>
      </c>
    </row>
    <row r="4770" spans="1:28" hidden="1" x14ac:dyDescent="0.2">
      <c r="A4770" t="s">
        <v>27</v>
      </c>
      <c r="B4770" t="s">
        <v>22705</v>
      </c>
      <c r="C4770">
        <v>1</v>
      </c>
      <c r="D4770">
        <v>122</v>
      </c>
      <c r="E4770">
        <v>406</v>
      </c>
      <c r="F4770">
        <v>152</v>
      </c>
      <c r="G4770" t="s">
        <v>21942</v>
      </c>
      <c r="H4770">
        <v>358</v>
      </c>
      <c r="J4770" t="s">
        <v>1154</v>
      </c>
      <c r="K4770" t="s">
        <v>22706</v>
      </c>
      <c r="L4770" t="s">
        <v>22707</v>
      </c>
      <c r="M4770">
        <v>292</v>
      </c>
      <c r="N4770">
        <v>1038</v>
      </c>
      <c r="O4770" t="s">
        <v>22708</v>
      </c>
      <c r="P4770">
        <v>0</v>
      </c>
      <c r="Q4770" t="s">
        <v>22709</v>
      </c>
      <c r="R4770" t="s">
        <v>22710</v>
      </c>
      <c r="S4770">
        <v>16</v>
      </c>
      <c r="T4770" t="s">
        <v>36</v>
      </c>
      <c r="U4770" t="s">
        <v>37</v>
      </c>
      <c r="V4770" t="s">
        <v>583</v>
      </c>
      <c r="X4770">
        <v>2015</v>
      </c>
      <c r="Y4770">
        <v>317</v>
      </c>
      <c r="Z4770">
        <v>2.2000000000000002</v>
      </c>
      <c r="AB4770">
        <v>353</v>
      </c>
    </row>
    <row r="4771" spans="1:28" hidden="1" x14ac:dyDescent="0.2">
      <c r="A4771" t="s">
        <v>27</v>
      </c>
      <c r="B4771" t="s">
        <v>14084</v>
      </c>
      <c r="C4771">
        <v>111</v>
      </c>
      <c r="D4771">
        <v>93</v>
      </c>
      <c r="E4771">
        <v>33</v>
      </c>
      <c r="F4771">
        <v>135</v>
      </c>
      <c r="G4771" t="s">
        <v>14085</v>
      </c>
      <c r="H4771">
        <v>1000</v>
      </c>
      <c r="I4771">
        <v>37188667</v>
      </c>
      <c r="J4771" t="s">
        <v>2525</v>
      </c>
      <c r="K4771" t="s">
        <v>14086</v>
      </c>
      <c r="L4771" t="s">
        <v>14087</v>
      </c>
      <c r="M4771">
        <v>34219</v>
      </c>
      <c r="N4771">
        <v>1531</v>
      </c>
      <c r="O4771" t="s">
        <v>14088</v>
      </c>
      <c r="P4771">
        <v>1</v>
      </c>
      <c r="Q4771" t="s">
        <v>14089</v>
      </c>
      <c r="R4771" t="s">
        <v>14090</v>
      </c>
      <c r="S4771">
        <v>578</v>
      </c>
      <c r="T4771" t="s">
        <v>36</v>
      </c>
      <c r="U4771" t="s">
        <v>37</v>
      </c>
      <c r="V4771" t="s">
        <v>38</v>
      </c>
      <c r="W4771">
        <v>12000000</v>
      </c>
      <c r="X4771">
        <v>2002</v>
      </c>
      <c r="Y4771">
        <v>188</v>
      </c>
      <c r="Z4771">
        <v>3.3</v>
      </c>
      <c r="AA4771">
        <v>1.85</v>
      </c>
      <c r="AB4771">
        <v>0</v>
      </c>
    </row>
    <row r="4772" spans="1:28" hidden="1" x14ac:dyDescent="0.2">
      <c r="A4772" t="s">
        <v>27</v>
      </c>
      <c r="B4772" t="s">
        <v>22711</v>
      </c>
      <c r="C4772">
        <v>26</v>
      </c>
      <c r="D4772">
        <v>90</v>
      </c>
      <c r="E4772">
        <v>0</v>
      </c>
      <c r="F4772">
        <v>120</v>
      </c>
      <c r="G4772" t="s">
        <v>11286</v>
      </c>
      <c r="H4772">
        <v>322</v>
      </c>
      <c r="J4772" t="s">
        <v>850</v>
      </c>
      <c r="K4772" t="s">
        <v>10874</v>
      </c>
      <c r="L4772" t="s">
        <v>22712</v>
      </c>
      <c r="M4772">
        <v>5025</v>
      </c>
      <c r="N4772">
        <v>630</v>
      </c>
      <c r="O4772" t="s">
        <v>22713</v>
      </c>
      <c r="P4772">
        <v>3</v>
      </c>
      <c r="Q4772" t="s">
        <v>22714</v>
      </c>
      <c r="R4772" t="s">
        <v>22715</v>
      </c>
      <c r="S4772">
        <v>45</v>
      </c>
      <c r="T4772" t="s">
        <v>36</v>
      </c>
      <c r="U4772" t="s">
        <v>37</v>
      </c>
      <c r="V4772" t="s">
        <v>583</v>
      </c>
      <c r="W4772">
        <v>500000</v>
      </c>
      <c r="X4772">
        <v>2011</v>
      </c>
      <c r="Y4772">
        <v>178</v>
      </c>
      <c r="Z4772">
        <v>6.6</v>
      </c>
      <c r="AB4772">
        <v>701</v>
      </c>
    </row>
    <row r="4773" spans="1:28" hidden="1" x14ac:dyDescent="0.2">
      <c r="A4773" t="s">
        <v>27</v>
      </c>
      <c r="B4773" t="s">
        <v>22716</v>
      </c>
      <c r="C4773">
        <v>1</v>
      </c>
      <c r="D4773">
        <v>101</v>
      </c>
      <c r="E4773">
        <v>0</v>
      </c>
      <c r="F4773">
        <v>15</v>
      </c>
      <c r="G4773" t="s">
        <v>22717</v>
      </c>
      <c r="H4773">
        <v>159</v>
      </c>
      <c r="J4773" t="s">
        <v>1933</v>
      </c>
      <c r="K4773" t="s">
        <v>20341</v>
      </c>
      <c r="L4773" t="s">
        <v>22718</v>
      </c>
      <c r="M4773">
        <v>197</v>
      </c>
      <c r="N4773">
        <v>206</v>
      </c>
      <c r="O4773" t="s">
        <v>22719</v>
      </c>
      <c r="P4773">
        <v>1</v>
      </c>
      <c r="R4773" t="s">
        <v>22720</v>
      </c>
      <c r="S4773">
        <v>1</v>
      </c>
      <c r="T4773" t="s">
        <v>2776</v>
      </c>
      <c r="U4773" t="s">
        <v>22721</v>
      </c>
      <c r="V4773" t="s">
        <v>583</v>
      </c>
      <c r="W4773">
        <v>500000</v>
      </c>
      <c r="X4773">
        <v>2012</v>
      </c>
      <c r="Y4773">
        <v>15</v>
      </c>
      <c r="Z4773">
        <v>6.9</v>
      </c>
      <c r="AA4773">
        <v>16</v>
      </c>
      <c r="AB4773">
        <v>126</v>
      </c>
    </row>
    <row r="4774" spans="1:28" hidden="1" x14ac:dyDescent="0.2">
      <c r="A4774" t="s">
        <v>27</v>
      </c>
      <c r="B4774" t="s">
        <v>22722</v>
      </c>
      <c r="C4774">
        <v>3</v>
      </c>
      <c r="D4774">
        <v>94</v>
      </c>
      <c r="E4774">
        <v>0</v>
      </c>
      <c r="F4774">
        <v>212</v>
      </c>
      <c r="G4774" t="s">
        <v>21962</v>
      </c>
      <c r="H4774">
        <v>918</v>
      </c>
      <c r="J4774" t="s">
        <v>22723</v>
      </c>
      <c r="K4774" t="s">
        <v>9863</v>
      </c>
      <c r="L4774" t="s">
        <v>22724</v>
      </c>
      <c r="M4774">
        <v>60</v>
      </c>
      <c r="N4774">
        <v>2091</v>
      </c>
      <c r="O4774" t="s">
        <v>22725</v>
      </c>
      <c r="P4774">
        <v>0</v>
      </c>
      <c r="Q4774" t="s">
        <v>22726</v>
      </c>
      <c r="R4774" t="s">
        <v>22727</v>
      </c>
      <c r="S4774">
        <v>2</v>
      </c>
      <c r="T4774" t="s">
        <v>36</v>
      </c>
      <c r="U4774" t="s">
        <v>37</v>
      </c>
      <c r="V4774" t="s">
        <v>38</v>
      </c>
      <c r="W4774">
        <v>150000</v>
      </c>
      <c r="X4774">
        <v>2016</v>
      </c>
      <c r="Y4774">
        <v>402</v>
      </c>
      <c r="Z4774">
        <v>4</v>
      </c>
      <c r="AB4774">
        <v>381</v>
      </c>
    </row>
    <row r="4775" spans="1:28" hidden="1" x14ac:dyDescent="0.2">
      <c r="A4775" t="s">
        <v>27</v>
      </c>
      <c r="B4775" t="s">
        <v>14785</v>
      </c>
      <c r="C4775">
        <v>10</v>
      </c>
      <c r="D4775">
        <v>97</v>
      </c>
      <c r="E4775">
        <v>163</v>
      </c>
      <c r="F4775">
        <v>303</v>
      </c>
      <c r="G4775" t="s">
        <v>11824</v>
      </c>
      <c r="H4775">
        <v>636</v>
      </c>
      <c r="J4775" t="s">
        <v>22728</v>
      </c>
      <c r="K4775" t="s">
        <v>7657</v>
      </c>
      <c r="L4775" t="s">
        <v>22729</v>
      </c>
      <c r="M4775">
        <v>259</v>
      </c>
      <c r="N4775">
        <v>2438</v>
      </c>
      <c r="O4775" t="s">
        <v>22730</v>
      </c>
      <c r="P4775">
        <v>5</v>
      </c>
      <c r="Q4775" t="s">
        <v>22731</v>
      </c>
      <c r="R4775" t="s">
        <v>22732</v>
      </c>
      <c r="S4775">
        <v>20</v>
      </c>
      <c r="T4775" t="s">
        <v>36</v>
      </c>
      <c r="U4775" t="s">
        <v>37</v>
      </c>
      <c r="W4775">
        <v>500000</v>
      </c>
      <c r="X4775">
        <v>2016</v>
      </c>
      <c r="Y4775">
        <v>456</v>
      </c>
      <c r="Z4775">
        <v>7.4</v>
      </c>
      <c r="AA4775">
        <v>1.78</v>
      </c>
      <c r="AB4775">
        <v>707</v>
      </c>
    </row>
    <row r="4776" spans="1:28" hidden="1" x14ac:dyDescent="0.2">
      <c r="A4776" t="s">
        <v>27</v>
      </c>
      <c r="B4776" t="s">
        <v>22733</v>
      </c>
      <c r="C4776">
        <v>1</v>
      </c>
      <c r="D4776">
        <v>90</v>
      </c>
      <c r="E4776">
        <v>0</v>
      </c>
      <c r="F4776">
        <v>33</v>
      </c>
      <c r="G4776" t="s">
        <v>22734</v>
      </c>
      <c r="H4776">
        <v>84</v>
      </c>
      <c r="J4776" t="s">
        <v>22735</v>
      </c>
      <c r="K4776" t="s">
        <v>22736</v>
      </c>
      <c r="L4776" t="s">
        <v>22737</v>
      </c>
      <c r="M4776">
        <v>30</v>
      </c>
      <c r="N4776">
        <v>254</v>
      </c>
      <c r="O4776" t="s">
        <v>22738</v>
      </c>
      <c r="P4776">
        <v>0</v>
      </c>
      <c r="R4776" t="s">
        <v>22739</v>
      </c>
      <c r="S4776">
        <v>1</v>
      </c>
      <c r="T4776" t="s">
        <v>36</v>
      </c>
      <c r="U4776" t="s">
        <v>37</v>
      </c>
      <c r="V4776" t="s">
        <v>583</v>
      </c>
      <c r="X4776">
        <v>2014</v>
      </c>
      <c r="Y4776">
        <v>41</v>
      </c>
      <c r="Z4776">
        <v>8.3000000000000007</v>
      </c>
      <c r="AB4776">
        <v>70</v>
      </c>
    </row>
    <row r="4777" spans="1:28" hidden="1" x14ac:dyDescent="0.2">
      <c r="A4777" t="s">
        <v>27</v>
      </c>
      <c r="B4777" t="s">
        <v>22740</v>
      </c>
      <c r="C4777">
        <v>1</v>
      </c>
      <c r="D4777">
        <v>108</v>
      </c>
      <c r="E4777">
        <v>431</v>
      </c>
      <c r="F4777">
        <v>317</v>
      </c>
      <c r="G4777" t="s">
        <v>22740</v>
      </c>
      <c r="H4777">
        <v>466</v>
      </c>
      <c r="J4777" t="s">
        <v>18087</v>
      </c>
      <c r="K4777" t="s">
        <v>22741</v>
      </c>
      <c r="L4777" t="s">
        <v>22742</v>
      </c>
      <c r="M4777">
        <v>62</v>
      </c>
      <c r="N4777">
        <v>1628</v>
      </c>
      <c r="O4777" t="s">
        <v>22743</v>
      </c>
      <c r="P4777">
        <v>2</v>
      </c>
      <c r="R4777" t="s">
        <v>22744</v>
      </c>
      <c r="S4777">
        <v>4</v>
      </c>
      <c r="T4777" t="s">
        <v>36</v>
      </c>
      <c r="U4777" t="s">
        <v>37</v>
      </c>
      <c r="V4777" t="s">
        <v>93</v>
      </c>
      <c r="W4777">
        <v>500000</v>
      </c>
      <c r="X4777">
        <v>2016</v>
      </c>
      <c r="Y4777">
        <v>431</v>
      </c>
      <c r="Z4777">
        <v>5.7</v>
      </c>
      <c r="AB4777">
        <v>0</v>
      </c>
    </row>
    <row r="4778" spans="1:28" hidden="1" x14ac:dyDescent="0.2">
      <c r="A4778" t="s">
        <v>27</v>
      </c>
      <c r="B4778" t="s">
        <v>22745</v>
      </c>
      <c r="C4778">
        <v>10</v>
      </c>
      <c r="D4778">
        <v>82</v>
      </c>
      <c r="E4778">
        <v>0</v>
      </c>
      <c r="F4778">
        <v>0</v>
      </c>
      <c r="G4778" t="s">
        <v>22746</v>
      </c>
      <c r="H4778">
        <v>0</v>
      </c>
      <c r="I4778">
        <v>21199</v>
      </c>
      <c r="J4778" t="s">
        <v>22747</v>
      </c>
      <c r="K4778" t="s">
        <v>22748</v>
      </c>
      <c r="L4778" t="s">
        <v>22749</v>
      </c>
      <c r="M4778">
        <v>40</v>
      </c>
      <c r="N4778">
        <v>0</v>
      </c>
      <c r="O4778" t="s">
        <v>22750</v>
      </c>
      <c r="P4778">
        <v>1</v>
      </c>
      <c r="Q4778" t="s">
        <v>22751</v>
      </c>
      <c r="R4778" t="s">
        <v>22752</v>
      </c>
      <c r="S4778">
        <v>10</v>
      </c>
      <c r="T4778" t="s">
        <v>36</v>
      </c>
      <c r="U4778" t="s">
        <v>37</v>
      </c>
      <c r="W4778">
        <v>500000</v>
      </c>
      <c r="X4778">
        <v>2014</v>
      </c>
      <c r="Y4778">
        <v>0</v>
      </c>
      <c r="Z4778">
        <v>6.8</v>
      </c>
      <c r="AB4778">
        <v>44</v>
      </c>
    </row>
    <row r="4779" spans="1:28" hidden="1" x14ac:dyDescent="0.2">
      <c r="A4779" t="s">
        <v>27</v>
      </c>
      <c r="B4779" t="s">
        <v>22753</v>
      </c>
      <c r="C4779">
        <v>1</v>
      </c>
      <c r="D4779">
        <v>84</v>
      </c>
      <c r="E4779">
        <v>0</v>
      </c>
      <c r="F4779">
        <v>53</v>
      </c>
      <c r="G4779" t="s">
        <v>22754</v>
      </c>
      <c r="H4779">
        <v>385</v>
      </c>
      <c r="J4779" t="s">
        <v>18087</v>
      </c>
      <c r="K4779" t="s">
        <v>22755</v>
      </c>
      <c r="L4779" t="s">
        <v>22756</v>
      </c>
      <c r="M4779">
        <v>15</v>
      </c>
      <c r="N4779">
        <v>683</v>
      </c>
      <c r="O4779" t="s">
        <v>22757</v>
      </c>
      <c r="P4779">
        <v>2</v>
      </c>
      <c r="R4779" t="s">
        <v>22758</v>
      </c>
      <c r="S4779">
        <v>1</v>
      </c>
      <c r="T4779" t="s">
        <v>36</v>
      </c>
      <c r="U4779" t="s">
        <v>37</v>
      </c>
      <c r="W4779">
        <v>500000</v>
      </c>
      <c r="X4779">
        <v>2016</v>
      </c>
      <c r="Y4779">
        <v>169</v>
      </c>
      <c r="Z4779">
        <v>5.2</v>
      </c>
      <c r="AA4779">
        <v>16</v>
      </c>
      <c r="AB4779">
        <v>9</v>
      </c>
    </row>
    <row r="4780" spans="1:28" hidden="1" x14ac:dyDescent="0.2">
      <c r="A4780" t="s">
        <v>27</v>
      </c>
      <c r="B4780" t="s">
        <v>77</v>
      </c>
      <c r="C4780">
        <v>525</v>
      </c>
      <c r="D4780">
        <v>130</v>
      </c>
      <c r="E4780">
        <v>0</v>
      </c>
      <c r="F4780">
        <v>11000</v>
      </c>
      <c r="G4780" t="s">
        <v>288</v>
      </c>
      <c r="H4780">
        <v>44000</v>
      </c>
      <c r="I4780">
        <v>234903076</v>
      </c>
      <c r="J4780" t="s">
        <v>198</v>
      </c>
      <c r="K4780" t="s">
        <v>289</v>
      </c>
      <c r="L4780" t="s">
        <v>290</v>
      </c>
      <c r="M4780">
        <v>175413</v>
      </c>
      <c r="N4780">
        <v>73441</v>
      </c>
      <c r="O4780" t="s">
        <v>78</v>
      </c>
      <c r="P4780">
        <v>4</v>
      </c>
      <c r="Q4780" t="s">
        <v>291</v>
      </c>
      <c r="R4780" t="s">
        <v>292</v>
      </c>
      <c r="S4780">
        <v>511</v>
      </c>
      <c r="T4780" t="s">
        <v>36</v>
      </c>
      <c r="U4780" t="s">
        <v>37</v>
      </c>
      <c r="V4780" t="s">
        <v>93</v>
      </c>
      <c r="W4780">
        <v>215000000</v>
      </c>
      <c r="X4780">
        <v>2013</v>
      </c>
      <c r="Y4780">
        <v>15000</v>
      </c>
      <c r="Z4780">
        <v>6.4</v>
      </c>
      <c r="AA4780">
        <v>2.35</v>
      </c>
      <c r="AB4780">
        <v>60000</v>
      </c>
    </row>
    <row r="4781" spans="1:28" hidden="1" x14ac:dyDescent="0.2">
      <c r="A4781" t="s">
        <v>27</v>
      </c>
      <c r="B4781" t="s">
        <v>20119</v>
      </c>
      <c r="C4781">
        <v>96</v>
      </c>
      <c r="D4781">
        <v>91</v>
      </c>
      <c r="E4781">
        <v>6</v>
      </c>
      <c r="F4781">
        <v>10</v>
      </c>
      <c r="G4781" t="s">
        <v>22759</v>
      </c>
      <c r="H4781">
        <v>488</v>
      </c>
      <c r="J4781" t="s">
        <v>20121</v>
      </c>
      <c r="K4781" t="s">
        <v>4156</v>
      </c>
      <c r="L4781" t="s">
        <v>22760</v>
      </c>
      <c r="M4781">
        <v>19253</v>
      </c>
      <c r="N4781">
        <v>553</v>
      </c>
      <c r="O4781" t="s">
        <v>22761</v>
      </c>
      <c r="P4781">
        <v>0</v>
      </c>
      <c r="Q4781" t="s">
        <v>22762</v>
      </c>
      <c r="R4781" t="s">
        <v>22763</v>
      </c>
      <c r="S4781">
        <v>147</v>
      </c>
      <c r="T4781" t="s">
        <v>36</v>
      </c>
      <c r="U4781" t="s">
        <v>37</v>
      </c>
      <c r="V4781" t="s">
        <v>5611</v>
      </c>
      <c r="W4781">
        <v>475000</v>
      </c>
      <c r="X4781">
        <v>1984</v>
      </c>
      <c r="Y4781">
        <v>11</v>
      </c>
      <c r="Z4781">
        <v>6.2</v>
      </c>
      <c r="AA4781">
        <v>1.85</v>
      </c>
      <c r="AB4781">
        <v>0</v>
      </c>
    </row>
    <row r="4782" spans="1:28" hidden="1" x14ac:dyDescent="0.2">
      <c r="A4782" t="s">
        <v>27</v>
      </c>
      <c r="B4782" t="s">
        <v>16109</v>
      </c>
      <c r="C4782">
        <v>8</v>
      </c>
      <c r="D4782">
        <v>91</v>
      </c>
      <c r="E4782">
        <v>10</v>
      </c>
      <c r="F4782">
        <v>10</v>
      </c>
      <c r="G4782" t="s">
        <v>22764</v>
      </c>
      <c r="H4782">
        <v>353</v>
      </c>
      <c r="I4782">
        <v>2712293</v>
      </c>
      <c r="J4782" t="s">
        <v>1933</v>
      </c>
      <c r="K4782" t="s">
        <v>17154</v>
      </c>
      <c r="L4782" t="s">
        <v>22765</v>
      </c>
      <c r="M4782">
        <v>475</v>
      </c>
      <c r="N4782">
        <v>380</v>
      </c>
      <c r="O4782" t="s">
        <v>16109</v>
      </c>
      <c r="P4782">
        <v>4</v>
      </c>
      <c r="Q4782" t="s">
        <v>22766</v>
      </c>
      <c r="R4782" t="s">
        <v>22767</v>
      </c>
      <c r="S4782">
        <v>11</v>
      </c>
      <c r="T4782" t="s">
        <v>36</v>
      </c>
      <c r="U4782" t="s">
        <v>37</v>
      </c>
      <c r="V4782" t="s">
        <v>583</v>
      </c>
      <c r="W4782">
        <v>450000</v>
      </c>
      <c r="X4782">
        <v>1991</v>
      </c>
      <c r="Y4782">
        <v>12</v>
      </c>
      <c r="Z4782">
        <v>5.9</v>
      </c>
      <c r="AA4782">
        <v>1.85</v>
      </c>
      <c r="AB4782">
        <v>123</v>
      </c>
    </row>
    <row r="4783" spans="1:28" hidden="1" x14ac:dyDescent="0.2">
      <c r="A4783" t="s">
        <v>27</v>
      </c>
      <c r="B4783" t="s">
        <v>1153</v>
      </c>
      <c r="C4783">
        <v>92</v>
      </c>
      <c r="D4783">
        <v>107</v>
      </c>
      <c r="E4783">
        <v>521</v>
      </c>
      <c r="F4783">
        <v>80</v>
      </c>
      <c r="G4783" t="s">
        <v>22768</v>
      </c>
      <c r="H4783">
        <v>773</v>
      </c>
      <c r="I4783">
        <v>768045</v>
      </c>
      <c r="J4783" t="s">
        <v>1959</v>
      </c>
      <c r="K4783" t="s">
        <v>174</v>
      </c>
      <c r="L4783" t="s">
        <v>22769</v>
      </c>
      <c r="M4783">
        <v>19732</v>
      </c>
      <c r="N4783">
        <v>976</v>
      </c>
      <c r="O4783" t="s">
        <v>22770</v>
      </c>
      <c r="P4783">
        <v>0</v>
      </c>
      <c r="Q4783" t="s">
        <v>22771</v>
      </c>
      <c r="R4783" t="s">
        <v>22772</v>
      </c>
      <c r="S4783">
        <v>120</v>
      </c>
      <c r="T4783" t="s">
        <v>36</v>
      </c>
      <c r="U4783" t="s">
        <v>55</v>
      </c>
      <c r="V4783" t="s">
        <v>583</v>
      </c>
      <c r="W4783">
        <v>2000000</v>
      </c>
      <c r="X4783">
        <v>2002</v>
      </c>
      <c r="Y4783">
        <v>89</v>
      </c>
      <c r="Z4783">
        <v>7.7</v>
      </c>
      <c r="AA4783">
        <v>1.85</v>
      </c>
      <c r="AB4783">
        <v>0</v>
      </c>
    </row>
    <row r="4784" spans="1:28" hidden="1" x14ac:dyDescent="0.2">
      <c r="A4784" t="s">
        <v>27</v>
      </c>
      <c r="B4784" t="s">
        <v>22773</v>
      </c>
      <c r="C4784">
        <v>1</v>
      </c>
      <c r="D4784">
        <v>82</v>
      </c>
      <c r="E4784">
        <v>5</v>
      </c>
      <c r="F4784">
        <v>237</v>
      </c>
      <c r="G4784" t="s">
        <v>22774</v>
      </c>
      <c r="H4784">
        <v>472</v>
      </c>
      <c r="J4784" t="s">
        <v>1323</v>
      </c>
      <c r="K4784" t="s">
        <v>22775</v>
      </c>
      <c r="L4784" t="s">
        <v>22776</v>
      </c>
      <c r="M4784">
        <v>53</v>
      </c>
      <c r="N4784">
        <v>1752</v>
      </c>
      <c r="O4784" t="s">
        <v>13657</v>
      </c>
      <c r="P4784">
        <v>6</v>
      </c>
      <c r="Q4784" t="s">
        <v>22777</v>
      </c>
      <c r="R4784" t="s">
        <v>22778</v>
      </c>
      <c r="S4784">
        <v>5</v>
      </c>
      <c r="T4784" t="s">
        <v>36</v>
      </c>
      <c r="U4784" t="s">
        <v>37</v>
      </c>
      <c r="V4784" t="s">
        <v>583</v>
      </c>
      <c r="W4784">
        <v>500000</v>
      </c>
      <c r="X4784">
        <v>2015</v>
      </c>
      <c r="Y4784">
        <v>251</v>
      </c>
      <c r="Z4784">
        <v>4.3</v>
      </c>
      <c r="AB4784">
        <v>62</v>
      </c>
    </row>
    <row r="4785" spans="1:28" hidden="1" x14ac:dyDescent="0.2">
      <c r="A4785" t="s">
        <v>27</v>
      </c>
      <c r="B4785" t="s">
        <v>22779</v>
      </c>
      <c r="C4785">
        <v>365</v>
      </c>
      <c r="D4785">
        <v>84</v>
      </c>
      <c r="E4785">
        <v>3</v>
      </c>
      <c r="F4785">
        <v>446</v>
      </c>
      <c r="G4785" t="s">
        <v>5041</v>
      </c>
      <c r="H4785">
        <v>10000</v>
      </c>
      <c r="I4785">
        <v>379122</v>
      </c>
      <c r="J4785" t="s">
        <v>1413</v>
      </c>
      <c r="K4785" t="s">
        <v>298</v>
      </c>
      <c r="L4785" t="s">
        <v>22780</v>
      </c>
      <c r="M4785">
        <v>10143</v>
      </c>
      <c r="N4785">
        <v>12496</v>
      </c>
      <c r="O4785" t="s">
        <v>11384</v>
      </c>
      <c r="P4785">
        <v>0</v>
      </c>
      <c r="Q4785" t="s">
        <v>22781</v>
      </c>
      <c r="R4785" t="s">
        <v>22782</v>
      </c>
      <c r="S4785">
        <v>54</v>
      </c>
      <c r="T4785" t="s">
        <v>36</v>
      </c>
      <c r="U4785" t="s">
        <v>55</v>
      </c>
      <c r="V4785" t="s">
        <v>583</v>
      </c>
      <c r="W4785">
        <v>450000</v>
      </c>
      <c r="X4785">
        <v>2005</v>
      </c>
      <c r="Y4785">
        <v>651</v>
      </c>
      <c r="Z4785">
        <v>7.1</v>
      </c>
      <c r="AA4785">
        <v>2.39</v>
      </c>
      <c r="AB4785">
        <v>0</v>
      </c>
    </row>
    <row r="4786" spans="1:28" hidden="1" x14ac:dyDescent="0.2">
      <c r="A4786" t="s">
        <v>27</v>
      </c>
      <c r="B4786" t="s">
        <v>22783</v>
      </c>
      <c r="C4786">
        <v>88</v>
      </c>
      <c r="D4786">
        <v>103</v>
      </c>
      <c r="E4786">
        <v>365</v>
      </c>
      <c r="F4786">
        <v>49</v>
      </c>
      <c r="G4786" t="s">
        <v>22783</v>
      </c>
      <c r="H4786">
        <v>907</v>
      </c>
      <c r="I4786">
        <v>23000</v>
      </c>
      <c r="J4786" t="s">
        <v>21445</v>
      </c>
      <c r="K4786" t="s">
        <v>22784</v>
      </c>
      <c r="L4786" t="s">
        <v>22785</v>
      </c>
      <c r="M4786">
        <v>5931</v>
      </c>
      <c r="N4786">
        <v>1411</v>
      </c>
      <c r="O4786" t="s">
        <v>22786</v>
      </c>
      <c r="P4786">
        <v>0</v>
      </c>
      <c r="Q4786" t="s">
        <v>22787</v>
      </c>
      <c r="R4786" t="s">
        <v>22788</v>
      </c>
      <c r="S4786">
        <v>58</v>
      </c>
      <c r="T4786" t="s">
        <v>36</v>
      </c>
      <c r="U4786" t="s">
        <v>37</v>
      </c>
      <c r="V4786" t="s">
        <v>5611</v>
      </c>
      <c r="W4786">
        <v>500000</v>
      </c>
      <c r="X4786">
        <v>2006</v>
      </c>
      <c r="Y4786">
        <v>365</v>
      </c>
      <c r="Z4786">
        <v>6.2</v>
      </c>
      <c r="AA4786">
        <v>1.85</v>
      </c>
      <c r="AB4786">
        <v>0</v>
      </c>
    </row>
    <row r="4787" spans="1:28" hidden="1" x14ac:dyDescent="0.2">
      <c r="A4787" t="s">
        <v>27</v>
      </c>
      <c r="B4787" t="s">
        <v>22789</v>
      </c>
      <c r="C4787">
        <v>3</v>
      </c>
      <c r="D4787">
        <v>86</v>
      </c>
      <c r="E4787">
        <v>0</v>
      </c>
      <c r="F4787">
        <v>304</v>
      </c>
      <c r="G4787" t="s">
        <v>22790</v>
      </c>
      <c r="H4787">
        <v>873</v>
      </c>
      <c r="J4787" t="s">
        <v>1679</v>
      </c>
      <c r="K4787" t="s">
        <v>22791</v>
      </c>
      <c r="L4787" t="s">
        <v>22792</v>
      </c>
      <c r="M4787">
        <v>64</v>
      </c>
      <c r="N4787">
        <v>2830</v>
      </c>
      <c r="O4787" t="s">
        <v>22793</v>
      </c>
      <c r="P4787">
        <v>1</v>
      </c>
      <c r="Q4787" t="s">
        <v>22794</v>
      </c>
      <c r="R4787" t="s">
        <v>22795</v>
      </c>
      <c r="S4787">
        <v>3</v>
      </c>
      <c r="T4787" t="s">
        <v>36</v>
      </c>
      <c r="U4787" t="s">
        <v>37</v>
      </c>
      <c r="W4787">
        <v>450000</v>
      </c>
      <c r="X4787">
        <v>2013</v>
      </c>
      <c r="Y4787">
        <v>469</v>
      </c>
      <c r="Z4787">
        <v>6.8</v>
      </c>
      <c r="AB4787">
        <v>31</v>
      </c>
    </row>
    <row r="4788" spans="1:28" hidden="1" x14ac:dyDescent="0.2">
      <c r="A4788" t="s">
        <v>745</v>
      </c>
      <c r="B4788" t="s">
        <v>22796</v>
      </c>
      <c r="C4788">
        <v>65</v>
      </c>
      <c r="D4788">
        <v>89</v>
      </c>
      <c r="E4788">
        <v>24</v>
      </c>
      <c r="F4788">
        <v>45</v>
      </c>
      <c r="G4788" t="s">
        <v>22797</v>
      </c>
      <c r="H4788">
        <v>610</v>
      </c>
      <c r="I4788">
        <v>2300000</v>
      </c>
      <c r="J4788" t="s">
        <v>11248</v>
      </c>
      <c r="K4788" t="s">
        <v>22378</v>
      </c>
      <c r="L4788" t="s">
        <v>22798</v>
      </c>
      <c r="M4788">
        <v>7921</v>
      </c>
      <c r="N4788">
        <v>995</v>
      </c>
      <c r="O4788" t="s">
        <v>22799</v>
      </c>
      <c r="P4788">
        <v>2</v>
      </c>
      <c r="Q4788" t="s">
        <v>22800</v>
      </c>
      <c r="R4788" t="s">
        <v>22801</v>
      </c>
      <c r="S4788">
        <v>97</v>
      </c>
      <c r="T4788" t="s">
        <v>36</v>
      </c>
      <c r="U4788" t="s">
        <v>37</v>
      </c>
      <c r="V4788" t="s">
        <v>5611</v>
      </c>
      <c r="W4788">
        <v>439000</v>
      </c>
      <c r="X4788">
        <v>1933</v>
      </c>
      <c r="Y4788">
        <v>105</v>
      </c>
      <c r="Z4788">
        <v>7.7</v>
      </c>
      <c r="AA4788">
        <v>1.37</v>
      </c>
      <c r="AB4788">
        <v>439</v>
      </c>
    </row>
    <row r="4789" spans="1:28" hidden="1" x14ac:dyDescent="0.2">
      <c r="A4789" t="s">
        <v>27</v>
      </c>
      <c r="B4789" t="s">
        <v>22802</v>
      </c>
      <c r="D4789">
        <v>52</v>
      </c>
      <c r="E4789">
        <v>0</v>
      </c>
      <c r="F4789">
        <v>0</v>
      </c>
      <c r="G4789" t="s">
        <v>22803</v>
      </c>
      <c r="H4789">
        <v>8</v>
      </c>
      <c r="J4789" t="s">
        <v>66</v>
      </c>
      <c r="K4789" t="s">
        <v>22804</v>
      </c>
      <c r="L4789" t="s">
        <v>22805</v>
      </c>
      <c r="M4789">
        <v>78</v>
      </c>
      <c r="N4789">
        <v>10</v>
      </c>
      <c r="O4789" t="s">
        <v>22806</v>
      </c>
      <c r="P4789">
        <v>0</v>
      </c>
      <c r="Q4789" t="s">
        <v>22807</v>
      </c>
      <c r="R4789" t="s">
        <v>22808</v>
      </c>
      <c r="S4789">
        <v>10</v>
      </c>
      <c r="T4789" t="s">
        <v>36</v>
      </c>
      <c r="U4789" t="s">
        <v>37</v>
      </c>
      <c r="V4789" t="s">
        <v>275</v>
      </c>
      <c r="W4789">
        <v>450000</v>
      </c>
      <c r="X4789">
        <v>2014</v>
      </c>
      <c r="Y4789">
        <v>2</v>
      </c>
      <c r="Z4789">
        <v>8.1999999999999993</v>
      </c>
      <c r="AB4789">
        <v>460</v>
      </c>
    </row>
    <row r="4790" spans="1:28" hidden="1" x14ac:dyDescent="0.2">
      <c r="A4790" t="s">
        <v>27</v>
      </c>
      <c r="B4790" t="s">
        <v>19468</v>
      </c>
      <c r="C4790">
        <v>71</v>
      </c>
      <c r="D4790">
        <v>98</v>
      </c>
      <c r="E4790">
        <v>89</v>
      </c>
      <c r="F4790">
        <v>3</v>
      </c>
      <c r="G4790" t="s">
        <v>22809</v>
      </c>
      <c r="H4790">
        <v>88</v>
      </c>
      <c r="I4790">
        <v>2938208</v>
      </c>
      <c r="J4790" t="s">
        <v>1413</v>
      </c>
      <c r="K4790" t="s">
        <v>22810</v>
      </c>
      <c r="L4790" t="s">
        <v>22811</v>
      </c>
      <c r="M4790">
        <v>7143</v>
      </c>
      <c r="N4790">
        <v>173</v>
      </c>
      <c r="O4790" t="s">
        <v>22812</v>
      </c>
      <c r="P4790">
        <v>1</v>
      </c>
      <c r="Q4790" t="s">
        <v>22813</v>
      </c>
      <c r="R4790" t="s">
        <v>22814</v>
      </c>
      <c r="S4790">
        <v>52</v>
      </c>
      <c r="T4790" t="s">
        <v>36</v>
      </c>
      <c r="U4790" t="s">
        <v>37</v>
      </c>
      <c r="V4790" t="s">
        <v>38</v>
      </c>
      <c r="W4790">
        <v>225000</v>
      </c>
      <c r="X4790">
        <v>1990</v>
      </c>
      <c r="Y4790">
        <v>74</v>
      </c>
      <c r="Z4790">
        <v>7.5</v>
      </c>
      <c r="AA4790">
        <v>1.66</v>
      </c>
      <c r="AB4790">
        <v>865</v>
      </c>
    </row>
    <row r="4791" spans="1:28" hidden="1" x14ac:dyDescent="0.2">
      <c r="A4791" t="s">
        <v>27</v>
      </c>
      <c r="B4791" t="s">
        <v>22815</v>
      </c>
      <c r="C4791">
        <v>34</v>
      </c>
      <c r="D4791">
        <v>133</v>
      </c>
      <c r="E4791">
        <v>10</v>
      </c>
      <c r="F4791">
        <v>19</v>
      </c>
      <c r="G4791" t="s">
        <v>22816</v>
      </c>
      <c r="H4791">
        <v>690</v>
      </c>
      <c r="I4791">
        <v>9910</v>
      </c>
      <c r="J4791" t="s">
        <v>5786</v>
      </c>
      <c r="K4791" t="s">
        <v>996</v>
      </c>
      <c r="L4791" t="s">
        <v>22817</v>
      </c>
      <c r="M4791">
        <v>13543</v>
      </c>
      <c r="N4791">
        <v>774</v>
      </c>
      <c r="O4791" t="s">
        <v>22818</v>
      </c>
      <c r="P4791">
        <v>15</v>
      </c>
      <c r="Q4791" t="s">
        <v>22819</v>
      </c>
      <c r="R4791" t="s">
        <v>22820</v>
      </c>
      <c r="S4791">
        <v>94</v>
      </c>
      <c r="T4791" t="s">
        <v>12470</v>
      </c>
      <c r="U4791" t="s">
        <v>12471</v>
      </c>
      <c r="W4791">
        <v>25000000</v>
      </c>
      <c r="X4791">
        <v>2004</v>
      </c>
      <c r="Y4791">
        <v>24</v>
      </c>
      <c r="Z4791">
        <v>7.6</v>
      </c>
      <c r="AA4791">
        <v>1.85</v>
      </c>
      <c r="AB4791">
        <v>0</v>
      </c>
    </row>
    <row r="4792" spans="1:28" hidden="1" x14ac:dyDescent="0.2">
      <c r="A4792" t="s">
        <v>27</v>
      </c>
      <c r="B4792" t="s">
        <v>22821</v>
      </c>
      <c r="C4792">
        <v>15</v>
      </c>
      <c r="D4792">
        <v>81</v>
      </c>
      <c r="E4792">
        <v>15</v>
      </c>
      <c r="F4792">
        <v>93</v>
      </c>
      <c r="G4792" t="s">
        <v>22822</v>
      </c>
      <c r="H4792">
        <v>847</v>
      </c>
      <c r="J4792" t="s">
        <v>6130</v>
      </c>
      <c r="K4792" t="s">
        <v>22823</v>
      </c>
      <c r="L4792" t="s">
        <v>22824</v>
      </c>
      <c r="M4792">
        <v>268</v>
      </c>
      <c r="N4792">
        <v>1151</v>
      </c>
      <c r="O4792" t="s">
        <v>22220</v>
      </c>
      <c r="P4792">
        <v>0</v>
      </c>
      <c r="Q4792" t="s">
        <v>22825</v>
      </c>
      <c r="R4792" t="s">
        <v>22826</v>
      </c>
      <c r="S4792">
        <v>6</v>
      </c>
      <c r="T4792" t="s">
        <v>36</v>
      </c>
      <c r="U4792" t="s">
        <v>37</v>
      </c>
      <c r="X4792">
        <v>2013</v>
      </c>
      <c r="Y4792">
        <v>94</v>
      </c>
      <c r="Z4792">
        <v>4.0999999999999996</v>
      </c>
      <c r="AA4792">
        <v>16</v>
      </c>
      <c r="AB4792">
        <v>61</v>
      </c>
    </row>
    <row r="4793" spans="1:28" hidden="1" x14ac:dyDescent="0.2">
      <c r="A4793" t="s">
        <v>27</v>
      </c>
      <c r="B4793" t="s">
        <v>7903</v>
      </c>
      <c r="C4793">
        <v>220</v>
      </c>
      <c r="D4793">
        <v>92</v>
      </c>
      <c r="E4793">
        <v>100</v>
      </c>
      <c r="F4793">
        <v>482</v>
      </c>
      <c r="G4793" t="s">
        <v>860</v>
      </c>
      <c r="H4793">
        <v>970</v>
      </c>
      <c r="I4793">
        <v>44540956</v>
      </c>
      <c r="J4793" t="s">
        <v>1669</v>
      </c>
      <c r="K4793" t="s">
        <v>1949</v>
      </c>
      <c r="L4793" t="s">
        <v>22827</v>
      </c>
      <c r="M4793">
        <v>161448</v>
      </c>
      <c r="N4793">
        <v>3950</v>
      </c>
      <c r="O4793" t="s">
        <v>5589</v>
      </c>
      <c r="P4793">
        <v>0</v>
      </c>
      <c r="Q4793" t="s">
        <v>22828</v>
      </c>
      <c r="R4793" t="s">
        <v>22829</v>
      </c>
      <c r="S4793">
        <v>1473</v>
      </c>
      <c r="T4793" t="s">
        <v>36</v>
      </c>
      <c r="U4793" t="s">
        <v>37</v>
      </c>
      <c r="V4793" t="s">
        <v>93</v>
      </c>
      <c r="W4793">
        <v>400000</v>
      </c>
      <c r="X4793">
        <v>2004</v>
      </c>
      <c r="Y4793">
        <v>759</v>
      </c>
      <c r="Z4793">
        <v>6.9</v>
      </c>
      <c r="AA4793">
        <v>1.85</v>
      </c>
      <c r="AB4793">
        <v>0</v>
      </c>
    </row>
    <row r="4794" spans="1:28" hidden="1" x14ac:dyDescent="0.2">
      <c r="A4794" t="s">
        <v>27</v>
      </c>
      <c r="B4794" t="s">
        <v>17921</v>
      </c>
      <c r="C4794">
        <v>279</v>
      </c>
      <c r="D4794">
        <v>90</v>
      </c>
      <c r="E4794">
        <v>57</v>
      </c>
      <c r="F4794">
        <v>92</v>
      </c>
      <c r="G4794" t="s">
        <v>22830</v>
      </c>
      <c r="H4794">
        <v>1000</v>
      </c>
      <c r="I4794">
        <v>258113</v>
      </c>
      <c r="J4794" t="s">
        <v>2123</v>
      </c>
      <c r="K4794" t="s">
        <v>2810</v>
      </c>
      <c r="L4794" t="s">
        <v>22831</v>
      </c>
      <c r="M4794">
        <v>42678</v>
      </c>
      <c r="N4794">
        <v>1528</v>
      </c>
      <c r="O4794" t="s">
        <v>22832</v>
      </c>
      <c r="P4794">
        <v>0</v>
      </c>
      <c r="Q4794" t="s">
        <v>22833</v>
      </c>
      <c r="R4794" t="s">
        <v>22834</v>
      </c>
      <c r="S4794">
        <v>135</v>
      </c>
      <c r="T4794" t="s">
        <v>36</v>
      </c>
      <c r="U4794" t="s">
        <v>37</v>
      </c>
      <c r="V4794" t="s">
        <v>583</v>
      </c>
      <c r="W4794">
        <v>1066167</v>
      </c>
      <c r="X4794">
        <v>2013</v>
      </c>
      <c r="Y4794">
        <v>235</v>
      </c>
      <c r="Z4794">
        <v>7.1</v>
      </c>
      <c r="AA4794">
        <v>2.35</v>
      </c>
      <c r="AB4794">
        <v>0</v>
      </c>
    </row>
    <row r="4795" spans="1:28" hidden="1" x14ac:dyDescent="0.2">
      <c r="A4795" t="s">
        <v>27</v>
      </c>
      <c r="B4795" t="s">
        <v>18015</v>
      </c>
      <c r="C4795">
        <v>409</v>
      </c>
      <c r="D4795">
        <v>84</v>
      </c>
      <c r="E4795">
        <v>110</v>
      </c>
      <c r="F4795">
        <v>21</v>
      </c>
      <c r="G4795" t="s">
        <v>22835</v>
      </c>
      <c r="H4795">
        <v>189</v>
      </c>
      <c r="I4795">
        <v>107917283</v>
      </c>
      <c r="J4795" t="s">
        <v>6401</v>
      </c>
      <c r="K4795" t="s">
        <v>19180</v>
      </c>
      <c r="L4795" t="s">
        <v>22836</v>
      </c>
      <c r="M4795">
        <v>184824</v>
      </c>
      <c r="N4795">
        <v>330</v>
      </c>
      <c r="O4795" t="s">
        <v>22837</v>
      </c>
      <c r="P4795">
        <v>0</v>
      </c>
      <c r="Q4795" t="s">
        <v>22838</v>
      </c>
      <c r="R4795" t="s">
        <v>22839</v>
      </c>
      <c r="S4795">
        <v>1189</v>
      </c>
      <c r="T4795" t="s">
        <v>36</v>
      </c>
      <c r="U4795" t="s">
        <v>37</v>
      </c>
      <c r="V4795" t="s">
        <v>583</v>
      </c>
      <c r="W4795">
        <v>15000</v>
      </c>
      <c r="X4795">
        <v>2007</v>
      </c>
      <c r="Y4795">
        <v>109</v>
      </c>
      <c r="Z4795">
        <v>6.3</v>
      </c>
      <c r="AA4795">
        <v>1.85</v>
      </c>
      <c r="AB4795">
        <v>12000</v>
      </c>
    </row>
    <row r="4796" spans="1:28" hidden="1" x14ac:dyDescent="0.2">
      <c r="A4796" t="s">
        <v>745</v>
      </c>
      <c r="B4796" t="s">
        <v>19763</v>
      </c>
      <c r="C4796">
        <v>86</v>
      </c>
      <c r="D4796">
        <v>91</v>
      </c>
      <c r="E4796">
        <v>147</v>
      </c>
      <c r="F4796">
        <v>5</v>
      </c>
      <c r="G4796" t="s">
        <v>22840</v>
      </c>
      <c r="H4796">
        <v>22</v>
      </c>
      <c r="I4796">
        <v>1293295</v>
      </c>
      <c r="J4796" t="s">
        <v>16526</v>
      </c>
      <c r="K4796" t="s">
        <v>22841</v>
      </c>
      <c r="L4796" t="s">
        <v>22842</v>
      </c>
      <c r="M4796">
        <v>10366</v>
      </c>
      <c r="N4796">
        <v>54</v>
      </c>
      <c r="O4796" t="s">
        <v>22843</v>
      </c>
      <c r="P4796">
        <v>0</v>
      </c>
      <c r="Q4796" t="s">
        <v>22844</v>
      </c>
      <c r="R4796" t="s">
        <v>22845</v>
      </c>
      <c r="S4796">
        <v>88</v>
      </c>
      <c r="T4796" t="s">
        <v>36</v>
      </c>
      <c r="U4796" t="s">
        <v>37</v>
      </c>
      <c r="V4796" t="s">
        <v>38</v>
      </c>
      <c r="X4796">
        <v>2001</v>
      </c>
      <c r="Y4796">
        <v>20</v>
      </c>
      <c r="Z4796">
        <v>7.7</v>
      </c>
      <c r="AA4796">
        <v>1.37</v>
      </c>
      <c r="AB4796">
        <v>0</v>
      </c>
    </row>
    <row r="4797" spans="1:28" hidden="1" x14ac:dyDescent="0.2">
      <c r="A4797" t="s">
        <v>27</v>
      </c>
      <c r="B4797" t="s">
        <v>2789</v>
      </c>
      <c r="C4797">
        <v>131</v>
      </c>
      <c r="D4797">
        <v>91</v>
      </c>
      <c r="E4797">
        <v>0</v>
      </c>
      <c r="F4797">
        <v>332</v>
      </c>
      <c r="G4797" t="s">
        <v>2424</v>
      </c>
      <c r="H4797">
        <v>795</v>
      </c>
      <c r="I4797">
        <v>1229197</v>
      </c>
      <c r="J4797" t="s">
        <v>5417</v>
      </c>
      <c r="K4797" t="s">
        <v>720</v>
      </c>
      <c r="L4797" t="s">
        <v>22846</v>
      </c>
      <c r="M4797">
        <v>382240</v>
      </c>
      <c r="N4797">
        <v>2158</v>
      </c>
      <c r="O4797" t="s">
        <v>22847</v>
      </c>
      <c r="P4797">
        <v>0</v>
      </c>
      <c r="Q4797" t="s">
        <v>22848</v>
      </c>
      <c r="R4797" t="s">
        <v>22849</v>
      </c>
      <c r="S4797">
        <v>660</v>
      </c>
      <c r="T4797" t="s">
        <v>36</v>
      </c>
      <c r="U4797" t="s">
        <v>55</v>
      </c>
      <c r="V4797" t="s">
        <v>93</v>
      </c>
      <c r="W4797">
        <v>229575</v>
      </c>
      <c r="X4797">
        <v>1975</v>
      </c>
      <c r="Y4797">
        <v>561</v>
      </c>
      <c r="Z4797">
        <v>8.3000000000000007</v>
      </c>
      <c r="AA4797">
        <v>1.66</v>
      </c>
      <c r="AB4797">
        <v>14000</v>
      </c>
    </row>
    <row r="4798" spans="1:28" hidden="1" x14ac:dyDescent="0.2">
      <c r="A4798" t="s">
        <v>27</v>
      </c>
      <c r="B4798" t="s">
        <v>17681</v>
      </c>
      <c r="C4798">
        <v>69</v>
      </c>
      <c r="D4798">
        <v>90</v>
      </c>
      <c r="E4798">
        <v>25</v>
      </c>
      <c r="F4798">
        <v>138</v>
      </c>
      <c r="G4798" t="s">
        <v>15533</v>
      </c>
      <c r="H4798">
        <v>231</v>
      </c>
      <c r="I4798">
        <v>1689999</v>
      </c>
      <c r="J4798" t="s">
        <v>3407</v>
      </c>
      <c r="K4798" t="s">
        <v>22850</v>
      </c>
      <c r="L4798" t="s">
        <v>22851</v>
      </c>
      <c r="M4798">
        <v>3675</v>
      </c>
      <c r="N4798">
        <v>771</v>
      </c>
      <c r="O4798" t="s">
        <v>22852</v>
      </c>
      <c r="P4798">
        <v>1</v>
      </c>
      <c r="Q4798" t="s">
        <v>22853</v>
      </c>
      <c r="R4798" t="s">
        <v>22854</v>
      </c>
      <c r="S4798">
        <v>48</v>
      </c>
      <c r="T4798" t="s">
        <v>2776</v>
      </c>
      <c r="U4798" t="s">
        <v>37</v>
      </c>
      <c r="V4798" t="s">
        <v>583</v>
      </c>
      <c r="W4798">
        <v>400000</v>
      </c>
      <c r="X4798">
        <v>2006</v>
      </c>
      <c r="Y4798">
        <v>200</v>
      </c>
      <c r="Z4798">
        <v>7.1</v>
      </c>
      <c r="AA4798">
        <v>2.35</v>
      </c>
      <c r="AB4798">
        <v>426</v>
      </c>
    </row>
    <row r="4799" spans="1:28" hidden="1" x14ac:dyDescent="0.2">
      <c r="A4799" t="s">
        <v>27</v>
      </c>
      <c r="B4799" t="s">
        <v>22855</v>
      </c>
      <c r="C4799">
        <v>8</v>
      </c>
      <c r="D4799">
        <v>96</v>
      </c>
      <c r="E4799">
        <v>14</v>
      </c>
      <c r="F4799">
        <v>6</v>
      </c>
      <c r="G4799" t="s">
        <v>22855</v>
      </c>
      <c r="H4799">
        <v>361</v>
      </c>
      <c r="I4799">
        <v>11798</v>
      </c>
      <c r="J4799" t="s">
        <v>22856</v>
      </c>
      <c r="K4799" t="s">
        <v>22857</v>
      </c>
      <c r="L4799" t="s">
        <v>22858</v>
      </c>
      <c r="M4799">
        <v>179</v>
      </c>
      <c r="N4799">
        <v>387</v>
      </c>
      <c r="O4799" t="s">
        <v>22859</v>
      </c>
      <c r="P4799">
        <v>2</v>
      </c>
      <c r="Q4799" t="s">
        <v>22860</v>
      </c>
      <c r="R4799" t="s">
        <v>22861</v>
      </c>
      <c r="S4799">
        <v>18</v>
      </c>
      <c r="T4799" t="s">
        <v>36</v>
      </c>
      <c r="U4799" t="s">
        <v>37</v>
      </c>
      <c r="W4799">
        <v>100000</v>
      </c>
      <c r="X4799">
        <v>2003</v>
      </c>
      <c r="Y4799">
        <v>14</v>
      </c>
      <c r="Z4799">
        <v>4.7</v>
      </c>
      <c r="AA4799">
        <v>1.78</v>
      </c>
      <c r="AB4799">
        <v>39</v>
      </c>
    </row>
    <row r="4800" spans="1:28" hidden="1" x14ac:dyDescent="0.2">
      <c r="A4800" t="s">
        <v>27</v>
      </c>
      <c r="C4800">
        <v>75</v>
      </c>
      <c r="D4800">
        <v>60</v>
      </c>
      <c r="F4800">
        <v>833</v>
      </c>
      <c r="G4800" t="s">
        <v>6096</v>
      </c>
      <c r="H4800">
        <v>1000</v>
      </c>
      <c r="J4800" t="s">
        <v>22862</v>
      </c>
      <c r="K4800" t="s">
        <v>15467</v>
      </c>
      <c r="L4800" t="s">
        <v>22863</v>
      </c>
      <c r="M4800">
        <v>202115</v>
      </c>
      <c r="N4800">
        <v>4908</v>
      </c>
      <c r="O4800" t="s">
        <v>2207</v>
      </c>
      <c r="P4800">
        <v>4</v>
      </c>
      <c r="Q4800" t="s">
        <v>22864</v>
      </c>
      <c r="R4800" t="s">
        <v>22865</v>
      </c>
      <c r="S4800">
        <v>379</v>
      </c>
      <c r="T4800" t="s">
        <v>36</v>
      </c>
      <c r="U4800" t="s">
        <v>37</v>
      </c>
      <c r="V4800" t="s">
        <v>1124</v>
      </c>
      <c r="Y4800">
        <v>923</v>
      </c>
      <c r="Z4800">
        <v>7.7</v>
      </c>
      <c r="AA4800">
        <v>16</v>
      </c>
      <c r="AB4800">
        <v>0</v>
      </c>
    </row>
    <row r="4801" spans="1:28" hidden="1" x14ac:dyDescent="0.2">
      <c r="A4801" t="s">
        <v>27</v>
      </c>
      <c r="B4801" t="s">
        <v>22866</v>
      </c>
      <c r="C4801">
        <v>72</v>
      </c>
      <c r="D4801">
        <v>88</v>
      </c>
      <c r="E4801">
        <v>20</v>
      </c>
      <c r="F4801">
        <v>0</v>
      </c>
      <c r="G4801" t="s">
        <v>22866</v>
      </c>
      <c r="H4801">
        <v>58</v>
      </c>
      <c r="I4801">
        <v>592014</v>
      </c>
      <c r="J4801" t="s">
        <v>22867</v>
      </c>
      <c r="K4801" t="s">
        <v>22868</v>
      </c>
      <c r="L4801" t="s">
        <v>22869</v>
      </c>
      <c r="M4801">
        <v>5709</v>
      </c>
      <c r="N4801">
        <v>78</v>
      </c>
      <c r="O4801" t="s">
        <v>22870</v>
      </c>
      <c r="P4801">
        <v>3</v>
      </c>
      <c r="Q4801" t="s">
        <v>22871</v>
      </c>
      <c r="R4801" t="s">
        <v>22872</v>
      </c>
      <c r="S4801">
        <v>114</v>
      </c>
      <c r="T4801" t="s">
        <v>36</v>
      </c>
      <c r="U4801" t="s">
        <v>37</v>
      </c>
      <c r="V4801" t="s">
        <v>5611</v>
      </c>
      <c r="W4801">
        <v>218</v>
      </c>
      <c r="X4801">
        <v>2003</v>
      </c>
      <c r="Y4801">
        <v>20</v>
      </c>
      <c r="Z4801">
        <v>7.2</v>
      </c>
      <c r="AA4801">
        <v>1.37</v>
      </c>
      <c r="AB4801">
        <v>754</v>
      </c>
    </row>
    <row r="4802" spans="1:28" hidden="1" x14ac:dyDescent="0.2">
      <c r="A4802" t="s">
        <v>27</v>
      </c>
      <c r="B4802" t="s">
        <v>22873</v>
      </c>
      <c r="C4802">
        <v>4</v>
      </c>
      <c r="D4802">
        <v>92</v>
      </c>
      <c r="E4802">
        <v>4</v>
      </c>
      <c r="F4802">
        <v>12</v>
      </c>
      <c r="G4802" t="s">
        <v>22874</v>
      </c>
      <c r="H4802">
        <v>93</v>
      </c>
      <c r="I4802">
        <v>425899</v>
      </c>
      <c r="J4802" t="s">
        <v>66</v>
      </c>
      <c r="K4802" t="s">
        <v>22875</v>
      </c>
      <c r="L4802" t="s">
        <v>22876</v>
      </c>
      <c r="M4802">
        <v>1123</v>
      </c>
      <c r="N4802">
        <v>168</v>
      </c>
      <c r="O4802" t="s">
        <v>22877</v>
      </c>
      <c r="P4802">
        <v>0</v>
      </c>
      <c r="R4802" t="s">
        <v>22878</v>
      </c>
      <c r="S4802">
        <v>31</v>
      </c>
      <c r="T4802" t="s">
        <v>36</v>
      </c>
      <c r="U4802" t="s">
        <v>37</v>
      </c>
      <c r="V4802" t="s">
        <v>93</v>
      </c>
      <c r="W4802">
        <v>400000</v>
      </c>
      <c r="X4802">
        <v>2010</v>
      </c>
      <c r="Y4802">
        <v>31</v>
      </c>
      <c r="Z4802">
        <v>5.0999999999999996</v>
      </c>
      <c r="AA4802">
        <v>1.78</v>
      </c>
      <c r="AB4802">
        <v>638</v>
      </c>
    </row>
    <row r="4803" spans="1:28" hidden="1" x14ac:dyDescent="0.2">
      <c r="A4803" t="s">
        <v>27</v>
      </c>
      <c r="B4803" t="s">
        <v>22879</v>
      </c>
      <c r="C4803">
        <v>9</v>
      </c>
      <c r="D4803">
        <v>97</v>
      </c>
      <c r="E4803">
        <v>0</v>
      </c>
      <c r="F4803">
        <v>271</v>
      </c>
      <c r="G4803" t="s">
        <v>22880</v>
      </c>
      <c r="H4803">
        <v>935</v>
      </c>
      <c r="J4803" t="s">
        <v>7577</v>
      </c>
      <c r="K4803" t="s">
        <v>13482</v>
      </c>
      <c r="L4803" t="s">
        <v>22881</v>
      </c>
      <c r="M4803">
        <v>143</v>
      </c>
      <c r="N4803">
        <v>2350</v>
      </c>
      <c r="O4803" t="s">
        <v>22882</v>
      </c>
      <c r="P4803">
        <v>3</v>
      </c>
      <c r="Q4803" t="s">
        <v>22883</v>
      </c>
      <c r="R4803" t="s">
        <v>22884</v>
      </c>
      <c r="S4803">
        <v>5</v>
      </c>
      <c r="T4803" t="s">
        <v>36</v>
      </c>
      <c r="U4803" t="s">
        <v>37</v>
      </c>
      <c r="W4803">
        <v>500000</v>
      </c>
      <c r="X4803">
        <v>2014</v>
      </c>
      <c r="Y4803">
        <v>709</v>
      </c>
      <c r="Z4803">
        <v>5.4</v>
      </c>
      <c r="AB4803">
        <v>194</v>
      </c>
    </row>
    <row r="4804" spans="1:28" hidden="1" x14ac:dyDescent="0.2">
      <c r="A4804" t="s">
        <v>745</v>
      </c>
      <c r="B4804" t="s">
        <v>22885</v>
      </c>
      <c r="C4804">
        <v>203</v>
      </c>
      <c r="D4804">
        <v>82</v>
      </c>
      <c r="E4804">
        <v>385</v>
      </c>
      <c r="F4804">
        <v>22</v>
      </c>
      <c r="G4804" t="s">
        <v>22886</v>
      </c>
      <c r="H4804">
        <v>48</v>
      </c>
      <c r="I4804">
        <v>126387</v>
      </c>
      <c r="J4804" t="s">
        <v>6401</v>
      </c>
      <c r="K4804" t="s">
        <v>22887</v>
      </c>
      <c r="L4804" t="s">
        <v>22888</v>
      </c>
      <c r="M4804">
        <v>14985</v>
      </c>
      <c r="N4804">
        <v>123</v>
      </c>
      <c r="O4804" t="s">
        <v>22889</v>
      </c>
      <c r="P4804">
        <v>0</v>
      </c>
      <c r="Q4804" t="s">
        <v>22890</v>
      </c>
      <c r="R4804" t="s">
        <v>22891</v>
      </c>
      <c r="S4804">
        <v>253</v>
      </c>
      <c r="T4804" t="s">
        <v>9793</v>
      </c>
      <c r="U4804" t="s">
        <v>7088</v>
      </c>
      <c r="V4804" t="s">
        <v>7332</v>
      </c>
      <c r="W4804">
        <v>400000</v>
      </c>
      <c r="X4804">
        <v>1981</v>
      </c>
      <c r="Y4804">
        <v>22</v>
      </c>
      <c r="Z4804">
        <v>6.9</v>
      </c>
      <c r="AA4804">
        <v>2.35</v>
      </c>
      <c r="AB4804">
        <v>2000</v>
      </c>
    </row>
    <row r="4805" spans="1:28" hidden="1" x14ac:dyDescent="0.2">
      <c r="A4805" t="s">
        <v>27</v>
      </c>
      <c r="C4805">
        <v>11</v>
      </c>
      <c r="D4805">
        <v>22</v>
      </c>
      <c r="F4805">
        <v>6</v>
      </c>
      <c r="G4805" t="s">
        <v>22892</v>
      </c>
      <c r="H4805">
        <v>59</v>
      </c>
      <c r="J4805" t="s">
        <v>20195</v>
      </c>
      <c r="K4805" t="s">
        <v>22893</v>
      </c>
      <c r="L4805" t="s">
        <v>22894</v>
      </c>
      <c r="M4805">
        <v>7458</v>
      </c>
      <c r="N4805">
        <v>81</v>
      </c>
      <c r="O4805" t="s">
        <v>22895</v>
      </c>
      <c r="P4805">
        <v>0</v>
      </c>
      <c r="Q4805" t="s">
        <v>22896</v>
      </c>
      <c r="R4805" t="s">
        <v>22897</v>
      </c>
      <c r="S4805">
        <v>82</v>
      </c>
      <c r="T4805" t="s">
        <v>36</v>
      </c>
      <c r="U4805" t="s">
        <v>37</v>
      </c>
      <c r="V4805" t="s">
        <v>1566</v>
      </c>
      <c r="Y4805">
        <v>11</v>
      </c>
      <c r="Z4805">
        <v>8.1999999999999993</v>
      </c>
      <c r="AA4805">
        <v>1.33</v>
      </c>
      <c r="AB4805">
        <v>526</v>
      </c>
    </row>
    <row r="4806" spans="1:28" hidden="1" x14ac:dyDescent="0.2">
      <c r="A4806" t="s">
        <v>27</v>
      </c>
      <c r="B4806" t="s">
        <v>8106</v>
      </c>
      <c r="C4806">
        <v>148</v>
      </c>
      <c r="D4806">
        <v>101</v>
      </c>
      <c r="E4806">
        <v>12</v>
      </c>
      <c r="F4806">
        <v>149</v>
      </c>
      <c r="G4806" t="s">
        <v>6778</v>
      </c>
      <c r="H4806">
        <v>642</v>
      </c>
      <c r="I4806">
        <v>80276912</v>
      </c>
      <c r="J4806" t="s">
        <v>1679</v>
      </c>
      <c r="K4806" t="s">
        <v>4204</v>
      </c>
      <c r="L4806" t="s">
        <v>22898</v>
      </c>
      <c r="M4806">
        <v>140740</v>
      </c>
      <c r="N4806">
        <v>1026</v>
      </c>
      <c r="O4806" t="s">
        <v>22899</v>
      </c>
      <c r="P4806">
        <v>2</v>
      </c>
      <c r="Q4806" t="s">
        <v>22900</v>
      </c>
      <c r="R4806" t="s">
        <v>22901</v>
      </c>
      <c r="S4806">
        <v>151</v>
      </c>
      <c r="T4806" t="s">
        <v>36</v>
      </c>
      <c r="U4806" t="s">
        <v>37</v>
      </c>
      <c r="V4806" t="s">
        <v>38</v>
      </c>
      <c r="W4806">
        <v>35000000</v>
      </c>
      <c r="X4806">
        <v>2008</v>
      </c>
      <c r="Y4806">
        <v>171</v>
      </c>
      <c r="Z4806">
        <v>6.1</v>
      </c>
      <c r="AA4806">
        <v>2.35</v>
      </c>
      <c r="AB4806">
        <v>0</v>
      </c>
    </row>
    <row r="4807" spans="1:28" hidden="1" x14ac:dyDescent="0.2">
      <c r="A4807" t="s">
        <v>27</v>
      </c>
      <c r="B4807" t="s">
        <v>22902</v>
      </c>
      <c r="C4807">
        <v>80</v>
      </c>
      <c r="D4807">
        <v>80</v>
      </c>
      <c r="E4807">
        <v>3</v>
      </c>
      <c r="F4807">
        <v>39</v>
      </c>
      <c r="G4807" t="s">
        <v>22903</v>
      </c>
      <c r="H4807">
        <v>108</v>
      </c>
      <c r="J4807" t="s">
        <v>5542</v>
      </c>
      <c r="K4807" t="s">
        <v>22904</v>
      </c>
      <c r="L4807" t="s">
        <v>22905</v>
      </c>
      <c r="M4807">
        <v>4788</v>
      </c>
      <c r="N4807">
        <v>272</v>
      </c>
      <c r="O4807" t="s">
        <v>22906</v>
      </c>
      <c r="P4807">
        <v>0</v>
      </c>
      <c r="Q4807" t="s">
        <v>22907</v>
      </c>
      <c r="R4807" t="s">
        <v>22908</v>
      </c>
      <c r="S4807">
        <v>52</v>
      </c>
      <c r="T4807" t="s">
        <v>36</v>
      </c>
      <c r="U4807" t="s">
        <v>266</v>
      </c>
      <c r="V4807" t="s">
        <v>583</v>
      </c>
      <c r="W4807">
        <v>500000</v>
      </c>
      <c r="X4807">
        <v>2005</v>
      </c>
      <c r="Y4807">
        <v>64</v>
      </c>
      <c r="Z4807">
        <v>6.1</v>
      </c>
      <c r="AA4807">
        <v>1.85</v>
      </c>
      <c r="AB4807">
        <v>166</v>
      </c>
    </row>
    <row r="4808" spans="1:28" hidden="1" x14ac:dyDescent="0.2">
      <c r="A4808" t="s">
        <v>27</v>
      </c>
      <c r="B4808" t="s">
        <v>5645</v>
      </c>
      <c r="C4808">
        <v>46</v>
      </c>
      <c r="D4808">
        <v>97</v>
      </c>
      <c r="E4808">
        <v>350</v>
      </c>
      <c r="F4808">
        <v>33</v>
      </c>
      <c r="G4808" t="s">
        <v>22909</v>
      </c>
      <c r="H4808">
        <v>114</v>
      </c>
      <c r="J4808" t="s">
        <v>1413</v>
      </c>
      <c r="K4808" t="s">
        <v>20052</v>
      </c>
      <c r="L4808" t="s">
        <v>22910</v>
      </c>
      <c r="M4808">
        <v>10577</v>
      </c>
      <c r="N4808">
        <v>260</v>
      </c>
      <c r="O4808" t="s">
        <v>22911</v>
      </c>
      <c r="P4808">
        <v>1</v>
      </c>
      <c r="Q4808" t="s">
        <v>22912</v>
      </c>
      <c r="R4808" t="s">
        <v>22913</v>
      </c>
      <c r="S4808">
        <v>64</v>
      </c>
      <c r="T4808" t="s">
        <v>36</v>
      </c>
      <c r="U4808" t="s">
        <v>55</v>
      </c>
      <c r="V4808" t="s">
        <v>583</v>
      </c>
      <c r="W4808">
        <v>650000</v>
      </c>
      <c r="X4808">
        <v>1985</v>
      </c>
      <c r="Y4808">
        <v>61</v>
      </c>
      <c r="Z4808">
        <v>6.9</v>
      </c>
      <c r="AA4808">
        <v>1.66</v>
      </c>
      <c r="AB4808">
        <v>0</v>
      </c>
    </row>
    <row r="4809" spans="1:28" hidden="1" x14ac:dyDescent="0.2">
      <c r="A4809" t="s">
        <v>745</v>
      </c>
      <c r="B4809" t="s">
        <v>22914</v>
      </c>
      <c r="C4809">
        <v>8</v>
      </c>
      <c r="D4809">
        <v>84</v>
      </c>
      <c r="E4809">
        <v>0</v>
      </c>
      <c r="F4809">
        <v>36</v>
      </c>
      <c r="G4809" t="s">
        <v>2880</v>
      </c>
      <c r="H4809">
        <v>169</v>
      </c>
      <c r="I4809">
        <v>25918</v>
      </c>
      <c r="J4809" t="s">
        <v>6130</v>
      </c>
      <c r="K4809" t="s">
        <v>22915</v>
      </c>
      <c r="L4809" t="s">
        <v>22916</v>
      </c>
      <c r="M4809">
        <v>191</v>
      </c>
      <c r="N4809">
        <v>312</v>
      </c>
      <c r="O4809" t="s">
        <v>22917</v>
      </c>
      <c r="P4809">
        <v>0</v>
      </c>
      <c r="R4809" t="s">
        <v>22918</v>
      </c>
      <c r="S4809">
        <v>10</v>
      </c>
      <c r="T4809" t="s">
        <v>36</v>
      </c>
      <c r="U4809" t="s">
        <v>37</v>
      </c>
      <c r="V4809" t="s">
        <v>583</v>
      </c>
      <c r="X4809">
        <v>2002</v>
      </c>
      <c r="Y4809">
        <v>80</v>
      </c>
      <c r="Z4809">
        <v>5.8</v>
      </c>
      <c r="AA4809">
        <v>1.78</v>
      </c>
      <c r="AB4809">
        <v>7</v>
      </c>
    </row>
    <row r="4810" spans="1:28" hidden="1" x14ac:dyDescent="0.2">
      <c r="A4810" t="s">
        <v>27</v>
      </c>
      <c r="B4810" t="s">
        <v>22919</v>
      </c>
      <c r="C4810">
        <v>10</v>
      </c>
      <c r="D4810">
        <v>97</v>
      </c>
      <c r="E4810">
        <v>0</v>
      </c>
      <c r="F4810">
        <v>83</v>
      </c>
      <c r="G4810" t="s">
        <v>6920</v>
      </c>
      <c r="H4810">
        <v>918</v>
      </c>
      <c r="J4810" t="s">
        <v>4073</v>
      </c>
      <c r="K4810" t="s">
        <v>9424</v>
      </c>
      <c r="L4810" t="s">
        <v>22920</v>
      </c>
      <c r="M4810">
        <v>369</v>
      </c>
      <c r="N4810">
        <v>1163</v>
      </c>
      <c r="O4810" t="s">
        <v>22921</v>
      </c>
      <c r="P4810">
        <v>0</v>
      </c>
      <c r="Q4810" t="s">
        <v>22922</v>
      </c>
      <c r="R4810" t="s">
        <v>22923</v>
      </c>
      <c r="S4810">
        <v>5</v>
      </c>
      <c r="T4810" t="s">
        <v>1462</v>
      </c>
      <c r="U4810" t="s">
        <v>266</v>
      </c>
      <c r="V4810" t="s">
        <v>583</v>
      </c>
      <c r="W4810">
        <v>900000</v>
      </c>
      <c r="X4810">
        <v>2004</v>
      </c>
      <c r="Y4810">
        <v>100</v>
      </c>
      <c r="Z4810">
        <v>6</v>
      </c>
      <c r="AA4810">
        <v>1.78</v>
      </c>
      <c r="AB4810">
        <v>12</v>
      </c>
    </row>
    <row r="4811" spans="1:28" hidden="1" x14ac:dyDescent="0.2">
      <c r="A4811" t="s">
        <v>27</v>
      </c>
      <c r="B4811" t="s">
        <v>22924</v>
      </c>
      <c r="C4811">
        <v>76</v>
      </c>
      <c r="D4811">
        <v>91</v>
      </c>
      <c r="E4811">
        <v>0</v>
      </c>
      <c r="F4811">
        <v>92</v>
      </c>
      <c r="G4811" t="s">
        <v>22925</v>
      </c>
      <c r="H4811">
        <v>440</v>
      </c>
      <c r="J4811" t="s">
        <v>3407</v>
      </c>
      <c r="K4811" t="s">
        <v>17503</v>
      </c>
      <c r="L4811" t="s">
        <v>22926</v>
      </c>
      <c r="M4811">
        <v>19964</v>
      </c>
      <c r="N4811">
        <v>809</v>
      </c>
      <c r="O4811" t="s">
        <v>22927</v>
      </c>
      <c r="P4811">
        <v>0</v>
      </c>
      <c r="Q4811" t="s">
        <v>22928</v>
      </c>
      <c r="R4811" t="s">
        <v>22929</v>
      </c>
      <c r="S4811">
        <v>197</v>
      </c>
      <c r="T4811" t="s">
        <v>12470</v>
      </c>
      <c r="U4811" t="s">
        <v>12471</v>
      </c>
      <c r="V4811" t="s">
        <v>583</v>
      </c>
      <c r="W4811">
        <v>400000</v>
      </c>
      <c r="X4811">
        <v>1972</v>
      </c>
      <c r="Y4811">
        <v>132</v>
      </c>
      <c r="Z4811">
        <v>8.1999999999999993</v>
      </c>
      <c r="AA4811">
        <v>1.66</v>
      </c>
      <c r="AB4811">
        <v>0</v>
      </c>
    </row>
    <row r="4812" spans="1:28" hidden="1" x14ac:dyDescent="0.2">
      <c r="A4812" t="s">
        <v>745</v>
      </c>
      <c r="B4812" t="s">
        <v>22930</v>
      </c>
      <c r="C4812">
        <v>69</v>
      </c>
      <c r="D4812">
        <v>123</v>
      </c>
      <c r="E4812">
        <v>204</v>
      </c>
      <c r="F4812">
        <v>9</v>
      </c>
      <c r="G4812" t="s">
        <v>22931</v>
      </c>
      <c r="H4812">
        <v>436</v>
      </c>
      <c r="J4812" t="s">
        <v>1959</v>
      </c>
      <c r="K4812" t="s">
        <v>17040</v>
      </c>
      <c r="L4812" t="s">
        <v>22932</v>
      </c>
      <c r="M4812">
        <v>10718</v>
      </c>
      <c r="N4812">
        <v>481</v>
      </c>
      <c r="O4812" t="s">
        <v>22933</v>
      </c>
      <c r="P4812">
        <v>1</v>
      </c>
      <c r="Q4812" t="s">
        <v>22934</v>
      </c>
      <c r="R4812" t="s">
        <v>22935</v>
      </c>
      <c r="S4812">
        <v>88</v>
      </c>
      <c r="U4812" t="s">
        <v>37</v>
      </c>
      <c r="V4812" t="s">
        <v>4828</v>
      </c>
      <c r="W4812">
        <v>385907</v>
      </c>
      <c r="X4812">
        <v>1916</v>
      </c>
      <c r="Y4812">
        <v>22</v>
      </c>
      <c r="Z4812">
        <v>8</v>
      </c>
      <c r="AA4812">
        <v>1.33</v>
      </c>
      <c r="AB4812">
        <v>691</v>
      </c>
    </row>
    <row r="4813" spans="1:28" hidden="1" x14ac:dyDescent="0.2">
      <c r="A4813" t="s">
        <v>27</v>
      </c>
      <c r="B4813" t="s">
        <v>22936</v>
      </c>
      <c r="C4813">
        <v>43</v>
      </c>
      <c r="D4813">
        <v>86</v>
      </c>
      <c r="E4813">
        <v>3</v>
      </c>
      <c r="F4813">
        <v>513</v>
      </c>
      <c r="G4813" t="s">
        <v>22937</v>
      </c>
      <c r="H4813">
        <v>643</v>
      </c>
      <c r="I4813">
        <v>617172</v>
      </c>
      <c r="J4813" t="s">
        <v>66</v>
      </c>
      <c r="K4813" t="s">
        <v>7282</v>
      </c>
      <c r="L4813" t="s">
        <v>22938</v>
      </c>
      <c r="M4813">
        <v>4407</v>
      </c>
      <c r="N4813">
        <v>2864</v>
      </c>
      <c r="O4813" t="s">
        <v>22939</v>
      </c>
      <c r="P4813">
        <v>1</v>
      </c>
      <c r="Q4813" t="s">
        <v>22940</v>
      </c>
      <c r="R4813" t="s">
        <v>22941</v>
      </c>
      <c r="S4813">
        <v>75</v>
      </c>
      <c r="T4813" t="s">
        <v>36</v>
      </c>
      <c r="U4813" t="s">
        <v>37</v>
      </c>
      <c r="V4813" t="s">
        <v>93</v>
      </c>
      <c r="W4813">
        <v>375000</v>
      </c>
      <c r="X4813">
        <v>1997</v>
      </c>
      <c r="Y4813">
        <v>606</v>
      </c>
      <c r="Z4813">
        <v>7</v>
      </c>
      <c r="AB4813">
        <v>672</v>
      </c>
    </row>
    <row r="4814" spans="1:28" hidden="1" x14ac:dyDescent="0.2">
      <c r="A4814" t="s">
        <v>745</v>
      </c>
      <c r="B4814" t="s">
        <v>22942</v>
      </c>
      <c r="C4814">
        <v>36</v>
      </c>
      <c r="D4814">
        <v>100</v>
      </c>
      <c r="E4814">
        <v>4</v>
      </c>
      <c r="F4814">
        <v>4</v>
      </c>
      <c r="G4814" t="s">
        <v>22943</v>
      </c>
      <c r="H4814">
        <v>77</v>
      </c>
      <c r="I4814">
        <v>2808000</v>
      </c>
      <c r="J4814" t="s">
        <v>16969</v>
      </c>
      <c r="K4814" t="s">
        <v>22944</v>
      </c>
      <c r="L4814" t="s">
        <v>22945</v>
      </c>
      <c r="M4814">
        <v>4546</v>
      </c>
      <c r="N4814">
        <v>109</v>
      </c>
      <c r="O4814" t="s">
        <v>22946</v>
      </c>
      <c r="P4814">
        <v>8</v>
      </c>
      <c r="Q4814" t="s">
        <v>22947</v>
      </c>
      <c r="R4814" t="s">
        <v>22948</v>
      </c>
      <c r="S4814">
        <v>71</v>
      </c>
      <c r="T4814" t="s">
        <v>36</v>
      </c>
      <c r="U4814" t="s">
        <v>37</v>
      </c>
      <c r="V4814" t="s">
        <v>15936</v>
      </c>
      <c r="W4814">
        <v>379000</v>
      </c>
      <c r="X4814">
        <v>1929</v>
      </c>
      <c r="Y4814">
        <v>28</v>
      </c>
      <c r="Z4814">
        <v>6.3</v>
      </c>
      <c r="AA4814">
        <v>1.37</v>
      </c>
      <c r="AB4814">
        <v>167</v>
      </c>
    </row>
    <row r="4815" spans="1:28" hidden="1" x14ac:dyDescent="0.2">
      <c r="A4815" t="s">
        <v>27</v>
      </c>
      <c r="B4815" t="s">
        <v>77</v>
      </c>
      <c r="C4815">
        <v>304</v>
      </c>
      <c r="D4815">
        <v>96</v>
      </c>
      <c r="E4815">
        <v>0</v>
      </c>
      <c r="F4815">
        <v>58</v>
      </c>
      <c r="G4815" t="s">
        <v>22949</v>
      </c>
      <c r="H4815">
        <v>634</v>
      </c>
      <c r="J4815" t="s">
        <v>7404</v>
      </c>
      <c r="K4815" t="s">
        <v>14826</v>
      </c>
      <c r="L4815" t="s">
        <v>22950</v>
      </c>
      <c r="M4815">
        <v>141219</v>
      </c>
      <c r="N4815">
        <v>813</v>
      </c>
      <c r="O4815" t="s">
        <v>12263</v>
      </c>
      <c r="P4815">
        <v>0</v>
      </c>
      <c r="Q4815" t="s">
        <v>22951</v>
      </c>
      <c r="R4815" t="s">
        <v>22952</v>
      </c>
      <c r="S4815">
        <v>740</v>
      </c>
      <c r="T4815" t="s">
        <v>36</v>
      </c>
      <c r="U4815" t="s">
        <v>37</v>
      </c>
      <c r="V4815" t="s">
        <v>6721</v>
      </c>
      <c r="W4815">
        <v>375000</v>
      </c>
      <c r="X4815">
        <v>1981</v>
      </c>
      <c r="Y4815">
        <v>66</v>
      </c>
      <c r="Z4815">
        <v>7.6</v>
      </c>
      <c r="AA4815">
        <v>1.37</v>
      </c>
      <c r="AB4815">
        <v>12000</v>
      </c>
    </row>
    <row r="4816" spans="1:28" hidden="1" x14ac:dyDescent="0.2">
      <c r="A4816" t="s">
        <v>27</v>
      </c>
      <c r="B4816" t="s">
        <v>22953</v>
      </c>
      <c r="C4816">
        <v>279</v>
      </c>
      <c r="D4816">
        <v>89</v>
      </c>
      <c r="E4816">
        <v>33</v>
      </c>
      <c r="F4816">
        <v>118</v>
      </c>
      <c r="G4816" t="s">
        <v>22954</v>
      </c>
      <c r="H4816">
        <v>470</v>
      </c>
      <c r="I4816">
        <v>12843</v>
      </c>
      <c r="J4816" t="s">
        <v>5542</v>
      </c>
      <c r="K4816" t="s">
        <v>22955</v>
      </c>
      <c r="L4816" t="s">
        <v>22956</v>
      </c>
      <c r="M4816">
        <v>27297</v>
      </c>
      <c r="N4816">
        <v>1233</v>
      </c>
      <c r="O4816" t="s">
        <v>22957</v>
      </c>
      <c r="P4816">
        <v>0</v>
      </c>
      <c r="Q4816" t="s">
        <v>22958</v>
      </c>
      <c r="R4816" t="s">
        <v>22959</v>
      </c>
      <c r="S4816">
        <v>131</v>
      </c>
      <c r="T4816" t="s">
        <v>36</v>
      </c>
      <c r="U4816" t="s">
        <v>1463</v>
      </c>
      <c r="V4816" t="s">
        <v>4828</v>
      </c>
      <c r="W4816">
        <v>6000000</v>
      </c>
      <c r="X4816">
        <v>2012</v>
      </c>
      <c r="Y4816">
        <v>378</v>
      </c>
      <c r="Z4816">
        <v>6.1</v>
      </c>
      <c r="AA4816">
        <v>2.35</v>
      </c>
      <c r="AB4816">
        <v>0</v>
      </c>
    </row>
    <row r="4817" spans="1:28" hidden="1" x14ac:dyDescent="0.2">
      <c r="A4817" t="s">
        <v>27</v>
      </c>
      <c r="B4817" t="s">
        <v>22960</v>
      </c>
      <c r="C4817">
        <v>23</v>
      </c>
      <c r="D4817">
        <v>84</v>
      </c>
      <c r="E4817">
        <v>0</v>
      </c>
      <c r="H4817">
        <v>3</v>
      </c>
      <c r="I4817">
        <v>34151</v>
      </c>
      <c r="J4817" t="s">
        <v>20325</v>
      </c>
      <c r="K4817" t="s">
        <v>22961</v>
      </c>
      <c r="L4817" t="s">
        <v>22962</v>
      </c>
      <c r="M4817">
        <v>186</v>
      </c>
      <c r="N4817">
        <v>3</v>
      </c>
      <c r="P4817">
        <v>0</v>
      </c>
      <c r="R4817" t="s">
        <v>22963</v>
      </c>
      <c r="S4817">
        <v>3</v>
      </c>
      <c r="T4817" t="s">
        <v>11688</v>
      </c>
      <c r="U4817" t="s">
        <v>20300</v>
      </c>
      <c r="W4817">
        <v>450000</v>
      </c>
      <c r="X4817">
        <v>2015</v>
      </c>
      <c r="Z4817">
        <v>7.2</v>
      </c>
      <c r="AA4817">
        <v>1.78</v>
      </c>
      <c r="AB4817">
        <v>111</v>
      </c>
    </row>
    <row r="4818" spans="1:28" hidden="1" x14ac:dyDescent="0.2">
      <c r="A4818" t="s">
        <v>27</v>
      </c>
      <c r="B4818" t="s">
        <v>22964</v>
      </c>
      <c r="C4818">
        <v>110</v>
      </c>
      <c r="D4818">
        <v>88</v>
      </c>
      <c r="E4818">
        <v>30</v>
      </c>
      <c r="F4818">
        <v>0</v>
      </c>
      <c r="G4818" t="s">
        <v>22965</v>
      </c>
      <c r="H4818">
        <v>15</v>
      </c>
      <c r="I4818">
        <v>1523883</v>
      </c>
      <c r="J4818" t="s">
        <v>16526</v>
      </c>
      <c r="K4818" t="s">
        <v>22966</v>
      </c>
      <c r="L4818" t="s">
        <v>22967</v>
      </c>
      <c r="M4818">
        <v>9037</v>
      </c>
      <c r="N4818">
        <v>15</v>
      </c>
      <c r="O4818" t="s">
        <v>22968</v>
      </c>
      <c r="P4818">
        <v>1</v>
      </c>
      <c r="Q4818" t="s">
        <v>22969</v>
      </c>
      <c r="R4818" t="s">
        <v>22970</v>
      </c>
      <c r="S4818">
        <v>70</v>
      </c>
      <c r="T4818" t="s">
        <v>36</v>
      </c>
      <c r="U4818" t="s">
        <v>37</v>
      </c>
      <c r="V4818" t="s">
        <v>583</v>
      </c>
      <c r="W4818">
        <v>1750211</v>
      </c>
      <c r="X4818">
        <v>2005</v>
      </c>
      <c r="Y4818">
        <v>0</v>
      </c>
      <c r="Z4818">
        <v>7.8</v>
      </c>
      <c r="AA4818">
        <v>1.85</v>
      </c>
      <c r="AB4818">
        <v>0</v>
      </c>
    </row>
    <row r="4819" spans="1:28" hidden="1" x14ac:dyDescent="0.2">
      <c r="A4819" t="s">
        <v>27</v>
      </c>
      <c r="B4819" t="s">
        <v>22971</v>
      </c>
      <c r="C4819">
        <v>40</v>
      </c>
      <c r="D4819">
        <v>90</v>
      </c>
      <c r="E4819">
        <v>44</v>
      </c>
      <c r="F4819">
        <v>93</v>
      </c>
      <c r="G4819" t="s">
        <v>16172</v>
      </c>
      <c r="H4819">
        <v>615</v>
      </c>
      <c r="I4819">
        <v>4000000</v>
      </c>
      <c r="J4819" t="s">
        <v>775</v>
      </c>
      <c r="K4819" t="s">
        <v>18095</v>
      </c>
      <c r="L4819" t="s">
        <v>22972</v>
      </c>
      <c r="M4819">
        <v>6046</v>
      </c>
      <c r="N4819">
        <v>872</v>
      </c>
      <c r="O4819" t="s">
        <v>22973</v>
      </c>
      <c r="P4819">
        <v>0</v>
      </c>
      <c r="Q4819" t="s">
        <v>22974</v>
      </c>
      <c r="R4819" t="s">
        <v>22975</v>
      </c>
      <c r="S4819">
        <v>46</v>
      </c>
      <c r="T4819" t="s">
        <v>36</v>
      </c>
      <c r="U4819" t="s">
        <v>37</v>
      </c>
      <c r="V4819" t="s">
        <v>583</v>
      </c>
      <c r="W4819">
        <v>350000</v>
      </c>
      <c r="X4819">
        <v>1987</v>
      </c>
      <c r="Y4819">
        <v>96</v>
      </c>
      <c r="Z4819">
        <v>4.7</v>
      </c>
      <c r="AA4819">
        <v>1.85</v>
      </c>
      <c r="AB4819">
        <v>583</v>
      </c>
    </row>
    <row r="4820" spans="1:28" hidden="1" x14ac:dyDescent="0.2">
      <c r="A4820" t="s">
        <v>27</v>
      </c>
      <c r="B4820" t="s">
        <v>22976</v>
      </c>
      <c r="C4820">
        <v>45</v>
      </c>
      <c r="D4820">
        <v>90</v>
      </c>
      <c r="E4820">
        <v>0</v>
      </c>
      <c r="F4820">
        <v>0</v>
      </c>
      <c r="G4820" t="s">
        <v>22977</v>
      </c>
      <c r="H4820">
        <v>0</v>
      </c>
      <c r="I4820">
        <v>84689</v>
      </c>
      <c r="J4820" t="s">
        <v>66</v>
      </c>
      <c r="K4820" t="s">
        <v>22978</v>
      </c>
      <c r="L4820" t="s">
        <v>22979</v>
      </c>
      <c r="M4820">
        <v>695</v>
      </c>
      <c r="N4820">
        <v>0</v>
      </c>
      <c r="O4820" t="s">
        <v>22980</v>
      </c>
      <c r="P4820">
        <v>2</v>
      </c>
      <c r="Q4820" t="s">
        <v>22981</v>
      </c>
      <c r="R4820" t="s">
        <v>22982</v>
      </c>
      <c r="S4820">
        <v>16</v>
      </c>
      <c r="T4820" t="s">
        <v>36</v>
      </c>
      <c r="U4820" t="s">
        <v>765</v>
      </c>
      <c r="V4820" t="s">
        <v>5611</v>
      </c>
      <c r="X4820">
        <v>2005</v>
      </c>
      <c r="Y4820">
        <v>0</v>
      </c>
      <c r="Z4820">
        <v>7.5</v>
      </c>
      <c r="AB4820">
        <v>70</v>
      </c>
    </row>
    <row r="4821" spans="1:28" hidden="1" x14ac:dyDescent="0.2">
      <c r="A4821" t="s">
        <v>27</v>
      </c>
      <c r="C4821">
        <v>23</v>
      </c>
      <c r="D4821">
        <v>43</v>
      </c>
      <c r="F4821">
        <v>576</v>
      </c>
      <c r="G4821" t="s">
        <v>22983</v>
      </c>
      <c r="H4821">
        <v>2000</v>
      </c>
      <c r="J4821" t="s">
        <v>569</v>
      </c>
      <c r="K4821" t="s">
        <v>4052</v>
      </c>
      <c r="L4821" t="s">
        <v>22984</v>
      </c>
      <c r="M4821">
        <v>72017</v>
      </c>
      <c r="N4821">
        <v>5052</v>
      </c>
      <c r="O4821" t="s">
        <v>8920</v>
      </c>
      <c r="P4821">
        <v>6</v>
      </c>
      <c r="Q4821" t="s">
        <v>22985</v>
      </c>
      <c r="R4821" t="s">
        <v>22986</v>
      </c>
      <c r="S4821">
        <v>323</v>
      </c>
      <c r="T4821" t="s">
        <v>36</v>
      </c>
      <c r="U4821" t="s">
        <v>37</v>
      </c>
      <c r="V4821" t="s">
        <v>1124</v>
      </c>
      <c r="Y4821">
        <v>821</v>
      </c>
      <c r="Z4821">
        <v>6.7</v>
      </c>
      <c r="AA4821">
        <v>16</v>
      </c>
      <c r="AB4821">
        <v>17000</v>
      </c>
    </row>
    <row r="4822" spans="1:28" hidden="1" x14ac:dyDescent="0.2">
      <c r="A4822" t="s">
        <v>27</v>
      </c>
      <c r="B4822" t="s">
        <v>22987</v>
      </c>
      <c r="C4822">
        <v>4</v>
      </c>
      <c r="D4822">
        <v>98</v>
      </c>
      <c r="E4822">
        <v>0</v>
      </c>
      <c r="F4822">
        <v>0</v>
      </c>
      <c r="G4822" t="s">
        <v>22988</v>
      </c>
      <c r="H4822">
        <v>196</v>
      </c>
      <c r="J4822" t="s">
        <v>14729</v>
      </c>
      <c r="K4822" t="s">
        <v>22989</v>
      </c>
      <c r="L4822" t="s">
        <v>22990</v>
      </c>
      <c r="M4822">
        <v>209</v>
      </c>
      <c r="N4822">
        <v>199</v>
      </c>
      <c r="O4822" t="s">
        <v>22991</v>
      </c>
      <c r="P4822">
        <v>2</v>
      </c>
      <c r="Q4822" t="s">
        <v>22992</v>
      </c>
      <c r="R4822" t="s">
        <v>22993</v>
      </c>
      <c r="S4822">
        <v>8</v>
      </c>
      <c r="T4822" t="s">
        <v>36</v>
      </c>
      <c r="U4822" t="s">
        <v>37</v>
      </c>
      <c r="W4822">
        <v>350000</v>
      </c>
      <c r="X4822">
        <v>2015</v>
      </c>
      <c r="Y4822">
        <v>3</v>
      </c>
      <c r="Z4822">
        <v>3.4</v>
      </c>
      <c r="AA4822">
        <v>2.35</v>
      </c>
      <c r="AB4822">
        <v>240</v>
      </c>
    </row>
    <row r="4823" spans="1:28" hidden="1" x14ac:dyDescent="0.2">
      <c r="A4823" t="s">
        <v>27</v>
      </c>
      <c r="B4823" t="s">
        <v>5365</v>
      </c>
      <c r="C4823">
        <v>318</v>
      </c>
      <c r="D4823">
        <v>101</v>
      </c>
      <c r="E4823">
        <v>0</v>
      </c>
      <c r="F4823">
        <v>598</v>
      </c>
      <c r="G4823" t="s">
        <v>10177</v>
      </c>
      <c r="H4823">
        <v>2000</v>
      </c>
      <c r="I4823">
        <v>47000000</v>
      </c>
      <c r="J4823" t="s">
        <v>5542</v>
      </c>
      <c r="K4823" t="s">
        <v>1732</v>
      </c>
      <c r="L4823" t="s">
        <v>12168</v>
      </c>
      <c r="M4823">
        <v>157863</v>
      </c>
      <c r="N4823">
        <v>4400</v>
      </c>
      <c r="O4823" t="s">
        <v>5543</v>
      </c>
      <c r="P4823">
        <v>0</v>
      </c>
      <c r="Q4823" t="s">
        <v>12169</v>
      </c>
      <c r="R4823" t="s">
        <v>12170</v>
      </c>
      <c r="S4823">
        <v>1191</v>
      </c>
      <c r="T4823" t="s">
        <v>36</v>
      </c>
      <c r="U4823" t="s">
        <v>37</v>
      </c>
      <c r="V4823" t="s">
        <v>583</v>
      </c>
      <c r="W4823">
        <v>300000</v>
      </c>
      <c r="X4823">
        <v>1978</v>
      </c>
      <c r="Y4823">
        <v>742</v>
      </c>
      <c r="Z4823">
        <v>7.9</v>
      </c>
      <c r="AA4823">
        <v>2.35</v>
      </c>
      <c r="AB4823">
        <v>12000</v>
      </c>
    </row>
    <row r="4824" spans="1:28" hidden="1" x14ac:dyDescent="0.2">
      <c r="A4824" t="s">
        <v>745</v>
      </c>
      <c r="B4824" t="s">
        <v>10143</v>
      </c>
      <c r="C4824">
        <v>177</v>
      </c>
      <c r="D4824">
        <v>96</v>
      </c>
      <c r="E4824">
        <v>0</v>
      </c>
      <c r="F4824">
        <v>253</v>
      </c>
      <c r="G4824" t="s">
        <v>14005</v>
      </c>
      <c r="H4824">
        <v>359</v>
      </c>
      <c r="J4824" t="s">
        <v>1933</v>
      </c>
      <c r="K4824" t="s">
        <v>12387</v>
      </c>
      <c r="L4824" t="s">
        <v>22994</v>
      </c>
      <c r="M4824">
        <v>447785</v>
      </c>
      <c r="N4824">
        <v>1433</v>
      </c>
      <c r="O4824" t="s">
        <v>1778</v>
      </c>
      <c r="P4824">
        <v>1</v>
      </c>
      <c r="Q4824" t="s">
        <v>22995</v>
      </c>
      <c r="R4824" t="s">
        <v>22996</v>
      </c>
      <c r="S4824">
        <v>888</v>
      </c>
      <c r="T4824" t="s">
        <v>36</v>
      </c>
      <c r="U4824" t="s">
        <v>37</v>
      </c>
      <c r="V4824" t="s">
        <v>4828</v>
      </c>
      <c r="W4824">
        <v>350000</v>
      </c>
      <c r="X4824">
        <v>1957</v>
      </c>
      <c r="Y4824">
        <v>259</v>
      </c>
      <c r="Z4824">
        <v>8.9</v>
      </c>
      <c r="AA4824">
        <v>1.66</v>
      </c>
      <c r="AB4824">
        <v>40000</v>
      </c>
    </row>
    <row r="4825" spans="1:28" hidden="1" x14ac:dyDescent="0.2">
      <c r="A4825" t="s">
        <v>27</v>
      </c>
      <c r="B4825" t="s">
        <v>22997</v>
      </c>
      <c r="C4825">
        <v>51</v>
      </c>
      <c r="D4825">
        <v>83</v>
      </c>
      <c r="E4825">
        <v>3</v>
      </c>
      <c r="F4825">
        <v>258</v>
      </c>
      <c r="G4825" t="s">
        <v>3387</v>
      </c>
      <c r="H4825">
        <v>812</v>
      </c>
      <c r="I4825">
        <v>246574</v>
      </c>
      <c r="J4825" t="s">
        <v>22998</v>
      </c>
      <c r="K4825" t="s">
        <v>3864</v>
      </c>
      <c r="L4825" t="s">
        <v>22999</v>
      </c>
      <c r="M4825">
        <v>1272</v>
      </c>
      <c r="N4825">
        <v>1370</v>
      </c>
      <c r="O4825" t="s">
        <v>12560</v>
      </c>
      <c r="P4825">
        <v>0</v>
      </c>
      <c r="Q4825" t="s">
        <v>23000</v>
      </c>
      <c r="R4825" t="s">
        <v>23001</v>
      </c>
      <c r="S4825">
        <v>15</v>
      </c>
      <c r="T4825" t="s">
        <v>36</v>
      </c>
      <c r="U4825" t="s">
        <v>37</v>
      </c>
      <c r="X4825">
        <v>2009</v>
      </c>
      <c r="Y4825">
        <v>277</v>
      </c>
      <c r="Z4825">
        <v>6.9</v>
      </c>
      <c r="AA4825">
        <v>1.85</v>
      </c>
      <c r="AB4825">
        <v>675</v>
      </c>
    </row>
    <row r="4826" spans="1:28" hidden="1" x14ac:dyDescent="0.2">
      <c r="A4826" t="s">
        <v>745</v>
      </c>
      <c r="B4826" t="s">
        <v>19166</v>
      </c>
      <c r="C4826">
        <v>124</v>
      </c>
      <c r="D4826">
        <v>65</v>
      </c>
      <c r="E4826">
        <v>964</v>
      </c>
      <c r="F4826">
        <v>21</v>
      </c>
      <c r="G4826" t="s">
        <v>23002</v>
      </c>
      <c r="H4826">
        <v>380</v>
      </c>
      <c r="J4826" t="s">
        <v>1679</v>
      </c>
      <c r="K4826" t="s">
        <v>20190</v>
      </c>
      <c r="L4826" t="s">
        <v>23003</v>
      </c>
      <c r="M4826">
        <v>64888</v>
      </c>
      <c r="N4826">
        <v>540</v>
      </c>
      <c r="O4826" t="s">
        <v>23004</v>
      </c>
      <c r="P4826">
        <v>1</v>
      </c>
      <c r="Q4826" t="s">
        <v>23005</v>
      </c>
      <c r="R4826" t="s">
        <v>23006</v>
      </c>
      <c r="S4826">
        <v>235</v>
      </c>
      <c r="T4826" t="s">
        <v>36</v>
      </c>
      <c r="U4826" t="s">
        <v>37</v>
      </c>
      <c r="V4826" t="s">
        <v>5611</v>
      </c>
      <c r="W4826">
        <v>325000</v>
      </c>
      <c r="X4826">
        <v>1934</v>
      </c>
      <c r="Y4826">
        <v>114</v>
      </c>
      <c r="Z4826">
        <v>8.1999999999999993</v>
      </c>
      <c r="AA4826">
        <v>1.37</v>
      </c>
      <c r="AB4826">
        <v>0</v>
      </c>
    </row>
    <row r="4827" spans="1:28" hidden="1" x14ac:dyDescent="0.2">
      <c r="A4827" t="s">
        <v>27</v>
      </c>
      <c r="B4827" t="s">
        <v>23007</v>
      </c>
      <c r="C4827">
        <v>211</v>
      </c>
      <c r="D4827">
        <v>94</v>
      </c>
      <c r="E4827">
        <v>252</v>
      </c>
      <c r="F4827">
        <v>14</v>
      </c>
      <c r="G4827" t="s">
        <v>23008</v>
      </c>
      <c r="H4827">
        <v>47</v>
      </c>
      <c r="I4827">
        <v>110197</v>
      </c>
      <c r="J4827" t="s">
        <v>4073</v>
      </c>
      <c r="K4827" t="s">
        <v>23009</v>
      </c>
      <c r="L4827" t="s">
        <v>23010</v>
      </c>
      <c r="M4827">
        <v>44864</v>
      </c>
      <c r="N4827">
        <v>126</v>
      </c>
      <c r="O4827" t="s">
        <v>23011</v>
      </c>
      <c r="P4827">
        <v>0</v>
      </c>
      <c r="Q4827" t="s">
        <v>23012</v>
      </c>
      <c r="R4827" t="s">
        <v>23013</v>
      </c>
      <c r="S4827">
        <v>170</v>
      </c>
      <c r="T4827" t="s">
        <v>23014</v>
      </c>
      <c r="U4827" t="s">
        <v>12002</v>
      </c>
      <c r="V4827" t="s">
        <v>5611</v>
      </c>
      <c r="X4827">
        <v>2009</v>
      </c>
      <c r="Y4827">
        <v>37</v>
      </c>
      <c r="Z4827">
        <v>7.3</v>
      </c>
      <c r="AA4827">
        <v>2.35</v>
      </c>
      <c r="AB4827">
        <v>13000</v>
      </c>
    </row>
    <row r="4828" spans="1:28" hidden="1" x14ac:dyDescent="0.2">
      <c r="A4828" t="s">
        <v>27</v>
      </c>
      <c r="B4828" t="s">
        <v>23015</v>
      </c>
      <c r="C4828">
        <v>26</v>
      </c>
      <c r="D4828">
        <v>112</v>
      </c>
      <c r="E4828">
        <v>2</v>
      </c>
      <c r="F4828">
        <v>321</v>
      </c>
      <c r="G4828" t="s">
        <v>11309</v>
      </c>
      <c r="H4828">
        <v>786</v>
      </c>
      <c r="I4828">
        <v>7707563</v>
      </c>
      <c r="J4828" t="s">
        <v>21602</v>
      </c>
      <c r="K4828" t="s">
        <v>23016</v>
      </c>
      <c r="L4828" t="s">
        <v>23017</v>
      </c>
      <c r="M4828">
        <v>7687</v>
      </c>
      <c r="N4828">
        <v>2638</v>
      </c>
      <c r="O4828" t="s">
        <v>23018</v>
      </c>
      <c r="P4828">
        <v>0</v>
      </c>
      <c r="Q4828" t="s">
        <v>23019</v>
      </c>
      <c r="R4828" t="s">
        <v>23020</v>
      </c>
      <c r="S4828">
        <v>32</v>
      </c>
      <c r="T4828" t="s">
        <v>36</v>
      </c>
      <c r="U4828" t="s">
        <v>37</v>
      </c>
      <c r="V4828" t="s">
        <v>583</v>
      </c>
      <c r="X4828">
        <v>2003</v>
      </c>
      <c r="Y4828">
        <v>633</v>
      </c>
      <c r="Z4828">
        <v>8</v>
      </c>
      <c r="AA4828">
        <v>1.85</v>
      </c>
      <c r="AB4828">
        <v>0</v>
      </c>
    </row>
    <row r="4829" spans="1:28" hidden="1" x14ac:dyDescent="0.2">
      <c r="A4829" t="s">
        <v>27</v>
      </c>
      <c r="B4829" t="s">
        <v>8563</v>
      </c>
      <c r="C4829">
        <v>64</v>
      </c>
      <c r="D4829">
        <v>102</v>
      </c>
      <c r="E4829">
        <v>149</v>
      </c>
      <c r="F4829">
        <v>276</v>
      </c>
      <c r="G4829" t="s">
        <v>15725</v>
      </c>
      <c r="H4829">
        <v>409</v>
      </c>
      <c r="I4829">
        <v>1281176</v>
      </c>
      <c r="J4829" t="s">
        <v>2525</v>
      </c>
      <c r="K4829" t="s">
        <v>10651</v>
      </c>
      <c r="L4829" t="s">
        <v>23021</v>
      </c>
      <c r="M4829">
        <v>2932</v>
      </c>
      <c r="N4829">
        <v>1986</v>
      </c>
      <c r="O4829" t="s">
        <v>13357</v>
      </c>
      <c r="P4829">
        <v>1</v>
      </c>
      <c r="Q4829" t="s">
        <v>23022</v>
      </c>
      <c r="R4829" t="s">
        <v>23023</v>
      </c>
      <c r="S4829">
        <v>73</v>
      </c>
      <c r="T4829" t="s">
        <v>36</v>
      </c>
      <c r="U4829" t="s">
        <v>37</v>
      </c>
      <c r="V4829" t="s">
        <v>38</v>
      </c>
      <c r="W4829">
        <v>312000</v>
      </c>
      <c r="X4829">
        <v>1999</v>
      </c>
      <c r="Y4829">
        <v>277</v>
      </c>
      <c r="Z4829">
        <v>6.7</v>
      </c>
      <c r="AA4829">
        <v>1.85</v>
      </c>
      <c r="AB4829">
        <v>121</v>
      </c>
    </row>
    <row r="4830" spans="1:28" hidden="1" x14ac:dyDescent="0.2">
      <c r="A4830" t="s">
        <v>27</v>
      </c>
      <c r="B4830" t="s">
        <v>23024</v>
      </c>
      <c r="C4830">
        <v>56</v>
      </c>
      <c r="D4830">
        <v>98</v>
      </c>
      <c r="E4830">
        <v>10</v>
      </c>
      <c r="F4830">
        <v>912</v>
      </c>
      <c r="G4830" t="s">
        <v>2863</v>
      </c>
      <c r="H4830">
        <v>10000</v>
      </c>
      <c r="I4830">
        <v>16115878</v>
      </c>
      <c r="J4830" t="s">
        <v>23025</v>
      </c>
      <c r="K4830" t="s">
        <v>2822</v>
      </c>
      <c r="L4830" t="s">
        <v>23026</v>
      </c>
      <c r="M4830">
        <v>24438</v>
      </c>
      <c r="N4830">
        <v>13433</v>
      </c>
      <c r="O4830" t="s">
        <v>2664</v>
      </c>
      <c r="P4830">
        <v>0</v>
      </c>
      <c r="Q4830" t="s">
        <v>23027</v>
      </c>
      <c r="R4830" t="s">
        <v>23028</v>
      </c>
      <c r="S4830">
        <v>194</v>
      </c>
      <c r="T4830" t="s">
        <v>36</v>
      </c>
      <c r="U4830" t="s">
        <v>37</v>
      </c>
      <c r="V4830" t="s">
        <v>583</v>
      </c>
      <c r="W4830">
        <v>8000000</v>
      </c>
      <c r="X4830">
        <v>1995</v>
      </c>
      <c r="Y4830">
        <v>1000</v>
      </c>
      <c r="Z4830">
        <v>6.6</v>
      </c>
      <c r="AA4830">
        <v>2.35</v>
      </c>
      <c r="AB4830">
        <v>0</v>
      </c>
    </row>
    <row r="4831" spans="1:28" hidden="1" x14ac:dyDescent="0.2">
      <c r="A4831" t="s">
        <v>27</v>
      </c>
      <c r="B4831" t="s">
        <v>17299</v>
      </c>
      <c r="C4831">
        <v>29</v>
      </c>
      <c r="D4831">
        <v>91</v>
      </c>
      <c r="E4831">
        <v>82</v>
      </c>
      <c r="F4831">
        <v>8</v>
      </c>
      <c r="G4831" t="s">
        <v>18192</v>
      </c>
      <c r="H4831">
        <v>75</v>
      </c>
      <c r="I4831">
        <v>1652472</v>
      </c>
      <c r="J4831" t="s">
        <v>1679</v>
      </c>
      <c r="K4831" t="s">
        <v>23029</v>
      </c>
      <c r="L4831" t="s">
        <v>23030</v>
      </c>
      <c r="M4831">
        <v>2843</v>
      </c>
      <c r="N4831">
        <v>102</v>
      </c>
      <c r="O4831" t="s">
        <v>23031</v>
      </c>
      <c r="P4831">
        <v>7</v>
      </c>
      <c r="Q4831" t="s">
        <v>23032</v>
      </c>
      <c r="R4831" t="s">
        <v>23033</v>
      </c>
      <c r="S4831">
        <v>25</v>
      </c>
      <c r="T4831" t="s">
        <v>1462</v>
      </c>
      <c r="U4831" t="s">
        <v>1463</v>
      </c>
      <c r="V4831" t="s">
        <v>583</v>
      </c>
      <c r="W4831">
        <v>300000</v>
      </c>
      <c r="X4831">
        <v>1996</v>
      </c>
      <c r="Y4831">
        <v>9</v>
      </c>
      <c r="Z4831">
        <v>6.9</v>
      </c>
      <c r="AA4831">
        <v>1.66</v>
      </c>
      <c r="AB4831">
        <v>166</v>
      </c>
    </row>
    <row r="4832" spans="1:28" hidden="1" x14ac:dyDescent="0.2">
      <c r="A4832" t="s">
        <v>27</v>
      </c>
      <c r="B4832" t="s">
        <v>6494</v>
      </c>
      <c r="C4832">
        <v>131</v>
      </c>
      <c r="D4832">
        <v>80</v>
      </c>
      <c r="E4832">
        <v>54</v>
      </c>
      <c r="F4832">
        <v>543</v>
      </c>
      <c r="G4832" t="s">
        <v>2111</v>
      </c>
      <c r="H4832">
        <v>1000</v>
      </c>
      <c r="I4832">
        <v>2360184</v>
      </c>
      <c r="J4832" t="s">
        <v>2525</v>
      </c>
      <c r="K4832" t="s">
        <v>428</v>
      </c>
      <c r="L4832" t="s">
        <v>23034</v>
      </c>
      <c r="M4832">
        <v>18035</v>
      </c>
      <c r="N4832">
        <v>3010</v>
      </c>
      <c r="O4832" t="s">
        <v>8334</v>
      </c>
      <c r="P4832">
        <v>3</v>
      </c>
      <c r="Q4832" t="s">
        <v>23035</v>
      </c>
      <c r="R4832" t="s">
        <v>23036</v>
      </c>
      <c r="S4832">
        <v>177</v>
      </c>
      <c r="T4832" t="s">
        <v>36</v>
      </c>
      <c r="U4832" t="s">
        <v>37</v>
      </c>
      <c r="V4832" t="s">
        <v>38</v>
      </c>
      <c r="W4832">
        <v>300000</v>
      </c>
      <c r="X4832">
        <v>2003</v>
      </c>
      <c r="Y4832">
        <v>806</v>
      </c>
      <c r="Z4832">
        <v>7.1</v>
      </c>
      <c r="AA4832">
        <v>1.85</v>
      </c>
      <c r="AB4832">
        <v>0</v>
      </c>
    </row>
    <row r="4833" spans="1:28" hidden="1" x14ac:dyDescent="0.2">
      <c r="A4833" t="s">
        <v>27</v>
      </c>
      <c r="B4833" t="s">
        <v>23037</v>
      </c>
      <c r="C4833">
        <v>4</v>
      </c>
      <c r="D4833">
        <v>114</v>
      </c>
      <c r="E4833">
        <v>7</v>
      </c>
      <c r="F4833">
        <v>2</v>
      </c>
      <c r="G4833" t="s">
        <v>23038</v>
      </c>
      <c r="H4833">
        <v>19</v>
      </c>
      <c r="J4833" t="s">
        <v>3407</v>
      </c>
      <c r="K4833" t="s">
        <v>23039</v>
      </c>
      <c r="L4833" t="s">
        <v>23040</v>
      </c>
      <c r="M4833">
        <v>270</v>
      </c>
      <c r="N4833">
        <v>37</v>
      </c>
      <c r="O4833" t="s">
        <v>23041</v>
      </c>
      <c r="P4833">
        <v>0</v>
      </c>
      <c r="Q4833" t="s">
        <v>23042</v>
      </c>
      <c r="R4833" t="s">
        <v>23043</v>
      </c>
      <c r="S4833">
        <v>7</v>
      </c>
      <c r="T4833" t="s">
        <v>36</v>
      </c>
      <c r="U4833" t="s">
        <v>55</v>
      </c>
      <c r="X4833">
        <v>1998</v>
      </c>
      <c r="Y4833">
        <v>16</v>
      </c>
      <c r="Z4833">
        <v>5.6</v>
      </c>
      <c r="AA4833">
        <v>1.33</v>
      </c>
      <c r="AB4833">
        <v>29</v>
      </c>
    </row>
    <row r="4834" spans="1:28" hidden="1" x14ac:dyDescent="0.2">
      <c r="A4834" t="s">
        <v>27</v>
      </c>
      <c r="B4834" t="s">
        <v>20331</v>
      </c>
      <c r="C4834">
        <v>88</v>
      </c>
      <c r="D4834">
        <v>76</v>
      </c>
      <c r="E4834">
        <v>129</v>
      </c>
      <c r="F4834">
        <v>26</v>
      </c>
      <c r="G4834" t="s">
        <v>23044</v>
      </c>
      <c r="H4834">
        <v>52</v>
      </c>
      <c r="I4834">
        <v>255352</v>
      </c>
      <c r="J4834" t="s">
        <v>3407</v>
      </c>
      <c r="K4834" t="s">
        <v>23045</v>
      </c>
      <c r="L4834" t="s">
        <v>23046</v>
      </c>
      <c r="M4834">
        <v>4423</v>
      </c>
      <c r="N4834">
        <v>132</v>
      </c>
      <c r="O4834" t="s">
        <v>23047</v>
      </c>
      <c r="P4834">
        <v>2</v>
      </c>
      <c r="Q4834" t="s">
        <v>23048</v>
      </c>
      <c r="R4834" t="s">
        <v>23049</v>
      </c>
      <c r="S4834">
        <v>57</v>
      </c>
      <c r="T4834" t="s">
        <v>36</v>
      </c>
      <c r="U4834" t="s">
        <v>37</v>
      </c>
      <c r="V4834" t="s">
        <v>5611</v>
      </c>
      <c r="W4834">
        <v>300000</v>
      </c>
      <c r="X4834">
        <v>2006</v>
      </c>
      <c r="Y4834">
        <v>44</v>
      </c>
      <c r="Z4834">
        <v>6.7</v>
      </c>
      <c r="AA4834">
        <v>1.66</v>
      </c>
      <c r="AB4834">
        <v>594</v>
      </c>
    </row>
    <row r="4835" spans="1:28" hidden="1" x14ac:dyDescent="0.2">
      <c r="A4835" t="s">
        <v>27</v>
      </c>
      <c r="B4835" t="s">
        <v>20331</v>
      </c>
      <c r="C4835">
        <v>189</v>
      </c>
      <c r="D4835">
        <v>80</v>
      </c>
      <c r="E4835">
        <v>129</v>
      </c>
      <c r="F4835">
        <v>26</v>
      </c>
      <c r="G4835" t="s">
        <v>23044</v>
      </c>
      <c r="H4835">
        <v>375</v>
      </c>
      <c r="I4835">
        <v>856942</v>
      </c>
      <c r="J4835" t="s">
        <v>3407</v>
      </c>
      <c r="K4835" t="s">
        <v>19585</v>
      </c>
      <c r="L4835" t="s">
        <v>23050</v>
      </c>
      <c r="M4835">
        <v>12241</v>
      </c>
      <c r="N4835">
        <v>460</v>
      </c>
      <c r="O4835" t="s">
        <v>23047</v>
      </c>
      <c r="P4835">
        <v>1</v>
      </c>
      <c r="Q4835" t="s">
        <v>23051</v>
      </c>
      <c r="R4835" t="s">
        <v>23052</v>
      </c>
      <c r="S4835">
        <v>112</v>
      </c>
      <c r="T4835" t="s">
        <v>36</v>
      </c>
      <c r="U4835" t="s">
        <v>37</v>
      </c>
      <c r="V4835" t="s">
        <v>583</v>
      </c>
      <c r="W4835">
        <v>200000</v>
      </c>
      <c r="X4835">
        <v>2008</v>
      </c>
      <c r="Y4835">
        <v>44</v>
      </c>
      <c r="Z4835">
        <v>7.1</v>
      </c>
      <c r="AA4835">
        <v>1.85</v>
      </c>
      <c r="AB4835">
        <v>0</v>
      </c>
    </row>
    <row r="4836" spans="1:28" hidden="1" x14ac:dyDescent="0.2">
      <c r="A4836" t="s">
        <v>27</v>
      </c>
      <c r="B4836" t="s">
        <v>23053</v>
      </c>
      <c r="C4836">
        <v>20</v>
      </c>
      <c r="D4836">
        <v>88</v>
      </c>
      <c r="E4836">
        <v>5</v>
      </c>
      <c r="F4836">
        <v>301</v>
      </c>
      <c r="G4836" t="s">
        <v>17351</v>
      </c>
      <c r="H4836">
        <v>795</v>
      </c>
      <c r="J4836" t="s">
        <v>3407</v>
      </c>
      <c r="K4836" t="s">
        <v>9400</v>
      </c>
      <c r="L4836" t="s">
        <v>23054</v>
      </c>
      <c r="M4836">
        <v>554</v>
      </c>
      <c r="N4836">
        <v>1884</v>
      </c>
      <c r="O4836" t="s">
        <v>14154</v>
      </c>
      <c r="P4836">
        <v>0</v>
      </c>
      <c r="Q4836" t="s">
        <v>23055</v>
      </c>
      <c r="R4836" t="s">
        <v>23056</v>
      </c>
      <c r="S4836">
        <v>23</v>
      </c>
      <c r="T4836" t="s">
        <v>36</v>
      </c>
      <c r="U4836" t="s">
        <v>37</v>
      </c>
      <c r="V4836" t="s">
        <v>583</v>
      </c>
      <c r="W4836">
        <v>300000</v>
      </c>
      <c r="X4836">
        <v>2010</v>
      </c>
      <c r="Y4836">
        <v>659</v>
      </c>
      <c r="Z4836">
        <v>5.2</v>
      </c>
      <c r="AB4836">
        <v>92</v>
      </c>
    </row>
    <row r="4837" spans="1:28" hidden="1" x14ac:dyDescent="0.2">
      <c r="A4837" t="s">
        <v>27</v>
      </c>
      <c r="B4837" t="s">
        <v>23057</v>
      </c>
      <c r="C4837">
        <v>96</v>
      </c>
      <c r="D4837">
        <v>110</v>
      </c>
      <c r="E4837">
        <v>0</v>
      </c>
      <c r="F4837">
        <v>0</v>
      </c>
      <c r="G4837" t="s">
        <v>23058</v>
      </c>
      <c r="H4837">
        <v>710</v>
      </c>
      <c r="J4837" t="s">
        <v>4822</v>
      </c>
      <c r="K4837" t="s">
        <v>20862</v>
      </c>
      <c r="L4837" t="s">
        <v>23059</v>
      </c>
      <c r="M4837">
        <v>19386</v>
      </c>
      <c r="N4837">
        <v>967</v>
      </c>
      <c r="O4837" t="s">
        <v>23060</v>
      </c>
      <c r="P4837">
        <v>1</v>
      </c>
      <c r="Q4837" t="s">
        <v>23061</v>
      </c>
      <c r="R4837" t="s">
        <v>23062</v>
      </c>
      <c r="S4837">
        <v>74</v>
      </c>
      <c r="T4837" t="s">
        <v>1462</v>
      </c>
      <c r="U4837" t="s">
        <v>1463</v>
      </c>
      <c r="V4837" t="s">
        <v>4828</v>
      </c>
      <c r="W4837">
        <v>300000</v>
      </c>
      <c r="X4837">
        <v>1965</v>
      </c>
      <c r="Y4837">
        <v>257</v>
      </c>
      <c r="Z4837">
        <v>7.7</v>
      </c>
      <c r="AA4837">
        <v>2.35</v>
      </c>
      <c r="AB4837">
        <v>2000</v>
      </c>
    </row>
    <row r="4838" spans="1:28" hidden="1" x14ac:dyDescent="0.2">
      <c r="A4838" t="s">
        <v>27</v>
      </c>
      <c r="B4838" t="s">
        <v>23063</v>
      </c>
      <c r="C4838">
        <v>27</v>
      </c>
      <c r="D4838">
        <v>104</v>
      </c>
      <c r="E4838">
        <v>0</v>
      </c>
      <c r="G4838" t="s">
        <v>23064</v>
      </c>
      <c r="H4838">
        <v>2</v>
      </c>
      <c r="I4838">
        <v>32631</v>
      </c>
      <c r="J4838" t="s">
        <v>66</v>
      </c>
      <c r="K4838" t="s">
        <v>23065</v>
      </c>
      <c r="L4838" t="s">
        <v>23066</v>
      </c>
      <c r="M4838">
        <v>291</v>
      </c>
      <c r="N4838">
        <v>2</v>
      </c>
      <c r="P4838">
        <v>1</v>
      </c>
      <c r="R4838" t="s">
        <v>23067</v>
      </c>
      <c r="S4838">
        <v>8</v>
      </c>
      <c r="T4838" t="s">
        <v>36</v>
      </c>
      <c r="U4838" t="s">
        <v>23068</v>
      </c>
      <c r="V4838" t="s">
        <v>4828</v>
      </c>
      <c r="X4838">
        <v>2005</v>
      </c>
      <c r="Y4838">
        <v>0</v>
      </c>
      <c r="Z4838">
        <v>7.5</v>
      </c>
      <c r="AB4838">
        <v>50</v>
      </c>
    </row>
    <row r="4839" spans="1:28" hidden="1" x14ac:dyDescent="0.2">
      <c r="A4839" t="s">
        <v>27</v>
      </c>
      <c r="B4839" t="s">
        <v>22480</v>
      </c>
      <c r="C4839">
        <v>15</v>
      </c>
      <c r="D4839">
        <v>102</v>
      </c>
      <c r="E4839">
        <v>95</v>
      </c>
      <c r="I4839">
        <v>16892</v>
      </c>
      <c r="J4839" t="s">
        <v>66</v>
      </c>
      <c r="L4839" t="s">
        <v>23069</v>
      </c>
      <c r="M4839">
        <v>341</v>
      </c>
      <c r="N4839">
        <v>0</v>
      </c>
      <c r="P4839">
        <v>0</v>
      </c>
      <c r="Q4839" t="s">
        <v>23070</v>
      </c>
      <c r="R4839" t="s">
        <v>23071</v>
      </c>
      <c r="S4839">
        <v>12</v>
      </c>
      <c r="T4839" t="s">
        <v>36</v>
      </c>
      <c r="U4839" t="s">
        <v>5610</v>
      </c>
      <c r="W4839">
        <v>300000</v>
      </c>
      <c r="X4839">
        <v>2001</v>
      </c>
      <c r="Z4839">
        <v>7.6</v>
      </c>
      <c r="AA4839">
        <v>1.85</v>
      </c>
      <c r="AB4839">
        <v>379</v>
      </c>
    </row>
    <row r="4840" spans="1:28" hidden="1" x14ac:dyDescent="0.2">
      <c r="A4840" t="s">
        <v>745</v>
      </c>
      <c r="B4840" t="s">
        <v>23072</v>
      </c>
      <c r="C4840">
        <v>24</v>
      </c>
      <c r="D4840">
        <v>95</v>
      </c>
      <c r="E4840">
        <v>0</v>
      </c>
      <c r="F4840">
        <v>87</v>
      </c>
      <c r="G4840" t="s">
        <v>3647</v>
      </c>
      <c r="H4840">
        <v>581</v>
      </c>
      <c r="I4840">
        <v>12438</v>
      </c>
      <c r="J4840" t="s">
        <v>212</v>
      </c>
      <c r="K4840" t="s">
        <v>8385</v>
      </c>
      <c r="L4840" t="s">
        <v>23073</v>
      </c>
      <c r="M4840">
        <v>891</v>
      </c>
      <c r="N4840">
        <v>835</v>
      </c>
      <c r="O4840" t="s">
        <v>23074</v>
      </c>
      <c r="P4840">
        <v>1</v>
      </c>
      <c r="Q4840" t="s">
        <v>23075</v>
      </c>
      <c r="R4840" t="s">
        <v>23076</v>
      </c>
      <c r="S4840">
        <v>26</v>
      </c>
      <c r="T4840" t="s">
        <v>36</v>
      </c>
      <c r="U4840" t="s">
        <v>37</v>
      </c>
      <c r="V4840" t="s">
        <v>4828</v>
      </c>
      <c r="W4840">
        <v>160000</v>
      </c>
      <c r="X4840">
        <v>1964</v>
      </c>
      <c r="Y4840">
        <v>99</v>
      </c>
      <c r="Z4840">
        <v>8.1</v>
      </c>
      <c r="AB4840">
        <v>363</v>
      </c>
    </row>
    <row r="4841" spans="1:28" hidden="1" x14ac:dyDescent="0.2">
      <c r="A4841" t="s">
        <v>27</v>
      </c>
      <c r="B4841" t="s">
        <v>17656</v>
      </c>
      <c r="C4841">
        <v>16</v>
      </c>
      <c r="D4841">
        <v>94</v>
      </c>
      <c r="E4841">
        <v>37</v>
      </c>
      <c r="F4841">
        <v>104</v>
      </c>
      <c r="G4841" t="s">
        <v>23077</v>
      </c>
      <c r="H4841">
        <v>318</v>
      </c>
      <c r="I4841">
        <v>40542</v>
      </c>
      <c r="J4841" t="s">
        <v>212</v>
      </c>
      <c r="K4841" t="s">
        <v>7862</v>
      </c>
      <c r="L4841" t="s">
        <v>23078</v>
      </c>
      <c r="M4841">
        <v>294</v>
      </c>
      <c r="N4841">
        <v>751</v>
      </c>
      <c r="O4841" t="s">
        <v>21666</v>
      </c>
      <c r="P4841">
        <v>0</v>
      </c>
      <c r="Q4841" t="s">
        <v>23079</v>
      </c>
      <c r="R4841" t="s">
        <v>23080</v>
      </c>
      <c r="S4841">
        <v>16</v>
      </c>
      <c r="T4841" t="s">
        <v>36</v>
      </c>
      <c r="U4841" t="s">
        <v>37</v>
      </c>
      <c r="V4841" t="s">
        <v>583</v>
      </c>
      <c r="W4841">
        <v>300000</v>
      </c>
      <c r="X4841">
        <v>1997</v>
      </c>
      <c r="Y4841">
        <v>157</v>
      </c>
      <c r="Z4841">
        <v>5.5</v>
      </c>
      <c r="AB4841">
        <v>26</v>
      </c>
    </row>
    <row r="4842" spans="1:28" hidden="1" x14ac:dyDescent="0.2">
      <c r="A4842" t="s">
        <v>27</v>
      </c>
      <c r="B4842" t="s">
        <v>23081</v>
      </c>
      <c r="C4842">
        <v>13</v>
      </c>
      <c r="D4842">
        <v>109</v>
      </c>
      <c r="E4842">
        <v>3</v>
      </c>
      <c r="F4842">
        <v>25</v>
      </c>
      <c r="G4842" t="s">
        <v>14966</v>
      </c>
      <c r="H4842">
        <v>54</v>
      </c>
      <c r="I4842">
        <v>5199</v>
      </c>
      <c r="J4842" t="s">
        <v>3792</v>
      </c>
      <c r="K4842" t="s">
        <v>23082</v>
      </c>
      <c r="L4842" t="s">
        <v>23083</v>
      </c>
      <c r="M4842">
        <v>720</v>
      </c>
      <c r="N4842">
        <v>185</v>
      </c>
      <c r="O4842" t="s">
        <v>23084</v>
      </c>
      <c r="P4842">
        <v>0</v>
      </c>
      <c r="Q4842" t="s">
        <v>23085</v>
      </c>
      <c r="R4842" t="s">
        <v>23086</v>
      </c>
      <c r="S4842">
        <v>23</v>
      </c>
      <c r="T4842" t="s">
        <v>36</v>
      </c>
      <c r="U4842" t="s">
        <v>37</v>
      </c>
      <c r="V4842" t="s">
        <v>583</v>
      </c>
      <c r="W4842">
        <v>200000</v>
      </c>
      <c r="X4842">
        <v>2004</v>
      </c>
      <c r="Y4842">
        <v>53</v>
      </c>
      <c r="Z4842">
        <v>6.6</v>
      </c>
      <c r="AA4842">
        <v>2.35</v>
      </c>
      <c r="AB4842">
        <v>30</v>
      </c>
    </row>
    <row r="4843" spans="1:28" hidden="1" x14ac:dyDescent="0.2">
      <c r="A4843" t="s">
        <v>27</v>
      </c>
      <c r="B4843" t="s">
        <v>23087</v>
      </c>
      <c r="C4843">
        <v>8</v>
      </c>
      <c r="D4843">
        <v>90</v>
      </c>
      <c r="E4843">
        <v>0</v>
      </c>
      <c r="F4843">
        <v>32</v>
      </c>
      <c r="G4843" t="s">
        <v>23088</v>
      </c>
      <c r="H4843">
        <v>502</v>
      </c>
      <c r="J4843" t="s">
        <v>58</v>
      </c>
      <c r="K4843" t="s">
        <v>23089</v>
      </c>
      <c r="L4843" t="s">
        <v>23090</v>
      </c>
      <c r="M4843">
        <v>476</v>
      </c>
      <c r="N4843">
        <v>689</v>
      </c>
      <c r="O4843" t="s">
        <v>23091</v>
      </c>
      <c r="P4843">
        <v>0</v>
      </c>
      <c r="Q4843" t="s">
        <v>23092</v>
      </c>
      <c r="R4843" t="s">
        <v>23093</v>
      </c>
      <c r="S4843">
        <v>18</v>
      </c>
      <c r="T4843" t="s">
        <v>36</v>
      </c>
      <c r="U4843" t="s">
        <v>37</v>
      </c>
      <c r="V4843" t="s">
        <v>38</v>
      </c>
      <c r="W4843">
        <v>350000</v>
      </c>
      <c r="X4843">
        <v>2009</v>
      </c>
      <c r="Y4843">
        <v>119</v>
      </c>
      <c r="Z4843">
        <v>3.2</v>
      </c>
      <c r="AB4843">
        <v>53</v>
      </c>
    </row>
    <row r="4844" spans="1:28" hidden="1" x14ac:dyDescent="0.2">
      <c r="A4844" t="s">
        <v>27</v>
      </c>
      <c r="B4844" t="s">
        <v>5880</v>
      </c>
      <c r="C4844">
        <v>156</v>
      </c>
      <c r="D4844">
        <v>133</v>
      </c>
      <c r="E4844">
        <v>278</v>
      </c>
      <c r="F4844">
        <v>107</v>
      </c>
      <c r="G4844" t="s">
        <v>5881</v>
      </c>
      <c r="H4844">
        <v>5000</v>
      </c>
      <c r="I4844">
        <v>24343673</v>
      </c>
      <c r="J4844" t="s">
        <v>5882</v>
      </c>
      <c r="K4844" t="s">
        <v>1846</v>
      </c>
      <c r="L4844" t="s">
        <v>5883</v>
      </c>
      <c r="M4844">
        <v>91863</v>
      </c>
      <c r="N4844">
        <v>5405</v>
      </c>
      <c r="O4844" t="s">
        <v>5884</v>
      </c>
      <c r="P4844">
        <v>0</v>
      </c>
      <c r="Q4844" t="s">
        <v>5885</v>
      </c>
      <c r="R4844" t="s">
        <v>5886</v>
      </c>
      <c r="S4844">
        <v>524</v>
      </c>
      <c r="T4844" t="s">
        <v>36</v>
      </c>
      <c r="U4844" t="s">
        <v>37</v>
      </c>
      <c r="V4844" t="s">
        <v>38</v>
      </c>
      <c r="W4844">
        <v>45000000</v>
      </c>
      <c r="X4844">
        <v>2007</v>
      </c>
      <c r="Y4844">
        <v>117</v>
      </c>
      <c r="Z4844">
        <v>7.4</v>
      </c>
      <c r="AA4844">
        <v>2.35</v>
      </c>
      <c r="AB4844">
        <v>14000</v>
      </c>
    </row>
    <row r="4845" spans="1:28" hidden="1" x14ac:dyDescent="0.2">
      <c r="A4845" t="s">
        <v>27</v>
      </c>
      <c r="B4845" t="s">
        <v>23094</v>
      </c>
      <c r="C4845">
        <v>4</v>
      </c>
      <c r="D4845">
        <v>110</v>
      </c>
      <c r="E4845">
        <v>44</v>
      </c>
      <c r="F4845">
        <v>221</v>
      </c>
      <c r="G4845" t="s">
        <v>23095</v>
      </c>
      <c r="H4845">
        <v>644</v>
      </c>
      <c r="I4845">
        <v>1711</v>
      </c>
      <c r="J4845" t="s">
        <v>6197</v>
      </c>
      <c r="K4845" t="s">
        <v>23096</v>
      </c>
      <c r="L4845" t="s">
        <v>23097</v>
      </c>
      <c r="M4845">
        <v>82</v>
      </c>
      <c r="N4845">
        <v>1440</v>
      </c>
      <c r="O4845" t="s">
        <v>23098</v>
      </c>
      <c r="P4845">
        <v>0</v>
      </c>
      <c r="R4845" t="s">
        <v>23099</v>
      </c>
      <c r="S4845">
        <v>1</v>
      </c>
      <c r="T4845" t="s">
        <v>36</v>
      </c>
      <c r="U4845" t="s">
        <v>37</v>
      </c>
      <c r="X4845">
        <v>2015</v>
      </c>
      <c r="Y4845">
        <v>503</v>
      </c>
      <c r="Z4845">
        <v>6.6</v>
      </c>
      <c r="AB4845">
        <v>175</v>
      </c>
    </row>
    <row r="4846" spans="1:28" hidden="1" x14ac:dyDescent="0.2">
      <c r="A4846" t="s">
        <v>27</v>
      </c>
      <c r="B4846" t="s">
        <v>23100</v>
      </c>
      <c r="C4846">
        <v>164</v>
      </c>
      <c r="D4846">
        <v>80</v>
      </c>
      <c r="E4846">
        <v>43</v>
      </c>
      <c r="F4846">
        <v>668</v>
      </c>
      <c r="G4846" t="s">
        <v>4644</v>
      </c>
      <c r="H4846">
        <v>13000</v>
      </c>
      <c r="J4846" t="s">
        <v>23101</v>
      </c>
      <c r="K4846" t="s">
        <v>1782</v>
      </c>
      <c r="L4846" t="s">
        <v>23102</v>
      </c>
      <c r="M4846">
        <v>19875</v>
      </c>
      <c r="N4846">
        <v>14950</v>
      </c>
      <c r="O4846" t="s">
        <v>6019</v>
      </c>
      <c r="P4846">
        <v>0</v>
      </c>
      <c r="Q4846" t="s">
        <v>23103</v>
      </c>
      <c r="R4846" t="s">
        <v>23104</v>
      </c>
      <c r="S4846">
        <v>147</v>
      </c>
      <c r="T4846" t="s">
        <v>36</v>
      </c>
      <c r="U4846" t="s">
        <v>37</v>
      </c>
      <c r="V4846" t="s">
        <v>583</v>
      </c>
      <c r="W4846">
        <v>300000</v>
      </c>
      <c r="X4846">
        <v>1975</v>
      </c>
      <c r="Y4846">
        <v>926</v>
      </c>
      <c r="Z4846">
        <v>6.2</v>
      </c>
      <c r="AA4846">
        <v>1.85</v>
      </c>
      <c r="AB4846">
        <v>0</v>
      </c>
    </row>
    <row r="4847" spans="1:28" hidden="1" x14ac:dyDescent="0.2">
      <c r="A4847" t="s">
        <v>27</v>
      </c>
      <c r="B4847" t="s">
        <v>23105</v>
      </c>
      <c r="C4847">
        <v>10</v>
      </c>
      <c r="D4847">
        <v>95</v>
      </c>
      <c r="E4847">
        <v>0</v>
      </c>
      <c r="F4847">
        <v>309</v>
      </c>
      <c r="G4847" t="s">
        <v>4623</v>
      </c>
      <c r="H4847">
        <v>685</v>
      </c>
      <c r="I4847">
        <v>2468</v>
      </c>
      <c r="J4847" t="s">
        <v>10411</v>
      </c>
      <c r="K4847" t="s">
        <v>9093</v>
      </c>
      <c r="L4847" t="s">
        <v>23106</v>
      </c>
      <c r="M4847">
        <v>241</v>
      </c>
      <c r="N4847">
        <v>2048</v>
      </c>
      <c r="O4847" t="s">
        <v>12540</v>
      </c>
      <c r="P4847">
        <v>3</v>
      </c>
      <c r="Q4847" t="s">
        <v>23107</v>
      </c>
      <c r="R4847" t="s">
        <v>23108</v>
      </c>
      <c r="S4847">
        <v>5</v>
      </c>
      <c r="T4847" t="s">
        <v>36</v>
      </c>
      <c r="U4847" t="s">
        <v>37</v>
      </c>
      <c r="V4847" t="s">
        <v>583</v>
      </c>
      <c r="W4847">
        <v>300000</v>
      </c>
      <c r="X4847">
        <v>2014</v>
      </c>
      <c r="Y4847">
        <v>665</v>
      </c>
      <c r="Z4847">
        <v>4.8</v>
      </c>
      <c r="AA4847">
        <v>1.85</v>
      </c>
      <c r="AB4847">
        <v>261</v>
      </c>
    </row>
    <row r="4848" spans="1:28" hidden="1" x14ac:dyDescent="0.2">
      <c r="B4848" t="s">
        <v>23109</v>
      </c>
      <c r="C4848">
        <v>1</v>
      </c>
      <c r="D4848">
        <v>94</v>
      </c>
      <c r="E4848">
        <v>0</v>
      </c>
      <c r="F4848">
        <v>87</v>
      </c>
      <c r="G4848" t="s">
        <v>23110</v>
      </c>
      <c r="H4848">
        <v>156</v>
      </c>
      <c r="J4848" t="s">
        <v>6401</v>
      </c>
      <c r="K4848" t="s">
        <v>23111</v>
      </c>
      <c r="L4848" t="s">
        <v>23112</v>
      </c>
      <c r="M4848">
        <v>47</v>
      </c>
      <c r="N4848">
        <v>544</v>
      </c>
      <c r="O4848" t="s">
        <v>23113</v>
      </c>
      <c r="P4848">
        <v>0</v>
      </c>
      <c r="Q4848" t="s">
        <v>23114</v>
      </c>
      <c r="R4848" t="s">
        <v>23115</v>
      </c>
      <c r="S4848">
        <v>4</v>
      </c>
      <c r="T4848" t="s">
        <v>36</v>
      </c>
      <c r="U4848" t="s">
        <v>37</v>
      </c>
      <c r="V4848" t="s">
        <v>583</v>
      </c>
      <c r="X4848">
        <v>1990</v>
      </c>
      <c r="Y4848">
        <v>102</v>
      </c>
      <c r="Z4848">
        <v>4.5</v>
      </c>
      <c r="AB4848">
        <v>4</v>
      </c>
    </row>
    <row r="4849" spans="1:28" hidden="1" x14ac:dyDescent="0.2">
      <c r="A4849" t="s">
        <v>27</v>
      </c>
      <c r="B4849" t="s">
        <v>23116</v>
      </c>
      <c r="C4849">
        <v>8</v>
      </c>
      <c r="D4849">
        <v>98</v>
      </c>
      <c r="E4849">
        <v>3</v>
      </c>
      <c r="F4849">
        <v>248</v>
      </c>
      <c r="G4849" t="s">
        <v>23117</v>
      </c>
      <c r="H4849">
        <v>500</v>
      </c>
      <c r="J4849" t="s">
        <v>1413</v>
      </c>
      <c r="K4849" t="s">
        <v>10722</v>
      </c>
      <c r="L4849" t="s">
        <v>23118</v>
      </c>
      <c r="M4849">
        <v>95</v>
      </c>
      <c r="N4849">
        <v>1545</v>
      </c>
      <c r="O4849" t="s">
        <v>23119</v>
      </c>
      <c r="P4849">
        <v>7</v>
      </c>
      <c r="Q4849" t="s">
        <v>23120</v>
      </c>
      <c r="R4849" t="s">
        <v>23121</v>
      </c>
      <c r="S4849">
        <v>7</v>
      </c>
      <c r="T4849" t="s">
        <v>36</v>
      </c>
      <c r="U4849" t="s">
        <v>37</v>
      </c>
      <c r="V4849" t="s">
        <v>583</v>
      </c>
      <c r="W4849">
        <v>300000</v>
      </c>
      <c r="X4849">
        <v>2010</v>
      </c>
      <c r="Y4849">
        <v>317</v>
      </c>
      <c r="Z4849">
        <v>7.2</v>
      </c>
      <c r="AB4849">
        <v>7</v>
      </c>
    </row>
    <row r="4850" spans="1:28" hidden="1" x14ac:dyDescent="0.2">
      <c r="A4850" t="s">
        <v>27</v>
      </c>
      <c r="B4850" t="s">
        <v>23122</v>
      </c>
      <c r="C4850">
        <v>9</v>
      </c>
      <c r="D4850">
        <v>98</v>
      </c>
      <c r="E4850">
        <v>77</v>
      </c>
      <c r="F4850">
        <v>0</v>
      </c>
      <c r="G4850" t="s">
        <v>23123</v>
      </c>
      <c r="H4850">
        <v>19</v>
      </c>
      <c r="J4850" t="s">
        <v>2848</v>
      </c>
      <c r="K4850" t="s">
        <v>23124</v>
      </c>
      <c r="L4850" t="s">
        <v>23125</v>
      </c>
      <c r="M4850">
        <v>569</v>
      </c>
      <c r="N4850">
        <v>19</v>
      </c>
      <c r="O4850" t="s">
        <v>23126</v>
      </c>
      <c r="P4850">
        <v>0</v>
      </c>
      <c r="Q4850" t="s">
        <v>23127</v>
      </c>
      <c r="R4850" t="s">
        <v>23128</v>
      </c>
      <c r="S4850">
        <v>1</v>
      </c>
      <c r="T4850" t="s">
        <v>36</v>
      </c>
      <c r="U4850" t="s">
        <v>1463</v>
      </c>
      <c r="V4850" t="s">
        <v>5611</v>
      </c>
      <c r="W4850">
        <v>500000</v>
      </c>
      <c r="X4850">
        <v>2015</v>
      </c>
      <c r="Y4850">
        <v>0</v>
      </c>
      <c r="Z4850">
        <v>4.3</v>
      </c>
      <c r="AA4850">
        <v>1.78</v>
      </c>
      <c r="AB4850">
        <v>114</v>
      </c>
    </row>
    <row r="4851" spans="1:28" hidden="1" x14ac:dyDescent="0.2">
      <c r="A4851" t="s">
        <v>27</v>
      </c>
      <c r="B4851" t="s">
        <v>23129</v>
      </c>
      <c r="C4851">
        <v>78</v>
      </c>
      <c r="D4851">
        <v>96</v>
      </c>
      <c r="E4851">
        <v>5</v>
      </c>
      <c r="F4851">
        <v>180</v>
      </c>
      <c r="G4851" t="s">
        <v>20102</v>
      </c>
      <c r="H4851">
        <v>431</v>
      </c>
      <c r="J4851" t="s">
        <v>5101</v>
      </c>
      <c r="K4851" t="s">
        <v>16956</v>
      </c>
      <c r="L4851" t="s">
        <v>23130</v>
      </c>
      <c r="M4851">
        <v>1905</v>
      </c>
      <c r="N4851">
        <v>1228</v>
      </c>
      <c r="O4851" t="s">
        <v>23131</v>
      </c>
      <c r="P4851">
        <v>0</v>
      </c>
      <c r="Q4851" t="s">
        <v>23132</v>
      </c>
      <c r="R4851" t="s">
        <v>23133</v>
      </c>
      <c r="S4851">
        <v>58</v>
      </c>
      <c r="T4851" t="s">
        <v>36</v>
      </c>
      <c r="U4851" t="s">
        <v>37</v>
      </c>
      <c r="V4851" t="s">
        <v>583</v>
      </c>
      <c r="W4851">
        <v>250000</v>
      </c>
      <c r="X4851">
        <v>1981</v>
      </c>
      <c r="Y4851">
        <v>338</v>
      </c>
      <c r="Z4851">
        <v>4.5</v>
      </c>
      <c r="AA4851">
        <v>1.85</v>
      </c>
      <c r="AB4851">
        <v>249</v>
      </c>
    </row>
    <row r="4852" spans="1:28" hidden="1" x14ac:dyDescent="0.2">
      <c r="A4852" t="s">
        <v>27</v>
      </c>
      <c r="B4852" t="s">
        <v>23134</v>
      </c>
      <c r="C4852">
        <v>131</v>
      </c>
      <c r="D4852">
        <v>97</v>
      </c>
      <c r="E4852">
        <v>19</v>
      </c>
      <c r="F4852">
        <v>313</v>
      </c>
      <c r="G4852" t="s">
        <v>11824</v>
      </c>
      <c r="H4852">
        <v>778</v>
      </c>
      <c r="J4852" t="s">
        <v>23135</v>
      </c>
      <c r="K4852" t="s">
        <v>4365</v>
      </c>
      <c r="L4852" t="s">
        <v>23136</v>
      </c>
      <c r="M4852">
        <v>4550</v>
      </c>
      <c r="N4852">
        <v>2515</v>
      </c>
      <c r="O4852" t="s">
        <v>23137</v>
      </c>
      <c r="P4852">
        <v>2</v>
      </c>
      <c r="R4852" t="s">
        <v>23138</v>
      </c>
      <c r="S4852">
        <v>58</v>
      </c>
      <c r="T4852" t="s">
        <v>36</v>
      </c>
      <c r="U4852" t="s">
        <v>37</v>
      </c>
      <c r="V4852" t="s">
        <v>583</v>
      </c>
      <c r="W4852">
        <v>300000</v>
      </c>
      <c r="X4852">
        <v>2011</v>
      </c>
      <c r="Y4852">
        <v>456</v>
      </c>
      <c r="Z4852">
        <v>6.4</v>
      </c>
      <c r="AA4852">
        <v>1.85</v>
      </c>
      <c r="AB4852">
        <v>0</v>
      </c>
    </row>
    <row r="4853" spans="1:28" hidden="1" x14ac:dyDescent="0.2">
      <c r="A4853" t="s">
        <v>27</v>
      </c>
      <c r="B4853" t="s">
        <v>23139</v>
      </c>
      <c r="C4853">
        <v>286</v>
      </c>
      <c r="D4853">
        <v>90</v>
      </c>
      <c r="E4853">
        <v>25</v>
      </c>
      <c r="F4853">
        <v>235</v>
      </c>
      <c r="G4853" t="s">
        <v>12348</v>
      </c>
      <c r="H4853">
        <v>601</v>
      </c>
      <c r="I4853">
        <v>318622</v>
      </c>
      <c r="J4853" t="s">
        <v>5683</v>
      </c>
      <c r="K4853" t="s">
        <v>9379</v>
      </c>
      <c r="L4853" t="s">
        <v>23140</v>
      </c>
      <c r="M4853">
        <v>24668</v>
      </c>
      <c r="N4853">
        <v>1734</v>
      </c>
      <c r="O4853" t="s">
        <v>23141</v>
      </c>
      <c r="P4853">
        <v>0</v>
      </c>
      <c r="Q4853" t="s">
        <v>23142</v>
      </c>
      <c r="R4853" t="s">
        <v>23143</v>
      </c>
      <c r="S4853">
        <v>175</v>
      </c>
      <c r="T4853" t="s">
        <v>36</v>
      </c>
      <c r="U4853" t="s">
        <v>37</v>
      </c>
      <c r="V4853" t="s">
        <v>583</v>
      </c>
      <c r="W4853">
        <v>270000</v>
      </c>
      <c r="X4853">
        <v>2012</v>
      </c>
      <c r="Y4853">
        <v>260</v>
      </c>
      <c r="Z4853">
        <v>6.4</v>
      </c>
      <c r="AA4853">
        <v>2.35</v>
      </c>
      <c r="AB4853">
        <v>0</v>
      </c>
    </row>
    <row r="4854" spans="1:28" hidden="1" x14ac:dyDescent="0.2">
      <c r="A4854" t="s">
        <v>27</v>
      </c>
      <c r="B4854" t="s">
        <v>7132</v>
      </c>
      <c r="C4854">
        <v>147</v>
      </c>
      <c r="D4854">
        <v>113</v>
      </c>
      <c r="E4854">
        <v>0</v>
      </c>
      <c r="F4854">
        <v>781</v>
      </c>
      <c r="G4854" t="s">
        <v>2082</v>
      </c>
      <c r="H4854">
        <v>13000</v>
      </c>
      <c r="I4854">
        <v>12006514</v>
      </c>
      <c r="J4854" t="s">
        <v>1413</v>
      </c>
      <c r="K4854" t="s">
        <v>1155</v>
      </c>
      <c r="L4854" t="s">
        <v>23144</v>
      </c>
      <c r="M4854">
        <v>114070</v>
      </c>
      <c r="N4854">
        <v>15765</v>
      </c>
      <c r="O4854" t="s">
        <v>8087</v>
      </c>
      <c r="P4854">
        <v>5</v>
      </c>
      <c r="Q4854" t="s">
        <v>23145</v>
      </c>
      <c r="R4854" t="s">
        <v>23146</v>
      </c>
      <c r="S4854">
        <v>500</v>
      </c>
      <c r="T4854" t="s">
        <v>36</v>
      </c>
      <c r="U4854" t="s">
        <v>37</v>
      </c>
      <c r="V4854" t="s">
        <v>583</v>
      </c>
      <c r="W4854">
        <v>250000</v>
      </c>
      <c r="X4854">
        <v>1997</v>
      </c>
      <c r="Y4854">
        <v>1000</v>
      </c>
      <c r="Z4854">
        <v>7.3</v>
      </c>
      <c r="AA4854">
        <v>1.85</v>
      </c>
      <c r="AB4854">
        <v>0</v>
      </c>
    </row>
    <row r="4855" spans="1:28" hidden="1" x14ac:dyDescent="0.2">
      <c r="A4855" t="s">
        <v>27</v>
      </c>
      <c r="B4855" t="s">
        <v>16099</v>
      </c>
      <c r="C4855">
        <v>71</v>
      </c>
      <c r="D4855">
        <v>91</v>
      </c>
      <c r="E4855">
        <v>132</v>
      </c>
      <c r="F4855">
        <v>225</v>
      </c>
      <c r="G4855" t="s">
        <v>8310</v>
      </c>
      <c r="H4855">
        <v>400</v>
      </c>
      <c r="I4855">
        <v>4186931</v>
      </c>
      <c r="J4855" t="s">
        <v>1413</v>
      </c>
      <c r="K4855" t="s">
        <v>8472</v>
      </c>
      <c r="L4855" t="s">
        <v>23147</v>
      </c>
      <c r="M4855">
        <v>6041</v>
      </c>
      <c r="N4855">
        <v>1330</v>
      </c>
      <c r="O4855" t="s">
        <v>23148</v>
      </c>
      <c r="P4855">
        <v>3</v>
      </c>
      <c r="Q4855" t="s">
        <v>23149</v>
      </c>
      <c r="R4855" t="s">
        <v>23150</v>
      </c>
      <c r="S4855">
        <v>85</v>
      </c>
      <c r="T4855" t="s">
        <v>36</v>
      </c>
      <c r="U4855" t="s">
        <v>37</v>
      </c>
      <c r="V4855" t="s">
        <v>583</v>
      </c>
      <c r="W4855">
        <v>250000</v>
      </c>
      <c r="X4855">
        <v>2001</v>
      </c>
      <c r="Y4855">
        <v>286</v>
      </c>
      <c r="Z4855">
        <v>6.9</v>
      </c>
      <c r="AA4855">
        <v>1.85</v>
      </c>
      <c r="AB4855">
        <v>169</v>
      </c>
    </row>
    <row r="4856" spans="1:28" hidden="1" x14ac:dyDescent="0.2">
      <c r="A4856" t="s">
        <v>27</v>
      </c>
      <c r="B4856" t="s">
        <v>23151</v>
      </c>
      <c r="D4856">
        <v>90</v>
      </c>
      <c r="E4856">
        <v>2</v>
      </c>
      <c r="F4856">
        <v>99</v>
      </c>
      <c r="G4856" t="s">
        <v>11130</v>
      </c>
      <c r="H4856">
        <v>466</v>
      </c>
      <c r="J4856" t="s">
        <v>23152</v>
      </c>
      <c r="K4856" t="s">
        <v>23153</v>
      </c>
      <c r="L4856" t="s">
        <v>23154</v>
      </c>
      <c r="M4856">
        <v>30</v>
      </c>
      <c r="N4856">
        <v>842</v>
      </c>
      <c r="O4856" t="s">
        <v>23155</v>
      </c>
      <c r="P4856">
        <v>2</v>
      </c>
      <c r="Q4856" t="s">
        <v>23156</v>
      </c>
      <c r="R4856" t="s">
        <v>23157</v>
      </c>
      <c r="T4856" t="s">
        <v>36</v>
      </c>
      <c r="U4856" t="s">
        <v>37</v>
      </c>
      <c r="V4856" t="s">
        <v>583</v>
      </c>
      <c r="W4856">
        <v>290000</v>
      </c>
      <c r="X4856">
        <v>2010</v>
      </c>
      <c r="Y4856">
        <v>216</v>
      </c>
      <c r="Z4856">
        <v>4.3</v>
      </c>
      <c r="AA4856">
        <v>1.85</v>
      </c>
      <c r="AB4856">
        <v>16</v>
      </c>
    </row>
    <row r="4857" spans="1:28" hidden="1" x14ac:dyDescent="0.2">
      <c r="A4857" t="s">
        <v>27</v>
      </c>
      <c r="B4857" t="s">
        <v>406</v>
      </c>
      <c r="C4857">
        <v>51</v>
      </c>
      <c r="D4857">
        <v>98</v>
      </c>
      <c r="E4857">
        <v>681</v>
      </c>
      <c r="F4857">
        <v>13</v>
      </c>
      <c r="G4857" t="s">
        <v>23158</v>
      </c>
      <c r="H4857">
        <v>94</v>
      </c>
      <c r="I4857">
        <v>3799339</v>
      </c>
      <c r="J4857" t="s">
        <v>4822</v>
      </c>
      <c r="K4857" t="s">
        <v>23159</v>
      </c>
      <c r="L4857" t="s">
        <v>23160</v>
      </c>
      <c r="M4857">
        <v>8000</v>
      </c>
      <c r="N4857">
        <v>139</v>
      </c>
      <c r="O4857" t="s">
        <v>23161</v>
      </c>
      <c r="P4857">
        <v>1</v>
      </c>
      <c r="Q4857" t="s">
        <v>23162</v>
      </c>
      <c r="R4857" t="s">
        <v>23163</v>
      </c>
      <c r="S4857">
        <v>138</v>
      </c>
      <c r="T4857" t="s">
        <v>36</v>
      </c>
      <c r="U4857" t="s">
        <v>37</v>
      </c>
      <c r="V4857" t="s">
        <v>583</v>
      </c>
      <c r="W4857">
        <v>250000</v>
      </c>
      <c r="X4857">
        <v>2002</v>
      </c>
      <c r="Y4857">
        <v>26</v>
      </c>
      <c r="Z4857">
        <v>7.2</v>
      </c>
      <c r="AA4857">
        <v>1.85</v>
      </c>
      <c r="AB4857">
        <v>661</v>
      </c>
    </row>
    <row r="4858" spans="1:28" hidden="1" x14ac:dyDescent="0.2">
      <c r="A4858" t="s">
        <v>27</v>
      </c>
      <c r="B4858" t="s">
        <v>23164</v>
      </c>
      <c r="C4858">
        <v>23</v>
      </c>
      <c r="D4858">
        <v>94</v>
      </c>
      <c r="E4858">
        <v>4</v>
      </c>
      <c r="F4858">
        <v>10</v>
      </c>
      <c r="G4858" t="s">
        <v>16173</v>
      </c>
      <c r="H4858">
        <v>360</v>
      </c>
      <c r="I4858">
        <v>1977544</v>
      </c>
      <c r="J4858" t="s">
        <v>1413</v>
      </c>
      <c r="K4858" t="s">
        <v>12912</v>
      </c>
      <c r="L4858" t="s">
        <v>23165</v>
      </c>
      <c r="M4858">
        <v>3513</v>
      </c>
      <c r="N4858">
        <v>656</v>
      </c>
      <c r="O4858" t="s">
        <v>23166</v>
      </c>
      <c r="P4858">
        <v>0</v>
      </c>
      <c r="Q4858" t="s">
        <v>23167</v>
      </c>
      <c r="R4858" t="s">
        <v>23168</v>
      </c>
      <c r="S4858">
        <v>36</v>
      </c>
      <c r="T4858" t="s">
        <v>36</v>
      </c>
      <c r="U4858" t="s">
        <v>37</v>
      </c>
      <c r="V4858" t="s">
        <v>583</v>
      </c>
      <c r="W4858">
        <v>250000</v>
      </c>
      <c r="X4858">
        <v>1995</v>
      </c>
      <c r="Y4858">
        <v>273</v>
      </c>
      <c r="Z4858">
        <v>6.5</v>
      </c>
      <c r="AA4858">
        <v>1.85</v>
      </c>
      <c r="AB4858">
        <v>423</v>
      </c>
    </row>
    <row r="4859" spans="1:28" hidden="1" x14ac:dyDescent="0.2">
      <c r="A4859" t="s">
        <v>27</v>
      </c>
      <c r="B4859" t="s">
        <v>8948</v>
      </c>
      <c r="C4859">
        <v>59</v>
      </c>
      <c r="D4859">
        <v>96</v>
      </c>
      <c r="E4859">
        <v>44</v>
      </c>
      <c r="F4859">
        <v>129</v>
      </c>
      <c r="G4859" t="s">
        <v>10694</v>
      </c>
      <c r="H4859">
        <v>625</v>
      </c>
      <c r="I4859">
        <v>1050600</v>
      </c>
      <c r="J4859" t="s">
        <v>2525</v>
      </c>
      <c r="K4859" t="s">
        <v>5015</v>
      </c>
      <c r="L4859" t="s">
        <v>23169</v>
      </c>
      <c r="M4859">
        <v>4662</v>
      </c>
      <c r="N4859">
        <v>1378</v>
      </c>
      <c r="O4859" t="s">
        <v>196</v>
      </c>
      <c r="P4859">
        <v>0</v>
      </c>
      <c r="Q4859" t="s">
        <v>23170</v>
      </c>
      <c r="R4859" t="s">
        <v>23171</v>
      </c>
      <c r="S4859">
        <v>136</v>
      </c>
      <c r="T4859" t="s">
        <v>36</v>
      </c>
      <c r="U4859" t="s">
        <v>37</v>
      </c>
      <c r="V4859" t="s">
        <v>583</v>
      </c>
      <c r="W4859">
        <v>250000</v>
      </c>
      <c r="X4859">
        <v>2000</v>
      </c>
      <c r="Y4859">
        <v>487</v>
      </c>
      <c r="Z4859">
        <v>6.6</v>
      </c>
      <c r="AA4859">
        <v>1.85</v>
      </c>
      <c r="AB4859">
        <v>170</v>
      </c>
    </row>
    <row r="4860" spans="1:28" hidden="1" x14ac:dyDescent="0.2">
      <c r="A4860" t="s">
        <v>27</v>
      </c>
      <c r="B4860" t="s">
        <v>23172</v>
      </c>
      <c r="C4860">
        <v>9</v>
      </c>
      <c r="D4860">
        <v>100</v>
      </c>
      <c r="E4860">
        <v>0</v>
      </c>
      <c r="F4860">
        <v>51</v>
      </c>
      <c r="G4860" t="s">
        <v>23173</v>
      </c>
      <c r="H4860">
        <v>250</v>
      </c>
      <c r="I4860">
        <v>902835</v>
      </c>
      <c r="J4860" t="s">
        <v>1413</v>
      </c>
      <c r="K4860" t="s">
        <v>23174</v>
      </c>
      <c r="L4860" t="s">
        <v>23175</v>
      </c>
      <c r="M4860">
        <v>1489</v>
      </c>
      <c r="N4860">
        <v>454</v>
      </c>
      <c r="O4860" t="s">
        <v>23176</v>
      </c>
      <c r="P4860">
        <v>2</v>
      </c>
      <c r="Q4860" t="s">
        <v>23177</v>
      </c>
      <c r="R4860" t="s">
        <v>23178</v>
      </c>
      <c r="S4860">
        <v>40</v>
      </c>
      <c r="T4860" t="s">
        <v>36</v>
      </c>
      <c r="U4860" t="s">
        <v>37</v>
      </c>
      <c r="V4860" t="s">
        <v>5611</v>
      </c>
      <c r="W4860">
        <v>250000</v>
      </c>
      <c r="X4860">
        <v>2001</v>
      </c>
      <c r="Y4860">
        <v>89</v>
      </c>
      <c r="Z4860">
        <v>6.7</v>
      </c>
      <c r="AA4860">
        <v>1.85</v>
      </c>
      <c r="AB4860">
        <v>133</v>
      </c>
    </row>
    <row r="4861" spans="1:28" hidden="1" x14ac:dyDescent="0.2">
      <c r="A4861" t="s">
        <v>27</v>
      </c>
      <c r="B4861" t="s">
        <v>23179</v>
      </c>
      <c r="D4861">
        <v>90</v>
      </c>
      <c r="E4861">
        <v>0</v>
      </c>
      <c r="F4861">
        <v>185</v>
      </c>
      <c r="G4861" t="s">
        <v>23180</v>
      </c>
      <c r="H4861">
        <v>569</v>
      </c>
      <c r="J4861" t="s">
        <v>15138</v>
      </c>
      <c r="K4861" t="s">
        <v>23181</v>
      </c>
      <c r="L4861" t="s">
        <v>23182</v>
      </c>
      <c r="M4861">
        <v>28</v>
      </c>
      <c r="N4861">
        <v>1461</v>
      </c>
      <c r="O4861" t="s">
        <v>23183</v>
      </c>
      <c r="P4861">
        <v>0</v>
      </c>
      <c r="R4861" t="s">
        <v>23184</v>
      </c>
      <c r="T4861" t="s">
        <v>36</v>
      </c>
      <c r="U4861" t="s">
        <v>37</v>
      </c>
      <c r="W4861">
        <v>300000</v>
      </c>
      <c r="X4861">
        <v>2014</v>
      </c>
      <c r="Y4861">
        <v>553</v>
      </c>
      <c r="Z4861">
        <v>4.3</v>
      </c>
      <c r="AB4861">
        <v>17</v>
      </c>
    </row>
    <row r="4862" spans="1:28" hidden="1" x14ac:dyDescent="0.2">
      <c r="A4862" t="s">
        <v>27</v>
      </c>
      <c r="B4862" t="s">
        <v>8551</v>
      </c>
      <c r="C4862">
        <v>99</v>
      </c>
      <c r="D4862">
        <v>90</v>
      </c>
      <c r="E4862">
        <v>165</v>
      </c>
      <c r="F4862">
        <v>319</v>
      </c>
      <c r="G4862" t="s">
        <v>7950</v>
      </c>
      <c r="H4862">
        <v>686</v>
      </c>
      <c r="I4862">
        <v>489220</v>
      </c>
      <c r="J4862" t="s">
        <v>5030</v>
      </c>
      <c r="K4862" t="s">
        <v>8552</v>
      </c>
      <c r="L4862" t="s">
        <v>23185</v>
      </c>
      <c r="M4862">
        <v>160511</v>
      </c>
      <c r="N4862">
        <v>1743</v>
      </c>
      <c r="O4862" t="s">
        <v>13067</v>
      </c>
      <c r="P4862">
        <v>0</v>
      </c>
      <c r="Q4862" t="s">
        <v>23186</v>
      </c>
      <c r="R4862" t="s">
        <v>23187</v>
      </c>
      <c r="S4862">
        <v>696</v>
      </c>
      <c r="T4862" t="s">
        <v>36</v>
      </c>
      <c r="U4862" t="s">
        <v>266</v>
      </c>
      <c r="V4862" t="s">
        <v>583</v>
      </c>
      <c r="W4862">
        <v>365000</v>
      </c>
      <c r="X4862">
        <v>1997</v>
      </c>
      <c r="Y4862">
        <v>648</v>
      </c>
      <c r="Z4862">
        <v>7.3</v>
      </c>
      <c r="AA4862">
        <v>1.85</v>
      </c>
      <c r="AB4862">
        <v>11000</v>
      </c>
    </row>
    <row r="4863" spans="1:28" hidden="1" x14ac:dyDescent="0.2">
      <c r="A4863" t="s">
        <v>27</v>
      </c>
      <c r="B4863" t="s">
        <v>23188</v>
      </c>
      <c r="C4863">
        <v>21</v>
      </c>
      <c r="D4863">
        <v>76</v>
      </c>
      <c r="E4863">
        <v>0</v>
      </c>
      <c r="F4863">
        <v>62</v>
      </c>
      <c r="G4863" t="s">
        <v>3797</v>
      </c>
      <c r="H4863">
        <v>991</v>
      </c>
      <c r="I4863">
        <v>212285</v>
      </c>
      <c r="J4863" t="s">
        <v>1679</v>
      </c>
      <c r="K4863" t="s">
        <v>3371</v>
      </c>
      <c r="L4863" t="s">
        <v>23189</v>
      </c>
      <c r="M4863">
        <v>1727</v>
      </c>
      <c r="N4863">
        <v>1661</v>
      </c>
      <c r="O4863" t="s">
        <v>23190</v>
      </c>
      <c r="P4863">
        <v>1</v>
      </c>
      <c r="Q4863" t="s">
        <v>23191</v>
      </c>
      <c r="R4863" t="s">
        <v>23192</v>
      </c>
      <c r="S4863">
        <v>21</v>
      </c>
      <c r="T4863" t="s">
        <v>36</v>
      </c>
      <c r="U4863" t="s">
        <v>368</v>
      </c>
      <c r="V4863" t="s">
        <v>583</v>
      </c>
      <c r="W4863">
        <v>250000</v>
      </c>
      <c r="X4863">
        <v>1996</v>
      </c>
      <c r="Y4863">
        <v>575</v>
      </c>
      <c r="Z4863">
        <v>6.4</v>
      </c>
      <c r="AB4863">
        <v>46</v>
      </c>
    </row>
    <row r="4864" spans="1:28" hidden="1" x14ac:dyDescent="0.2">
      <c r="A4864" t="s">
        <v>27</v>
      </c>
      <c r="B4864" t="s">
        <v>23193</v>
      </c>
      <c r="C4864">
        <v>19</v>
      </c>
      <c r="D4864">
        <v>75</v>
      </c>
      <c r="E4864">
        <v>45</v>
      </c>
      <c r="F4864">
        <v>0</v>
      </c>
      <c r="G4864" t="s">
        <v>23194</v>
      </c>
      <c r="H4864">
        <v>5</v>
      </c>
      <c r="I4864">
        <v>203134</v>
      </c>
      <c r="J4864" t="s">
        <v>23195</v>
      </c>
      <c r="K4864" t="s">
        <v>23196</v>
      </c>
      <c r="L4864" t="s">
        <v>23197</v>
      </c>
      <c r="M4864">
        <v>1428</v>
      </c>
      <c r="N4864">
        <v>7</v>
      </c>
      <c r="O4864" t="s">
        <v>23198</v>
      </c>
      <c r="P4864">
        <v>0</v>
      </c>
      <c r="Q4864" t="s">
        <v>23199</v>
      </c>
      <c r="R4864" t="s">
        <v>23200</v>
      </c>
      <c r="S4864">
        <v>21</v>
      </c>
      <c r="T4864" t="s">
        <v>36</v>
      </c>
      <c r="U4864" t="s">
        <v>37</v>
      </c>
      <c r="V4864" t="s">
        <v>583</v>
      </c>
      <c r="W4864">
        <v>250000</v>
      </c>
      <c r="X4864">
        <v>1997</v>
      </c>
      <c r="Y4864">
        <v>2</v>
      </c>
      <c r="Z4864">
        <v>7</v>
      </c>
      <c r="AA4864">
        <v>1.85</v>
      </c>
      <c r="AB4864">
        <v>178</v>
      </c>
    </row>
    <row r="4865" spans="1:28" hidden="1" x14ac:dyDescent="0.2">
      <c r="A4865" t="s">
        <v>27</v>
      </c>
      <c r="B4865" t="s">
        <v>22561</v>
      </c>
      <c r="C4865">
        <v>43</v>
      </c>
      <c r="D4865">
        <v>78</v>
      </c>
      <c r="E4865">
        <v>7</v>
      </c>
      <c r="F4865">
        <v>142</v>
      </c>
      <c r="G4865" t="s">
        <v>6637</v>
      </c>
      <c r="H4865">
        <v>308</v>
      </c>
      <c r="I4865">
        <v>191309</v>
      </c>
      <c r="J4865" t="s">
        <v>1922</v>
      </c>
      <c r="K4865" t="s">
        <v>23201</v>
      </c>
      <c r="L4865" t="s">
        <v>23202</v>
      </c>
      <c r="M4865">
        <v>2787</v>
      </c>
      <c r="N4865">
        <v>1008</v>
      </c>
      <c r="O4865" t="s">
        <v>7982</v>
      </c>
      <c r="P4865">
        <v>1</v>
      </c>
      <c r="Q4865" t="s">
        <v>23203</v>
      </c>
      <c r="R4865" t="s">
        <v>23204</v>
      </c>
      <c r="S4865">
        <v>64</v>
      </c>
      <c r="T4865" t="s">
        <v>36</v>
      </c>
      <c r="U4865" t="s">
        <v>37</v>
      </c>
      <c r="V4865" t="s">
        <v>583</v>
      </c>
      <c r="W4865">
        <v>150000</v>
      </c>
      <c r="X4865">
        <v>2004</v>
      </c>
      <c r="Y4865">
        <v>249</v>
      </c>
      <c r="Z4865">
        <v>5.5</v>
      </c>
      <c r="AA4865">
        <v>1.85</v>
      </c>
      <c r="AB4865">
        <v>98</v>
      </c>
    </row>
    <row r="4866" spans="1:28" hidden="1" x14ac:dyDescent="0.2">
      <c r="A4866" t="s">
        <v>27</v>
      </c>
      <c r="B4866" t="s">
        <v>23205</v>
      </c>
      <c r="C4866">
        <v>206</v>
      </c>
      <c r="D4866">
        <v>90</v>
      </c>
      <c r="E4866">
        <v>52</v>
      </c>
      <c r="F4866">
        <v>224</v>
      </c>
      <c r="G4866" t="s">
        <v>23206</v>
      </c>
      <c r="H4866">
        <v>34000</v>
      </c>
      <c r="I4866">
        <v>3388210</v>
      </c>
      <c r="J4866" t="s">
        <v>212</v>
      </c>
      <c r="K4866" t="s">
        <v>345</v>
      </c>
      <c r="L4866" t="s">
        <v>23207</v>
      </c>
      <c r="M4866">
        <v>46813</v>
      </c>
      <c r="N4866">
        <v>34983</v>
      </c>
      <c r="O4866" t="s">
        <v>23208</v>
      </c>
      <c r="P4866">
        <v>1</v>
      </c>
      <c r="Q4866" t="s">
        <v>23209</v>
      </c>
      <c r="R4866" t="s">
        <v>23210</v>
      </c>
      <c r="S4866">
        <v>150</v>
      </c>
      <c r="T4866" t="s">
        <v>36</v>
      </c>
      <c r="U4866" t="s">
        <v>37</v>
      </c>
      <c r="V4866" t="s">
        <v>38</v>
      </c>
      <c r="W4866">
        <v>250000</v>
      </c>
      <c r="X4866">
        <v>2011</v>
      </c>
      <c r="Y4866">
        <v>487</v>
      </c>
      <c r="Z4866">
        <v>6.7</v>
      </c>
      <c r="AA4866">
        <v>1.78</v>
      </c>
      <c r="AB4866">
        <v>12000</v>
      </c>
    </row>
    <row r="4867" spans="1:28" hidden="1" x14ac:dyDescent="0.2">
      <c r="A4867" t="s">
        <v>27</v>
      </c>
      <c r="B4867" t="s">
        <v>23211</v>
      </c>
      <c r="D4867">
        <v>96</v>
      </c>
      <c r="E4867">
        <v>0</v>
      </c>
      <c r="F4867">
        <v>270</v>
      </c>
      <c r="G4867" t="s">
        <v>22340</v>
      </c>
      <c r="H4867">
        <v>471</v>
      </c>
      <c r="J4867" t="s">
        <v>6401</v>
      </c>
      <c r="K4867" t="s">
        <v>23212</v>
      </c>
      <c r="L4867" t="s">
        <v>23213</v>
      </c>
      <c r="M4867">
        <v>24</v>
      </c>
      <c r="N4867">
        <v>1399</v>
      </c>
      <c r="O4867" t="s">
        <v>23214</v>
      </c>
      <c r="P4867">
        <v>0</v>
      </c>
      <c r="Q4867" t="s">
        <v>23215</v>
      </c>
      <c r="R4867" t="s">
        <v>23216</v>
      </c>
      <c r="S4867">
        <v>2</v>
      </c>
      <c r="T4867" t="s">
        <v>36</v>
      </c>
      <c r="U4867" t="s">
        <v>37</v>
      </c>
      <c r="W4867">
        <v>300000</v>
      </c>
      <c r="X4867">
        <v>2015</v>
      </c>
      <c r="Y4867">
        <v>320</v>
      </c>
      <c r="Z4867">
        <v>4.3</v>
      </c>
      <c r="AA4867">
        <v>16</v>
      </c>
      <c r="AB4867">
        <v>85</v>
      </c>
    </row>
    <row r="4868" spans="1:28" hidden="1" x14ac:dyDescent="0.2">
      <c r="A4868" t="s">
        <v>27</v>
      </c>
      <c r="B4868" t="s">
        <v>18563</v>
      </c>
      <c r="C4868">
        <v>29</v>
      </c>
      <c r="D4868">
        <v>92</v>
      </c>
      <c r="E4868">
        <v>99</v>
      </c>
      <c r="F4868">
        <v>181</v>
      </c>
      <c r="G4868" t="s">
        <v>7625</v>
      </c>
      <c r="H4868">
        <v>793</v>
      </c>
      <c r="I4868">
        <v>177840</v>
      </c>
      <c r="J4868" t="s">
        <v>6417</v>
      </c>
      <c r="K4868" t="s">
        <v>14040</v>
      </c>
      <c r="L4868" t="s">
        <v>23217</v>
      </c>
      <c r="M4868">
        <v>708</v>
      </c>
      <c r="N4868">
        <v>1987</v>
      </c>
      <c r="O4868" t="s">
        <v>9914</v>
      </c>
      <c r="P4868">
        <v>2</v>
      </c>
      <c r="Q4868" t="s">
        <v>23218</v>
      </c>
      <c r="R4868" t="s">
        <v>23219</v>
      </c>
      <c r="S4868">
        <v>22</v>
      </c>
      <c r="T4868" t="s">
        <v>36</v>
      </c>
      <c r="U4868" t="s">
        <v>55</v>
      </c>
      <c r="V4868" t="s">
        <v>583</v>
      </c>
      <c r="W4868">
        <v>250000</v>
      </c>
      <c r="X4868">
        <v>1999</v>
      </c>
      <c r="Y4868">
        <v>605</v>
      </c>
      <c r="Z4868">
        <v>6.1</v>
      </c>
      <c r="AB4868">
        <v>93</v>
      </c>
    </row>
    <row r="4869" spans="1:28" hidden="1" x14ac:dyDescent="0.2">
      <c r="A4869" t="s">
        <v>27</v>
      </c>
      <c r="B4869" t="s">
        <v>23220</v>
      </c>
      <c r="C4869">
        <v>27</v>
      </c>
      <c r="D4869">
        <v>75</v>
      </c>
      <c r="E4869">
        <v>269</v>
      </c>
      <c r="F4869">
        <v>7</v>
      </c>
      <c r="G4869" t="s">
        <v>23221</v>
      </c>
      <c r="H4869">
        <v>100</v>
      </c>
      <c r="I4869">
        <v>47111</v>
      </c>
      <c r="J4869" t="s">
        <v>2525</v>
      </c>
      <c r="K4869" t="s">
        <v>23222</v>
      </c>
      <c r="L4869" t="s">
        <v>23223</v>
      </c>
      <c r="M4869">
        <v>1227</v>
      </c>
      <c r="N4869">
        <v>127</v>
      </c>
      <c r="O4869" t="s">
        <v>23224</v>
      </c>
      <c r="P4869">
        <v>1</v>
      </c>
      <c r="Q4869" t="s">
        <v>23225</v>
      </c>
      <c r="R4869" t="s">
        <v>23226</v>
      </c>
      <c r="S4869">
        <v>11</v>
      </c>
      <c r="T4869" t="s">
        <v>7239</v>
      </c>
      <c r="U4869" t="s">
        <v>37</v>
      </c>
      <c r="X4869">
        <v>2005</v>
      </c>
      <c r="Y4869">
        <v>8</v>
      </c>
      <c r="Z4869">
        <v>6.8</v>
      </c>
      <c r="AA4869">
        <v>1.85</v>
      </c>
      <c r="AB4869">
        <v>62</v>
      </c>
    </row>
    <row r="4870" spans="1:28" hidden="1" x14ac:dyDescent="0.2">
      <c r="A4870" t="s">
        <v>27</v>
      </c>
      <c r="B4870" t="s">
        <v>13938</v>
      </c>
      <c r="C4870">
        <v>162</v>
      </c>
      <c r="D4870">
        <v>99</v>
      </c>
      <c r="E4870">
        <v>261</v>
      </c>
      <c r="F4870">
        <v>461</v>
      </c>
      <c r="G4870" t="s">
        <v>6049</v>
      </c>
      <c r="H4870">
        <v>924</v>
      </c>
      <c r="I4870">
        <v>49494</v>
      </c>
      <c r="J4870" t="s">
        <v>4073</v>
      </c>
      <c r="K4870" t="s">
        <v>7051</v>
      </c>
      <c r="L4870" t="s">
        <v>23227</v>
      </c>
      <c r="M4870">
        <v>8511</v>
      </c>
      <c r="N4870">
        <v>2862</v>
      </c>
      <c r="O4870" t="s">
        <v>23228</v>
      </c>
      <c r="P4870">
        <v>0</v>
      </c>
      <c r="Q4870" t="s">
        <v>23229</v>
      </c>
      <c r="R4870" t="s">
        <v>23230</v>
      </c>
      <c r="S4870">
        <v>87</v>
      </c>
      <c r="T4870" t="s">
        <v>36</v>
      </c>
      <c r="U4870" t="s">
        <v>37</v>
      </c>
      <c r="V4870" t="s">
        <v>583</v>
      </c>
      <c r="W4870">
        <v>250000</v>
      </c>
      <c r="X4870">
        <v>2013</v>
      </c>
      <c r="Y4870">
        <v>835</v>
      </c>
      <c r="Z4870">
        <v>3.9</v>
      </c>
      <c r="AA4870">
        <v>2.35</v>
      </c>
      <c r="AB4870">
        <v>0</v>
      </c>
    </row>
    <row r="4871" spans="1:28" hidden="1" x14ac:dyDescent="0.2">
      <c r="A4871" t="s">
        <v>27</v>
      </c>
      <c r="C4871">
        <v>11</v>
      </c>
      <c r="D4871">
        <v>58</v>
      </c>
      <c r="F4871">
        <v>250</v>
      </c>
      <c r="G4871" t="s">
        <v>23231</v>
      </c>
      <c r="H4871">
        <v>887</v>
      </c>
      <c r="J4871" t="s">
        <v>1933</v>
      </c>
      <c r="K4871" t="s">
        <v>2289</v>
      </c>
      <c r="L4871" t="s">
        <v>23232</v>
      </c>
      <c r="M4871">
        <v>12848</v>
      </c>
      <c r="N4871">
        <v>2572</v>
      </c>
      <c r="O4871" t="s">
        <v>23233</v>
      </c>
      <c r="P4871">
        <v>1</v>
      </c>
      <c r="Q4871" t="s">
        <v>23234</v>
      </c>
      <c r="R4871" t="s">
        <v>23235</v>
      </c>
      <c r="S4871">
        <v>59</v>
      </c>
      <c r="T4871" t="s">
        <v>36</v>
      </c>
      <c r="U4871" t="s">
        <v>55</v>
      </c>
      <c r="V4871" t="s">
        <v>2633</v>
      </c>
      <c r="Y4871">
        <v>340</v>
      </c>
      <c r="Z4871">
        <v>8.5</v>
      </c>
      <c r="AA4871">
        <v>16</v>
      </c>
      <c r="AB4871">
        <v>10000</v>
      </c>
    </row>
    <row r="4872" spans="1:28" hidden="1" x14ac:dyDescent="0.2">
      <c r="A4872" t="s">
        <v>27</v>
      </c>
      <c r="B4872" t="s">
        <v>23236</v>
      </c>
      <c r="C4872">
        <v>26</v>
      </c>
      <c r="D4872">
        <v>86</v>
      </c>
      <c r="E4872">
        <v>5</v>
      </c>
      <c r="F4872">
        <v>41</v>
      </c>
      <c r="G4872" t="s">
        <v>23237</v>
      </c>
      <c r="H4872">
        <v>68</v>
      </c>
      <c r="J4872" t="s">
        <v>3407</v>
      </c>
      <c r="K4872" t="s">
        <v>22167</v>
      </c>
      <c r="L4872" t="s">
        <v>23238</v>
      </c>
      <c r="M4872">
        <v>603</v>
      </c>
      <c r="N4872">
        <v>216</v>
      </c>
      <c r="O4872" t="s">
        <v>23239</v>
      </c>
      <c r="P4872">
        <v>3</v>
      </c>
      <c r="Q4872" t="s">
        <v>23240</v>
      </c>
      <c r="R4872" t="s">
        <v>23241</v>
      </c>
      <c r="S4872">
        <v>15</v>
      </c>
      <c r="T4872" t="s">
        <v>36</v>
      </c>
      <c r="U4872" t="s">
        <v>37</v>
      </c>
      <c r="V4872" t="s">
        <v>583</v>
      </c>
      <c r="X4872">
        <v>2004</v>
      </c>
      <c r="Y4872">
        <v>64</v>
      </c>
      <c r="Z4872">
        <v>6.9</v>
      </c>
      <c r="AB4872">
        <v>122</v>
      </c>
    </row>
    <row r="4873" spans="1:28" hidden="1" x14ac:dyDescent="0.2">
      <c r="A4873" t="s">
        <v>27</v>
      </c>
      <c r="B4873" t="s">
        <v>11997</v>
      </c>
      <c r="C4873">
        <v>85</v>
      </c>
      <c r="D4873">
        <v>92</v>
      </c>
      <c r="E4873">
        <v>337</v>
      </c>
      <c r="F4873">
        <v>22</v>
      </c>
      <c r="G4873" t="s">
        <v>23242</v>
      </c>
      <c r="H4873">
        <v>35</v>
      </c>
      <c r="I4873">
        <v>45661</v>
      </c>
      <c r="J4873" t="s">
        <v>4073</v>
      </c>
      <c r="K4873" t="s">
        <v>23243</v>
      </c>
      <c r="L4873" t="s">
        <v>23244</v>
      </c>
      <c r="M4873">
        <v>7148</v>
      </c>
      <c r="N4873">
        <v>114</v>
      </c>
      <c r="O4873" t="s">
        <v>23245</v>
      </c>
      <c r="P4873">
        <v>0</v>
      </c>
      <c r="Q4873" t="s">
        <v>23246</v>
      </c>
      <c r="R4873" t="s">
        <v>23247</v>
      </c>
      <c r="S4873">
        <v>32</v>
      </c>
      <c r="T4873" t="s">
        <v>36</v>
      </c>
      <c r="U4873" t="s">
        <v>37</v>
      </c>
      <c r="V4873" t="s">
        <v>38</v>
      </c>
      <c r="X4873">
        <v>2007</v>
      </c>
      <c r="Y4873">
        <v>32</v>
      </c>
      <c r="Z4873">
        <v>7.3</v>
      </c>
      <c r="AA4873">
        <v>2.35</v>
      </c>
      <c r="AB4873">
        <v>773</v>
      </c>
    </row>
    <row r="4874" spans="1:28" hidden="1" x14ac:dyDescent="0.2">
      <c r="A4874" t="s">
        <v>27</v>
      </c>
      <c r="B4874" t="s">
        <v>23248</v>
      </c>
      <c r="C4874">
        <v>77</v>
      </c>
      <c r="D4874">
        <v>101</v>
      </c>
      <c r="E4874">
        <v>17</v>
      </c>
      <c r="F4874">
        <v>289</v>
      </c>
      <c r="G4874" t="s">
        <v>8450</v>
      </c>
      <c r="H4874">
        <v>766</v>
      </c>
      <c r="J4874" t="s">
        <v>850</v>
      </c>
      <c r="K4874" t="s">
        <v>961</v>
      </c>
      <c r="L4874" t="s">
        <v>23249</v>
      </c>
      <c r="M4874">
        <v>70076</v>
      </c>
      <c r="N4874">
        <v>2123</v>
      </c>
      <c r="O4874" t="s">
        <v>23250</v>
      </c>
      <c r="P4874">
        <v>0</v>
      </c>
      <c r="Q4874" t="s">
        <v>23251</v>
      </c>
      <c r="R4874" t="s">
        <v>23252</v>
      </c>
      <c r="S4874">
        <v>120</v>
      </c>
      <c r="T4874" t="s">
        <v>36</v>
      </c>
      <c r="U4874" t="s">
        <v>55</v>
      </c>
      <c r="V4874" t="s">
        <v>4828</v>
      </c>
      <c r="X4874">
        <v>2009</v>
      </c>
      <c r="Y4874">
        <v>438</v>
      </c>
      <c r="Z4874">
        <v>6.9</v>
      </c>
      <c r="AA4874">
        <v>2.35</v>
      </c>
      <c r="AB4874">
        <v>14000</v>
      </c>
    </row>
    <row r="4875" spans="1:28" hidden="1" x14ac:dyDescent="0.2">
      <c r="A4875" t="s">
        <v>745</v>
      </c>
      <c r="B4875" t="s">
        <v>23253</v>
      </c>
      <c r="C4875">
        <v>8</v>
      </c>
      <c r="D4875">
        <v>81</v>
      </c>
      <c r="E4875">
        <v>0</v>
      </c>
      <c r="F4875">
        <v>5</v>
      </c>
      <c r="G4875" t="s">
        <v>23254</v>
      </c>
      <c r="H4875">
        <v>119</v>
      </c>
      <c r="I4875">
        <v>18195</v>
      </c>
      <c r="J4875" t="s">
        <v>12330</v>
      </c>
      <c r="K4875" t="s">
        <v>20205</v>
      </c>
      <c r="L4875" t="s">
        <v>23255</v>
      </c>
      <c r="M4875">
        <v>336</v>
      </c>
      <c r="N4875">
        <v>154</v>
      </c>
      <c r="O4875" t="s">
        <v>23256</v>
      </c>
      <c r="P4875">
        <v>0</v>
      </c>
      <c r="Q4875" t="s">
        <v>23257</v>
      </c>
      <c r="R4875" t="s">
        <v>23258</v>
      </c>
      <c r="S4875">
        <v>7</v>
      </c>
      <c r="T4875" t="s">
        <v>36</v>
      </c>
      <c r="U4875" t="s">
        <v>37</v>
      </c>
      <c r="W4875">
        <v>250000</v>
      </c>
      <c r="X4875">
        <v>1997</v>
      </c>
      <c r="Y4875">
        <v>24</v>
      </c>
      <c r="Z4875">
        <v>6.3</v>
      </c>
      <c r="AA4875">
        <v>1.85</v>
      </c>
      <c r="AB4875">
        <v>67</v>
      </c>
    </row>
    <row r="4876" spans="1:28" hidden="1" x14ac:dyDescent="0.2">
      <c r="A4876" t="s">
        <v>27</v>
      </c>
      <c r="B4876" t="s">
        <v>23259</v>
      </c>
      <c r="C4876">
        <v>5</v>
      </c>
      <c r="D4876">
        <v>93</v>
      </c>
      <c r="E4876">
        <v>7</v>
      </c>
      <c r="F4876">
        <v>73</v>
      </c>
      <c r="G4876" t="s">
        <v>23260</v>
      </c>
      <c r="H4876">
        <v>349</v>
      </c>
      <c r="J4876" t="s">
        <v>18255</v>
      </c>
      <c r="K4876" t="s">
        <v>6290</v>
      </c>
      <c r="L4876" t="s">
        <v>23261</v>
      </c>
      <c r="M4876">
        <v>602</v>
      </c>
      <c r="N4876">
        <v>631</v>
      </c>
      <c r="O4876" t="s">
        <v>23262</v>
      </c>
      <c r="P4876">
        <v>0</v>
      </c>
      <c r="Q4876" t="s">
        <v>23263</v>
      </c>
      <c r="R4876" t="s">
        <v>23264</v>
      </c>
      <c r="S4876">
        <v>18</v>
      </c>
      <c r="T4876" t="s">
        <v>36</v>
      </c>
      <c r="U4876" t="s">
        <v>37</v>
      </c>
      <c r="V4876" t="s">
        <v>275</v>
      </c>
      <c r="X4876">
        <v>2008</v>
      </c>
      <c r="Y4876">
        <v>168</v>
      </c>
      <c r="Z4876">
        <v>2.5</v>
      </c>
      <c r="AA4876">
        <v>1.85</v>
      </c>
      <c r="AB4876">
        <v>777</v>
      </c>
    </row>
    <row r="4877" spans="1:28" hidden="1" x14ac:dyDescent="0.2">
      <c r="A4877" t="s">
        <v>27</v>
      </c>
      <c r="B4877" t="s">
        <v>13151</v>
      </c>
      <c r="C4877">
        <v>3</v>
      </c>
      <c r="D4877">
        <v>95</v>
      </c>
      <c r="E4877">
        <v>1000</v>
      </c>
      <c r="F4877">
        <v>3</v>
      </c>
      <c r="G4877" t="s">
        <v>23265</v>
      </c>
      <c r="H4877">
        <v>1000</v>
      </c>
      <c r="J4877" t="s">
        <v>3407</v>
      </c>
      <c r="K4877" t="s">
        <v>13151</v>
      </c>
      <c r="L4877" t="s">
        <v>23266</v>
      </c>
      <c r="M4877">
        <v>300</v>
      </c>
      <c r="N4877">
        <v>1056</v>
      </c>
      <c r="O4877" t="s">
        <v>23267</v>
      </c>
      <c r="P4877">
        <v>1</v>
      </c>
      <c r="R4877" t="s">
        <v>23268</v>
      </c>
      <c r="S4877">
        <v>8</v>
      </c>
      <c r="T4877" t="s">
        <v>36</v>
      </c>
      <c r="U4877" t="s">
        <v>266</v>
      </c>
      <c r="V4877" t="s">
        <v>93</v>
      </c>
      <c r="W4877">
        <v>250000</v>
      </c>
      <c r="X4877">
        <v>2010</v>
      </c>
      <c r="Y4877">
        <v>53</v>
      </c>
      <c r="Z4877">
        <v>5.7</v>
      </c>
      <c r="AA4877">
        <v>1.78</v>
      </c>
      <c r="AB4877">
        <v>141</v>
      </c>
    </row>
    <row r="4878" spans="1:28" hidden="1" x14ac:dyDescent="0.2">
      <c r="A4878" t="s">
        <v>27</v>
      </c>
      <c r="B4878" t="s">
        <v>23269</v>
      </c>
      <c r="C4878">
        <v>66</v>
      </c>
      <c r="D4878">
        <v>107</v>
      </c>
      <c r="E4878">
        <v>63</v>
      </c>
      <c r="F4878">
        <v>76</v>
      </c>
      <c r="G4878" t="s">
        <v>23270</v>
      </c>
      <c r="H4878">
        <v>135</v>
      </c>
      <c r="J4878" t="s">
        <v>23271</v>
      </c>
      <c r="K4878" t="s">
        <v>23272</v>
      </c>
      <c r="L4878" t="s">
        <v>23273</v>
      </c>
      <c r="M4878">
        <v>18486</v>
      </c>
      <c r="N4878">
        <v>457</v>
      </c>
      <c r="O4878" t="s">
        <v>23274</v>
      </c>
      <c r="P4878">
        <v>0</v>
      </c>
      <c r="Q4878" t="s">
        <v>23275</v>
      </c>
      <c r="R4878" t="s">
        <v>23276</v>
      </c>
      <c r="S4878">
        <v>215</v>
      </c>
      <c r="T4878" t="s">
        <v>36</v>
      </c>
      <c r="U4878" t="s">
        <v>37</v>
      </c>
      <c r="X4878">
        <v>2009</v>
      </c>
      <c r="Y4878">
        <v>115</v>
      </c>
      <c r="Z4878">
        <v>7</v>
      </c>
      <c r="AA4878">
        <v>1.78</v>
      </c>
      <c r="AB4878">
        <v>11000</v>
      </c>
    </row>
    <row r="4879" spans="1:28" hidden="1" x14ac:dyDescent="0.2">
      <c r="A4879" t="s">
        <v>27</v>
      </c>
      <c r="B4879" t="s">
        <v>23277</v>
      </c>
      <c r="C4879">
        <v>4</v>
      </c>
      <c r="D4879">
        <v>98</v>
      </c>
      <c r="E4879">
        <v>3</v>
      </c>
      <c r="F4879">
        <v>104</v>
      </c>
      <c r="G4879" t="s">
        <v>23278</v>
      </c>
      <c r="H4879">
        <v>337</v>
      </c>
      <c r="J4879" t="s">
        <v>7142</v>
      </c>
      <c r="K4879" t="s">
        <v>23279</v>
      </c>
      <c r="L4879" t="s">
        <v>23280</v>
      </c>
      <c r="M4879">
        <v>450</v>
      </c>
      <c r="N4879">
        <v>694</v>
      </c>
      <c r="O4879" t="s">
        <v>23281</v>
      </c>
      <c r="P4879">
        <v>2</v>
      </c>
      <c r="Q4879" t="s">
        <v>23282</v>
      </c>
      <c r="R4879" t="s">
        <v>23283</v>
      </c>
      <c r="S4879">
        <v>10</v>
      </c>
      <c r="T4879" t="s">
        <v>36</v>
      </c>
      <c r="U4879" t="s">
        <v>37</v>
      </c>
      <c r="V4879" t="s">
        <v>93</v>
      </c>
      <c r="W4879">
        <v>250000</v>
      </c>
      <c r="X4879">
        <v>2010</v>
      </c>
      <c r="Y4879">
        <v>168</v>
      </c>
      <c r="Z4879">
        <v>6.2</v>
      </c>
      <c r="AB4879">
        <v>0</v>
      </c>
    </row>
    <row r="4880" spans="1:28" hidden="1" x14ac:dyDescent="0.2">
      <c r="A4880" t="s">
        <v>27</v>
      </c>
      <c r="B4880" t="s">
        <v>23284</v>
      </c>
      <c r="D4880">
        <v>35</v>
      </c>
      <c r="E4880">
        <v>2</v>
      </c>
      <c r="F4880">
        <v>152</v>
      </c>
      <c r="G4880" t="s">
        <v>23285</v>
      </c>
      <c r="H4880">
        <v>338</v>
      </c>
      <c r="J4880" t="s">
        <v>23286</v>
      </c>
      <c r="K4880" t="s">
        <v>23287</v>
      </c>
      <c r="L4880" t="s">
        <v>23288</v>
      </c>
      <c r="M4880">
        <v>31</v>
      </c>
      <c r="N4880">
        <v>968</v>
      </c>
      <c r="O4880" t="s">
        <v>23289</v>
      </c>
      <c r="P4880">
        <v>5</v>
      </c>
      <c r="Q4880" t="s">
        <v>23290</v>
      </c>
      <c r="R4880" t="s">
        <v>23291</v>
      </c>
      <c r="T4880" t="s">
        <v>36</v>
      </c>
      <c r="U4880" t="s">
        <v>37</v>
      </c>
      <c r="X4880">
        <v>2007</v>
      </c>
      <c r="Y4880">
        <v>219</v>
      </c>
      <c r="Z4880">
        <v>6.9</v>
      </c>
      <c r="AB4880">
        <v>0</v>
      </c>
    </row>
    <row r="4881" spans="1:28" hidden="1" x14ac:dyDescent="0.2">
      <c r="A4881" t="s">
        <v>27</v>
      </c>
      <c r="B4881" t="s">
        <v>23292</v>
      </c>
      <c r="C4881">
        <v>15</v>
      </c>
      <c r="D4881">
        <v>108</v>
      </c>
      <c r="E4881">
        <v>32</v>
      </c>
      <c r="F4881">
        <v>180</v>
      </c>
      <c r="G4881" t="s">
        <v>2723</v>
      </c>
      <c r="H4881">
        <v>602</v>
      </c>
      <c r="J4881" t="s">
        <v>1933</v>
      </c>
      <c r="K4881" t="s">
        <v>1319</v>
      </c>
      <c r="L4881" t="s">
        <v>23293</v>
      </c>
      <c r="M4881">
        <v>870</v>
      </c>
      <c r="N4881">
        <v>1991</v>
      </c>
      <c r="O4881" t="s">
        <v>23294</v>
      </c>
      <c r="P4881">
        <v>0</v>
      </c>
      <c r="Q4881" t="s">
        <v>23295</v>
      </c>
      <c r="R4881" t="s">
        <v>23296</v>
      </c>
      <c r="S4881">
        <v>18</v>
      </c>
      <c r="T4881" t="s">
        <v>36</v>
      </c>
      <c r="U4881" t="s">
        <v>37</v>
      </c>
      <c r="V4881" t="s">
        <v>583</v>
      </c>
      <c r="X4881">
        <v>1982</v>
      </c>
      <c r="Y4881">
        <v>427</v>
      </c>
      <c r="Z4881">
        <v>4.5</v>
      </c>
      <c r="AA4881">
        <v>1.85</v>
      </c>
      <c r="AB4881">
        <v>76</v>
      </c>
    </row>
    <row r="4882" spans="1:28" hidden="1" x14ac:dyDescent="0.2">
      <c r="A4882" t="s">
        <v>27</v>
      </c>
      <c r="B4882" t="s">
        <v>23297</v>
      </c>
      <c r="C4882">
        <v>1</v>
      </c>
      <c r="D4882">
        <v>66</v>
      </c>
      <c r="E4882">
        <v>0</v>
      </c>
      <c r="F4882">
        <v>0</v>
      </c>
      <c r="G4882" t="s">
        <v>23298</v>
      </c>
      <c r="H4882">
        <v>0</v>
      </c>
      <c r="J4882" t="s">
        <v>66</v>
      </c>
      <c r="K4882" t="s">
        <v>23299</v>
      </c>
      <c r="L4882" t="s">
        <v>23300</v>
      </c>
      <c r="M4882">
        <v>6</v>
      </c>
      <c r="N4882">
        <v>0</v>
      </c>
      <c r="O4882" t="s">
        <v>23301</v>
      </c>
      <c r="P4882">
        <v>2</v>
      </c>
      <c r="R4882" t="s">
        <v>23302</v>
      </c>
      <c r="S4882">
        <v>1</v>
      </c>
      <c r="T4882" t="s">
        <v>36</v>
      </c>
      <c r="U4882" t="s">
        <v>37</v>
      </c>
      <c r="V4882" t="s">
        <v>93</v>
      </c>
      <c r="W4882">
        <v>250000</v>
      </c>
      <c r="X4882">
        <v>2013</v>
      </c>
      <c r="Y4882">
        <v>0</v>
      </c>
      <c r="Z4882">
        <v>7.8</v>
      </c>
      <c r="AB4882">
        <v>53</v>
      </c>
    </row>
    <row r="4883" spans="1:28" hidden="1" x14ac:dyDescent="0.2">
      <c r="A4883" t="s">
        <v>27</v>
      </c>
      <c r="B4883" t="s">
        <v>23303</v>
      </c>
      <c r="C4883">
        <v>12</v>
      </c>
      <c r="D4883">
        <v>95</v>
      </c>
      <c r="E4883">
        <v>7</v>
      </c>
      <c r="F4883">
        <v>89</v>
      </c>
      <c r="G4883" t="s">
        <v>23304</v>
      </c>
      <c r="H4883">
        <v>236</v>
      </c>
      <c r="J4883" t="s">
        <v>5542</v>
      </c>
      <c r="K4883" t="s">
        <v>19512</v>
      </c>
      <c r="L4883" t="s">
        <v>23305</v>
      </c>
      <c r="M4883">
        <v>1488</v>
      </c>
      <c r="N4883">
        <v>537</v>
      </c>
      <c r="O4883" t="s">
        <v>23306</v>
      </c>
      <c r="P4883">
        <v>1</v>
      </c>
      <c r="Q4883" t="s">
        <v>22038</v>
      </c>
      <c r="R4883" t="s">
        <v>23307</v>
      </c>
      <c r="S4883">
        <v>28</v>
      </c>
      <c r="T4883" t="s">
        <v>36</v>
      </c>
      <c r="U4883" t="s">
        <v>37</v>
      </c>
      <c r="V4883" t="s">
        <v>38</v>
      </c>
      <c r="W4883">
        <v>250000</v>
      </c>
      <c r="X4883">
        <v>2012</v>
      </c>
      <c r="Y4883">
        <v>206</v>
      </c>
      <c r="Z4883">
        <v>4.4000000000000004</v>
      </c>
      <c r="AB4883">
        <v>519</v>
      </c>
    </row>
    <row r="4884" spans="1:28" hidden="1" x14ac:dyDescent="0.2">
      <c r="A4884" t="s">
        <v>27</v>
      </c>
      <c r="B4884" t="s">
        <v>13102</v>
      </c>
      <c r="D4884">
        <v>99</v>
      </c>
      <c r="E4884">
        <v>45</v>
      </c>
      <c r="F4884">
        <v>224</v>
      </c>
      <c r="G4884" t="s">
        <v>1925</v>
      </c>
      <c r="H4884">
        <v>1000</v>
      </c>
      <c r="J4884" t="s">
        <v>10732</v>
      </c>
      <c r="K4884" t="s">
        <v>2617</v>
      </c>
      <c r="L4884" t="s">
        <v>13103</v>
      </c>
      <c r="M4884">
        <v>1465</v>
      </c>
      <c r="N4884">
        <v>2166</v>
      </c>
      <c r="O4884" t="s">
        <v>13104</v>
      </c>
      <c r="P4884">
        <v>1</v>
      </c>
      <c r="Q4884" t="s">
        <v>13105</v>
      </c>
      <c r="R4884" t="s">
        <v>13106</v>
      </c>
      <c r="S4884">
        <v>56</v>
      </c>
      <c r="T4884" t="s">
        <v>36</v>
      </c>
      <c r="U4884" t="s">
        <v>37</v>
      </c>
      <c r="V4884" t="s">
        <v>5611</v>
      </c>
      <c r="X4884">
        <v>1998</v>
      </c>
      <c r="Y4884">
        <v>393</v>
      </c>
      <c r="Z4884">
        <v>7.4</v>
      </c>
      <c r="AA4884">
        <v>1.33</v>
      </c>
      <c r="AB4884">
        <v>515</v>
      </c>
    </row>
    <row r="4885" spans="1:28" hidden="1" x14ac:dyDescent="0.2">
      <c r="A4885" t="s">
        <v>27</v>
      </c>
      <c r="B4885" t="s">
        <v>22740</v>
      </c>
      <c r="C4885">
        <v>1</v>
      </c>
      <c r="D4885">
        <v>108</v>
      </c>
      <c r="E4885">
        <v>431</v>
      </c>
      <c r="F4885">
        <v>3</v>
      </c>
      <c r="G4885" t="s">
        <v>23308</v>
      </c>
      <c r="H4885">
        <v>288</v>
      </c>
      <c r="J4885" t="s">
        <v>18087</v>
      </c>
      <c r="K4885" t="s">
        <v>23309</v>
      </c>
      <c r="L4885" t="s">
        <v>23310</v>
      </c>
      <c r="M4885">
        <v>25</v>
      </c>
      <c r="N4885">
        <v>387</v>
      </c>
      <c r="O4885" t="s">
        <v>23311</v>
      </c>
      <c r="P4885">
        <v>6</v>
      </c>
      <c r="R4885" t="s">
        <v>23312</v>
      </c>
      <c r="S4885">
        <v>1</v>
      </c>
      <c r="T4885" t="s">
        <v>36</v>
      </c>
      <c r="U4885" t="s">
        <v>37</v>
      </c>
      <c r="V4885" t="s">
        <v>93</v>
      </c>
      <c r="W4885">
        <v>250000</v>
      </c>
      <c r="X4885">
        <v>2014</v>
      </c>
      <c r="Y4885">
        <v>96</v>
      </c>
      <c r="Z4885">
        <v>6.6</v>
      </c>
      <c r="AB4885">
        <v>71</v>
      </c>
    </row>
    <row r="4886" spans="1:28" hidden="1" x14ac:dyDescent="0.2">
      <c r="A4886" t="s">
        <v>27</v>
      </c>
      <c r="B4886" t="s">
        <v>23313</v>
      </c>
      <c r="C4886">
        <v>6</v>
      </c>
      <c r="D4886">
        <v>90</v>
      </c>
      <c r="E4886">
        <v>30</v>
      </c>
      <c r="F4886">
        <v>670</v>
      </c>
      <c r="G4886" t="s">
        <v>6141</v>
      </c>
      <c r="H4886">
        <v>699</v>
      </c>
      <c r="J4886" t="s">
        <v>66</v>
      </c>
      <c r="K4886" t="s">
        <v>11455</v>
      </c>
      <c r="L4886" t="s">
        <v>23314</v>
      </c>
      <c r="M4886">
        <v>37</v>
      </c>
      <c r="N4886">
        <v>3967</v>
      </c>
      <c r="O4886" t="s">
        <v>10617</v>
      </c>
      <c r="P4886">
        <v>0</v>
      </c>
      <c r="Q4886" t="s">
        <v>23315</v>
      </c>
      <c r="R4886" t="s">
        <v>23316</v>
      </c>
      <c r="S4886">
        <v>2</v>
      </c>
      <c r="T4886" t="s">
        <v>36</v>
      </c>
      <c r="U4886" t="s">
        <v>37</v>
      </c>
      <c r="W4886">
        <v>250000</v>
      </c>
      <c r="X4886">
        <v>2014</v>
      </c>
      <c r="Y4886">
        <v>683</v>
      </c>
      <c r="Z4886">
        <v>8</v>
      </c>
      <c r="AB4886">
        <v>199</v>
      </c>
    </row>
    <row r="4887" spans="1:28" hidden="1" x14ac:dyDescent="0.2">
      <c r="A4887" t="s">
        <v>745</v>
      </c>
      <c r="B4887" t="s">
        <v>17039</v>
      </c>
      <c r="C4887">
        <v>48</v>
      </c>
      <c r="D4887">
        <v>151</v>
      </c>
      <c r="E4887">
        <v>54</v>
      </c>
      <c r="F4887">
        <v>6</v>
      </c>
      <c r="G4887" t="s">
        <v>23317</v>
      </c>
      <c r="H4887">
        <v>81</v>
      </c>
      <c r="J4887" t="s">
        <v>5603</v>
      </c>
      <c r="K4887" t="s">
        <v>23318</v>
      </c>
      <c r="L4887" t="s">
        <v>23319</v>
      </c>
      <c r="M4887">
        <v>4849</v>
      </c>
      <c r="N4887">
        <v>108</v>
      </c>
      <c r="O4887" t="s">
        <v>23320</v>
      </c>
      <c r="P4887">
        <v>0</v>
      </c>
      <c r="Q4887" t="s">
        <v>23321</v>
      </c>
      <c r="R4887" t="s">
        <v>23322</v>
      </c>
      <c r="S4887">
        <v>45</v>
      </c>
      <c r="U4887" t="s">
        <v>37</v>
      </c>
      <c r="V4887" t="s">
        <v>4828</v>
      </c>
      <c r="W4887">
        <v>245000</v>
      </c>
      <c r="X4887">
        <v>1925</v>
      </c>
      <c r="Y4887">
        <v>12</v>
      </c>
      <c r="Z4887">
        <v>8.3000000000000007</v>
      </c>
      <c r="AA4887">
        <v>1.33</v>
      </c>
      <c r="AB4887">
        <v>226</v>
      </c>
    </row>
    <row r="4888" spans="1:28" hidden="1" x14ac:dyDescent="0.2">
      <c r="A4888" t="s">
        <v>27</v>
      </c>
      <c r="B4888" t="s">
        <v>23323</v>
      </c>
      <c r="C4888">
        <v>2</v>
      </c>
      <c r="D4888">
        <v>83</v>
      </c>
      <c r="E4888">
        <v>12</v>
      </c>
      <c r="F4888">
        <v>29</v>
      </c>
      <c r="G4888" t="s">
        <v>23324</v>
      </c>
      <c r="H4888">
        <v>1000</v>
      </c>
      <c r="J4888" t="s">
        <v>1669</v>
      </c>
      <c r="K4888" t="s">
        <v>14064</v>
      </c>
      <c r="L4888" t="s">
        <v>23325</v>
      </c>
      <c r="M4888">
        <v>110</v>
      </c>
      <c r="N4888">
        <v>1244</v>
      </c>
      <c r="O4888" t="s">
        <v>23326</v>
      </c>
      <c r="P4888">
        <v>0</v>
      </c>
      <c r="Q4888" t="s">
        <v>23327</v>
      </c>
      <c r="R4888" t="s">
        <v>23328</v>
      </c>
      <c r="S4888">
        <v>1</v>
      </c>
      <c r="T4888" t="s">
        <v>36</v>
      </c>
      <c r="U4888" t="s">
        <v>37</v>
      </c>
      <c r="W4888">
        <v>240000</v>
      </c>
      <c r="X4888">
        <v>2006</v>
      </c>
      <c r="Y4888">
        <v>185</v>
      </c>
      <c r="Z4888">
        <v>6.5</v>
      </c>
      <c r="AB4888">
        <v>72</v>
      </c>
    </row>
    <row r="4889" spans="1:28" hidden="1" x14ac:dyDescent="0.2">
      <c r="A4889" t="s">
        <v>27</v>
      </c>
      <c r="B4889" t="s">
        <v>23329</v>
      </c>
      <c r="C4889">
        <v>17</v>
      </c>
      <c r="D4889">
        <v>108</v>
      </c>
      <c r="E4889">
        <v>0</v>
      </c>
      <c r="F4889">
        <v>142</v>
      </c>
      <c r="G4889" t="s">
        <v>23330</v>
      </c>
      <c r="H4889">
        <v>431</v>
      </c>
      <c r="J4889" t="s">
        <v>6543</v>
      </c>
      <c r="K4889" t="s">
        <v>23331</v>
      </c>
      <c r="L4889" t="s">
        <v>23332</v>
      </c>
      <c r="M4889">
        <v>330</v>
      </c>
      <c r="N4889">
        <v>1087</v>
      </c>
      <c r="O4889" t="s">
        <v>23333</v>
      </c>
      <c r="P4889">
        <v>3</v>
      </c>
      <c r="R4889" t="s">
        <v>23334</v>
      </c>
      <c r="S4889">
        <v>2</v>
      </c>
      <c r="T4889" t="s">
        <v>36</v>
      </c>
      <c r="U4889" t="s">
        <v>37</v>
      </c>
      <c r="W4889">
        <v>250000</v>
      </c>
      <c r="X4889">
        <v>2013</v>
      </c>
      <c r="Y4889">
        <v>297</v>
      </c>
      <c r="Z4889">
        <v>7.1</v>
      </c>
      <c r="AA4889">
        <v>1.85</v>
      </c>
      <c r="AB4889">
        <v>231</v>
      </c>
    </row>
    <row r="4890" spans="1:28" hidden="1" x14ac:dyDescent="0.2">
      <c r="A4890" t="s">
        <v>27</v>
      </c>
      <c r="B4890" t="s">
        <v>12847</v>
      </c>
      <c r="C4890">
        <v>225</v>
      </c>
      <c r="D4890">
        <v>92</v>
      </c>
      <c r="E4890">
        <v>0</v>
      </c>
      <c r="F4890">
        <v>146</v>
      </c>
      <c r="G4890" t="s">
        <v>23335</v>
      </c>
      <c r="H4890">
        <v>27000</v>
      </c>
      <c r="I4890">
        <v>104792</v>
      </c>
      <c r="J4890" t="s">
        <v>8720</v>
      </c>
      <c r="K4890" t="s">
        <v>59</v>
      </c>
      <c r="L4890" t="s">
        <v>23336</v>
      </c>
      <c r="M4890">
        <v>84817</v>
      </c>
      <c r="N4890">
        <v>27507</v>
      </c>
      <c r="O4890" t="s">
        <v>23337</v>
      </c>
      <c r="P4890">
        <v>0</v>
      </c>
      <c r="Q4890" t="s">
        <v>23338</v>
      </c>
      <c r="R4890" t="s">
        <v>23339</v>
      </c>
      <c r="S4890">
        <v>145</v>
      </c>
      <c r="T4890" t="s">
        <v>36</v>
      </c>
      <c r="U4890" t="s">
        <v>55</v>
      </c>
      <c r="V4890" t="s">
        <v>583</v>
      </c>
      <c r="X4890">
        <v>2008</v>
      </c>
      <c r="Y4890">
        <v>161</v>
      </c>
      <c r="Z4890">
        <v>7.1</v>
      </c>
      <c r="AA4890">
        <v>1.85</v>
      </c>
      <c r="AB4890">
        <v>22000</v>
      </c>
    </row>
    <row r="4891" spans="1:28" x14ac:dyDescent="0.2">
      <c r="A4891" t="s">
        <v>27</v>
      </c>
      <c r="B4891" t="s">
        <v>23340</v>
      </c>
      <c r="C4891">
        <v>5</v>
      </c>
      <c r="D4891">
        <v>105</v>
      </c>
      <c r="E4891">
        <v>7</v>
      </c>
      <c r="F4891">
        <v>494</v>
      </c>
      <c r="G4891" t="s">
        <v>23341</v>
      </c>
      <c r="H4891">
        <v>814</v>
      </c>
      <c r="J4891" t="s">
        <v>23342</v>
      </c>
      <c r="K4891" t="s">
        <v>23343</v>
      </c>
      <c r="L4891" t="s">
        <v>23344</v>
      </c>
      <c r="M4891">
        <v>146</v>
      </c>
      <c r="N4891">
        <v>2970</v>
      </c>
      <c r="O4891" t="s">
        <v>23345</v>
      </c>
      <c r="P4891">
        <v>0</v>
      </c>
      <c r="Q4891" t="s">
        <v>23346</v>
      </c>
      <c r="R4891" t="s">
        <v>23347</v>
      </c>
      <c r="S4891">
        <v>4</v>
      </c>
      <c r="T4891" t="s">
        <v>36</v>
      </c>
      <c r="U4891" t="s">
        <v>37</v>
      </c>
      <c r="W4891">
        <v>250000</v>
      </c>
      <c r="X4891">
        <v>2015</v>
      </c>
      <c r="Y4891">
        <v>755</v>
      </c>
      <c r="Z4891">
        <v>4</v>
      </c>
      <c r="AB4891">
        <v>244</v>
      </c>
    </row>
    <row r="4892" spans="1:28" hidden="1" x14ac:dyDescent="0.2">
      <c r="A4892" t="s">
        <v>27</v>
      </c>
      <c r="B4892" t="s">
        <v>23348</v>
      </c>
      <c r="C4892">
        <v>22</v>
      </c>
      <c r="D4892">
        <v>86</v>
      </c>
      <c r="E4892">
        <v>15</v>
      </c>
      <c r="F4892">
        <v>0</v>
      </c>
      <c r="G4892" t="s">
        <v>23349</v>
      </c>
      <c r="H4892">
        <v>2</v>
      </c>
      <c r="I4892">
        <v>111300</v>
      </c>
      <c r="J4892" t="s">
        <v>66</v>
      </c>
      <c r="K4892" t="s">
        <v>23350</v>
      </c>
      <c r="L4892" t="s">
        <v>23351</v>
      </c>
      <c r="M4892">
        <v>575</v>
      </c>
      <c r="N4892">
        <v>2</v>
      </c>
      <c r="O4892" t="s">
        <v>23352</v>
      </c>
      <c r="P4892">
        <v>0</v>
      </c>
      <c r="Q4892" t="s">
        <v>23353</v>
      </c>
      <c r="R4892" t="s">
        <v>23354</v>
      </c>
      <c r="S4892">
        <v>6</v>
      </c>
      <c r="T4892" t="s">
        <v>36</v>
      </c>
      <c r="U4892" t="s">
        <v>37</v>
      </c>
      <c r="V4892" t="s">
        <v>4828</v>
      </c>
      <c r="W4892">
        <v>225000</v>
      </c>
      <c r="X4892">
        <v>2012</v>
      </c>
      <c r="Y4892">
        <v>0</v>
      </c>
      <c r="Z4892">
        <v>7.5</v>
      </c>
      <c r="AA4892">
        <v>2.35</v>
      </c>
      <c r="AB4892">
        <v>801</v>
      </c>
    </row>
    <row r="4893" spans="1:28" hidden="1" x14ac:dyDescent="0.2">
      <c r="A4893" t="s">
        <v>27</v>
      </c>
      <c r="B4893" t="s">
        <v>23355</v>
      </c>
      <c r="C4893">
        <v>38</v>
      </c>
      <c r="D4893">
        <v>106</v>
      </c>
      <c r="E4893">
        <v>0</v>
      </c>
      <c r="F4893">
        <v>131</v>
      </c>
      <c r="G4893" t="s">
        <v>3954</v>
      </c>
      <c r="H4893">
        <v>254</v>
      </c>
      <c r="I4893">
        <v>1027119</v>
      </c>
      <c r="J4893" t="s">
        <v>3407</v>
      </c>
      <c r="K4893" t="s">
        <v>13087</v>
      </c>
      <c r="L4893" t="s">
        <v>23356</v>
      </c>
      <c r="M4893">
        <v>2742</v>
      </c>
      <c r="N4893">
        <v>964</v>
      </c>
      <c r="O4893" t="s">
        <v>23357</v>
      </c>
      <c r="P4893">
        <v>1</v>
      </c>
      <c r="Q4893" t="s">
        <v>23358</v>
      </c>
      <c r="R4893" t="s">
        <v>23359</v>
      </c>
      <c r="S4893">
        <v>73</v>
      </c>
      <c r="T4893" t="s">
        <v>36</v>
      </c>
      <c r="U4893" t="s">
        <v>37</v>
      </c>
      <c r="V4893" t="s">
        <v>583</v>
      </c>
      <c r="W4893">
        <v>225000</v>
      </c>
      <c r="X4893">
        <v>2000</v>
      </c>
      <c r="Y4893">
        <v>147</v>
      </c>
      <c r="Z4893">
        <v>7</v>
      </c>
      <c r="AA4893">
        <v>1.85</v>
      </c>
      <c r="AB4893">
        <v>72</v>
      </c>
    </row>
    <row r="4894" spans="1:28" hidden="1" x14ac:dyDescent="0.2">
      <c r="A4894" t="s">
        <v>27</v>
      </c>
      <c r="B4894" t="s">
        <v>23360</v>
      </c>
      <c r="C4894">
        <v>21</v>
      </c>
      <c r="D4894">
        <v>93</v>
      </c>
      <c r="E4894">
        <v>0</v>
      </c>
      <c r="F4894">
        <v>0</v>
      </c>
      <c r="G4894" t="s">
        <v>23361</v>
      </c>
      <c r="H4894">
        <v>12</v>
      </c>
      <c r="J4894" t="s">
        <v>2525</v>
      </c>
      <c r="K4894" t="s">
        <v>23362</v>
      </c>
      <c r="L4894" t="s">
        <v>23363</v>
      </c>
      <c r="M4894">
        <v>161</v>
      </c>
      <c r="N4894">
        <v>24</v>
      </c>
      <c r="O4894" t="s">
        <v>23364</v>
      </c>
      <c r="P4894">
        <v>0</v>
      </c>
      <c r="Q4894" t="s">
        <v>23365</v>
      </c>
      <c r="R4894" t="s">
        <v>23366</v>
      </c>
      <c r="S4894">
        <v>5</v>
      </c>
      <c r="T4894" t="s">
        <v>36</v>
      </c>
      <c r="U4894" t="s">
        <v>37</v>
      </c>
      <c r="V4894" t="s">
        <v>7332</v>
      </c>
      <c r="W4894">
        <v>100000</v>
      </c>
      <c r="X4894">
        <v>1969</v>
      </c>
      <c r="Y4894">
        <v>12</v>
      </c>
      <c r="Z4894">
        <v>4</v>
      </c>
      <c r="AA4894">
        <v>1.37</v>
      </c>
      <c r="AB4894">
        <v>17</v>
      </c>
    </row>
    <row r="4895" spans="1:28" hidden="1" x14ac:dyDescent="0.2">
      <c r="A4895" t="s">
        <v>745</v>
      </c>
      <c r="B4895" t="s">
        <v>23367</v>
      </c>
      <c r="C4895">
        <v>67</v>
      </c>
      <c r="D4895">
        <v>80</v>
      </c>
      <c r="E4895">
        <v>7</v>
      </c>
      <c r="F4895">
        <v>21</v>
      </c>
      <c r="G4895" t="s">
        <v>23368</v>
      </c>
      <c r="H4895">
        <v>57</v>
      </c>
      <c r="I4895">
        <v>5000000</v>
      </c>
      <c r="J4895" t="s">
        <v>23369</v>
      </c>
      <c r="K4895" t="s">
        <v>23370</v>
      </c>
      <c r="L4895" t="s">
        <v>23371</v>
      </c>
      <c r="M4895">
        <v>4812</v>
      </c>
      <c r="N4895">
        <v>205</v>
      </c>
      <c r="O4895" t="s">
        <v>23372</v>
      </c>
      <c r="P4895">
        <v>0</v>
      </c>
      <c r="Q4895" t="s">
        <v>23373</v>
      </c>
      <c r="R4895" t="s">
        <v>23374</v>
      </c>
      <c r="S4895">
        <v>88</v>
      </c>
      <c r="T4895" t="s">
        <v>36</v>
      </c>
      <c r="U4895" t="s">
        <v>37</v>
      </c>
      <c r="V4895" t="s">
        <v>6034</v>
      </c>
      <c r="W4895">
        <v>210000</v>
      </c>
      <c r="X4895">
        <v>1953</v>
      </c>
      <c r="Y4895">
        <v>40</v>
      </c>
      <c r="Z4895">
        <v>6.7</v>
      </c>
      <c r="AA4895">
        <v>1.37</v>
      </c>
      <c r="AB4895">
        <v>465</v>
      </c>
    </row>
    <row r="4896" spans="1:28" hidden="1" x14ac:dyDescent="0.2">
      <c r="A4896" t="s">
        <v>27</v>
      </c>
      <c r="B4896" t="s">
        <v>9665</v>
      </c>
      <c r="C4896">
        <v>69</v>
      </c>
      <c r="D4896">
        <v>127</v>
      </c>
      <c r="E4896">
        <v>130</v>
      </c>
      <c r="F4896">
        <v>51</v>
      </c>
      <c r="G4896" t="s">
        <v>17584</v>
      </c>
      <c r="H4896">
        <v>618</v>
      </c>
      <c r="J4896" t="s">
        <v>17585</v>
      </c>
      <c r="K4896" t="s">
        <v>4823</v>
      </c>
      <c r="L4896" t="s">
        <v>17586</v>
      </c>
      <c r="M4896">
        <v>22124</v>
      </c>
      <c r="N4896">
        <v>800</v>
      </c>
      <c r="O4896" t="s">
        <v>17587</v>
      </c>
      <c r="P4896">
        <v>0</v>
      </c>
      <c r="Q4896" t="s">
        <v>17588</v>
      </c>
      <c r="R4896" t="s">
        <v>17589</v>
      </c>
      <c r="S4896">
        <v>108</v>
      </c>
      <c r="T4896" t="s">
        <v>36</v>
      </c>
      <c r="U4896" t="s">
        <v>37</v>
      </c>
      <c r="V4896" t="s">
        <v>6034</v>
      </c>
      <c r="W4896">
        <v>5000000</v>
      </c>
      <c r="X4896">
        <v>1954</v>
      </c>
      <c r="Y4896">
        <v>53</v>
      </c>
      <c r="Z4896">
        <v>7.2</v>
      </c>
      <c r="AA4896">
        <v>1.37</v>
      </c>
      <c r="AB4896">
        <v>0</v>
      </c>
    </row>
    <row r="4897" spans="1:28" hidden="1" x14ac:dyDescent="0.2">
      <c r="A4897" t="s">
        <v>27</v>
      </c>
      <c r="B4897" t="s">
        <v>843</v>
      </c>
      <c r="C4897">
        <v>208</v>
      </c>
      <c r="D4897">
        <v>93</v>
      </c>
      <c r="E4897">
        <v>750</v>
      </c>
      <c r="F4897">
        <v>28</v>
      </c>
      <c r="G4897" t="s">
        <v>365</v>
      </c>
      <c r="H4897">
        <v>728</v>
      </c>
      <c r="J4897" t="s">
        <v>225</v>
      </c>
      <c r="K4897" t="s">
        <v>23375</v>
      </c>
      <c r="L4897" t="s">
        <v>23376</v>
      </c>
      <c r="M4897">
        <v>152232</v>
      </c>
      <c r="N4897">
        <v>928</v>
      </c>
      <c r="O4897" t="s">
        <v>23377</v>
      </c>
      <c r="P4897">
        <v>0</v>
      </c>
      <c r="Q4897" t="s">
        <v>23378</v>
      </c>
      <c r="R4897" t="s">
        <v>23379</v>
      </c>
      <c r="S4897">
        <v>303</v>
      </c>
      <c r="T4897" t="s">
        <v>36</v>
      </c>
      <c r="U4897" t="s">
        <v>368</v>
      </c>
      <c r="V4897" t="s">
        <v>583</v>
      </c>
      <c r="W4897">
        <v>200000</v>
      </c>
      <c r="X4897">
        <v>1979</v>
      </c>
      <c r="Y4897">
        <v>76</v>
      </c>
      <c r="Z4897">
        <v>7</v>
      </c>
      <c r="AA4897">
        <v>2.35</v>
      </c>
      <c r="AB4897">
        <v>10000</v>
      </c>
    </row>
    <row r="4898" spans="1:28" hidden="1" x14ac:dyDescent="0.2">
      <c r="A4898" t="s">
        <v>27</v>
      </c>
      <c r="B4898" t="s">
        <v>519</v>
      </c>
      <c r="C4898">
        <v>77</v>
      </c>
      <c r="D4898">
        <v>96</v>
      </c>
      <c r="E4898">
        <v>218</v>
      </c>
      <c r="F4898">
        <v>31</v>
      </c>
      <c r="G4898" t="s">
        <v>23380</v>
      </c>
      <c r="H4898">
        <v>4000</v>
      </c>
      <c r="I4898">
        <v>4505922</v>
      </c>
      <c r="J4898" t="s">
        <v>2525</v>
      </c>
      <c r="K4898" t="s">
        <v>248</v>
      </c>
      <c r="L4898" t="s">
        <v>23381</v>
      </c>
      <c r="M4898">
        <v>63951</v>
      </c>
      <c r="N4898">
        <v>4230</v>
      </c>
      <c r="O4898" t="s">
        <v>23382</v>
      </c>
      <c r="P4898">
        <v>0</v>
      </c>
      <c r="Q4898" t="s">
        <v>23383</v>
      </c>
      <c r="R4898" t="s">
        <v>23384</v>
      </c>
      <c r="S4898">
        <v>252</v>
      </c>
      <c r="T4898" t="s">
        <v>36</v>
      </c>
      <c r="U4898" t="s">
        <v>37</v>
      </c>
      <c r="V4898" t="s">
        <v>583</v>
      </c>
      <c r="W4898">
        <v>200000</v>
      </c>
      <c r="X4898">
        <v>1996</v>
      </c>
      <c r="Y4898">
        <v>135</v>
      </c>
      <c r="Z4898">
        <v>7.4</v>
      </c>
      <c r="AA4898">
        <v>1.85</v>
      </c>
      <c r="AB4898">
        <v>0</v>
      </c>
    </row>
    <row r="4899" spans="1:28" x14ac:dyDescent="0.2">
      <c r="A4899" t="s">
        <v>27</v>
      </c>
      <c r="B4899" t="s">
        <v>8660</v>
      </c>
      <c r="C4899">
        <v>122</v>
      </c>
      <c r="D4899">
        <v>99</v>
      </c>
      <c r="E4899">
        <v>0</v>
      </c>
      <c r="F4899">
        <v>93</v>
      </c>
      <c r="G4899" t="s">
        <v>23385</v>
      </c>
      <c r="H4899">
        <v>16000</v>
      </c>
      <c r="I4899">
        <v>3500000</v>
      </c>
      <c r="J4899" t="s">
        <v>10086</v>
      </c>
      <c r="K4899" t="s">
        <v>3692</v>
      </c>
      <c r="L4899" t="s">
        <v>23386</v>
      </c>
      <c r="M4899">
        <v>147566</v>
      </c>
      <c r="N4899">
        <v>16534</v>
      </c>
      <c r="O4899" t="s">
        <v>23387</v>
      </c>
      <c r="P4899">
        <v>1</v>
      </c>
      <c r="Q4899" t="s">
        <v>23388</v>
      </c>
      <c r="R4899" t="s">
        <v>23389</v>
      </c>
      <c r="S4899">
        <v>235</v>
      </c>
      <c r="T4899" t="s">
        <v>9793</v>
      </c>
      <c r="U4899" t="s">
        <v>7088</v>
      </c>
      <c r="V4899" t="s">
        <v>583</v>
      </c>
      <c r="W4899">
        <v>200000</v>
      </c>
      <c r="X4899">
        <v>1964</v>
      </c>
      <c r="Y4899">
        <v>360</v>
      </c>
      <c r="Z4899">
        <v>8</v>
      </c>
      <c r="AA4899">
        <v>2.35</v>
      </c>
      <c r="AB4899">
        <v>0</v>
      </c>
    </row>
    <row r="4900" spans="1:28" hidden="1" x14ac:dyDescent="0.2">
      <c r="A4900" t="s">
        <v>745</v>
      </c>
      <c r="B4900" t="s">
        <v>23390</v>
      </c>
      <c r="C4900">
        <v>35</v>
      </c>
      <c r="D4900">
        <v>66</v>
      </c>
      <c r="E4900">
        <v>16</v>
      </c>
      <c r="F4900">
        <v>28</v>
      </c>
      <c r="G4900" t="s">
        <v>23391</v>
      </c>
      <c r="H4900">
        <v>418</v>
      </c>
      <c r="J4900" t="s">
        <v>23392</v>
      </c>
      <c r="K4900" t="s">
        <v>23393</v>
      </c>
      <c r="L4900" t="s">
        <v>23394</v>
      </c>
      <c r="M4900">
        <v>4152</v>
      </c>
      <c r="N4900">
        <v>583</v>
      </c>
      <c r="O4900" t="s">
        <v>23395</v>
      </c>
      <c r="P4900">
        <v>1</v>
      </c>
      <c r="Q4900" t="s">
        <v>23396</v>
      </c>
      <c r="R4900" t="s">
        <v>23397</v>
      </c>
      <c r="S4900">
        <v>59</v>
      </c>
      <c r="T4900" t="s">
        <v>36</v>
      </c>
      <c r="U4900" t="s">
        <v>37</v>
      </c>
      <c r="V4900" t="s">
        <v>6034</v>
      </c>
      <c r="W4900">
        <v>200000</v>
      </c>
      <c r="X4900">
        <v>1933</v>
      </c>
      <c r="Y4900">
        <v>85</v>
      </c>
      <c r="Z4900">
        <v>6.5</v>
      </c>
      <c r="AA4900">
        <v>1.37</v>
      </c>
      <c r="AB4900">
        <v>328</v>
      </c>
    </row>
    <row r="4901" spans="1:28" hidden="1" x14ac:dyDescent="0.2">
      <c r="A4901" t="s">
        <v>27</v>
      </c>
      <c r="B4901" t="s">
        <v>23398</v>
      </c>
      <c r="C4901">
        <v>15</v>
      </c>
      <c r="D4901">
        <v>85</v>
      </c>
      <c r="E4901">
        <v>0</v>
      </c>
      <c r="F4901">
        <v>0</v>
      </c>
      <c r="G4901" t="s">
        <v>23399</v>
      </c>
      <c r="H4901">
        <v>66</v>
      </c>
      <c r="I4901">
        <v>381225</v>
      </c>
      <c r="J4901" t="s">
        <v>66</v>
      </c>
      <c r="K4901" t="s">
        <v>23400</v>
      </c>
      <c r="L4901" t="s">
        <v>23401</v>
      </c>
      <c r="M4901">
        <v>131</v>
      </c>
      <c r="N4901">
        <v>66</v>
      </c>
      <c r="O4901" t="s">
        <v>23402</v>
      </c>
      <c r="P4901">
        <v>0</v>
      </c>
      <c r="R4901" t="s">
        <v>23403</v>
      </c>
      <c r="S4901">
        <v>13</v>
      </c>
      <c r="T4901" t="s">
        <v>36</v>
      </c>
      <c r="U4901" t="s">
        <v>37</v>
      </c>
      <c r="V4901" t="s">
        <v>5611</v>
      </c>
      <c r="W4901">
        <v>200000</v>
      </c>
      <c r="X4901">
        <v>2004</v>
      </c>
      <c r="Y4901">
        <v>0</v>
      </c>
      <c r="Z4901">
        <v>7.2</v>
      </c>
      <c r="AA4901">
        <v>1.78</v>
      </c>
      <c r="AB4901">
        <v>30</v>
      </c>
    </row>
    <row r="4902" spans="1:28" hidden="1" x14ac:dyDescent="0.2">
      <c r="A4902" t="s">
        <v>27</v>
      </c>
      <c r="B4902" t="s">
        <v>23404</v>
      </c>
      <c r="C4902">
        <v>25</v>
      </c>
      <c r="D4902">
        <v>101</v>
      </c>
      <c r="E4902">
        <v>0</v>
      </c>
      <c r="F4902">
        <v>16</v>
      </c>
      <c r="G4902" t="s">
        <v>23405</v>
      </c>
      <c r="H4902">
        <v>77000</v>
      </c>
      <c r="I4902">
        <v>2428241</v>
      </c>
      <c r="J4902" t="s">
        <v>3407</v>
      </c>
      <c r="K4902" t="s">
        <v>23406</v>
      </c>
      <c r="L4902" t="s">
        <v>23407</v>
      </c>
      <c r="M4902">
        <v>2099</v>
      </c>
      <c r="N4902">
        <v>77046</v>
      </c>
      <c r="O4902" t="s">
        <v>23408</v>
      </c>
      <c r="P4902">
        <v>7</v>
      </c>
      <c r="Q4902" t="s">
        <v>23409</v>
      </c>
      <c r="R4902" t="s">
        <v>23410</v>
      </c>
      <c r="S4902">
        <v>26</v>
      </c>
      <c r="T4902" t="s">
        <v>36</v>
      </c>
      <c r="U4902" t="s">
        <v>37</v>
      </c>
      <c r="V4902" t="s">
        <v>38</v>
      </c>
      <c r="W4902">
        <v>200000</v>
      </c>
      <c r="X4902">
        <v>2010</v>
      </c>
      <c r="Y4902">
        <v>21</v>
      </c>
      <c r="Z4902">
        <v>6.4</v>
      </c>
      <c r="AB4902">
        <v>0</v>
      </c>
    </row>
    <row r="4903" spans="1:28" hidden="1" x14ac:dyDescent="0.2">
      <c r="A4903" t="s">
        <v>27</v>
      </c>
      <c r="B4903" t="s">
        <v>10762</v>
      </c>
      <c r="C4903">
        <v>37</v>
      </c>
      <c r="D4903">
        <v>97</v>
      </c>
      <c r="E4903">
        <v>151</v>
      </c>
      <c r="F4903">
        <v>305</v>
      </c>
      <c r="G4903" t="s">
        <v>2036</v>
      </c>
      <c r="H4903">
        <v>1000</v>
      </c>
      <c r="I4903">
        <v>78030</v>
      </c>
      <c r="J4903" t="s">
        <v>3407</v>
      </c>
      <c r="K4903" t="s">
        <v>5948</v>
      </c>
      <c r="L4903" t="s">
        <v>23411</v>
      </c>
      <c r="M4903">
        <v>1034</v>
      </c>
      <c r="N4903">
        <v>3021</v>
      </c>
      <c r="O4903" t="s">
        <v>23412</v>
      </c>
      <c r="P4903">
        <v>2</v>
      </c>
      <c r="R4903" t="s">
        <v>23413</v>
      </c>
      <c r="S4903">
        <v>10</v>
      </c>
      <c r="T4903" t="s">
        <v>36</v>
      </c>
      <c r="U4903" t="s">
        <v>37</v>
      </c>
      <c r="V4903" t="s">
        <v>583</v>
      </c>
      <c r="W4903">
        <v>200000</v>
      </c>
      <c r="X4903">
        <v>2012</v>
      </c>
      <c r="Y4903">
        <v>1000</v>
      </c>
      <c r="Z4903">
        <v>6.5</v>
      </c>
      <c r="AA4903">
        <v>2.35</v>
      </c>
      <c r="AB4903">
        <v>569</v>
      </c>
    </row>
    <row r="4904" spans="1:28" hidden="1" x14ac:dyDescent="0.2">
      <c r="A4904" t="s">
        <v>27</v>
      </c>
      <c r="B4904" t="s">
        <v>1845</v>
      </c>
      <c r="C4904">
        <v>76</v>
      </c>
      <c r="D4904">
        <v>119</v>
      </c>
      <c r="E4904">
        <v>670</v>
      </c>
      <c r="F4904">
        <v>9</v>
      </c>
      <c r="G4904" t="s">
        <v>23414</v>
      </c>
      <c r="H4904">
        <v>24</v>
      </c>
      <c r="I4904">
        <v>59774</v>
      </c>
      <c r="J4904" t="s">
        <v>1413</v>
      </c>
      <c r="K4904" t="s">
        <v>23415</v>
      </c>
      <c r="L4904" t="s">
        <v>23416</v>
      </c>
      <c r="M4904">
        <v>4212</v>
      </c>
      <c r="N4904">
        <v>69</v>
      </c>
      <c r="O4904" t="s">
        <v>23417</v>
      </c>
      <c r="P4904">
        <v>0</v>
      </c>
      <c r="Q4904" t="s">
        <v>23418</v>
      </c>
      <c r="R4904" t="s">
        <v>23419</v>
      </c>
      <c r="S4904">
        <v>18</v>
      </c>
      <c r="T4904" t="s">
        <v>8729</v>
      </c>
      <c r="U4904" t="s">
        <v>765</v>
      </c>
      <c r="V4904" t="s">
        <v>5611</v>
      </c>
      <c r="X4904">
        <v>2010</v>
      </c>
      <c r="Y4904">
        <v>20</v>
      </c>
      <c r="Z4904">
        <v>6.8</v>
      </c>
      <c r="AA4904">
        <v>2.35</v>
      </c>
      <c r="AB4904">
        <v>2000</v>
      </c>
    </row>
    <row r="4905" spans="1:28" hidden="1" x14ac:dyDescent="0.2">
      <c r="A4905" t="s">
        <v>27</v>
      </c>
      <c r="B4905" t="s">
        <v>23420</v>
      </c>
      <c r="C4905">
        <v>12</v>
      </c>
      <c r="D4905">
        <v>103</v>
      </c>
      <c r="E4905">
        <v>18</v>
      </c>
      <c r="F4905">
        <v>61</v>
      </c>
      <c r="G4905" t="s">
        <v>23421</v>
      </c>
      <c r="H4905">
        <v>96</v>
      </c>
      <c r="I4905">
        <v>174682</v>
      </c>
      <c r="J4905" t="s">
        <v>6197</v>
      </c>
      <c r="K4905" t="s">
        <v>23422</v>
      </c>
      <c r="L4905" t="s">
        <v>23423</v>
      </c>
      <c r="M4905">
        <v>460</v>
      </c>
      <c r="N4905">
        <v>314</v>
      </c>
      <c r="O4905" t="s">
        <v>23424</v>
      </c>
      <c r="P4905">
        <v>0</v>
      </c>
      <c r="Q4905" t="s">
        <v>23425</v>
      </c>
      <c r="R4905" t="s">
        <v>23426</v>
      </c>
      <c r="S4905">
        <v>14</v>
      </c>
      <c r="T4905" t="s">
        <v>36</v>
      </c>
      <c r="U4905" t="s">
        <v>37</v>
      </c>
      <c r="W4905">
        <v>200000</v>
      </c>
      <c r="X4905">
        <v>2002</v>
      </c>
      <c r="Y4905">
        <v>90</v>
      </c>
      <c r="Z4905">
        <v>6.9</v>
      </c>
      <c r="AB4905">
        <v>96</v>
      </c>
    </row>
    <row r="4906" spans="1:28" hidden="1" x14ac:dyDescent="0.2">
      <c r="A4906" t="s">
        <v>27</v>
      </c>
      <c r="B4906" t="s">
        <v>23427</v>
      </c>
      <c r="C4906">
        <v>7</v>
      </c>
      <c r="D4906">
        <v>86</v>
      </c>
      <c r="E4906">
        <v>0</v>
      </c>
      <c r="F4906">
        <v>15</v>
      </c>
      <c r="G4906" t="s">
        <v>23428</v>
      </c>
      <c r="H4906">
        <v>178</v>
      </c>
      <c r="I4906">
        <v>215185</v>
      </c>
      <c r="J4906" t="s">
        <v>22392</v>
      </c>
      <c r="K4906" t="s">
        <v>23429</v>
      </c>
      <c r="L4906" t="s">
        <v>23430</v>
      </c>
      <c r="M4906">
        <v>48</v>
      </c>
      <c r="N4906">
        <v>279</v>
      </c>
      <c r="O4906" t="s">
        <v>23431</v>
      </c>
      <c r="P4906">
        <v>3</v>
      </c>
      <c r="Q4906" t="s">
        <v>23432</v>
      </c>
      <c r="R4906" t="s">
        <v>23433</v>
      </c>
      <c r="S4906">
        <v>2</v>
      </c>
      <c r="T4906" t="s">
        <v>36</v>
      </c>
      <c r="U4906" t="s">
        <v>37</v>
      </c>
      <c r="V4906" t="s">
        <v>38</v>
      </c>
      <c r="W4906">
        <v>200000</v>
      </c>
      <c r="X4906">
        <v>2008</v>
      </c>
      <c r="Y4906">
        <v>58</v>
      </c>
      <c r="Z4906">
        <v>7.5</v>
      </c>
      <c r="AB4906">
        <v>26</v>
      </c>
    </row>
    <row r="4907" spans="1:28" hidden="1" x14ac:dyDescent="0.2">
      <c r="A4907" t="s">
        <v>27</v>
      </c>
      <c r="B4907" t="s">
        <v>1524</v>
      </c>
      <c r="C4907">
        <v>450</v>
      </c>
      <c r="D4907">
        <v>106</v>
      </c>
      <c r="E4907">
        <v>0</v>
      </c>
      <c r="F4907">
        <v>273</v>
      </c>
      <c r="G4907" t="s">
        <v>5194</v>
      </c>
      <c r="H4907">
        <v>17000</v>
      </c>
      <c r="I4907">
        <v>32154410</v>
      </c>
      <c r="J4907" t="s">
        <v>2123</v>
      </c>
      <c r="K4907" t="s">
        <v>442</v>
      </c>
      <c r="L4907" t="s">
        <v>8444</v>
      </c>
      <c r="M4907">
        <v>148334</v>
      </c>
      <c r="N4907">
        <v>18469</v>
      </c>
      <c r="O4907" t="s">
        <v>8445</v>
      </c>
      <c r="P4907">
        <v>0</v>
      </c>
      <c r="Q4907" t="s">
        <v>8446</v>
      </c>
      <c r="R4907" t="s">
        <v>8447</v>
      </c>
      <c r="S4907">
        <v>274</v>
      </c>
      <c r="T4907" t="s">
        <v>36</v>
      </c>
      <c r="U4907" t="s">
        <v>37</v>
      </c>
      <c r="V4907" t="s">
        <v>583</v>
      </c>
      <c r="W4907">
        <v>30000000</v>
      </c>
      <c r="X4907">
        <v>2013</v>
      </c>
      <c r="Y4907">
        <v>681</v>
      </c>
      <c r="Z4907">
        <v>7.1</v>
      </c>
      <c r="AA4907">
        <v>1.85</v>
      </c>
      <c r="AB4907">
        <v>29000</v>
      </c>
    </row>
    <row r="4908" spans="1:28" hidden="1" x14ac:dyDescent="0.2">
      <c r="A4908" t="s">
        <v>27</v>
      </c>
      <c r="B4908" t="s">
        <v>23434</v>
      </c>
      <c r="C4908">
        <v>60</v>
      </c>
      <c r="D4908">
        <v>90</v>
      </c>
      <c r="E4908">
        <v>25</v>
      </c>
      <c r="F4908">
        <v>10</v>
      </c>
      <c r="G4908" t="s">
        <v>23434</v>
      </c>
      <c r="H4908">
        <v>169</v>
      </c>
      <c r="J4908" t="s">
        <v>4831</v>
      </c>
      <c r="K4908" t="s">
        <v>22915</v>
      </c>
      <c r="L4908" t="s">
        <v>23435</v>
      </c>
      <c r="M4908">
        <v>2413</v>
      </c>
      <c r="N4908">
        <v>206</v>
      </c>
      <c r="O4908" t="s">
        <v>23436</v>
      </c>
      <c r="P4908">
        <v>0</v>
      </c>
      <c r="Q4908" t="s">
        <v>23437</v>
      </c>
      <c r="R4908" t="s">
        <v>23438</v>
      </c>
      <c r="S4908">
        <v>112</v>
      </c>
      <c r="T4908" t="s">
        <v>36</v>
      </c>
      <c r="U4908" t="s">
        <v>37</v>
      </c>
      <c r="V4908" t="s">
        <v>583</v>
      </c>
      <c r="W4908">
        <v>200000</v>
      </c>
      <c r="X4908">
        <v>2003</v>
      </c>
      <c r="Y4908">
        <v>25</v>
      </c>
      <c r="Z4908">
        <v>5.0999999999999996</v>
      </c>
      <c r="AA4908">
        <v>1.33</v>
      </c>
      <c r="AB4908">
        <v>198</v>
      </c>
    </row>
    <row r="4909" spans="1:28" hidden="1" x14ac:dyDescent="0.2">
      <c r="A4909" t="s">
        <v>27</v>
      </c>
      <c r="B4909" t="s">
        <v>12535</v>
      </c>
      <c r="C4909">
        <v>4</v>
      </c>
      <c r="D4909">
        <v>95</v>
      </c>
      <c r="E4909">
        <v>89</v>
      </c>
      <c r="F4909">
        <v>45</v>
      </c>
      <c r="G4909" t="s">
        <v>12535</v>
      </c>
      <c r="H4909">
        <v>471</v>
      </c>
      <c r="J4909" t="s">
        <v>2525</v>
      </c>
      <c r="K4909" t="s">
        <v>23439</v>
      </c>
      <c r="L4909" t="s">
        <v>23440</v>
      </c>
      <c r="M4909">
        <v>81</v>
      </c>
      <c r="N4909">
        <v>705</v>
      </c>
      <c r="O4909" t="s">
        <v>23441</v>
      </c>
      <c r="P4909">
        <v>0</v>
      </c>
      <c r="Q4909" t="s">
        <v>23442</v>
      </c>
      <c r="R4909" t="s">
        <v>23443</v>
      </c>
      <c r="S4909">
        <v>1</v>
      </c>
      <c r="T4909" t="s">
        <v>36</v>
      </c>
      <c r="U4909" t="s">
        <v>37</v>
      </c>
      <c r="W4909">
        <v>250000</v>
      </c>
      <c r="X4909">
        <v>2015</v>
      </c>
      <c r="Y4909">
        <v>89</v>
      </c>
      <c r="Z4909">
        <v>6.2</v>
      </c>
      <c r="AB4909">
        <v>47</v>
      </c>
    </row>
    <row r="4910" spans="1:28" hidden="1" x14ac:dyDescent="0.2">
      <c r="A4910" t="s">
        <v>27</v>
      </c>
      <c r="B4910" t="s">
        <v>10929</v>
      </c>
      <c r="C4910">
        <v>42</v>
      </c>
      <c r="D4910">
        <v>94</v>
      </c>
      <c r="E4910">
        <v>2</v>
      </c>
      <c r="F4910">
        <v>156</v>
      </c>
      <c r="G4910" t="s">
        <v>23444</v>
      </c>
      <c r="H4910">
        <v>259</v>
      </c>
      <c r="J4910" t="s">
        <v>4330</v>
      </c>
      <c r="K4910" t="s">
        <v>23445</v>
      </c>
      <c r="L4910" t="s">
        <v>23446</v>
      </c>
      <c r="M4910">
        <v>1328</v>
      </c>
      <c r="N4910">
        <v>711</v>
      </c>
      <c r="O4910" t="s">
        <v>23447</v>
      </c>
      <c r="P4910">
        <v>0</v>
      </c>
      <c r="Q4910" t="s">
        <v>23448</v>
      </c>
      <c r="R4910" t="s">
        <v>23449</v>
      </c>
      <c r="S4910">
        <v>22</v>
      </c>
      <c r="T4910" t="s">
        <v>36</v>
      </c>
      <c r="U4910" t="s">
        <v>37</v>
      </c>
      <c r="V4910" t="s">
        <v>38</v>
      </c>
      <c r="W4910">
        <v>13000000</v>
      </c>
      <c r="X4910">
        <v>2010</v>
      </c>
      <c r="Y4910">
        <v>165</v>
      </c>
      <c r="Z4910">
        <v>3.9</v>
      </c>
      <c r="AA4910">
        <v>2.35</v>
      </c>
      <c r="AB4910">
        <v>0</v>
      </c>
    </row>
    <row r="4911" spans="1:28" hidden="1" x14ac:dyDescent="0.2">
      <c r="A4911" t="s">
        <v>27</v>
      </c>
      <c r="B4911" t="s">
        <v>15174</v>
      </c>
      <c r="C4911">
        <v>93</v>
      </c>
      <c r="D4911">
        <v>84</v>
      </c>
      <c r="E4911">
        <v>157</v>
      </c>
      <c r="F4911">
        <v>98</v>
      </c>
      <c r="G4911" t="s">
        <v>22791</v>
      </c>
      <c r="H4911">
        <v>962</v>
      </c>
      <c r="I4911">
        <v>140016</v>
      </c>
      <c r="J4911" t="s">
        <v>15466</v>
      </c>
      <c r="K4911" t="s">
        <v>9477</v>
      </c>
      <c r="L4911" t="s">
        <v>23450</v>
      </c>
      <c r="M4911">
        <v>3507</v>
      </c>
      <c r="N4911">
        <v>2016</v>
      </c>
      <c r="O4911" t="s">
        <v>23451</v>
      </c>
      <c r="P4911">
        <v>0</v>
      </c>
      <c r="Q4911" t="s">
        <v>23452</v>
      </c>
      <c r="R4911" t="s">
        <v>23453</v>
      </c>
      <c r="S4911">
        <v>40</v>
      </c>
      <c r="T4911" t="s">
        <v>36</v>
      </c>
      <c r="U4911" t="s">
        <v>37</v>
      </c>
      <c r="V4911" t="s">
        <v>583</v>
      </c>
      <c r="X4911">
        <v>2008</v>
      </c>
      <c r="Y4911">
        <v>873</v>
      </c>
      <c r="Z4911">
        <v>6</v>
      </c>
      <c r="AA4911">
        <v>1.85</v>
      </c>
      <c r="AB4911">
        <v>443</v>
      </c>
    </row>
    <row r="4912" spans="1:28" hidden="1" x14ac:dyDescent="0.2">
      <c r="A4912" t="s">
        <v>27</v>
      </c>
      <c r="B4912" t="s">
        <v>23454</v>
      </c>
      <c r="C4912">
        <v>1</v>
      </c>
      <c r="D4912">
        <v>89</v>
      </c>
      <c r="E4912">
        <v>0</v>
      </c>
      <c r="F4912">
        <v>15</v>
      </c>
      <c r="G4912" t="s">
        <v>23455</v>
      </c>
      <c r="H4912">
        <v>138</v>
      </c>
      <c r="J4912" t="s">
        <v>23456</v>
      </c>
      <c r="K4912" t="s">
        <v>23457</v>
      </c>
      <c r="L4912" t="s">
        <v>23458</v>
      </c>
      <c r="M4912">
        <v>78</v>
      </c>
      <c r="N4912">
        <v>192</v>
      </c>
      <c r="O4912" t="s">
        <v>23459</v>
      </c>
      <c r="P4912">
        <v>0</v>
      </c>
      <c r="R4912" t="s">
        <v>23460</v>
      </c>
      <c r="S4912">
        <v>1</v>
      </c>
      <c r="T4912" t="s">
        <v>36</v>
      </c>
      <c r="U4912" t="s">
        <v>37</v>
      </c>
      <c r="X4912">
        <v>2014</v>
      </c>
      <c r="Y4912">
        <v>18</v>
      </c>
      <c r="Z4912">
        <v>6.8</v>
      </c>
      <c r="AB4912">
        <v>267</v>
      </c>
    </row>
    <row r="4913" spans="1:28" hidden="1" x14ac:dyDescent="0.2">
      <c r="A4913" t="s">
        <v>27</v>
      </c>
      <c r="B4913" t="s">
        <v>23461</v>
      </c>
      <c r="C4913">
        <v>16</v>
      </c>
      <c r="D4913">
        <v>59</v>
      </c>
      <c r="E4913">
        <v>121</v>
      </c>
      <c r="F4913">
        <v>0</v>
      </c>
      <c r="G4913" t="s">
        <v>23462</v>
      </c>
      <c r="H4913">
        <v>27</v>
      </c>
      <c r="J4913" t="s">
        <v>66</v>
      </c>
      <c r="K4913" t="s">
        <v>23463</v>
      </c>
      <c r="L4913" t="s">
        <v>23464</v>
      </c>
      <c r="M4913">
        <v>352</v>
      </c>
      <c r="N4913">
        <v>27</v>
      </c>
      <c r="O4913" t="s">
        <v>23465</v>
      </c>
      <c r="P4913">
        <v>0</v>
      </c>
      <c r="R4913" t="s">
        <v>23466</v>
      </c>
      <c r="S4913">
        <v>4</v>
      </c>
      <c r="T4913" t="s">
        <v>1462</v>
      </c>
      <c r="U4913" t="s">
        <v>1463</v>
      </c>
      <c r="W4913">
        <v>150000</v>
      </c>
      <c r="X4913">
        <v>2004</v>
      </c>
      <c r="Y4913">
        <v>0</v>
      </c>
      <c r="Z4913">
        <v>7.4</v>
      </c>
      <c r="AA4913">
        <v>1.37</v>
      </c>
      <c r="AB4913">
        <v>44</v>
      </c>
    </row>
    <row r="4914" spans="1:28" hidden="1" x14ac:dyDescent="0.2">
      <c r="A4914" t="s">
        <v>745</v>
      </c>
      <c r="B4914" t="s">
        <v>23467</v>
      </c>
      <c r="C4914">
        <v>54</v>
      </c>
      <c r="D4914">
        <v>126</v>
      </c>
      <c r="E4914">
        <v>147</v>
      </c>
      <c r="F4914">
        <v>0</v>
      </c>
      <c r="G4914" t="s">
        <v>23468</v>
      </c>
      <c r="H4914">
        <v>0</v>
      </c>
      <c r="J4914" t="s">
        <v>5322</v>
      </c>
      <c r="K4914" t="s">
        <v>23469</v>
      </c>
      <c r="L4914" t="s">
        <v>23470</v>
      </c>
      <c r="M4914">
        <v>9903</v>
      </c>
      <c r="N4914">
        <v>0</v>
      </c>
      <c r="O4914" t="s">
        <v>23471</v>
      </c>
      <c r="P4914">
        <v>0</v>
      </c>
      <c r="Q4914" t="s">
        <v>23472</v>
      </c>
      <c r="R4914" t="s">
        <v>23473</v>
      </c>
      <c r="S4914">
        <v>49</v>
      </c>
      <c r="T4914" t="s">
        <v>15776</v>
      </c>
      <c r="U4914" t="s">
        <v>7709</v>
      </c>
      <c r="V4914" t="s">
        <v>4828</v>
      </c>
      <c r="X4914">
        <v>1955</v>
      </c>
      <c r="Y4914">
        <v>0</v>
      </c>
      <c r="Z4914">
        <v>8.1</v>
      </c>
      <c r="AA4914">
        <v>1.37</v>
      </c>
      <c r="AB4914">
        <v>863</v>
      </c>
    </row>
    <row r="4915" spans="1:28" hidden="1" x14ac:dyDescent="0.2">
      <c r="A4915" t="s">
        <v>27</v>
      </c>
      <c r="B4915" t="s">
        <v>23474</v>
      </c>
      <c r="C4915">
        <v>38</v>
      </c>
      <c r="D4915">
        <v>86</v>
      </c>
      <c r="E4915">
        <v>123</v>
      </c>
      <c r="F4915">
        <v>782</v>
      </c>
      <c r="G4915" t="s">
        <v>9051</v>
      </c>
      <c r="H4915">
        <v>3000</v>
      </c>
      <c r="I4915">
        <v>15542</v>
      </c>
      <c r="J4915" t="s">
        <v>1413</v>
      </c>
      <c r="K4915" t="s">
        <v>233</v>
      </c>
      <c r="L4915" t="s">
        <v>23475</v>
      </c>
      <c r="M4915">
        <v>6689</v>
      </c>
      <c r="N4915">
        <v>7144</v>
      </c>
      <c r="O4915" t="s">
        <v>9423</v>
      </c>
      <c r="P4915">
        <v>0</v>
      </c>
      <c r="Q4915" t="s">
        <v>23476</v>
      </c>
      <c r="R4915" t="s">
        <v>23477</v>
      </c>
      <c r="S4915">
        <v>51</v>
      </c>
      <c r="T4915" t="s">
        <v>36</v>
      </c>
      <c r="U4915" t="s">
        <v>37</v>
      </c>
      <c r="V4915" t="s">
        <v>583</v>
      </c>
      <c r="X4915">
        <v>2008</v>
      </c>
      <c r="Y4915">
        <v>985</v>
      </c>
      <c r="Z4915">
        <v>6.5</v>
      </c>
      <c r="AA4915">
        <v>1.85</v>
      </c>
      <c r="AB4915">
        <v>0</v>
      </c>
    </row>
    <row r="4916" spans="1:28" hidden="1" x14ac:dyDescent="0.2">
      <c r="A4916" t="s">
        <v>27</v>
      </c>
      <c r="B4916" t="s">
        <v>22028</v>
      </c>
      <c r="C4916">
        <v>66</v>
      </c>
      <c r="D4916">
        <v>87</v>
      </c>
      <c r="E4916">
        <v>29</v>
      </c>
      <c r="F4916">
        <v>131</v>
      </c>
      <c r="G4916" t="s">
        <v>5274</v>
      </c>
      <c r="H4916">
        <v>505</v>
      </c>
      <c r="J4916" t="s">
        <v>5497</v>
      </c>
      <c r="K4916" t="s">
        <v>22572</v>
      </c>
      <c r="L4916" t="s">
        <v>23478</v>
      </c>
      <c r="M4916">
        <v>129799</v>
      </c>
      <c r="N4916">
        <v>1181</v>
      </c>
      <c r="O4916" t="s">
        <v>23479</v>
      </c>
      <c r="P4916">
        <v>0</v>
      </c>
      <c r="Q4916" t="s">
        <v>23480</v>
      </c>
      <c r="R4916" t="s">
        <v>23481</v>
      </c>
      <c r="S4916">
        <v>638</v>
      </c>
      <c r="T4916" t="s">
        <v>36</v>
      </c>
      <c r="U4916" t="s">
        <v>37</v>
      </c>
      <c r="V4916" t="s">
        <v>4828</v>
      </c>
      <c r="W4916">
        <v>200000</v>
      </c>
      <c r="X4916">
        <v>2007</v>
      </c>
      <c r="Y4916">
        <v>323</v>
      </c>
      <c r="Z4916">
        <v>8</v>
      </c>
      <c r="AA4916">
        <v>1.78</v>
      </c>
      <c r="AB4916">
        <v>46000</v>
      </c>
    </row>
    <row r="4917" spans="1:28" hidden="1" x14ac:dyDescent="0.2">
      <c r="A4917" t="s">
        <v>27</v>
      </c>
      <c r="B4917" t="s">
        <v>23482</v>
      </c>
      <c r="C4917">
        <v>11</v>
      </c>
      <c r="D4917">
        <v>106</v>
      </c>
      <c r="E4917">
        <v>15</v>
      </c>
      <c r="F4917">
        <v>0</v>
      </c>
      <c r="G4917" t="s">
        <v>23483</v>
      </c>
      <c r="H4917">
        <v>2</v>
      </c>
      <c r="I4917">
        <v>1111</v>
      </c>
      <c r="J4917" t="s">
        <v>20253</v>
      </c>
      <c r="K4917" t="s">
        <v>23484</v>
      </c>
      <c r="L4917" t="s">
        <v>23485</v>
      </c>
      <c r="M4917">
        <v>771</v>
      </c>
      <c r="N4917">
        <v>2</v>
      </c>
      <c r="O4917" t="s">
        <v>23486</v>
      </c>
      <c r="P4917">
        <v>0</v>
      </c>
      <c r="Q4917" t="s">
        <v>23487</v>
      </c>
      <c r="R4917" t="s">
        <v>23488</v>
      </c>
      <c r="S4917">
        <v>10</v>
      </c>
      <c r="T4917" t="s">
        <v>36</v>
      </c>
      <c r="U4917" t="s">
        <v>37</v>
      </c>
      <c r="V4917" t="s">
        <v>38</v>
      </c>
      <c r="W4917">
        <v>200000</v>
      </c>
      <c r="X4917">
        <v>2006</v>
      </c>
      <c r="Y4917">
        <v>0</v>
      </c>
      <c r="Z4917">
        <v>7.7</v>
      </c>
      <c r="AA4917">
        <v>1.66</v>
      </c>
      <c r="AB4917">
        <v>246</v>
      </c>
    </row>
    <row r="4918" spans="1:28" hidden="1" x14ac:dyDescent="0.2">
      <c r="A4918" t="s">
        <v>27</v>
      </c>
      <c r="B4918" t="s">
        <v>23489</v>
      </c>
      <c r="C4918">
        <v>6</v>
      </c>
      <c r="D4918">
        <v>86</v>
      </c>
      <c r="E4918">
        <v>20</v>
      </c>
      <c r="F4918">
        <v>32</v>
      </c>
      <c r="G4918" t="s">
        <v>23490</v>
      </c>
      <c r="H4918">
        <v>563</v>
      </c>
      <c r="J4918" t="s">
        <v>7142</v>
      </c>
      <c r="K4918" t="s">
        <v>2881</v>
      </c>
      <c r="L4918" t="s">
        <v>23491</v>
      </c>
      <c r="M4918">
        <v>1338</v>
      </c>
      <c r="N4918">
        <v>828</v>
      </c>
      <c r="O4918" t="s">
        <v>23492</v>
      </c>
      <c r="P4918">
        <v>1</v>
      </c>
      <c r="Q4918" t="s">
        <v>23493</v>
      </c>
      <c r="R4918" t="s">
        <v>23494</v>
      </c>
      <c r="S4918">
        <v>32</v>
      </c>
      <c r="T4918" t="s">
        <v>36</v>
      </c>
      <c r="U4918" t="s">
        <v>37</v>
      </c>
      <c r="W4918">
        <v>200000</v>
      </c>
      <c r="X4918">
        <v>2004</v>
      </c>
      <c r="Y4918">
        <v>194</v>
      </c>
      <c r="Z4918">
        <v>7.2</v>
      </c>
      <c r="AA4918">
        <v>1.33</v>
      </c>
      <c r="AB4918">
        <v>90</v>
      </c>
    </row>
    <row r="4919" spans="1:28" hidden="1" x14ac:dyDescent="0.2">
      <c r="A4919" t="s">
        <v>745</v>
      </c>
      <c r="B4919" t="s">
        <v>23495</v>
      </c>
      <c r="C4919">
        <v>25</v>
      </c>
      <c r="D4919">
        <v>89</v>
      </c>
      <c r="E4919">
        <v>0</v>
      </c>
      <c r="F4919">
        <v>31</v>
      </c>
      <c r="G4919" t="s">
        <v>23496</v>
      </c>
      <c r="H4919">
        <v>236</v>
      </c>
      <c r="J4919" t="s">
        <v>23497</v>
      </c>
      <c r="K4919" t="s">
        <v>23498</v>
      </c>
      <c r="L4919" t="s">
        <v>23499</v>
      </c>
      <c r="M4919">
        <v>374</v>
      </c>
      <c r="N4919">
        <v>518</v>
      </c>
      <c r="O4919" t="s">
        <v>23500</v>
      </c>
      <c r="P4919">
        <v>3</v>
      </c>
      <c r="Q4919" t="s">
        <v>23501</v>
      </c>
      <c r="R4919" t="s">
        <v>23502</v>
      </c>
      <c r="S4919">
        <v>10</v>
      </c>
      <c r="T4919" t="s">
        <v>36</v>
      </c>
      <c r="U4919" t="s">
        <v>37</v>
      </c>
      <c r="V4919" t="s">
        <v>93</v>
      </c>
      <c r="W4919">
        <v>2500000</v>
      </c>
      <c r="X4919">
        <v>2008</v>
      </c>
      <c r="Y4919">
        <v>189</v>
      </c>
      <c r="Z4919">
        <v>5.4</v>
      </c>
      <c r="AA4919">
        <v>1.78</v>
      </c>
      <c r="AB4919">
        <v>83</v>
      </c>
    </row>
    <row r="4920" spans="1:28" hidden="1" x14ac:dyDescent="0.2">
      <c r="A4920" t="s">
        <v>27</v>
      </c>
      <c r="B4920" t="s">
        <v>23503</v>
      </c>
      <c r="C4920">
        <v>13</v>
      </c>
      <c r="D4920">
        <v>105</v>
      </c>
      <c r="E4920">
        <v>0</v>
      </c>
      <c r="F4920">
        <v>27</v>
      </c>
      <c r="G4920" t="s">
        <v>23504</v>
      </c>
      <c r="H4920">
        <v>178</v>
      </c>
      <c r="J4920" t="s">
        <v>5508</v>
      </c>
      <c r="K4920" t="s">
        <v>23505</v>
      </c>
      <c r="L4920" t="s">
        <v>23506</v>
      </c>
      <c r="M4920">
        <v>37</v>
      </c>
      <c r="N4920">
        <v>263</v>
      </c>
      <c r="O4920" t="s">
        <v>23507</v>
      </c>
      <c r="P4920">
        <v>0</v>
      </c>
      <c r="R4920" t="s">
        <v>23508</v>
      </c>
      <c r="S4920">
        <v>1</v>
      </c>
      <c r="T4920" t="s">
        <v>36</v>
      </c>
      <c r="U4920" t="s">
        <v>37</v>
      </c>
      <c r="W4920">
        <v>200000</v>
      </c>
      <c r="X4920">
        <v>2012</v>
      </c>
      <c r="Y4920">
        <v>32</v>
      </c>
      <c r="Z4920">
        <v>6.7</v>
      </c>
      <c r="AB4920">
        <v>38</v>
      </c>
    </row>
    <row r="4921" spans="1:28" hidden="1" x14ac:dyDescent="0.2">
      <c r="A4921" t="s">
        <v>27</v>
      </c>
      <c r="B4921" t="s">
        <v>23509</v>
      </c>
      <c r="C4921">
        <v>18</v>
      </c>
      <c r="D4921">
        <v>93</v>
      </c>
      <c r="E4921">
        <v>0</v>
      </c>
      <c r="F4921">
        <v>75</v>
      </c>
      <c r="G4921" t="s">
        <v>23510</v>
      </c>
      <c r="H4921">
        <v>110</v>
      </c>
      <c r="J4921" t="s">
        <v>2681</v>
      </c>
      <c r="K4921" t="s">
        <v>23511</v>
      </c>
      <c r="L4921" t="s">
        <v>23512</v>
      </c>
      <c r="M4921">
        <v>191</v>
      </c>
      <c r="N4921">
        <v>338</v>
      </c>
      <c r="O4921" t="s">
        <v>4967</v>
      </c>
      <c r="P4921">
        <v>0</v>
      </c>
      <c r="R4921" t="s">
        <v>23513</v>
      </c>
      <c r="S4921">
        <v>1</v>
      </c>
      <c r="T4921" t="s">
        <v>36</v>
      </c>
      <c r="U4921" t="s">
        <v>37</v>
      </c>
      <c r="X4921">
        <v>2014</v>
      </c>
      <c r="Y4921">
        <v>79</v>
      </c>
      <c r="Z4921">
        <v>6.3</v>
      </c>
      <c r="AB4921">
        <v>142</v>
      </c>
    </row>
    <row r="4922" spans="1:28" hidden="1" x14ac:dyDescent="0.2">
      <c r="A4922" t="s">
        <v>27</v>
      </c>
      <c r="B4922" t="s">
        <v>23514</v>
      </c>
      <c r="C4922">
        <v>3</v>
      </c>
      <c r="D4922">
        <v>94</v>
      </c>
      <c r="E4922">
        <v>0</v>
      </c>
      <c r="F4922">
        <v>178</v>
      </c>
      <c r="G4922" t="s">
        <v>23515</v>
      </c>
      <c r="H4922">
        <v>433</v>
      </c>
      <c r="J4922" t="s">
        <v>3407</v>
      </c>
      <c r="K4922" t="s">
        <v>6375</v>
      </c>
      <c r="L4922" t="s">
        <v>23516</v>
      </c>
      <c r="M4922">
        <v>15</v>
      </c>
      <c r="N4922">
        <v>1112</v>
      </c>
      <c r="O4922" t="s">
        <v>23505</v>
      </c>
      <c r="P4922">
        <v>1</v>
      </c>
      <c r="R4922" t="s">
        <v>23517</v>
      </c>
      <c r="S4922">
        <v>3</v>
      </c>
      <c r="T4922" t="s">
        <v>36</v>
      </c>
      <c r="U4922" t="s">
        <v>37</v>
      </c>
      <c r="W4922">
        <v>200000</v>
      </c>
      <c r="X4922">
        <v>2012</v>
      </c>
      <c r="Y4922">
        <v>375</v>
      </c>
      <c r="Z4922">
        <v>8.1</v>
      </c>
      <c r="AA4922">
        <v>1.78</v>
      </c>
      <c r="AB4922">
        <v>66</v>
      </c>
    </row>
    <row r="4923" spans="1:28" hidden="1" x14ac:dyDescent="0.2">
      <c r="A4923" t="s">
        <v>27</v>
      </c>
      <c r="B4923" t="s">
        <v>23518</v>
      </c>
      <c r="C4923">
        <v>46</v>
      </c>
      <c r="D4923">
        <v>89</v>
      </c>
      <c r="E4923">
        <v>373</v>
      </c>
      <c r="F4923">
        <v>27</v>
      </c>
      <c r="G4923" t="s">
        <v>23519</v>
      </c>
      <c r="H4923">
        <v>36</v>
      </c>
      <c r="I4923">
        <v>925402</v>
      </c>
      <c r="J4923" t="s">
        <v>7142</v>
      </c>
      <c r="K4923" t="s">
        <v>23520</v>
      </c>
      <c r="L4923" t="s">
        <v>23521</v>
      </c>
      <c r="M4923">
        <v>27882</v>
      </c>
      <c r="N4923">
        <v>100</v>
      </c>
      <c r="O4923" t="s">
        <v>23522</v>
      </c>
      <c r="P4923">
        <v>0</v>
      </c>
      <c r="Q4923" t="s">
        <v>23523</v>
      </c>
      <c r="R4923" t="s">
        <v>23524</v>
      </c>
      <c r="S4923">
        <v>130</v>
      </c>
      <c r="T4923" t="s">
        <v>22075</v>
      </c>
      <c r="U4923" t="s">
        <v>13545</v>
      </c>
      <c r="V4923" t="s">
        <v>93</v>
      </c>
      <c r="W4923">
        <v>180000</v>
      </c>
      <c r="X4923">
        <v>1997</v>
      </c>
      <c r="Y4923">
        <v>35</v>
      </c>
      <c r="Z4923">
        <v>8.5</v>
      </c>
      <c r="AA4923">
        <v>1.85</v>
      </c>
      <c r="AB4923">
        <v>0</v>
      </c>
    </row>
    <row r="4924" spans="1:28" hidden="1" x14ac:dyDescent="0.2">
      <c r="A4924" t="s">
        <v>27</v>
      </c>
      <c r="B4924" t="s">
        <v>23525</v>
      </c>
      <c r="C4924">
        <v>143</v>
      </c>
      <c r="D4924">
        <v>97</v>
      </c>
      <c r="E4924">
        <v>131</v>
      </c>
      <c r="F4924">
        <v>67</v>
      </c>
      <c r="G4924" t="s">
        <v>23526</v>
      </c>
      <c r="H4924">
        <v>507</v>
      </c>
      <c r="I4924">
        <v>469947</v>
      </c>
      <c r="J4924" t="s">
        <v>212</v>
      </c>
      <c r="K4924" t="s">
        <v>14714</v>
      </c>
      <c r="L4924" t="s">
        <v>23527</v>
      </c>
      <c r="M4924">
        <v>19846</v>
      </c>
      <c r="N4924">
        <v>654</v>
      </c>
      <c r="O4924" t="s">
        <v>23528</v>
      </c>
      <c r="P4924">
        <v>0</v>
      </c>
      <c r="Q4924" t="s">
        <v>23529</v>
      </c>
      <c r="R4924" t="s">
        <v>23530</v>
      </c>
      <c r="S4924">
        <v>68</v>
      </c>
      <c r="T4924" t="s">
        <v>36</v>
      </c>
      <c r="U4924" t="s">
        <v>55</v>
      </c>
      <c r="V4924" t="s">
        <v>4828</v>
      </c>
      <c r="W4924">
        <v>120000</v>
      </c>
      <c r="X4924">
        <v>2011</v>
      </c>
      <c r="Y4924">
        <v>75</v>
      </c>
      <c r="Z4924">
        <v>7.7</v>
      </c>
      <c r="AA4924">
        <v>1.85</v>
      </c>
      <c r="AB4924">
        <v>0</v>
      </c>
    </row>
    <row r="4925" spans="1:28" hidden="1" x14ac:dyDescent="0.2">
      <c r="A4925" t="s">
        <v>745</v>
      </c>
      <c r="B4925" t="s">
        <v>5074</v>
      </c>
      <c r="C4925">
        <v>26</v>
      </c>
      <c r="D4925">
        <v>88</v>
      </c>
      <c r="E4925">
        <v>0</v>
      </c>
      <c r="F4925">
        <v>46</v>
      </c>
      <c r="G4925" t="s">
        <v>23531</v>
      </c>
      <c r="H4925">
        <v>539</v>
      </c>
      <c r="I4925">
        <v>7137502</v>
      </c>
      <c r="J4925" t="s">
        <v>1679</v>
      </c>
      <c r="K4925" t="s">
        <v>1716</v>
      </c>
      <c r="L4925" t="s">
        <v>23532</v>
      </c>
      <c r="M4925">
        <v>4769</v>
      </c>
      <c r="N4925">
        <v>708</v>
      </c>
      <c r="O4925" t="s">
        <v>23533</v>
      </c>
      <c r="P4925">
        <v>0</v>
      </c>
      <c r="Q4925" t="s">
        <v>23534</v>
      </c>
      <c r="R4925" t="s">
        <v>23535</v>
      </c>
      <c r="S4925">
        <v>26</v>
      </c>
      <c r="T4925" t="s">
        <v>36</v>
      </c>
      <c r="U4925" t="s">
        <v>37</v>
      </c>
      <c r="V4925" t="s">
        <v>583</v>
      </c>
      <c r="W4925">
        <v>175000</v>
      </c>
      <c r="X4925">
        <v>1986</v>
      </c>
      <c r="Y4925">
        <v>53</v>
      </c>
      <c r="Z4925">
        <v>6.5</v>
      </c>
      <c r="AA4925">
        <v>1.85</v>
      </c>
      <c r="AB4925">
        <v>406</v>
      </c>
    </row>
    <row r="4926" spans="1:28" hidden="1" x14ac:dyDescent="0.2">
      <c r="A4926" t="s">
        <v>27</v>
      </c>
      <c r="B4926" t="s">
        <v>23536</v>
      </c>
      <c r="D4926">
        <v>78</v>
      </c>
      <c r="E4926">
        <v>0</v>
      </c>
      <c r="F4926">
        <v>0</v>
      </c>
      <c r="G4926" t="s">
        <v>23537</v>
      </c>
      <c r="H4926">
        <v>0</v>
      </c>
      <c r="J4926" t="s">
        <v>66</v>
      </c>
      <c r="K4926" t="s">
        <v>23538</v>
      </c>
      <c r="L4926" t="s">
        <v>23539</v>
      </c>
      <c r="M4926">
        <v>27</v>
      </c>
      <c r="N4926">
        <v>0</v>
      </c>
      <c r="O4926" t="s">
        <v>23540</v>
      </c>
      <c r="P4926">
        <v>0</v>
      </c>
      <c r="R4926" t="s">
        <v>23541</v>
      </c>
      <c r="S4926">
        <v>1</v>
      </c>
      <c r="T4926" t="s">
        <v>36</v>
      </c>
      <c r="U4926" t="s">
        <v>37</v>
      </c>
      <c r="W4926">
        <v>180000</v>
      </c>
      <c r="X4926">
        <v>2014</v>
      </c>
      <c r="Y4926">
        <v>0</v>
      </c>
      <c r="Z4926">
        <v>8.6999999999999993</v>
      </c>
      <c r="AB4926">
        <v>88</v>
      </c>
    </row>
    <row r="4927" spans="1:28" hidden="1" x14ac:dyDescent="0.2">
      <c r="A4927" t="s">
        <v>27</v>
      </c>
      <c r="B4927" t="s">
        <v>23542</v>
      </c>
      <c r="C4927">
        <v>5</v>
      </c>
      <c r="D4927">
        <v>104</v>
      </c>
      <c r="E4927">
        <v>0</v>
      </c>
      <c r="F4927">
        <v>0</v>
      </c>
      <c r="G4927" t="s">
        <v>23543</v>
      </c>
      <c r="H4927">
        <v>0</v>
      </c>
      <c r="J4927" t="s">
        <v>3407</v>
      </c>
      <c r="K4927" t="s">
        <v>23544</v>
      </c>
      <c r="L4927" t="s">
        <v>23545</v>
      </c>
      <c r="M4927">
        <v>354</v>
      </c>
      <c r="N4927">
        <v>0</v>
      </c>
      <c r="O4927" t="s">
        <v>23546</v>
      </c>
      <c r="P4927">
        <v>1</v>
      </c>
      <c r="R4927" t="s">
        <v>23547</v>
      </c>
      <c r="S4927">
        <v>1</v>
      </c>
      <c r="T4927" t="s">
        <v>22054</v>
      </c>
      <c r="U4927" t="s">
        <v>8817</v>
      </c>
      <c r="W4927">
        <v>168000</v>
      </c>
      <c r="X4927">
        <v>2015</v>
      </c>
      <c r="Y4927">
        <v>0</v>
      </c>
      <c r="Z4927">
        <v>6.5</v>
      </c>
      <c r="AB4927">
        <v>34</v>
      </c>
    </row>
    <row r="4928" spans="1:28" hidden="1" x14ac:dyDescent="0.2">
      <c r="A4928" t="s">
        <v>27</v>
      </c>
      <c r="B4928" t="s">
        <v>21741</v>
      </c>
      <c r="C4928">
        <v>242</v>
      </c>
      <c r="D4928">
        <v>92</v>
      </c>
      <c r="E4928">
        <v>135</v>
      </c>
      <c r="F4928">
        <v>259</v>
      </c>
      <c r="G4928" t="s">
        <v>9172</v>
      </c>
      <c r="H4928">
        <v>574</v>
      </c>
      <c r="I4928">
        <v>1316074</v>
      </c>
      <c r="J4928" t="s">
        <v>5497</v>
      </c>
      <c r="K4928" t="s">
        <v>23548</v>
      </c>
      <c r="L4928" t="s">
        <v>23549</v>
      </c>
      <c r="M4928">
        <v>71387</v>
      </c>
      <c r="N4928">
        <v>1303</v>
      </c>
      <c r="O4928" t="s">
        <v>23550</v>
      </c>
      <c r="P4928">
        <v>1</v>
      </c>
      <c r="Q4928" t="s">
        <v>23551</v>
      </c>
      <c r="R4928" t="s">
        <v>23552</v>
      </c>
      <c r="S4928">
        <v>228</v>
      </c>
      <c r="T4928" t="s">
        <v>36</v>
      </c>
      <c r="U4928" t="s">
        <v>37</v>
      </c>
      <c r="V4928" t="s">
        <v>38</v>
      </c>
      <c r="W4928">
        <v>100000</v>
      </c>
      <c r="X4928">
        <v>2011</v>
      </c>
      <c r="Y4928">
        <v>399</v>
      </c>
      <c r="Z4928">
        <v>7</v>
      </c>
      <c r="AA4928">
        <v>1.85</v>
      </c>
      <c r="AB4928">
        <v>21000</v>
      </c>
    </row>
    <row r="4929" spans="1:28" hidden="1" x14ac:dyDescent="0.2">
      <c r="A4929" t="s">
        <v>27</v>
      </c>
      <c r="B4929" t="s">
        <v>19993</v>
      </c>
      <c r="C4929">
        <v>48</v>
      </c>
      <c r="D4929">
        <v>108</v>
      </c>
      <c r="E4929">
        <v>14</v>
      </c>
      <c r="F4929">
        <v>826</v>
      </c>
      <c r="G4929" t="s">
        <v>7761</v>
      </c>
      <c r="H4929">
        <v>2000</v>
      </c>
      <c r="J4929" t="s">
        <v>10411</v>
      </c>
      <c r="K4929" t="s">
        <v>6471</v>
      </c>
      <c r="L4929" t="s">
        <v>19994</v>
      </c>
      <c r="M4929">
        <v>6025</v>
      </c>
      <c r="N4929">
        <v>4385</v>
      </c>
      <c r="O4929" t="s">
        <v>1857</v>
      </c>
      <c r="P4929">
        <v>2</v>
      </c>
      <c r="Q4929" t="s">
        <v>19995</v>
      </c>
      <c r="R4929" t="s">
        <v>19996</v>
      </c>
      <c r="S4929">
        <v>28</v>
      </c>
      <c r="T4929" t="s">
        <v>36</v>
      </c>
      <c r="U4929" t="s">
        <v>37</v>
      </c>
      <c r="V4929" t="s">
        <v>583</v>
      </c>
      <c r="X4929">
        <v>2014</v>
      </c>
      <c r="Y4929">
        <v>1000</v>
      </c>
      <c r="Z4929">
        <v>5.8</v>
      </c>
      <c r="AB4929">
        <v>0</v>
      </c>
    </row>
    <row r="4930" spans="1:28" hidden="1" x14ac:dyDescent="0.2">
      <c r="A4930" t="s">
        <v>27</v>
      </c>
      <c r="B4930" t="s">
        <v>23553</v>
      </c>
      <c r="C4930">
        <v>38</v>
      </c>
      <c r="D4930">
        <v>97</v>
      </c>
      <c r="E4930">
        <v>101</v>
      </c>
      <c r="F4930">
        <v>101</v>
      </c>
      <c r="G4930" t="s">
        <v>9328</v>
      </c>
      <c r="H4930">
        <v>982</v>
      </c>
      <c r="I4930">
        <v>15180000</v>
      </c>
      <c r="J4930" t="s">
        <v>2123</v>
      </c>
      <c r="K4930" t="s">
        <v>3327</v>
      </c>
      <c r="L4930" t="s">
        <v>23554</v>
      </c>
      <c r="M4930">
        <v>3340</v>
      </c>
      <c r="N4930">
        <v>1631</v>
      </c>
      <c r="O4930" t="s">
        <v>23553</v>
      </c>
      <c r="P4930">
        <v>1</v>
      </c>
      <c r="Q4930" t="s">
        <v>23555</v>
      </c>
      <c r="R4930" t="s">
        <v>23556</v>
      </c>
      <c r="S4930">
        <v>50</v>
      </c>
      <c r="T4930" t="s">
        <v>36</v>
      </c>
      <c r="U4930" t="s">
        <v>37</v>
      </c>
      <c r="V4930" t="s">
        <v>583</v>
      </c>
      <c r="W4930">
        <v>500000</v>
      </c>
      <c r="X4930">
        <v>1971</v>
      </c>
      <c r="Y4930">
        <v>535</v>
      </c>
      <c r="Z4930">
        <v>5.5</v>
      </c>
      <c r="AA4930">
        <v>1.37</v>
      </c>
      <c r="AB4930">
        <v>566</v>
      </c>
    </row>
    <row r="4931" spans="1:28" hidden="1" x14ac:dyDescent="0.2">
      <c r="A4931" t="s">
        <v>27</v>
      </c>
      <c r="B4931" t="s">
        <v>23557</v>
      </c>
      <c r="D4931">
        <v>109</v>
      </c>
      <c r="E4931">
        <v>0</v>
      </c>
      <c r="F4931">
        <v>26</v>
      </c>
      <c r="G4931" t="s">
        <v>23558</v>
      </c>
      <c r="H4931">
        <v>270</v>
      </c>
      <c r="J4931" t="s">
        <v>3407</v>
      </c>
      <c r="K4931" t="s">
        <v>23559</v>
      </c>
      <c r="L4931" t="s">
        <v>23560</v>
      </c>
      <c r="M4931">
        <v>8</v>
      </c>
      <c r="N4931">
        <v>364</v>
      </c>
      <c r="O4931" t="s">
        <v>23561</v>
      </c>
      <c r="P4931">
        <v>3</v>
      </c>
      <c r="Q4931" t="s">
        <v>23562</v>
      </c>
      <c r="R4931" t="s">
        <v>23563</v>
      </c>
      <c r="T4931" t="s">
        <v>36</v>
      </c>
      <c r="U4931" t="s">
        <v>37</v>
      </c>
      <c r="W4931">
        <v>200000</v>
      </c>
      <c r="X4931">
        <v>2014</v>
      </c>
      <c r="Y4931">
        <v>54</v>
      </c>
      <c r="Z4931">
        <v>7</v>
      </c>
      <c r="AB4931">
        <v>65</v>
      </c>
    </row>
    <row r="4932" spans="1:28" hidden="1" x14ac:dyDescent="0.2">
      <c r="A4932" t="s">
        <v>27</v>
      </c>
      <c r="B4932" t="s">
        <v>2559</v>
      </c>
      <c r="C4932">
        <v>91</v>
      </c>
      <c r="D4932">
        <v>78</v>
      </c>
      <c r="E4932">
        <v>56</v>
      </c>
      <c r="F4932">
        <v>184</v>
      </c>
      <c r="G4932" t="s">
        <v>1286</v>
      </c>
      <c r="H4932">
        <v>376</v>
      </c>
      <c r="I4932">
        <v>2882062</v>
      </c>
      <c r="J4932" t="s">
        <v>1413</v>
      </c>
      <c r="K4932" t="s">
        <v>9790</v>
      </c>
      <c r="L4932" t="s">
        <v>23564</v>
      </c>
      <c r="M4932">
        <v>5178</v>
      </c>
      <c r="N4932">
        <v>1144</v>
      </c>
      <c r="O4932" t="s">
        <v>3391</v>
      </c>
      <c r="P4932">
        <v>2</v>
      </c>
      <c r="Q4932" t="s">
        <v>23565</v>
      </c>
      <c r="R4932" t="s">
        <v>23566</v>
      </c>
      <c r="S4932">
        <v>101</v>
      </c>
      <c r="T4932" t="s">
        <v>36</v>
      </c>
      <c r="U4932" t="s">
        <v>37</v>
      </c>
      <c r="V4932" t="s">
        <v>38</v>
      </c>
      <c r="W4932">
        <v>150000</v>
      </c>
      <c r="X4932">
        <v>2000</v>
      </c>
      <c r="Y4932">
        <v>346</v>
      </c>
      <c r="Z4932">
        <v>6.3</v>
      </c>
      <c r="AA4932">
        <v>1.85</v>
      </c>
      <c r="AB4932">
        <v>132</v>
      </c>
    </row>
    <row r="4933" spans="1:28" hidden="1" x14ac:dyDescent="0.2">
      <c r="A4933" t="s">
        <v>27</v>
      </c>
      <c r="B4933" t="s">
        <v>16190</v>
      </c>
      <c r="C4933">
        <v>232</v>
      </c>
      <c r="D4933">
        <v>85</v>
      </c>
      <c r="E4933">
        <v>109</v>
      </c>
      <c r="F4933">
        <v>18</v>
      </c>
      <c r="G4933" t="s">
        <v>23567</v>
      </c>
      <c r="H4933">
        <v>200</v>
      </c>
      <c r="I4933">
        <v>9437933</v>
      </c>
      <c r="J4933" t="s">
        <v>7835</v>
      </c>
      <c r="K4933" t="s">
        <v>23568</v>
      </c>
      <c r="L4933" t="s">
        <v>23569</v>
      </c>
      <c r="M4933">
        <v>90827</v>
      </c>
      <c r="N4933">
        <v>332</v>
      </c>
      <c r="O4933" t="s">
        <v>23570</v>
      </c>
      <c r="P4933">
        <v>0</v>
      </c>
      <c r="Q4933" t="s">
        <v>23571</v>
      </c>
      <c r="R4933" t="s">
        <v>23572</v>
      </c>
      <c r="S4933">
        <v>329</v>
      </c>
      <c r="T4933" t="s">
        <v>36</v>
      </c>
      <c r="U4933" t="s">
        <v>7985</v>
      </c>
      <c r="V4933" t="s">
        <v>583</v>
      </c>
      <c r="W4933">
        <v>180000</v>
      </c>
      <c r="X4933">
        <v>2007</v>
      </c>
      <c r="Y4933">
        <v>96</v>
      </c>
      <c r="Z4933">
        <v>7.9</v>
      </c>
      <c r="AA4933">
        <v>1.85</v>
      </c>
      <c r="AB4933">
        <v>26000</v>
      </c>
    </row>
    <row r="4934" spans="1:28" hidden="1" x14ac:dyDescent="0.2">
      <c r="A4934" t="s">
        <v>745</v>
      </c>
      <c r="B4934" t="s">
        <v>23573</v>
      </c>
      <c r="C4934">
        <v>18</v>
      </c>
      <c r="D4934">
        <v>88</v>
      </c>
      <c r="E4934">
        <v>14</v>
      </c>
      <c r="F4934">
        <v>3</v>
      </c>
      <c r="G4934" t="s">
        <v>23574</v>
      </c>
      <c r="H4934">
        <v>142</v>
      </c>
      <c r="I4934">
        <v>110720</v>
      </c>
      <c r="J4934" t="s">
        <v>1669</v>
      </c>
      <c r="K4934" t="s">
        <v>23575</v>
      </c>
      <c r="L4934" t="s">
        <v>23576</v>
      </c>
      <c r="M4934">
        <v>524</v>
      </c>
      <c r="N4934">
        <v>168</v>
      </c>
      <c r="O4934" t="s">
        <v>23577</v>
      </c>
      <c r="P4934">
        <v>0</v>
      </c>
      <c r="Q4934" t="s">
        <v>23578</v>
      </c>
      <c r="R4934" t="s">
        <v>23579</v>
      </c>
      <c r="S4934">
        <v>22</v>
      </c>
      <c r="T4934" t="s">
        <v>36</v>
      </c>
      <c r="U4934" t="s">
        <v>37</v>
      </c>
      <c r="W4934">
        <v>1200000</v>
      </c>
      <c r="X4934">
        <v>1999</v>
      </c>
      <c r="Y4934">
        <v>23</v>
      </c>
      <c r="Z4934">
        <v>7.3</v>
      </c>
      <c r="AB4934">
        <v>73</v>
      </c>
    </row>
    <row r="4935" spans="1:28" hidden="1" x14ac:dyDescent="0.2">
      <c r="A4935" t="s">
        <v>27</v>
      </c>
      <c r="B4935" t="s">
        <v>23580</v>
      </c>
      <c r="C4935">
        <v>29</v>
      </c>
      <c r="D4935">
        <v>93</v>
      </c>
      <c r="E4935">
        <v>0</v>
      </c>
      <c r="F4935">
        <v>2</v>
      </c>
      <c r="G4935" t="s">
        <v>23581</v>
      </c>
      <c r="H4935">
        <v>58</v>
      </c>
      <c r="I4935">
        <v>155984</v>
      </c>
      <c r="J4935" t="s">
        <v>66</v>
      </c>
      <c r="K4935" t="s">
        <v>23582</v>
      </c>
      <c r="L4935" t="s">
        <v>23583</v>
      </c>
      <c r="M4935">
        <v>586</v>
      </c>
      <c r="N4935">
        <v>62</v>
      </c>
      <c r="O4935" t="s">
        <v>23584</v>
      </c>
      <c r="P4935">
        <v>0</v>
      </c>
      <c r="Q4935" t="s">
        <v>23585</v>
      </c>
      <c r="R4935" t="s">
        <v>23586</v>
      </c>
      <c r="S4935">
        <v>9</v>
      </c>
      <c r="T4935" t="s">
        <v>36</v>
      </c>
      <c r="U4935" t="s">
        <v>37</v>
      </c>
      <c r="V4935" t="s">
        <v>5611</v>
      </c>
      <c r="W4935">
        <v>160000</v>
      </c>
      <c r="X4935">
        <v>2009</v>
      </c>
      <c r="Y4935">
        <v>2</v>
      </c>
      <c r="Z4935">
        <v>7.4</v>
      </c>
      <c r="AA4935">
        <v>1.85</v>
      </c>
      <c r="AB4935">
        <v>0</v>
      </c>
    </row>
    <row r="4936" spans="1:28" hidden="1" x14ac:dyDescent="0.2">
      <c r="A4936" t="s">
        <v>27</v>
      </c>
      <c r="B4936" t="s">
        <v>23587</v>
      </c>
      <c r="C4936">
        <v>44</v>
      </c>
      <c r="D4936">
        <v>86</v>
      </c>
      <c r="E4936">
        <v>6</v>
      </c>
      <c r="F4936">
        <v>115</v>
      </c>
      <c r="G4936" t="s">
        <v>23588</v>
      </c>
      <c r="H4936">
        <v>498</v>
      </c>
      <c r="J4936" t="s">
        <v>6401</v>
      </c>
      <c r="K4936" t="s">
        <v>23589</v>
      </c>
      <c r="L4936" t="s">
        <v>23590</v>
      </c>
      <c r="M4936">
        <v>3813</v>
      </c>
      <c r="N4936">
        <v>895</v>
      </c>
      <c r="O4936" t="s">
        <v>23591</v>
      </c>
      <c r="P4936">
        <v>0</v>
      </c>
      <c r="Q4936" t="s">
        <v>23592</v>
      </c>
      <c r="R4936" t="s">
        <v>23593</v>
      </c>
      <c r="S4936">
        <v>27</v>
      </c>
      <c r="T4936" t="s">
        <v>36</v>
      </c>
      <c r="U4936" t="s">
        <v>55</v>
      </c>
      <c r="X4936">
        <v>2012</v>
      </c>
      <c r="Y4936">
        <v>204</v>
      </c>
      <c r="Z4936">
        <v>5.4</v>
      </c>
      <c r="AA4936">
        <v>2.35</v>
      </c>
      <c r="AB4936">
        <v>0</v>
      </c>
    </row>
    <row r="4937" spans="1:28" hidden="1" x14ac:dyDescent="0.2">
      <c r="A4937" t="s">
        <v>27</v>
      </c>
      <c r="B4937" t="s">
        <v>23594</v>
      </c>
      <c r="C4937">
        <v>2</v>
      </c>
      <c r="D4937">
        <v>98</v>
      </c>
      <c r="E4937">
        <v>0</v>
      </c>
      <c r="F4937">
        <v>21</v>
      </c>
      <c r="G4937" t="s">
        <v>23595</v>
      </c>
      <c r="H4937">
        <v>52</v>
      </c>
      <c r="J4937" t="s">
        <v>3263</v>
      </c>
      <c r="K4937" t="s">
        <v>23596</v>
      </c>
      <c r="L4937" t="s">
        <v>23597</v>
      </c>
      <c r="M4937">
        <v>53</v>
      </c>
      <c r="N4937">
        <v>130</v>
      </c>
      <c r="O4937" t="s">
        <v>23598</v>
      </c>
      <c r="P4937">
        <v>0</v>
      </c>
      <c r="Q4937" t="s">
        <v>23599</v>
      </c>
      <c r="R4937" t="s">
        <v>23600</v>
      </c>
      <c r="S4937">
        <v>1</v>
      </c>
      <c r="T4937" t="s">
        <v>36</v>
      </c>
      <c r="U4937" t="s">
        <v>37</v>
      </c>
      <c r="V4937" t="s">
        <v>38</v>
      </c>
      <c r="X4937">
        <v>2015</v>
      </c>
      <c r="Y4937">
        <v>36</v>
      </c>
      <c r="Z4937">
        <v>7.1</v>
      </c>
      <c r="AB4937">
        <v>197</v>
      </c>
    </row>
    <row r="4938" spans="1:28" hidden="1" x14ac:dyDescent="0.2">
      <c r="A4938" t="s">
        <v>27</v>
      </c>
      <c r="B4938" t="s">
        <v>7402</v>
      </c>
      <c r="C4938">
        <v>277</v>
      </c>
      <c r="D4938">
        <v>88</v>
      </c>
      <c r="E4938">
        <v>365</v>
      </c>
      <c r="F4938">
        <v>177</v>
      </c>
      <c r="G4938" t="s">
        <v>15593</v>
      </c>
      <c r="H4938">
        <v>383</v>
      </c>
      <c r="I4938">
        <v>30859000</v>
      </c>
      <c r="J4938" t="s">
        <v>5542</v>
      </c>
      <c r="K4938" t="s">
        <v>10872</v>
      </c>
      <c r="L4938" t="s">
        <v>15594</v>
      </c>
      <c r="M4938">
        <v>96411</v>
      </c>
      <c r="N4938">
        <v>1094</v>
      </c>
      <c r="O4938" t="s">
        <v>15595</v>
      </c>
      <c r="P4938">
        <v>0</v>
      </c>
      <c r="Q4938" t="s">
        <v>15596</v>
      </c>
      <c r="R4938" t="s">
        <v>15597</v>
      </c>
      <c r="S4938">
        <v>826</v>
      </c>
      <c r="T4938" t="s">
        <v>36</v>
      </c>
      <c r="U4938" t="s">
        <v>37</v>
      </c>
      <c r="V4938" t="s">
        <v>583</v>
      </c>
      <c r="W4938">
        <v>83532</v>
      </c>
      <c r="X4938">
        <v>1974</v>
      </c>
      <c r="Y4938">
        <v>371</v>
      </c>
      <c r="Z4938">
        <v>7.5</v>
      </c>
      <c r="AA4938">
        <v>1.85</v>
      </c>
      <c r="AB4938">
        <v>0</v>
      </c>
    </row>
    <row r="4939" spans="1:28" hidden="1" x14ac:dyDescent="0.2">
      <c r="A4939" t="s">
        <v>27</v>
      </c>
      <c r="B4939" t="s">
        <v>1917</v>
      </c>
      <c r="C4939">
        <v>43</v>
      </c>
      <c r="D4939">
        <v>25</v>
      </c>
      <c r="E4939">
        <v>36</v>
      </c>
      <c r="F4939">
        <v>27</v>
      </c>
      <c r="G4939" t="s">
        <v>1917</v>
      </c>
      <c r="H4939">
        <v>39</v>
      </c>
      <c r="J4939" t="s">
        <v>2964</v>
      </c>
      <c r="K4939" t="s">
        <v>23601</v>
      </c>
      <c r="L4939" t="s">
        <v>23602</v>
      </c>
      <c r="M4939">
        <v>21826</v>
      </c>
      <c r="N4939">
        <v>139</v>
      </c>
      <c r="O4939" t="s">
        <v>23603</v>
      </c>
      <c r="P4939">
        <v>0</v>
      </c>
      <c r="Q4939" t="s">
        <v>23604</v>
      </c>
      <c r="R4939" t="s">
        <v>23605</v>
      </c>
      <c r="S4939">
        <v>126</v>
      </c>
      <c r="T4939" t="s">
        <v>36</v>
      </c>
      <c r="U4939" t="s">
        <v>37</v>
      </c>
      <c r="V4939" t="s">
        <v>2747</v>
      </c>
      <c r="W4939">
        <v>150000</v>
      </c>
      <c r="X4939">
        <v>1965</v>
      </c>
      <c r="Y4939">
        <v>36</v>
      </c>
      <c r="Z4939">
        <v>8.4</v>
      </c>
      <c r="AA4939">
        <v>1.33</v>
      </c>
      <c r="AB4939">
        <v>0</v>
      </c>
    </row>
    <row r="4940" spans="1:28" hidden="1" x14ac:dyDescent="0.2">
      <c r="A4940" t="s">
        <v>27</v>
      </c>
      <c r="B4940" t="s">
        <v>23606</v>
      </c>
      <c r="C4940">
        <v>5</v>
      </c>
      <c r="D4940">
        <v>72</v>
      </c>
      <c r="E4940">
        <v>0</v>
      </c>
      <c r="F4940">
        <v>0</v>
      </c>
      <c r="G4940" t="s">
        <v>23607</v>
      </c>
      <c r="H4940">
        <v>0</v>
      </c>
      <c r="I4940">
        <v>4914</v>
      </c>
      <c r="J4940" t="s">
        <v>23608</v>
      </c>
      <c r="K4940" t="s">
        <v>23609</v>
      </c>
      <c r="L4940" t="s">
        <v>23610</v>
      </c>
      <c r="M4940">
        <v>123</v>
      </c>
      <c r="N4940">
        <v>0</v>
      </c>
      <c r="O4940" t="s">
        <v>23611</v>
      </c>
      <c r="P4940">
        <v>0</v>
      </c>
      <c r="R4940" t="s">
        <v>23612</v>
      </c>
      <c r="S4940">
        <v>2</v>
      </c>
      <c r="T4940" t="s">
        <v>36</v>
      </c>
      <c r="U4940" t="s">
        <v>37</v>
      </c>
      <c r="W4940">
        <v>150000</v>
      </c>
      <c r="X4940">
        <v>2015</v>
      </c>
      <c r="Y4940">
        <v>0</v>
      </c>
      <c r="Z4940">
        <v>7</v>
      </c>
      <c r="AB4940">
        <v>215</v>
      </c>
    </row>
    <row r="4941" spans="1:28" hidden="1" x14ac:dyDescent="0.2">
      <c r="A4941" t="s">
        <v>745</v>
      </c>
      <c r="B4941" t="s">
        <v>23613</v>
      </c>
      <c r="C4941">
        <v>16</v>
      </c>
      <c r="D4941">
        <v>66</v>
      </c>
      <c r="E4941">
        <v>4</v>
      </c>
      <c r="F4941">
        <v>232</v>
      </c>
      <c r="G4941" t="s">
        <v>23614</v>
      </c>
      <c r="H4941">
        <v>502</v>
      </c>
      <c r="J4941" t="s">
        <v>66</v>
      </c>
      <c r="K4941" t="s">
        <v>23615</v>
      </c>
      <c r="L4941" t="s">
        <v>23616</v>
      </c>
      <c r="M4941">
        <v>502</v>
      </c>
      <c r="N4941">
        <v>1796</v>
      </c>
      <c r="O4941" t="s">
        <v>23617</v>
      </c>
      <c r="P4941">
        <v>0</v>
      </c>
      <c r="Q4941" t="s">
        <v>23618</v>
      </c>
      <c r="R4941" t="s">
        <v>23619</v>
      </c>
      <c r="S4941">
        <v>9</v>
      </c>
      <c r="T4941" t="s">
        <v>36</v>
      </c>
      <c r="U4941" t="s">
        <v>37</v>
      </c>
      <c r="W4941">
        <v>150000</v>
      </c>
      <c r="X4941">
        <v>2013</v>
      </c>
      <c r="Y4941">
        <v>366</v>
      </c>
      <c r="Z4941">
        <v>5.3</v>
      </c>
      <c r="AB4941">
        <v>207</v>
      </c>
    </row>
    <row r="4942" spans="1:28" hidden="1" x14ac:dyDescent="0.2">
      <c r="A4942" t="s">
        <v>27</v>
      </c>
      <c r="B4942" t="s">
        <v>23620</v>
      </c>
      <c r="C4942">
        <v>18</v>
      </c>
      <c r="D4942">
        <v>80</v>
      </c>
      <c r="E4942">
        <v>0</v>
      </c>
      <c r="F4942">
        <v>0</v>
      </c>
      <c r="G4942" t="s">
        <v>23621</v>
      </c>
      <c r="H4942">
        <v>0</v>
      </c>
      <c r="I4942">
        <v>5858</v>
      </c>
      <c r="J4942" t="s">
        <v>66</v>
      </c>
      <c r="K4942" t="s">
        <v>23622</v>
      </c>
      <c r="L4942" t="s">
        <v>23623</v>
      </c>
      <c r="M4942">
        <v>260</v>
      </c>
      <c r="N4942">
        <v>0</v>
      </c>
      <c r="O4942" t="s">
        <v>23624</v>
      </c>
      <c r="P4942">
        <v>0</v>
      </c>
      <c r="R4942" t="s">
        <v>23625</v>
      </c>
      <c r="S4942">
        <v>2</v>
      </c>
      <c r="T4942" t="s">
        <v>36</v>
      </c>
      <c r="U4942" t="s">
        <v>37</v>
      </c>
      <c r="W4942">
        <v>150000</v>
      </c>
      <c r="X4942">
        <v>2014</v>
      </c>
      <c r="Y4942">
        <v>0</v>
      </c>
      <c r="Z4942">
        <v>7.1</v>
      </c>
      <c r="AB4942">
        <v>116</v>
      </c>
    </row>
    <row r="4943" spans="1:28" hidden="1" x14ac:dyDescent="0.2">
      <c r="A4943" t="s">
        <v>27</v>
      </c>
      <c r="B4943" t="s">
        <v>3804</v>
      </c>
      <c r="C4943">
        <v>40</v>
      </c>
      <c r="D4943">
        <v>91</v>
      </c>
      <c r="E4943">
        <v>909</v>
      </c>
      <c r="F4943">
        <v>42</v>
      </c>
      <c r="G4943" t="s">
        <v>23626</v>
      </c>
      <c r="H4943">
        <v>909</v>
      </c>
      <c r="I4943">
        <v>6706368</v>
      </c>
      <c r="J4943" t="s">
        <v>66</v>
      </c>
      <c r="K4943" t="s">
        <v>3804</v>
      </c>
      <c r="L4943" t="s">
        <v>23627</v>
      </c>
      <c r="M4943">
        <v>22800</v>
      </c>
      <c r="N4943">
        <v>1048</v>
      </c>
      <c r="O4943" t="s">
        <v>23628</v>
      </c>
      <c r="P4943">
        <v>0</v>
      </c>
      <c r="Q4943" t="s">
        <v>23629</v>
      </c>
      <c r="R4943" t="s">
        <v>23630</v>
      </c>
      <c r="S4943">
        <v>133</v>
      </c>
      <c r="T4943" t="s">
        <v>36</v>
      </c>
      <c r="U4943" t="s">
        <v>37</v>
      </c>
      <c r="V4943" t="s">
        <v>583</v>
      </c>
      <c r="W4943">
        <v>160000</v>
      </c>
      <c r="X4943">
        <v>1989</v>
      </c>
      <c r="Y4943">
        <v>91</v>
      </c>
      <c r="Z4943">
        <v>7.5</v>
      </c>
      <c r="AA4943">
        <v>1.66</v>
      </c>
      <c r="AB4943">
        <v>667</v>
      </c>
    </row>
    <row r="4944" spans="1:28" hidden="1" x14ac:dyDescent="0.2">
      <c r="A4944" t="s">
        <v>27</v>
      </c>
      <c r="B4944" t="s">
        <v>13938</v>
      </c>
      <c r="C4944">
        <v>130</v>
      </c>
      <c r="D4944">
        <v>93</v>
      </c>
      <c r="E4944">
        <v>261</v>
      </c>
      <c r="F4944">
        <v>697</v>
      </c>
      <c r="G4944" t="s">
        <v>1723</v>
      </c>
      <c r="H4944">
        <v>783</v>
      </c>
      <c r="J4944" t="s">
        <v>9752</v>
      </c>
      <c r="K4944" t="s">
        <v>970</v>
      </c>
      <c r="L4944" t="s">
        <v>13939</v>
      </c>
      <c r="M4944">
        <v>14193</v>
      </c>
      <c r="N4944">
        <v>3700</v>
      </c>
      <c r="O4944" t="s">
        <v>3196</v>
      </c>
      <c r="P4944">
        <v>1</v>
      </c>
      <c r="Q4944" t="s">
        <v>13940</v>
      </c>
      <c r="R4944" t="s">
        <v>13941</v>
      </c>
      <c r="S4944">
        <v>106</v>
      </c>
      <c r="T4944" t="s">
        <v>36</v>
      </c>
      <c r="U4944" t="s">
        <v>37</v>
      </c>
      <c r="V4944" t="s">
        <v>583</v>
      </c>
      <c r="W4944">
        <v>18000000</v>
      </c>
      <c r="X4944">
        <v>1982</v>
      </c>
      <c r="Y4944">
        <v>782</v>
      </c>
      <c r="Z4944">
        <v>6.1</v>
      </c>
      <c r="AA4944">
        <v>1.85</v>
      </c>
      <c r="AB4944">
        <v>0</v>
      </c>
    </row>
    <row r="4945" spans="1:28" hidden="1" x14ac:dyDescent="0.2">
      <c r="A4945" t="s">
        <v>27</v>
      </c>
      <c r="B4945" t="s">
        <v>23631</v>
      </c>
      <c r="C4945">
        <v>3</v>
      </c>
      <c r="D4945">
        <v>89</v>
      </c>
      <c r="E4945">
        <v>0</v>
      </c>
      <c r="F4945">
        <v>163</v>
      </c>
      <c r="G4945" t="s">
        <v>23632</v>
      </c>
      <c r="H4945">
        <v>196</v>
      </c>
      <c r="J4945" t="s">
        <v>3407</v>
      </c>
      <c r="K4945" t="s">
        <v>23633</v>
      </c>
      <c r="L4945" t="s">
        <v>23634</v>
      </c>
      <c r="M4945">
        <v>100</v>
      </c>
      <c r="N4945">
        <v>942</v>
      </c>
      <c r="O4945" t="s">
        <v>23635</v>
      </c>
      <c r="P4945">
        <v>0</v>
      </c>
      <c r="Q4945" t="s">
        <v>23636</v>
      </c>
      <c r="R4945" t="s">
        <v>23637</v>
      </c>
      <c r="S4945">
        <v>3</v>
      </c>
      <c r="T4945" t="s">
        <v>36</v>
      </c>
      <c r="U4945" t="s">
        <v>37</v>
      </c>
      <c r="V4945" t="s">
        <v>583</v>
      </c>
      <c r="W4945">
        <v>125000</v>
      </c>
      <c r="X4945">
        <v>2014</v>
      </c>
      <c r="Y4945">
        <v>180</v>
      </c>
      <c r="Z4945">
        <v>7.2</v>
      </c>
      <c r="AB4945">
        <v>72</v>
      </c>
    </row>
    <row r="4946" spans="1:28" hidden="1" x14ac:dyDescent="0.2">
      <c r="A4946" t="s">
        <v>27</v>
      </c>
      <c r="B4946" t="s">
        <v>16915</v>
      </c>
      <c r="C4946">
        <v>136</v>
      </c>
      <c r="D4946">
        <v>85</v>
      </c>
      <c r="E4946">
        <v>129</v>
      </c>
      <c r="F4946">
        <v>100</v>
      </c>
      <c r="G4946" t="s">
        <v>20205</v>
      </c>
      <c r="H4946">
        <v>120</v>
      </c>
      <c r="I4946">
        <v>405614</v>
      </c>
      <c r="J4946" t="s">
        <v>2200</v>
      </c>
      <c r="K4946" t="s">
        <v>22713</v>
      </c>
      <c r="L4946" t="s">
        <v>23638</v>
      </c>
      <c r="M4946">
        <v>15775</v>
      </c>
      <c r="N4946">
        <v>511</v>
      </c>
      <c r="O4946" t="s">
        <v>23639</v>
      </c>
      <c r="P4946">
        <v>0</v>
      </c>
      <c r="Q4946" t="s">
        <v>23640</v>
      </c>
      <c r="R4946" t="s">
        <v>23641</v>
      </c>
      <c r="S4946">
        <v>69</v>
      </c>
      <c r="T4946" t="s">
        <v>36</v>
      </c>
      <c r="U4946" t="s">
        <v>37</v>
      </c>
      <c r="V4946" t="s">
        <v>583</v>
      </c>
      <c r="X4946">
        <v>2011</v>
      </c>
      <c r="Y4946">
        <v>119</v>
      </c>
      <c r="Z4946">
        <v>6.7</v>
      </c>
      <c r="AA4946">
        <v>1.85</v>
      </c>
      <c r="AB4946">
        <v>0</v>
      </c>
    </row>
    <row r="4947" spans="1:28" hidden="1" x14ac:dyDescent="0.2">
      <c r="A4947" t="s">
        <v>27</v>
      </c>
      <c r="B4947" t="s">
        <v>23642</v>
      </c>
      <c r="D4947">
        <v>62</v>
      </c>
      <c r="E4947">
        <v>58</v>
      </c>
      <c r="J4947" t="s">
        <v>23643</v>
      </c>
      <c r="L4947" t="s">
        <v>23644</v>
      </c>
      <c r="M4947">
        <v>18</v>
      </c>
      <c r="N4947">
        <v>0</v>
      </c>
      <c r="P4947">
        <v>1</v>
      </c>
      <c r="Q4947" t="s">
        <v>23645</v>
      </c>
      <c r="R4947" t="s">
        <v>23646</v>
      </c>
      <c r="T4947" t="s">
        <v>15948</v>
      </c>
      <c r="U4947" t="s">
        <v>23647</v>
      </c>
      <c r="W4947">
        <v>125000</v>
      </c>
      <c r="X4947">
        <v>2013</v>
      </c>
      <c r="Z4947">
        <v>8.1999999999999993</v>
      </c>
      <c r="AB4947">
        <v>54</v>
      </c>
    </row>
    <row r="4948" spans="1:28" hidden="1" x14ac:dyDescent="0.2">
      <c r="A4948" t="s">
        <v>27</v>
      </c>
      <c r="B4948" t="s">
        <v>23648</v>
      </c>
      <c r="C4948">
        <v>12</v>
      </c>
      <c r="D4948">
        <v>90</v>
      </c>
      <c r="E4948">
        <v>0</v>
      </c>
      <c r="J4948" t="s">
        <v>20309</v>
      </c>
      <c r="L4948" t="s">
        <v>23649</v>
      </c>
      <c r="M4948">
        <v>102</v>
      </c>
      <c r="N4948">
        <v>0</v>
      </c>
      <c r="P4948">
        <v>1</v>
      </c>
      <c r="Q4948" t="s">
        <v>23650</v>
      </c>
      <c r="R4948" t="s">
        <v>23651</v>
      </c>
      <c r="S4948">
        <v>7</v>
      </c>
      <c r="T4948" t="s">
        <v>36</v>
      </c>
      <c r="U4948" t="s">
        <v>37</v>
      </c>
      <c r="W4948">
        <v>120000</v>
      </c>
      <c r="X4948">
        <v>2005</v>
      </c>
      <c r="Z4948">
        <v>6.6</v>
      </c>
      <c r="AA4948">
        <v>1.66</v>
      </c>
      <c r="AB4948">
        <v>14</v>
      </c>
    </row>
    <row r="4949" spans="1:28" hidden="1" x14ac:dyDescent="0.2">
      <c r="A4949" t="s">
        <v>27</v>
      </c>
      <c r="B4949" t="s">
        <v>23652</v>
      </c>
      <c r="C4949">
        <v>171</v>
      </c>
      <c r="D4949">
        <v>90</v>
      </c>
      <c r="E4949">
        <v>100</v>
      </c>
      <c r="F4949">
        <v>9</v>
      </c>
      <c r="G4949" t="s">
        <v>23653</v>
      </c>
      <c r="H4949">
        <v>830</v>
      </c>
      <c r="I4949">
        <v>1573712</v>
      </c>
      <c r="J4949" t="s">
        <v>2525</v>
      </c>
      <c r="K4949" t="s">
        <v>10689</v>
      </c>
      <c r="L4949" t="s">
        <v>23654</v>
      </c>
      <c r="M4949">
        <v>21618</v>
      </c>
      <c r="N4949">
        <v>973</v>
      </c>
      <c r="O4949" t="s">
        <v>23655</v>
      </c>
      <c r="P4949">
        <v>2</v>
      </c>
      <c r="Q4949" t="s">
        <v>23656</v>
      </c>
      <c r="R4949" t="s">
        <v>23657</v>
      </c>
      <c r="S4949">
        <v>62</v>
      </c>
      <c r="T4949" t="s">
        <v>36</v>
      </c>
      <c r="U4949" t="s">
        <v>37</v>
      </c>
      <c r="V4949" t="s">
        <v>583</v>
      </c>
      <c r="W4949">
        <v>125000</v>
      </c>
      <c r="X4949">
        <v>2011</v>
      </c>
      <c r="Y4949">
        <v>128</v>
      </c>
      <c r="Z4949">
        <v>6.7</v>
      </c>
      <c r="AB4949">
        <v>3000</v>
      </c>
    </row>
    <row r="4950" spans="1:28" hidden="1" x14ac:dyDescent="0.2">
      <c r="A4950" t="s">
        <v>27</v>
      </c>
      <c r="B4950" t="s">
        <v>23658</v>
      </c>
      <c r="E4950">
        <v>0</v>
      </c>
      <c r="G4950" t="s">
        <v>23658</v>
      </c>
      <c r="H4950">
        <v>17</v>
      </c>
      <c r="J4950" t="s">
        <v>19709</v>
      </c>
      <c r="K4950" t="s">
        <v>23659</v>
      </c>
      <c r="L4950" t="s">
        <v>23660</v>
      </c>
      <c r="M4950">
        <v>172</v>
      </c>
      <c r="N4950">
        <v>17</v>
      </c>
      <c r="P4950">
        <v>2</v>
      </c>
      <c r="R4950" t="s">
        <v>23661</v>
      </c>
      <c r="T4950" t="s">
        <v>36</v>
      </c>
      <c r="U4950" t="s">
        <v>37</v>
      </c>
      <c r="V4950" t="s">
        <v>38</v>
      </c>
      <c r="W4950">
        <v>125000</v>
      </c>
      <c r="X4950">
        <v>2015</v>
      </c>
      <c r="Y4950">
        <v>0</v>
      </c>
      <c r="Z4950">
        <v>5.0999999999999996</v>
      </c>
      <c r="AB4950">
        <v>0</v>
      </c>
    </row>
    <row r="4951" spans="1:28" hidden="1" x14ac:dyDescent="0.2">
      <c r="A4951" t="s">
        <v>27</v>
      </c>
      <c r="B4951" t="s">
        <v>8552</v>
      </c>
      <c r="C4951">
        <v>8</v>
      </c>
      <c r="D4951">
        <v>88</v>
      </c>
      <c r="E4951">
        <v>686</v>
      </c>
      <c r="F4951">
        <v>405</v>
      </c>
      <c r="G4951" t="s">
        <v>8552</v>
      </c>
      <c r="H4951">
        <v>847</v>
      </c>
      <c r="J4951" t="s">
        <v>1669</v>
      </c>
      <c r="K4951" t="s">
        <v>4654</v>
      </c>
      <c r="L4951" t="s">
        <v>23662</v>
      </c>
      <c r="M4951">
        <v>3262</v>
      </c>
      <c r="N4951">
        <v>2364</v>
      </c>
      <c r="O4951" t="s">
        <v>20606</v>
      </c>
      <c r="P4951">
        <v>2</v>
      </c>
      <c r="Q4951" t="s">
        <v>23663</v>
      </c>
      <c r="R4951" t="s">
        <v>23664</v>
      </c>
      <c r="S4951">
        <v>46</v>
      </c>
      <c r="T4951" t="s">
        <v>36</v>
      </c>
      <c r="U4951" t="s">
        <v>266</v>
      </c>
      <c r="W4951">
        <v>120000</v>
      </c>
      <c r="X4951">
        <v>2007</v>
      </c>
      <c r="Y4951">
        <v>686</v>
      </c>
      <c r="Z4951">
        <v>7</v>
      </c>
      <c r="AA4951">
        <v>1.78</v>
      </c>
      <c r="AB4951">
        <v>377</v>
      </c>
    </row>
    <row r="4952" spans="1:28" hidden="1" x14ac:dyDescent="0.2">
      <c r="A4952" t="s">
        <v>27</v>
      </c>
      <c r="B4952" t="s">
        <v>8552</v>
      </c>
      <c r="C4952">
        <v>8</v>
      </c>
      <c r="D4952">
        <v>88</v>
      </c>
      <c r="E4952">
        <v>686</v>
      </c>
      <c r="F4952">
        <v>405</v>
      </c>
      <c r="G4952" t="s">
        <v>8552</v>
      </c>
      <c r="H4952">
        <v>847</v>
      </c>
      <c r="J4952" t="s">
        <v>1669</v>
      </c>
      <c r="K4952" t="s">
        <v>4654</v>
      </c>
      <c r="L4952" t="s">
        <v>23662</v>
      </c>
      <c r="M4952">
        <v>3262</v>
      </c>
      <c r="N4952">
        <v>2364</v>
      </c>
      <c r="O4952" t="s">
        <v>20606</v>
      </c>
      <c r="P4952">
        <v>2</v>
      </c>
      <c r="Q4952" t="s">
        <v>23663</v>
      </c>
      <c r="R4952" t="s">
        <v>23664</v>
      </c>
      <c r="S4952">
        <v>46</v>
      </c>
      <c r="T4952" t="s">
        <v>36</v>
      </c>
      <c r="U4952" t="s">
        <v>266</v>
      </c>
      <c r="W4952">
        <v>120000</v>
      </c>
      <c r="X4952">
        <v>2007</v>
      </c>
      <c r="Y4952">
        <v>686</v>
      </c>
      <c r="Z4952">
        <v>7</v>
      </c>
      <c r="AA4952">
        <v>1.78</v>
      </c>
      <c r="AB4952">
        <v>377</v>
      </c>
    </row>
    <row r="4953" spans="1:28" hidden="1" x14ac:dyDescent="0.2">
      <c r="A4953" t="s">
        <v>745</v>
      </c>
      <c r="B4953" t="s">
        <v>2493</v>
      </c>
      <c r="C4953">
        <v>284</v>
      </c>
      <c r="D4953">
        <v>96</v>
      </c>
      <c r="E4953">
        <v>0</v>
      </c>
      <c r="F4953">
        <v>56</v>
      </c>
      <c r="G4953" t="s">
        <v>18427</v>
      </c>
      <c r="H4953">
        <v>125</v>
      </c>
      <c r="J4953" t="s">
        <v>18428</v>
      </c>
      <c r="K4953" t="s">
        <v>18429</v>
      </c>
      <c r="L4953" t="s">
        <v>18430</v>
      </c>
      <c r="M4953">
        <v>87978</v>
      </c>
      <c r="N4953">
        <v>403</v>
      </c>
      <c r="O4953" t="s">
        <v>18431</v>
      </c>
      <c r="P4953">
        <v>5</v>
      </c>
      <c r="Q4953" t="s">
        <v>18432</v>
      </c>
      <c r="R4953" t="s">
        <v>18433</v>
      </c>
      <c r="S4953">
        <v>580</v>
      </c>
      <c r="T4953" t="s">
        <v>36</v>
      </c>
      <c r="U4953" t="s">
        <v>37</v>
      </c>
      <c r="V4953" t="s">
        <v>5611</v>
      </c>
      <c r="W4953">
        <v>114000</v>
      </c>
      <c r="X4953">
        <v>1968</v>
      </c>
      <c r="Y4953">
        <v>108</v>
      </c>
      <c r="Z4953">
        <v>8</v>
      </c>
      <c r="AA4953">
        <v>1.85</v>
      </c>
      <c r="AB4953">
        <v>0</v>
      </c>
    </row>
    <row r="4954" spans="1:28" hidden="1" x14ac:dyDescent="0.2">
      <c r="A4954" t="s">
        <v>745</v>
      </c>
      <c r="B4954" t="s">
        <v>23057</v>
      </c>
      <c r="C4954">
        <v>36</v>
      </c>
      <c r="D4954">
        <v>94</v>
      </c>
      <c r="E4954">
        <v>0</v>
      </c>
      <c r="F4954">
        <v>5</v>
      </c>
      <c r="G4954" t="s">
        <v>23665</v>
      </c>
      <c r="H4954">
        <v>12</v>
      </c>
      <c r="J4954" t="s">
        <v>3407</v>
      </c>
      <c r="K4954" t="s">
        <v>23666</v>
      </c>
      <c r="L4954" t="s">
        <v>23667</v>
      </c>
      <c r="M4954">
        <v>1962</v>
      </c>
      <c r="N4954">
        <v>27</v>
      </c>
      <c r="O4954" t="s">
        <v>23668</v>
      </c>
      <c r="P4954">
        <v>0</v>
      </c>
      <c r="Q4954" t="s">
        <v>23669</v>
      </c>
      <c r="R4954" t="s">
        <v>23670</v>
      </c>
      <c r="S4954">
        <v>10</v>
      </c>
      <c r="T4954" t="s">
        <v>1462</v>
      </c>
      <c r="U4954" t="s">
        <v>1463</v>
      </c>
      <c r="W4954">
        <v>120000</v>
      </c>
      <c r="X4954">
        <v>1964</v>
      </c>
      <c r="Y4954">
        <v>7</v>
      </c>
      <c r="Z4954">
        <v>7.4</v>
      </c>
      <c r="AA4954">
        <v>1.37</v>
      </c>
      <c r="AB4954">
        <v>187</v>
      </c>
    </row>
    <row r="4955" spans="1:28" hidden="1" x14ac:dyDescent="0.2">
      <c r="A4955" t="s">
        <v>27</v>
      </c>
      <c r="B4955" t="s">
        <v>4502</v>
      </c>
      <c r="C4955">
        <v>21</v>
      </c>
      <c r="D4955">
        <v>120</v>
      </c>
      <c r="E4955">
        <v>664</v>
      </c>
      <c r="F4955">
        <v>400</v>
      </c>
      <c r="G4955" t="s">
        <v>4502</v>
      </c>
      <c r="H4955">
        <v>990</v>
      </c>
      <c r="J4955" t="s">
        <v>1542</v>
      </c>
      <c r="K4955" t="s">
        <v>23671</v>
      </c>
      <c r="L4955" t="s">
        <v>23672</v>
      </c>
      <c r="M4955">
        <v>1197</v>
      </c>
      <c r="N4955">
        <v>3525</v>
      </c>
      <c r="O4955" t="s">
        <v>8472</v>
      </c>
      <c r="P4955">
        <v>1</v>
      </c>
      <c r="R4955" t="s">
        <v>23673</v>
      </c>
      <c r="S4955">
        <v>8</v>
      </c>
      <c r="T4955" t="s">
        <v>36</v>
      </c>
      <c r="U4955" t="s">
        <v>37</v>
      </c>
      <c r="V4955" t="s">
        <v>583</v>
      </c>
      <c r="W4955">
        <v>10000000</v>
      </c>
      <c r="X4955">
        <v>2016</v>
      </c>
      <c r="Y4955">
        <v>664</v>
      </c>
      <c r="Z4955">
        <v>5.4</v>
      </c>
      <c r="AA4955">
        <v>2.35</v>
      </c>
      <c r="AB4955">
        <v>0</v>
      </c>
    </row>
    <row r="4956" spans="1:28" hidden="1" x14ac:dyDescent="0.2">
      <c r="A4956" t="s">
        <v>27</v>
      </c>
      <c r="B4956" t="s">
        <v>23674</v>
      </c>
      <c r="C4956">
        <v>1</v>
      </c>
      <c r="D4956">
        <v>77</v>
      </c>
      <c r="E4956">
        <v>7</v>
      </c>
      <c r="F4956">
        <v>69</v>
      </c>
      <c r="G4956" t="s">
        <v>21696</v>
      </c>
      <c r="H4956">
        <v>206</v>
      </c>
      <c r="J4956" t="s">
        <v>1669</v>
      </c>
      <c r="K4956" t="s">
        <v>23675</v>
      </c>
      <c r="L4956" t="s">
        <v>23676</v>
      </c>
      <c r="M4956">
        <v>98</v>
      </c>
      <c r="N4956">
        <v>516</v>
      </c>
      <c r="O4956" t="s">
        <v>23677</v>
      </c>
      <c r="P4956">
        <v>0</v>
      </c>
      <c r="Q4956" t="s">
        <v>23678</v>
      </c>
      <c r="R4956" t="s">
        <v>23679</v>
      </c>
      <c r="S4956">
        <v>5</v>
      </c>
      <c r="T4956" t="s">
        <v>36</v>
      </c>
      <c r="U4956" t="s">
        <v>37</v>
      </c>
      <c r="W4956">
        <v>103000</v>
      </c>
      <c r="X4956">
        <v>2003</v>
      </c>
      <c r="Y4956">
        <v>81</v>
      </c>
      <c r="Z4956">
        <v>5.7</v>
      </c>
      <c r="AB4956">
        <v>0</v>
      </c>
    </row>
    <row r="4957" spans="1:28" hidden="1" x14ac:dyDescent="0.2">
      <c r="A4957" t="s">
        <v>27</v>
      </c>
      <c r="B4957" t="s">
        <v>18267</v>
      </c>
      <c r="C4957">
        <v>31</v>
      </c>
      <c r="D4957">
        <v>111</v>
      </c>
      <c r="E4957">
        <v>589</v>
      </c>
      <c r="F4957">
        <v>51</v>
      </c>
      <c r="G4957" t="s">
        <v>22477</v>
      </c>
      <c r="H4957">
        <v>589</v>
      </c>
      <c r="I4957">
        <v>10174663</v>
      </c>
      <c r="J4957" t="s">
        <v>3792</v>
      </c>
      <c r="K4957" t="s">
        <v>18267</v>
      </c>
      <c r="L4957" t="s">
        <v>23680</v>
      </c>
      <c r="M4957">
        <v>12399</v>
      </c>
      <c r="N4957">
        <v>916</v>
      </c>
      <c r="O4957" t="s">
        <v>23681</v>
      </c>
      <c r="P4957">
        <v>0</v>
      </c>
      <c r="Q4957" t="s">
        <v>23682</v>
      </c>
      <c r="R4957" t="s">
        <v>23683</v>
      </c>
      <c r="S4957">
        <v>382</v>
      </c>
      <c r="T4957" t="s">
        <v>36</v>
      </c>
      <c r="U4957" t="s">
        <v>37</v>
      </c>
      <c r="V4957" t="s">
        <v>93</v>
      </c>
      <c r="W4957">
        <v>100000</v>
      </c>
      <c r="X4957">
        <v>2006</v>
      </c>
      <c r="Y4957">
        <v>150</v>
      </c>
      <c r="Z4957">
        <v>6.7</v>
      </c>
      <c r="AA4957">
        <v>1.85</v>
      </c>
      <c r="AB4957">
        <v>0</v>
      </c>
    </row>
    <row r="4958" spans="1:28" hidden="1" x14ac:dyDescent="0.2">
      <c r="A4958" t="s">
        <v>27</v>
      </c>
      <c r="B4958" t="s">
        <v>23684</v>
      </c>
      <c r="C4958">
        <v>159</v>
      </c>
      <c r="D4958">
        <v>81</v>
      </c>
      <c r="E4958">
        <v>3</v>
      </c>
      <c r="F4958">
        <v>7</v>
      </c>
      <c r="G4958" t="s">
        <v>23685</v>
      </c>
      <c r="H4958">
        <v>220</v>
      </c>
      <c r="I4958">
        <v>22757819</v>
      </c>
      <c r="J4958" t="s">
        <v>5542</v>
      </c>
      <c r="K4958" t="s">
        <v>23686</v>
      </c>
      <c r="L4958" t="s">
        <v>23687</v>
      </c>
      <c r="M4958">
        <v>13521</v>
      </c>
      <c r="N4958">
        <v>276</v>
      </c>
      <c r="O4958" t="s">
        <v>23688</v>
      </c>
      <c r="P4958">
        <v>0</v>
      </c>
      <c r="Q4958" t="s">
        <v>23689</v>
      </c>
      <c r="R4958" t="s">
        <v>23690</v>
      </c>
      <c r="S4958">
        <v>150</v>
      </c>
      <c r="T4958" t="s">
        <v>36</v>
      </c>
      <c r="U4958" t="s">
        <v>37</v>
      </c>
      <c r="V4958" t="s">
        <v>583</v>
      </c>
      <c r="W4958">
        <v>100000</v>
      </c>
      <c r="X4958">
        <v>2015</v>
      </c>
      <c r="Y4958">
        <v>40</v>
      </c>
      <c r="Z4958">
        <v>4.2</v>
      </c>
      <c r="AA4958">
        <v>1.85</v>
      </c>
      <c r="AB4958">
        <v>0</v>
      </c>
    </row>
    <row r="4959" spans="1:28" hidden="1" x14ac:dyDescent="0.2">
      <c r="A4959" t="s">
        <v>745</v>
      </c>
      <c r="B4959" t="s">
        <v>5875</v>
      </c>
      <c r="C4959">
        <v>152</v>
      </c>
      <c r="D4959">
        <v>89</v>
      </c>
      <c r="E4959">
        <v>0</v>
      </c>
      <c r="F4959">
        <v>121</v>
      </c>
      <c r="G4959" t="s">
        <v>23691</v>
      </c>
      <c r="H4959">
        <v>195</v>
      </c>
      <c r="J4959" t="s">
        <v>14905</v>
      </c>
      <c r="K4959" t="s">
        <v>18645</v>
      </c>
      <c r="L4959" t="s">
        <v>23692</v>
      </c>
      <c r="M4959">
        <v>69831</v>
      </c>
      <c r="N4959">
        <v>837</v>
      </c>
      <c r="O4959" t="s">
        <v>23693</v>
      </c>
      <c r="P4959">
        <v>1</v>
      </c>
      <c r="Q4959" t="s">
        <v>23694</v>
      </c>
      <c r="R4959" t="s">
        <v>23695</v>
      </c>
      <c r="S4959">
        <v>535</v>
      </c>
      <c r="T4959" t="s">
        <v>36</v>
      </c>
      <c r="U4959" t="s">
        <v>37</v>
      </c>
      <c r="V4959" t="s">
        <v>5611</v>
      </c>
      <c r="W4959">
        <v>20000</v>
      </c>
      <c r="X4959">
        <v>1977</v>
      </c>
      <c r="Y4959">
        <v>158</v>
      </c>
      <c r="Z4959">
        <v>7.4</v>
      </c>
      <c r="AA4959">
        <v>1.37</v>
      </c>
      <c r="AB4959">
        <v>0</v>
      </c>
    </row>
    <row r="4960" spans="1:28" hidden="1" x14ac:dyDescent="0.2">
      <c r="A4960" t="s">
        <v>745</v>
      </c>
      <c r="B4960" t="s">
        <v>23696</v>
      </c>
      <c r="C4960">
        <v>1</v>
      </c>
      <c r="D4960">
        <v>110</v>
      </c>
      <c r="E4960">
        <v>0</v>
      </c>
      <c r="F4960">
        <v>0</v>
      </c>
      <c r="G4960" t="s">
        <v>23697</v>
      </c>
      <c r="H4960">
        <v>2</v>
      </c>
      <c r="I4960">
        <v>3000000</v>
      </c>
      <c r="J4960" t="s">
        <v>1933</v>
      </c>
      <c r="K4960" t="s">
        <v>23698</v>
      </c>
      <c r="L4960" t="s">
        <v>23699</v>
      </c>
      <c r="M4960">
        <v>5</v>
      </c>
      <c r="N4960">
        <v>4</v>
      </c>
      <c r="O4960" t="s">
        <v>23700</v>
      </c>
      <c r="P4960">
        <v>1</v>
      </c>
      <c r="Q4960" t="s">
        <v>23701</v>
      </c>
      <c r="R4960" t="s">
        <v>23702</v>
      </c>
      <c r="S4960">
        <v>1</v>
      </c>
      <c r="U4960" t="s">
        <v>37</v>
      </c>
      <c r="W4960">
        <v>100000</v>
      </c>
      <c r="X4960">
        <v>1920</v>
      </c>
      <c r="Y4960">
        <v>2</v>
      </c>
      <c r="Z4960">
        <v>4.8</v>
      </c>
      <c r="AA4960">
        <v>1.33</v>
      </c>
      <c r="AB4960">
        <v>0</v>
      </c>
    </row>
    <row r="4961" spans="1:28" hidden="1" x14ac:dyDescent="0.2">
      <c r="A4961" t="s">
        <v>27</v>
      </c>
      <c r="B4961" t="s">
        <v>19002</v>
      </c>
      <c r="C4961">
        <v>21</v>
      </c>
      <c r="D4961">
        <v>81</v>
      </c>
      <c r="E4961">
        <v>467</v>
      </c>
      <c r="F4961">
        <v>287</v>
      </c>
      <c r="G4961" t="s">
        <v>3878</v>
      </c>
      <c r="H4961">
        <v>467</v>
      </c>
      <c r="I4961">
        <v>5228617</v>
      </c>
      <c r="J4961" t="s">
        <v>1669</v>
      </c>
      <c r="K4961" t="s">
        <v>19002</v>
      </c>
      <c r="L4961" t="s">
        <v>23703</v>
      </c>
      <c r="M4961">
        <v>2770</v>
      </c>
      <c r="N4961">
        <v>1431</v>
      </c>
      <c r="O4961" t="s">
        <v>17631</v>
      </c>
      <c r="P4961">
        <v>1</v>
      </c>
      <c r="Q4961" t="s">
        <v>23704</v>
      </c>
      <c r="R4961" t="s">
        <v>23705</v>
      </c>
      <c r="S4961">
        <v>32</v>
      </c>
      <c r="T4961" t="s">
        <v>36</v>
      </c>
      <c r="U4961" t="s">
        <v>37</v>
      </c>
      <c r="V4961" t="s">
        <v>583</v>
      </c>
      <c r="W4961">
        <v>100000</v>
      </c>
      <c r="X4961">
        <v>1987</v>
      </c>
      <c r="Y4961">
        <v>322</v>
      </c>
      <c r="Z4961">
        <v>7</v>
      </c>
      <c r="AA4961">
        <v>1.85</v>
      </c>
      <c r="AB4961">
        <v>471</v>
      </c>
    </row>
    <row r="4962" spans="1:28" hidden="1" x14ac:dyDescent="0.2">
      <c r="A4962" t="s">
        <v>27</v>
      </c>
      <c r="B4962" t="s">
        <v>1677</v>
      </c>
      <c r="C4962">
        <v>57</v>
      </c>
      <c r="D4962">
        <v>100</v>
      </c>
      <c r="E4962">
        <v>23</v>
      </c>
      <c r="F4962">
        <v>545</v>
      </c>
      <c r="G4962" t="s">
        <v>2628</v>
      </c>
      <c r="H4962">
        <v>1000</v>
      </c>
      <c r="I4962">
        <v>2643689</v>
      </c>
      <c r="J4962" t="s">
        <v>2525</v>
      </c>
      <c r="K4962" t="s">
        <v>2452</v>
      </c>
      <c r="L4962" t="s">
        <v>23706</v>
      </c>
      <c r="M4962">
        <v>10499</v>
      </c>
      <c r="N4962">
        <v>2283</v>
      </c>
      <c r="O4962" t="s">
        <v>6489</v>
      </c>
      <c r="P4962">
        <v>4</v>
      </c>
      <c r="Q4962" t="s">
        <v>23707</v>
      </c>
      <c r="R4962" t="s">
        <v>23708</v>
      </c>
      <c r="S4962">
        <v>113</v>
      </c>
      <c r="T4962" t="s">
        <v>36</v>
      </c>
      <c r="U4962" t="s">
        <v>37</v>
      </c>
      <c r="V4962" t="s">
        <v>38</v>
      </c>
      <c r="X4962">
        <v>1998</v>
      </c>
      <c r="Y4962">
        <v>577</v>
      </c>
      <c r="Z4962">
        <v>7.3</v>
      </c>
      <c r="AA4962">
        <v>1.85</v>
      </c>
      <c r="AB4962">
        <v>0</v>
      </c>
    </row>
    <row r="4963" spans="1:28" hidden="1" x14ac:dyDescent="0.2">
      <c r="A4963" t="s">
        <v>27</v>
      </c>
      <c r="B4963" t="s">
        <v>23709</v>
      </c>
      <c r="C4963">
        <v>23</v>
      </c>
      <c r="D4963">
        <v>99</v>
      </c>
      <c r="E4963">
        <v>9</v>
      </c>
      <c r="F4963">
        <v>10</v>
      </c>
      <c r="G4963" t="s">
        <v>23710</v>
      </c>
      <c r="H4963">
        <v>116</v>
      </c>
      <c r="J4963" t="s">
        <v>8430</v>
      </c>
      <c r="K4963" t="s">
        <v>23711</v>
      </c>
      <c r="L4963" t="s">
        <v>23712</v>
      </c>
      <c r="M4963">
        <v>509</v>
      </c>
      <c r="N4963">
        <v>170</v>
      </c>
      <c r="O4963" t="s">
        <v>23713</v>
      </c>
      <c r="P4963">
        <v>2</v>
      </c>
      <c r="Q4963" t="s">
        <v>23714</v>
      </c>
      <c r="R4963" t="s">
        <v>23715</v>
      </c>
      <c r="S4963">
        <v>10</v>
      </c>
      <c r="T4963" t="s">
        <v>36</v>
      </c>
      <c r="U4963" t="s">
        <v>37</v>
      </c>
      <c r="V4963" t="s">
        <v>583</v>
      </c>
      <c r="W4963">
        <v>100000</v>
      </c>
      <c r="X4963">
        <v>1979</v>
      </c>
      <c r="Y4963">
        <v>24</v>
      </c>
      <c r="Z4963">
        <v>5.8</v>
      </c>
      <c r="AA4963">
        <v>1.85</v>
      </c>
      <c r="AB4963">
        <v>157</v>
      </c>
    </row>
    <row r="4964" spans="1:28" hidden="1" x14ac:dyDescent="0.2">
      <c r="A4964" t="s">
        <v>745</v>
      </c>
      <c r="B4964" t="s">
        <v>23716</v>
      </c>
      <c r="C4964">
        <v>88</v>
      </c>
      <c r="D4964">
        <v>90</v>
      </c>
      <c r="E4964">
        <v>56</v>
      </c>
      <c r="F4964">
        <v>56</v>
      </c>
      <c r="G4964" t="s">
        <v>23717</v>
      </c>
      <c r="H4964">
        <v>126</v>
      </c>
      <c r="I4964">
        <v>110536</v>
      </c>
      <c r="J4964" t="s">
        <v>12637</v>
      </c>
      <c r="K4964" t="s">
        <v>23718</v>
      </c>
      <c r="L4964" t="s">
        <v>23719</v>
      </c>
      <c r="M4964">
        <v>4117</v>
      </c>
      <c r="N4964">
        <v>284</v>
      </c>
      <c r="O4964" t="s">
        <v>23716</v>
      </c>
      <c r="P4964">
        <v>1</v>
      </c>
      <c r="Q4964" t="s">
        <v>23720</v>
      </c>
      <c r="R4964" t="s">
        <v>23721</v>
      </c>
      <c r="S4964">
        <v>118</v>
      </c>
      <c r="T4964" t="s">
        <v>36</v>
      </c>
      <c r="U4964" t="s">
        <v>37</v>
      </c>
      <c r="V4964" t="s">
        <v>93</v>
      </c>
      <c r="W4964">
        <v>40000</v>
      </c>
      <c r="X4964">
        <v>2001</v>
      </c>
      <c r="Y4964">
        <v>76</v>
      </c>
      <c r="Z4964">
        <v>7</v>
      </c>
      <c r="AA4964">
        <v>1.85</v>
      </c>
      <c r="AB4964">
        <v>0</v>
      </c>
    </row>
    <row r="4965" spans="1:28" hidden="1" x14ac:dyDescent="0.2">
      <c r="A4965" t="s">
        <v>27</v>
      </c>
      <c r="B4965" t="s">
        <v>23722</v>
      </c>
      <c r="C4965">
        <v>2</v>
      </c>
      <c r="D4965">
        <v>82</v>
      </c>
      <c r="E4965">
        <v>7</v>
      </c>
      <c r="F4965">
        <v>50</v>
      </c>
      <c r="G4965" t="s">
        <v>23723</v>
      </c>
      <c r="H4965">
        <v>143</v>
      </c>
      <c r="J4965" t="s">
        <v>18087</v>
      </c>
      <c r="K4965" t="s">
        <v>23724</v>
      </c>
      <c r="L4965" t="s">
        <v>23725</v>
      </c>
      <c r="M4965">
        <v>73</v>
      </c>
      <c r="N4965">
        <v>417</v>
      </c>
      <c r="O4965" t="s">
        <v>23726</v>
      </c>
      <c r="P4965">
        <v>0</v>
      </c>
      <c r="R4965" t="s">
        <v>23727</v>
      </c>
      <c r="S4965">
        <v>4</v>
      </c>
      <c r="T4965" t="s">
        <v>36</v>
      </c>
      <c r="U4965" t="s">
        <v>37</v>
      </c>
      <c r="V4965" t="s">
        <v>93</v>
      </c>
      <c r="W4965">
        <v>20000</v>
      </c>
      <c r="X4965">
        <v>2014</v>
      </c>
      <c r="Y4965">
        <v>134</v>
      </c>
      <c r="Z4965">
        <v>3.2</v>
      </c>
      <c r="AA4965">
        <v>1.85</v>
      </c>
      <c r="AB4965">
        <v>178</v>
      </c>
    </row>
    <row r="4966" spans="1:28" hidden="1" x14ac:dyDescent="0.2">
      <c r="A4966" t="s">
        <v>27</v>
      </c>
      <c r="B4966" t="s">
        <v>23728</v>
      </c>
      <c r="C4966">
        <v>193</v>
      </c>
      <c r="D4966">
        <v>88</v>
      </c>
      <c r="E4966">
        <v>3</v>
      </c>
      <c r="F4966">
        <v>307</v>
      </c>
      <c r="G4966" t="s">
        <v>2640</v>
      </c>
      <c r="H4966">
        <v>3000</v>
      </c>
      <c r="I4966">
        <v>59379</v>
      </c>
      <c r="J4966" t="s">
        <v>23729</v>
      </c>
      <c r="K4966" t="s">
        <v>13666</v>
      </c>
      <c r="L4966" t="s">
        <v>23730</v>
      </c>
      <c r="M4966">
        <v>12796</v>
      </c>
      <c r="N4966">
        <v>4729</v>
      </c>
      <c r="O4966" t="s">
        <v>23731</v>
      </c>
      <c r="P4966">
        <v>3</v>
      </c>
      <c r="Q4966" t="s">
        <v>23732</v>
      </c>
      <c r="R4966" t="s">
        <v>23733</v>
      </c>
      <c r="S4966">
        <v>52</v>
      </c>
      <c r="T4966" t="s">
        <v>36</v>
      </c>
      <c r="U4966" t="s">
        <v>37</v>
      </c>
      <c r="V4966" t="s">
        <v>4828</v>
      </c>
      <c r="W4966">
        <v>200000</v>
      </c>
      <c r="X4966">
        <v>2013</v>
      </c>
      <c r="Y4966">
        <v>982</v>
      </c>
      <c r="Z4966">
        <v>6.8</v>
      </c>
      <c r="AA4966">
        <v>2.35</v>
      </c>
      <c r="AB4966">
        <v>0</v>
      </c>
    </row>
    <row r="4967" spans="1:28" hidden="1" x14ac:dyDescent="0.2">
      <c r="A4967" t="s">
        <v>27</v>
      </c>
      <c r="B4967" t="s">
        <v>23734</v>
      </c>
      <c r="C4967">
        <v>50</v>
      </c>
      <c r="D4967">
        <v>103</v>
      </c>
      <c r="E4967">
        <v>0</v>
      </c>
      <c r="F4967">
        <v>0</v>
      </c>
      <c r="G4967" t="s">
        <v>23735</v>
      </c>
      <c r="H4967">
        <v>0</v>
      </c>
      <c r="J4967" t="s">
        <v>66</v>
      </c>
      <c r="K4967" t="s">
        <v>23736</v>
      </c>
      <c r="L4967" t="s">
        <v>23737</v>
      </c>
      <c r="M4967">
        <v>16701</v>
      </c>
      <c r="N4967">
        <v>0</v>
      </c>
      <c r="O4967" t="s">
        <v>23738</v>
      </c>
      <c r="P4967">
        <v>0</v>
      </c>
      <c r="Q4967" t="s">
        <v>23739</v>
      </c>
      <c r="R4967" t="s">
        <v>23740</v>
      </c>
      <c r="S4967">
        <v>23</v>
      </c>
      <c r="T4967" t="s">
        <v>36</v>
      </c>
      <c r="U4967" t="s">
        <v>266</v>
      </c>
      <c r="V4967" t="s">
        <v>4828</v>
      </c>
      <c r="W4967">
        <v>100000</v>
      </c>
      <c r="X4967">
        <v>2012</v>
      </c>
      <c r="Y4967">
        <v>0</v>
      </c>
      <c r="Z4967">
        <v>7.7</v>
      </c>
      <c r="AA4967">
        <v>16</v>
      </c>
      <c r="AB4967">
        <v>0</v>
      </c>
    </row>
    <row r="4968" spans="1:28" hidden="1" x14ac:dyDescent="0.2">
      <c r="A4968" t="s">
        <v>27</v>
      </c>
      <c r="B4968" t="s">
        <v>23741</v>
      </c>
      <c r="C4968">
        <v>61</v>
      </c>
      <c r="D4968">
        <v>80</v>
      </c>
      <c r="E4968">
        <v>3</v>
      </c>
      <c r="F4968">
        <v>140</v>
      </c>
      <c r="G4968" t="s">
        <v>23742</v>
      </c>
      <c r="H4968">
        <v>798</v>
      </c>
      <c r="J4968" t="s">
        <v>10411</v>
      </c>
      <c r="K4968" t="s">
        <v>15339</v>
      </c>
      <c r="L4968" t="s">
        <v>23743</v>
      </c>
      <c r="M4968">
        <v>5747</v>
      </c>
      <c r="N4968">
        <v>1401</v>
      </c>
      <c r="O4968" t="s">
        <v>359</v>
      </c>
      <c r="P4968">
        <v>1</v>
      </c>
      <c r="Q4968" t="s">
        <v>23744</v>
      </c>
      <c r="R4968" t="s">
        <v>23745</v>
      </c>
      <c r="S4968">
        <v>44</v>
      </c>
      <c r="T4968" t="s">
        <v>36</v>
      </c>
      <c r="U4968" t="s">
        <v>55</v>
      </c>
      <c r="V4968" t="s">
        <v>583</v>
      </c>
      <c r="W4968">
        <v>1800000</v>
      </c>
      <c r="X4968">
        <v>2007</v>
      </c>
      <c r="Y4968">
        <v>279</v>
      </c>
      <c r="Z4968">
        <v>5.6</v>
      </c>
      <c r="AA4968">
        <v>1.85</v>
      </c>
      <c r="AB4968">
        <v>246</v>
      </c>
    </row>
    <row r="4969" spans="1:28" hidden="1" x14ac:dyDescent="0.2">
      <c r="A4969" t="s">
        <v>745</v>
      </c>
      <c r="B4969" t="s">
        <v>23746</v>
      </c>
      <c r="C4969">
        <v>1</v>
      </c>
      <c r="D4969">
        <v>68</v>
      </c>
      <c r="E4969">
        <v>2</v>
      </c>
      <c r="F4969">
        <v>75</v>
      </c>
      <c r="G4969" t="s">
        <v>12257</v>
      </c>
      <c r="H4969">
        <v>142</v>
      </c>
      <c r="J4969" t="s">
        <v>1933</v>
      </c>
      <c r="K4969" t="s">
        <v>23747</v>
      </c>
      <c r="L4969" t="s">
        <v>23748</v>
      </c>
      <c r="M4969">
        <v>67</v>
      </c>
      <c r="N4969">
        <v>354</v>
      </c>
      <c r="O4969" t="s">
        <v>23749</v>
      </c>
      <c r="P4969">
        <v>3</v>
      </c>
      <c r="Q4969" t="s">
        <v>23750</v>
      </c>
      <c r="R4969" t="s">
        <v>23751</v>
      </c>
      <c r="S4969">
        <v>9</v>
      </c>
      <c r="T4969" t="s">
        <v>36</v>
      </c>
      <c r="U4969" t="s">
        <v>37</v>
      </c>
      <c r="V4969" t="s">
        <v>6034</v>
      </c>
      <c r="X4969">
        <v>1948</v>
      </c>
      <c r="Y4969">
        <v>86</v>
      </c>
      <c r="Z4969">
        <v>7.1</v>
      </c>
      <c r="AA4969">
        <v>1.37</v>
      </c>
      <c r="AB4969">
        <v>10</v>
      </c>
    </row>
    <row r="4970" spans="1:28" hidden="1" x14ac:dyDescent="0.2">
      <c r="A4970" t="s">
        <v>27</v>
      </c>
      <c r="B4970" t="s">
        <v>23752</v>
      </c>
      <c r="C4970">
        <v>5</v>
      </c>
      <c r="D4970">
        <v>81</v>
      </c>
      <c r="E4970">
        <v>0</v>
      </c>
      <c r="F4970">
        <v>10</v>
      </c>
      <c r="G4970" t="s">
        <v>23753</v>
      </c>
      <c r="H4970">
        <v>416</v>
      </c>
      <c r="J4970" t="s">
        <v>1388</v>
      </c>
      <c r="K4970" t="s">
        <v>23754</v>
      </c>
      <c r="L4970" t="s">
        <v>23755</v>
      </c>
      <c r="M4970">
        <v>101</v>
      </c>
      <c r="N4970">
        <v>459</v>
      </c>
      <c r="O4970" t="s">
        <v>23756</v>
      </c>
      <c r="P4970">
        <v>2</v>
      </c>
      <c r="Q4970" t="s">
        <v>23757</v>
      </c>
      <c r="R4970" t="s">
        <v>23758</v>
      </c>
      <c r="S4970">
        <v>1</v>
      </c>
      <c r="T4970" t="s">
        <v>36</v>
      </c>
      <c r="U4970" t="s">
        <v>37</v>
      </c>
      <c r="W4970">
        <v>100000</v>
      </c>
      <c r="X4970">
        <v>2013</v>
      </c>
      <c r="Y4970">
        <v>18</v>
      </c>
      <c r="Z4970">
        <v>3.6</v>
      </c>
      <c r="AA4970">
        <v>1.78</v>
      </c>
      <c r="AB4970">
        <v>17</v>
      </c>
    </row>
    <row r="4971" spans="1:28" hidden="1" x14ac:dyDescent="0.2">
      <c r="A4971" t="s">
        <v>27</v>
      </c>
      <c r="B4971" t="s">
        <v>23759</v>
      </c>
      <c r="C4971">
        <v>14</v>
      </c>
      <c r="D4971">
        <v>106</v>
      </c>
      <c r="E4971">
        <v>6</v>
      </c>
      <c r="F4971">
        <v>13</v>
      </c>
      <c r="G4971" t="s">
        <v>23760</v>
      </c>
      <c r="H4971">
        <v>440</v>
      </c>
      <c r="J4971" t="s">
        <v>6788</v>
      </c>
      <c r="K4971" t="s">
        <v>17503</v>
      </c>
      <c r="L4971" t="s">
        <v>23761</v>
      </c>
      <c r="M4971">
        <v>544</v>
      </c>
      <c r="N4971">
        <v>564</v>
      </c>
      <c r="O4971" t="s">
        <v>23762</v>
      </c>
      <c r="P4971">
        <v>1</v>
      </c>
      <c r="Q4971" t="s">
        <v>23763</v>
      </c>
      <c r="R4971" t="s">
        <v>23764</v>
      </c>
      <c r="S4971">
        <v>19</v>
      </c>
      <c r="T4971" t="s">
        <v>36</v>
      </c>
      <c r="U4971" t="s">
        <v>37</v>
      </c>
      <c r="V4971" t="s">
        <v>14102</v>
      </c>
      <c r="X4971">
        <v>1971</v>
      </c>
      <c r="Y4971">
        <v>98</v>
      </c>
      <c r="Z4971">
        <v>6.8</v>
      </c>
      <c r="AB4971">
        <v>65</v>
      </c>
    </row>
    <row r="4972" spans="1:28" hidden="1" x14ac:dyDescent="0.2">
      <c r="A4972" t="s">
        <v>27</v>
      </c>
      <c r="B4972" t="s">
        <v>23765</v>
      </c>
      <c r="C4972">
        <v>5</v>
      </c>
      <c r="D4972">
        <v>77</v>
      </c>
      <c r="E4972">
        <v>0</v>
      </c>
      <c r="F4972">
        <v>0</v>
      </c>
      <c r="G4972" t="s">
        <v>23766</v>
      </c>
      <c r="H4972">
        <v>45</v>
      </c>
      <c r="J4972" t="s">
        <v>21602</v>
      </c>
      <c r="K4972" t="s">
        <v>23767</v>
      </c>
      <c r="L4972" t="s">
        <v>23768</v>
      </c>
      <c r="M4972">
        <v>80</v>
      </c>
      <c r="N4972">
        <v>45</v>
      </c>
      <c r="O4972" t="s">
        <v>23769</v>
      </c>
      <c r="P4972">
        <v>0</v>
      </c>
      <c r="Q4972" t="s">
        <v>23770</v>
      </c>
      <c r="R4972" t="s">
        <v>23771</v>
      </c>
      <c r="S4972">
        <v>1</v>
      </c>
      <c r="T4972" t="s">
        <v>36</v>
      </c>
      <c r="U4972" t="s">
        <v>37</v>
      </c>
      <c r="V4972" t="s">
        <v>5611</v>
      </c>
      <c r="W4972">
        <v>100000</v>
      </c>
      <c r="X4972">
        <v>2014</v>
      </c>
      <c r="Y4972">
        <v>0</v>
      </c>
      <c r="Z4972">
        <v>7.6</v>
      </c>
      <c r="AA4972">
        <v>1.78</v>
      </c>
      <c r="AB4972">
        <v>82</v>
      </c>
    </row>
    <row r="4973" spans="1:28" hidden="1" x14ac:dyDescent="0.2">
      <c r="A4973" t="s">
        <v>27</v>
      </c>
      <c r="B4973" t="s">
        <v>12827</v>
      </c>
      <c r="C4973">
        <v>241</v>
      </c>
      <c r="D4973">
        <v>114</v>
      </c>
      <c r="E4973">
        <v>29</v>
      </c>
      <c r="F4973">
        <v>616</v>
      </c>
      <c r="G4973" t="s">
        <v>2634</v>
      </c>
      <c r="H4973">
        <v>956</v>
      </c>
      <c r="I4973">
        <v>32721635</v>
      </c>
      <c r="J4973" t="s">
        <v>6788</v>
      </c>
      <c r="K4973" t="s">
        <v>1014</v>
      </c>
      <c r="L4973" t="s">
        <v>12828</v>
      </c>
      <c r="M4973">
        <v>67824</v>
      </c>
      <c r="N4973">
        <v>3861</v>
      </c>
      <c r="O4973" t="s">
        <v>12829</v>
      </c>
      <c r="P4973">
        <v>0</v>
      </c>
      <c r="Q4973" t="s">
        <v>12830</v>
      </c>
      <c r="R4973" t="s">
        <v>12831</v>
      </c>
      <c r="S4973">
        <v>279</v>
      </c>
      <c r="T4973" t="s">
        <v>36</v>
      </c>
      <c r="U4973" t="s">
        <v>37</v>
      </c>
      <c r="V4973" t="s">
        <v>583</v>
      </c>
      <c r="W4973">
        <v>15000000</v>
      </c>
      <c r="X4973">
        <v>2009</v>
      </c>
      <c r="Y4973">
        <v>878</v>
      </c>
      <c r="Z4973">
        <v>6.6</v>
      </c>
      <c r="AA4973">
        <v>1.85</v>
      </c>
      <c r="AB4973">
        <v>0</v>
      </c>
    </row>
    <row r="4974" spans="1:28" hidden="1" x14ac:dyDescent="0.2">
      <c r="A4974" t="s">
        <v>27</v>
      </c>
      <c r="B4974" t="s">
        <v>23772</v>
      </c>
      <c r="C4974">
        <v>16</v>
      </c>
      <c r="D4974">
        <v>80</v>
      </c>
      <c r="E4974">
        <v>3</v>
      </c>
      <c r="F4974">
        <v>0</v>
      </c>
      <c r="G4974" t="s">
        <v>23773</v>
      </c>
      <c r="H4974">
        <v>103</v>
      </c>
      <c r="J4974" t="s">
        <v>66</v>
      </c>
      <c r="K4974" t="s">
        <v>17258</v>
      </c>
      <c r="L4974" t="s">
        <v>23774</v>
      </c>
      <c r="M4974">
        <v>496</v>
      </c>
      <c r="N4974">
        <v>103</v>
      </c>
      <c r="O4974" t="s">
        <v>23775</v>
      </c>
      <c r="P4974">
        <v>3</v>
      </c>
      <c r="Q4974" t="s">
        <v>23776</v>
      </c>
      <c r="R4974" t="s">
        <v>23777</v>
      </c>
      <c r="S4974">
        <v>13</v>
      </c>
      <c r="T4974" t="s">
        <v>36</v>
      </c>
      <c r="U4974" t="s">
        <v>37</v>
      </c>
      <c r="W4974">
        <v>70000</v>
      </c>
      <c r="X4974">
        <v>2004</v>
      </c>
      <c r="Y4974">
        <v>0</v>
      </c>
      <c r="Z4974">
        <v>8.3000000000000007</v>
      </c>
      <c r="AB4974">
        <v>110</v>
      </c>
    </row>
    <row r="4975" spans="1:28" hidden="1" x14ac:dyDescent="0.2">
      <c r="A4975" t="s">
        <v>745</v>
      </c>
      <c r="B4975" t="s">
        <v>1202</v>
      </c>
      <c r="C4975">
        <v>138</v>
      </c>
      <c r="D4975">
        <v>84</v>
      </c>
      <c r="E4975">
        <v>0</v>
      </c>
      <c r="F4975">
        <v>194</v>
      </c>
      <c r="G4975" t="s">
        <v>23778</v>
      </c>
      <c r="H4975">
        <v>1000</v>
      </c>
      <c r="I4975">
        <v>3216970</v>
      </c>
      <c r="J4975" t="s">
        <v>1922</v>
      </c>
      <c r="K4975" t="s">
        <v>1818</v>
      </c>
      <c r="L4975" t="s">
        <v>23779</v>
      </c>
      <c r="M4975">
        <v>142619</v>
      </c>
      <c r="N4975">
        <v>2065</v>
      </c>
      <c r="O4975" t="s">
        <v>23780</v>
      </c>
      <c r="P4975">
        <v>0</v>
      </c>
      <c r="Q4975" t="s">
        <v>23781</v>
      </c>
      <c r="R4975" t="s">
        <v>23782</v>
      </c>
      <c r="S4975">
        <v>586</v>
      </c>
      <c r="T4975" t="s">
        <v>36</v>
      </c>
      <c r="U4975" t="s">
        <v>37</v>
      </c>
      <c r="V4975" t="s">
        <v>583</v>
      </c>
      <c r="W4975">
        <v>60000</v>
      </c>
      <c r="X4975">
        <v>1998</v>
      </c>
      <c r="Y4975">
        <v>512</v>
      </c>
      <c r="Z4975">
        <v>7.5</v>
      </c>
      <c r="AA4975">
        <v>1.66</v>
      </c>
      <c r="AB4975">
        <v>24000</v>
      </c>
    </row>
    <row r="4976" spans="1:28" hidden="1" x14ac:dyDescent="0.2">
      <c r="A4976" t="s">
        <v>27</v>
      </c>
      <c r="B4976" t="s">
        <v>23783</v>
      </c>
      <c r="C4976">
        <v>5</v>
      </c>
      <c r="D4976">
        <v>86</v>
      </c>
      <c r="E4976">
        <v>12</v>
      </c>
      <c r="F4976">
        <v>117</v>
      </c>
      <c r="G4976" t="s">
        <v>23784</v>
      </c>
      <c r="H4976">
        <v>238</v>
      </c>
      <c r="I4976">
        <v>33598</v>
      </c>
      <c r="J4976" t="s">
        <v>1679</v>
      </c>
      <c r="K4976" t="s">
        <v>14505</v>
      </c>
      <c r="L4976" t="s">
        <v>23785</v>
      </c>
      <c r="M4976">
        <v>405</v>
      </c>
      <c r="N4976">
        <v>623</v>
      </c>
      <c r="O4976" t="s">
        <v>23786</v>
      </c>
      <c r="P4976">
        <v>1</v>
      </c>
      <c r="Q4976" t="s">
        <v>23787</v>
      </c>
      <c r="R4976" t="s">
        <v>23788</v>
      </c>
      <c r="S4976">
        <v>15</v>
      </c>
      <c r="T4976" t="s">
        <v>36</v>
      </c>
      <c r="U4976" t="s">
        <v>37</v>
      </c>
      <c r="V4976" t="s">
        <v>583</v>
      </c>
      <c r="X4976">
        <v>1997</v>
      </c>
      <c r="Y4976">
        <v>166</v>
      </c>
      <c r="Z4976">
        <v>5.4</v>
      </c>
      <c r="AB4976">
        <v>97</v>
      </c>
    </row>
    <row r="4977" spans="1:28" hidden="1" x14ac:dyDescent="0.2">
      <c r="A4977" t="s">
        <v>27</v>
      </c>
      <c r="B4977" t="s">
        <v>23789</v>
      </c>
      <c r="C4977">
        <v>32</v>
      </c>
      <c r="D4977">
        <v>87</v>
      </c>
      <c r="E4977">
        <v>0</v>
      </c>
      <c r="F4977">
        <v>153</v>
      </c>
      <c r="G4977" t="s">
        <v>23790</v>
      </c>
      <c r="H4977">
        <v>1000</v>
      </c>
      <c r="I4977">
        <v>536767</v>
      </c>
      <c r="J4977" t="s">
        <v>7216</v>
      </c>
      <c r="K4977" t="s">
        <v>1730</v>
      </c>
      <c r="L4977" t="s">
        <v>23791</v>
      </c>
      <c r="M4977">
        <v>1622</v>
      </c>
      <c r="N4977">
        <v>1362</v>
      </c>
      <c r="O4977" t="s">
        <v>23792</v>
      </c>
      <c r="P4977">
        <v>0</v>
      </c>
      <c r="Q4977" t="s">
        <v>23793</v>
      </c>
      <c r="R4977" t="s">
        <v>23794</v>
      </c>
      <c r="S4977">
        <v>83</v>
      </c>
      <c r="T4977" t="s">
        <v>36</v>
      </c>
      <c r="U4977" t="s">
        <v>37</v>
      </c>
      <c r="V4977" t="s">
        <v>583</v>
      </c>
      <c r="W4977">
        <v>60000</v>
      </c>
      <c r="X4977">
        <v>1998</v>
      </c>
      <c r="Y4977">
        <v>184</v>
      </c>
      <c r="Z4977">
        <v>5.3</v>
      </c>
      <c r="AA4977">
        <v>1.85</v>
      </c>
      <c r="AB4977">
        <v>30</v>
      </c>
    </row>
    <row r="4978" spans="1:28" hidden="1" x14ac:dyDescent="0.2">
      <c r="A4978" t="s">
        <v>27</v>
      </c>
      <c r="B4978" t="s">
        <v>23795</v>
      </c>
      <c r="C4978">
        <v>18</v>
      </c>
      <c r="D4978">
        <v>80</v>
      </c>
      <c r="E4978">
        <v>7</v>
      </c>
      <c r="F4978">
        <v>3</v>
      </c>
      <c r="G4978" t="s">
        <v>23796</v>
      </c>
      <c r="H4978">
        <v>118</v>
      </c>
      <c r="J4978" t="s">
        <v>2811</v>
      </c>
      <c r="K4978" t="s">
        <v>23797</v>
      </c>
      <c r="L4978" t="s">
        <v>23798</v>
      </c>
      <c r="M4978">
        <v>48</v>
      </c>
      <c r="N4978">
        <v>138</v>
      </c>
      <c r="O4978" t="s">
        <v>23799</v>
      </c>
      <c r="P4978">
        <v>0</v>
      </c>
      <c r="R4978" t="s">
        <v>23800</v>
      </c>
      <c r="S4978">
        <v>18</v>
      </c>
      <c r="T4978" t="s">
        <v>36</v>
      </c>
      <c r="U4978" t="s">
        <v>37</v>
      </c>
      <c r="W4978">
        <v>75000</v>
      </c>
      <c r="X4978">
        <v>2015</v>
      </c>
      <c r="Y4978">
        <v>15</v>
      </c>
      <c r="Z4978">
        <v>4.5</v>
      </c>
      <c r="AB4978">
        <v>34</v>
      </c>
    </row>
    <row r="4979" spans="1:28" hidden="1" x14ac:dyDescent="0.2">
      <c r="A4979" t="s">
        <v>27</v>
      </c>
      <c r="B4979" t="s">
        <v>15025</v>
      </c>
      <c r="C4979">
        <v>193</v>
      </c>
      <c r="D4979">
        <v>100</v>
      </c>
      <c r="E4979">
        <v>293</v>
      </c>
      <c r="F4979">
        <v>0</v>
      </c>
      <c r="G4979" t="s">
        <v>23801</v>
      </c>
      <c r="H4979">
        <v>0</v>
      </c>
      <c r="I4979">
        <v>11529368</v>
      </c>
      <c r="J4979" t="s">
        <v>23802</v>
      </c>
      <c r="K4979" t="s">
        <v>23803</v>
      </c>
      <c r="L4979" t="s">
        <v>23804</v>
      </c>
      <c r="M4979">
        <v>85028</v>
      </c>
      <c r="N4979">
        <v>0</v>
      </c>
      <c r="O4979" t="s">
        <v>23805</v>
      </c>
      <c r="P4979">
        <v>2</v>
      </c>
      <c r="Q4979" t="s">
        <v>23806</v>
      </c>
      <c r="R4979" t="s">
        <v>23807</v>
      </c>
      <c r="S4979">
        <v>404</v>
      </c>
      <c r="T4979" t="s">
        <v>36</v>
      </c>
      <c r="U4979" t="s">
        <v>37</v>
      </c>
      <c r="V4979" t="s">
        <v>93</v>
      </c>
      <c r="W4979">
        <v>65000</v>
      </c>
      <c r="X4979">
        <v>2004</v>
      </c>
      <c r="Y4979">
        <v>0</v>
      </c>
      <c r="Z4979">
        <v>7.3</v>
      </c>
      <c r="AA4979">
        <v>1.78</v>
      </c>
      <c r="AB4979">
        <v>0</v>
      </c>
    </row>
    <row r="4980" spans="1:28" hidden="1" x14ac:dyDescent="0.2">
      <c r="A4980" t="s">
        <v>27</v>
      </c>
      <c r="B4980" t="s">
        <v>23808</v>
      </c>
      <c r="C4980">
        <v>66</v>
      </c>
      <c r="D4980">
        <v>82</v>
      </c>
      <c r="E4980">
        <v>32</v>
      </c>
      <c r="F4980">
        <v>128</v>
      </c>
      <c r="G4980" t="s">
        <v>23809</v>
      </c>
      <c r="H4980">
        <v>968</v>
      </c>
      <c r="I4980">
        <v>40557</v>
      </c>
      <c r="J4980" t="s">
        <v>1669</v>
      </c>
      <c r="K4980" t="s">
        <v>377</v>
      </c>
      <c r="L4980" t="s">
        <v>23810</v>
      </c>
      <c r="M4980">
        <v>1389</v>
      </c>
      <c r="N4980">
        <v>2046</v>
      </c>
      <c r="O4980" t="s">
        <v>23811</v>
      </c>
      <c r="P4980">
        <v>0</v>
      </c>
      <c r="Q4980" t="s">
        <v>23812</v>
      </c>
      <c r="R4980" t="s">
        <v>23813</v>
      </c>
      <c r="S4980">
        <v>22</v>
      </c>
      <c r="T4980" t="s">
        <v>36</v>
      </c>
      <c r="U4980" t="s">
        <v>37</v>
      </c>
      <c r="V4980" t="s">
        <v>583</v>
      </c>
      <c r="W4980">
        <v>60000</v>
      </c>
      <c r="X4980">
        <v>2011</v>
      </c>
      <c r="Y4980">
        <v>407</v>
      </c>
      <c r="Z4980">
        <v>5.6</v>
      </c>
      <c r="AA4980">
        <v>2.35</v>
      </c>
      <c r="AB4980">
        <v>0</v>
      </c>
    </row>
    <row r="4981" spans="1:28" hidden="1" x14ac:dyDescent="0.2">
      <c r="A4981" t="s">
        <v>27</v>
      </c>
      <c r="B4981" t="s">
        <v>22594</v>
      </c>
      <c r="C4981">
        <v>65</v>
      </c>
      <c r="D4981">
        <v>82</v>
      </c>
      <c r="E4981">
        <v>217</v>
      </c>
      <c r="F4981">
        <v>442</v>
      </c>
      <c r="G4981" t="s">
        <v>21807</v>
      </c>
      <c r="H4981">
        <v>10000</v>
      </c>
      <c r="I4981">
        <v>30084</v>
      </c>
      <c r="J4981" t="s">
        <v>2525</v>
      </c>
      <c r="K4981" t="s">
        <v>2454</v>
      </c>
      <c r="L4981" t="s">
        <v>23814</v>
      </c>
      <c r="M4981">
        <v>5507</v>
      </c>
      <c r="N4981">
        <v>11642</v>
      </c>
      <c r="O4981" t="s">
        <v>11478</v>
      </c>
      <c r="P4981">
        <v>3</v>
      </c>
      <c r="Q4981" t="s">
        <v>23815</v>
      </c>
      <c r="R4981" t="s">
        <v>23816</v>
      </c>
      <c r="S4981">
        <v>23</v>
      </c>
      <c r="T4981" t="s">
        <v>36</v>
      </c>
      <c r="U4981" t="s">
        <v>37</v>
      </c>
      <c r="V4981" t="s">
        <v>583</v>
      </c>
      <c r="W4981">
        <v>70000</v>
      </c>
      <c r="X4981">
        <v>2014</v>
      </c>
      <c r="Y4981">
        <v>969</v>
      </c>
      <c r="Z4981">
        <v>5.6</v>
      </c>
      <c r="AA4981">
        <v>1.85</v>
      </c>
      <c r="AB4981">
        <v>812</v>
      </c>
    </row>
    <row r="4982" spans="1:28" hidden="1" x14ac:dyDescent="0.2">
      <c r="A4982" t="s">
        <v>745</v>
      </c>
      <c r="B4982" t="s">
        <v>23817</v>
      </c>
      <c r="C4982">
        <v>95</v>
      </c>
      <c r="D4982">
        <v>70</v>
      </c>
      <c r="E4982">
        <v>2</v>
      </c>
      <c r="F4982">
        <v>6</v>
      </c>
      <c r="G4982" t="s">
        <v>23818</v>
      </c>
      <c r="H4982">
        <v>24</v>
      </c>
      <c r="J4982" t="s">
        <v>10220</v>
      </c>
      <c r="K4982" t="s">
        <v>23819</v>
      </c>
      <c r="L4982" t="s">
        <v>23820</v>
      </c>
      <c r="M4982">
        <v>4752</v>
      </c>
      <c r="N4982">
        <v>52</v>
      </c>
      <c r="O4982" t="s">
        <v>23821</v>
      </c>
      <c r="P4982">
        <v>1</v>
      </c>
      <c r="Q4982" t="s">
        <v>23822</v>
      </c>
      <c r="R4982" t="s">
        <v>23823</v>
      </c>
      <c r="S4982">
        <v>152</v>
      </c>
      <c r="T4982" t="s">
        <v>36</v>
      </c>
      <c r="U4982" t="s">
        <v>37</v>
      </c>
      <c r="V4982" t="s">
        <v>6034</v>
      </c>
      <c r="W4982">
        <v>62000</v>
      </c>
      <c r="X4982">
        <v>1962</v>
      </c>
      <c r="Y4982">
        <v>16</v>
      </c>
      <c r="Z4982">
        <v>4.0999999999999996</v>
      </c>
      <c r="AA4982">
        <v>1.66</v>
      </c>
      <c r="AB4982">
        <v>1000</v>
      </c>
    </row>
    <row r="4983" spans="1:28" hidden="1" x14ac:dyDescent="0.2">
      <c r="A4983" t="s">
        <v>27</v>
      </c>
      <c r="B4983" t="s">
        <v>23824</v>
      </c>
      <c r="C4983">
        <v>13</v>
      </c>
      <c r="D4983">
        <v>75</v>
      </c>
      <c r="E4983">
        <v>0</v>
      </c>
      <c r="F4983">
        <v>46</v>
      </c>
      <c r="G4983" t="s">
        <v>23825</v>
      </c>
      <c r="H4983">
        <v>267</v>
      </c>
      <c r="J4983" t="s">
        <v>3407</v>
      </c>
      <c r="K4983" t="s">
        <v>23826</v>
      </c>
      <c r="L4983" t="s">
        <v>23827</v>
      </c>
      <c r="M4983">
        <v>683</v>
      </c>
      <c r="N4983">
        <v>488</v>
      </c>
      <c r="O4983" t="s">
        <v>23828</v>
      </c>
      <c r="P4983">
        <v>2</v>
      </c>
      <c r="Q4983" t="s">
        <v>23829</v>
      </c>
      <c r="R4983" t="s">
        <v>23830</v>
      </c>
      <c r="S4983">
        <v>8</v>
      </c>
      <c r="T4983" t="s">
        <v>36</v>
      </c>
      <c r="U4983" t="s">
        <v>37</v>
      </c>
      <c r="V4983" t="s">
        <v>5611</v>
      </c>
      <c r="W4983">
        <v>100000</v>
      </c>
      <c r="X4983">
        <v>2014</v>
      </c>
      <c r="Y4983">
        <v>87</v>
      </c>
      <c r="Z4983">
        <v>6.8</v>
      </c>
      <c r="AA4983">
        <v>1.78</v>
      </c>
      <c r="AB4983">
        <v>182</v>
      </c>
    </row>
    <row r="4984" spans="1:28" hidden="1" x14ac:dyDescent="0.2">
      <c r="A4984" t="s">
        <v>27</v>
      </c>
      <c r="B4984" t="s">
        <v>23831</v>
      </c>
      <c r="C4984">
        <v>15</v>
      </c>
      <c r="D4984">
        <v>87</v>
      </c>
      <c r="E4984">
        <v>8</v>
      </c>
      <c r="F4984">
        <v>272</v>
      </c>
      <c r="G4984" t="s">
        <v>4365</v>
      </c>
      <c r="H4984">
        <v>969</v>
      </c>
      <c r="J4984" t="s">
        <v>1669</v>
      </c>
      <c r="K4984" t="s">
        <v>21807</v>
      </c>
      <c r="L4984" t="s">
        <v>23832</v>
      </c>
      <c r="M4984">
        <v>760</v>
      </c>
      <c r="N4984">
        <v>2398</v>
      </c>
      <c r="O4984" t="s">
        <v>14646</v>
      </c>
      <c r="P4984">
        <v>0</v>
      </c>
      <c r="Q4984" t="s">
        <v>23833</v>
      </c>
      <c r="R4984" t="s">
        <v>23834</v>
      </c>
      <c r="S4984">
        <v>4</v>
      </c>
      <c r="T4984" t="s">
        <v>36</v>
      </c>
      <c r="U4984" t="s">
        <v>37</v>
      </c>
      <c r="V4984" t="s">
        <v>4828</v>
      </c>
      <c r="X4984">
        <v>2012</v>
      </c>
      <c r="Y4984">
        <v>778</v>
      </c>
      <c r="Z4984">
        <v>6.3</v>
      </c>
      <c r="AB4984">
        <v>209</v>
      </c>
    </row>
    <row r="4985" spans="1:28" hidden="1" x14ac:dyDescent="0.2">
      <c r="A4985" t="s">
        <v>27</v>
      </c>
      <c r="B4985" t="s">
        <v>17611</v>
      </c>
      <c r="C4985">
        <v>125</v>
      </c>
      <c r="D4985">
        <v>87</v>
      </c>
      <c r="E4985">
        <v>59</v>
      </c>
      <c r="F4985">
        <v>9</v>
      </c>
      <c r="G4985" t="s">
        <v>23835</v>
      </c>
      <c r="H4985">
        <v>35</v>
      </c>
      <c r="J4985" t="s">
        <v>18428</v>
      </c>
      <c r="K4985" t="s">
        <v>23836</v>
      </c>
      <c r="L4985" t="s">
        <v>23837</v>
      </c>
      <c r="M4985">
        <v>13065</v>
      </c>
      <c r="N4985">
        <v>97</v>
      </c>
      <c r="O4985" t="s">
        <v>23838</v>
      </c>
      <c r="P4985">
        <v>0</v>
      </c>
      <c r="Q4985" t="s">
        <v>23839</v>
      </c>
      <c r="R4985" t="s">
        <v>23840</v>
      </c>
      <c r="S4985">
        <v>136</v>
      </c>
      <c r="T4985" t="s">
        <v>36</v>
      </c>
      <c r="U4985" t="s">
        <v>37</v>
      </c>
      <c r="V4985" t="s">
        <v>583</v>
      </c>
      <c r="W4985">
        <v>70000</v>
      </c>
      <c r="X4985">
        <v>2011</v>
      </c>
      <c r="Y4985">
        <v>28</v>
      </c>
      <c r="Z4985">
        <v>5.8</v>
      </c>
      <c r="AA4985">
        <v>1.78</v>
      </c>
      <c r="AB4985">
        <v>3000</v>
      </c>
    </row>
    <row r="4986" spans="1:28" hidden="1" x14ac:dyDescent="0.2">
      <c r="A4986" t="s">
        <v>27</v>
      </c>
      <c r="B4986" t="s">
        <v>18748</v>
      </c>
      <c r="C4986">
        <v>36</v>
      </c>
      <c r="D4986">
        <v>98</v>
      </c>
      <c r="E4986">
        <v>0</v>
      </c>
      <c r="F4986">
        <v>73</v>
      </c>
      <c r="G4986" t="s">
        <v>18928</v>
      </c>
      <c r="H4986">
        <v>138</v>
      </c>
      <c r="I4986">
        <v>10246600</v>
      </c>
      <c r="J4986" t="s">
        <v>1413</v>
      </c>
      <c r="K4986" t="s">
        <v>23841</v>
      </c>
      <c r="L4986" t="s">
        <v>23842</v>
      </c>
      <c r="M4986">
        <v>6375</v>
      </c>
      <c r="N4986">
        <v>388</v>
      </c>
      <c r="O4986" t="s">
        <v>23843</v>
      </c>
      <c r="P4986">
        <v>0</v>
      </c>
      <c r="Q4986" t="s">
        <v>23844</v>
      </c>
      <c r="R4986" t="s">
        <v>23845</v>
      </c>
      <c r="S4986">
        <v>36</v>
      </c>
      <c r="T4986" t="s">
        <v>36</v>
      </c>
      <c r="U4986" t="s">
        <v>37</v>
      </c>
      <c r="V4986" t="s">
        <v>583</v>
      </c>
      <c r="W4986">
        <v>25000</v>
      </c>
      <c r="X4986">
        <v>1995</v>
      </c>
      <c r="Y4986">
        <v>111</v>
      </c>
      <c r="Z4986">
        <v>6.6</v>
      </c>
      <c r="AA4986">
        <v>1.85</v>
      </c>
      <c r="AB4986">
        <v>265</v>
      </c>
    </row>
    <row r="4987" spans="1:28" hidden="1" x14ac:dyDescent="0.2">
      <c r="A4987" t="s">
        <v>27</v>
      </c>
      <c r="B4987" t="s">
        <v>23846</v>
      </c>
      <c r="C4987">
        <v>73</v>
      </c>
      <c r="D4987">
        <v>83</v>
      </c>
      <c r="E4987">
        <v>8</v>
      </c>
      <c r="F4987">
        <v>8</v>
      </c>
      <c r="G4987" t="s">
        <v>23847</v>
      </c>
      <c r="H4987">
        <v>111</v>
      </c>
      <c r="J4987" t="s">
        <v>2123</v>
      </c>
      <c r="K4987" t="s">
        <v>23848</v>
      </c>
      <c r="L4987" t="s">
        <v>23849</v>
      </c>
      <c r="M4987">
        <v>3885</v>
      </c>
      <c r="N4987">
        <v>147</v>
      </c>
      <c r="O4987" t="s">
        <v>23846</v>
      </c>
      <c r="P4987">
        <v>0</v>
      </c>
      <c r="Q4987" t="s">
        <v>23850</v>
      </c>
      <c r="R4987" t="s">
        <v>23851</v>
      </c>
      <c r="S4987">
        <v>40</v>
      </c>
      <c r="T4987" t="s">
        <v>36</v>
      </c>
      <c r="U4987" t="s">
        <v>266</v>
      </c>
      <c r="V4987" t="s">
        <v>4828</v>
      </c>
      <c r="X4987">
        <v>2013</v>
      </c>
      <c r="Y4987">
        <v>19</v>
      </c>
      <c r="Z4987">
        <v>6.7</v>
      </c>
      <c r="AB4987">
        <v>1000</v>
      </c>
    </row>
    <row r="4988" spans="1:28" hidden="1" x14ac:dyDescent="0.2">
      <c r="A4988" t="s">
        <v>27</v>
      </c>
      <c r="B4988" t="s">
        <v>23852</v>
      </c>
      <c r="C4988">
        <v>1</v>
      </c>
      <c r="D4988">
        <v>99</v>
      </c>
      <c r="E4988">
        <v>9</v>
      </c>
      <c r="F4988">
        <v>3</v>
      </c>
      <c r="G4988" t="s">
        <v>7014</v>
      </c>
      <c r="H4988">
        <v>866</v>
      </c>
      <c r="J4988" t="s">
        <v>1413</v>
      </c>
      <c r="K4988" t="s">
        <v>23853</v>
      </c>
      <c r="L4988" t="s">
        <v>23854</v>
      </c>
      <c r="M4988">
        <v>712</v>
      </c>
      <c r="N4988">
        <v>1179</v>
      </c>
      <c r="O4988" t="s">
        <v>23855</v>
      </c>
      <c r="P4988">
        <v>0</v>
      </c>
      <c r="Q4988" t="s">
        <v>23856</v>
      </c>
      <c r="R4988" t="s">
        <v>23857</v>
      </c>
      <c r="S4988">
        <v>9</v>
      </c>
      <c r="T4988" t="s">
        <v>14501</v>
      </c>
      <c r="U4988" t="s">
        <v>16839</v>
      </c>
      <c r="V4988" t="s">
        <v>583</v>
      </c>
      <c r="X4988">
        <v>1983</v>
      </c>
      <c r="Y4988">
        <v>308</v>
      </c>
      <c r="Z4988">
        <v>6.4</v>
      </c>
      <c r="AA4988">
        <v>2.35</v>
      </c>
      <c r="AB4988">
        <v>114</v>
      </c>
    </row>
    <row r="4989" spans="1:28" hidden="1" x14ac:dyDescent="0.2">
      <c r="A4989" t="s">
        <v>27</v>
      </c>
      <c r="B4989" t="s">
        <v>21807</v>
      </c>
      <c r="C4989">
        <v>113</v>
      </c>
      <c r="D4989">
        <v>98</v>
      </c>
      <c r="E4989">
        <v>969</v>
      </c>
      <c r="F4989">
        <v>433</v>
      </c>
      <c r="G4989" t="s">
        <v>3284</v>
      </c>
      <c r="H4989">
        <v>969</v>
      </c>
      <c r="I4989">
        <v>389804</v>
      </c>
      <c r="J4989" t="s">
        <v>1413</v>
      </c>
      <c r="K4989" t="s">
        <v>21807</v>
      </c>
      <c r="L4989" t="s">
        <v>23858</v>
      </c>
      <c r="M4989">
        <v>11816</v>
      </c>
      <c r="N4989">
        <v>2530</v>
      </c>
      <c r="O4989" t="s">
        <v>23859</v>
      </c>
      <c r="P4989">
        <v>0</v>
      </c>
      <c r="Q4989" t="s">
        <v>23860</v>
      </c>
      <c r="R4989" t="s">
        <v>23861</v>
      </c>
      <c r="S4989">
        <v>35</v>
      </c>
      <c r="T4989" t="s">
        <v>36</v>
      </c>
      <c r="U4989" t="s">
        <v>37</v>
      </c>
      <c r="V4989" t="s">
        <v>4828</v>
      </c>
      <c r="W4989">
        <v>65000</v>
      </c>
      <c r="X4989">
        <v>2010</v>
      </c>
      <c r="Y4989">
        <v>529</v>
      </c>
      <c r="Z4989">
        <v>6.3</v>
      </c>
      <c r="AA4989">
        <v>2.35</v>
      </c>
      <c r="AB4989">
        <v>0</v>
      </c>
    </row>
    <row r="4990" spans="1:28" hidden="1" x14ac:dyDescent="0.2">
      <c r="A4990" t="s">
        <v>27</v>
      </c>
      <c r="B4990" t="s">
        <v>23862</v>
      </c>
      <c r="C4990">
        <v>13</v>
      </c>
      <c r="D4990">
        <v>93</v>
      </c>
      <c r="E4990">
        <v>9</v>
      </c>
      <c r="F4990">
        <v>133</v>
      </c>
      <c r="G4990" t="s">
        <v>23863</v>
      </c>
      <c r="H4990">
        <v>743</v>
      </c>
      <c r="J4990" t="s">
        <v>23864</v>
      </c>
      <c r="K4990" t="s">
        <v>2836</v>
      </c>
      <c r="L4990" t="s">
        <v>23865</v>
      </c>
      <c r="M4990">
        <v>485</v>
      </c>
      <c r="N4990">
        <v>1527</v>
      </c>
      <c r="O4990" t="s">
        <v>23866</v>
      </c>
      <c r="P4990">
        <v>0</v>
      </c>
      <c r="R4990" t="s">
        <v>23867</v>
      </c>
      <c r="S4990">
        <v>5</v>
      </c>
      <c r="T4990" t="s">
        <v>36</v>
      </c>
      <c r="U4990" t="s">
        <v>37</v>
      </c>
      <c r="V4990" t="s">
        <v>4828</v>
      </c>
      <c r="W4990">
        <v>60000</v>
      </c>
      <c r="X4990">
        <v>2012</v>
      </c>
      <c r="Y4990">
        <v>413</v>
      </c>
      <c r="Z4990">
        <v>3.4</v>
      </c>
      <c r="AA4990">
        <v>1.78</v>
      </c>
      <c r="AB4990">
        <v>284</v>
      </c>
    </row>
    <row r="4991" spans="1:28" hidden="1" x14ac:dyDescent="0.2">
      <c r="A4991" t="s">
        <v>27</v>
      </c>
      <c r="B4991" t="s">
        <v>23868</v>
      </c>
      <c r="E4991">
        <v>0</v>
      </c>
      <c r="F4991">
        <v>15</v>
      </c>
      <c r="G4991" t="s">
        <v>23869</v>
      </c>
      <c r="H4991">
        <v>1000</v>
      </c>
      <c r="J4991" t="s">
        <v>2525</v>
      </c>
      <c r="K4991" t="s">
        <v>13151</v>
      </c>
      <c r="L4991" t="s">
        <v>23870</v>
      </c>
      <c r="M4991">
        <v>128</v>
      </c>
      <c r="N4991">
        <v>1077</v>
      </c>
      <c r="O4991" t="s">
        <v>23871</v>
      </c>
      <c r="P4991">
        <v>0</v>
      </c>
      <c r="Q4991" t="s">
        <v>23872</v>
      </c>
      <c r="R4991" t="s">
        <v>23873</v>
      </c>
      <c r="S4991">
        <v>3</v>
      </c>
      <c r="T4991" t="s">
        <v>36</v>
      </c>
      <c r="U4991" t="s">
        <v>37</v>
      </c>
      <c r="X4991">
        <v>2006</v>
      </c>
      <c r="Y4991">
        <v>36</v>
      </c>
      <c r="Z4991">
        <v>4.7</v>
      </c>
      <c r="AB4991">
        <v>2</v>
      </c>
    </row>
    <row r="4992" spans="1:28" hidden="1" x14ac:dyDescent="0.2">
      <c r="A4992" t="s">
        <v>27</v>
      </c>
      <c r="B4992" t="s">
        <v>23874</v>
      </c>
      <c r="C4992">
        <v>12</v>
      </c>
      <c r="D4992">
        <v>111</v>
      </c>
      <c r="E4992">
        <v>6</v>
      </c>
      <c r="J4992" t="s">
        <v>66</v>
      </c>
      <c r="L4992" t="s">
        <v>23875</v>
      </c>
      <c r="M4992">
        <v>61</v>
      </c>
      <c r="N4992">
        <v>0</v>
      </c>
      <c r="P4992">
        <v>0</v>
      </c>
      <c r="Q4992" t="s">
        <v>23876</v>
      </c>
      <c r="R4992" t="s">
        <v>23877</v>
      </c>
      <c r="S4992">
        <v>1</v>
      </c>
      <c r="T4992" t="s">
        <v>36</v>
      </c>
      <c r="U4992" t="s">
        <v>37</v>
      </c>
      <c r="W4992">
        <v>50000</v>
      </c>
      <c r="X4992">
        <v>2015</v>
      </c>
      <c r="Z4992">
        <v>6</v>
      </c>
      <c r="AA4992">
        <v>1.78</v>
      </c>
      <c r="AB4992">
        <v>5</v>
      </c>
    </row>
    <row r="4993" spans="1:28" hidden="1" x14ac:dyDescent="0.2">
      <c r="A4993" t="s">
        <v>745</v>
      </c>
      <c r="B4993" t="s">
        <v>23878</v>
      </c>
      <c r="C4993">
        <v>60</v>
      </c>
      <c r="D4993">
        <v>47</v>
      </c>
      <c r="E4993">
        <v>2</v>
      </c>
      <c r="F4993">
        <v>5</v>
      </c>
      <c r="G4993" t="s">
        <v>23879</v>
      </c>
      <c r="H4993">
        <v>19</v>
      </c>
      <c r="J4993" t="s">
        <v>2662</v>
      </c>
      <c r="K4993" t="s">
        <v>23880</v>
      </c>
      <c r="L4993" t="s">
        <v>23881</v>
      </c>
      <c r="M4993">
        <v>6261</v>
      </c>
      <c r="N4993">
        <v>43</v>
      </c>
      <c r="O4993" t="s">
        <v>23882</v>
      </c>
      <c r="P4993">
        <v>0</v>
      </c>
      <c r="Q4993" t="s">
        <v>23883</v>
      </c>
      <c r="R4993" t="s">
        <v>23884</v>
      </c>
      <c r="S4993">
        <v>99</v>
      </c>
      <c r="T4993" t="s">
        <v>36</v>
      </c>
      <c r="U4993" t="s">
        <v>37</v>
      </c>
      <c r="W4993">
        <v>50000</v>
      </c>
      <c r="X4993">
        <v>2005</v>
      </c>
      <c r="Y4993">
        <v>9</v>
      </c>
      <c r="Z4993">
        <v>7.3</v>
      </c>
      <c r="AA4993">
        <v>1.33</v>
      </c>
      <c r="AB4993">
        <v>0</v>
      </c>
    </row>
    <row r="4994" spans="1:28" hidden="1" x14ac:dyDescent="0.2">
      <c r="A4994" t="s">
        <v>27</v>
      </c>
      <c r="B4994" t="s">
        <v>23885</v>
      </c>
      <c r="C4994">
        <v>10</v>
      </c>
      <c r="D4994">
        <v>92</v>
      </c>
      <c r="E4994">
        <v>0</v>
      </c>
      <c r="H4994">
        <v>0</v>
      </c>
      <c r="J4994" t="s">
        <v>66</v>
      </c>
      <c r="K4994" t="s">
        <v>23886</v>
      </c>
      <c r="L4994" t="s">
        <v>23887</v>
      </c>
      <c r="M4994">
        <v>53</v>
      </c>
      <c r="N4994">
        <v>0</v>
      </c>
      <c r="P4994">
        <v>0</v>
      </c>
      <c r="R4994" t="s">
        <v>23888</v>
      </c>
      <c r="S4994">
        <v>10</v>
      </c>
      <c r="T4994" t="s">
        <v>36</v>
      </c>
      <c r="U4994" t="s">
        <v>37</v>
      </c>
      <c r="W4994">
        <v>50000</v>
      </c>
      <c r="X4994">
        <v>2013</v>
      </c>
      <c r="Z4994">
        <v>7.9</v>
      </c>
      <c r="AA4994">
        <v>16</v>
      </c>
      <c r="AB4994">
        <v>33</v>
      </c>
    </row>
    <row r="4995" spans="1:28" hidden="1" x14ac:dyDescent="0.2">
      <c r="A4995" t="s">
        <v>27</v>
      </c>
      <c r="B4995" t="s">
        <v>23889</v>
      </c>
      <c r="C4995">
        <v>161</v>
      </c>
      <c r="D4995">
        <v>97</v>
      </c>
      <c r="E4995">
        <v>18</v>
      </c>
      <c r="F4995">
        <v>236</v>
      </c>
      <c r="G4995" t="s">
        <v>23890</v>
      </c>
      <c r="H4995">
        <v>852</v>
      </c>
      <c r="J4995" t="s">
        <v>2952</v>
      </c>
      <c r="K4995" t="s">
        <v>7327</v>
      </c>
      <c r="L4995" t="s">
        <v>23891</v>
      </c>
      <c r="M4995">
        <v>48236</v>
      </c>
      <c r="N4995">
        <v>1922</v>
      </c>
      <c r="O4995" t="s">
        <v>23892</v>
      </c>
      <c r="P4995">
        <v>0</v>
      </c>
      <c r="Q4995" t="s">
        <v>23893</v>
      </c>
      <c r="R4995" t="s">
        <v>23894</v>
      </c>
      <c r="S4995">
        <v>180</v>
      </c>
      <c r="T4995" t="s">
        <v>36</v>
      </c>
      <c r="U4995" t="s">
        <v>37</v>
      </c>
      <c r="V4995" t="s">
        <v>38</v>
      </c>
      <c r="W4995">
        <v>4000000</v>
      </c>
      <c r="X4995">
        <v>2014</v>
      </c>
      <c r="Y4995">
        <v>680</v>
      </c>
      <c r="Z4995">
        <v>6.1</v>
      </c>
      <c r="AA4995">
        <v>2.35</v>
      </c>
      <c r="AB4995">
        <v>10000</v>
      </c>
    </row>
    <row r="4996" spans="1:28" hidden="1" x14ac:dyDescent="0.2">
      <c r="A4996" t="s">
        <v>27</v>
      </c>
      <c r="B4996" t="s">
        <v>23895</v>
      </c>
      <c r="C4996">
        <v>7</v>
      </c>
      <c r="D4996">
        <v>81</v>
      </c>
      <c r="E4996">
        <v>3</v>
      </c>
      <c r="F4996">
        <v>18</v>
      </c>
      <c r="G4996" t="s">
        <v>23896</v>
      </c>
      <c r="H4996">
        <v>26</v>
      </c>
      <c r="J4996" t="s">
        <v>22867</v>
      </c>
      <c r="K4996" t="s">
        <v>23897</v>
      </c>
      <c r="L4996" t="s">
        <v>23898</v>
      </c>
      <c r="M4996">
        <v>66</v>
      </c>
      <c r="N4996">
        <v>70</v>
      </c>
      <c r="O4996" t="s">
        <v>23899</v>
      </c>
      <c r="P4996">
        <v>7</v>
      </c>
      <c r="Q4996" t="s">
        <v>23900</v>
      </c>
      <c r="R4996" t="s">
        <v>23901</v>
      </c>
      <c r="S4996">
        <v>2</v>
      </c>
      <c r="T4996" t="s">
        <v>36</v>
      </c>
      <c r="U4996" t="s">
        <v>37</v>
      </c>
      <c r="W4996">
        <v>50000</v>
      </c>
      <c r="X4996">
        <v>2014</v>
      </c>
      <c r="Y4996">
        <v>20</v>
      </c>
      <c r="Z4996">
        <v>7.4</v>
      </c>
      <c r="AB4996">
        <v>83</v>
      </c>
    </row>
    <row r="4997" spans="1:28" hidden="1" x14ac:dyDescent="0.2">
      <c r="A4997" t="s">
        <v>27</v>
      </c>
      <c r="B4997" t="s">
        <v>23902</v>
      </c>
      <c r="C4997">
        <v>34</v>
      </c>
      <c r="D4997">
        <v>83</v>
      </c>
      <c r="E4997">
        <v>3</v>
      </c>
      <c r="F4997">
        <v>69</v>
      </c>
      <c r="G4997" t="s">
        <v>23903</v>
      </c>
      <c r="H4997">
        <v>695</v>
      </c>
      <c r="J4997" t="s">
        <v>3407</v>
      </c>
      <c r="K4997" t="s">
        <v>23904</v>
      </c>
      <c r="L4997" t="s">
        <v>23905</v>
      </c>
      <c r="M4997">
        <v>733</v>
      </c>
      <c r="N4997">
        <v>1438</v>
      </c>
      <c r="O4997" t="s">
        <v>23906</v>
      </c>
      <c r="P4997">
        <v>0</v>
      </c>
      <c r="Q4997" t="s">
        <v>23907</v>
      </c>
      <c r="R4997" t="s">
        <v>23908</v>
      </c>
      <c r="S4997">
        <v>7</v>
      </c>
      <c r="T4997" t="s">
        <v>36</v>
      </c>
      <c r="U4997" t="s">
        <v>37</v>
      </c>
      <c r="V4997" t="s">
        <v>583</v>
      </c>
      <c r="W4997">
        <v>42000</v>
      </c>
      <c r="X4997">
        <v>2013</v>
      </c>
      <c r="Y4997">
        <v>571</v>
      </c>
      <c r="Z4997">
        <v>6.6</v>
      </c>
      <c r="AA4997">
        <v>16</v>
      </c>
      <c r="AB4997">
        <v>234</v>
      </c>
    </row>
    <row r="4998" spans="1:28" hidden="1" x14ac:dyDescent="0.2">
      <c r="A4998" t="s">
        <v>27</v>
      </c>
      <c r="B4998" t="s">
        <v>4476</v>
      </c>
      <c r="D4998">
        <v>96</v>
      </c>
      <c r="E4998">
        <v>117</v>
      </c>
      <c r="F4998">
        <v>281</v>
      </c>
      <c r="G4998" t="s">
        <v>5589</v>
      </c>
      <c r="H4998">
        <v>948</v>
      </c>
      <c r="J4998" t="s">
        <v>1669</v>
      </c>
      <c r="K4998" t="s">
        <v>11647</v>
      </c>
      <c r="L4998" t="s">
        <v>23909</v>
      </c>
      <c r="M4998">
        <v>181</v>
      </c>
      <c r="N4998">
        <v>2058</v>
      </c>
      <c r="O4998" t="s">
        <v>23910</v>
      </c>
      <c r="P4998">
        <v>5</v>
      </c>
      <c r="Q4998" t="s">
        <v>23911</v>
      </c>
      <c r="R4998" t="s">
        <v>23912</v>
      </c>
      <c r="S4998">
        <v>4</v>
      </c>
      <c r="T4998" t="s">
        <v>36</v>
      </c>
      <c r="U4998" t="s">
        <v>37</v>
      </c>
      <c r="W4998">
        <v>45000</v>
      </c>
      <c r="X4998">
        <v>2013</v>
      </c>
      <c r="Y4998">
        <v>482</v>
      </c>
      <c r="Z4998">
        <v>5.5</v>
      </c>
      <c r="AA4998">
        <v>2.35</v>
      </c>
      <c r="AB4998">
        <v>72</v>
      </c>
    </row>
    <row r="4999" spans="1:28" hidden="1" x14ac:dyDescent="0.2">
      <c r="A4999" t="s">
        <v>27</v>
      </c>
      <c r="B4999" t="s">
        <v>5416</v>
      </c>
      <c r="C4999">
        <v>75</v>
      </c>
      <c r="D4999">
        <v>90</v>
      </c>
      <c r="E4999">
        <v>234</v>
      </c>
      <c r="F4999">
        <v>15</v>
      </c>
      <c r="G4999" t="s">
        <v>6814</v>
      </c>
      <c r="H4999">
        <v>552</v>
      </c>
      <c r="I4999">
        <v>241816</v>
      </c>
      <c r="J4999" t="s">
        <v>3407</v>
      </c>
      <c r="K4999" t="s">
        <v>11751</v>
      </c>
      <c r="L4999" t="s">
        <v>23913</v>
      </c>
      <c r="M4999">
        <v>6246</v>
      </c>
      <c r="N4999">
        <v>642</v>
      </c>
      <c r="O4999" t="s">
        <v>23914</v>
      </c>
      <c r="P4999">
        <v>0</v>
      </c>
      <c r="Q4999" t="s">
        <v>23915</v>
      </c>
      <c r="R4999" t="s">
        <v>23916</v>
      </c>
      <c r="S4999">
        <v>76</v>
      </c>
      <c r="T4999" t="s">
        <v>36</v>
      </c>
      <c r="U4999" t="s">
        <v>37</v>
      </c>
      <c r="V4999" t="s">
        <v>5611</v>
      </c>
      <c r="W4999">
        <v>42000</v>
      </c>
      <c r="X4999">
        <v>2000</v>
      </c>
      <c r="Y4999">
        <v>61</v>
      </c>
      <c r="Z4999">
        <v>7.5</v>
      </c>
      <c r="AA4999">
        <v>2.35</v>
      </c>
      <c r="AB4999">
        <v>451</v>
      </c>
    </row>
    <row r="5000" spans="1:28" hidden="1" x14ac:dyDescent="0.2">
      <c r="A5000" t="s">
        <v>27</v>
      </c>
      <c r="B5000" t="s">
        <v>23917</v>
      </c>
      <c r="C5000">
        <v>21</v>
      </c>
      <c r="D5000">
        <v>90</v>
      </c>
      <c r="E5000">
        <v>4</v>
      </c>
      <c r="F5000">
        <v>113</v>
      </c>
      <c r="G5000" t="s">
        <v>23918</v>
      </c>
      <c r="H5000">
        <v>20000</v>
      </c>
      <c r="I5000">
        <v>277233</v>
      </c>
      <c r="J5000" t="s">
        <v>1679</v>
      </c>
      <c r="K5000" t="s">
        <v>20588</v>
      </c>
      <c r="L5000" t="s">
        <v>23919</v>
      </c>
      <c r="M5000">
        <v>2631</v>
      </c>
      <c r="N5000">
        <v>20814</v>
      </c>
      <c r="O5000" t="s">
        <v>23920</v>
      </c>
      <c r="P5000">
        <v>5</v>
      </c>
      <c r="Q5000" t="s">
        <v>23921</v>
      </c>
      <c r="R5000" t="s">
        <v>23922</v>
      </c>
      <c r="S5000">
        <v>26</v>
      </c>
      <c r="T5000" t="s">
        <v>36</v>
      </c>
      <c r="U5000" t="s">
        <v>37</v>
      </c>
      <c r="V5000" t="s">
        <v>583</v>
      </c>
      <c r="W5000">
        <v>40000</v>
      </c>
      <c r="X5000">
        <v>1999</v>
      </c>
      <c r="Y5000">
        <v>467</v>
      </c>
      <c r="Z5000">
        <v>7.6</v>
      </c>
      <c r="AA5000">
        <v>1.85</v>
      </c>
      <c r="AB5000">
        <v>0</v>
      </c>
    </row>
    <row r="5001" spans="1:28" hidden="1" x14ac:dyDescent="0.2">
      <c r="A5001" t="s">
        <v>27</v>
      </c>
      <c r="B5001" t="s">
        <v>23923</v>
      </c>
      <c r="C5001">
        <v>3</v>
      </c>
      <c r="D5001">
        <v>95</v>
      </c>
      <c r="E5001">
        <v>0</v>
      </c>
      <c r="F5001">
        <v>279</v>
      </c>
      <c r="G5001" t="s">
        <v>23924</v>
      </c>
      <c r="H5001">
        <v>883</v>
      </c>
      <c r="J5001" t="s">
        <v>2681</v>
      </c>
      <c r="K5001" t="s">
        <v>4543</v>
      </c>
      <c r="L5001" t="s">
        <v>23925</v>
      </c>
      <c r="M5001">
        <v>34</v>
      </c>
      <c r="N5001">
        <v>2618</v>
      </c>
      <c r="O5001" t="s">
        <v>23926</v>
      </c>
      <c r="P5001">
        <v>0</v>
      </c>
      <c r="R5001" t="s">
        <v>23927</v>
      </c>
      <c r="S5001">
        <v>2</v>
      </c>
      <c r="T5001" t="s">
        <v>36</v>
      </c>
      <c r="U5001" t="s">
        <v>37</v>
      </c>
      <c r="W5001">
        <v>75000</v>
      </c>
      <c r="X5001">
        <v>2014</v>
      </c>
      <c r="Y5001">
        <v>507</v>
      </c>
      <c r="Z5001">
        <v>5</v>
      </c>
      <c r="AB5001">
        <v>87</v>
      </c>
    </row>
    <row r="5002" spans="1:28" hidden="1" x14ac:dyDescent="0.2">
      <c r="A5002" t="s">
        <v>27</v>
      </c>
      <c r="B5002" t="s">
        <v>23928</v>
      </c>
      <c r="C5002">
        <v>2</v>
      </c>
      <c r="D5002">
        <v>83</v>
      </c>
      <c r="E5002">
        <v>138</v>
      </c>
      <c r="F5002">
        <v>76</v>
      </c>
      <c r="G5002" t="s">
        <v>23929</v>
      </c>
      <c r="H5002">
        <v>307</v>
      </c>
      <c r="J5002" t="s">
        <v>6401</v>
      </c>
      <c r="K5002" t="s">
        <v>23731</v>
      </c>
      <c r="L5002" t="s">
        <v>23930</v>
      </c>
      <c r="M5002">
        <v>192</v>
      </c>
      <c r="N5002">
        <v>619</v>
      </c>
      <c r="O5002" t="s">
        <v>23931</v>
      </c>
      <c r="P5002">
        <v>0</v>
      </c>
      <c r="Q5002" t="s">
        <v>23932</v>
      </c>
      <c r="R5002" t="s">
        <v>23933</v>
      </c>
      <c r="S5002">
        <v>6</v>
      </c>
      <c r="T5002" t="s">
        <v>36</v>
      </c>
      <c r="U5002" t="s">
        <v>37</v>
      </c>
      <c r="V5002" t="s">
        <v>5611</v>
      </c>
      <c r="W5002">
        <v>40000</v>
      </c>
      <c r="X5002">
        <v>2011</v>
      </c>
      <c r="Y5002">
        <v>114</v>
      </c>
      <c r="Z5002">
        <v>3.2</v>
      </c>
      <c r="AA5002">
        <v>2.35</v>
      </c>
      <c r="AB5002">
        <v>239</v>
      </c>
    </row>
    <row r="5003" spans="1:28" hidden="1" x14ac:dyDescent="0.2">
      <c r="A5003" t="s">
        <v>27</v>
      </c>
      <c r="B5003" t="s">
        <v>485</v>
      </c>
      <c r="C5003">
        <v>71</v>
      </c>
      <c r="D5003">
        <v>117</v>
      </c>
      <c r="E5003">
        <v>17000</v>
      </c>
      <c r="F5003">
        <v>476</v>
      </c>
      <c r="G5003" t="s">
        <v>12709</v>
      </c>
      <c r="H5003">
        <v>725</v>
      </c>
      <c r="I5003">
        <v>321952</v>
      </c>
      <c r="J5003" t="s">
        <v>4066</v>
      </c>
      <c r="K5003" t="s">
        <v>22452</v>
      </c>
      <c r="L5003" t="s">
        <v>23934</v>
      </c>
      <c r="M5003">
        <v>12611</v>
      </c>
      <c r="N5003">
        <v>2783</v>
      </c>
      <c r="O5003" t="s">
        <v>18153</v>
      </c>
      <c r="P5003">
        <v>0</v>
      </c>
      <c r="Q5003" t="s">
        <v>23935</v>
      </c>
      <c r="R5003" t="s">
        <v>23936</v>
      </c>
      <c r="S5003">
        <v>113</v>
      </c>
      <c r="T5003" t="s">
        <v>36</v>
      </c>
      <c r="U5003" t="s">
        <v>37</v>
      </c>
      <c r="V5003" t="s">
        <v>93</v>
      </c>
      <c r="X5003">
        <v>1978</v>
      </c>
      <c r="Y5003">
        <v>572</v>
      </c>
      <c r="Z5003">
        <v>8.1999999999999993</v>
      </c>
      <c r="AA5003">
        <v>1.85</v>
      </c>
      <c r="AB5003">
        <v>0</v>
      </c>
    </row>
    <row r="5004" spans="1:28" hidden="1" x14ac:dyDescent="0.2">
      <c r="A5004" t="s">
        <v>27</v>
      </c>
      <c r="B5004" t="s">
        <v>23937</v>
      </c>
      <c r="C5004">
        <v>7</v>
      </c>
      <c r="D5004">
        <v>75</v>
      </c>
      <c r="E5004">
        <v>14</v>
      </c>
      <c r="F5004">
        <v>130</v>
      </c>
      <c r="G5004" t="s">
        <v>23938</v>
      </c>
      <c r="H5004">
        <v>252</v>
      </c>
      <c r="J5004" t="s">
        <v>5542</v>
      </c>
      <c r="K5004" t="s">
        <v>23939</v>
      </c>
      <c r="L5004" t="s">
        <v>23940</v>
      </c>
      <c r="M5004">
        <v>106</v>
      </c>
      <c r="N5004">
        <v>638</v>
      </c>
      <c r="O5004" t="s">
        <v>23941</v>
      </c>
      <c r="P5004">
        <v>0</v>
      </c>
      <c r="R5004" t="s">
        <v>23942</v>
      </c>
      <c r="S5004">
        <v>5</v>
      </c>
      <c r="T5004" t="s">
        <v>36</v>
      </c>
      <c r="U5004" t="s">
        <v>37</v>
      </c>
      <c r="W5004">
        <v>50000</v>
      </c>
      <c r="X5004">
        <v>2012</v>
      </c>
      <c r="Y5004">
        <v>132</v>
      </c>
      <c r="Z5004">
        <v>3.7</v>
      </c>
      <c r="AA5004">
        <v>2.35</v>
      </c>
      <c r="AB5004">
        <v>225</v>
      </c>
    </row>
    <row r="5005" spans="1:28" hidden="1" x14ac:dyDescent="0.2">
      <c r="A5005" t="s">
        <v>27</v>
      </c>
      <c r="B5005" t="s">
        <v>23943</v>
      </c>
      <c r="C5005">
        <v>61</v>
      </c>
      <c r="D5005">
        <v>79</v>
      </c>
      <c r="E5005">
        <v>2</v>
      </c>
      <c r="F5005">
        <v>20</v>
      </c>
      <c r="G5005" t="s">
        <v>8371</v>
      </c>
      <c r="H5005">
        <v>962</v>
      </c>
      <c r="I5005">
        <v>24705</v>
      </c>
      <c r="J5005" t="s">
        <v>3407</v>
      </c>
      <c r="K5005" t="s">
        <v>2377</v>
      </c>
      <c r="L5005" t="s">
        <v>23944</v>
      </c>
      <c r="M5005">
        <v>1516</v>
      </c>
      <c r="N5005">
        <v>1054</v>
      </c>
      <c r="O5005" t="s">
        <v>23945</v>
      </c>
      <c r="P5005">
        <v>0</v>
      </c>
      <c r="Q5005" t="s">
        <v>23946</v>
      </c>
      <c r="R5005" t="s">
        <v>23947</v>
      </c>
      <c r="S5005">
        <v>10</v>
      </c>
      <c r="T5005" t="s">
        <v>36</v>
      </c>
      <c r="U5005" t="s">
        <v>37</v>
      </c>
      <c r="V5005" t="s">
        <v>5611</v>
      </c>
      <c r="X5005">
        <v>2009</v>
      </c>
      <c r="Y5005">
        <v>72</v>
      </c>
      <c r="Z5005">
        <v>6.3</v>
      </c>
      <c r="AB5005">
        <v>377</v>
      </c>
    </row>
    <row r="5006" spans="1:28" x14ac:dyDescent="0.2">
      <c r="A5006" t="s">
        <v>27</v>
      </c>
      <c r="B5006" t="s">
        <v>23948</v>
      </c>
      <c r="C5006">
        <v>3</v>
      </c>
      <c r="D5006">
        <v>78</v>
      </c>
      <c r="E5006">
        <v>6</v>
      </c>
      <c r="F5006">
        <v>17</v>
      </c>
      <c r="G5006" t="s">
        <v>23949</v>
      </c>
      <c r="H5006">
        <v>32</v>
      </c>
      <c r="I5006">
        <v>243768</v>
      </c>
      <c r="J5006" t="s">
        <v>15009</v>
      </c>
      <c r="K5006" t="s">
        <v>23950</v>
      </c>
      <c r="L5006" t="s">
        <v>23951</v>
      </c>
      <c r="M5006">
        <v>143</v>
      </c>
      <c r="N5006">
        <v>72</v>
      </c>
      <c r="O5006" t="s">
        <v>23952</v>
      </c>
      <c r="P5006">
        <v>0</v>
      </c>
      <c r="R5006" t="s">
        <v>23953</v>
      </c>
      <c r="S5006">
        <v>9</v>
      </c>
      <c r="T5006" t="s">
        <v>36</v>
      </c>
      <c r="U5006" t="s">
        <v>37</v>
      </c>
      <c r="V5006" t="s">
        <v>583</v>
      </c>
      <c r="W5006">
        <v>30000</v>
      </c>
      <c r="X5006">
        <v>2007</v>
      </c>
      <c r="Y5006">
        <v>17</v>
      </c>
      <c r="Z5006">
        <v>4.0999999999999996</v>
      </c>
      <c r="AA5006">
        <v>2.35</v>
      </c>
      <c r="AB5006">
        <v>13</v>
      </c>
    </row>
    <row r="5007" spans="1:28" hidden="1" x14ac:dyDescent="0.2">
      <c r="A5007" t="s">
        <v>745</v>
      </c>
      <c r="B5007" t="s">
        <v>23954</v>
      </c>
      <c r="C5007">
        <v>52</v>
      </c>
      <c r="D5007">
        <v>109</v>
      </c>
      <c r="E5007">
        <v>26</v>
      </c>
      <c r="F5007">
        <v>3</v>
      </c>
      <c r="G5007" t="s">
        <v>23955</v>
      </c>
      <c r="H5007">
        <v>26</v>
      </c>
      <c r="J5007" t="s">
        <v>1669</v>
      </c>
      <c r="K5007" t="s">
        <v>23954</v>
      </c>
      <c r="L5007" t="s">
        <v>23956</v>
      </c>
      <c r="M5007">
        <v>1578</v>
      </c>
      <c r="N5007">
        <v>38</v>
      </c>
      <c r="O5007" t="s">
        <v>23957</v>
      </c>
      <c r="P5007">
        <v>0</v>
      </c>
      <c r="Q5007" t="s">
        <v>23958</v>
      </c>
      <c r="R5007" t="s">
        <v>23959</v>
      </c>
      <c r="S5007">
        <v>23</v>
      </c>
      <c r="T5007" t="s">
        <v>36</v>
      </c>
      <c r="U5007" t="s">
        <v>37</v>
      </c>
      <c r="V5007" t="s">
        <v>583</v>
      </c>
      <c r="X5007">
        <v>2005</v>
      </c>
      <c r="Y5007">
        <v>6</v>
      </c>
      <c r="Z5007">
        <v>6.9</v>
      </c>
      <c r="AA5007">
        <v>1.66</v>
      </c>
      <c r="AB5007">
        <v>91</v>
      </c>
    </row>
    <row r="5008" spans="1:28" hidden="1" x14ac:dyDescent="0.2">
      <c r="A5008" t="s">
        <v>27</v>
      </c>
      <c r="B5008" t="s">
        <v>23960</v>
      </c>
      <c r="D5008">
        <v>89</v>
      </c>
      <c r="E5008">
        <v>2</v>
      </c>
      <c r="F5008">
        <v>0</v>
      </c>
      <c r="G5008" t="s">
        <v>23961</v>
      </c>
      <c r="H5008">
        <v>5</v>
      </c>
      <c r="J5008" t="s">
        <v>6401</v>
      </c>
      <c r="K5008" t="s">
        <v>23962</v>
      </c>
      <c r="L5008" t="s">
        <v>23963</v>
      </c>
      <c r="M5008">
        <v>23</v>
      </c>
      <c r="N5008">
        <v>5</v>
      </c>
      <c r="O5008" t="s">
        <v>23964</v>
      </c>
      <c r="P5008">
        <v>0</v>
      </c>
      <c r="Q5008" t="s">
        <v>23965</v>
      </c>
      <c r="R5008" t="s">
        <v>23966</v>
      </c>
      <c r="S5008">
        <v>2</v>
      </c>
      <c r="T5008" t="s">
        <v>36</v>
      </c>
      <c r="U5008" t="s">
        <v>37</v>
      </c>
      <c r="V5008" t="s">
        <v>4828</v>
      </c>
      <c r="W5008">
        <v>60000</v>
      </c>
      <c r="X5008">
        <v>2013</v>
      </c>
      <c r="Y5008">
        <v>0</v>
      </c>
      <c r="Z5008">
        <v>5.4</v>
      </c>
      <c r="AB5008">
        <v>48</v>
      </c>
    </row>
    <row r="5009" spans="1:28" hidden="1" x14ac:dyDescent="0.2">
      <c r="A5009" t="s">
        <v>27</v>
      </c>
      <c r="B5009" t="s">
        <v>22250</v>
      </c>
      <c r="C5009">
        <v>53</v>
      </c>
      <c r="D5009">
        <v>93</v>
      </c>
      <c r="E5009">
        <v>214</v>
      </c>
      <c r="F5009">
        <v>59</v>
      </c>
      <c r="G5009" t="s">
        <v>23967</v>
      </c>
      <c r="H5009">
        <v>177</v>
      </c>
      <c r="I5009">
        <v>9609</v>
      </c>
      <c r="J5009" t="s">
        <v>9191</v>
      </c>
      <c r="K5009" t="s">
        <v>3843</v>
      </c>
      <c r="L5009" t="s">
        <v>23968</v>
      </c>
      <c r="M5009">
        <v>2646</v>
      </c>
      <c r="N5009">
        <v>365</v>
      </c>
      <c r="O5009" t="s">
        <v>23969</v>
      </c>
      <c r="P5009">
        <v>4</v>
      </c>
      <c r="Q5009" t="s">
        <v>23970</v>
      </c>
      <c r="R5009" t="s">
        <v>23971</v>
      </c>
      <c r="S5009">
        <v>22</v>
      </c>
      <c r="T5009" t="s">
        <v>36</v>
      </c>
      <c r="U5009" t="s">
        <v>55</v>
      </c>
      <c r="V5009" t="s">
        <v>583</v>
      </c>
      <c r="X5009">
        <v>2009</v>
      </c>
      <c r="Y5009">
        <v>95</v>
      </c>
      <c r="Z5009">
        <v>6.5</v>
      </c>
      <c r="AB5009">
        <v>535</v>
      </c>
    </row>
    <row r="5010" spans="1:28" hidden="1" x14ac:dyDescent="0.2">
      <c r="A5010" t="s">
        <v>745</v>
      </c>
      <c r="B5010" t="s">
        <v>7132</v>
      </c>
      <c r="C5010">
        <v>136</v>
      </c>
      <c r="D5010">
        <v>102</v>
      </c>
      <c r="E5010">
        <v>0</v>
      </c>
      <c r="F5010">
        <v>216</v>
      </c>
      <c r="G5010" t="s">
        <v>17618</v>
      </c>
      <c r="H5010">
        <v>898</v>
      </c>
      <c r="I5010">
        <v>3151130</v>
      </c>
      <c r="J5010" t="s">
        <v>1669</v>
      </c>
      <c r="K5010" t="s">
        <v>10430</v>
      </c>
      <c r="L5010" t="s">
        <v>23972</v>
      </c>
      <c r="M5010">
        <v>181749</v>
      </c>
      <c r="N5010">
        <v>2103</v>
      </c>
      <c r="O5010" t="s">
        <v>10115</v>
      </c>
      <c r="P5010">
        <v>4</v>
      </c>
      <c r="Q5010" t="s">
        <v>23973</v>
      </c>
      <c r="R5010" t="s">
        <v>23974</v>
      </c>
      <c r="S5010">
        <v>615</v>
      </c>
      <c r="T5010" t="s">
        <v>36</v>
      </c>
      <c r="U5010" t="s">
        <v>37</v>
      </c>
      <c r="V5010" t="s">
        <v>583</v>
      </c>
      <c r="W5010">
        <v>230000</v>
      </c>
      <c r="X5010">
        <v>1994</v>
      </c>
      <c r="Y5010">
        <v>657</v>
      </c>
      <c r="Z5010">
        <v>7.8</v>
      </c>
      <c r="AA5010">
        <v>1.37</v>
      </c>
      <c r="AB5010">
        <v>0</v>
      </c>
    </row>
    <row r="5011" spans="1:28" hidden="1" x14ac:dyDescent="0.2">
      <c r="A5011" t="s">
        <v>27</v>
      </c>
      <c r="B5011" t="s">
        <v>23975</v>
      </c>
      <c r="C5011">
        <v>8</v>
      </c>
      <c r="D5011">
        <v>65</v>
      </c>
      <c r="E5011">
        <v>0</v>
      </c>
      <c r="G5011" t="s">
        <v>23976</v>
      </c>
      <c r="H5011">
        <v>0</v>
      </c>
      <c r="I5011">
        <v>8231</v>
      </c>
      <c r="J5011" t="s">
        <v>5322</v>
      </c>
      <c r="K5011" t="s">
        <v>23977</v>
      </c>
      <c r="L5011" t="s">
        <v>23978</v>
      </c>
      <c r="M5011">
        <v>803</v>
      </c>
      <c r="N5011">
        <v>0</v>
      </c>
      <c r="P5011">
        <v>1</v>
      </c>
      <c r="Q5011" t="s">
        <v>23979</v>
      </c>
      <c r="R5011" t="s">
        <v>23980</v>
      </c>
      <c r="S5011">
        <v>16</v>
      </c>
      <c r="T5011" t="s">
        <v>36</v>
      </c>
      <c r="U5011" t="s">
        <v>37</v>
      </c>
      <c r="V5011" t="s">
        <v>4828</v>
      </c>
      <c r="W5011">
        <v>27000</v>
      </c>
      <c r="X5011">
        <v>1971</v>
      </c>
      <c r="Y5011">
        <v>0</v>
      </c>
      <c r="Z5011">
        <v>6.7</v>
      </c>
      <c r="AA5011">
        <v>1.37</v>
      </c>
      <c r="AB5011">
        <v>85</v>
      </c>
    </row>
    <row r="5012" spans="1:28" hidden="1" x14ac:dyDescent="0.2">
      <c r="A5012" t="s">
        <v>27</v>
      </c>
      <c r="B5012" t="s">
        <v>23954</v>
      </c>
      <c r="C5012">
        <v>43</v>
      </c>
      <c r="D5012">
        <v>85</v>
      </c>
      <c r="E5012">
        <v>26</v>
      </c>
      <c r="F5012">
        <v>3</v>
      </c>
      <c r="G5012" t="s">
        <v>23955</v>
      </c>
      <c r="H5012">
        <v>26</v>
      </c>
      <c r="J5012" t="s">
        <v>2525</v>
      </c>
      <c r="K5012" t="s">
        <v>23954</v>
      </c>
      <c r="L5012" t="s">
        <v>23981</v>
      </c>
      <c r="M5012">
        <v>1894</v>
      </c>
      <c r="N5012">
        <v>40</v>
      </c>
      <c r="O5012" t="s">
        <v>23957</v>
      </c>
      <c r="P5012">
        <v>1</v>
      </c>
      <c r="Q5012" t="s">
        <v>23982</v>
      </c>
      <c r="R5012" t="s">
        <v>23983</v>
      </c>
      <c r="S5012">
        <v>61</v>
      </c>
      <c r="T5012" t="s">
        <v>36</v>
      </c>
      <c r="U5012" t="s">
        <v>37</v>
      </c>
      <c r="X5012">
        <v>2002</v>
      </c>
      <c r="Y5012">
        <v>6</v>
      </c>
      <c r="Z5012">
        <v>6.4</v>
      </c>
      <c r="AA5012">
        <v>1.37</v>
      </c>
      <c r="AB5012">
        <v>108</v>
      </c>
    </row>
    <row r="5013" spans="1:28" hidden="1" x14ac:dyDescent="0.2">
      <c r="A5013" t="s">
        <v>27</v>
      </c>
      <c r="B5013" t="s">
        <v>10120</v>
      </c>
      <c r="C5013">
        <v>80</v>
      </c>
      <c r="D5013">
        <v>97</v>
      </c>
      <c r="E5013">
        <v>119</v>
      </c>
      <c r="F5013">
        <v>7</v>
      </c>
      <c r="G5013" t="s">
        <v>5773</v>
      </c>
      <c r="H5013">
        <v>136</v>
      </c>
      <c r="I5013">
        <v>2856622</v>
      </c>
      <c r="J5013" t="s">
        <v>2525</v>
      </c>
      <c r="K5013" t="s">
        <v>23984</v>
      </c>
      <c r="L5013" t="s">
        <v>23985</v>
      </c>
      <c r="M5013">
        <v>11550</v>
      </c>
      <c r="N5013">
        <v>254</v>
      </c>
      <c r="O5013" t="s">
        <v>23986</v>
      </c>
      <c r="P5013">
        <v>0</v>
      </c>
      <c r="Q5013" t="s">
        <v>23987</v>
      </c>
      <c r="R5013" t="s">
        <v>23988</v>
      </c>
      <c r="S5013">
        <v>197</v>
      </c>
      <c r="T5013" t="s">
        <v>36</v>
      </c>
      <c r="U5013" t="s">
        <v>266</v>
      </c>
      <c r="V5013" t="s">
        <v>583</v>
      </c>
      <c r="W5013">
        <v>25000</v>
      </c>
      <c r="X5013">
        <v>1997</v>
      </c>
      <c r="Y5013">
        <v>108</v>
      </c>
      <c r="Z5013">
        <v>7.3</v>
      </c>
      <c r="AA5013">
        <v>1.85</v>
      </c>
      <c r="AB5013">
        <v>489</v>
      </c>
    </row>
    <row r="5014" spans="1:28" hidden="1" x14ac:dyDescent="0.2">
      <c r="A5014" t="s">
        <v>27</v>
      </c>
      <c r="B5014" t="s">
        <v>505</v>
      </c>
      <c r="C5014">
        <v>233</v>
      </c>
      <c r="D5014">
        <v>109</v>
      </c>
      <c r="E5014">
        <v>453</v>
      </c>
      <c r="F5014">
        <v>120</v>
      </c>
      <c r="G5014" t="s">
        <v>4247</v>
      </c>
      <c r="H5014">
        <v>1000</v>
      </c>
      <c r="I5014">
        <v>10499968</v>
      </c>
      <c r="J5014" t="s">
        <v>462</v>
      </c>
      <c r="K5014" t="s">
        <v>342</v>
      </c>
      <c r="L5014" t="s">
        <v>7663</v>
      </c>
      <c r="M5014">
        <v>47502</v>
      </c>
      <c r="N5014">
        <v>1458</v>
      </c>
      <c r="O5014" t="s">
        <v>7664</v>
      </c>
      <c r="P5014">
        <v>3</v>
      </c>
      <c r="Q5014" t="s">
        <v>7665</v>
      </c>
      <c r="R5014" t="s">
        <v>7666</v>
      </c>
      <c r="S5014">
        <v>212</v>
      </c>
      <c r="T5014" t="s">
        <v>36</v>
      </c>
      <c r="U5014" t="s">
        <v>37</v>
      </c>
      <c r="V5014" t="s">
        <v>583</v>
      </c>
      <c r="W5014">
        <v>35000000</v>
      </c>
      <c r="X5014">
        <v>2014</v>
      </c>
      <c r="Y5014">
        <v>206</v>
      </c>
      <c r="Z5014">
        <v>5.7</v>
      </c>
      <c r="AA5014">
        <v>1.85</v>
      </c>
      <c r="AB5014">
        <v>10000</v>
      </c>
    </row>
    <row r="5015" spans="1:28" hidden="1" x14ac:dyDescent="0.2">
      <c r="A5015" t="s">
        <v>27</v>
      </c>
      <c r="B5015" t="s">
        <v>23989</v>
      </c>
      <c r="C5015">
        <v>28</v>
      </c>
      <c r="D5015">
        <v>79</v>
      </c>
      <c r="E5015">
        <v>3</v>
      </c>
      <c r="F5015">
        <v>42</v>
      </c>
      <c r="G5015" t="s">
        <v>23990</v>
      </c>
      <c r="H5015">
        <v>93</v>
      </c>
      <c r="J5015" t="s">
        <v>7142</v>
      </c>
      <c r="K5015" t="s">
        <v>17432</v>
      </c>
      <c r="L5015" t="s">
        <v>23991</v>
      </c>
      <c r="M5015">
        <v>493</v>
      </c>
      <c r="N5015">
        <v>243</v>
      </c>
      <c r="O5015" t="s">
        <v>23992</v>
      </c>
      <c r="P5015">
        <v>0</v>
      </c>
      <c r="Q5015" t="s">
        <v>23993</v>
      </c>
      <c r="R5015" t="s">
        <v>23994</v>
      </c>
      <c r="S5015">
        <v>21</v>
      </c>
      <c r="T5015" t="s">
        <v>36</v>
      </c>
      <c r="U5015" t="s">
        <v>37</v>
      </c>
      <c r="W5015">
        <v>24000</v>
      </c>
      <c r="X5015">
        <v>2002</v>
      </c>
      <c r="Y5015">
        <v>46</v>
      </c>
      <c r="Z5015">
        <v>7</v>
      </c>
      <c r="AA5015">
        <v>1.78</v>
      </c>
      <c r="AB5015">
        <v>61</v>
      </c>
    </row>
    <row r="5016" spans="1:28" hidden="1" x14ac:dyDescent="0.2">
      <c r="A5016" t="s">
        <v>27</v>
      </c>
      <c r="B5016" t="s">
        <v>4406</v>
      </c>
      <c r="C5016">
        <v>58</v>
      </c>
      <c r="D5016">
        <v>80</v>
      </c>
      <c r="E5016">
        <v>892</v>
      </c>
      <c r="F5016">
        <v>492</v>
      </c>
      <c r="G5016" t="s">
        <v>9424</v>
      </c>
      <c r="H5016">
        <v>986</v>
      </c>
      <c r="J5016" t="s">
        <v>332</v>
      </c>
      <c r="K5016" t="s">
        <v>1051</v>
      </c>
      <c r="L5016" t="s">
        <v>23995</v>
      </c>
      <c r="M5016">
        <v>15091</v>
      </c>
      <c r="N5016">
        <v>3197</v>
      </c>
      <c r="O5016" t="s">
        <v>9984</v>
      </c>
      <c r="P5016">
        <v>0</v>
      </c>
      <c r="Q5016" t="s">
        <v>23996</v>
      </c>
      <c r="R5016" t="s">
        <v>23997</v>
      </c>
      <c r="S5016">
        <v>129</v>
      </c>
      <c r="T5016" t="s">
        <v>36</v>
      </c>
      <c r="U5016" t="s">
        <v>266</v>
      </c>
      <c r="V5016" t="s">
        <v>583</v>
      </c>
      <c r="X5016">
        <v>2009</v>
      </c>
      <c r="Y5016">
        <v>918</v>
      </c>
      <c r="Z5016">
        <v>6.3</v>
      </c>
      <c r="AA5016">
        <v>2.35</v>
      </c>
      <c r="AB5016">
        <v>0</v>
      </c>
    </row>
    <row r="5017" spans="1:28" hidden="1" x14ac:dyDescent="0.2">
      <c r="A5017" t="s">
        <v>745</v>
      </c>
      <c r="B5017" t="s">
        <v>9160</v>
      </c>
      <c r="C5017">
        <v>61</v>
      </c>
      <c r="D5017">
        <v>100</v>
      </c>
      <c r="E5017">
        <v>0</v>
      </c>
      <c r="F5017">
        <v>0</v>
      </c>
      <c r="G5017" t="s">
        <v>9160</v>
      </c>
      <c r="H5017">
        <v>5</v>
      </c>
      <c r="I5017">
        <v>1227508</v>
      </c>
      <c r="J5017" t="s">
        <v>2525</v>
      </c>
      <c r="K5017" t="s">
        <v>23998</v>
      </c>
      <c r="L5017" t="s">
        <v>23999</v>
      </c>
      <c r="M5017">
        <v>15103</v>
      </c>
      <c r="N5017">
        <v>5</v>
      </c>
      <c r="O5017" t="s">
        <v>24000</v>
      </c>
      <c r="P5017">
        <v>0</v>
      </c>
      <c r="Q5017" t="s">
        <v>24001</v>
      </c>
      <c r="R5017" t="s">
        <v>24002</v>
      </c>
      <c r="S5017">
        <v>80</v>
      </c>
      <c r="T5017" t="s">
        <v>36</v>
      </c>
      <c r="U5017" t="s">
        <v>37</v>
      </c>
      <c r="V5017" t="s">
        <v>583</v>
      </c>
      <c r="W5017">
        <v>23000</v>
      </c>
      <c r="X5017">
        <v>1991</v>
      </c>
      <c r="Y5017">
        <v>0</v>
      </c>
      <c r="Z5017">
        <v>7.1</v>
      </c>
      <c r="AA5017">
        <v>1.37</v>
      </c>
      <c r="AB5017">
        <v>2000</v>
      </c>
    </row>
    <row r="5018" spans="1:28" hidden="1" x14ac:dyDescent="0.2">
      <c r="A5018" t="s">
        <v>27</v>
      </c>
      <c r="B5018" t="s">
        <v>24003</v>
      </c>
      <c r="D5018">
        <v>90</v>
      </c>
      <c r="E5018">
        <v>0</v>
      </c>
      <c r="F5018">
        <v>9</v>
      </c>
      <c r="G5018" t="s">
        <v>24004</v>
      </c>
      <c r="H5018">
        <v>313</v>
      </c>
      <c r="J5018" t="s">
        <v>2123</v>
      </c>
      <c r="K5018" t="s">
        <v>24005</v>
      </c>
      <c r="L5018" t="s">
        <v>24006</v>
      </c>
      <c r="M5018">
        <v>57</v>
      </c>
      <c r="N5018">
        <v>366</v>
      </c>
      <c r="O5018" t="s">
        <v>24007</v>
      </c>
      <c r="P5018">
        <v>2</v>
      </c>
      <c r="R5018" t="s">
        <v>24008</v>
      </c>
      <c r="S5018">
        <v>2</v>
      </c>
      <c r="T5018" t="s">
        <v>36</v>
      </c>
      <c r="U5018" t="s">
        <v>37</v>
      </c>
      <c r="W5018">
        <v>25000</v>
      </c>
      <c r="X5018">
        <v>2015</v>
      </c>
      <c r="Y5018">
        <v>25</v>
      </c>
      <c r="Z5018">
        <v>4.8</v>
      </c>
      <c r="AB5018">
        <v>33</v>
      </c>
    </row>
    <row r="5019" spans="1:28" hidden="1" x14ac:dyDescent="0.2">
      <c r="A5019" t="s">
        <v>27</v>
      </c>
      <c r="B5019" t="s">
        <v>23928</v>
      </c>
      <c r="C5019">
        <v>1</v>
      </c>
      <c r="D5019">
        <v>90</v>
      </c>
      <c r="E5019">
        <v>138</v>
      </c>
      <c r="F5019">
        <v>138</v>
      </c>
      <c r="G5019" t="s">
        <v>24009</v>
      </c>
      <c r="H5019">
        <v>370</v>
      </c>
      <c r="J5019" t="s">
        <v>1679</v>
      </c>
      <c r="K5019" t="s">
        <v>24010</v>
      </c>
      <c r="L5019" t="s">
        <v>24011</v>
      </c>
      <c r="M5019">
        <v>114</v>
      </c>
      <c r="N5019">
        <v>841</v>
      </c>
      <c r="O5019" t="s">
        <v>23928</v>
      </c>
      <c r="P5019">
        <v>1</v>
      </c>
      <c r="Q5019" t="s">
        <v>24012</v>
      </c>
      <c r="R5019" t="s">
        <v>24013</v>
      </c>
      <c r="S5019">
        <v>3</v>
      </c>
      <c r="T5019" t="s">
        <v>36</v>
      </c>
      <c r="U5019" t="s">
        <v>37</v>
      </c>
      <c r="W5019">
        <v>22000</v>
      </c>
      <c r="X5019">
        <v>2013</v>
      </c>
      <c r="Y5019">
        <v>184</v>
      </c>
      <c r="Z5019">
        <v>3.3</v>
      </c>
      <c r="AA5019">
        <v>1.78</v>
      </c>
      <c r="AB5019">
        <v>200</v>
      </c>
    </row>
    <row r="5020" spans="1:28" hidden="1" x14ac:dyDescent="0.2">
      <c r="A5020" t="s">
        <v>27</v>
      </c>
      <c r="B5020" t="s">
        <v>18267</v>
      </c>
      <c r="C5020">
        <v>5</v>
      </c>
      <c r="D5020">
        <v>120</v>
      </c>
      <c r="E5020">
        <v>589</v>
      </c>
      <c r="F5020">
        <v>4</v>
      </c>
      <c r="G5020" t="s">
        <v>24014</v>
      </c>
      <c r="H5020">
        <v>51</v>
      </c>
      <c r="J5020" t="s">
        <v>3407</v>
      </c>
      <c r="K5020" t="s">
        <v>23681</v>
      </c>
      <c r="L5020" t="s">
        <v>24015</v>
      </c>
      <c r="M5020">
        <v>2986</v>
      </c>
      <c r="N5020">
        <v>108</v>
      </c>
      <c r="O5020" t="s">
        <v>24016</v>
      </c>
      <c r="P5020">
        <v>1</v>
      </c>
      <c r="Q5020" t="s">
        <v>24017</v>
      </c>
      <c r="R5020" t="s">
        <v>24018</v>
      </c>
      <c r="S5020">
        <v>49</v>
      </c>
      <c r="T5020" t="s">
        <v>36</v>
      </c>
      <c r="U5020" t="s">
        <v>37</v>
      </c>
      <c r="W5020">
        <v>20000</v>
      </c>
      <c r="X5020">
        <v>2003</v>
      </c>
      <c r="Y5020">
        <v>49</v>
      </c>
      <c r="Z5020">
        <v>6.9</v>
      </c>
      <c r="AA5020">
        <v>1.85</v>
      </c>
      <c r="AB5020">
        <v>725</v>
      </c>
    </row>
    <row r="5021" spans="1:28" hidden="1" x14ac:dyDescent="0.2">
      <c r="A5021" t="s">
        <v>27</v>
      </c>
      <c r="B5021" t="s">
        <v>24019</v>
      </c>
      <c r="C5021">
        <v>43</v>
      </c>
      <c r="D5021">
        <v>91</v>
      </c>
      <c r="E5021">
        <v>158</v>
      </c>
      <c r="F5021">
        <v>265</v>
      </c>
      <c r="G5021" t="s">
        <v>5371</v>
      </c>
      <c r="H5021">
        <v>630</v>
      </c>
      <c r="J5021" t="s">
        <v>3028</v>
      </c>
      <c r="K5021" t="s">
        <v>24020</v>
      </c>
      <c r="L5021" t="s">
        <v>24021</v>
      </c>
      <c r="M5021">
        <v>3836</v>
      </c>
      <c r="N5021">
        <v>2679</v>
      </c>
      <c r="O5021" t="s">
        <v>24022</v>
      </c>
      <c r="P5021">
        <v>0</v>
      </c>
      <c r="Q5021" t="s">
        <v>24023</v>
      </c>
      <c r="R5021" t="s">
        <v>24024</v>
      </c>
      <c r="S5021">
        <v>33</v>
      </c>
      <c r="T5021" t="s">
        <v>36</v>
      </c>
      <c r="U5021" t="s">
        <v>37</v>
      </c>
      <c r="V5021" t="s">
        <v>583</v>
      </c>
      <c r="X5021">
        <v>2015</v>
      </c>
      <c r="Y5021">
        <v>512</v>
      </c>
      <c r="Z5021">
        <v>4.5999999999999996</v>
      </c>
      <c r="AA5021">
        <v>1.85</v>
      </c>
      <c r="AB5021">
        <v>0</v>
      </c>
    </row>
    <row r="5022" spans="1:28" hidden="1" x14ac:dyDescent="0.2">
      <c r="B5022" t="s">
        <v>24025</v>
      </c>
      <c r="D5022">
        <v>143</v>
      </c>
      <c r="E5022">
        <v>8</v>
      </c>
      <c r="F5022">
        <v>8</v>
      </c>
      <c r="G5022" t="s">
        <v>24026</v>
      </c>
      <c r="H5022">
        <v>720</v>
      </c>
      <c r="J5022" t="s">
        <v>4382</v>
      </c>
      <c r="K5022" t="s">
        <v>24027</v>
      </c>
      <c r="L5022" t="s">
        <v>24028</v>
      </c>
      <c r="M5022">
        <v>125</v>
      </c>
      <c r="N5022">
        <v>770</v>
      </c>
      <c r="O5022" t="s">
        <v>24025</v>
      </c>
      <c r="P5022">
        <v>0</v>
      </c>
      <c r="Q5022" t="s">
        <v>24029</v>
      </c>
      <c r="R5022" t="s">
        <v>24030</v>
      </c>
      <c r="S5022">
        <v>8</v>
      </c>
      <c r="T5022" t="s">
        <v>36</v>
      </c>
      <c r="U5022" t="s">
        <v>37</v>
      </c>
      <c r="W5022">
        <v>17350</v>
      </c>
      <c r="X5022">
        <v>2011</v>
      </c>
      <c r="Y5022">
        <v>19</v>
      </c>
      <c r="Z5022">
        <v>3</v>
      </c>
      <c r="AB5022">
        <v>33</v>
      </c>
    </row>
    <row r="5023" spans="1:28" hidden="1" x14ac:dyDescent="0.2">
      <c r="A5023" t="s">
        <v>27</v>
      </c>
      <c r="B5023" t="s">
        <v>15174</v>
      </c>
      <c r="C5023">
        <v>51</v>
      </c>
      <c r="D5023">
        <v>85</v>
      </c>
      <c r="E5023">
        <v>157</v>
      </c>
      <c r="F5023">
        <v>10</v>
      </c>
      <c r="G5023" t="s">
        <v>16639</v>
      </c>
      <c r="H5023">
        <v>830</v>
      </c>
      <c r="I5023">
        <v>192467</v>
      </c>
      <c r="J5023" t="s">
        <v>1413</v>
      </c>
      <c r="K5023" t="s">
        <v>10689</v>
      </c>
      <c r="L5023" t="s">
        <v>24031</v>
      </c>
      <c r="M5023">
        <v>4067</v>
      </c>
      <c r="N5023">
        <v>1064</v>
      </c>
      <c r="O5023" t="s">
        <v>24032</v>
      </c>
      <c r="P5023">
        <v>0</v>
      </c>
      <c r="Q5023" t="s">
        <v>24033</v>
      </c>
      <c r="R5023" t="s">
        <v>24034</v>
      </c>
      <c r="S5023">
        <v>71</v>
      </c>
      <c r="T5023" t="s">
        <v>36</v>
      </c>
      <c r="U5023" t="s">
        <v>37</v>
      </c>
      <c r="V5023" t="s">
        <v>583</v>
      </c>
      <c r="W5023">
        <v>15000</v>
      </c>
      <c r="X5023">
        <v>2005</v>
      </c>
      <c r="Y5023">
        <v>224</v>
      </c>
      <c r="Z5023">
        <v>6.6</v>
      </c>
      <c r="AB5023">
        <v>297</v>
      </c>
    </row>
    <row r="5024" spans="1:28" hidden="1" x14ac:dyDescent="0.2">
      <c r="A5024" t="s">
        <v>745</v>
      </c>
      <c r="B5024" t="s">
        <v>24035</v>
      </c>
      <c r="C5024">
        <v>6</v>
      </c>
      <c r="D5024">
        <v>60</v>
      </c>
      <c r="E5024">
        <v>0</v>
      </c>
      <c r="F5024">
        <v>4</v>
      </c>
      <c r="G5024" t="s">
        <v>24036</v>
      </c>
      <c r="H5024">
        <v>147</v>
      </c>
      <c r="J5024" t="s">
        <v>3407</v>
      </c>
      <c r="K5024" t="s">
        <v>24037</v>
      </c>
      <c r="L5024" t="s">
        <v>24038</v>
      </c>
      <c r="M5024">
        <v>70</v>
      </c>
      <c r="N5024">
        <v>170</v>
      </c>
      <c r="O5024" t="s">
        <v>24039</v>
      </c>
      <c r="P5024">
        <v>0</v>
      </c>
      <c r="R5024" t="s">
        <v>24040</v>
      </c>
      <c r="S5024">
        <v>1</v>
      </c>
      <c r="T5024" t="s">
        <v>24041</v>
      </c>
      <c r="U5024" t="s">
        <v>24042</v>
      </c>
      <c r="W5024">
        <v>15000</v>
      </c>
      <c r="X5024">
        <v>2014</v>
      </c>
      <c r="Y5024">
        <v>19</v>
      </c>
      <c r="Z5024">
        <v>7.4</v>
      </c>
      <c r="AB5024">
        <v>45</v>
      </c>
    </row>
    <row r="5025" spans="1:28" hidden="1" x14ac:dyDescent="0.2">
      <c r="A5025" t="s">
        <v>27</v>
      </c>
      <c r="B5025" t="s">
        <v>24043</v>
      </c>
      <c r="C5025">
        <v>22</v>
      </c>
      <c r="D5025">
        <v>88</v>
      </c>
      <c r="E5025">
        <v>38</v>
      </c>
      <c r="F5025">
        <v>211</v>
      </c>
      <c r="G5025" t="s">
        <v>5711</v>
      </c>
      <c r="H5025">
        <v>331</v>
      </c>
      <c r="I5025">
        <v>76382</v>
      </c>
      <c r="J5025" t="s">
        <v>19709</v>
      </c>
      <c r="K5025" t="s">
        <v>24044</v>
      </c>
      <c r="L5025" t="s">
        <v>24045</v>
      </c>
      <c r="M5025">
        <v>1194</v>
      </c>
      <c r="N5025">
        <v>1546</v>
      </c>
      <c r="O5025" t="s">
        <v>6485</v>
      </c>
      <c r="P5025">
        <v>2</v>
      </c>
      <c r="R5025" t="s">
        <v>24046</v>
      </c>
      <c r="S5025">
        <v>8</v>
      </c>
      <c r="T5025" t="s">
        <v>36</v>
      </c>
      <c r="U5025" t="s">
        <v>37</v>
      </c>
      <c r="W5025">
        <v>15000</v>
      </c>
      <c r="X5025">
        <v>2009</v>
      </c>
      <c r="Y5025">
        <v>212</v>
      </c>
      <c r="Z5025">
        <v>6.2</v>
      </c>
      <c r="AA5025">
        <v>2.35</v>
      </c>
      <c r="AB5025">
        <v>324</v>
      </c>
    </row>
    <row r="5026" spans="1:28" hidden="1" x14ac:dyDescent="0.2">
      <c r="A5026" t="s">
        <v>27</v>
      </c>
      <c r="B5026" t="s">
        <v>24047</v>
      </c>
      <c r="C5026">
        <v>42</v>
      </c>
      <c r="D5026">
        <v>78</v>
      </c>
      <c r="E5026">
        <v>91</v>
      </c>
      <c r="F5026">
        <v>86</v>
      </c>
      <c r="G5026" t="s">
        <v>24047</v>
      </c>
      <c r="H5026">
        <v>407</v>
      </c>
      <c r="J5026" t="s">
        <v>2952</v>
      </c>
      <c r="K5026" t="s">
        <v>23809</v>
      </c>
      <c r="L5026" t="s">
        <v>24048</v>
      </c>
      <c r="M5026">
        <v>1771</v>
      </c>
      <c r="N5026">
        <v>674</v>
      </c>
      <c r="O5026" t="s">
        <v>24049</v>
      </c>
      <c r="P5026">
        <v>0</v>
      </c>
      <c r="Q5026" t="s">
        <v>24050</v>
      </c>
      <c r="R5026" t="s">
        <v>24051</v>
      </c>
      <c r="S5026">
        <v>35</v>
      </c>
      <c r="T5026" t="s">
        <v>36</v>
      </c>
      <c r="U5026" t="s">
        <v>37</v>
      </c>
      <c r="V5026" t="s">
        <v>5611</v>
      </c>
      <c r="W5026">
        <v>20000</v>
      </c>
      <c r="X5026">
        <v>2011</v>
      </c>
      <c r="Y5026">
        <v>91</v>
      </c>
      <c r="Z5026">
        <v>4</v>
      </c>
      <c r="AA5026">
        <v>2.35</v>
      </c>
      <c r="AB5026">
        <v>835</v>
      </c>
    </row>
    <row r="5027" spans="1:28" hidden="1" x14ac:dyDescent="0.2">
      <c r="A5027" t="s">
        <v>27</v>
      </c>
      <c r="B5027" t="s">
        <v>13790</v>
      </c>
      <c r="C5027">
        <v>73</v>
      </c>
      <c r="D5027">
        <v>108</v>
      </c>
      <c r="E5027">
        <v>0</v>
      </c>
      <c r="F5027">
        <v>105</v>
      </c>
      <c r="G5027" t="s">
        <v>24052</v>
      </c>
      <c r="H5027">
        <v>462</v>
      </c>
      <c r="I5027">
        <v>180483</v>
      </c>
      <c r="J5027" t="s">
        <v>24053</v>
      </c>
      <c r="K5027" t="s">
        <v>24054</v>
      </c>
      <c r="L5027" t="s">
        <v>24055</v>
      </c>
      <c r="M5027">
        <v>16792</v>
      </c>
      <c r="N5027">
        <v>760</v>
      </c>
      <c r="O5027" t="s">
        <v>24056</v>
      </c>
      <c r="P5027">
        <v>2</v>
      </c>
      <c r="Q5027" t="s">
        <v>24057</v>
      </c>
      <c r="R5027" t="s">
        <v>24058</v>
      </c>
      <c r="S5027">
        <v>183</v>
      </c>
      <c r="T5027" t="s">
        <v>36</v>
      </c>
      <c r="U5027" t="s">
        <v>37</v>
      </c>
      <c r="V5027" t="s">
        <v>6721</v>
      </c>
      <c r="W5027">
        <v>10000</v>
      </c>
      <c r="X5027">
        <v>1972</v>
      </c>
      <c r="Y5027">
        <v>143</v>
      </c>
      <c r="Z5027">
        <v>6.1</v>
      </c>
      <c r="AA5027">
        <v>1.37</v>
      </c>
      <c r="AB5027">
        <v>0</v>
      </c>
    </row>
    <row r="5028" spans="1:28" hidden="1" x14ac:dyDescent="0.2">
      <c r="A5028" t="s">
        <v>27</v>
      </c>
      <c r="B5028" t="s">
        <v>13824</v>
      </c>
      <c r="C5028">
        <v>81</v>
      </c>
      <c r="D5028">
        <v>110</v>
      </c>
      <c r="E5028">
        <v>107</v>
      </c>
      <c r="F5028">
        <v>45</v>
      </c>
      <c r="G5028" t="s">
        <v>24059</v>
      </c>
      <c r="H5028">
        <v>576</v>
      </c>
      <c r="I5028">
        <v>136007</v>
      </c>
      <c r="J5028" t="s">
        <v>7835</v>
      </c>
      <c r="K5028" t="s">
        <v>6166</v>
      </c>
      <c r="L5028" t="s">
        <v>24060</v>
      </c>
      <c r="M5028">
        <v>3924</v>
      </c>
      <c r="N5028">
        <v>776</v>
      </c>
      <c r="O5028" t="s">
        <v>9977</v>
      </c>
      <c r="P5028">
        <v>1</v>
      </c>
      <c r="Q5028" t="s">
        <v>24061</v>
      </c>
      <c r="R5028" t="s">
        <v>24062</v>
      </c>
      <c r="S5028">
        <v>39</v>
      </c>
      <c r="T5028" t="s">
        <v>1462</v>
      </c>
      <c r="U5028" t="s">
        <v>1463</v>
      </c>
      <c r="V5028" t="s">
        <v>583</v>
      </c>
      <c r="W5028">
        <v>4500</v>
      </c>
      <c r="X5028">
        <v>2004</v>
      </c>
      <c r="Y5028">
        <v>133</v>
      </c>
      <c r="Z5028">
        <v>6.9</v>
      </c>
      <c r="AA5028">
        <v>2.35</v>
      </c>
      <c r="AB5028">
        <v>171</v>
      </c>
    </row>
    <row r="5029" spans="1:28" hidden="1" x14ac:dyDescent="0.2">
      <c r="A5029" t="s">
        <v>27</v>
      </c>
      <c r="B5029" t="s">
        <v>24063</v>
      </c>
      <c r="C5029">
        <v>64</v>
      </c>
      <c r="D5029">
        <v>90</v>
      </c>
      <c r="E5029">
        <v>397</v>
      </c>
      <c r="F5029">
        <v>0</v>
      </c>
      <c r="G5029" t="s">
        <v>24064</v>
      </c>
      <c r="H5029">
        <v>5</v>
      </c>
      <c r="I5029">
        <v>673780</v>
      </c>
      <c r="J5029" t="s">
        <v>3407</v>
      </c>
      <c r="K5029" t="s">
        <v>24065</v>
      </c>
      <c r="L5029" t="s">
        <v>24066</v>
      </c>
      <c r="M5029">
        <v>4555</v>
      </c>
      <c r="N5029">
        <v>5</v>
      </c>
      <c r="O5029" t="s">
        <v>24067</v>
      </c>
      <c r="P5029">
        <v>0</v>
      </c>
      <c r="Q5029" t="s">
        <v>24068</v>
      </c>
      <c r="R5029" t="s">
        <v>24069</v>
      </c>
      <c r="S5029">
        <v>26</v>
      </c>
      <c r="T5029" t="s">
        <v>22075</v>
      </c>
      <c r="U5029" t="s">
        <v>13545</v>
      </c>
      <c r="V5029" t="s">
        <v>4828</v>
      </c>
      <c r="W5029">
        <v>10000</v>
      </c>
      <c r="X5029">
        <v>2000</v>
      </c>
      <c r="Y5029">
        <v>0</v>
      </c>
      <c r="Z5029">
        <v>7.5</v>
      </c>
      <c r="AA5029">
        <v>1.85</v>
      </c>
      <c r="AB5029">
        <v>697</v>
      </c>
    </row>
    <row r="5030" spans="1:28" hidden="1" x14ac:dyDescent="0.2">
      <c r="A5030" t="s">
        <v>745</v>
      </c>
      <c r="B5030" t="s">
        <v>24070</v>
      </c>
      <c r="C5030">
        <v>12</v>
      </c>
      <c r="D5030">
        <v>83</v>
      </c>
      <c r="E5030">
        <v>18</v>
      </c>
      <c r="F5030">
        <v>0</v>
      </c>
      <c r="G5030" t="s">
        <v>24071</v>
      </c>
      <c r="H5030">
        <v>10</v>
      </c>
      <c r="J5030" t="s">
        <v>6401</v>
      </c>
      <c r="K5030" t="s">
        <v>24072</v>
      </c>
      <c r="L5030" t="s">
        <v>24073</v>
      </c>
      <c r="M5030">
        <v>57</v>
      </c>
      <c r="N5030">
        <v>15</v>
      </c>
      <c r="O5030" t="s">
        <v>24074</v>
      </c>
      <c r="P5030">
        <v>0</v>
      </c>
      <c r="R5030" t="s">
        <v>24075</v>
      </c>
      <c r="S5030">
        <v>1</v>
      </c>
      <c r="T5030" t="s">
        <v>36</v>
      </c>
      <c r="U5030" t="s">
        <v>7985</v>
      </c>
      <c r="W5030">
        <v>10000</v>
      </c>
      <c r="X5030">
        <v>2007</v>
      </c>
      <c r="Y5030">
        <v>5</v>
      </c>
      <c r="Z5030">
        <v>6.7</v>
      </c>
      <c r="AA5030">
        <v>1.33</v>
      </c>
      <c r="AB5030">
        <v>105</v>
      </c>
    </row>
    <row r="5031" spans="1:28" hidden="1" x14ac:dyDescent="0.2">
      <c r="A5031" t="s">
        <v>27</v>
      </c>
      <c r="B5031" t="s">
        <v>24076</v>
      </c>
      <c r="C5031">
        <v>78</v>
      </c>
      <c r="D5031">
        <v>111</v>
      </c>
      <c r="E5031">
        <v>62</v>
      </c>
      <c r="F5031">
        <v>6</v>
      </c>
      <c r="G5031" t="s">
        <v>24077</v>
      </c>
      <c r="H5031">
        <v>89</v>
      </c>
      <c r="I5031">
        <v>94596</v>
      </c>
      <c r="J5031" t="s">
        <v>4831</v>
      </c>
      <c r="K5031" t="s">
        <v>24078</v>
      </c>
      <c r="L5031" t="s">
        <v>24079</v>
      </c>
      <c r="M5031">
        <v>6318</v>
      </c>
      <c r="N5031">
        <v>115</v>
      </c>
      <c r="O5031" t="s">
        <v>24080</v>
      </c>
      <c r="P5031">
        <v>0</v>
      </c>
      <c r="Q5031" t="s">
        <v>24081</v>
      </c>
      <c r="R5031" t="s">
        <v>24082</v>
      </c>
      <c r="S5031">
        <v>50</v>
      </c>
      <c r="T5031" t="s">
        <v>674</v>
      </c>
      <c r="U5031" t="s">
        <v>675</v>
      </c>
      <c r="W5031">
        <v>1000000</v>
      </c>
      <c r="X5031">
        <v>1997</v>
      </c>
      <c r="Y5031">
        <v>13</v>
      </c>
      <c r="Z5031">
        <v>7.4</v>
      </c>
      <c r="AA5031">
        <v>1.85</v>
      </c>
      <c r="AB5031">
        <v>817</v>
      </c>
    </row>
    <row r="5032" spans="1:28" hidden="1" x14ac:dyDescent="0.2">
      <c r="A5032" t="s">
        <v>27</v>
      </c>
      <c r="B5032" t="s">
        <v>24083</v>
      </c>
      <c r="D5032">
        <v>84</v>
      </c>
      <c r="E5032">
        <v>5</v>
      </c>
      <c r="F5032">
        <v>12</v>
      </c>
      <c r="G5032" t="s">
        <v>24084</v>
      </c>
      <c r="H5032">
        <v>21</v>
      </c>
      <c r="J5032" t="s">
        <v>3407</v>
      </c>
      <c r="K5032" t="s">
        <v>24085</v>
      </c>
      <c r="L5032" t="s">
        <v>24086</v>
      </c>
      <c r="M5032">
        <v>156</v>
      </c>
      <c r="N5032">
        <v>62</v>
      </c>
      <c r="O5032" t="s">
        <v>24087</v>
      </c>
      <c r="P5032">
        <v>2</v>
      </c>
      <c r="Q5032" t="s">
        <v>24088</v>
      </c>
      <c r="R5032" t="s">
        <v>24089</v>
      </c>
      <c r="S5032">
        <v>3</v>
      </c>
      <c r="T5032" t="s">
        <v>36</v>
      </c>
      <c r="U5032" t="s">
        <v>37</v>
      </c>
      <c r="X5032">
        <v>2004</v>
      </c>
      <c r="Y5032">
        <v>20</v>
      </c>
      <c r="Z5032">
        <v>6.1</v>
      </c>
      <c r="AB5032">
        <v>22</v>
      </c>
    </row>
    <row r="5033" spans="1:28" hidden="1" x14ac:dyDescent="0.2">
      <c r="A5033" t="s">
        <v>27</v>
      </c>
      <c r="B5033" t="s">
        <v>24090</v>
      </c>
      <c r="C5033">
        <v>13</v>
      </c>
      <c r="D5033">
        <v>82</v>
      </c>
      <c r="E5033">
        <v>120</v>
      </c>
      <c r="F5033">
        <v>84</v>
      </c>
      <c r="G5033" t="s">
        <v>24091</v>
      </c>
      <c r="H5033">
        <v>785</v>
      </c>
      <c r="J5033" t="s">
        <v>12836</v>
      </c>
      <c r="K5033" t="s">
        <v>24092</v>
      </c>
      <c r="L5033" t="s">
        <v>24093</v>
      </c>
      <c r="M5033">
        <v>133</v>
      </c>
      <c r="N5033">
        <v>1111</v>
      </c>
      <c r="O5033" t="s">
        <v>24094</v>
      </c>
      <c r="Q5033" t="s">
        <v>24095</v>
      </c>
      <c r="R5033" t="s">
        <v>24096</v>
      </c>
      <c r="S5033">
        <v>8</v>
      </c>
      <c r="T5033" t="s">
        <v>36</v>
      </c>
      <c r="U5033" t="s">
        <v>37</v>
      </c>
      <c r="W5033">
        <v>200000</v>
      </c>
      <c r="X5033">
        <v>2012</v>
      </c>
      <c r="Y5033">
        <v>98</v>
      </c>
      <c r="Z5033">
        <v>5.4</v>
      </c>
      <c r="AA5033">
        <v>16</v>
      </c>
      <c r="AB5033">
        <v>424</v>
      </c>
    </row>
    <row r="5034" spans="1:28" hidden="1" x14ac:dyDescent="0.2">
      <c r="A5034" t="s">
        <v>27</v>
      </c>
      <c r="B5034" t="s">
        <v>24097</v>
      </c>
      <c r="C5034">
        <v>10</v>
      </c>
      <c r="D5034">
        <v>98</v>
      </c>
      <c r="E5034">
        <v>3</v>
      </c>
      <c r="F5034">
        <v>152</v>
      </c>
      <c r="G5034" t="s">
        <v>23780</v>
      </c>
      <c r="H5034">
        <v>789</v>
      </c>
      <c r="J5034" t="s">
        <v>1933</v>
      </c>
      <c r="K5034" t="s">
        <v>4154</v>
      </c>
      <c r="L5034" t="s">
        <v>24098</v>
      </c>
      <c r="M5034">
        <v>438</v>
      </c>
      <c r="N5034">
        <v>1186</v>
      </c>
      <c r="O5034" t="s">
        <v>24099</v>
      </c>
      <c r="P5034">
        <v>1</v>
      </c>
      <c r="Q5034" t="s">
        <v>24100</v>
      </c>
      <c r="R5034" t="s">
        <v>24101</v>
      </c>
      <c r="S5034">
        <v>14</v>
      </c>
      <c r="T5034" t="s">
        <v>36</v>
      </c>
      <c r="U5034" t="s">
        <v>37</v>
      </c>
      <c r="X5034">
        <v>1995</v>
      </c>
      <c r="Y5034">
        <v>194</v>
      </c>
      <c r="Z5034">
        <v>6.4</v>
      </c>
      <c r="AB5034">
        <v>20</v>
      </c>
    </row>
    <row r="5035" spans="1:28" hidden="1" x14ac:dyDescent="0.2">
      <c r="A5035" t="s">
        <v>27</v>
      </c>
      <c r="B5035" t="s">
        <v>24102</v>
      </c>
      <c r="C5035">
        <v>143</v>
      </c>
      <c r="D5035">
        <v>77</v>
      </c>
      <c r="E5035">
        <v>291</v>
      </c>
      <c r="F5035">
        <v>8</v>
      </c>
      <c r="G5035" t="s">
        <v>24103</v>
      </c>
      <c r="H5035">
        <v>291</v>
      </c>
      <c r="I5035">
        <v>424760</v>
      </c>
      <c r="J5035" t="s">
        <v>2681</v>
      </c>
      <c r="K5035" t="s">
        <v>24102</v>
      </c>
      <c r="L5035" t="s">
        <v>24104</v>
      </c>
      <c r="M5035">
        <v>72639</v>
      </c>
      <c r="N5035">
        <v>368</v>
      </c>
      <c r="O5035" t="s">
        <v>24105</v>
      </c>
      <c r="P5035">
        <v>0</v>
      </c>
      <c r="Q5035" t="s">
        <v>24106</v>
      </c>
      <c r="R5035" t="s">
        <v>24107</v>
      </c>
      <c r="S5035">
        <v>371</v>
      </c>
      <c r="T5035" t="s">
        <v>36</v>
      </c>
      <c r="U5035" t="s">
        <v>37</v>
      </c>
      <c r="V5035" t="s">
        <v>38</v>
      </c>
      <c r="W5035">
        <v>7000</v>
      </c>
      <c r="X5035">
        <v>2004</v>
      </c>
      <c r="Y5035">
        <v>45</v>
      </c>
      <c r="Z5035">
        <v>7</v>
      </c>
      <c r="AA5035">
        <v>1.85</v>
      </c>
      <c r="AB5035">
        <v>19000</v>
      </c>
    </row>
    <row r="5036" spans="1:28" hidden="1" x14ac:dyDescent="0.2">
      <c r="A5036" t="s">
        <v>27</v>
      </c>
      <c r="B5036" t="s">
        <v>24108</v>
      </c>
      <c r="C5036">
        <v>35</v>
      </c>
      <c r="D5036">
        <v>80</v>
      </c>
      <c r="E5036">
        <v>0</v>
      </c>
      <c r="F5036">
        <v>0</v>
      </c>
      <c r="G5036" t="s">
        <v>24109</v>
      </c>
      <c r="H5036">
        <v>0</v>
      </c>
      <c r="I5036">
        <v>70071</v>
      </c>
      <c r="J5036" t="s">
        <v>10411</v>
      </c>
      <c r="K5036" t="s">
        <v>24110</v>
      </c>
      <c r="L5036" t="s">
        <v>24111</v>
      </c>
      <c r="M5036">
        <v>589</v>
      </c>
      <c r="N5036">
        <v>0</v>
      </c>
      <c r="O5036" t="s">
        <v>24112</v>
      </c>
      <c r="P5036">
        <v>0</v>
      </c>
      <c r="Q5036" t="s">
        <v>24113</v>
      </c>
      <c r="R5036" t="s">
        <v>24114</v>
      </c>
      <c r="S5036">
        <v>35</v>
      </c>
      <c r="T5036" t="s">
        <v>36</v>
      </c>
      <c r="U5036" t="s">
        <v>24115</v>
      </c>
      <c r="V5036" t="s">
        <v>4828</v>
      </c>
      <c r="W5036">
        <v>7000</v>
      </c>
      <c r="X5036">
        <v>2005</v>
      </c>
      <c r="Y5036">
        <v>0</v>
      </c>
      <c r="Z5036">
        <v>6.3</v>
      </c>
      <c r="AB5036">
        <v>74</v>
      </c>
    </row>
    <row r="5037" spans="1:28" hidden="1" x14ac:dyDescent="0.2">
      <c r="A5037" t="s">
        <v>27</v>
      </c>
      <c r="B5037" t="s">
        <v>4901</v>
      </c>
      <c r="C5037">
        <v>56</v>
      </c>
      <c r="D5037">
        <v>81</v>
      </c>
      <c r="E5037">
        <v>0</v>
      </c>
      <c r="F5037">
        <v>6</v>
      </c>
      <c r="G5037" t="s">
        <v>24116</v>
      </c>
      <c r="H5037">
        <v>121</v>
      </c>
      <c r="I5037">
        <v>2040920</v>
      </c>
      <c r="J5037" t="s">
        <v>5804</v>
      </c>
      <c r="K5037" t="s">
        <v>24117</v>
      </c>
      <c r="L5037" t="s">
        <v>24118</v>
      </c>
      <c r="M5037">
        <v>52055</v>
      </c>
      <c r="N5037">
        <v>147</v>
      </c>
      <c r="O5037" t="s">
        <v>24119</v>
      </c>
      <c r="P5037">
        <v>0</v>
      </c>
      <c r="Q5037" t="s">
        <v>24120</v>
      </c>
      <c r="R5037" t="s">
        <v>24121</v>
      </c>
      <c r="S5037">
        <v>130</v>
      </c>
      <c r="T5037" t="s">
        <v>2776</v>
      </c>
      <c r="U5037" t="s">
        <v>37</v>
      </c>
      <c r="V5037" t="s">
        <v>583</v>
      </c>
      <c r="W5037">
        <v>7000</v>
      </c>
      <c r="X5037">
        <v>1992</v>
      </c>
      <c r="Y5037">
        <v>20</v>
      </c>
      <c r="Z5037">
        <v>6.9</v>
      </c>
      <c r="AA5037">
        <v>1.37</v>
      </c>
      <c r="AB5037">
        <v>0</v>
      </c>
    </row>
    <row r="5038" spans="1:28" hidden="1" x14ac:dyDescent="0.2">
      <c r="A5038" t="s">
        <v>27</v>
      </c>
      <c r="B5038" t="s">
        <v>24122</v>
      </c>
      <c r="D5038">
        <v>84</v>
      </c>
      <c r="E5038">
        <v>2</v>
      </c>
      <c r="F5038">
        <v>2</v>
      </c>
      <c r="G5038" t="s">
        <v>24123</v>
      </c>
      <c r="H5038">
        <v>45</v>
      </c>
      <c r="J5038" t="s">
        <v>1933</v>
      </c>
      <c r="K5038" t="s">
        <v>24124</v>
      </c>
      <c r="L5038" t="s">
        <v>24125</v>
      </c>
      <c r="M5038">
        <v>36</v>
      </c>
      <c r="N5038">
        <v>93</v>
      </c>
      <c r="O5038" t="s">
        <v>24126</v>
      </c>
      <c r="P5038">
        <v>0</v>
      </c>
      <c r="Q5038" t="s">
        <v>24127</v>
      </c>
      <c r="R5038" t="s">
        <v>24128</v>
      </c>
      <c r="S5038">
        <v>1</v>
      </c>
      <c r="T5038" t="s">
        <v>36</v>
      </c>
      <c r="U5038" t="s">
        <v>37</v>
      </c>
      <c r="V5038" t="s">
        <v>38</v>
      </c>
      <c r="W5038">
        <v>3250</v>
      </c>
      <c r="X5038">
        <v>2005</v>
      </c>
      <c r="Y5038">
        <v>44</v>
      </c>
      <c r="Z5038">
        <v>7.8</v>
      </c>
      <c r="AB5038">
        <v>4</v>
      </c>
    </row>
    <row r="5039" spans="1:28" hidden="1" x14ac:dyDescent="0.2">
      <c r="A5039" t="s">
        <v>27</v>
      </c>
      <c r="B5039" t="s">
        <v>18748</v>
      </c>
      <c r="C5039">
        <v>14</v>
      </c>
      <c r="D5039">
        <v>95</v>
      </c>
      <c r="E5039">
        <v>0</v>
      </c>
      <c r="F5039">
        <v>133</v>
      </c>
      <c r="G5039" t="s">
        <v>24129</v>
      </c>
      <c r="H5039">
        <v>296</v>
      </c>
      <c r="I5039">
        <v>4584</v>
      </c>
      <c r="J5039" t="s">
        <v>2525</v>
      </c>
      <c r="K5039" t="s">
        <v>24130</v>
      </c>
      <c r="L5039" t="s">
        <v>24131</v>
      </c>
      <c r="M5039">
        <v>1338</v>
      </c>
      <c r="N5039">
        <v>690</v>
      </c>
      <c r="O5039" t="s">
        <v>24132</v>
      </c>
      <c r="P5039">
        <v>1</v>
      </c>
      <c r="Q5039" t="s">
        <v>24133</v>
      </c>
      <c r="R5039" t="s">
        <v>24134</v>
      </c>
      <c r="S5039">
        <v>14</v>
      </c>
      <c r="T5039" t="s">
        <v>36</v>
      </c>
      <c r="U5039" t="s">
        <v>37</v>
      </c>
      <c r="V5039" t="s">
        <v>4828</v>
      </c>
      <c r="W5039">
        <v>9000</v>
      </c>
      <c r="X5039">
        <v>2011</v>
      </c>
      <c r="Y5039">
        <v>205</v>
      </c>
      <c r="Z5039">
        <v>6.4</v>
      </c>
      <c r="AB5039">
        <v>413</v>
      </c>
    </row>
    <row r="5040" spans="1:28" hidden="1" x14ac:dyDescent="0.2">
      <c r="A5040" t="s">
        <v>27</v>
      </c>
      <c r="B5040" t="s">
        <v>24135</v>
      </c>
      <c r="C5040">
        <v>1</v>
      </c>
      <c r="D5040">
        <v>87</v>
      </c>
      <c r="E5040">
        <v>2</v>
      </c>
      <c r="F5040">
        <v>318</v>
      </c>
      <c r="G5040" t="s">
        <v>24136</v>
      </c>
      <c r="H5040">
        <v>637</v>
      </c>
      <c r="J5040" t="s">
        <v>2525</v>
      </c>
      <c r="K5040" t="s">
        <v>14545</v>
      </c>
      <c r="L5040" t="s">
        <v>24137</v>
      </c>
      <c r="M5040">
        <v>629</v>
      </c>
      <c r="N5040">
        <v>2283</v>
      </c>
      <c r="O5040" t="s">
        <v>5659</v>
      </c>
      <c r="P5040">
        <v>2</v>
      </c>
      <c r="Q5040" t="s">
        <v>24138</v>
      </c>
      <c r="R5040" t="s">
        <v>24139</v>
      </c>
      <c r="S5040">
        <v>6</v>
      </c>
      <c r="T5040" t="s">
        <v>36</v>
      </c>
      <c r="U5040" t="s">
        <v>266</v>
      </c>
      <c r="X5040">
        <v>2013</v>
      </c>
      <c r="Y5040">
        <v>470</v>
      </c>
      <c r="Z5040">
        <v>7.7</v>
      </c>
      <c r="AB5040">
        <v>84</v>
      </c>
    </row>
    <row r="5041" spans="1:28" hidden="1" x14ac:dyDescent="0.2">
      <c r="A5041" t="s">
        <v>27</v>
      </c>
      <c r="C5041">
        <v>43</v>
      </c>
      <c r="D5041">
        <v>43</v>
      </c>
      <c r="F5041">
        <v>319</v>
      </c>
      <c r="G5041" t="s">
        <v>24140</v>
      </c>
      <c r="H5041">
        <v>841</v>
      </c>
      <c r="J5041" t="s">
        <v>2140</v>
      </c>
      <c r="K5041" t="s">
        <v>24141</v>
      </c>
      <c r="L5041" t="s">
        <v>24142</v>
      </c>
      <c r="M5041">
        <v>73839</v>
      </c>
      <c r="N5041">
        <v>1753</v>
      </c>
      <c r="O5041" t="s">
        <v>24143</v>
      </c>
      <c r="P5041">
        <v>1</v>
      </c>
      <c r="Q5041" t="s">
        <v>24144</v>
      </c>
      <c r="R5041" t="s">
        <v>24145</v>
      </c>
      <c r="S5041">
        <v>359</v>
      </c>
      <c r="T5041" t="s">
        <v>36</v>
      </c>
      <c r="U5041" t="s">
        <v>37</v>
      </c>
      <c r="V5041" t="s">
        <v>1124</v>
      </c>
      <c r="Y5041">
        <v>593</v>
      </c>
      <c r="Z5041">
        <v>7.5</v>
      </c>
      <c r="AA5041">
        <v>16</v>
      </c>
      <c r="AB5041">
        <v>32000</v>
      </c>
    </row>
    <row r="5042" spans="1:28" hidden="1" x14ac:dyDescent="0.2">
      <c r="A5042" t="s">
        <v>27</v>
      </c>
      <c r="B5042" t="s">
        <v>24146</v>
      </c>
      <c r="C5042">
        <v>13</v>
      </c>
      <c r="D5042">
        <v>76</v>
      </c>
      <c r="E5042">
        <v>0</v>
      </c>
      <c r="F5042">
        <v>0</v>
      </c>
      <c r="G5042" t="s">
        <v>24147</v>
      </c>
      <c r="H5042">
        <v>0</v>
      </c>
      <c r="J5042" t="s">
        <v>4382</v>
      </c>
      <c r="K5042" t="s">
        <v>24148</v>
      </c>
      <c r="L5042" t="s">
        <v>24149</v>
      </c>
      <c r="M5042">
        <v>38</v>
      </c>
      <c r="N5042">
        <v>0</v>
      </c>
      <c r="O5042" t="s">
        <v>24150</v>
      </c>
      <c r="P5042">
        <v>0</v>
      </c>
      <c r="R5042" t="s">
        <v>24151</v>
      </c>
      <c r="S5042">
        <v>3</v>
      </c>
      <c r="T5042" t="s">
        <v>36</v>
      </c>
      <c r="U5042" t="s">
        <v>37</v>
      </c>
      <c r="W5042">
        <v>1400</v>
      </c>
      <c r="X5042">
        <v>2013</v>
      </c>
      <c r="Y5042">
        <v>0</v>
      </c>
      <c r="Z5042">
        <v>6.3</v>
      </c>
      <c r="AB5042">
        <v>16</v>
      </c>
    </row>
    <row r="5043" spans="1:28" hidden="1" x14ac:dyDescent="0.2">
      <c r="A5043" t="s">
        <v>27</v>
      </c>
      <c r="B5043" t="s">
        <v>24152</v>
      </c>
      <c r="C5043">
        <v>14</v>
      </c>
      <c r="D5043">
        <v>100</v>
      </c>
      <c r="E5043">
        <v>0</v>
      </c>
      <c r="F5043">
        <v>489</v>
      </c>
      <c r="G5043" t="s">
        <v>610</v>
      </c>
      <c r="H5043">
        <v>946</v>
      </c>
      <c r="I5043">
        <v>10443</v>
      </c>
      <c r="J5043" t="s">
        <v>1413</v>
      </c>
      <c r="K5043" t="s">
        <v>2300</v>
      </c>
      <c r="L5043" t="s">
        <v>24153</v>
      </c>
      <c r="M5043">
        <v>1255</v>
      </c>
      <c r="N5043">
        <v>2386</v>
      </c>
      <c r="O5043" t="s">
        <v>13477</v>
      </c>
      <c r="P5043">
        <v>5</v>
      </c>
      <c r="R5043" t="s">
        <v>24154</v>
      </c>
      <c r="S5043">
        <v>9</v>
      </c>
      <c r="T5043" t="s">
        <v>36</v>
      </c>
      <c r="U5043" t="s">
        <v>37</v>
      </c>
      <c r="V5043" t="s">
        <v>38</v>
      </c>
      <c r="X5043">
        <v>2012</v>
      </c>
      <c r="Y5043">
        <v>719</v>
      </c>
      <c r="Z5043">
        <v>6.3</v>
      </c>
      <c r="AA5043">
        <v>2.35</v>
      </c>
      <c r="AB5043">
        <v>660</v>
      </c>
    </row>
    <row r="5044" spans="1:28" hidden="1" x14ac:dyDescent="0.2">
      <c r="A5044" t="s">
        <v>27</v>
      </c>
      <c r="B5044" t="s">
        <v>20029</v>
      </c>
      <c r="C5044">
        <v>43</v>
      </c>
      <c r="D5044">
        <v>90</v>
      </c>
      <c r="E5044">
        <v>16</v>
      </c>
      <c r="F5044">
        <v>16</v>
      </c>
      <c r="G5044" t="s">
        <v>24155</v>
      </c>
      <c r="H5044">
        <v>86</v>
      </c>
      <c r="I5044">
        <v>85222</v>
      </c>
      <c r="J5044" t="s">
        <v>66</v>
      </c>
      <c r="K5044" t="s">
        <v>24156</v>
      </c>
      <c r="L5044" t="s">
        <v>24157</v>
      </c>
      <c r="M5044">
        <v>4285</v>
      </c>
      <c r="N5044">
        <v>163</v>
      </c>
      <c r="O5044" t="s">
        <v>20029</v>
      </c>
      <c r="P5044">
        <v>0</v>
      </c>
      <c r="Q5044" t="s">
        <v>24158</v>
      </c>
      <c r="R5044" t="s">
        <v>24159</v>
      </c>
      <c r="S5044">
        <v>84</v>
      </c>
      <c r="T5044" t="s">
        <v>36</v>
      </c>
      <c r="U5044" t="s">
        <v>37</v>
      </c>
      <c r="V5044" t="s">
        <v>93</v>
      </c>
      <c r="W5044">
        <v>1100</v>
      </c>
      <c r="X5044">
        <v>2004</v>
      </c>
      <c r="Y5044">
        <v>23</v>
      </c>
      <c r="Z5044">
        <v>6.6</v>
      </c>
      <c r="AA5044">
        <v>1.85</v>
      </c>
      <c r="AB5044">
        <v>456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3BABE-72E6-4DCC-9EB3-6D99C9018572}">
  <sheetPr codeName="Sheet2"/>
  <dimension ref="A1:IH2595"/>
  <sheetViews>
    <sheetView zoomScale="62" zoomScaleNormal="55" workbookViewId="0">
      <selection activeCell="L41" sqref="L41"/>
    </sheetView>
  </sheetViews>
  <sheetFormatPr baseColWidth="10" defaultColWidth="8.83203125" defaultRowHeight="15" x14ac:dyDescent="0.2"/>
  <cols>
    <col min="2" max="2" width="19.5" customWidth="1"/>
    <col min="3" max="3" width="12.5" customWidth="1"/>
    <col min="4" max="4" width="9.33203125" customWidth="1"/>
    <col min="5" max="5" width="19" customWidth="1"/>
    <col min="6" max="6" width="15.33203125" customWidth="1"/>
    <col min="7" max="7" width="13.83203125" customWidth="1"/>
    <col min="8" max="8" width="11.6640625" customWidth="1"/>
    <col min="9" max="9" width="11.1640625" customWidth="1"/>
    <col min="10" max="10" width="13.83203125" customWidth="1"/>
    <col min="11" max="11" width="16.1640625" customWidth="1"/>
    <col min="12" max="12" width="18.1640625" customWidth="1"/>
    <col min="13" max="13" width="19.5" customWidth="1"/>
    <col min="14" max="14" width="12.5" customWidth="1"/>
    <col min="15" max="15" width="9.33203125" customWidth="1"/>
    <col min="16" max="16" width="19" customWidth="1"/>
    <col min="17" max="17" width="15.33203125" customWidth="1"/>
    <col min="18" max="18" width="13.83203125" customWidth="1"/>
    <col min="19" max="19" width="11.6640625" customWidth="1"/>
    <col min="20" max="20" width="11.1640625" customWidth="1"/>
    <col min="21" max="21" width="13.83203125" customWidth="1"/>
    <col min="22" max="22" width="16.1640625" customWidth="1"/>
    <col min="24" max="24" width="19.5" customWidth="1"/>
    <col min="25" max="25" width="12.5" customWidth="1"/>
    <col min="26" max="26" width="9.33203125" customWidth="1"/>
    <col min="27" max="27" width="19" customWidth="1"/>
    <col min="28" max="28" width="15.33203125" customWidth="1"/>
    <col min="29" max="29" width="13.83203125" customWidth="1"/>
    <col min="30" max="30" width="11.6640625" customWidth="1"/>
    <col min="31" max="31" width="11.1640625" customWidth="1"/>
    <col min="32" max="32" width="13.83203125" customWidth="1"/>
    <col min="33" max="33" width="16.1640625" customWidth="1"/>
    <col min="34" max="34" width="14.5" customWidth="1"/>
    <col min="35" max="35" width="19.5" customWidth="1"/>
    <col min="36" max="36" width="12.5" customWidth="1"/>
    <col min="37" max="37" width="9.33203125" customWidth="1"/>
    <col min="38" max="38" width="19" customWidth="1"/>
    <col min="39" max="39" width="15.33203125" customWidth="1"/>
    <col min="40" max="40" width="13.83203125" customWidth="1"/>
    <col min="41" max="41" width="11.6640625" customWidth="1"/>
    <col min="42" max="42" width="11.1640625" customWidth="1"/>
    <col min="43" max="43" width="13.83203125" customWidth="1"/>
    <col min="44" max="44" width="16.1640625" customWidth="1"/>
    <col min="46" max="46" width="19.5" customWidth="1"/>
    <col min="47" max="47" width="12.5" customWidth="1"/>
    <col min="48" max="48" width="9.33203125" customWidth="1"/>
    <col min="49" max="49" width="19" customWidth="1"/>
    <col min="50" max="50" width="15.33203125" customWidth="1"/>
    <col min="51" max="51" width="13.83203125" customWidth="1"/>
    <col min="52" max="52" width="11.6640625" customWidth="1"/>
    <col min="53" max="53" width="11.1640625" customWidth="1"/>
    <col min="54" max="54" width="13.83203125" customWidth="1"/>
    <col min="55" max="55" width="16.1640625" customWidth="1"/>
    <col min="57" max="57" width="19.5" customWidth="1"/>
    <col min="58" max="58" width="12.5" customWidth="1"/>
    <col min="59" max="59" width="9.33203125" customWidth="1"/>
    <col min="60" max="60" width="19" customWidth="1"/>
    <col min="61" max="61" width="15.33203125" customWidth="1"/>
    <col min="62" max="62" width="13.83203125" customWidth="1"/>
    <col min="63" max="63" width="11.6640625" customWidth="1"/>
    <col min="64" max="64" width="11.1640625" customWidth="1"/>
    <col min="65" max="65" width="13.83203125" customWidth="1"/>
    <col min="66" max="66" width="16.1640625" customWidth="1"/>
    <col min="67" max="67" width="17.1640625" customWidth="1"/>
    <col min="68" max="68" width="19.5" customWidth="1"/>
    <col min="69" max="69" width="12.5" customWidth="1"/>
    <col min="70" max="70" width="9.33203125" customWidth="1"/>
    <col min="71" max="71" width="19" customWidth="1"/>
    <col min="72" max="72" width="15.33203125" customWidth="1"/>
    <col min="73" max="73" width="13.83203125" customWidth="1"/>
    <col min="74" max="74" width="11.6640625" customWidth="1"/>
    <col min="75" max="75" width="11.1640625" customWidth="1"/>
    <col min="76" max="76" width="13.83203125" customWidth="1"/>
    <col min="77" max="77" width="16.1640625" customWidth="1"/>
    <col min="79" max="79" width="19.5" customWidth="1"/>
    <col min="80" max="80" width="12.5" customWidth="1"/>
    <col min="81" max="81" width="9.33203125" customWidth="1"/>
    <col min="82" max="82" width="19" customWidth="1"/>
    <col min="83" max="83" width="15.33203125" customWidth="1"/>
    <col min="84" max="84" width="13.83203125" customWidth="1"/>
    <col min="85" max="85" width="11.6640625" customWidth="1"/>
    <col min="86" max="86" width="11.1640625" customWidth="1"/>
    <col min="87" max="87" width="13.83203125" customWidth="1"/>
    <col min="88" max="88" width="16.1640625" customWidth="1"/>
    <col min="90" max="90" width="19.5" customWidth="1"/>
    <col min="91" max="91" width="12.5" customWidth="1"/>
    <col min="92" max="92" width="9.33203125" customWidth="1"/>
    <col min="93" max="93" width="19" customWidth="1"/>
    <col min="94" max="94" width="15.33203125" customWidth="1"/>
    <col min="95" max="95" width="13.83203125" customWidth="1"/>
    <col min="96" max="96" width="11.6640625" customWidth="1"/>
    <col min="97" max="97" width="11.1640625" customWidth="1"/>
    <col min="98" max="98" width="13.83203125" customWidth="1"/>
    <col min="99" max="99" width="16.1640625" customWidth="1"/>
    <col min="101" max="101" width="19.5" customWidth="1"/>
    <col min="102" max="102" width="12.5" customWidth="1"/>
    <col min="103" max="103" width="9.33203125" customWidth="1"/>
    <col min="104" max="104" width="19" customWidth="1"/>
    <col min="105" max="105" width="15.33203125" customWidth="1"/>
    <col min="106" max="106" width="13.83203125" customWidth="1"/>
    <col min="107" max="107" width="11.6640625" customWidth="1"/>
    <col min="108" max="108" width="11.1640625" customWidth="1"/>
    <col min="109" max="109" width="13.83203125" customWidth="1"/>
    <col min="110" max="110" width="16.1640625" customWidth="1"/>
    <col min="112" max="112" width="19.5" customWidth="1"/>
    <col min="113" max="113" width="12.5" customWidth="1"/>
    <col min="114" max="114" width="9.33203125" customWidth="1"/>
    <col min="115" max="115" width="19" customWidth="1"/>
    <col min="116" max="116" width="15.33203125" customWidth="1"/>
    <col min="117" max="117" width="13.83203125" customWidth="1"/>
    <col min="118" max="118" width="11.6640625" customWidth="1"/>
    <col min="119" max="119" width="11.1640625" customWidth="1"/>
    <col min="120" max="120" width="13.83203125" customWidth="1"/>
    <col min="121" max="121" width="16.1640625" customWidth="1"/>
    <col min="123" max="123" width="19.5" customWidth="1"/>
    <col min="124" max="124" width="12.5" customWidth="1"/>
    <col min="125" max="125" width="9.33203125" customWidth="1"/>
    <col min="126" max="126" width="19" customWidth="1"/>
    <col min="127" max="127" width="15.33203125" customWidth="1"/>
    <col min="128" max="128" width="13.83203125" customWidth="1"/>
    <col min="129" max="129" width="11.6640625" customWidth="1"/>
    <col min="130" max="130" width="11.1640625" customWidth="1"/>
    <col min="131" max="131" width="13.83203125" customWidth="1"/>
    <col min="132" max="132" width="16.1640625" customWidth="1"/>
    <col min="134" max="134" width="19.5" customWidth="1"/>
    <col min="135" max="135" width="12.5" customWidth="1"/>
    <col min="136" max="136" width="9.33203125" customWidth="1"/>
    <col min="137" max="137" width="19" customWidth="1"/>
    <col min="138" max="138" width="15.33203125" customWidth="1"/>
    <col min="139" max="139" width="13.83203125" customWidth="1"/>
    <col min="140" max="140" width="11.6640625" customWidth="1"/>
    <col min="141" max="141" width="11.1640625" customWidth="1"/>
    <col min="142" max="142" width="13.83203125" customWidth="1"/>
    <col min="143" max="143" width="16.1640625" customWidth="1"/>
    <col min="144" max="144" width="9.33203125" customWidth="1"/>
    <col min="145" max="145" width="19.5" customWidth="1"/>
    <col min="146" max="146" width="12.5" customWidth="1"/>
    <col min="147" max="147" width="9.33203125" customWidth="1"/>
    <col min="148" max="148" width="19" customWidth="1"/>
    <col min="149" max="149" width="15.33203125" customWidth="1"/>
    <col min="150" max="150" width="13.83203125" customWidth="1"/>
    <col min="151" max="151" width="11.6640625" customWidth="1"/>
    <col min="152" max="152" width="11.1640625" customWidth="1"/>
    <col min="153" max="153" width="13.83203125" customWidth="1"/>
    <col min="154" max="154" width="16.1640625" customWidth="1"/>
    <col min="156" max="156" width="19.5" customWidth="1"/>
    <col min="157" max="157" width="12.5" customWidth="1"/>
    <col min="158" max="158" width="9.33203125" customWidth="1"/>
    <col min="159" max="159" width="19" customWidth="1"/>
    <col min="160" max="160" width="15.33203125" customWidth="1"/>
    <col min="161" max="161" width="13.83203125" customWidth="1"/>
    <col min="162" max="162" width="11.6640625" customWidth="1"/>
    <col min="163" max="163" width="11.1640625" customWidth="1"/>
    <col min="164" max="164" width="13.83203125" customWidth="1"/>
    <col min="165" max="165" width="16.1640625" customWidth="1"/>
    <col min="167" max="167" width="19.5" customWidth="1"/>
    <col min="168" max="168" width="12.5" customWidth="1"/>
    <col min="169" max="169" width="9.33203125" customWidth="1"/>
    <col min="170" max="170" width="19" customWidth="1"/>
    <col min="171" max="171" width="15.33203125" customWidth="1"/>
    <col min="172" max="172" width="13.83203125" customWidth="1"/>
    <col min="173" max="173" width="11.6640625" customWidth="1"/>
    <col min="174" max="174" width="11.1640625" customWidth="1"/>
    <col min="175" max="175" width="13.83203125" customWidth="1"/>
    <col min="176" max="176" width="16.1640625" customWidth="1"/>
    <col min="178" max="178" width="19.5" customWidth="1"/>
    <col min="179" max="179" width="12.5" customWidth="1"/>
    <col min="180" max="180" width="9.33203125" customWidth="1"/>
    <col min="181" max="181" width="19" customWidth="1"/>
    <col min="182" max="182" width="15.33203125" customWidth="1"/>
    <col min="183" max="183" width="13.83203125" customWidth="1"/>
    <col min="184" max="184" width="11.6640625" customWidth="1"/>
    <col min="185" max="185" width="11.1640625" customWidth="1"/>
    <col min="186" max="186" width="13.83203125" customWidth="1"/>
    <col min="187" max="187" width="16.1640625" customWidth="1"/>
    <col min="189" max="189" width="19.5" customWidth="1"/>
    <col min="190" max="190" width="12.5" customWidth="1"/>
    <col min="191" max="191" width="9.33203125" customWidth="1"/>
    <col min="192" max="192" width="19" customWidth="1"/>
    <col min="193" max="193" width="15.33203125" customWidth="1"/>
    <col min="194" max="194" width="13.83203125" customWidth="1"/>
    <col min="195" max="195" width="11.6640625" customWidth="1"/>
    <col min="196" max="196" width="11.1640625" customWidth="1"/>
    <col min="197" max="197" width="13.83203125" customWidth="1"/>
    <col min="198" max="198" width="16.1640625" customWidth="1"/>
    <col min="200" max="200" width="19.5" customWidth="1"/>
    <col min="201" max="201" width="12.5" customWidth="1"/>
    <col min="202" max="202" width="9.33203125" customWidth="1"/>
    <col min="203" max="203" width="19" customWidth="1"/>
    <col min="204" max="204" width="15.33203125" customWidth="1"/>
    <col min="205" max="205" width="13.83203125" customWidth="1"/>
    <col min="206" max="206" width="11.6640625" customWidth="1"/>
    <col min="207" max="207" width="11.1640625" customWidth="1"/>
    <col min="208" max="208" width="13.83203125" customWidth="1"/>
    <col min="209" max="209" width="16.1640625" customWidth="1"/>
    <col min="211" max="211" width="19.5" customWidth="1"/>
    <col min="212" max="212" width="12.5" customWidth="1"/>
    <col min="213" max="213" width="9.33203125" customWidth="1"/>
    <col min="214" max="214" width="19" customWidth="1"/>
    <col min="215" max="215" width="15.33203125" customWidth="1"/>
    <col min="216" max="216" width="13.83203125" customWidth="1"/>
    <col min="217" max="217" width="11.6640625" customWidth="1"/>
    <col min="218" max="218" width="11.1640625" customWidth="1"/>
    <col min="219" max="219" width="13.83203125" customWidth="1"/>
    <col min="220" max="220" width="16.1640625" customWidth="1"/>
    <col min="222" max="222" width="19.5" customWidth="1"/>
    <col min="223" max="223" width="12.5" customWidth="1"/>
    <col min="224" max="224" width="9.33203125" customWidth="1"/>
    <col min="225" max="225" width="19" customWidth="1"/>
    <col min="226" max="226" width="15.33203125" customWidth="1"/>
    <col min="227" max="227" width="13.83203125" customWidth="1"/>
    <col min="228" max="228" width="11.6640625" customWidth="1"/>
    <col min="229" max="229" width="11.1640625" customWidth="1"/>
    <col min="230" max="230" width="13.83203125" customWidth="1"/>
    <col min="231" max="231" width="16.1640625" customWidth="1"/>
    <col min="233" max="233" width="19.5" customWidth="1"/>
    <col min="234" max="234" width="12.5" customWidth="1"/>
    <col min="235" max="235" width="9.33203125" customWidth="1"/>
    <col min="236" max="236" width="19" customWidth="1"/>
    <col min="237" max="237" width="15.33203125" customWidth="1"/>
    <col min="238" max="238" width="13.83203125" customWidth="1"/>
    <col min="239" max="239" width="11.6640625" customWidth="1"/>
    <col min="240" max="240" width="11.1640625" customWidth="1"/>
    <col min="241" max="241" width="13.83203125" customWidth="1"/>
    <col min="242" max="242" width="16.1640625" customWidth="1"/>
  </cols>
  <sheetData>
    <row r="1" spans="1:242" x14ac:dyDescent="0.2">
      <c r="A1" s="1" t="s">
        <v>24161</v>
      </c>
      <c r="B1" t="s">
        <v>0</v>
      </c>
      <c r="C1" t="s">
        <v>2</v>
      </c>
      <c r="D1" t="s">
        <v>7</v>
      </c>
      <c r="E1" t="s">
        <v>9</v>
      </c>
      <c r="F1" t="s">
        <v>10</v>
      </c>
      <c r="G1" t="s">
        <v>18</v>
      </c>
      <c r="H1" t="s">
        <v>19</v>
      </c>
      <c r="I1" t="s">
        <v>21</v>
      </c>
      <c r="J1" t="s">
        <v>22</v>
      </c>
      <c r="K1" t="s">
        <v>24</v>
      </c>
      <c r="L1" s="1" t="s">
        <v>24162</v>
      </c>
      <c r="M1" t="s">
        <v>0</v>
      </c>
      <c r="N1" t="s">
        <v>2</v>
      </c>
      <c r="O1" t="s">
        <v>7</v>
      </c>
      <c r="P1" t="s">
        <v>9</v>
      </c>
      <c r="Q1" t="s">
        <v>10</v>
      </c>
      <c r="R1" t="s">
        <v>18</v>
      </c>
      <c r="S1" t="s">
        <v>19</v>
      </c>
      <c r="T1" t="s">
        <v>21</v>
      </c>
      <c r="U1" t="s">
        <v>22</v>
      </c>
      <c r="V1" t="s">
        <v>24</v>
      </c>
      <c r="W1" s="1" t="s">
        <v>24163</v>
      </c>
      <c r="X1" t="s">
        <v>0</v>
      </c>
      <c r="Y1" t="s">
        <v>2</v>
      </c>
      <c r="Z1" t="s">
        <v>7</v>
      </c>
      <c r="AA1" t="s">
        <v>9</v>
      </c>
      <c r="AB1" t="s">
        <v>10</v>
      </c>
      <c r="AC1" t="s">
        <v>18</v>
      </c>
      <c r="AD1" t="s">
        <v>19</v>
      </c>
      <c r="AE1" t="s">
        <v>21</v>
      </c>
      <c r="AF1" t="s">
        <v>22</v>
      </c>
      <c r="AG1" t="s">
        <v>24</v>
      </c>
      <c r="AH1" s="1" t="s">
        <v>24164</v>
      </c>
      <c r="AI1" t="s">
        <v>0</v>
      </c>
      <c r="AJ1" t="s">
        <v>2</v>
      </c>
      <c r="AK1" t="s">
        <v>7</v>
      </c>
      <c r="AL1" t="s">
        <v>9</v>
      </c>
      <c r="AM1" t="s">
        <v>10</v>
      </c>
      <c r="AN1" t="s">
        <v>18</v>
      </c>
      <c r="AO1" t="s">
        <v>19</v>
      </c>
      <c r="AP1" t="s">
        <v>21</v>
      </c>
      <c r="AQ1" t="s">
        <v>22</v>
      </c>
      <c r="AR1" t="s">
        <v>24</v>
      </c>
      <c r="AS1" s="1" t="s">
        <v>24165</v>
      </c>
      <c r="AT1" t="s">
        <v>0</v>
      </c>
      <c r="AU1" t="s">
        <v>2</v>
      </c>
      <c r="AV1" t="s">
        <v>7</v>
      </c>
      <c r="AW1" t="s">
        <v>9</v>
      </c>
      <c r="AX1" t="s">
        <v>10</v>
      </c>
      <c r="AY1" t="s">
        <v>18</v>
      </c>
      <c r="AZ1" t="s">
        <v>19</v>
      </c>
      <c r="BA1" t="s">
        <v>21</v>
      </c>
      <c r="BB1" t="s">
        <v>22</v>
      </c>
      <c r="BC1" t="s">
        <v>24</v>
      </c>
      <c r="BD1" s="1" t="s">
        <v>24166</v>
      </c>
      <c r="BE1" t="s">
        <v>0</v>
      </c>
      <c r="BF1" t="s">
        <v>2</v>
      </c>
      <c r="BG1" t="s">
        <v>7</v>
      </c>
      <c r="BH1" t="s">
        <v>9</v>
      </c>
      <c r="BI1" t="s">
        <v>10</v>
      </c>
      <c r="BJ1" t="s">
        <v>18</v>
      </c>
      <c r="BK1" t="s">
        <v>19</v>
      </c>
      <c r="BL1" t="s">
        <v>21</v>
      </c>
      <c r="BM1" t="s">
        <v>22</v>
      </c>
      <c r="BN1" t="s">
        <v>24</v>
      </c>
      <c r="BO1" s="1" t="s">
        <v>24167</v>
      </c>
      <c r="BP1" t="s">
        <v>0</v>
      </c>
      <c r="BQ1" t="s">
        <v>2</v>
      </c>
      <c r="BR1" t="s">
        <v>7</v>
      </c>
      <c r="BS1" t="s">
        <v>9</v>
      </c>
      <c r="BT1" t="s">
        <v>10</v>
      </c>
      <c r="BU1" t="s">
        <v>18</v>
      </c>
      <c r="BV1" t="s">
        <v>19</v>
      </c>
      <c r="BW1" t="s">
        <v>21</v>
      </c>
      <c r="BX1" t="s">
        <v>22</v>
      </c>
      <c r="BY1" t="s">
        <v>24</v>
      </c>
      <c r="BZ1" s="1" t="s">
        <v>24168</v>
      </c>
      <c r="CA1" t="s">
        <v>0</v>
      </c>
      <c r="CB1" t="s">
        <v>2</v>
      </c>
      <c r="CC1" t="s">
        <v>7</v>
      </c>
      <c r="CD1" t="s">
        <v>9</v>
      </c>
      <c r="CE1" t="s">
        <v>10</v>
      </c>
      <c r="CF1" t="s">
        <v>18</v>
      </c>
      <c r="CG1" t="s">
        <v>19</v>
      </c>
      <c r="CH1" t="s">
        <v>21</v>
      </c>
      <c r="CI1" t="s">
        <v>22</v>
      </c>
      <c r="CJ1" t="s">
        <v>24</v>
      </c>
      <c r="CK1" s="1" t="s">
        <v>24169</v>
      </c>
      <c r="CL1" t="s">
        <v>0</v>
      </c>
      <c r="CM1" t="s">
        <v>2</v>
      </c>
      <c r="CN1" t="s">
        <v>7</v>
      </c>
      <c r="CO1" t="s">
        <v>9</v>
      </c>
      <c r="CP1" t="s">
        <v>10</v>
      </c>
      <c r="CQ1" t="s">
        <v>18</v>
      </c>
      <c r="CR1" t="s">
        <v>19</v>
      </c>
      <c r="CS1" t="s">
        <v>21</v>
      </c>
      <c r="CT1" t="s">
        <v>22</v>
      </c>
      <c r="CU1" t="s">
        <v>24</v>
      </c>
      <c r="CV1" s="1" t="s">
        <v>24170</v>
      </c>
      <c r="CW1" t="s">
        <v>0</v>
      </c>
      <c r="CX1" t="s">
        <v>2</v>
      </c>
      <c r="CY1" t="s">
        <v>7</v>
      </c>
      <c r="CZ1" t="s">
        <v>9</v>
      </c>
      <c r="DA1" t="s">
        <v>10</v>
      </c>
      <c r="DB1" t="s">
        <v>18</v>
      </c>
      <c r="DC1" t="s">
        <v>19</v>
      </c>
      <c r="DD1" t="s">
        <v>21</v>
      </c>
      <c r="DE1" t="s">
        <v>22</v>
      </c>
      <c r="DF1" t="s">
        <v>24</v>
      </c>
      <c r="DG1" s="1" t="s">
        <v>24171</v>
      </c>
      <c r="DH1" t="s">
        <v>0</v>
      </c>
      <c r="DI1" t="s">
        <v>2</v>
      </c>
      <c r="DJ1" t="s">
        <v>7</v>
      </c>
      <c r="DK1" t="s">
        <v>9</v>
      </c>
      <c r="DL1" t="s">
        <v>10</v>
      </c>
      <c r="DM1" t="s">
        <v>18</v>
      </c>
      <c r="DN1" t="s">
        <v>19</v>
      </c>
      <c r="DO1" t="s">
        <v>21</v>
      </c>
      <c r="DP1" t="s">
        <v>22</v>
      </c>
      <c r="DQ1" t="s">
        <v>24</v>
      </c>
      <c r="DR1" s="1" t="s">
        <v>24172</v>
      </c>
      <c r="DS1" t="s">
        <v>0</v>
      </c>
      <c r="DT1" t="s">
        <v>2</v>
      </c>
      <c r="DU1" t="s">
        <v>7</v>
      </c>
      <c r="DV1" t="s">
        <v>9</v>
      </c>
      <c r="DW1" t="s">
        <v>10</v>
      </c>
      <c r="DX1" t="s">
        <v>18</v>
      </c>
      <c r="DY1" t="s">
        <v>19</v>
      </c>
      <c r="DZ1" t="s">
        <v>21</v>
      </c>
      <c r="EA1" t="s">
        <v>22</v>
      </c>
      <c r="EB1" t="s">
        <v>24</v>
      </c>
      <c r="EC1" s="1" t="s">
        <v>24173</v>
      </c>
      <c r="ED1" t="s">
        <v>0</v>
      </c>
      <c r="EE1" t="s">
        <v>2</v>
      </c>
      <c r="EF1" t="s">
        <v>7</v>
      </c>
      <c r="EG1" t="s">
        <v>9</v>
      </c>
      <c r="EH1" t="s">
        <v>10</v>
      </c>
      <c r="EI1" t="s">
        <v>18</v>
      </c>
      <c r="EJ1" t="s">
        <v>19</v>
      </c>
      <c r="EK1" t="s">
        <v>21</v>
      </c>
      <c r="EL1" t="s">
        <v>22</v>
      </c>
      <c r="EM1" t="s">
        <v>24</v>
      </c>
      <c r="EN1" s="1" t="s">
        <v>24174</v>
      </c>
      <c r="EO1" t="s">
        <v>0</v>
      </c>
      <c r="EP1" t="s">
        <v>2</v>
      </c>
      <c r="EQ1" t="s">
        <v>7</v>
      </c>
      <c r="ER1" t="s">
        <v>9</v>
      </c>
      <c r="ES1" t="s">
        <v>10</v>
      </c>
      <c r="ET1" t="s">
        <v>18</v>
      </c>
      <c r="EU1" t="s">
        <v>19</v>
      </c>
      <c r="EV1" t="s">
        <v>21</v>
      </c>
      <c r="EW1" t="s">
        <v>22</v>
      </c>
      <c r="EX1" t="s">
        <v>24</v>
      </c>
      <c r="EY1" s="1" t="s">
        <v>24175</v>
      </c>
      <c r="EZ1" t="s">
        <v>0</v>
      </c>
      <c r="FA1" t="s">
        <v>2</v>
      </c>
      <c r="FB1" t="s">
        <v>7</v>
      </c>
      <c r="FC1" t="s">
        <v>9</v>
      </c>
      <c r="FD1" t="s">
        <v>10</v>
      </c>
      <c r="FE1" t="s">
        <v>18</v>
      </c>
      <c r="FF1" t="s">
        <v>19</v>
      </c>
      <c r="FG1" t="s">
        <v>21</v>
      </c>
      <c r="FH1" t="s">
        <v>22</v>
      </c>
      <c r="FI1" t="s">
        <v>24</v>
      </c>
      <c r="FJ1" s="1" t="s">
        <v>24176</v>
      </c>
      <c r="FK1" t="s">
        <v>0</v>
      </c>
      <c r="FL1" t="s">
        <v>2</v>
      </c>
      <c r="FM1" t="s">
        <v>7</v>
      </c>
      <c r="FN1" t="s">
        <v>9</v>
      </c>
      <c r="FO1" t="s">
        <v>10</v>
      </c>
      <c r="FP1" t="s">
        <v>18</v>
      </c>
      <c r="FQ1" t="s">
        <v>19</v>
      </c>
      <c r="FR1" t="s">
        <v>21</v>
      </c>
      <c r="FS1" t="s">
        <v>22</v>
      </c>
      <c r="FT1" t="s">
        <v>24</v>
      </c>
      <c r="FU1" s="1" t="s">
        <v>24177</v>
      </c>
      <c r="FV1" t="s">
        <v>0</v>
      </c>
      <c r="FW1" t="s">
        <v>2</v>
      </c>
      <c r="FX1" t="s">
        <v>7</v>
      </c>
      <c r="FY1" t="s">
        <v>9</v>
      </c>
      <c r="FZ1" t="s">
        <v>10</v>
      </c>
      <c r="GA1" t="s">
        <v>18</v>
      </c>
      <c r="GB1" t="s">
        <v>19</v>
      </c>
      <c r="GC1" t="s">
        <v>21</v>
      </c>
      <c r="GD1" t="s">
        <v>22</v>
      </c>
      <c r="GE1" t="s">
        <v>24</v>
      </c>
      <c r="GF1" s="1" t="s">
        <v>24178</v>
      </c>
      <c r="GG1" t="s">
        <v>0</v>
      </c>
      <c r="GH1" t="s">
        <v>2</v>
      </c>
      <c r="GI1" t="s">
        <v>7</v>
      </c>
      <c r="GJ1" t="s">
        <v>9</v>
      </c>
      <c r="GK1" t="s">
        <v>10</v>
      </c>
      <c r="GL1" t="s">
        <v>18</v>
      </c>
      <c r="GM1" t="s">
        <v>19</v>
      </c>
      <c r="GN1" t="s">
        <v>21</v>
      </c>
      <c r="GO1" t="s">
        <v>22</v>
      </c>
      <c r="GP1" t="s">
        <v>24</v>
      </c>
      <c r="GQ1" s="1" t="s">
        <v>24179</v>
      </c>
      <c r="GR1" t="s">
        <v>0</v>
      </c>
      <c r="GS1" t="s">
        <v>2</v>
      </c>
      <c r="GT1" t="s">
        <v>7</v>
      </c>
      <c r="GU1" t="s">
        <v>9</v>
      </c>
      <c r="GV1" t="s">
        <v>10</v>
      </c>
      <c r="GW1" t="s">
        <v>18</v>
      </c>
      <c r="GX1" t="s">
        <v>19</v>
      </c>
      <c r="GY1" t="s">
        <v>21</v>
      </c>
      <c r="GZ1" t="s">
        <v>22</v>
      </c>
      <c r="HA1" t="s">
        <v>24</v>
      </c>
      <c r="HB1" s="1" t="s">
        <v>24180</v>
      </c>
      <c r="HC1" t="s">
        <v>0</v>
      </c>
      <c r="HD1" t="s">
        <v>2</v>
      </c>
      <c r="HE1" t="s">
        <v>7</v>
      </c>
      <c r="HF1" t="s">
        <v>9</v>
      </c>
      <c r="HG1" t="s">
        <v>10</v>
      </c>
      <c r="HH1" t="s">
        <v>18</v>
      </c>
      <c r="HI1" t="s">
        <v>19</v>
      </c>
      <c r="HJ1" t="s">
        <v>21</v>
      </c>
      <c r="HK1" t="s">
        <v>22</v>
      </c>
      <c r="HL1" t="s">
        <v>24</v>
      </c>
      <c r="HM1" s="1" t="s">
        <v>24181</v>
      </c>
      <c r="HN1" t="s">
        <v>0</v>
      </c>
      <c r="HO1" t="s">
        <v>2</v>
      </c>
      <c r="HP1" t="s">
        <v>7</v>
      </c>
      <c r="HQ1" t="s">
        <v>9</v>
      </c>
      <c r="HR1" t="s">
        <v>10</v>
      </c>
      <c r="HS1" t="s">
        <v>18</v>
      </c>
      <c r="HT1" t="s">
        <v>19</v>
      </c>
      <c r="HU1" t="s">
        <v>21</v>
      </c>
      <c r="HV1" t="s">
        <v>22</v>
      </c>
      <c r="HW1" t="s">
        <v>24</v>
      </c>
      <c r="HX1" s="1" t="s">
        <v>24182</v>
      </c>
      <c r="HY1" t="s">
        <v>0</v>
      </c>
      <c r="HZ1" t="s">
        <v>2</v>
      </c>
      <c r="IA1" t="s">
        <v>7</v>
      </c>
      <c r="IB1" t="s">
        <v>9</v>
      </c>
      <c r="IC1" t="s">
        <v>10</v>
      </c>
      <c r="ID1" t="s">
        <v>18</v>
      </c>
      <c r="IE1" t="s">
        <v>19</v>
      </c>
      <c r="IF1" t="s">
        <v>21</v>
      </c>
      <c r="IG1" t="s">
        <v>22</v>
      </c>
      <c r="IH1" t="s">
        <v>24</v>
      </c>
    </row>
    <row r="2" spans="1:242" x14ac:dyDescent="0.2">
      <c r="A2" s="1" t="s">
        <v>24161</v>
      </c>
      <c r="B2" t="s">
        <v>28</v>
      </c>
      <c r="C2">
        <v>178</v>
      </c>
      <c r="D2">
        <v>760505847</v>
      </c>
      <c r="E2" t="s">
        <v>31</v>
      </c>
      <c r="F2" t="s">
        <v>32</v>
      </c>
      <c r="G2" t="s">
        <v>36</v>
      </c>
      <c r="H2" t="s">
        <v>37</v>
      </c>
      <c r="I2">
        <v>237000000</v>
      </c>
      <c r="J2">
        <v>2009</v>
      </c>
      <c r="K2">
        <v>7.9</v>
      </c>
      <c r="L2" s="1" t="s">
        <v>24162</v>
      </c>
      <c r="M2" t="s">
        <v>28</v>
      </c>
      <c r="N2">
        <v>178</v>
      </c>
      <c r="O2">
        <v>760505847</v>
      </c>
      <c r="P2" t="s">
        <v>31</v>
      </c>
      <c r="Q2" t="s">
        <v>32</v>
      </c>
      <c r="R2" t="s">
        <v>36</v>
      </c>
      <c r="S2" t="s">
        <v>37</v>
      </c>
      <c r="T2">
        <v>237000000</v>
      </c>
      <c r="U2">
        <v>2009</v>
      </c>
      <c r="V2">
        <v>7.9</v>
      </c>
      <c r="W2" s="1" t="s">
        <v>24163</v>
      </c>
      <c r="X2" t="s">
        <v>144</v>
      </c>
      <c r="Y2">
        <v>93</v>
      </c>
      <c r="Z2">
        <v>436471036</v>
      </c>
      <c r="AA2" t="s">
        <v>723</v>
      </c>
      <c r="AB2" t="s">
        <v>3292</v>
      </c>
      <c r="AC2" t="s">
        <v>36</v>
      </c>
      <c r="AD2" t="s">
        <v>37</v>
      </c>
      <c r="AE2">
        <v>150000000</v>
      </c>
      <c r="AF2">
        <v>2004</v>
      </c>
      <c r="AG2">
        <v>7.2</v>
      </c>
      <c r="AH2" s="1" t="s">
        <v>24164</v>
      </c>
      <c r="AI2" t="s">
        <v>3692</v>
      </c>
      <c r="AJ2">
        <v>133</v>
      </c>
      <c r="AK2">
        <v>350123553</v>
      </c>
      <c r="AL2" t="s">
        <v>652</v>
      </c>
      <c r="AM2" t="s">
        <v>4443</v>
      </c>
      <c r="AN2" t="s">
        <v>36</v>
      </c>
      <c r="AO2" t="s">
        <v>37</v>
      </c>
      <c r="AP2">
        <v>58800000</v>
      </c>
      <c r="AQ2">
        <v>2014</v>
      </c>
      <c r="AR2">
        <v>7.3</v>
      </c>
      <c r="AS2" s="1" t="s">
        <v>24165</v>
      </c>
      <c r="AT2" t="s">
        <v>144</v>
      </c>
      <c r="AU2">
        <v>93</v>
      </c>
      <c r="AV2">
        <v>436471036</v>
      </c>
      <c r="AW2" t="s">
        <v>723</v>
      </c>
      <c r="AX2" t="s">
        <v>3292</v>
      </c>
      <c r="AY2" t="s">
        <v>36</v>
      </c>
      <c r="AZ2" t="s">
        <v>37</v>
      </c>
      <c r="BA2">
        <v>150000000</v>
      </c>
      <c r="BB2">
        <v>2004</v>
      </c>
      <c r="BC2">
        <v>7.2</v>
      </c>
      <c r="BD2" s="1" t="s">
        <v>24166</v>
      </c>
      <c r="BE2" t="s">
        <v>56</v>
      </c>
      <c r="BF2">
        <v>152</v>
      </c>
      <c r="BG2">
        <v>533316061</v>
      </c>
      <c r="BH2" t="s">
        <v>57</v>
      </c>
      <c r="BI2" t="s">
        <v>463</v>
      </c>
      <c r="BJ2" t="s">
        <v>36</v>
      </c>
      <c r="BK2" t="s">
        <v>37</v>
      </c>
      <c r="BL2">
        <v>185000000</v>
      </c>
      <c r="BM2">
        <v>2008</v>
      </c>
      <c r="BN2">
        <v>9</v>
      </c>
      <c r="BO2" s="1" t="s">
        <v>24167</v>
      </c>
      <c r="BP2" t="s">
        <v>3804</v>
      </c>
      <c r="BQ2">
        <v>122</v>
      </c>
      <c r="BR2">
        <v>119078393</v>
      </c>
      <c r="BS2" t="s">
        <v>16979</v>
      </c>
      <c r="BT2" t="s">
        <v>16980</v>
      </c>
      <c r="BU2" t="s">
        <v>36</v>
      </c>
      <c r="BV2" t="s">
        <v>37</v>
      </c>
      <c r="BW2">
        <v>6000000</v>
      </c>
      <c r="BX2">
        <v>2004</v>
      </c>
      <c r="BY2">
        <v>7.5</v>
      </c>
      <c r="BZ2" s="1" t="s">
        <v>24168</v>
      </c>
      <c r="CA2" t="s">
        <v>28</v>
      </c>
      <c r="CB2">
        <v>194</v>
      </c>
      <c r="CC2">
        <v>658672302</v>
      </c>
      <c r="CD2" t="s">
        <v>213</v>
      </c>
      <c r="CE2" t="s">
        <v>214</v>
      </c>
      <c r="CF2" t="s">
        <v>36</v>
      </c>
      <c r="CG2" t="s">
        <v>37</v>
      </c>
      <c r="CH2">
        <v>200000000</v>
      </c>
      <c r="CI2">
        <v>1997</v>
      </c>
      <c r="CJ2">
        <v>7.7</v>
      </c>
      <c r="CK2" s="1" t="s">
        <v>24169</v>
      </c>
      <c r="CL2" t="s">
        <v>144</v>
      </c>
      <c r="CM2">
        <v>93</v>
      </c>
      <c r="CN2">
        <v>436471036</v>
      </c>
      <c r="CO2" t="s">
        <v>723</v>
      </c>
      <c r="CP2" t="s">
        <v>3292</v>
      </c>
      <c r="CQ2" t="s">
        <v>36</v>
      </c>
      <c r="CR2" t="s">
        <v>37</v>
      </c>
      <c r="CS2">
        <v>150000000</v>
      </c>
      <c r="CT2">
        <v>2004</v>
      </c>
      <c r="CU2">
        <v>7.2</v>
      </c>
      <c r="CV2" s="1" t="s">
        <v>24170</v>
      </c>
      <c r="CW2" t="s">
        <v>28</v>
      </c>
      <c r="CX2">
        <v>178</v>
      </c>
      <c r="CY2">
        <v>760505847</v>
      </c>
      <c r="CZ2" t="s">
        <v>31</v>
      </c>
      <c r="DA2" t="s">
        <v>32</v>
      </c>
      <c r="DB2" t="s">
        <v>36</v>
      </c>
      <c r="DC2" t="s">
        <v>37</v>
      </c>
      <c r="DD2">
        <v>237000000</v>
      </c>
      <c r="DE2">
        <v>2009</v>
      </c>
      <c r="DF2">
        <v>7.9</v>
      </c>
      <c r="DG2" s="1" t="s">
        <v>24171</v>
      </c>
      <c r="DH2" t="s">
        <v>3692</v>
      </c>
      <c r="DI2">
        <v>133</v>
      </c>
      <c r="DJ2">
        <v>350123553</v>
      </c>
      <c r="DK2" t="s">
        <v>652</v>
      </c>
      <c r="DL2" t="s">
        <v>4443</v>
      </c>
      <c r="DM2" t="s">
        <v>36</v>
      </c>
      <c r="DN2" t="s">
        <v>37</v>
      </c>
      <c r="DO2">
        <v>58800000</v>
      </c>
      <c r="DP2">
        <v>2014</v>
      </c>
      <c r="DQ2">
        <v>7.3</v>
      </c>
      <c r="DR2" s="1" t="s">
        <v>24172</v>
      </c>
      <c r="DS2" t="s">
        <v>694</v>
      </c>
      <c r="DT2">
        <v>104</v>
      </c>
      <c r="DU2">
        <v>256386216</v>
      </c>
      <c r="DV2" t="s">
        <v>164</v>
      </c>
      <c r="DW2" t="s">
        <v>781</v>
      </c>
      <c r="DX2" t="s">
        <v>36</v>
      </c>
      <c r="DY2" t="s">
        <v>37</v>
      </c>
      <c r="DZ2">
        <v>150000000</v>
      </c>
      <c r="EA2">
        <v>2007</v>
      </c>
      <c r="EB2">
        <v>7.2</v>
      </c>
      <c r="EC2" s="1" t="s">
        <v>24173</v>
      </c>
      <c r="ED2" t="s">
        <v>2384</v>
      </c>
      <c r="EE2">
        <v>73</v>
      </c>
      <c r="EF2">
        <v>422783777</v>
      </c>
      <c r="EG2" t="s">
        <v>900</v>
      </c>
      <c r="EH2" t="s">
        <v>2917</v>
      </c>
      <c r="EI2" t="s">
        <v>36</v>
      </c>
      <c r="EJ2" t="s">
        <v>37</v>
      </c>
      <c r="EK2">
        <v>45000000</v>
      </c>
      <c r="EL2">
        <v>1994</v>
      </c>
      <c r="EM2">
        <v>8.5</v>
      </c>
      <c r="EN2" s="1" t="s">
        <v>24174</v>
      </c>
      <c r="EO2" t="s">
        <v>2384</v>
      </c>
      <c r="EP2">
        <v>73</v>
      </c>
      <c r="EQ2">
        <v>422783777</v>
      </c>
      <c r="ER2" t="s">
        <v>900</v>
      </c>
      <c r="ES2" t="s">
        <v>2917</v>
      </c>
      <c r="ET2" t="s">
        <v>36</v>
      </c>
      <c r="EU2" t="s">
        <v>37</v>
      </c>
      <c r="EV2">
        <v>45000000</v>
      </c>
      <c r="EW2">
        <v>1994</v>
      </c>
      <c r="EX2">
        <v>8.5</v>
      </c>
      <c r="EY2" s="1" t="s">
        <v>24175</v>
      </c>
      <c r="EZ2" t="s">
        <v>101</v>
      </c>
      <c r="FA2">
        <v>153</v>
      </c>
      <c r="FB2">
        <v>301956980</v>
      </c>
      <c r="FC2" t="s">
        <v>104</v>
      </c>
      <c r="FD2" t="s">
        <v>105</v>
      </c>
      <c r="FE2" t="s">
        <v>36</v>
      </c>
      <c r="FF2" t="s">
        <v>55</v>
      </c>
      <c r="FG2">
        <v>250000000</v>
      </c>
      <c r="FH2">
        <v>2009</v>
      </c>
      <c r="FI2">
        <v>7.5</v>
      </c>
      <c r="FJ2" s="1" t="s">
        <v>24176</v>
      </c>
      <c r="FK2" t="s">
        <v>3804</v>
      </c>
      <c r="FL2">
        <v>105</v>
      </c>
      <c r="FM2">
        <v>14359793</v>
      </c>
      <c r="FN2" t="s">
        <v>11136</v>
      </c>
      <c r="FO2" t="s">
        <v>11137</v>
      </c>
      <c r="FP2" t="s">
        <v>36</v>
      </c>
      <c r="FQ2" t="s">
        <v>37</v>
      </c>
      <c r="FS2">
        <v>2009</v>
      </c>
      <c r="FT2">
        <v>7.4</v>
      </c>
      <c r="FU2" s="1" t="s">
        <v>24177</v>
      </c>
      <c r="FV2" t="s">
        <v>28</v>
      </c>
      <c r="FW2">
        <v>194</v>
      </c>
      <c r="FX2">
        <v>658672302</v>
      </c>
      <c r="FY2" t="s">
        <v>213</v>
      </c>
      <c r="FZ2" t="s">
        <v>214</v>
      </c>
      <c r="GA2" t="s">
        <v>36</v>
      </c>
      <c r="GB2" t="s">
        <v>37</v>
      </c>
      <c r="GC2">
        <v>200000000</v>
      </c>
      <c r="GD2">
        <v>1997</v>
      </c>
      <c r="GE2">
        <v>7.7</v>
      </c>
      <c r="GF2" s="1" t="s">
        <v>24178</v>
      </c>
      <c r="GG2" t="s">
        <v>28</v>
      </c>
      <c r="GH2">
        <v>178</v>
      </c>
      <c r="GI2">
        <v>760505847</v>
      </c>
      <c r="GJ2" t="s">
        <v>31</v>
      </c>
      <c r="GK2" t="s">
        <v>32</v>
      </c>
      <c r="GL2" t="s">
        <v>36</v>
      </c>
      <c r="GM2" t="s">
        <v>37</v>
      </c>
      <c r="GN2">
        <v>237000000</v>
      </c>
      <c r="GO2">
        <v>2009</v>
      </c>
      <c r="GP2">
        <v>7.9</v>
      </c>
      <c r="GQ2" s="1" t="s">
        <v>24179</v>
      </c>
      <c r="GR2" t="s">
        <v>2052</v>
      </c>
      <c r="GS2">
        <v>129</v>
      </c>
      <c r="GT2">
        <v>255950375</v>
      </c>
      <c r="GU2" t="s">
        <v>7256</v>
      </c>
      <c r="GV2" t="s">
        <v>7257</v>
      </c>
      <c r="GW2" t="s">
        <v>36</v>
      </c>
      <c r="GX2" t="s">
        <v>37</v>
      </c>
      <c r="GY2">
        <v>29000000</v>
      </c>
      <c r="GZ2">
        <v>2009</v>
      </c>
      <c r="HA2">
        <v>7.7</v>
      </c>
      <c r="HB2" s="1" t="s">
        <v>24180</v>
      </c>
      <c r="HC2" t="s">
        <v>231</v>
      </c>
      <c r="HD2">
        <v>124</v>
      </c>
      <c r="HE2">
        <v>652177271</v>
      </c>
      <c r="HF2" t="s">
        <v>233</v>
      </c>
      <c r="HG2" t="s">
        <v>234</v>
      </c>
      <c r="HH2" t="s">
        <v>36</v>
      </c>
      <c r="HI2" t="s">
        <v>37</v>
      </c>
      <c r="HJ2">
        <v>150000000</v>
      </c>
      <c r="HK2">
        <v>2015</v>
      </c>
      <c r="HL2">
        <v>7</v>
      </c>
      <c r="HM2" s="1" t="s">
        <v>24181</v>
      </c>
      <c r="HN2" t="s">
        <v>3692</v>
      </c>
      <c r="HO2">
        <v>133</v>
      </c>
      <c r="HP2">
        <v>350123553</v>
      </c>
      <c r="HQ2" t="s">
        <v>652</v>
      </c>
      <c r="HR2" t="s">
        <v>4443</v>
      </c>
      <c r="HS2" t="s">
        <v>36</v>
      </c>
      <c r="HT2" t="s">
        <v>37</v>
      </c>
      <c r="HU2">
        <v>58800000</v>
      </c>
      <c r="HV2">
        <v>2014</v>
      </c>
      <c r="HW2">
        <v>7.3</v>
      </c>
      <c r="HX2" s="1" t="s">
        <v>24182</v>
      </c>
      <c r="HY2" t="s">
        <v>2857</v>
      </c>
      <c r="HZ2">
        <v>236</v>
      </c>
      <c r="IA2">
        <v>184208848</v>
      </c>
      <c r="IB2" t="s">
        <v>2980</v>
      </c>
      <c r="IC2" t="s">
        <v>11551</v>
      </c>
      <c r="ID2" t="s">
        <v>36</v>
      </c>
      <c r="IE2" t="s">
        <v>37</v>
      </c>
      <c r="IF2">
        <v>22000000</v>
      </c>
      <c r="IG2">
        <v>1990</v>
      </c>
      <c r="IH2">
        <v>8</v>
      </c>
    </row>
    <row r="3" spans="1:242" x14ac:dyDescent="0.2">
      <c r="A3" s="1" t="s">
        <v>24161</v>
      </c>
      <c r="B3" t="s">
        <v>231</v>
      </c>
      <c r="C3">
        <v>124</v>
      </c>
      <c r="D3">
        <v>652177271</v>
      </c>
      <c r="E3" t="s">
        <v>233</v>
      </c>
      <c r="F3" t="s">
        <v>234</v>
      </c>
      <c r="G3" t="s">
        <v>36</v>
      </c>
      <c r="H3" t="s">
        <v>37</v>
      </c>
      <c r="I3">
        <v>150000000</v>
      </c>
      <c r="J3">
        <v>2015</v>
      </c>
      <c r="K3">
        <v>7</v>
      </c>
      <c r="L3" s="1" t="s">
        <v>24162</v>
      </c>
      <c r="M3" t="s">
        <v>231</v>
      </c>
      <c r="N3">
        <v>124</v>
      </c>
      <c r="O3">
        <v>652177271</v>
      </c>
      <c r="P3" t="s">
        <v>233</v>
      </c>
      <c r="Q3" t="s">
        <v>234</v>
      </c>
      <c r="R3" t="s">
        <v>36</v>
      </c>
      <c r="S3" t="s">
        <v>37</v>
      </c>
      <c r="T3">
        <v>150000000</v>
      </c>
      <c r="U3">
        <v>2015</v>
      </c>
      <c r="V3">
        <v>7</v>
      </c>
      <c r="W3" s="1" t="s">
        <v>24163</v>
      </c>
      <c r="X3" t="s">
        <v>2384</v>
      </c>
      <c r="Y3">
        <v>73</v>
      </c>
      <c r="Z3">
        <v>422783777</v>
      </c>
      <c r="AA3" t="s">
        <v>900</v>
      </c>
      <c r="AB3" t="s">
        <v>2917</v>
      </c>
      <c r="AC3" t="s">
        <v>36</v>
      </c>
      <c r="AD3" t="s">
        <v>37</v>
      </c>
      <c r="AE3">
        <v>45000000</v>
      </c>
      <c r="AF3">
        <v>1994</v>
      </c>
      <c r="AG3">
        <v>8.5</v>
      </c>
      <c r="AH3" s="1" t="s">
        <v>24164</v>
      </c>
      <c r="AI3" t="s">
        <v>2052</v>
      </c>
      <c r="AJ3">
        <v>129</v>
      </c>
      <c r="AK3">
        <v>255950375</v>
      </c>
      <c r="AL3" t="s">
        <v>7256</v>
      </c>
      <c r="AM3" t="s">
        <v>7257</v>
      </c>
      <c r="AN3" t="s">
        <v>36</v>
      </c>
      <c r="AO3" t="s">
        <v>37</v>
      </c>
      <c r="AP3">
        <v>29000000</v>
      </c>
      <c r="AQ3">
        <v>2009</v>
      </c>
      <c r="AR3">
        <v>7.7</v>
      </c>
      <c r="AS3" s="1" t="s">
        <v>24165</v>
      </c>
      <c r="AT3" t="s">
        <v>318</v>
      </c>
      <c r="AU3">
        <v>103</v>
      </c>
      <c r="AV3">
        <v>414984497</v>
      </c>
      <c r="AW3" t="s">
        <v>320</v>
      </c>
      <c r="AX3" t="s">
        <v>321</v>
      </c>
      <c r="AY3" t="s">
        <v>36</v>
      </c>
      <c r="AZ3" t="s">
        <v>37</v>
      </c>
      <c r="BA3">
        <v>200000000</v>
      </c>
      <c r="BB3">
        <v>2010</v>
      </c>
      <c r="BC3">
        <v>8.3000000000000007</v>
      </c>
      <c r="BD3" s="1" t="s">
        <v>24166</v>
      </c>
      <c r="BE3" t="s">
        <v>330</v>
      </c>
      <c r="BF3">
        <v>140</v>
      </c>
      <c r="BG3">
        <v>350034110</v>
      </c>
      <c r="BH3" t="s">
        <v>333</v>
      </c>
      <c r="BI3" t="s">
        <v>334</v>
      </c>
      <c r="BJ3" t="s">
        <v>36</v>
      </c>
      <c r="BK3" t="s">
        <v>37</v>
      </c>
      <c r="BL3">
        <v>190000000</v>
      </c>
      <c r="BM3">
        <v>2015</v>
      </c>
      <c r="BN3">
        <v>7.2</v>
      </c>
      <c r="BO3" s="1" t="s">
        <v>24167</v>
      </c>
      <c r="BP3" t="s">
        <v>10663</v>
      </c>
      <c r="BQ3">
        <v>101</v>
      </c>
      <c r="BR3">
        <v>117224271</v>
      </c>
      <c r="BS3" t="s">
        <v>10666</v>
      </c>
      <c r="BT3" t="s">
        <v>10667</v>
      </c>
      <c r="BU3" t="s">
        <v>36</v>
      </c>
      <c r="BV3" t="s">
        <v>37</v>
      </c>
      <c r="BW3">
        <v>20000000</v>
      </c>
      <c r="BX3">
        <v>2010</v>
      </c>
      <c r="BY3">
        <v>7.1</v>
      </c>
      <c r="BZ3" s="1" t="s">
        <v>24168</v>
      </c>
      <c r="CA3" t="s">
        <v>56</v>
      </c>
      <c r="CB3">
        <v>152</v>
      </c>
      <c r="CC3">
        <v>533316061</v>
      </c>
      <c r="CD3" t="s">
        <v>57</v>
      </c>
      <c r="CE3" t="s">
        <v>463</v>
      </c>
      <c r="CF3" t="s">
        <v>36</v>
      </c>
      <c r="CG3" t="s">
        <v>37</v>
      </c>
      <c r="CH3">
        <v>185000000</v>
      </c>
      <c r="CI3">
        <v>2008</v>
      </c>
      <c r="CJ3">
        <v>9</v>
      </c>
      <c r="CK3" s="1" t="s">
        <v>24169</v>
      </c>
      <c r="CL3" t="s">
        <v>387</v>
      </c>
      <c r="CM3">
        <v>120</v>
      </c>
      <c r="CN3">
        <v>434949459</v>
      </c>
      <c r="CO3" t="s">
        <v>5934</v>
      </c>
      <c r="CP3" t="s">
        <v>14730</v>
      </c>
      <c r="CQ3" t="s">
        <v>36</v>
      </c>
      <c r="CR3" t="s">
        <v>37</v>
      </c>
      <c r="CS3">
        <v>10500000</v>
      </c>
      <c r="CT3">
        <v>1982</v>
      </c>
      <c r="CU3">
        <v>7.9</v>
      </c>
      <c r="CV3" s="1" t="s">
        <v>24170</v>
      </c>
      <c r="CW3" t="s">
        <v>39</v>
      </c>
      <c r="CX3">
        <v>169</v>
      </c>
      <c r="CY3">
        <v>309404152</v>
      </c>
      <c r="CZ3" t="s">
        <v>42</v>
      </c>
      <c r="DA3" t="s">
        <v>43</v>
      </c>
      <c r="DB3" t="s">
        <v>36</v>
      </c>
      <c r="DC3" t="s">
        <v>37</v>
      </c>
      <c r="DD3">
        <v>300000000</v>
      </c>
      <c r="DE3">
        <v>2007</v>
      </c>
      <c r="DF3">
        <v>7.1</v>
      </c>
      <c r="DG3" s="1" t="s">
        <v>24171</v>
      </c>
      <c r="DH3" t="s">
        <v>18789</v>
      </c>
      <c r="DI3">
        <v>226</v>
      </c>
      <c r="DJ3">
        <v>198655278</v>
      </c>
      <c r="DK3" t="s">
        <v>18791</v>
      </c>
      <c r="DL3" t="s">
        <v>18792</v>
      </c>
      <c r="DM3" t="s">
        <v>36</v>
      </c>
      <c r="DN3" t="s">
        <v>37</v>
      </c>
      <c r="DO3">
        <v>3977000</v>
      </c>
      <c r="DP3">
        <v>1939</v>
      </c>
      <c r="DQ3">
        <v>8.1999999999999993</v>
      </c>
      <c r="DR3" s="1" t="s">
        <v>24172</v>
      </c>
      <c r="DS3" t="s">
        <v>4731</v>
      </c>
      <c r="DT3">
        <v>132</v>
      </c>
      <c r="DU3">
        <v>204565000</v>
      </c>
      <c r="DV3" t="s">
        <v>7761</v>
      </c>
      <c r="DW3" t="s">
        <v>14004</v>
      </c>
      <c r="DX3" t="s">
        <v>36</v>
      </c>
      <c r="DY3" t="s">
        <v>37</v>
      </c>
      <c r="DZ3">
        <v>8000000</v>
      </c>
      <c r="EA3">
        <v>1973</v>
      </c>
      <c r="EB3">
        <v>8</v>
      </c>
      <c r="EC3" s="1" t="s">
        <v>24173</v>
      </c>
      <c r="ED3" t="s">
        <v>825</v>
      </c>
      <c r="EE3">
        <v>102</v>
      </c>
      <c r="EF3">
        <v>400736600</v>
      </c>
      <c r="EG3" t="s">
        <v>828</v>
      </c>
      <c r="EH3" t="s">
        <v>829</v>
      </c>
      <c r="EI3" t="s">
        <v>36</v>
      </c>
      <c r="EJ3" t="s">
        <v>37</v>
      </c>
      <c r="EK3">
        <v>150000000</v>
      </c>
      <c r="EL3">
        <v>2013</v>
      </c>
      <c r="EM3">
        <v>7.6</v>
      </c>
      <c r="EN3" s="1" t="s">
        <v>24174</v>
      </c>
      <c r="EO3" t="s">
        <v>825</v>
      </c>
      <c r="EP3">
        <v>102</v>
      </c>
      <c r="EQ3">
        <v>400736600</v>
      </c>
      <c r="ER3" t="s">
        <v>828</v>
      </c>
      <c r="ES3" t="s">
        <v>829</v>
      </c>
      <c r="ET3" t="s">
        <v>36</v>
      </c>
      <c r="EU3" t="s">
        <v>37</v>
      </c>
      <c r="EV3">
        <v>150000000</v>
      </c>
      <c r="EW3">
        <v>2013</v>
      </c>
      <c r="EX3">
        <v>7.6</v>
      </c>
      <c r="EY3" s="1" t="s">
        <v>24175</v>
      </c>
      <c r="EZ3" t="s">
        <v>910</v>
      </c>
      <c r="FA3">
        <v>107</v>
      </c>
      <c r="FB3">
        <v>293501675</v>
      </c>
      <c r="FC3" t="s">
        <v>975</v>
      </c>
      <c r="FD3" t="s">
        <v>6219</v>
      </c>
      <c r="FE3" t="s">
        <v>36</v>
      </c>
      <c r="FF3" t="s">
        <v>37</v>
      </c>
      <c r="FG3">
        <v>40000000</v>
      </c>
      <c r="FH3">
        <v>1999</v>
      </c>
      <c r="FI3">
        <v>8.1</v>
      </c>
      <c r="FJ3" s="1" t="s">
        <v>24176</v>
      </c>
      <c r="FK3" t="s">
        <v>20619</v>
      </c>
      <c r="FL3">
        <v>108</v>
      </c>
      <c r="FN3" t="s">
        <v>11112</v>
      </c>
      <c r="FO3" t="s">
        <v>20622</v>
      </c>
      <c r="FP3" t="s">
        <v>15948</v>
      </c>
      <c r="FQ3" t="s">
        <v>20625</v>
      </c>
      <c r="FR3">
        <v>1500000</v>
      </c>
      <c r="FS3">
        <v>2013</v>
      </c>
      <c r="FT3">
        <v>8.1</v>
      </c>
      <c r="FU3" s="1" t="s">
        <v>24177</v>
      </c>
      <c r="FV3" t="s">
        <v>144</v>
      </c>
      <c r="FW3">
        <v>93</v>
      </c>
      <c r="FX3">
        <v>436471036</v>
      </c>
      <c r="FY3" t="s">
        <v>723</v>
      </c>
      <c r="FZ3" t="s">
        <v>3292</v>
      </c>
      <c r="GA3" t="s">
        <v>36</v>
      </c>
      <c r="GB3" t="s">
        <v>37</v>
      </c>
      <c r="GC3">
        <v>150000000</v>
      </c>
      <c r="GD3">
        <v>2004</v>
      </c>
      <c r="GE3">
        <v>7.2</v>
      </c>
      <c r="GF3" s="1" t="s">
        <v>24178</v>
      </c>
      <c r="GG3" t="s">
        <v>231</v>
      </c>
      <c r="GH3">
        <v>124</v>
      </c>
      <c r="GI3">
        <v>652177271</v>
      </c>
      <c r="GJ3" t="s">
        <v>233</v>
      </c>
      <c r="GK3" t="s">
        <v>234</v>
      </c>
      <c r="GL3" t="s">
        <v>36</v>
      </c>
      <c r="GM3" t="s">
        <v>37</v>
      </c>
      <c r="GN3">
        <v>150000000</v>
      </c>
      <c r="GO3">
        <v>2015</v>
      </c>
      <c r="GP3">
        <v>7</v>
      </c>
      <c r="GQ3" s="1" t="s">
        <v>24179</v>
      </c>
      <c r="GR3" t="s">
        <v>304</v>
      </c>
      <c r="GS3">
        <v>117</v>
      </c>
      <c r="GT3">
        <v>244052771</v>
      </c>
      <c r="GU3" t="s">
        <v>319</v>
      </c>
      <c r="GV3" t="s">
        <v>3297</v>
      </c>
      <c r="GW3" t="s">
        <v>36</v>
      </c>
      <c r="GX3" t="s">
        <v>37</v>
      </c>
      <c r="GY3">
        <v>120000000</v>
      </c>
      <c r="GZ3">
        <v>2006</v>
      </c>
      <c r="HA3">
        <v>7.2</v>
      </c>
      <c r="HB3" s="1" t="s">
        <v>24180</v>
      </c>
      <c r="HC3" t="s">
        <v>56</v>
      </c>
      <c r="HD3">
        <v>152</v>
      </c>
      <c r="HE3">
        <v>533316061</v>
      </c>
      <c r="HF3" t="s">
        <v>57</v>
      </c>
      <c r="HG3" t="s">
        <v>463</v>
      </c>
      <c r="HH3" t="s">
        <v>36</v>
      </c>
      <c r="HI3" t="s">
        <v>37</v>
      </c>
      <c r="HJ3">
        <v>185000000</v>
      </c>
      <c r="HK3">
        <v>2008</v>
      </c>
      <c r="HL3">
        <v>9</v>
      </c>
      <c r="HM3" s="1" t="s">
        <v>24181</v>
      </c>
      <c r="HN3" t="s">
        <v>387</v>
      </c>
      <c r="HO3">
        <v>169</v>
      </c>
      <c r="HP3">
        <v>216119491</v>
      </c>
      <c r="HQ3" t="s">
        <v>320</v>
      </c>
      <c r="HR3" t="s">
        <v>3622</v>
      </c>
      <c r="HS3" t="s">
        <v>36</v>
      </c>
      <c r="HT3" t="s">
        <v>37</v>
      </c>
      <c r="HU3">
        <v>70000000</v>
      </c>
      <c r="HV3">
        <v>1998</v>
      </c>
      <c r="HW3">
        <v>8.6</v>
      </c>
      <c r="HX3" s="1" t="s">
        <v>24182</v>
      </c>
      <c r="HY3" t="s">
        <v>1131</v>
      </c>
      <c r="HZ3">
        <v>156</v>
      </c>
      <c r="IA3">
        <v>183635922</v>
      </c>
      <c r="IB3" t="s">
        <v>213</v>
      </c>
      <c r="IC3" t="s">
        <v>1133</v>
      </c>
      <c r="ID3" t="s">
        <v>36</v>
      </c>
      <c r="IE3" t="s">
        <v>37</v>
      </c>
      <c r="IF3">
        <v>135000000</v>
      </c>
      <c r="IG3">
        <v>2015</v>
      </c>
      <c r="IH3">
        <v>8.1</v>
      </c>
    </row>
    <row r="4" spans="1:242" x14ac:dyDescent="0.2">
      <c r="A4" s="1" t="s">
        <v>24161</v>
      </c>
      <c r="B4" t="s">
        <v>94</v>
      </c>
      <c r="C4">
        <v>173</v>
      </c>
      <c r="D4">
        <v>623279547</v>
      </c>
      <c r="E4" t="s">
        <v>96</v>
      </c>
      <c r="F4" t="s">
        <v>152</v>
      </c>
      <c r="G4" t="s">
        <v>36</v>
      </c>
      <c r="H4" t="s">
        <v>37</v>
      </c>
      <c r="I4">
        <v>220000000</v>
      </c>
      <c r="J4">
        <v>2012</v>
      </c>
      <c r="K4">
        <v>8.1</v>
      </c>
      <c r="L4" s="1" t="s">
        <v>24162</v>
      </c>
      <c r="M4" t="s">
        <v>94</v>
      </c>
      <c r="N4">
        <v>173</v>
      </c>
      <c r="O4">
        <v>623279547</v>
      </c>
      <c r="P4" t="s">
        <v>96</v>
      </c>
      <c r="Q4" t="s">
        <v>152</v>
      </c>
      <c r="R4" t="s">
        <v>36</v>
      </c>
      <c r="S4" t="s">
        <v>37</v>
      </c>
      <c r="T4">
        <v>220000000</v>
      </c>
      <c r="U4">
        <v>2012</v>
      </c>
      <c r="V4">
        <v>8.1</v>
      </c>
      <c r="W4" s="1" t="s">
        <v>24163</v>
      </c>
      <c r="X4" t="s">
        <v>318</v>
      </c>
      <c r="Y4">
        <v>103</v>
      </c>
      <c r="Z4">
        <v>414984497</v>
      </c>
      <c r="AA4" t="s">
        <v>320</v>
      </c>
      <c r="AB4" t="s">
        <v>321</v>
      </c>
      <c r="AC4" t="s">
        <v>36</v>
      </c>
      <c r="AD4" t="s">
        <v>37</v>
      </c>
      <c r="AE4">
        <v>200000000</v>
      </c>
      <c r="AF4">
        <v>2010</v>
      </c>
      <c r="AG4">
        <v>8.3000000000000007</v>
      </c>
      <c r="AH4" s="1" t="s">
        <v>24164</v>
      </c>
      <c r="AI4" t="s">
        <v>387</v>
      </c>
      <c r="AJ4">
        <v>150</v>
      </c>
      <c r="AK4">
        <v>182204440</v>
      </c>
      <c r="AL4" t="s">
        <v>61</v>
      </c>
      <c r="AM4" t="s">
        <v>3642</v>
      </c>
      <c r="AN4" t="s">
        <v>36</v>
      </c>
      <c r="AO4" t="s">
        <v>37</v>
      </c>
      <c r="AP4">
        <v>65000000</v>
      </c>
      <c r="AQ4">
        <v>2012</v>
      </c>
      <c r="AR4">
        <v>7.4</v>
      </c>
      <c r="AS4" s="1" t="s">
        <v>24165</v>
      </c>
      <c r="AT4" t="s">
        <v>825</v>
      </c>
      <c r="AU4">
        <v>102</v>
      </c>
      <c r="AV4">
        <v>400736600</v>
      </c>
      <c r="AW4" t="s">
        <v>828</v>
      </c>
      <c r="AX4" t="s">
        <v>829</v>
      </c>
      <c r="AY4" t="s">
        <v>36</v>
      </c>
      <c r="AZ4" t="s">
        <v>37</v>
      </c>
      <c r="BA4">
        <v>150000000</v>
      </c>
      <c r="BB4">
        <v>2013</v>
      </c>
      <c r="BC4">
        <v>7.6</v>
      </c>
      <c r="BD4" s="1" t="s">
        <v>24166</v>
      </c>
      <c r="BE4" t="s">
        <v>2427</v>
      </c>
      <c r="BF4">
        <v>105</v>
      </c>
      <c r="BG4">
        <v>234760500</v>
      </c>
      <c r="BH4" t="s">
        <v>3657</v>
      </c>
      <c r="BI4" t="s">
        <v>12642</v>
      </c>
      <c r="BJ4" t="s">
        <v>36</v>
      </c>
      <c r="BK4" t="s">
        <v>37</v>
      </c>
      <c r="BL4">
        <v>14000000</v>
      </c>
      <c r="BM4">
        <v>1984</v>
      </c>
      <c r="BN4">
        <v>7.3</v>
      </c>
      <c r="BO4" s="1" t="s">
        <v>24167</v>
      </c>
      <c r="BP4" t="s">
        <v>19048</v>
      </c>
      <c r="BQ4">
        <v>80</v>
      </c>
      <c r="BR4">
        <v>77413017</v>
      </c>
      <c r="BS4" t="s">
        <v>464</v>
      </c>
      <c r="BT4" t="s">
        <v>19050</v>
      </c>
      <c r="BU4" t="s">
        <v>1462</v>
      </c>
      <c r="BV4" t="s">
        <v>1463</v>
      </c>
      <c r="BW4">
        <v>8000000</v>
      </c>
      <c r="BX4">
        <v>2005</v>
      </c>
      <c r="BY4">
        <v>7.6</v>
      </c>
      <c r="BZ4" s="1" t="s">
        <v>24168</v>
      </c>
      <c r="CA4" t="s">
        <v>2384</v>
      </c>
      <c r="CB4">
        <v>73</v>
      </c>
      <c r="CC4">
        <v>422783777</v>
      </c>
      <c r="CD4" t="s">
        <v>900</v>
      </c>
      <c r="CE4" t="s">
        <v>2917</v>
      </c>
      <c r="CF4" t="s">
        <v>36</v>
      </c>
      <c r="CG4" t="s">
        <v>37</v>
      </c>
      <c r="CH4">
        <v>45000000</v>
      </c>
      <c r="CI4">
        <v>1994</v>
      </c>
      <c r="CJ4">
        <v>8.5</v>
      </c>
      <c r="CK4" s="1" t="s">
        <v>24169</v>
      </c>
      <c r="CL4" t="s">
        <v>2384</v>
      </c>
      <c r="CM4">
        <v>73</v>
      </c>
      <c r="CN4">
        <v>422783777</v>
      </c>
      <c r="CO4" t="s">
        <v>900</v>
      </c>
      <c r="CP4" t="s">
        <v>2917</v>
      </c>
      <c r="CQ4" t="s">
        <v>36</v>
      </c>
      <c r="CR4" t="s">
        <v>37</v>
      </c>
      <c r="CS4">
        <v>45000000</v>
      </c>
      <c r="CT4">
        <v>1994</v>
      </c>
      <c r="CU4">
        <v>8.5</v>
      </c>
      <c r="CV4" s="1" t="s">
        <v>24170</v>
      </c>
      <c r="CW4" t="s">
        <v>85</v>
      </c>
      <c r="CX4">
        <v>100</v>
      </c>
      <c r="CY4">
        <v>200807262</v>
      </c>
      <c r="CZ4" t="s">
        <v>88</v>
      </c>
      <c r="DA4" t="s">
        <v>89</v>
      </c>
      <c r="DB4" t="s">
        <v>36</v>
      </c>
      <c r="DC4" t="s">
        <v>37</v>
      </c>
      <c r="DD4">
        <v>260000000</v>
      </c>
      <c r="DE4">
        <v>2010</v>
      </c>
      <c r="DF4">
        <v>7.8</v>
      </c>
      <c r="DG4" s="1" t="s">
        <v>24171</v>
      </c>
      <c r="DH4" t="s">
        <v>276</v>
      </c>
      <c r="DI4">
        <v>184</v>
      </c>
      <c r="DJ4">
        <v>198539855</v>
      </c>
      <c r="DK4" t="s">
        <v>748</v>
      </c>
      <c r="DL4" t="s">
        <v>749</v>
      </c>
      <c r="DM4" t="s">
        <v>36</v>
      </c>
      <c r="DN4" t="s">
        <v>37</v>
      </c>
      <c r="DO4">
        <v>140000000</v>
      </c>
      <c r="DP4">
        <v>2001</v>
      </c>
      <c r="DQ4">
        <v>6.1</v>
      </c>
      <c r="DR4" s="1" t="s">
        <v>24172</v>
      </c>
      <c r="DS4" t="s">
        <v>123</v>
      </c>
      <c r="DT4">
        <v>123</v>
      </c>
      <c r="DU4">
        <v>202351611</v>
      </c>
      <c r="DV4" t="s">
        <v>340</v>
      </c>
      <c r="DW4" t="s">
        <v>341</v>
      </c>
      <c r="DX4" t="s">
        <v>36</v>
      </c>
      <c r="DY4" t="s">
        <v>37</v>
      </c>
      <c r="DZ4">
        <v>190000000</v>
      </c>
      <c r="EA4">
        <v>2013</v>
      </c>
      <c r="EB4">
        <v>7</v>
      </c>
      <c r="EC4" s="1" t="s">
        <v>24173</v>
      </c>
      <c r="ED4" t="s">
        <v>3279</v>
      </c>
      <c r="EE4">
        <v>88</v>
      </c>
      <c r="EF4">
        <v>219613391</v>
      </c>
      <c r="EG4" t="s">
        <v>477</v>
      </c>
      <c r="EH4" t="s">
        <v>3362</v>
      </c>
      <c r="EI4" t="s">
        <v>36</v>
      </c>
      <c r="EJ4" t="s">
        <v>37</v>
      </c>
      <c r="EK4">
        <v>75000000</v>
      </c>
      <c r="EL4">
        <v>2009</v>
      </c>
      <c r="EM4">
        <v>4.5</v>
      </c>
      <c r="EN4" s="1" t="s">
        <v>24174</v>
      </c>
      <c r="EO4" t="s">
        <v>1656</v>
      </c>
      <c r="EP4">
        <v>90</v>
      </c>
      <c r="EQ4">
        <v>217350219</v>
      </c>
      <c r="ER4" t="s">
        <v>809</v>
      </c>
      <c r="ES4" t="s">
        <v>8824</v>
      </c>
      <c r="ET4" t="s">
        <v>36</v>
      </c>
      <c r="EU4" t="s">
        <v>37</v>
      </c>
      <c r="EV4">
        <v>28000000</v>
      </c>
      <c r="EW4">
        <v>1992</v>
      </c>
      <c r="EX4">
        <v>8</v>
      </c>
      <c r="EY4" s="1" t="s">
        <v>24175</v>
      </c>
      <c r="EZ4" t="s">
        <v>101</v>
      </c>
      <c r="FA4">
        <v>138</v>
      </c>
      <c r="FB4">
        <v>292000866</v>
      </c>
      <c r="FC4" t="s">
        <v>766</v>
      </c>
      <c r="FD4" t="s">
        <v>767</v>
      </c>
      <c r="FE4" t="s">
        <v>36</v>
      </c>
      <c r="FF4" t="s">
        <v>55</v>
      </c>
      <c r="FG4">
        <v>150000000</v>
      </c>
      <c r="FH4">
        <v>2007</v>
      </c>
      <c r="FI4">
        <v>7.5</v>
      </c>
      <c r="FJ4" s="1" t="s">
        <v>24176</v>
      </c>
      <c r="FK4" t="s">
        <v>22032</v>
      </c>
      <c r="FL4">
        <v>83</v>
      </c>
      <c r="FN4" t="s">
        <v>22035</v>
      </c>
      <c r="FO4" t="s">
        <v>22036</v>
      </c>
      <c r="FP4" t="s">
        <v>36</v>
      </c>
      <c r="FQ4" t="s">
        <v>37</v>
      </c>
      <c r="FR4">
        <v>913000</v>
      </c>
      <c r="FS4">
        <v>2014</v>
      </c>
      <c r="FT4">
        <v>7.1</v>
      </c>
      <c r="FU4" s="1" t="s">
        <v>24177</v>
      </c>
      <c r="FV4" t="s">
        <v>77</v>
      </c>
      <c r="FW4">
        <v>121</v>
      </c>
      <c r="FX4">
        <v>403706375</v>
      </c>
      <c r="FY4" t="s">
        <v>80</v>
      </c>
      <c r="FZ4" t="s">
        <v>1030</v>
      </c>
      <c r="GA4" t="s">
        <v>36</v>
      </c>
      <c r="GB4" t="s">
        <v>37</v>
      </c>
      <c r="GC4">
        <v>139000000</v>
      </c>
      <c r="GD4">
        <v>2002</v>
      </c>
      <c r="GE4">
        <v>7.3</v>
      </c>
      <c r="GF4" s="1" t="s">
        <v>24178</v>
      </c>
      <c r="GG4" t="s">
        <v>94</v>
      </c>
      <c r="GH4">
        <v>173</v>
      </c>
      <c r="GI4">
        <v>623279547</v>
      </c>
      <c r="GJ4" t="s">
        <v>96</v>
      </c>
      <c r="GK4" t="s">
        <v>152</v>
      </c>
      <c r="GL4" t="s">
        <v>36</v>
      </c>
      <c r="GM4" t="s">
        <v>37</v>
      </c>
      <c r="GN4">
        <v>220000000</v>
      </c>
      <c r="GO4">
        <v>2012</v>
      </c>
      <c r="GP4">
        <v>8.1</v>
      </c>
      <c r="GQ4" s="1" t="s">
        <v>24179</v>
      </c>
      <c r="GR4" t="s">
        <v>304</v>
      </c>
      <c r="GS4">
        <v>106</v>
      </c>
      <c r="GT4">
        <v>191450875</v>
      </c>
      <c r="GU4" t="s">
        <v>306</v>
      </c>
      <c r="GV4" t="s">
        <v>307</v>
      </c>
      <c r="GW4" t="s">
        <v>36</v>
      </c>
      <c r="GX4" t="s">
        <v>37</v>
      </c>
      <c r="GY4">
        <v>200000000</v>
      </c>
      <c r="GZ4">
        <v>2011</v>
      </c>
      <c r="HA4">
        <v>6.3</v>
      </c>
      <c r="HB4" s="1" t="s">
        <v>24180</v>
      </c>
      <c r="HC4" t="s">
        <v>56</v>
      </c>
      <c r="HD4">
        <v>164</v>
      </c>
      <c r="HE4">
        <v>448130642</v>
      </c>
      <c r="HF4" t="s">
        <v>59</v>
      </c>
      <c r="HG4" t="s">
        <v>60</v>
      </c>
      <c r="HH4" t="s">
        <v>36</v>
      </c>
      <c r="HI4" t="s">
        <v>37</v>
      </c>
      <c r="HJ4">
        <v>250000000</v>
      </c>
      <c r="HK4">
        <v>2012</v>
      </c>
      <c r="HL4">
        <v>8.5</v>
      </c>
      <c r="HM4" s="1" t="s">
        <v>24181</v>
      </c>
      <c r="HN4" t="s">
        <v>109</v>
      </c>
      <c r="HO4">
        <v>117</v>
      </c>
      <c r="HP4">
        <v>210592590</v>
      </c>
      <c r="HQ4" t="s">
        <v>639</v>
      </c>
      <c r="HR4" t="s">
        <v>3921</v>
      </c>
      <c r="HS4" t="s">
        <v>36</v>
      </c>
      <c r="HT4" t="s">
        <v>37</v>
      </c>
      <c r="HU4">
        <v>65000000</v>
      </c>
      <c r="HV4">
        <v>2006</v>
      </c>
      <c r="HW4">
        <v>7.7</v>
      </c>
      <c r="HX4" s="1" t="s">
        <v>24182</v>
      </c>
      <c r="HY4" t="s">
        <v>7111</v>
      </c>
      <c r="HZ4">
        <v>110</v>
      </c>
      <c r="IA4">
        <v>171031347</v>
      </c>
      <c r="IB4" t="s">
        <v>1155</v>
      </c>
      <c r="IC4" t="s">
        <v>7271</v>
      </c>
      <c r="ID4" t="s">
        <v>36</v>
      </c>
      <c r="IE4" t="s">
        <v>37</v>
      </c>
      <c r="IF4">
        <v>38000000</v>
      </c>
      <c r="IG4">
        <v>2010</v>
      </c>
      <c r="IH4">
        <v>7.7</v>
      </c>
    </row>
    <row r="5" spans="1:242" x14ac:dyDescent="0.2">
      <c r="A5" s="1" t="s">
        <v>24161</v>
      </c>
      <c r="B5" t="s">
        <v>94</v>
      </c>
      <c r="C5">
        <v>173</v>
      </c>
      <c r="D5">
        <v>623279547</v>
      </c>
      <c r="E5" t="s">
        <v>96</v>
      </c>
      <c r="F5" t="s">
        <v>152</v>
      </c>
      <c r="G5" t="s">
        <v>36</v>
      </c>
      <c r="H5" t="s">
        <v>37</v>
      </c>
      <c r="I5">
        <v>220000000</v>
      </c>
      <c r="J5">
        <v>2012</v>
      </c>
      <c r="K5">
        <v>8.1</v>
      </c>
      <c r="L5" s="1" t="s">
        <v>24162</v>
      </c>
      <c r="M5" t="s">
        <v>94</v>
      </c>
      <c r="N5">
        <v>173</v>
      </c>
      <c r="O5">
        <v>623279547</v>
      </c>
      <c r="P5" t="s">
        <v>96</v>
      </c>
      <c r="Q5" t="s">
        <v>152</v>
      </c>
      <c r="R5" t="s">
        <v>36</v>
      </c>
      <c r="S5" t="s">
        <v>37</v>
      </c>
      <c r="T5">
        <v>220000000</v>
      </c>
      <c r="U5">
        <v>2012</v>
      </c>
      <c r="V5">
        <v>8.1</v>
      </c>
      <c r="W5" s="1" t="s">
        <v>24163</v>
      </c>
      <c r="X5" t="s">
        <v>825</v>
      </c>
      <c r="Y5">
        <v>102</v>
      </c>
      <c r="Z5">
        <v>400736600</v>
      </c>
      <c r="AA5" t="s">
        <v>828</v>
      </c>
      <c r="AB5" t="s">
        <v>829</v>
      </c>
      <c r="AC5" t="s">
        <v>36</v>
      </c>
      <c r="AD5" t="s">
        <v>37</v>
      </c>
      <c r="AE5">
        <v>150000000</v>
      </c>
      <c r="AF5">
        <v>2013</v>
      </c>
      <c r="AG5">
        <v>7.6</v>
      </c>
      <c r="AH5" s="1" t="s">
        <v>24164</v>
      </c>
      <c r="AI5" t="s">
        <v>848</v>
      </c>
      <c r="AJ5">
        <v>135</v>
      </c>
      <c r="AK5">
        <v>170708996</v>
      </c>
      <c r="AL5" t="s">
        <v>2863</v>
      </c>
      <c r="AM5" t="s">
        <v>2913</v>
      </c>
      <c r="AN5" t="s">
        <v>36</v>
      </c>
      <c r="AO5" t="s">
        <v>37</v>
      </c>
      <c r="AP5">
        <v>58000000</v>
      </c>
      <c r="AQ5">
        <v>2001</v>
      </c>
      <c r="AR5">
        <v>8.1999999999999993</v>
      </c>
      <c r="AS5" s="1" t="s">
        <v>24165</v>
      </c>
      <c r="AT5" t="s">
        <v>69</v>
      </c>
      <c r="AU5">
        <v>100</v>
      </c>
      <c r="AV5">
        <v>380838870</v>
      </c>
      <c r="AW5" t="s">
        <v>2004</v>
      </c>
      <c r="AX5" t="s">
        <v>2005</v>
      </c>
      <c r="AY5" t="s">
        <v>36</v>
      </c>
      <c r="AZ5" t="s">
        <v>37</v>
      </c>
      <c r="BA5">
        <v>94000000</v>
      </c>
      <c r="BB5">
        <v>2003</v>
      </c>
      <c r="BC5">
        <v>8.1999999999999993</v>
      </c>
      <c r="BD5" s="1" t="s">
        <v>24166</v>
      </c>
      <c r="BE5" t="s">
        <v>258</v>
      </c>
      <c r="BF5">
        <v>90</v>
      </c>
      <c r="BG5">
        <v>226138454</v>
      </c>
      <c r="BH5" t="s">
        <v>2086</v>
      </c>
      <c r="BI5" t="s">
        <v>2087</v>
      </c>
      <c r="BJ5" t="s">
        <v>36</v>
      </c>
      <c r="BK5" t="s">
        <v>37</v>
      </c>
      <c r="BL5">
        <v>90000000</v>
      </c>
      <c r="BM5">
        <v>2001</v>
      </c>
      <c r="BN5">
        <v>6.6</v>
      </c>
      <c r="BO5" s="1" t="s">
        <v>24167</v>
      </c>
      <c r="BP5" t="s">
        <v>1069</v>
      </c>
      <c r="BQ5">
        <v>115</v>
      </c>
      <c r="BR5">
        <v>73000942</v>
      </c>
      <c r="BS5" t="s">
        <v>7063</v>
      </c>
      <c r="BT5" t="s">
        <v>13646</v>
      </c>
      <c r="BU5" t="s">
        <v>36</v>
      </c>
      <c r="BV5" t="s">
        <v>37</v>
      </c>
      <c r="BW5">
        <v>13000000</v>
      </c>
      <c r="BX5">
        <v>2011</v>
      </c>
      <c r="BY5">
        <v>1.6</v>
      </c>
      <c r="BZ5" s="1" t="s">
        <v>24168</v>
      </c>
      <c r="CA5" t="s">
        <v>2294</v>
      </c>
      <c r="CB5">
        <v>142</v>
      </c>
      <c r="CC5">
        <v>407999255</v>
      </c>
      <c r="CD5" t="s">
        <v>345</v>
      </c>
      <c r="CE5" t="s">
        <v>2536</v>
      </c>
      <c r="CF5" t="s">
        <v>36</v>
      </c>
      <c r="CG5" t="s">
        <v>37</v>
      </c>
      <c r="CH5">
        <v>78000000</v>
      </c>
      <c r="CI5">
        <v>2012</v>
      </c>
      <c r="CJ5">
        <v>7.3</v>
      </c>
      <c r="CK5" s="1" t="s">
        <v>24169</v>
      </c>
      <c r="CL5" t="s">
        <v>318</v>
      </c>
      <c r="CM5">
        <v>103</v>
      </c>
      <c r="CN5">
        <v>414984497</v>
      </c>
      <c r="CO5" t="s">
        <v>320</v>
      </c>
      <c r="CP5" t="s">
        <v>321</v>
      </c>
      <c r="CQ5" t="s">
        <v>36</v>
      </c>
      <c r="CR5" t="s">
        <v>37</v>
      </c>
      <c r="CS5">
        <v>200000000</v>
      </c>
      <c r="CT5">
        <v>2010</v>
      </c>
      <c r="CU5">
        <v>8.3000000000000007</v>
      </c>
      <c r="CV5" s="1" t="s">
        <v>24170</v>
      </c>
      <c r="CW5" t="s">
        <v>101</v>
      </c>
      <c r="CX5">
        <v>153</v>
      </c>
      <c r="CY5">
        <v>301956980</v>
      </c>
      <c r="CZ5" t="s">
        <v>104</v>
      </c>
      <c r="DA5" t="s">
        <v>105</v>
      </c>
      <c r="DB5" t="s">
        <v>36</v>
      </c>
      <c r="DC5" t="s">
        <v>55</v>
      </c>
      <c r="DD5">
        <v>250000000</v>
      </c>
      <c r="DE5">
        <v>2009</v>
      </c>
      <c r="DF5">
        <v>7.5</v>
      </c>
      <c r="DG5" s="1" t="s">
        <v>24171</v>
      </c>
      <c r="DH5" t="s">
        <v>387</v>
      </c>
      <c r="DI5">
        <v>150</v>
      </c>
      <c r="DJ5">
        <v>182204440</v>
      </c>
      <c r="DK5" t="s">
        <v>61</v>
      </c>
      <c r="DL5" t="s">
        <v>3642</v>
      </c>
      <c r="DM5" t="s">
        <v>36</v>
      </c>
      <c r="DN5" t="s">
        <v>37</v>
      </c>
      <c r="DO5">
        <v>65000000</v>
      </c>
      <c r="DP5">
        <v>2012</v>
      </c>
      <c r="DQ5">
        <v>7.4</v>
      </c>
      <c r="DR5" s="1" t="s">
        <v>24172</v>
      </c>
      <c r="DS5" t="s">
        <v>433</v>
      </c>
      <c r="DT5">
        <v>130</v>
      </c>
      <c r="DU5">
        <v>155370362</v>
      </c>
      <c r="DV5" t="s">
        <v>389</v>
      </c>
      <c r="DW5" t="s">
        <v>2093</v>
      </c>
      <c r="DX5" t="s">
        <v>36</v>
      </c>
      <c r="DY5" t="s">
        <v>37</v>
      </c>
      <c r="DZ5">
        <v>100000000</v>
      </c>
      <c r="EA5">
        <v>2000</v>
      </c>
      <c r="EB5">
        <v>6.6</v>
      </c>
      <c r="EC5" s="1" t="s">
        <v>24173</v>
      </c>
      <c r="ED5" t="s">
        <v>1656</v>
      </c>
      <c r="EE5">
        <v>90</v>
      </c>
      <c r="EF5">
        <v>217350219</v>
      </c>
      <c r="EG5" t="s">
        <v>809</v>
      </c>
      <c r="EH5" t="s">
        <v>8824</v>
      </c>
      <c r="EI5" t="s">
        <v>36</v>
      </c>
      <c r="EJ5" t="s">
        <v>37</v>
      </c>
      <c r="EK5">
        <v>28000000</v>
      </c>
      <c r="EL5">
        <v>1992</v>
      </c>
      <c r="EM5">
        <v>8</v>
      </c>
      <c r="EN5" s="1" t="s">
        <v>24174</v>
      </c>
      <c r="EO5" t="s">
        <v>85</v>
      </c>
      <c r="EP5">
        <v>100</v>
      </c>
      <c r="EQ5">
        <v>200807262</v>
      </c>
      <c r="ER5" t="s">
        <v>88</v>
      </c>
      <c r="ES5" t="s">
        <v>89</v>
      </c>
      <c r="ET5" t="s">
        <v>36</v>
      </c>
      <c r="EU5" t="s">
        <v>37</v>
      </c>
      <c r="EV5">
        <v>260000000</v>
      </c>
      <c r="EW5">
        <v>2010</v>
      </c>
      <c r="EX5">
        <v>7.8</v>
      </c>
      <c r="EY5" s="1" t="s">
        <v>24175</v>
      </c>
      <c r="EZ5" t="s">
        <v>369</v>
      </c>
      <c r="FA5">
        <v>157</v>
      </c>
      <c r="FB5">
        <v>289994397</v>
      </c>
      <c r="FC5" t="s">
        <v>766</v>
      </c>
      <c r="FD5" t="s">
        <v>771</v>
      </c>
      <c r="FE5" t="s">
        <v>36</v>
      </c>
      <c r="FF5" t="s">
        <v>55</v>
      </c>
      <c r="FG5">
        <v>150000000</v>
      </c>
      <c r="FH5">
        <v>2005</v>
      </c>
      <c r="FI5">
        <v>7.6</v>
      </c>
      <c r="FU5" s="1" t="s">
        <v>24177</v>
      </c>
      <c r="FV5" t="s">
        <v>77</v>
      </c>
      <c r="FW5">
        <v>135</v>
      </c>
      <c r="FX5">
        <v>373377893</v>
      </c>
      <c r="FY5" t="s">
        <v>80</v>
      </c>
      <c r="FZ5" t="s">
        <v>244</v>
      </c>
      <c r="GA5" t="s">
        <v>36</v>
      </c>
      <c r="GB5" t="s">
        <v>37</v>
      </c>
      <c r="GC5">
        <v>200000000</v>
      </c>
      <c r="GD5">
        <v>2004</v>
      </c>
      <c r="GE5">
        <v>7.3</v>
      </c>
      <c r="GF5" s="1" t="s">
        <v>24178</v>
      </c>
      <c r="GG5" t="s">
        <v>94</v>
      </c>
      <c r="GH5">
        <v>173</v>
      </c>
      <c r="GI5">
        <v>623279547</v>
      </c>
      <c r="GJ5" t="s">
        <v>96</v>
      </c>
      <c r="GK5" t="s">
        <v>152</v>
      </c>
      <c r="GL5" t="s">
        <v>36</v>
      </c>
      <c r="GM5" t="s">
        <v>37</v>
      </c>
      <c r="GN5">
        <v>220000000</v>
      </c>
      <c r="GO5">
        <v>2012</v>
      </c>
      <c r="GP5">
        <v>8.1</v>
      </c>
      <c r="GQ5" s="1" t="s">
        <v>24179</v>
      </c>
      <c r="GR5" t="s">
        <v>1625</v>
      </c>
      <c r="GS5">
        <v>90</v>
      </c>
      <c r="GT5">
        <v>161487252</v>
      </c>
      <c r="GU5" t="s">
        <v>2178</v>
      </c>
      <c r="GV5" t="s">
        <v>10197</v>
      </c>
      <c r="GW5" t="s">
        <v>36</v>
      </c>
      <c r="GX5" t="s">
        <v>37</v>
      </c>
      <c r="GY5">
        <v>20000000</v>
      </c>
      <c r="GZ5">
        <v>1998</v>
      </c>
      <c r="HA5">
        <v>6.1</v>
      </c>
      <c r="HB5" s="1" t="s">
        <v>24180</v>
      </c>
      <c r="HC5" t="s">
        <v>694</v>
      </c>
      <c r="HD5">
        <v>146</v>
      </c>
      <c r="HE5">
        <v>424645577</v>
      </c>
      <c r="HF5" t="s">
        <v>345</v>
      </c>
      <c r="HG5" t="s">
        <v>1169</v>
      </c>
      <c r="HH5" t="s">
        <v>36</v>
      </c>
      <c r="HI5" t="s">
        <v>37</v>
      </c>
      <c r="HJ5">
        <v>130000000</v>
      </c>
      <c r="HK5">
        <v>2013</v>
      </c>
      <c r="HL5">
        <v>7.6</v>
      </c>
      <c r="HM5" s="1" t="s">
        <v>24181</v>
      </c>
      <c r="HN5" t="s">
        <v>18789</v>
      </c>
      <c r="HO5">
        <v>226</v>
      </c>
      <c r="HP5">
        <v>198655278</v>
      </c>
      <c r="HQ5" t="s">
        <v>18791</v>
      </c>
      <c r="HR5" t="s">
        <v>18792</v>
      </c>
      <c r="HS5" t="s">
        <v>36</v>
      </c>
      <c r="HT5" t="s">
        <v>37</v>
      </c>
      <c r="HU5">
        <v>3977000</v>
      </c>
      <c r="HV5">
        <v>1939</v>
      </c>
      <c r="HW5">
        <v>8.1999999999999993</v>
      </c>
      <c r="HX5" s="1" t="s">
        <v>24182</v>
      </c>
      <c r="HY5" t="s">
        <v>1762</v>
      </c>
      <c r="HZ5">
        <v>165</v>
      </c>
      <c r="IA5">
        <v>162804648</v>
      </c>
      <c r="IB5" t="s">
        <v>213</v>
      </c>
      <c r="IC5" t="s">
        <v>1764</v>
      </c>
      <c r="ID5" t="s">
        <v>36</v>
      </c>
      <c r="IE5" t="s">
        <v>37</v>
      </c>
      <c r="IF5">
        <v>100000000</v>
      </c>
      <c r="IG5">
        <v>2012</v>
      </c>
      <c r="IH5">
        <v>8.5</v>
      </c>
    </row>
    <row r="6" spans="1:242" x14ac:dyDescent="0.2">
      <c r="A6" s="1" t="s">
        <v>24161</v>
      </c>
      <c r="B6" t="s">
        <v>56</v>
      </c>
      <c r="C6">
        <v>152</v>
      </c>
      <c r="D6">
        <v>533316061</v>
      </c>
      <c r="E6" t="s">
        <v>57</v>
      </c>
      <c r="F6" t="s">
        <v>463</v>
      </c>
      <c r="G6" t="s">
        <v>36</v>
      </c>
      <c r="H6" t="s">
        <v>37</v>
      </c>
      <c r="I6">
        <v>185000000</v>
      </c>
      <c r="J6">
        <v>2008</v>
      </c>
      <c r="K6">
        <v>9</v>
      </c>
      <c r="L6" s="1" t="s">
        <v>24162</v>
      </c>
      <c r="M6" t="s">
        <v>1430</v>
      </c>
      <c r="N6">
        <v>136</v>
      </c>
      <c r="O6">
        <v>474544677</v>
      </c>
      <c r="P6" t="s">
        <v>839</v>
      </c>
      <c r="Q6" t="s">
        <v>1447</v>
      </c>
      <c r="R6" t="s">
        <v>36</v>
      </c>
      <c r="S6" t="s">
        <v>37</v>
      </c>
      <c r="T6">
        <v>115000000</v>
      </c>
      <c r="U6">
        <v>1999</v>
      </c>
      <c r="V6">
        <v>6.5</v>
      </c>
      <c r="W6" s="1" t="s">
        <v>24163</v>
      </c>
      <c r="X6" t="s">
        <v>69</v>
      </c>
      <c r="Y6">
        <v>100</v>
      </c>
      <c r="Z6">
        <v>380838870</v>
      </c>
      <c r="AA6" t="s">
        <v>2004</v>
      </c>
      <c r="AB6" t="s">
        <v>2005</v>
      </c>
      <c r="AC6" t="s">
        <v>36</v>
      </c>
      <c r="AD6" t="s">
        <v>37</v>
      </c>
      <c r="AE6">
        <v>94000000</v>
      </c>
      <c r="AF6">
        <v>2003</v>
      </c>
      <c r="AG6">
        <v>8.1999999999999993</v>
      </c>
      <c r="AH6" s="1" t="s">
        <v>24164</v>
      </c>
      <c r="AI6" t="s">
        <v>387</v>
      </c>
      <c r="AJ6">
        <v>141</v>
      </c>
      <c r="AK6">
        <v>164435221</v>
      </c>
      <c r="AL6" t="s">
        <v>213</v>
      </c>
      <c r="AM6" t="s">
        <v>4918</v>
      </c>
      <c r="AN6" t="s">
        <v>36</v>
      </c>
      <c r="AO6" t="s">
        <v>37</v>
      </c>
      <c r="AP6">
        <v>52000000</v>
      </c>
      <c r="AQ6">
        <v>2002</v>
      </c>
      <c r="AR6">
        <v>8</v>
      </c>
      <c r="AS6" s="1" t="s">
        <v>24165</v>
      </c>
      <c r="AT6" t="s">
        <v>2974</v>
      </c>
      <c r="AU6">
        <v>98</v>
      </c>
      <c r="AV6">
        <v>368049635</v>
      </c>
      <c r="AW6" t="s">
        <v>516</v>
      </c>
      <c r="AX6" t="s">
        <v>2976</v>
      </c>
      <c r="AY6" t="s">
        <v>36</v>
      </c>
      <c r="AZ6" t="s">
        <v>37</v>
      </c>
      <c r="BA6">
        <v>76000000</v>
      </c>
      <c r="BB6">
        <v>2013</v>
      </c>
      <c r="BC6">
        <v>7.5</v>
      </c>
      <c r="BD6" s="1" t="s">
        <v>24166</v>
      </c>
      <c r="BE6" t="s">
        <v>1963</v>
      </c>
      <c r="BF6">
        <v>94</v>
      </c>
      <c r="BG6">
        <v>213079163</v>
      </c>
      <c r="BH6" t="s">
        <v>1252</v>
      </c>
      <c r="BI6" t="s">
        <v>3849</v>
      </c>
      <c r="BJ6" t="s">
        <v>36</v>
      </c>
      <c r="BK6" t="s">
        <v>37</v>
      </c>
      <c r="BL6">
        <v>63000000</v>
      </c>
      <c r="BM6">
        <v>2002</v>
      </c>
      <c r="BN6">
        <v>6.2</v>
      </c>
      <c r="BO6" s="1" t="s">
        <v>24167</v>
      </c>
      <c r="BP6" t="s">
        <v>10663</v>
      </c>
      <c r="BQ6">
        <v>92</v>
      </c>
      <c r="BR6">
        <v>72755517</v>
      </c>
      <c r="BS6" t="s">
        <v>10666</v>
      </c>
      <c r="BT6" t="s">
        <v>14509</v>
      </c>
      <c r="BU6" t="s">
        <v>36</v>
      </c>
      <c r="BV6" t="s">
        <v>37</v>
      </c>
      <c r="BX6">
        <v>2006</v>
      </c>
      <c r="BY6">
        <v>7.1</v>
      </c>
      <c r="BZ6" s="1" t="s">
        <v>24168</v>
      </c>
      <c r="CA6" t="s">
        <v>169</v>
      </c>
      <c r="CB6">
        <v>192</v>
      </c>
      <c r="CC6">
        <v>377019252</v>
      </c>
      <c r="CD6" t="s">
        <v>40</v>
      </c>
      <c r="CE6" t="s">
        <v>2008</v>
      </c>
      <c r="CF6" t="s">
        <v>36</v>
      </c>
      <c r="CG6" t="s">
        <v>37</v>
      </c>
      <c r="CH6">
        <v>94000000</v>
      </c>
      <c r="CI6">
        <v>2003</v>
      </c>
      <c r="CJ6">
        <v>8.9</v>
      </c>
      <c r="CK6" s="1" t="s">
        <v>24169</v>
      </c>
      <c r="CL6" t="s">
        <v>825</v>
      </c>
      <c r="CM6">
        <v>102</v>
      </c>
      <c r="CN6">
        <v>400736600</v>
      </c>
      <c r="CO6" t="s">
        <v>828</v>
      </c>
      <c r="CP6" t="s">
        <v>829</v>
      </c>
      <c r="CQ6" t="s">
        <v>36</v>
      </c>
      <c r="CR6" t="s">
        <v>37</v>
      </c>
      <c r="CS6">
        <v>150000000</v>
      </c>
      <c r="CT6">
        <v>2013</v>
      </c>
      <c r="CU6">
        <v>7.6</v>
      </c>
      <c r="CV6" s="1" t="s">
        <v>24170</v>
      </c>
      <c r="CW6" t="s">
        <v>39</v>
      </c>
      <c r="CX6">
        <v>151</v>
      </c>
      <c r="CY6">
        <v>423032628</v>
      </c>
      <c r="CZ6" t="s">
        <v>42</v>
      </c>
      <c r="DA6" t="s">
        <v>130</v>
      </c>
      <c r="DB6" t="s">
        <v>36</v>
      </c>
      <c r="DC6" t="s">
        <v>37</v>
      </c>
      <c r="DD6">
        <v>225000000</v>
      </c>
      <c r="DE6">
        <v>2006</v>
      </c>
      <c r="DF6">
        <v>7.3</v>
      </c>
      <c r="DG6" s="1" t="s">
        <v>24171</v>
      </c>
      <c r="DH6" t="s">
        <v>848</v>
      </c>
      <c r="DI6">
        <v>140</v>
      </c>
      <c r="DJ6">
        <v>172071312</v>
      </c>
      <c r="DK6" t="s">
        <v>320</v>
      </c>
      <c r="DL6" t="s">
        <v>3651</v>
      </c>
      <c r="DM6" t="s">
        <v>36</v>
      </c>
      <c r="DN6" t="s">
        <v>37</v>
      </c>
      <c r="DO6">
        <v>62000000</v>
      </c>
      <c r="DP6">
        <v>1995</v>
      </c>
      <c r="DQ6">
        <v>7.6</v>
      </c>
      <c r="DR6" s="1" t="s">
        <v>24172</v>
      </c>
      <c r="DS6" t="s">
        <v>2841</v>
      </c>
      <c r="DT6">
        <v>106</v>
      </c>
      <c r="DU6">
        <v>148170000</v>
      </c>
      <c r="DV6" t="s">
        <v>5251</v>
      </c>
      <c r="DW6" t="s">
        <v>14477</v>
      </c>
      <c r="DX6" t="s">
        <v>36</v>
      </c>
      <c r="DY6" t="s">
        <v>37</v>
      </c>
      <c r="DZ6">
        <v>11000000</v>
      </c>
      <c r="EA6">
        <v>1984</v>
      </c>
      <c r="EB6">
        <v>7.2</v>
      </c>
      <c r="EC6" s="1" t="s">
        <v>24173</v>
      </c>
      <c r="ED6" t="s">
        <v>3915</v>
      </c>
      <c r="EE6">
        <v>92</v>
      </c>
      <c r="EF6">
        <v>217326336</v>
      </c>
      <c r="EG6" t="s">
        <v>2169</v>
      </c>
      <c r="EH6" t="s">
        <v>4565</v>
      </c>
      <c r="EI6" t="s">
        <v>36</v>
      </c>
      <c r="EJ6" t="s">
        <v>37</v>
      </c>
      <c r="EK6">
        <v>60000000</v>
      </c>
      <c r="EL6">
        <v>2007</v>
      </c>
      <c r="EM6">
        <v>5.2</v>
      </c>
      <c r="EN6" s="1" t="s">
        <v>24174</v>
      </c>
      <c r="EO6" t="s">
        <v>21097</v>
      </c>
      <c r="EP6">
        <v>83</v>
      </c>
      <c r="EQ6">
        <v>184925485</v>
      </c>
      <c r="ER6" t="s">
        <v>21099</v>
      </c>
      <c r="ES6" t="s">
        <v>21100</v>
      </c>
      <c r="ET6" t="s">
        <v>36</v>
      </c>
      <c r="EU6" t="s">
        <v>37</v>
      </c>
      <c r="EV6">
        <v>2000000</v>
      </c>
      <c r="EW6">
        <v>1937</v>
      </c>
      <c r="EX6">
        <v>7.7</v>
      </c>
      <c r="EY6" s="1" t="s">
        <v>24175</v>
      </c>
      <c r="EZ6" t="s">
        <v>1250</v>
      </c>
      <c r="FA6">
        <v>174</v>
      </c>
      <c r="FB6">
        <v>261970615</v>
      </c>
      <c r="FC6" t="s">
        <v>102</v>
      </c>
      <c r="FD6" t="s">
        <v>1701</v>
      </c>
      <c r="FE6" t="s">
        <v>36</v>
      </c>
      <c r="FF6" t="s">
        <v>55</v>
      </c>
      <c r="FG6">
        <v>100000000</v>
      </c>
      <c r="FH6">
        <v>2002</v>
      </c>
      <c r="FI6">
        <v>7.4</v>
      </c>
      <c r="FU6" s="1" t="s">
        <v>24177</v>
      </c>
      <c r="FV6" t="s">
        <v>4428</v>
      </c>
      <c r="FW6">
        <v>108</v>
      </c>
      <c r="FX6">
        <v>363024263</v>
      </c>
      <c r="FY6" t="s">
        <v>313</v>
      </c>
      <c r="FZ6" t="s">
        <v>4431</v>
      </c>
      <c r="GA6" t="s">
        <v>36</v>
      </c>
      <c r="GB6" t="s">
        <v>37</v>
      </c>
      <c r="GC6">
        <v>58000000</v>
      </c>
      <c r="GD6">
        <v>2016</v>
      </c>
      <c r="GE6">
        <v>8.1</v>
      </c>
      <c r="GF6" s="1" t="s">
        <v>24178</v>
      </c>
      <c r="GG6" t="s">
        <v>1430</v>
      </c>
      <c r="GH6">
        <v>136</v>
      </c>
      <c r="GI6">
        <v>474544677</v>
      </c>
      <c r="GJ6" t="s">
        <v>839</v>
      </c>
      <c r="GK6" t="s">
        <v>1447</v>
      </c>
      <c r="GL6" t="s">
        <v>36</v>
      </c>
      <c r="GM6" t="s">
        <v>37</v>
      </c>
      <c r="GN6">
        <v>115000000</v>
      </c>
      <c r="GO6">
        <v>1999</v>
      </c>
      <c r="GP6">
        <v>6.5</v>
      </c>
      <c r="GQ6" s="1" t="s">
        <v>24179</v>
      </c>
      <c r="GR6" t="s">
        <v>2465</v>
      </c>
      <c r="GS6">
        <v>113</v>
      </c>
      <c r="GT6">
        <v>158115031</v>
      </c>
      <c r="GU6" t="s">
        <v>2178</v>
      </c>
      <c r="GV6" t="s">
        <v>2574</v>
      </c>
      <c r="GW6" t="s">
        <v>36</v>
      </c>
      <c r="GX6" t="s">
        <v>37</v>
      </c>
      <c r="GY6">
        <v>82000000</v>
      </c>
      <c r="GZ6">
        <v>2005</v>
      </c>
      <c r="HA6">
        <v>6.4</v>
      </c>
      <c r="HB6" s="1" t="s">
        <v>24180</v>
      </c>
      <c r="HC6" t="s">
        <v>2294</v>
      </c>
      <c r="HD6">
        <v>142</v>
      </c>
      <c r="HE6">
        <v>407999255</v>
      </c>
      <c r="HF6" t="s">
        <v>345</v>
      </c>
      <c r="HG6" t="s">
        <v>2536</v>
      </c>
      <c r="HH6" t="s">
        <v>36</v>
      </c>
      <c r="HI6" t="s">
        <v>37</v>
      </c>
      <c r="HJ6">
        <v>78000000</v>
      </c>
      <c r="HK6">
        <v>2012</v>
      </c>
      <c r="HL6">
        <v>7.3</v>
      </c>
      <c r="HM6" s="1" t="s">
        <v>24181</v>
      </c>
      <c r="HN6" t="s">
        <v>276</v>
      </c>
      <c r="HO6">
        <v>184</v>
      </c>
      <c r="HP6">
        <v>198539855</v>
      </c>
      <c r="HQ6" t="s">
        <v>748</v>
      </c>
      <c r="HR6" t="s">
        <v>749</v>
      </c>
      <c r="HS6" t="s">
        <v>36</v>
      </c>
      <c r="HT6" t="s">
        <v>37</v>
      </c>
      <c r="HU6">
        <v>140000000</v>
      </c>
      <c r="HV6">
        <v>2001</v>
      </c>
      <c r="HW6">
        <v>6.1</v>
      </c>
      <c r="HX6" s="1" t="s">
        <v>24182</v>
      </c>
      <c r="HY6" t="s">
        <v>39</v>
      </c>
      <c r="HZ6">
        <v>107</v>
      </c>
      <c r="IA6">
        <v>123207194</v>
      </c>
      <c r="IB6" t="s">
        <v>42</v>
      </c>
      <c r="IC6" t="s">
        <v>1144</v>
      </c>
      <c r="ID6" t="s">
        <v>36</v>
      </c>
      <c r="IE6" t="s">
        <v>37</v>
      </c>
      <c r="IF6">
        <v>135000000</v>
      </c>
      <c r="IG6">
        <v>2011</v>
      </c>
      <c r="IH6">
        <v>7.2</v>
      </c>
    </row>
    <row r="7" spans="1:242" x14ac:dyDescent="0.2">
      <c r="A7" s="1" t="s">
        <v>24161</v>
      </c>
      <c r="B7" t="s">
        <v>1430</v>
      </c>
      <c r="C7">
        <v>136</v>
      </c>
      <c r="D7">
        <v>474544677</v>
      </c>
      <c r="E7" t="s">
        <v>839</v>
      </c>
      <c r="F7" t="s">
        <v>1447</v>
      </c>
      <c r="G7" t="s">
        <v>36</v>
      </c>
      <c r="H7" t="s">
        <v>37</v>
      </c>
      <c r="I7">
        <v>115000000</v>
      </c>
      <c r="J7">
        <v>1999</v>
      </c>
      <c r="K7">
        <v>6.5</v>
      </c>
      <c r="L7" s="1" t="s">
        <v>24162</v>
      </c>
      <c r="M7" t="s">
        <v>1430</v>
      </c>
      <c r="N7">
        <v>125</v>
      </c>
      <c r="O7">
        <v>460935665</v>
      </c>
      <c r="P7" t="s">
        <v>389</v>
      </c>
      <c r="Q7" t="s">
        <v>14482</v>
      </c>
      <c r="R7" t="s">
        <v>36</v>
      </c>
      <c r="S7" t="s">
        <v>37</v>
      </c>
      <c r="T7">
        <v>11000000</v>
      </c>
      <c r="U7">
        <v>1977</v>
      </c>
      <c r="V7">
        <v>8.6999999999999993</v>
      </c>
      <c r="W7" s="1" t="s">
        <v>24163</v>
      </c>
      <c r="X7" t="s">
        <v>2974</v>
      </c>
      <c r="Y7">
        <v>98</v>
      </c>
      <c r="Z7">
        <v>368049635</v>
      </c>
      <c r="AA7" t="s">
        <v>516</v>
      </c>
      <c r="AB7" t="s">
        <v>2976</v>
      </c>
      <c r="AC7" t="s">
        <v>36</v>
      </c>
      <c r="AD7" t="s">
        <v>37</v>
      </c>
      <c r="AE7">
        <v>76000000</v>
      </c>
      <c r="AF7">
        <v>2013</v>
      </c>
      <c r="AG7">
        <v>7.5</v>
      </c>
      <c r="AH7" s="1" t="s">
        <v>24164</v>
      </c>
      <c r="AI7" t="s">
        <v>7279</v>
      </c>
      <c r="AJ7">
        <v>174</v>
      </c>
      <c r="AK7">
        <v>163214286</v>
      </c>
      <c r="AL7" t="s">
        <v>15969</v>
      </c>
      <c r="AM7" t="s">
        <v>15970</v>
      </c>
      <c r="AN7" t="s">
        <v>36</v>
      </c>
      <c r="AO7" t="s">
        <v>37</v>
      </c>
      <c r="AP7">
        <v>8200000</v>
      </c>
      <c r="AQ7">
        <v>1965</v>
      </c>
      <c r="AR7">
        <v>8</v>
      </c>
      <c r="AS7" s="1" t="s">
        <v>24165</v>
      </c>
      <c r="AT7" t="s">
        <v>4428</v>
      </c>
      <c r="AU7">
        <v>108</v>
      </c>
      <c r="AV7">
        <v>363024263</v>
      </c>
      <c r="AW7" t="s">
        <v>313</v>
      </c>
      <c r="AX7" t="s">
        <v>4431</v>
      </c>
      <c r="AY7" t="s">
        <v>36</v>
      </c>
      <c r="AZ7" t="s">
        <v>37</v>
      </c>
      <c r="BA7">
        <v>58000000</v>
      </c>
      <c r="BB7">
        <v>2016</v>
      </c>
      <c r="BC7">
        <v>8.1</v>
      </c>
      <c r="BD7" s="1" t="s">
        <v>24166</v>
      </c>
      <c r="BE7" t="s">
        <v>406</v>
      </c>
      <c r="BF7">
        <v>132</v>
      </c>
      <c r="BG7">
        <v>209805005</v>
      </c>
      <c r="BH7" t="s">
        <v>331</v>
      </c>
      <c r="BI7" t="s">
        <v>1289</v>
      </c>
      <c r="BJ7" t="s">
        <v>36</v>
      </c>
      <c r="BK7" t="s">
        <v>37</v>
      </c>
      <c r="BL7">
        <v>125000000</v>
      </c>
      <c r="BM7">
        <v>2011</v>
      </c>
      <c r="BN7">
        <v>7.3</v>
      </c>
      <c r="BO7" s="1" t="s">
        <v>24167</v>
      </c>
      <c r="BP7" t="s">
        <v>4064</v>
      </c>
      <c r="BQ7">
        <v>111</v>
      </c>
      <c r="BR7">
        <v>71844424</v>
      </c>
      <c r="BS7" t="s">
        <v>4067</v>
      </c>
      <c r="BT7" t="s">
        <v>4068</v>
      </c>
      <c r="BU7" t="s">
        <v>36</v>
      </c>
      <c r="BV7" t="s">
        <v>37</v>
      </c>
      <c r="BW7">
        <v>60000000</v>
      </c>
      <c r="BX7">
        <v>2009</v>
      </c>
      <c r="BY7">
        <v>7.3</v>
      </c>
      <c r="BZ7" s="1" t="s">
        <v>24168</v>
      </c>
      <c r="CA7" t="s">
        <v>248</v>
      </c>
      <c r="CB7">
        <v>106</v>
      </c>
      <c r="CC7">
        <v>362645141</v>
      </c>
      <c r="CD7" t="s">
        <v>98</v>
      </c>
      <c r="CE7" t="s">
        <v>547</v>
      </c>
      <c r="CF7" t="s">
        <v>36</v>
      </c>
      <c r="CG7" t="s">
        <v>55</v>
      </c>
      <c r="CH7">
        <v>175000000</v>
      </c>
      <c r="CI7">
        <v>2016</v>
      </c>
      <c r="CJ7">
        <v>7.8</v>
      </c>
      <c r="CK7" s="1" t="s">
        <v>24169</v>
      </c>
      <c r="CL7" t="s">
        <v>69</v>
      </c>
      <c r="CM7">
        <v>100</v>
      </c>
      <c r="CN7">
        <v>380838870</v>
      </c>
      <c r="CO7" t="s">
        <v>2004</v>
      </c>
      <c r="CP7" t="s">
        <v>2005</v>
      </c>
      <c r="CQ7" t="s">
        <v>36</v>
      </c>
      <c r="CR7" t="s">
        <v>37</v>
      </c>
      <c r="CS7">
        <v>94000000</v>
      </c>
      <c r="CT7">
        <v>2003</v>
      </c>
      <c r="CU7">
        <v>8.1999999999999993</v>
      </c>
      <c r="CV7" s="1" t="s">
        <v>24170</v>
      </c>
      <c r="CW7" t="s">
        <v>109</v>
      </c>
      <c r="CX7">
        <v>143</v>
      </c>
      <c r="CY7">
        <v>291021565</v>
      </c>
      <c r="CZ7" t="s">
        <v>111</v>
      </c>
      <c r="DA7" t="s">
        <v>140</v>
      </c>
      <c r="DB7" t="s">
        <v>36</v>
      </c>
      <c r="DC7" t="s">
        <v>37</v>
      </c>
      <c r="DD7">
        <v>225000000</v>
      </c>
      <c r="DE7">
        <v>2013</v>
      </c>
      <c r="DF7">
        <v>7.2</v>
      </c>
      <c r="DG7" s="1" t="s">
        <v>24171</v>
      </c>
      <c r="DH7" t="s">
        <v>3086</v>
      </c>
      <c r="DI7">
        <v>167</v>
      </c>
      <c r="DJ7">
        <v>161029270</v>
      </c>
      <c r="DK7" t="s">
        <v>2145</v>
      </c>
      <c r="DL7" t="s">
        <v>8830</v>
      </c>
      <c r="DM7" t="s">
        <v>36</v>
      </c>
      <c r="DN7" t="s">
        <v>37</v>
      </c>
      <c r="DO7">
        <v>28000000</v>
      </c>
      <c r="DP7">
        <v>2015</v>
      </c>
      <c r="DQ7">
        <v>7.9</v>
      </c>
      <c r="DR7" s="1" t="s">
        <v>24172</v>
      </c>
      <c r="DS7" t="s">
        <v>22383</v>
      </c>
      <c r="DT7">
        <v>81</v>
      </c>
      <c r="DU7">
        <v>140530114</v>
      </c>
      <c r="DV7" t="s">
        <v>22385</v>
      </c>
      <c r="DW7" t="s">
        <v>22386</v>
      </c>
      <c r="DX7" t="s">
        <v>36</v>
      </c>
      <c r="DY7" t="s">
        <v>37</v>
      </c>
      <c r="DZ7">
        <v>60000</v>
      </c>
      <c r="EA7">
        <v>1999</v>
      </c>
      <c r="EB7">
        <v>6.4</v>
      </c>
      <c r="EC7" s="1" t="s">
        <v>24173</v>
      </c>
      <c r="ED7" t="s">
        <v>85</v>
      </c>
      <c r="EE7">
        <v>100</v>
      </c>
      <c r="EF7">
        <v>200807262</v>
      </c>
      <c r="EG7" t="s">
        <v>88</v>
      </c>
      <c r="EH7" t="s">
        <v>89</v>
      </c>
      <c r="EI7" t="s">
        <v>36</v>
      </c>
      <c r="EJ7" t="s">
        <v>37</v>
      </c>
      <c r="EK7">
        <v>260000000</v>
      </c>
      <c r="EL7">
        <v>2010</v>
      </c>
      <c r="EM7">
        <v>7.8</v>
      </c>
      <c r="EN7" s="1" t="s">
        <v>24174</v>
      </c>
      <c r="EO7" t="s">
        <v>13409</v>
      </c>
      <c r="EP7">
        <v>110</v>
      </c>
      <c r="EQ7">
        <v>181360000</v>
      </c>
      <c r="ER7" t="s">
        <v>16970</v>
      </c>
      <c r="ES7" t="s">
        <v>16971</v>
      </c>
      <c r="ET7" t="s">
        <v>36</v>
      </c>
      <c r="EU7" t="s">
        <v>37</v>
      </c>
      <c r="EV7">
        <v>6000000</v>
      </c>
      <c r="EW7">
        <v>1978</v>
      </c>
      <c r="EX7">
        <v>7.2</v>
      </c>
      <c r="EY7" s="1" t="s">
        <v>24175</v>
      </c>
      <c r="EZ7" t="s">
        <v>161</v>
      </c>
      <c r="FA7">
        <v>98</v>
      </c>
      <c r="FB7">
        <v>250147615</v>
      </c>
      <c r="FC7" t="s">
        <v>164</v>
      </c>
      <c r="FD7" t="s">
        <v>2074</v>
      </c>
      <c r="FE7" t="s">
        <v>36</v>
      </c>
      <c r="FF7" t="s">
        <v>37</v>
      </c>
      <c r="FG7">
        <v>90000000</v>
      </c>
      <c r="FH7">
        <v>1997</v>
      </c>
      <c r="FI7">
        <v>7.3</v>
      </c>
      <c r="FU7" s="1" t="s">
        <v>24177</v>
      </c>
      <c r="FV7" t="s">
        <v>77</v>
      </c>
      <c r="FW7">
        <v>156</v>
      </c>
      <c r="FX7">
        <v>336530303</v>
      </c>
      <c r="FY7" t="s">
        <v>80</v>
      </c>
      <c r="FZ7" t="s">
        <v>81</v>
      </c>
      <c r="GA7" t="s">
        <v>36</v>
      </c>
      <c r="GB7" t="s">
        <v>37</v>
      </c>
      <c r="GC7">
        <v>258000000</v>
      </c>
      <c r="GD7">
        <v>2007</v>
      </c>
      <c r="GE7">
        <v>6.2</v>
      </c>
      <c r="GF7" s="1" t="s">
        <v>24178</v>
      </c>
      <c r="GG7" t="s">
        <v>1430</v>
      </c>
      <c r="GH7">
        <v>125</v>
      </c>
      <c r="GI7">
        <v>460935665</v>
      </c>
      <c r="GJ7" t="s">
        <v>389</v>
      </c>
      <c r="GK7" t="s">
        <v>14482</v>
      </c>
      <c r="GL7" t="s">
        <v>36</v>
      </c>
      <c r="GM7" t="s">
        <v>37</v>
      </c>
      <c r="GN7">
        <v>11000000</v>
      </c>
      <c r="GO7">
        <v>1977</v>
      </c>
      <c r="GP7">
        <v>8.6999999999999993</v>
      </c>
      <c r="GQ7" s="1" t="s">
        <v>24179</v>
      </c>
      <c r="GR7" t="s">
        <v>3345</v>
      </c>
      <c r="GS7">
        <v>139</v>
      </c>
      <c r="GT7">
        <v>153620822</v>
      </c>
      <c r="GU7" t="s">
        <v>521</v>
      </c>
      <c r="GV7" t="s">
        <v>5008</v>
      </c>
      <c r="GW7" t="s">
        <v>36</v>
      </c>
      <c r="GX7" t="s">
        <v>37</v>
      </c>
      <c r="GY7">
        <v>50000000</v>
      </c>
      <c r="GZ7">
        <v>1996</v>
      </c>
      <c r="HA7">
        <v>7.3</v>
      </c>
      <c r="HB7" s="1" t="s">
        <v>24180</v>
      </c>
      <c r="HC7" t="s">
        <v>387</v>
      </c>
      <c r="HD7">
        <v>127</v>
      </c>
      <c r="HE7">
        <v>356784000</v>
      </c>
      <c r="HF7" t="s">
        <v>992</v>
      </c>
      <c r="HG7" t="s">
        <v>3858</v>
      </c>
      <c r="HH7" t="s">
        <v>36</v>
      </c>
      <c r="HI7" t="s">
        <v>37</v>
      </c>
      <c r="HJ7">
        <v>63000000</v>
      </c>
      <c r="HK7">
        <v>1993</v>
      </c>
      <c r="HL7">
        <v>8.1</v>
      </c>
      <c r="HM7" s="1" t="s">
        <v>24181</v>
      </c>
      <c r="HN7" t="s">
        <v>387</v>
      </c>
      <c r="HO7">
        <v>150</v>
      </c>
      <c r="HP7">
        <v>182204440</v>
      </c>
      <c r="HQ7" t="s">
        <v>61</v>
      </c>
      <c r="HR7" t="s">
        <v>3642</v>
      </c>
      <c r="HS7" t="s">
        <v>36</v>
      </c>
      <c r="HT7" t="s">
        <v>37</v>
      </c>
      <c r="HU7">
        <v>65000000</v>
      </c>
      <c r="HV7">
        <v>2012</v>
      </c>
      <c r="HW7">
        <v>7.4</v>
      </c>
      <c r="HX7" s="1" t="s">
        <v>24182</v>
      </c>
      <c r="HY7" t="s">
        <v>10323</v>
      </c>
      <c r="HZ7">
        <v>93</v>
      </c>
      <c r="IA7">
        <v>119500000</v>
      </c>
      <c r="IB7" t="s">
        <v>5795</v>
      </c>
      <c r="IC7" t="s">
        <v>19739</v>
      </c>
      <c r="ID7" t="s">
        <v>36</v>
      </c>
      <c r="IE7" t="s">
        <v>37</v>
      </c>
      <c r="IF7">
        <v>2600000</v>
      </c>
      <c r="IG7">
        <v>1974</v>
      </c>
      <c r="IH7">
        <v>7.8</v>
      </c>
    </row>
    <row r="8" spans="1:242" x14ac:dyDescent="0.2">
      <c r="A8" s="1" t="s">
        <v>24161</v>
      </c>
      <c r="B8" t="s">
        <v>1430</v>
      </c>
      <c r="C8">
        <v>125</v>
      </c>
      <c r="D8">
        <v>460935665</v>
      </c>
      <c r="E8" t="s">
        <v>389</v>
      </c>
      <c r="F8" t="s">
        <v>14482</v>
      </c>
      <c r="G8" t="s">
        <v>36</v>
      </c>
      <c r="H8" t="s">
        <v>37</v>
      </c>
      <c r="I8">
        <v>11000000</v>
      </c>
      <c r="J8">
        <v>1977</v>
      </c>
      <c r="K8">
        <v>8.6999999999999993</v>
      </c>
      <c r="L8" s="1" t="s">
        <v>24162</v>
      </c>
      <c r="M8" t="s">
        <v>94</v>
      </c>
      <c r="N8">
        <v>141</v>
      </c>
      <c r="O8">
        <v>458991599</v>
      </c>
      <c r="P8" t="s">
        <v>96</v>
      </c>
      <c r="Q8" t="s">
        <v>97</v>
      </c>
      <c r="R8" t="s">
        <v>36</v>
      </c>
      <c r="S8" t="s">
        <v>37</v>
      </c>
      <c r="T8">
        <v>250000000</v>
      </c>
      <c r="U8">
        <v>2015</v>
      </c>
      <c r="V8">
        <v>7.5</v>
      </c>
      <c r="W8" s="1" t="s">
        <v>24163</v>
      </c>
      <c r="X8" t="s">
        <v>467</v>
      </c>
      <c r="Y8">
        <v>95</v>
      </c>
      <c r="Z8">
        <v>356454367</v>
      </c>
      <c r="AA8" t="s">
        <v>477</v>
      </c>
      <c r="AB8" t="s">
        <v>541</v>
      </c>
      <c r="AC8" t="s">
        <v>36</v>
      </c>
      <c r="AD8" t="s">
        <v>37</v>
      </c>
      <c r="AE8">
        <v>175000000</v>
      </c>
      <c r="AF8">
        <v>2015</v>
      </c>
      <c r="AG8">
        <v>8.3000000000000007</v>
      </c>
      <c r="AH8" s="1" t="s">
        <v>24164</v>
      </c>
      <c r="AI8" t="s">
        <v>4626</v>
      </c>
      <c r="AJ8">
        <v>117</v>
      </c>
      <c r="AK8">
        <v>162586036</v>
      </c>
      <c r="AL8" t="s">
        <v>164</v>
      </c>
      <c r="AM8" t="s">
        <v>4628</v>
      </c>
      <c r="AN8" t="s">
        <v>36</v>
      </c>
      <c r="AO8" t="s">
        <v>37</v>
      </c>
      <c r="AP8">
        <v>55000000</v>
      </c>
      <c r="AQ8">
        <v>2006</v>
      </c>
      <c r="AR8">
        <v>8</v>
      </c>
      <c r="AS8" s="1" t="s">
        <v>24165</v>
      </c>
      <c r="AT8" t="s">
        <v>467</v>
      </c>
      <c r="AU8">
        <v>95</v>
      </c>
      <c r="AV8">
        <v>356454367</v>
      </c>
      <c r="AW8" t="s">
        <v>477</v>
      </c>
      <c r="AX8" t="s">
        <v>541</v>
      </c>
      <c r="AY8" t="s">
        <v>36</v>
      </c>
      <c r="AZ8" t="s">
        <v>37</v>
      </c>
      <c r="BA8">
        <v>175000000</v>
      </c>
      <c r="BB8">
        <v>2015</v>
      </c>
      <c r="BC8">
        <v>8.3000000000000007</v>
      </c>
      <c r="BD8" s="1" t="s">
        <v>24166</v>
      </c>
      <c r="BE8" t="s">
        <v>1292</v>
      </c>
      <c r="BF8">
        <v>128</v>
      </c>
      <c r="BG8">
        <v>209019489</v>
      </c>
      <c r="BH8" t="s">
        <v>95</v>
      </c>
      <c r="BI8" t="s">
        <v>2150</v>
      </c>
      <c r="BJ8" t="s">
        <v>36</v>
      </c>
      <c r="BK8" t="s">
        <v>37</v>
      </c>
      <c r="BL8">
        <v>90000000</v>
      </c>
      <c r="BM8">
        <v>2009</v>
      </c>
      <c r="BN8">
        <v>7.6</v>
      </c>
      <c r="BO8" s="1" t="s">
        <v>24167</v>
      </c>
      <c r="BP8" t="s">
        <v>10663</v>
      </c>
      <c r="BQ8">
        <v>87</v>
      </c>
      <c r="BR8">
        <v>64267897</v>
      </c>
      <c r="BS8" t="s">
        <v>10666</v>
      </c>
      <c r="BT8" t="s">
        <v>17533</v>
      </c>
      <c r="BU8" t="s">
        <v>36</v>
      </c>
      <c r="BV8" t="s">
        <v>37</v>
      </c>
      <c r="BW8">
        <v>5000000</v>
      </c>
      <c r="BX8">
        <v>2002</v>
      </c>
      <c r="BY8">
        <v>6.6</v>
      </c>
      <c r="BZ8" s="1" t="s">
        <v>24168</v>
      </c>
      <c r="CA8" t="s">
        <v>248</v>
      </c>
      <c r="CB8">
        <v>106</v>
      </c>
      <c r="CC8">
        <v>362645141</v>
      </c>
      <c r="CD8" t="s">
        <v>98</v>
      </c>
      <c r="CE8" t="s">
        <v>547</v>
      </c>
      <c r="CF8" t="s">
        <v>36</v>
      </c>
      <c r="CG8" t="s">
        <v>55</v>
      </c>
      <c r="CH8">
        <v>175000000</v>
      </c>
      <c r="CI8">
        <v>2016</v>
      </c>
      <c r="CJ8">
        <v>7.8</v>
      </c>
      <c r="CK8" s="1" t="s">
        <v>24169</v>
      </c>
      <c r="CL8" t="s">
        <v>2974</v>
      </c>
      <c r="CM8">
        <v>98</v>
      </c>
      <c r="CN8">
        <v>368049635</v>
      </c>
      <c r="CO8" t="s">
        <v>516</v>
      </c>
      <c r="CP8" t="s">
        <v>2976</v>
      </c>
      <c r="CQ8" t="s">
        <v>36</v>
      </c>
      <c r="CR8" t="s">
        <v>37</v>
      </c>
      <c r="CS8">
        <v>76000000</v>
      </c>
      <c r="CT8">
        <v>2013</v>
      </c>
      <c r="CU8">
        <v>7.5</v>
      </c>
      <c r="CV8" s="1" t="s">
        <v>24170</v>
      </c>
      <c r="CW8" t="s">
        <v>144</v>
      </c>
      <c r="CX8">
        <v>150</v>
      </c>
      <c r="CY8">
        <v>141614023</v>
      </c>
      <c r="CZ8" t="s">
        <v>147</v>
      </c>
      <c r="DA8" t="s">
        <v>148</v>
      </c>
      <c r="DB8" t="s">
        <v>36</v>
      </c>
      <c r="DC8" t="s">
        <v>37</v>
      </c>
      <c r="DD8">
        <v>225000000</v>
      </c>
      <c r="DE8">
        <v>2008</v>
      </c>
      <c r="DF8">
        <v>6.6</v>
      </c>
      <c r="DG8" s="1" t="s">
        <v>24171</v>
      </c>
      <c r="DH8" t="s">
        <v>4572</v>
      </c>
      <c r="DI8">
        <v>84</v>
      </c>
      <c r="DJ8">
        <v>141600000</v>
      </c>
      <c r="DK8" t="s">
        <v>57</v>
      </c>
      <c r="DL8" t="s">
        <v>4574</v>
      </c>
      <c r="DM8" t="s">
        <v>36</v>
      </c>
      <c r="DN8" t="s">
        <v>37</v>
      </c>
      <c r="DO8">
        <v>55000000</v>
      </c>
      <c r="DP8">
        <v>1995</v>
      </c>
      <c r="DQ8">
        <v>6.6</v>
      </c>
      <c r="DR8" s="1" t="s">
        <v>24172</v>
      </c>
      <c r="DS8" t="s">
        <v>330</v>
      </c>
      <c r="DT8">
        <v>112</v>
      </c>
      <c r="DU8">
        <v>137387272</v>
      </c>
      <c r="DV8" t="s">
        <v>660</v>
      </c>
      <c r="DW8" t="s">
        <v>10682</v>
      </c>
      <c r="DX8" t="s">
        <v>36</v>
      </c>
      <c r="DY8" t="s">
        <v>37</v>
      </c>
      <c r="DZ8">
        <v>20000000</v>
      </c>
      <c r="EA8">
        <v>2013</v>
      </c>
      <c r="EB8">
        <v>7.5</v>
      </c>
      <c r="EC8" s="1" t="s">
        <v>24173</v>
      </c>
      <c r="ED8" t="s">
        <v>843</v>
      </c>
      <c r="EE8">
        <v>108</v>
      </c>
      <c r="EF8">
        <v>197992827</v>
      </c>
      <c r="EG8" t="s">
        <v>809</v>
      </c>
      <c r="EH8" t="s">
        <v>2312</v>
      </c>
      <c r="EI8" t="s">
        <v>36</v>
      </c>
      <c r="EJ8" t="s">
        <v>37</v>
      </c>
      <c r="EK8">
        <v>100000000</v>
      </c>
      <c r="EL8">
        <v>2006</v>
      </c>
      <c r="EM8">
        <v>6.5</v>
      </c>
      <c r="EN8" s="1" t="s">
        <v>24174</v>
      </c>
      <c r="EO8" t="s">
        <v>155</v>
      </c>
      <c r="EP8">
        <v>113</v>
      </c>
      <c r="EQ8">
        <v>170684505</v>
      </c>
      <c r="ER8" t="s">
        <v>4159</v>
      </c>
      <c r="ES8" t="s">
        <v>8082</v>
      </c>
      <c r="ET8" t="s">
        <v>36</v>
      </c>
      <c r="EU8" t="s">
        <v>37</v>
      </c>
      <c r="EV8">
        <v>45000000</v>
      </c>
      <c r="EW8">
        <v>2002</v>
      </c>
      <c r="EX8">
        <v>7.2</v>
      </c>
      <c r="EY8" s="1" t="s">
        <v>24175</v>
      </c>
      <c r="EZ8" t="s">
        <v>1215</v>
      </c>
      <c r="FA8">
        <v>142</v>
      </c>
      <c r="FB8">
        <v>249358727</v>
      </c>
      <c r="FC8" t="s">
        <v>102</v>
      </c>
      <c r="FD8" t="s">
        <v>1216</v>
      </c>
      <c r="FE8" t="s">
        <v>36</v>
      </c>
      <c r="FF8" t="s">
        <v>55</v>
      </c>
      <c r="FG8">
        <v>130000000</v>
      </c>
      <c r="FH8">
        <v>2004</v>
      </c>
      <c r="FI8">
        <v>7.8</v>
      </c>
      <c r="FU8" s="1" t="s">
        <v>24177</v>
      </c>
      <c r="FV8" t="s">
        <v>77</v>
      </c>
      <c r="FW8">
        <v>156</v>
      </c>
      <c r="FX8">
        <v>336530303</v>
      </c>
      <c r="FY8" t="s">
        <v>80</v>
      </c>
      <c r="FZ8" t="s">
        <v>81</v>
      </c>
      <c r="GA8" t="s">
        <v>36</v>
      </c>
      <c r="GB8" t="s">
        <v>37</v>
      </c>
      <c r="GC8">
        <v>258000000</v>
      </c>
      <c r="GD8">
        <v>2007</v>
      </c>
      <c r="GE8">
        <v>6.2</v>
      </c>
      <c r="GF8" s="1" t="s">
        <v>24178</v>
      </c>
      <c r="GG8" t="s">
        <v>94</v>
      </c>
      <c r="GH8">
        <v>141</v>
      </c>
      <c r="GI8">
        <v>458991599</v>
      </c>
      <c r="GJ8" t="s">
        <v>96</v>
      </c>
      <c r="GK8" t="s">
        <v>97</v>
      </c>
      <c r="GL8" t="s">
        <v>36</v>
      </c>
      <c r="GM8" t="s">
        <v>37</v>
      </c>
      <c r="GN8">
        <v>250000000</v>
      </c>
      <c r="GO8">
        <v>2015</v>
      </c>
      <c r="GP8">
        <v>7.5</v>
      </c>
      <c r="GQ8" s="1" t="s">
        <v>24179</v>
      </c>
      <c r="GR8" t="s">
        <v>1749</v>
      </c>
      <c r="GS8">
        <v>122</v>
      </c>
      <c r="GT8">
        <v>148213377</v>
      </c>
      <c r="GU8" t="s">
        <v>1247</v>
      </c>
      <c r="GV8" t="s">
        <v>3227</v>
      </c>
      <c r="GW8" t="s">
        <v>36</v>
      </c>
      <c r="GX8" t="s">
        <v>37</v>
      </c>
      <c r="GY8">
        <v>73000000</v>
      </c>
      <c r="GZ8">
        <v>2006</v>
      </c>
      <c r="HA8">
        <v>6.6</v>
      </c>
      <c r="HB8" s="1" t="s">
        <v>24180</v>
      </c>
      <c r="HC8" t="s">
        <v>3692</v>
      </c>
      <c r="HD8">
        <v>133</v>
      </c>
      <c r="HE8">
        <v>350123553</v>
      </c>
      <c r="HF8" t="s">
        <v>652</v>
      </c>
      <c r="HG8" t="s">
        <v>4443</v>
      </c>
      <c r="HH8" t="s">
        <v>36</v>
      </c>
      <c r="HI8" t="s">
        <v>37</v>
      </c>
      <c r="HJ8">
        <v>58800000</v>
      </c>
      <c r="HK8">
        <v>2014</v>
      </c>
      <c r="HL8">
        <v>7.3</v>
      </c>
      <c r="HM8" s="1" t="s">
        <v>24181</v>
      </c>
      <c r="HN8" t="s">
        <v>5983</v>
      </c>
      <c r="HO8">
        <v>96</v>
      </c>
      <c r="HP8">
        <v>150415432</v>
      </c>
      <c r="HQ8" t="s">
        <v>1782</v>
      </c>
      <c r="HR8" t="s">
        <v>6018</v>
      </c>
      <c r="HS8" t="s">
        <v>36</v>
      </c>
      <c r="HT8" t="s">
        <v>37</v>
      </c>
      <c r="HU8">
        <v>44000000</v>
      </c>
      <c r="HV8">
        <v>1985</v>
      </c>
      <c r="HW8">
        <v>6.4</v>
      </c>
      <c r="HX8" s="1" t="s">
        <v>24182</v>
      </c>
      <c r="HY8" t="s">
        <v>161</v>
      </c>
      <c r="HZ8">
        <v>106</v>
      </c>
      <c r="IA8">
        <v>113745408</v>
      </c>
      <c r="IB8" t="s">
        <v>164</v>
      </c>
      <c r="IC8" t="s">
        <v>493</v>
      </c>
      <c r="ID8" t="s">
        <v>36</v>
      </c>
      <c r="IE8" t="s">
        <v>37</v>
      </c>
      <c r="IF8">
        <v>170000000</v>
      </c>
      <c r="IG8">
        <v>1999</v>
      </c>
      <c r="IH8">
        <v>4.8</v>
      </c>
    </row>
    <row r="9" spans="1:242" x14ac:dyDescent="0.2">
      <c r="A9" s="1" t="s">
        <v>24161</v>
      </c>
      <c r="B9" t="s">
        <v>94</v>
      </c>
      <c r="C9">
        <v>141</v>
      </c>
      <c r="D9">
        <v>458991599</v>
      </c>
      <c r="E9" t="s">
        <v>96</v>
      </c>
      <c r="F9" t="s">
        <v>97</v>
      </c>
      <c r="G9" t="s">
        <v>36</v>
      </c>
      <c r="H9" t="s">
        <v>37</v>
      </c>
      <c r="I9">
        <v>250000000</v>
      </c>
      <c r="J9">
        <v>2015</v>
      </c>
      <c r="K9">
        <v>7.5</v>
      </c>
      <c r="L9" s="1" t="s">
        <v>24162</v>
      </c>
      <c r="M9" t="s">
        <v>144</v>
      </c>
      <c r="N9">
        <v>93</v>
      </c>
      <c r="O9">
        <v>436471036</v>
      </c>
      <c r="P9" t="s">
        <v>723</v>
      </c>
      <c r="Q9" t="s">
        <v>3292</v>
      </c>
      <c r="R9" t="s">
        <v>36</v>
      </c>
      <c r="S9" t="s">
        <v>37</v>
      </c>
      <c r="T9">
        <v>150000000</v>
      </c>
      <c r="U9">
        <v>2004</v>
      </c>
      <c r="V9">
        <v>7.2</v>
      </c>
      <c r="W9" s="1" t="s">
        <v>24163</v>
      </c>
      <c r="X9" t="s">
        <v>3187</v>
      </c>
      <c r="Y9">
        <v>91</v>
      </c>
      <c r="Z9">
        <v>336029560</v>
      </c>
      <c r="AA9" t="s">
        <v>516</v>
      </c>
      <c r="AB9" t="s">
        <v>3188</v>
      </c>
      <c r="AC9" t="s">
        <v>36</v>
      </c>
      <c r="AD9" t="s">
        <v>37</v>
      </c>
      <c r="AE9">
        <v>74000000</v>
      </c>
      <c r="AF9">
        <v>2015</v>
      </c>
      <c r="AG9">
        <v>6.4</v>
      </c>
      <c r="AH9" s="1" t="s">
        <v>24164</v>
      </c>
      <c r="AI9" t="s">
        <v>3086</v>
      </c>
      <c r="AJ9">
        <v>167</v>
      </c>
      <c r="AK9">
        <v>161029270</v>
      </c>
      <c r="AL9" t="s">
        <v>2145</v>
      </c>
      <c r="AM9" t="s">
        <v>8830</v>
      </c>
      <c r="AN9" t="s">
        <v>36</v>
      </c>
      <c r="AO9" t="s">
        <v>37</v>
      </c>
      <c r="AP9">
        <v>28000000</v>
      </c>
      <c r="AQ9">
        <v>2015</v>
      </c>
      <c r="AR9">
        <v>7.9</v>
      </c>
      <c r="AS9" s="1" t="s">
        <v>24165</v>
      </c>
      <c r="AT9" t="s">
        <v>3187</v>
      </c>
      <c r="AU9">
        <v>91</v>
      </c>
      <c r="AV9">
        <v>336029560</v>
      </c>
      <c r="AW9" t="s">
        <v>516</v>
      </c>
      <c r="AX9" t="s">
        <v>3188</v>
      </c>
      <c r="AY9" t="s">
        <v>36</v>
      </c>
      <c r="AZ9" t="s">
        <v>37</v>
      </c>
      <c r="BA9">
        <v>74000000</v>
      </c>
      <c r="BB9">
        <v>2015</v>
      </c>
      <c r="BC9">
        <v>6.4</v>
      </c>
      <c r="BD9" s="1" t="s">
        <v>24166</v>
      </c>
      <c r="BE9" t="s">
        <v>1963</v>
      </c>
      <c r="BF9">
        <v>95</v>
      </c>
      <c r="BG9">
        <v>205399422</v>
      </c>
      <c r="BH9" t="s">
        <v>5331</v>
      </c>
      <c r="BI9" t="s">
        <v>7240</v>
      </c>
      <c r="BJ9" t="s">
        <v>36</v>
      </c>
      <c r="BK9" t="s">
        <v>37</v>
      </c>
      <c r="BL9">
        <v>33000000</v>
      </c>
      <c r="BM9">
        <v>1999</v>
      </c>
      <c r="BN9">
        <v>6.6</v>
      </c>
      <c r="BO9" s="1" t="s">
        <v>24167</v>
      </c>
      <c r="BP9" t="s">
        <v>5074</v>
      </c>
      <c r="BQ9">
        <v>115</v>
      </c>
      <c r="BR9">
        <v>38168022</v>
      </c>
      <c r="BS9" t="s">
        <v>802</v>
      </c>
      <c r="BT9" t="s">
        <v>19175</v>
      </c>
      <c r="BU9" t="s">
        <v>36</v>
      </c>
      <c r="BV9" t="s">
        <v>37</v>
      </c>
      <c r="BW9">
        <v>3000000</v>
      </c>
      <c r="BX9">
        <v>2000</v>
      </c>
      <c r="BY9">
        <v>6.6</v>
      </c>
      <c r="BZ9" s="1" t="s">
        <v>24168</v>
      </c>
      <c r="CA9" t="s">
        <v>467</v>
      </c>
      <c r="CB9">
        <v>95</v>
      </c>
      <c r="CC9">
        <v>356454367</v>
      </c>
      <c r="CD9" t="s">
        <v>477</v>
      </c>
      <c r="CE9" t="s">
        <v>541</v>
      </c>
      <c r="CF9" t="s">
        <v>36</v>
      </c>
      <c r="CG9" t="s">
        <v>37</v>
      </c>
      <c r="CH9">
        <v>175000000</v>
      </c>
      <c r="CI9">
        <v>2015</v>
      </c>
      <c r="CJ9">
        <v>8.3000000000000007</v>
      </c>
      <c r="CK9" s="1" t="s">
        <v>24169</v>
      </c>
      <c r="CL9" t="s">
        <v>248</v>
      </c>
      <c r="CM9">
        <v>106</v>
      </c>
      <c r="CN9">
        <v>362645141</v>
      </c>
      <c r="CO9" t="s">
        <v>98</v>
      </c>
      <c r="CP9" t="s">
        <v>547</v>
      </c>
      <c r="CQ9" t="s">
        <v>36</v>
      </c>
      <c r="CR9" t="s">
        <v>55</v>
      </c>
      <c r="CS9">
        <v>175000000</v>
      </c>
      <c r="CT9">
        <v>2016</v>
      </c>
      <c r="CU9">
        <v>7.8</v>
      </c>
      <c r="CV9" s="1" t="s">
        <v>24170</v>
      </c>
      <c r="CW9" t="s">
        <v>155</v>
      </c>
      <c r="CX9">
        <v>136</v>
      </c>
      <c r="CY9">
        <v>241063875</v>
      </c>
      <c r="CZ9" t="s">
        <v>42</v>
      </c>
      <c r="DA9" t="s">
        <v>157</v>
      </c>
      <c r="DB9" t="s">
        <v>36</v>
      </c>
      <c r="DC9" t="s">
        <v>37</v>
      </c>
      <c r="DD9">
        <v>250000000</v>
      </c>
      <c r="DE9">
        <v>2011</v>
      </c>
      <c r="DF9">
        <v>6.7</v>
      </c>
      <c r="DG9" s="1" t="s">
        <v>24171</v>
      </c>
      <c r="DH9" t="s">
        <v>3662</v>
      </c>
      <c r="DI9">
        <v>118</v>
      </c>
      <c r="DJ9">
        <v>138795342</v>
      </c>
      <c r="DK9" t="s">
        <v>434</v>
      </c>
      <c r="DL9" t="s">
        <v>12669</v>
      </c>
      <c r="DM9" t="s">
        <v>36</v>
      </c>
      <c r="DN9" t="s">
        <v>55</v>
      </c>
      <c r="DO9">
        <v>15000000</v>
      </c>
      <c r="DP9">
        <v>2010</v>
      </c>
      <c r="DQ9">
        <v>8</v>
      </c>
      <c r="DR9" s="1" t="s">
        <v>24172</v>
      </c>
      <c r="DS9" t="s">
        <v>2726</v>
      </c>
      <c r="DT9">
        <v>138</v>
      </c>
      <c r="DU9">
        <v>130727000</v>
      </c>
      <c r="DV9" t="s">
        <v>760</v>
      </c>
      <c r="DW9" t="s">
        <v>10656</v>
      </c>
      <c r="DX9" t="s">
        <v>36</v>
      </c>
      <c r="DY9" t="s">
        <v>37</v>
      </c>
      <c r="DZ9">
        <v>19000000</v>
      </c>
      <c r="EA9">
        <v>1991</v>
      </c>
      <c r="EB9">
        <v>8.6</v>
      </c>
      <c r="EC9" s="1" t="s">
        <v>24173</v>
      </c>
      <c r="ED9" t="s">
        <v>21097</v>
      </c>
      <c r="EE9">
        <v>83</v>
      </c>
      <c r="EF9">
        <v>184925485</v>
      </c>
      <c r="EG9" t="s">
        <v>21099</v>
      </c>
      <c r="EH9" t="s">
        <v>21100</v>
      </c>
      <c r="EI9" t="s">
        <v>36</v>
      </c>
      <c r="EJ9" t="s">
        <v>37</v>
      </c>
      <c r="EK9">
        <v>2000000</v>
      </c>
      <c r="EL9">
        <v>1937</v>
      </c>
      <c r="EM9">
        <v>7.7</v>
      </c>
      <c r="EN9" s="1" t="s">
        <v>24174</v>
      </c>
      <c r="EO9" t="s">
        <v>7279</v>
      </c>
      <c r="EP9">
        <v>174</v>
      </c>
      <c r="EQ9">
        <v>163214286</v>
      </c>
      <c r="ER9" t="s">
        <v>15969</v>
      </c>
      <c r="ES9" t="s">
        <v>15970</v>
      </c>
      <c r="ET9" t="s">
        <v>36</v>
      </c>
      <c r="EU9" t="s">
        <v>37</v>
      </c>
      <c r="EV9">
        <v>8200000</v>
      </c>
      <c r="EW9">
        <v>1965</v>
      </c>
      <c r="EX9">
        <v>8</v>
      </c>
      <c r="EY9" s="1" t="s">
        <v>24175</v>
      </c>
      <c r="EZ9" t="s">
        <v>1153</v>
      </c>
      <c r="FA9">
        <v>115</v>
      </c>
      <c r="FB9">
        <v>227137090</v>
      </c>
      <c r="FC9" t="s">
        <v>1155</v>
      </c>
      <c r="FD9" t="s">
        <v>1156</v>
      </c>
      <c r="FE9" t="s">
        <v>36</v>
      </c>
      <c r="FF9" t="s">
        <v>37</v>
      </c>
      <c r="FG9">
        <v>110000000</v>
      </c>
      <c r="FH9">
        <v>2007</v>
      </c>
      <c r="FI9">
        <v>8.1</v>
      </c>
      <c r="FU9" s="1" t="s">
        <v>24177</v>
      </c>
      <c r="FV9" t="s">
        <v>3539</v>
      </c>
      <c r="FW9">
        <v>124</v>
      </c>
      <c r="FX9">
        <v>300523113</v>
      </c>
      <c r="FY9" t="s">
        <v>766</v>
      </c>
      <c r="FZ9" t="s">
        <v>3540</v>
      </c>
      <c r="GA9" t="s">
        <v>36</v>
      </c>
      <c r="GB9" t="s">
        <v>37</v>
      </c>
      <c r="GC9">
        <v>68000000</v>
      </c>
      <c r="GD9">
        <v>2010</v>
      </c>
      <c r="GE9">
        <v>4.9000000000000004</v>
      </c>
      <c r="GF9" s="1" t="s">
        <v>24178</v>
      </c>
      <c r="GG9" t="s">
        <v>387</v>
      </c>
      <c r="GH9">
        <v>120</v>
      </c>
      <c r="GI9">
        <v>434949459</v>
      </c>
      <c r="GJ9" t="s">
        <v>5934</v>
      </c>
      <c r="GK9" t="s">
        <v>14730</v>
      </c>
      <c r="GL9" t="s">
        <v>36</v>
      </c>
      <c r="GM9" t="s">
        <v>37</v>
      </c>
      <c r="GN9">
        <v>10500000</v>
      </c>
      <c r="GO9">
        <v>1982</v>
      </c>
      <c r="GP9">
        <v>7.9</v>
      </c>
      <c r="GQ9" s="1" t="s">
        <v>24179</v>
      </c>
      <c r="GR9" t="s">
        <v>2294</v>
      </c>
      <c r="GS9">
        <v>140</v>
      </c>
      <c r="GT9">
        <v>120147445</v>
      </c>
      <c r="GU9" t="s">
        <v>299</v>
      </c>
      <c r="GV9" t="s">
        <v>2297</v>
      </c>
      <c r="GW9" t="s">
        <v>36</v>
      </c>
      <c r="GX9" t="s">
        <v>37</v>
      </c>
      <c r="GY9">
        <v>87000000</v>
      </c>
      <c r="GZ9">
        <v>2003</v>
      </c>
      <c r="HA9">
        <v>7.3</v>
      </c>
      <c r="HB9" s="1" t="s">
        <v>24180</v>
      </c>
      <c r="HC9" t="s">
        <v>330</v>
      </c>
      <c r="HD9">
        <v>140</v>
      </c>
      <c r="HE9">
        <v>350034110</v>
      </c>
      <c r="HF9" t="s">
        <v>333</v>
      </c>
      <c r="HG9" t="s">
        <v>334</v>
      </c>
      <c r="HH9" t="s">
        <v>36</v>
      </c>
      <c r="HI9" t="s">
        <v>37</v>
      </c>
      <c r="HJ9">
        <v>190000000</v>
      </c>
      <c r="HK9">
        <v>2015</v>
      </c>
      <c r="HL9">
        <v>7.2</v>
      </c>
      <c r="HM9" s="1" t="s">
        <v>24181</v>
      </c>
      <c r="HN9" t="s">
        <v>758</v>
      </c>
      <c r="HO9">
        <v>120</v>
      </c>
      <c r="HP9">
        <v>137963328</v>
      </c>
      <c r="HQ9" t="s">
        <v>42</v>
      </c>
      <c r="HR9" t="s">
        <v>16974</v>
      </c>
      <c r="HS9" t="s">
        <v>36</v>
      </c>
      <c r="HT9" t="s">
        <v>55</v>
      </c>
      <c r="HU9">
        <v>6000000</v>
      </c>
      <c r="HV9">
        <v>1986</v>
      </c>
      <c r="HW9">
        <v>8.1</v>
      </c>
      <c r="HX9" s="1" t="s">
        <v>24182</v>
      </c>
      <c r="HY9" t="s">
        <v>16984</v>
      </c>
      <c r="HZ9">
        <v>110</v>
      </c>
      <c r="IA9">
        <v>102308900</v>
      </c>
      <c r="IB9" t="s">
        <v>16987</v>
      </c>
      <c r="IC9" t="s">
        <v>16988</v>
      </c>
      <c r="ID9" t="s">
        <v>36</v>
      </c>
      <c r="IE9" t="s">
        <v>37</v>
      </c>
      <c r="IF9">
        <v>6000000</v>
      </c>
      <c r="IG9">
        <v>1969</v>
      </c>
      <c r="IH9">
        <v>8.1</v>
      </c>
    </row>
    <row r="10" spans="1:242" x14ac:dyDescent="0.2">
      <c r="A10" s="1" t="s">
        <v>24161</v>
      </c>
      <c r="B10" t="s">
        <v>56</v>
      </c>
      <c r="C10">
        <v>164</v>
      </c>
      <c r="D10">
        <v>448130642</v>
      </c>
      <c r="E10" t="s">
        <v>59</v>
      </c>
      <c r="F10" t="s">
        <v>60</v>
      </c>
      <c r="G10" t="s">
        <v>36</v>
      </c>
      <c r="H10" t="s">
        <v>37</v>
      </c>
      <c r="I10">
        <v>250000000</v>
      </c>
      <c r="J10">
        <v>2012</v>
      </c>
      <c r="K10">
        <v>8.5</v>
      </c>
      <c r="L10" s="1" t="s">
        <v>24162</v>
      </c>
      <c r="M10" t="s">
        <v>694</v>
      </c>
      <c r="N10">
        <v>146</v>
      </c>
      <c r="O10">
        <v>424645577</v>
      </c>
      <c r="P10" t="s">
        <v>345</v>
      </c>
      <c r="Q10" t="s">
        <v>1169</v>
      </c>
      <c r="R10" t="s">
        <v>36</v>
      </c>
      <c r="S10" t="s">
        <v>37</v>
      </c>
      <c r="T10">
        <v>130000000</v>
      </c>
      <c r="U10">
        <v>2013</v>
      </c>
      <c r="V10">
        <v>7.6</v>
      </c>
      <c r="W10" s="1" t="s">
        <v>24163</v>
      </c>
      <c r="X10" t="s">
        <v>2962</v>
      </c>
      <c r="Y10">
        <v>87</v>
      </c>
      <c r="Z10">
        <v>323505540</v>
      </c>
      <c r="AA10" t="s">
        <v>811</v>
      </c>
      <c r="AB10" t="s">
        <v>2965</v>
      </c>
      <c r="AC10" t="s">
        <v>36</v>
      </c>
      <c r="AD10" t="s">
        <v>675</v>
      </c>
      <c r="AE10">
        <v>75000000</v>
      </c>
      <c r="AF10">
        <v>2016</v>
      </c>
      <c r="AG10">
        <v>6.8</v>
      </c>
      <c r="AH10" s="1" t="s">
        <v>24164</v>
      </c>
      <c r="AI10" t="s">
        <v>3662</v>
      </c>
      <c r="AJ10">
        <v>118</v>
      </c>
      <c r="AK10">
        <v>138795342</v>
      </c>
      <c r="AL10" t="s">
        <v>434</v>
      </c>
      <c r="AM10" t="s">
        <v>12669</v>
      </c>
      <c r="AN10" t="s">
        <v>36</v>
      </c>
      <c r="AO10" t="s">
        <v>55</v>
      </c>
      <c r="AP10">
        <v>15000000</v>
      </c>
      <c r="AQ10">
        <v>2010</v>
      </c>
      <c r="AR10">
        <v>8</v>
      </c>
      <c r="AS10" s="1" t="s">
        <v>24165</v>
      </c>
      <c r="AT10" t="s">
        <v>433</v>
      </c>
      <c r="AU10">
        <v>142</v>
      </c>
      <c r="AV10">
        <v>329691196</v>
      </c>
      <c r="AW10" t="s">
        <v>320</v>
      </c>
      <c r="AX10" t="s">
        <v>4560</v>
      </c>
      <c r="AY10" t="s">
        <v>36</v>
      </c>
      <c r="AZ10" t="s">
        <v>37</v>
      </c>
      <c r="BA10">
        <v>55000000</v>
      </c>
      <c r="BB10">
        <v>1994</v>
      </c>
      <c r="BC10">
        <v>8.8000000000000007</v>
      </c>
      <c r="BD10" s="1" t="s">
        <v>24166</v>
      </c>
      <c r="BE10" t="s">
        <v>2097</v>
      </c>
      <c r="BF10">
        <v>112</v>
      </c>
      <c r="BG10">
        <v>191616238</v>
      </c>
      <c r="BH10" t="s">
        <v>442</v>
      </c>
      <c r="BI10" t="s">
        <v>5045</v>
      </c>
      <c r="BJ10" t="s">
        <v>36</v>
      </c>
      <c r="BK10" t="s">
        <v>37</v>
      </c>
      <c r="BL10">
        <v>50000000</v>
      </c>
      <c r="BM10">
        <v>2014</v>
      </c>
      <c r="BN10">
        <v>7.1</v>
      </c>
      <c r="BO10" s="1" t="s">
        <v>24167</v>
      </c>
      <c r="BP10" t="s">
        <v>19800</v>
      </c>
      <c r="BQ10">
        <v>87</v>
      </c>
      <c r="BR10">
        <v>33349949</v>
      </c>
      <c r="BS10" t="s">
        <v>19802</v>
      </c>
      <c r="BT10" t="s">
        <v>19803</v>
      </c>
      <c r="BU10" t="s">
        <v>36</v>
      </c>
      <c r="BV10" t="s">
        <v>37</v>
      </c>
      <c r="BW10">
        <v>2500000</v>
      </c>
      <c r="BX10">
        <v>2012</v>
      </c>
      <c r="BY10">
        <v>5.0999999999999996</v>
      </c>
      <c r="BZ10" s="1" t="s">
        <v>24168</v>
      </c>
      <c r="CA10" t="s">
        <v>3692</v>
      </c>
      <c r="CB10">
        <v>133</v>
      </c>
      <c r="CC10">
        <v>350123553</v>
      </c>
      <c r="CD10" t="s">
        <v>652</v>
      </c>
      <c r="CE10" t="s">
        <v>4443</v>
      </c>
      <c r="CF10" t="s">
        <v>36</v>
      </c>
      <c r="CG10" t="s">
        <v>37</v>
      </c>
      <c r="CH10">
        <v>58800000</v>
      </c>
      <c r="CI10">
        <v>2014</v>
      </c>
      <c r="CJ10">
        <v>7.3</v>
      </c>
      <c r="CK10" s="1" t="s">
        <v>24169</v>
      </c>
      <c r="CL10" t="s">
        <v>248</v>
      </c>
      <c r="CM10">
        <v>106</v>
      </c>
      <c r="CN10">
        <v>362645141</v>
      </c>
      <c r="CO10" t="s">
        <v>98</v>
      </c>
      <c r="CP10" t="s">
        <v>547</v>
      </c>
      <c r="CQ10" t="s">
        <v>36</v>
      </c>
      <c r="CR10" t="s">
        <v>55</v>
      </c>
      <c r="CS10">
        <v>175000000</v>
      </c>
      <c r="CT10">
        <v>2016</v>
      </c>
      <c r="CU10">
        <v>7.8</v>
      </c>
      <c r="CV10" s="1" t="s">
        <v>24170</v>
      </c>
      <c r="CW10" t="s">
        <v>161</v>
      </c>
      <c r="CX10">
        <v>106</v>
      </c>
      <c r="CY10">
        <v>179020854</v>
      </c>
      <c r="CZ10" t="s">
        <v>164</v>
      </c>
      <c r="DA10" t="s">
        <v>165</v>
      </c>
      <c r="DB10" t="s">
        <v>36</v>
      </c>
      <c r="DC10" t="s">
        <v>37</v>
      </c>
      <c r="DD10">
        <v>225000000</v>
      </c>
      <c r="DE10">
        <v>2012</v>
      </c>
      <c r="DF10">
        <v>6.8</v>
      </c>
      <c r="DG10" s="1" t="s">
        <v>24171</v>
      </c>
      <c r="DH10" t="s">
        <v>6000</v>
      </c>
      <c r="DI10">
        <v>130</v>
      </c>
      <c r="DJ10">
        <v>136019448</v>
      </c>
      <c r="DK10" t="s">
        <v>6002</v>
      </c>
      <c r="DL10" t="s">
        <v>6003</v>
      </c>
      <c r="DM10" t="s">
        <v>36</v>
      </c>
      <c r="DN10" t="s">
        <v>37</v>
      </c>
      <c r="DO10">
        <v>44500000</v>
      </c>
      <c r="DP10">
        <v>2012</v>
      </c>
      <c r="DQ10">
        <v>7.7</v>
      </c>
      <c r="DR10" s="1" t="s">
        <v>24172</v>
      </c>
      <c r="DS10" t="s">
        <v>10817</v>
      </c>
      <c r="DT10">
        <v>98</v>
      </c>
      <c r="DU10">
        <v>110175871</v>
      </c>
      <c r="DV10" t="s">
        <v>2475</v>
      </c>
      <c r="DW10" t="s">
        <v>14825</v>
      </c>
      <c r="DX10" t="s">
        <v>36</v>
      </c>
      <c r="DY10" t="s">
        <v>37</v>
      </c>
      <c r="DZ10">
        <v>10000000</v>
      </c>
      <c r="EA10">
        <v>2004</v>
      </c>
      <c r="EB10">
        <v>5.9</v>
      </c>
      <c r="EC10" s="1" t="s">
        <v>24173</v>
      </c>
      <c r="ED10" t="s">
        <v>8762</v>
      </c>
      <c r="EE10">
        <v>115</v>
      </c>
      <c r="EF10">
        <v>183436380</v>
      </c>
      <c r="EG10" t="s">
        <v>2454</v>
      </c>
      <c r="EH10" t="s">
        <v>8764</v>
      </c>
      <c r="EI10" t="s">
        <v>36</v>
      </c>
      <c r="EJ10" t="s">
        <v>37</v>
      </c>
      <c r="EK10">
        <v>29000000</v>
      </c>
      <c r="EL10">
        <v>2015</v>
      </c>
      <c r="EM10">
        <v>6.5</v>
      </c>
      <c r="EN10" s="1" t="s">
        <v>24174</v>
      </c>
      <c r="EO10" t="s">
        <v>3662</v>
      </c>
      <c r="EP10">
        <v>158</v>
      </c>
      <c r="EQ10">
        <v>148775460</v>
      </c>
      <c r="ER10" t="s">
        <v>261</v>
      </c>
      <c r="ES10" t="s">
        <v>3663</v>
      </c>
      <c r="ET10" t="s">
        <v>36</v>
      </c>
      <c r="EU10" t="s">
        <v>37</v>
      </c>
      <c r="EV10">
        <v>61000000</v>
      </c>
      <c r="EW10">
        <v>2012</v>
      </c>
      <c r="EX10">
        <v>7.6</v>
      </c>
      <c r="EY10" s="1" t="s">
        <v>24175</v>
      </c>
      <c r="EZ10" t="s">
        <v>848</v>
      </c>
      <c r="FA10">
        <v>174</v>
      </c>
      <c r="FB10">
        <v>217536138</v>
      </c>
      <c r="FC10" t="s">
        <v>320</v>
      </c>
      <c r="FD10" t="s">
        <v>1272</v>
      </c>
      <c r="FE10" t="s">
        <v>36</v>
      </c>
      <c r="FF10" t="s">
        <v>37</v>
      </c>
      <c r="FG10">
        <v>125000000</v>
      </c>
      <c r="FH10">
        <v>2006</v>
      </c>
      <c r="FI10">
        <v>6.6</v>
      </c>
      <c r="FU10" s="1" t="s">
        <v>24177</v>
      </c>
      <c r="FV10" t="s">
        <v>196</v>
      </c>
      <c r="FW10">
        <v>130</v>
      </c>
      <c r="FX10">
        <v>296623634</v>
      </c>
      <c r="FY10" t="s">
        <v>766</v>
      </c>
      <c r="FZ10" t="s">
        <v>4991</v>
      </c>
      <c r="GA10" t="s">
        <v>36</v>
      </c>
      <c r="GB10" t="s">
        <v>37</v>
      </c>
      <c r="GC10">
        <v>50000000</v>
      </c>
      <c r="GD10">
        <v>2009</v>
      </c>
      <c r="GE10">
        <v>4.5999999999999996</v>
      </c>
      <c r="GF10" s="1" t="s">
        <v>24178</v>
      </c>
      <c r="GG10" t="s">
        <v>694</v>
      </c>
      <c r="GH10">
        <v>146</v>
      </c>
      <c r="GI10">
        <v>424645577</v>
      </c>
      <c r="GJ10" t="s">
        <v>345</v>
      </c>
      <c r="GK10" t="s">
        <v>1169</v>
      </c>
      <c r="GL10" t="s">
        <v>36</v>
      </c>
      <c r="GM10" t="s">
        <v>37</v>
      </c>
      <c r="GN10">
        <v>130000000</v>
      </c>
      <c r="GO10">
        <v>2013</v>
      </c>
      <c r="GP10">
        <v>7.6</v>
      </c>
      <c r="GQ10" s="1" t="s">
        <v>24179</v>
      </c>
      <c r="GR10" t="s">
        <v>3910</v>
      </c>
      <c r="GS10">
        <v>93</v>
      </c>
      <c r="GT10">
        <v>118153533</v>
      </c>
      <c r="GU10" t="s">
        <v>1247</v>
      </c>
      <c r="GV10" t="s">
        <v>3912</v>
      </c>
      <c r="GW10" t="s">
        <v>36</v>
      </c>
      <c r="GX10" t="s">
        <v>37</v>
      </c>
      <c r="GY10">
        <v>61000000</v>
      </c>
      <c r="GZ10">
        <v>2007</v>
      </c>
      <c r="HA10">
        <v>6.3</v>
      </c>
      <c r="HB10" s="1" t="s">
        <v>24180</v>
      </c>
      <c r="HC10" t="s">
        <v>694</v>
      </c>
      <c r="HD10">
        <v>123</v>
      </c>
      <c r="HE10">
        <v>337103873</v>
      </c>
      <c r="HF10" t="s">
        <v>345</v>
      </c>
      <c r="HG10" t="s">
        <v>1268</v>
      </c>
      <c r="HH10" t="s">
        <v>36</v>
      </c>
      <c r="HI10" t="s">
        <v>37</v>
      </c>
      <c r="HJ10">
        <v>125000000</v>
      </c>
      <c r="HK10">
        <v>2014</v>
      </c>
      <c r="HL10">
        <v>6.7</v>
      </c>
      <c r="HM10" s="1" t="s">
        <v>24181</v>
      </c>
      <c r="HN10" t="s">
        <v>223</v>
      </c>
      <c r="HO10">
        <v>121</v>
      </c>
      <c r="HP10">
        <v>125069696</v>
      </c>
      <c r="HQ10" t="s">
        <v>6275</v>
      </c>
      <c r="HR10" t="s">
        <v>6276</v>
      </c>
      <c r="HS10" t="s">
        <v>36</v>
      </c>
      <c r="HT10" t="s">
        <v>37</v>
      </c>
      <c r="HU10">
        <v>40000000</v>
      </c>
      <c r="HV10">
        <v>2013</v>
      </c>
      <c r="HW10">
        <v>7.6</v>
      </c>
      <c r="HX10" s="1" t="s">
        <v>24182</v>
      </c>
      <c r="HY10" t="s">
        <v>3692</v>
      </c>
      <c r="HZ10">
        <v>131</v>
      </c>
      <c r="IA10">
        <v>101157447</v>
      </c>
      <c r="IB10" t="s">
        <v>3692</v>
      </c>
      <c r="IC10" t="s">
        <v>13342</v>
      </c>
      <c r="ID10" t="s">
        <v>36</v>
      </c>
      <c r="IE10" t="s">
        <v>37</v>
      </c>
      <c r="IF10">
        <v>14400000</v>
      </c>
      <c r="IG10">
        <v>1992</v>
      </c>
      <c r="IH10">
        <v>8.3000000000000007</v>
      </c>
    </row>
    <row r="11" spans="1:242" x14ac:dyDescent="0.2">
      <c r="A11" s="1" t="s">
        <v>24161</v>
      </c>
      <c r="B11" t="s">
        <v>39</v>
      </c>
      <c r="C11">
        <v>151</v>
      </c>
      <c r="D11">
        <v>423032628</v>
      </c>
      <c r="E11" t="s">
        <v>42</v>
      </c>
      <c r="F11" t="s">
        <v>130</v>
      </c>
      <c r="G11" t="s">
        <v>36</v>
      </c>
      <c r="H11" t="s">
        <v>37</v>
      </c>
      <c r="I11">
        <v>225000000</v>
      </c>
      <c r="J11">
        <v>2006</v>
      </c>
      <c r="K11">
        <v>7.3</v>
      </c>
      <c r="L11" s="1" t="s">
        <v>24162</v>
      </c>
      <c r="M11" t="s">
        <v>39</v>
      </c>
      <c r="N11">
        <v>151</v>
      </c>
      <c r="O11">
        <v>423032628</v>
      </c>
      <c r="P11" t="s">
        <v>42</v>
      </c>
      <c r="Q11" t="s">
        <v>130</v>
      </c>
      <c r="R11" t="s">
        <v>36</v>
      </c>
      <c r="S11" t="s">
        <v>37</v>
      </c>
      <c r="T11">
        <v>225000000</v>
      </c>
      <c r="U11">
        <v>2006</v>
      </c>
      <c r="V11">
        <v>7.3</v>
      </c>
      <c r="W11" s="1" t="s">
        <v>24163</v>
      </c>
      <c r="X11" t="s">
        <v>719</v>
      </c>
      <c r="Y11">
        <v>93</v>
      </c>
      <c r="Z11">
        <v>320706665</v>
      </c>
      <c r="AA11" t="s">
        <v>721</v>
      </c>
      <c r="AB11" t="s">
        <v>722</v>
      </c>
      <c r="AC11" t="s">
        <v>36</v>
      </c>
      <c r="AD11" t="s">
        <v>37</v>
      </c>
      <c r="AE11">
        <v>160000000</v>
      </c>
      <c r="AF11">
        <v>2007</v>
      </c>
      <c r="AG11">
        <v>6.1</v>
      </c>
      <c r="AH11" s="1" t="s">
        <v>24164</v>
      </c>
      <c r="AI11" t="s">
        <v>6000</v>
      </c>
      <c r="AJ11">
        <v>130</v>
      </c>
      <c r="AK11">
        <v>136019448</v>
      </c>
      <c r="AL11" t="s">
        <v>6002</v>
      </c>
      <c r="AM11" t="s">
        <v>6003</v>
      </c>
      <c r="AN11" t="s">
        <v>36</v>
      </c>
      <c r="AO11" t="s">
        <v>37</v>
      </c>
      <c r="AP11">
        <v>44500000</v>
      </c>
      <c r="AQ11">
        <v>2012</v>
      </c>
      <c r="AR11">
        <v>7.7</v>
      </c>
      <c r="AS11" s="1" t="s">
        <v>24165</v>
      </c>
      <c r="AT11" t="s">
        <v>2962</v>
      </c>
      <c r="AU11">
        <v>87</v>
      </c>
      <c r="AV11">
        <v>323505540</v>
      </c>
      <c r="AW11" t="s">
        <v>811</v>
      </c>
      <c r="AX11" t="s">
        <v>2965</v>
      </c>
      <c r="AY11" t="s">
        <v>36</v>
      </c>
      <c r="AZ11" t="s">
        <v>675</v>
      </c>
      <c r="BA11">
        <v>75000000</v>
      </c>
      <c r="BB11">
        <v>2016</v>
      </c>
      <c r="BC11">
        <v>6.8</v>
      </c>
      <c r="BD11" s="1" t="s">
        <v>24166</v>
      </c>
      <c r="BE11" t="s">
        <v>1292</v>
      </c>
      <c r="BF11">
        <v>129</v>
      </c>
      <c r="BG11">
        <v>186830669</v>
      </c>
      <c r="BH11" t="s">
        <v>95</v>
      </c>
      <c r="BI11" t="s">
        <v>1294</v>
      </c>
      <c r="BJ11" t="s">
        <v>36</v>
      </c>
      <c r="BK11" t="s">
        <v>37</v>
      </c>
      <c r="BL11">
        <v>125000000</v>
      </c>
      <c r="BM11">
        <v>2011</v>
      </c>
      <c r="BN11">
        <v>7.5</v>
      </c>
      <c r="BO11" s="1" t="s">
        <v>24167</v>
      </c>
      <c r="BP11" t="s">
        <v>19824</v>
      </c>
      <c r="BQ11">
        <v>75</v>
      </c>
      <c r="BR11">
        <v>32230907</v>
      </c>
      <c r="BS11" t="s">
        <v>19826</v>
      </c>
      <c r="BT11" t="s">
        <v>19827</v>
      </c>
      <c r="BU11" t="s">
        <v>36</v>
      </c>
      <c r="BV11" t="s">
        <v>37</v>
      </c>
      <c r="BW11">
        <v>2500000</v>
      </c>
      <c r="BX11">
        <v>2013</v>
      </c>
      <c r="BY11">
        <v>6.7</v>
      </c>
      <c r="BZ11" s="1" t="s">
        <v>24168</v>
      </c>
      <c r="CA11" t="s">
        <v>169</v>
      </c>
      <c r="CB11">
        <v>172</v>
      </c>
      <c r="CC11">
        <v>340478898</v>
      </c>
      <c r="CD11" t="s">
        <v>199</v>
      </c>
      <c r="CE11" t="s">
        <v>2012</v>
      </c>
      <c r="CF11" t="s">
        <v>36</v>
      </c>
      <c r="CG11" t="s">
        <v>37</v>
      </c>
      <c r="CH11">
        <v>94000000</v>
      </c>
      <c r="CI11">
        <v>2002</v>
      </c>
      <c r="CJ11">
        <v>8.6999999999999993</v>
      </c>
      <c r="CK11" s="1" t="s">
        <v>24169</v>
      </c>
      <c r="CL11" t="s">
        <v>467</v>
      </c>
      <c r="CM11">
        <v>95</v>
      </c>
      <c r="CN11">
        <v>356454367</v>
      </c>
      <c r="CO11" t="s">
        <v>477</v>
      </c>
      <c r="CP11" t="s">
        <v>541</v>
      </c>
      <c r="CQ11" t="s">
        <v>36</v>
      </c>
      <c r="CR11" t="s">
        <v>37</v>
      </c>
      <c r="CS11">
        <v>175000000</v>
      </c>
      <c r="CT11">
        <v>2015</v>
      </c>
      <c r="CU11">
        <v>8.3000000000000007</v>
      </c>
      <c r="CV11" s="1" t="s">
        <v>24170</v>
      </c>
      <c r="CW11" t="s">
        <v>169</v>
      </c>
      <c r="CX11">
        <v>164</v>
      </c>
      <c r="CY11">
        <v>255108370</v>
      </c>
      <c r="CZ11" t="s">
        <v>172</v>
      </c>
      <c r="DA11" t="s">
        <v>173</v>
      </c>
      <c r="DB11" t="s">
        <v>36</v>
      </c>
      <c r="DC11" t="s">
        <v>177</v>
      </c>
      <c r="DD11">
        <v>250000000</v>
      </c>
      <c r="DE11">
        <v>2014</v>
      </c>
      <c r="DF11">
        <v>7.5</v>
      </c>
      <c r="DG11" s="1" t="s">
        <v>24171</v>
      </c>
      <c r="DH11" t="s">
        <v>2294</v>
      </c>
      <c r="DI11">
        <v>140</v>
      </c>
      <c r="DJ11">
        <v>120147445</v>
      </c>
      <c r="DK11" t="s">
        <v>299</v>
      </c>
      <c r="DL11" t="s">
        <v>2297</v>
      </c>
      <c r="DM11" t="s">
        <v>36</v>
      </c>
      <c r="DN11" t="s">
        <v>37</v>
      </c>
      <c r="DO11">
        <v>87000000</v>
      </c>
      <c r="DP11">
        <v>2003</v>
      </c>
      <c r="DQ11">
        <v>7.3</v>
      </c>
      <c r="DR11" s="1" t="s">
        <v>24172</v>
      </c>
      <c r="DS11" t="s">
        <v>18015</v>
      </c>
      <c r="DT11">
        <v>84</v>
      </c>
      <c r="DU11">
        <v>107917283</v>
      </c>
      <c r="DV11" t="s">
        <v>19180</v>
      </c>
      <c r="DW11" t="s">
        <v>22836</v>
      </c>
      <c r="DX11" t="s">
        <v>36</v>
      </c>
      <c r="DY11" t="s">
        <v>37</v>
      </c>
      <c r="DZ11">
        <v>15000</v>
      </c>
      <c r="EA11">
        <v>2007</v>
      </c>
      <c r="EB11">
        <v>6.3</v>
      </c>
      <c r="EC11" s="1" t="s">
        <v>24173</v>
      </c>
      <c r="ED11" t="s">
        <v>13409</v>
      </c>
      <c r="EE11">
        <v>110</v>
      </c>
      <c r="EF11">
        <v>181360000</v>
      </c>
      <c r="EG11" t="s">
        <v>16970</v>
      </c>
      <c r="EH11" t="s">
        <v>16971</v>
      </c>
      <c r="EI11" t="s">
        <v>36</v>
      </c>
      <c r="EJ11" t="s">
        <v>37</v>
      </c>
      <c r="EK11">
        <v>6000000</v>
      </c>
      <c r="EL11">
        <v>1978</v>
      </c>
      <c r="EM11">
        <v>7.2</v>
      </c>
      <c r="EN11" s="1" t="s">
        <v>24174</v>
      </c>
      <c r="EO11" t="s">
        <v>4929</v>
      </c>
      <c r="EP11">
        <v>108</v>
      </c>
      <c r="EQ11">
        <v>143704210</v>
      </c>
      <c r="ER11" t="s">
        <v>434</v>
      </c>
      <c r="ES11" t="s">
        <v>4931</v>
      </c>
      <c r="ET11" t="s">
        <v>36</v>
      </c>
      <c r="EU11" t="s">
        <v>37</v>
      </c>
      <c r="EV11">
        <v>52000000</v>
      </c>
      <c r="EW11">
        <v>2008</v>
      </c>
      <c r="EX11">
        <v>6.3</v>
      </c>
      <c r="EY11" s="1" t="s">
        <v>24175</v>
      </c>
      <c r="EZ11" t="s">
        <v>1292</v>
      </c>
      <c r="FA11">
        <v>128</v>
      </c>
      <c r="FB11">
        <v>209019489</v>
      </c>
      <c r="FC11" t="s">
        <v>95</v>
      </c>
      <c r="FD11" t="s">
        <v>2150</v>
      </c>
      <c r="FE11" t="s">
        <v>36</v>
      </c>
      <c r="FF11" t="s">
        <v>37</v>
      </c>
      <c r="FG11">
        <v>90000000</v>
      </c>
      <c r="FH11">
        <v>2009</v>
      </c>
      <c r="FI11">
        <v>7.6</v>
      </c>
      <c r="FU11" s="1" t="s">
        <v>24177</v>
      </c>
      <c r="FV11" t="s">
        <v>1102</v>
      </c>
      <c r="FW11">
        <v>115</v>
      </c>
      <c r="FX11">
        <v>292298923</v>
      </c>
      <c r="FY11" t="s">
        <v>766</v>
      </c>
      <c r="FZ11" t="s">
        <v>1104</v>
      </c>
      <c r="GA11" t="s">
        <v>36</v>
      </c>
      <c r="GB11" t="s">
        <v>37</v>
      </c>
      <c r="GC11">
        <v>120000000</v>
      </c>
      <c r="GD11">
        <v>2012</v>
      </c>
      <c r="GE11">
        <v>5.5</v>
      </c>
      <c r="GF11" s="1" t="s">
        <v>24178</v>
      </c>
      <c r="GG11" t="s">
        <v>247</v>
      </c>
      <c r="GH11">
        <v>195</v>
      </c>
      <c r="GI11">
        <v>408992272</v>
      </c>
      <c r="GJ11" t="s">
        <v>95</v>
      </c>
      <c r="GK11" t="s">
        <v>249</v>
      </c>
      <c r="GL11" t="s">
        <v>36</v>
      </c>
      <c r="GM11" t="s">
        <v>37</v>
      </c>
      <c r="GN11">
        <v>200000000</v>
      </c>
      <c r="GO11">
        <v>2013</v>
      </c>
      <c r="GP11">
        <v>7.2</v>
      </c>
      <c r="GQ11" s="1" t="s">
        <v>24179</v>
      </c>
      <c r="GR11" t="s">
        <v>6232</v>
      </c>
      <c r="GS11">
        <v>145</v>
      </c>
      <c r="GT11">
        <v>117235247</v>
      </c>
      <c r="GU11" t="s">
        <v>1782</v>
      </c>
      <c r="GV11" t="s">
        <v>21504</v>
      </c>
      <c r="GW11" t="s">
        <v>36</v>
      </c>
      <c r="GX11" t="s">
        <v>37</v>
      </c>
      <c r="GY11">
        <v>960000</v>
      </c>
      <c r="GZ11">
        <v>1976</v>
      </c>
      <c r="HA11">
        <v>8.1</v>
      </c>
      <c r="HB11" s="1" t="s">
        <v>24180</v>
      </c>
      <c r="HC11" t="s">
        <v>47</v>
      </c>
      <c r="HD11">
        <v>143</v>
      </c>
      <c r="HE11">
        <v>304360277</v>
      </c>
      <c r="HF11" t="s">
        <v>239</v>
      </c>
      <c r="HG11" t="s">
        <v>240</v>
      </c>
      <c r="HH11" t="s">
        <v>36</v>
      </c>
      <c r="HI11" t="s">
        <v>55</v>
      </c>
      <c r="HJ11">
        <v>200000000</v>
      </c>
      <c r="HK11">
        <v>2012</v>
      </c>
      <c r="HL11">
        <v>7.8</v>
      </c>
      <c r="HM11" s="1" t="s">
        <v>24181</v>
      </c>
      <c r="HN11" t="s">
        <v>3120</v>
      </c>
      <c r="HO11">
        <v>121</v>
      </c>
      <c r="HP11">
        <v>123922370</v>
      </c>
      <c r="HQ11" t="s">
        <v>809</v>
      </c>
      <c r="HR11" t="s">
        <v>13638</v>
      </c>
      <c r="HS11" t="s">
        <v>36</v>
      </c>
      <c r="HT11" t="s">
        <v>37</v>
      </c>
      <c r="HU11">
        <v>13000000</v>
      </c>
      <c r="HV11">
        <v>1987</v>
      </c>
      <c r="HW11">
        <v>7.3</v>
      </c>
      <c r="HX11" s="1" t="s">
        <v>24182</v>
      </c>
      <c r="HY11" t="s">
        <v>311</v>
      </c>
      <c r="HZ11">
        <v>136</v>
      </c>
      <c r="IA11">
        <v>93771072</v>
      </c>
      <c r="IB11" t="s">
        <v>760</v>
      </c>
      <c r="IC11" t="s">
        <v>3677</v>
      </c>
      <c r="ID11" t="s">
        <v>36</v>
      </c>
      <c r="IE11" t="s">
        <v>37</v>
      </c>
      <c r="IF11">
        <v>65000000</v>
      </c>
      <c r="IG11">
        <v>1998</v>
      </c>
      <c r="IH11">
        <v>6.7</v>
      </c>
    </row>
    <row r="12" spans="1:242" x14ac:dyDescent="0.2">
      <c r="A12" s="1" t="s">
        <v>24161</v>
      </c>
      <c r="B12" t="s">
        <v>247</v>
      </c>
      <c r="C12">
        <v>195</v>
      </c>
      <c r="D12">
        <v>408992272</v>
      </c>
      <c r="E12" t="s">
        <v>95</v>
      </c>
      <c r="F12" t="s">
        <v>249</v>
      </c>
      <c r="G12" t="s">
        <v>36</v>
      </c>
      <c r="H12" t="s">
        <v>37</v>
      </c>
      <c r="I12">
        <v>200000000</v>
      </c>
      <c r="J12">
        <v>2013</v>
      </c>
      <c r="K12">
        <v>7.2</v>
      </c>
      <c r="L12" s="1" t="s">
        <v>24162</v>
      </c>
      <c r="M12" t="s">
        <v>2384</v>
      </c>
      <c r="N12">
        <v>73</v>
      </c>
      <c r="O12">
        <v>422783777</v>
      </c>
      <c r="P12" t="s">
        <v>900</v>
      </c>
      <c r="Q12" t="s">
        <v>2917</v>
      </c>
      <c r="R12" t="s">
        <v>36</v>
      </c>
      <c r="S12" t="s">
        <v>37</v>
      </c>
      <c r="T12">
        <v>45000000</v>
      </c>
      <c r="U12">
        <v>1994</v>
      </c>
      <c r="V12">
        <v>8.5</v>
      </c>
      <c r="W12" s="1" t="s">
        <v>24163</v>
      </c>
      <c r="X12" t="s">
        <v>467</v>
      </c>
      <c r="Y12">
        <v>96</v>
      </c>
      <c r="Z12">
        <v>292979556</v>
      </c>
      <c r="AA12" t="s">
        <v>319</v>
      </c>
      <c r="AB12" t="s">
        <v>470</v>
      </c>
      <c r="AC12" t="s">
        <v>36</v>
      </c>
      <c r="AD12" t="s">
        <v>37</v>
      </c>
      <c r="AE12">
        <v>175000000</v>
      </c>
      <c r="AF12">
        <v>2009</v>
      </c>
      <c r="AG12">
        <v>8.3000000000000007</v>
      </c>
      <c r="AH12" s="1" t="s">
        <v>24164</v>
      </c>
      <c r="AI12" t="s">
        <v>512</v>
      </c>
      <c r="AJ12">
        <v>115</v>
      </c>
      <c r="AK12">
        <v>135014968</v>
      </c>
      <c r="AL12" t="s">
        <v>809</v>
      </c>
      <c r="AM12" t="s">
        <v>5021</v>
      </c>
      <c r="AN12" t="s">
        <v>36</v>
      </c>
      <c r="AO12" t="s">
        <v>37</v>
      </c>
      <c r="AP12">
        <v>50000000</v>
      </c>
      <c r="AQ12">
        <v>1998</v>
      </c>
      <c r="AR12">
        <v>6.7</v>
      </c>
      <c r="AS12" s="1" t="s">
        <v>24165</v>
      </c>
      <c r="AT12" t="s">
        <v>719</v>
      </c>
      <c r="AU12">
        <v>93</v>
      </c>
      <c r="AV12">
        <v>320706665</v>
      </c>
      <c r="AW12" t="s">
        <v>721</v>
      </c>
      <c r="AX12" t="s">
        <v>722</v>
      </c>
      <c r="AY12" t="s">
        <v>36</v>
      </c>
      <c r="AZ12" t="s">
        <v>37</v>
      </c>
      <c r="BA12">
        <v>160000000</v>
      </c>
      <c r="BB12">
        <v>2007</v>
      </c>
      <c r="BC12">
        <v>6.1</v>
      </c>
      <c r="BD12" s="1" t="s">
        <v>24166</v>
      </c>
      <c r="BE12" t="s">
        <v>519</v>
      </c>
      <c r="BF12">
        <v>126</v>
      </c>
      <c r="BG12">
        <v>186336103</v>
      </c>
      <c r="BH12" t="s">
        <v>338</v>
      </c>
      <c r="BI12" t="s">
        <v>1532</v>
      </c>
      <c r="BJ12" t="s">
        <v>36</v>
      </c>
      <c r="BK12" t="s">
        <v>37</v>
      </c>
      <c r="BL12">
        <v>120000000</v>
      </c>
      <c r="BM12">
        <v>2005</v>
      </c>
      <c r="BN12">
        <v>6.5</v>
      </c>
      <c r="BO12" s="1" t="s">
        <v>24167</v>
      </c>
      <c r="BP12" t="s">
        <v>15025</v>
      </c>
      <c r="BQ12">
        <v>106</v>
      </c>
      <c r="BR12">
        <v>28873374</v>
      </c>
      <c r="BS12" t="s">
        <v>15027</v>
      </c>
      <c r="BT12" t="s">
        <v>15028</v>
      </c>
      <c r="BU12" t="s">
        <v>36</v>
      </c>
      <c r="BV12" t="s">
        <v>37</v>
      </c>
      <c r="BW12">
        <v>10000000</v>
      </c>
      <c r="BX12">
        <v>2013</v>
      </c>
      <c r="BY12">
        <v>4.0999999999999996</v>
      </c>
      <c r="BZ12" s="1" t="s">
        <v>24168</v>
      </c>
      <c r="CA12" t="s">
        <v>433</v>
      </c>
      <c r="CB12">
        <v>142</v>
      </c>
      <c r="CC12">
        <v>329691196</v>
      </c>
      <c r="CD12" t="s">
        <v>320</v>
      </c>
      <c r="CE12" t="s">
        <v>4560</v>
      </c>
      <c r="CF12" t="s">
        <v>36</v>
      </c>
      <c r="CG12" t="s">
        <v>37</v>
      </c>
      <c r="CH12">
        <v>55000000</v>
      </c>
      <c r="CI12">
        <v>1994</v>
      </c>
      <c r="CJ12">
        <v>8.8000000000000007</v>
      </c>
      <c r="CK12" s="1" t="s">
        <v>24169</v>
      </c>
      <c r="CL12" t="s">
        <v>3187</v>
      </c>
      <c r="CM12">
        <v>91</v>
      </c>
      <c r="CN12">
        <v>336029560</v>
      </c>
      <c r="CO12" t="s">
        <v>516</v>
      </c>
      <c r="CP12" t="s">
        <v>3188</v>
      </c>
      <c r="CQ12" t="s">
        <v>36</v>
      </c>
      <c r="CR12" t="s">
        <v>37</v>
      </c>
      <c r="CS12">
        <v>74000000</v>
      </c>
      <c r="CT12">
        <v>2015</v>
      </c>
      <c r="CU12">
        <v>6.4</v>
      </c>
      <c r="CV12" s="1" t="s">
        <v>24170</v>
      </c>
      <c r="CW12" t="s">
        <v>178</v>
      </c>
      <c r="CX12">
        <v>153</v>
      </c>
      <c r="CY12">
        <v>262030663</v>
      </c>
      <c r="CZ12" t="s">
        <v>180</v>
      </c>
      <c r="DA12" t="s">
        <v>181</v>
      </c>
      <c r="DB12" t="s">
        <v>36</v>
      </c>
      <c r="DC12" t="s">
        <v>37</v>
      </c>
      <c r="DD12">
        <v>230000000</v>
      </c>
      <c r="DE12">
        <v>2012</v>
      </c>
      <c r="DF12">
        <v>7</v>
      </c>
      <c r="DG12" s="1" t="s">
        <v>24171</v>
      </c>
      <c r="DH12" t="s">
        <v>426</v>
      </c>
      <c r="DI12">
        <v>142</v>
      </c>
      <c r="DJ12">
        <v>113330342</v>
      </c>
      <c r="DK12" t="s">
        <v>461</v>
      </c>
      <c r="DL12" t="s">
        <v>1521</v>
      </c>
      <c r="DM12" t="s">
        <v>36</v>
      </c>
      <c r="DN12" t="s">
        <v>37</v>
      </c>
      <c r="DO12">
        <v>110000000</v>
      </c>
      <c r="DP12">
        <v>2000</v>
      </c>
      <c r="DQ12">
        <v>7.1</v>
      </c>
      <c r="DR12" s="1" t="s">
        <v>24172</v>
      </c>
      <c r="DS12" t="s">
        <v>5048</v>
      </c>
      <c r="DT12">
        <v>123</v>
      </c>
      <c r="DU12">
        <v>105264608</v>
      </c>
      <c r="DV12" t="s">
        <v>338</v>
      </c>
      <c r="DW12" t="s">
        <v>5050</v>
      </c>
      <c r="DX12" t="s">
        <v>36</v>
      </c>
      <c r="DY12" t="s">
        <v>37</v>
      </c>
      <c r="DZ12">
        <v>60000000</v>
      </c>
      <c r="EA12">
        <v>1994</v>
      </c>
      <c r="EB12">
        <v>7.6</v>
      </c>
      <c r="EC12" s="1" t="s">
        <v>24173</v>
      </c>
      <c r="ED12" t="s">
        <v>155</v>
      </c>
      <c r="EE12">
        <v>113</v>
      </c>
      <c r="EF12">
        <v>170684505</v>
      </c>
      <c r="EG12" t="s">
        <v>4159</v>
      </c>
      <c r="EH12" t="s">
        <v>8082</v>
      </c>
      <c r="EI12" t="s">
        <v>36</v>
      </c>
      <c r="EJ12" t="s">
        <v>37</v>
      </c>
      <c r="EK12">
        <v>45000000</v>
      </c>
      <c r="EL12">
        <v>2002</v>
      </c>
      <c r="EM12">
        <v>7.2</v>
      </c>
      <c r="EN12" s="1" t="s">
        <v>24174</v>
      </c>
      <c r="EO12" t="s">
        <v>1276</v>
      </c>
      <c r="EP12">
        <v>96</v>
      </c>
      <c r="EQ12">
        <v>143618384</v>
      </c>
      <c r="ER12" t="s">
        <v>255</v>
      </c>
      <c r="ES12" t="s">
        <v>2250</v>
      </c>
      <c r="ET12" t="s">
        <v>36</v>
      </c>
      <c r="EU12" t="s">
        <v>37</v>
      </c>
      <c r="EV12">
        <v>90000000</v>
      </c>
      <c r="EW12">
        <v>2011</v>
      </c>
      <c r="EX12">
        <v>7</v>
      </c>
      <c r="EY12" s="1" t="s">
        <v>24175</v>
      </c>
      <c r="EZ12" t="s">
        <v>161</v>
      </c>
      <c r="FA12">
        <v>88</v>
      </c>
      <c r="FB12">
        <v>190418803</v>
      </c>
      <c r="FC12" t="s">
        <v>164</v>
      </c>
      <c r="FD12" t="s">
        <v>982</v>
      </c>
      <c r="FE12" t="s">
        <v>36</v>
      </c>
      <c r="FF12" t="s">
        <v>37</v>
      </c>
      <c r="FG12">
        <v>140000000</v>
      </c>
      <c r="FH12">
        <v>2002</v>
      </c>
      <c r="FI12">
        <v>6.1</v>
      </c>
      <c r="FU12" s="1" t="s">
        <v>24177</v>
      </c>
      <c r="FV12" t="s">
        <v>1102</v>
      </c>
      <c r="FW12">
        <v>115</v>
      </c>
      <c r="FX12">
        <v>292298923</v>
      </c>
      <c r="FY12" t="s">
        <v>766</v>
      </c>
      <c r="FZ12" t="s">
        <v>1104</v>
      </c>
      <c r="GA12" t="s">
        <v>36</v>
      </c>
      <c r="GB12" t="s">
        <v>37</v>
      </c>
      <c r="GC12">
        <v>120000000</v>
      </c>
      <c r="GD12">
        <v>2012</v>
      </c>
      <c r="GE12">
        <v>5.5</v>
      </c>
      <c r="GF12" s="1" t="s">
        <v>24178</v>
      </c>
      <c r="GG12" t="s">
        <v>2294</v>
      </c>
      <c r="GH12">
        <v>142</v>
      </c>
      <c r="GI12">
        <v>407999255</v>
      </c>
      <c r="GJ12" t="s">
        <v>345</v>
      </c>
      <c r="GK12" t="s">
        <v>2536</v>
      </c>
      <c r="GL12" t="s">
        <v>36</v>
      </c>
      <c r="GM12" t="s">
        <v>37</v>
      </c>
      <c r="GN12">
        <v>78000000</v>
      </c>
      <c r="GO12">
        <v>2012</v>
      </c>
      <c r="GP12">
        <v>7.3</v>
      </c>
      <c r="GQ12" s="1" t="s">
        <v>24179</v>
      </c>
      <c r="GR12" t="s">
        <v>7860</v>
      </c>
      <c r="GS12">
        <v>120</v>
      </c>
      <c r="GT12">
        <v>115648585</v>
      </c>
      <c r="GU12" t="s">
        <v>4211</v>
      </c>
      <c r="GV12" t="s">
        <v>8110</v>
      </c>
      <c r="GW12" t="s">
        <v>36</v>
      </c>
      <c r="GX12" t="s">
        <v>37</v>
      </c>
      <c r="GY12">
        <v>30000000</v>
      </c>
      <c r="GZ12">
        <v>2000</v>
      </c>
      <c r="HA12">
        <v>7.8</v>
      </c>
      <c r="HB12" s="1" t="s">
        <v>24180</v>
      </c>
      <c r="HC12" t="s">
        <v>47</v>
      </c>
      <c r="HD12">
        <v>143</v>
      </c>
      <c r="HE12">
        <v>304360277</v>
      </c>
      <c r="HF12" t="s">
        <v>239</v>
      </c>
      <c r="HG12" t="s">
        <v>240</v>
      </c>
      <c r="HH12" t="s">
        <v>36</v>
      </c>
      <c r="HI12" t="s">
        <v>55</v>
      </c>
      <c r="HJ12">
        <v>200000000</v>
      </c>
      <c r="HK12">
        <v>2012</v>
      </c>
      <c r="HL12">
        <v>7.8</v>
      </c>
      <c r="HM12" s="1" t="s">
        <v>24181</v>
      </c>
      <c r="HN12" t="s">
        <v>2127</v>
      </c>
      <c r="HO12">
        <v>88</v>
      </c>
      <c r="HP12">
        <v>120618403</v>
      </c>
      <c r="HQ12" t="s">
        <v>1080</v>
      </c>
      <c r="HR12" t="s">
        <v>2130</v>
      </c>
      <c r="HS12" t="s">
        <v>36</v>
      </c>
      <c r="HT12" t="s">
        <v>37</v>
      </c>
      <c r="HU12">
        <v>90000000</v>
      </c>
      <c r="HV12">
        <v>1998</v>
      </c>
      <c r="HW12">
        <v>7.5</v>
      </c>
      <c r="HX12" s="1" t="s">
        <v>24182</v>
      </c>
      <c r="HY12" t="s">
        <v>39</v>
      </c>
      <c r="HZ12">
        <v>150</v>
      </c>
      <c r="IA12">
        <v>89289910</v>
      </c>
      <c r="IB12" t="s">
        <v>42</v>
      </c>
      <c r="IC12" t="s">
        <v>135</v>
      </c>
      <c r="ID12" t="s">
        <v>36</v>
      </c>
      <c r="IE12" t="s">
        <v>37</v>
      </c>
      <c r="IF12">
        <v>215000000</v>
      </c>
      <c r="IG12">
        <v>2013</v>
      </c>
      <c r="IH12">
        <v>6.5</v>
      </c>
    </row>
    <row r="13" spans="1:242" x14ac:dyDescent="0.2">
      <c r="A13" s="1" t="s">
        <v>24161</v>
      </c>
      <c r="B13" t="s">
        <v>218</v>
      </c>
      <c r="C13">
        <v>147</v>
      </c>
      <c r="D13">
        <v>407197282</v>
      </c>
      <c r="E13" t="s">
        <v>95</v>
      </c>
      <c r="F13" t="s">
        <v>219</v>
      </c>
      <c r="G13" t="s">
        <v>36</v>
      </c>
      <c r="H13" t="s">
        <v>37</v>
      </c>
      <c r="I13">
        <v>250000000</v>
      </c>
      <c r="J13">
        <v>2016</v>
      </c>
      <c r="K13">
        <v>8.1999999999999993</v>
      </c>
      <c r="L13" s="1" t="s">
        <v>24162</v>
      </c>
      <c r="M13" t="s">
        <v>318</v>
      </c>
      <c r="N13">
        <v>103</v>
      </c>
      <c r="O13">
        <v>414984497</v>
      </c>
      <c r="P13" t="s">
        <v>320</v>
      </c>
      <c r="Q13" t="s">
        <v>321</v>
      </c>
      <c r="R13" t="s">
        <v>36</v>
      </c>
      <c r="S13" t="s">
        <v>37</v>
      </c>
      <c r="T13">
        <v>200000000</v>
      </c>
      <c r="U13">
        <v>2010</v>
      </c>
      <c r="V13">
        <v>8.3000000000000007</v>
      </c>
      <c r="W13" s="1" t="s">
        <v>24163</v>
      </c>
      <c r="X13" t="s">
        <v>467</v>
      </c>
      <c r="Y13">
        <v>92</v>
      </c>
      <c r="Z13">
        <v>289907418</v>
      </c>
      <c r="AA13" t="s">
        <v>270</v>
      </c>
      <c r="AB13" t="s">
        <v>1438</v>
      </c>
      <c r="AC13" t="s">
        <v>36</v>
      </c>
      <c r="AD13" t="s">
        <v>37</v>
      </c>
      <c r="AE13">
        <v>115000000</v>
      </c>
      <c r="AF13">
        <v>2001</v>
      </c>
      <c r="AG13">
        <v>8.1</v>
      </c>
      <c r="AH13" s="1" t="s">
        <v>24164</v>
      </c>
      <c r="AI13" t="s">
        <v>185</v>
      </c>
      <c r="AJ13">
        <v>176</v>
      </c>
      <c r="AK13">
        <v>130127620</v>
      </c>
      <c r="AL13" t="s">
        <v>1725</v>
      </c>
      <c r="AM13" t="s">
        <v>1726</v>
      </c>
      <c r="AN13" t="s">
        <v>36</v>
      </c>
      <c r="AO13" t="s">
        <v>37</v>
      </c>
      <c r="AP13">
        <v>100000000</v>
      </c>
      <c r="AQ13">
        <v>2007</v>
      </c>
      <c r="AR13">
        <v>7.8</v>
      </c>
      <c r="AS13" s="1" t="s">
        <v>24165</v>
      </c>
      <c r="AT13" t="s">
        <v>467</v>
      </c>
      <c r="AU13">
        <v>96</v>
      </c>
      <c r="AV13">
        <v>292979556</v>
      </c>
      <c r="AW13" t="s">
        <v>319</v>
      </c>
      <c r="AX13" t="s">
        <v>470</v>
      </c>
      <c r="AY13" t="s">
        <v>36</v>
      </c>
      <c r="AZ13" t="s">
        <v>37</v>
      </c>
      <c r="BA13">
        <v>175000000</v>
      </c>
      <c r="BB13">
        <v>2009</v>
      </c>
      <c r="BC13">
        <v>8.3000000000000007</v>
      </c>
      <c r="BD13" s="1" t="s">
        <v>24166</v>
      </c>
      <c r="BE13" t="s">
        <v>2431</v>
      </c>
      <c r="BF13">
        <v>130</v>
      </c>
      <c r="BG13">
        <v>183875760</v>
      </c>
      <c r="BH13" t="s">
        <v>389</v>
      </c>
      <c r="BI13" t="s">
        <v>6008</v>
      </c>
      <c r="BJ13" t="s">
        <v>36</v>
      </c>
      <c r="BK13" t="s">
        <v>37</v>
      </c>
      <c r="BL13">
        <v>44000000</v>
      </c>
      <c r="BM13">
        <v>1993</v>
      </c>
      <c r="BN13">
        <v>7.8</v>
      </c>
      <c r="BO13" s="1" t="s">
        <v>24167</v>
      </c>
      <c r="BP13" t="s">
        <v>14130</v>
      </c>
      <c r="BQ13">
        <v>93</v>
      </c>
      <c r="BR13">
        <v>25240988</v>
      </c>
      <c r="BS13" t="s">
        <v>14132</v>
      </c>
      <c r="BT13" t="s">
        <v>14133</v>
      </c>
      <c r="BU13" t="s">
        <v>36</v>
      </c>
      <c r="BV13" t="s">
        <v>37</v>
      </c>
      <c r="BW13">
        <v>12000000</v>
      </c>
      <c r="BX13">
        <v>2012</v>
      </c>
      <c r="BY13">
        <v>5.9</v>
      </c>
      <c r="BZ13" s="1" t="s">
        <v>24168</v>
      </c>
      <c r="CA13" t="s">
        <v>169</v>
      </c>
      <c r="CB13">
        <v>171</v>
      </c>
      <c r="CC13">
        <v>313837577</v>
      </c>
      <c r="CD13" t="s">
        <v>199</v>
      </c>
      <c r="CE13" t="s">
        <v>1621</v>
      </c>
      <c r="CF13" t="s">
        <v>36</v>
      </c>
      <c r="CG13" t="s">
        <v>177</v>
      </c>
      <c r="CH13">
        <v>93000000</v>
      </c>
      <c r="CI13">
        <v>2001</v>
      </c>
      <c r="CJ13">
        <v>8.8000000000000007</v>
      </c>
      <c r="CK13" s="1" t="s">
        <v>24169</v>
      </c>
      <c r="CL13" t="s">
        <v>253</v>
      </c>
      <c r="CM13">
        <v>108</v>
      </c>
      <c r="CN13">
        <v>334185206</v>
      </c>
      <c r="CO13" t="s">
        <v>42</v>
      </c>
      <c r="CP13" t="s">
        <v>254</v>
      </c>
      <c r="CQ13" t="s">
        <v>36</v>
      </c>
      <c r="CR13" t="s">
        <v>37</v>
      </c>
      <c r="CS13">
        <v>200000000</v>
      </c>
      <c r="CT13">
        <v>2010</v>
      </c>
      <c r="CU13">
        <v>6.5</v>
      </c>
      <c r="CV13" s="1" t="s">
        <v>24170</v>
      </c>
      <c r="CW13" t="s">
        <v>169</v>
      </c>
      <c r="CX13">
        <v>186</v>
      </c>
      <c r="CY13">
        <v>258355354</v>
      </c>
      <c r="CZ13" t="s">
        <v>172</v>
      </c>
      <c r="DA13" t="s">
        <v>193</v>
      </c>
      <c r="DB13" t="s">
        <v>36</v>
      </c>
      <c r="DC13" t="s">
        <v>37</v>
      </c>
      <c r="DD13">
        <v>225000000</v>
      </c>
      <c r="DE13">
        <v>2013</v>
      </c>
      <c r="DF13">
        <v>7.9</v>
      </c>
      <c r="DG13" s="1" t="s">
        <v>24171</v>
      </c>
      <c r="DH13" t="s">
        <v>1013</v>
      </c>
      <c r="DI13">
        <v>154</v>
      </c>
      <c r="DJ13">
        <v>111110575</v>
      </c>
      <c r="DK13" t="s">
        <v>521</v>
      </c>
      <c r="DL13" t="s">
        <v>1016</v>
      </c>
      <c r="DM13" t="s">
        <v>36</v>
      </c>
      <c r="DN13" t="s">
        <v>37</v>
      </c>
      <c r="DO13">
        <v>140000000</v>
      </c>
      <c r="DP13">
        <v>2003</v>
      </c>
      <c r="DQ13">
        <v>7.7</v>
      </c>
      <c r="DR13" s="1" t="s">
        <v>24172</v>
      </c>
      <c r="DS13" t="s">
        <v>11010</v>
      </c>
      <c r="DT13">
        <v>94</v>
      </c>
      <c r="DU13">
        <v>104007828</v>
      </c>
      <c r="DV13" t="s">
        <v>15117</v>
      </c>
      <c r="DW13" t="s">
        <v>17542</v>
      </c>
      <c r="DX13" t="s">
        <v>36</v>
      </c>
      <c r="DY13" t="s">
        <v>37</v>
      </c>
      <c r="DZ13">
        <v>5000000</v>
      </c>
      <c r="EA13">
        <v>2011</v>
      </c>
      <c r="EB13">
        <v>5.8</v>
      </c>
      <c r="EC13" s="1" t="s">
        <v>24173</v>
      </c>
      <c r="ED13" t="s">
        <v>7279</v>
      </c>
      <c r="EE13">
        <v>174</v>
      </c>
      <c r="EF13">
        <v>163214286</v>
      </c>
      <c r="EG13" t="s">
        <v>15969</v>
      </c>
      <c r="EH13" t="s">
        <v>15970</v>
      </c>
      <c r="EI13" t="s">
        <v>36</v>
      </c>
      <c r="EJ13" t="s">
        <v>37</v>
      </c>
      <c r="EK13">
        <v>8200000</v>
      </c>
      <c r="EL13">
        <v>1965</v>
      </c>
      <c r="EM13">
        <v>8</v>
      </c>
      <c r="EN13" s="1" t="s">
        <v>24174</v>
      </c>
      <c r="EO13" t="s">
        <v>4572</v>
      </c>
      <c r="EP13">
        <v>84</v>
      </c>
      <c r="EQ13">
        <v>141600000</v>
      </c>
      <c r="ER13" t="s">
        <v>57</v>
      </c>
      <c r="ES13" t="s">
        <v>4574</v>
      </c>
      <c r="ET13" t="s">
        <v>36</v>
      </c>
      <c r="EU13" t="s">
        <v>37</v>
      </c>
      <c r="EV13">
        <v>55000000</v>
      </c>
      <c r="EW13">
        <v>1995</v>
      </c>
      <c r="EX13">
        <v>6.6</v>
      </c>
      <c r="EY13" s="1" t="s">
        <v>24175</v>
      </c>
      <c r="EZ13" t="s">
        <v>1292</v>
      </c>
      <c r="FA13">
        <v>129</v>
      </c>
      <c r="FB13">
        <v>186830669</v>
      </c>
      <c r="FC13" t="s">
        <v>95</v>
      </c>
      <c r="FD13" t="s">
        <v>1294</v>
      </c>
      <c r="FE13" t="s">
        <v>36</v>
      </c>
      <c r="FF13" t="s">
        <v>37</v>
      </c>
      <c r="FG13">
        <v>125000000</v>
      </c>
      <c r="FH13">
        <v>2011</v>
      </c>
      <c r="FI13">
        <v>7.5</v>
      </c>
      <c r="FU13" s="1" t="s">
        <v>24177</v>
      </c>
      <c r="FV13" t="s">
        <v>1963</v>
      </c>
      <c r="FW13">
        <v>106</v>
      </c>
      <c r="FX13">
        <v>279167575</v>
      </c>
      <c r="FY13" t="s">
        <v>1744</v>
      </c>
      <c r="FZ13" t="s">
        <v>3925</v>
      </c>
      <c r="GA13" t="s">
        <v>36</v>
      </c>
      <c r="GB13" t="s">
        <v>37</v>
      </c>
      <c r="GC13">
        <v>80000000</v>
      </c>
      <c r="GD13">
        <v>2004</v>
      </c>
      <c r="GE13">
        <v>6.3</v>
      </c>
      <c r="GF13" s="1" t="s">
        <v>24178</v>
      </c>
      <c r="GG13" t="s">
        <v>218</v>
      </c>
      <c r="GH13">
        <v>147</v>
      </c>
      <c r="GI13">
        <v>407197282</v>
      </c>
      <c r="GJ13" t="s">
        <v>95</v>
      </c>
      <c r="GK13" t="s">
        <v>219</v>
      </c>
      <c r="GL13" t="s">
        <v>36</v>
      </c>
      <c r="GM13" t="s">
        <v>37</v>
      </c>
      <c r="GN13">
        <v>250000000</v>
      </c>
      <c r="GO13">
        <v>2016</v>
      </c>
      <c r="GP13">
        <v>8.1999999999999993</v>
      </c>
      <c r="GQ13" s="1" t="s">
        <v>24179</v>
      </c>
      <c r="GR13" t="s">
        <v>563</v>
      </c>
      <c r="GS13">
        <v>137</v>
      </c>
      <c r="GT13">
        <v>115603980</v>
      </c>
      <c r="GU13" t="s">
        <v>3687</v>
      </c>
      <c r="GV13" t="s">
        <v>3688</v>
      </c>
      <c r="GW13" t="s">
        <v>36</v>
      </c>
      <c r="GX13" t="s">
        <v>37</v>
      </c>
      <c r="GY13">
        <v>65000000</v>
      </c>
      <c r="GZ13">
        <v>2014</v>
      </c>
      <c r="HA13">
        <v>7.2</v>
      </c>
      <c r="HB13" s="1" t="s">
        <v>24180</v>
      </c>
      <c r="HC13" t="s">
        <v>910</v>
      </c>
      <c r="HD13">
        <v>107</v>
      </c>
      <c r="HE13">
        <v>293501675</v>
      </c>
      <c r="HF13" t="s">
        <v>975</v>
      </c>
      <c r="HG13" t="s">
        <v>6219</v>
      </c>
      <c r="HH13" t="s">
        <v>36</v>
      </c>
      <c r="HI13" t="s">
        <v>37</v>
      </c>
      <c r="HJ13">
        <v>40000000</v>
      </c>
      <c r="HK13">
        <v>1999</v>
      </c>
      <c r="HL13">
        <v>8.1</v>
      </c>
      <c r="HM13" s="1" t="s">
        <v>24181</v>
      </c>
      <c r="HN13" t="s">
        <v>1762</v>
      </c>
      <c r="HO13">
        <v>153</v>
      </c>
      <c r="HP13">
        <v>120523073</v>
      </c>
      <c r="HQ13" t="s">
        <v>456</v>
      </c>
      <c r="HR13" t="s">
        <v>3321</v>
      </c>
      <c r="HS13" t="s">
        <v>36</v>
      </c>
      <c r="HT13" t="s">
        <v>37</v>
      </c>
      <c r="HU13">
        <v>75000000</v>
      </c>
      <c r="HV13">
        <v>2009</v>
      </c>
      <c r="HW13">
        <v>8.3000000000000007</v>
      </c>
      <c r="HX13" s="1" t="s">
        <v>24182</v>
      </c>
      <c r="HY13" t="s">
        <v>433</v>
      </c>
      <c r="HZ13">
        <v>118</v>
      </c>
      <c r="IA13">
        <v>87666629</v>
      </c>
      <c r="IB13" t="s">
        <v>3754</v>
      </c>
      <c r="IC13" t="s">
        <v>6313</v>
      </c>
      <c r="ID13" t="s">
        <v>36</v>
      </c>
      <c r="IE13" t="s">
        <v>37</v>
      </c>
      <c r="IF13">
        <v>40000000</v>
      </c>
      <c r="IG13">
        <v>1990</v>
      </c>
      <c r="IH13">
        <v>7.4</v>
      </c>
    </row>
    <row r="14" spans="1:242" x14ac:dyDescent="0.2">
      <c r="A14" s="1" t="s">
        <v>24161</v>
      </c>
      <c r="B14" t="s">
        <v>77</v>
      </c>
      <c r="C14">
        <v>121</v>
      </c>
      <c r="D14">
        <v>403706375</v>
      </c>
      <c r="E14" t="s">
        <v>80</v>
      </c>
      <c r="F14" t="s">
        <v>1030</v>
      </c>
      <c r="G14" t="s">
        <v>36</v>
      </c>
      <c r="H14" t="s">
        <v>37</v>
      </c>
      <c r="I14">
        <v>139000000</v>
      </c>
      <c r="J14">
        <v>2002</v>
      </c>
      <c r="K14">
        <v>7.3</v>
      </c>
      <c r="L14" s="1" t="s">
        <v>24162</v>
      </c>
      <c r="M14" t="s">
        <v>247</v>
      </c>
      <c r="N14">
        <v>195</v>
      </c>
      <c r="O14">
        <v>408992272</v>
      </c>
      <c r="P14" t="s">
        <v>95</v>
      </c>
      <c r="Q14" t="s">
        <v>249</v>
      </c>
      <c r="R14" t="s">
        <v>36</v>
      </c>
      <c r="S14" t="s">
        <v>37</v>
      </c>
      <c r="T14">
        <v>200000000</v>
      </c>
      <c r="U14">
        <v>2013</v>
      </c>
      <c r="V14">
        <v>7.2</v>
      </c>
      <c r="W14" s="1" t="s">
        <v>24163</v>
      </c>
      <c r="X14" t="s">
        <v>267</v>
      </c>
      <c r="Y14">
        <v>104</v>
      </c>
      <c r="Z14">
        <v>268488329</v>
      </c>
      <c r="AA14" t="s">
        <v>270</v>
      </c>
      <c r="AB14" t="s">
        <v>271</v>
      </c>
      <c r="AC14" t="s">
        <v>36</v>
      </c>
      <c r="AD14" t="s">
        <v>37</v>
      </c>
      <c r="AE14">
        <v>200000000</v>
      </c>
      <c r="AF14">
        <v>2013</v>
      </c>
      <c r="AG14">
        <v>7.3</v>
      </c>
      <c r="AH14" s="1" t="s">
        <v>24164</v>
      </c>
      <c r="AI14" t="s">
        <v>1524</v>
      </c>
      <c r="AJ14">
        <v>131</v>
      </c>
      <c r="AK14">
        <v>125548685</v>
      </c>
      <c r="AL14" t="s">
        <v>1525</v>
      </c>
      <c r="AM14" t="s">
        <v>5036</v>
      </c>
      <c r="AN14" t="s">
        <v>36</v>
      </c>
      <c r="AO14" t="s">
        <v>37</v>
      </c>
      <c r="AP14">
        <v>52000000</v>
      </c>
      <c r="AQ14">
        <v>2000</v>
      </c>
      <c r="AR14">
        <v>7.3</v>
      </c>
      <c r="AS14" s="1" t="s">
        <v>24165</v>
      </c>
      <c r="AT14" t="s">
        <v>467</v>
      </c>
      <c r="AU14">
        <v>92</v>
      </c>
      <c r="AV14">
        <v>289907418</v>
      </c>
      <c r="AW14" t="s">
        <v>270</v>
      </c>
      <c r="AX14" t="s">
        <v>1438</v>
      </c>
      <c r="AY14" t="s">
        <v>36</v>
      </c>
      <c r="AZ14" t="s">
        <v>37</v>
      </c>
      <c r="BA14">
        <v>115000000</v>
      </c>
      <c r="BB14">
        <v>2001</v>
      </c>
      <c r="BC14">
        <v>8.1</v>
      </c>
      <c r="BD14" s="1" t="s">
        <v>24166</v>
      </c>
      <c r="BE14" t="s">
        <v>1524</v>
      </c>
      <c r="BF14">
        <v>116</v>
      </c>
      <c r="BG14">
        <v>183405771</v>
      </c>
      <c r="BH14" t="s">
        <v>338</v>
      </c>
      <c r="BI14" t="s">
        <v>2325</v>
      </c>
      <c r="BJ14" t="s">
        <v>36</v>
      </c>
      <c r="BK14" t="s">
        <v>37</v>
      </c>
      <c r="BL14">
        <v>85000000</v>
      </c>
      <c r="BM14">
        <v>2001</v>
      </c>
      <c r="BN14">
        <v>7.8</v>
      </c>
      <c r="BO14" s="1" t="s">
        <v>24167</v>
      </c>
      <c r="BP14" t="s">
        <v>3804</v>
      </c>
      <c r="BQ14">
        <v>123</v>
      </c>
      <c r="BR14">
        <v>24530513</v>
      </c>
      <c r="BS14" t="s">
        <v>3804</v>
      </c>
      <c r="BT14" t="s">
        <v>15635</v>
      </c>
      <c r="BU14" t="s">
        <v>36</v>
      </c>
      <c r="BV14" t="s">
        <v>37</v>
      </c>
      <c r="BW14">
        <v>9000000</v>
      </c>
      <c r="BX14">
        <v>2007</v>
      </c>
      <c r="BY14">
        <v>8</v>
      </c>
      <c r="BZ14" s="1" t="s">
        <v>24168</v>
      </c>
      <c r="CA14" t="s">
        <v>3539</v>
      </c>
      <c r="CB14">
        <v>124</v>
      </c>
      <c r="CC14">
        <v>300523113</v>
      </c>
      <c r="CD14" t="s">
        <v>766</v>
      </c>
      <c r="CE14" t="s">
        <v>3540</v>
      </c>
      <c r="CF14" t="s">
        <v>36</v>
      </c>
      <c r="CG14" t="s">
        <v>37</v>
      </c>
      <c r="CH14">
        <v>68000000</v>
      </c>
      <c r="CI14">
        <v>2010</v>
      </c>
      <c r="CJ14">
        <v>4.9000000000000004</v>
      </c>
      <c r="CK14" s="1" t="s">
        <v>24169</v>
      </c>
      <c r="CL14" t="s">
        <v>253</v>
      </c>
      <c r="CM14">
        <v>108</v>
      </c>
      <c r="CN14">
        <v>334185206</v>
      </c>
      <c r="CO14" t="s">
        <v>42</v>
      </c>
      <c r="CP14" t="s">
        <v>254</v>
      </c>
      <c r="CQ14" t="s">
        <v>36</v>
      </c>
      <c r="CR14" t="s">
        <v>37</v>
      </c>
      <c r="CS14">
        <v>200000000</v>
      </c>
      <c r="CT14">
        <v>2010</v>
      </c>
      <c r="CU14">
        <v>6.5</v>
      </c>
      <c r="CV14" s="1" t="s">
        <v>24170</v>
      </c>
      <c r="CW14" t="s">
        <v>196</v>
      </c>
      <c r="CX14">
        <v>113</v>
      </c>
      <c r="CY14">
        <v>70083519</v>
      </c>
      <c r="CZ14" t="s">
        <v>199</v>
      </c>
      <c r="DA14" t="s">
        <v>200</v>
      </c>
      <c r="DB14" t="s">
        <v>36</v>
      </c>
      <c r="DC14" t="s">
        <v>37</v>
      </c>
      <c r="DD14">
        <v>180000000</v>
      </c>
      <c r="DE14">
        <v>2007</v>
      </c>
      <c r="DF14">
        <v>6.1</v>
      </c>
      <c r="DG14" s="1" t="s">
        <v>24171</v>
      </c>
      <c r="DH14" t="s">
        <v>185</v>
      </c>
      <c r="DI14">
        <v>152</v>
      </c>
      <c r="DJ14">
        <v>108638745</v>
      </c>
      <c r="DK14" t="s">
        <v>1350</v>
      </c>
      <c r="DL14" t="s">
        <v>1960</v>
      </c>
      <c r="DM14" t="s">
        <v>36</v>
      </c>
      <c r="DN14" t="s">
        <v>37</v>
      </c>
      <c r="DO14">
        <v>92000000</v>
      </c>
      <c r="DP14">
        <v>2001</v>
      </c>
      <c r="DQ14">
        <v>7.7</v>
      </c>
      <c r="DR14" s="1" t="s">
        <v>24172</v>
      </c>
      <c r="DS14" t="s">
        <v>6306</v>
      </c>
      <c r="DT14">
        <v>103</v>
      </c>
      <c r="DU14">
        <v>103001286</v>
      </c>
      <c r="DV14" t="s">
        <v>10140</v>
      </c>
      <c r="DW14" t="s">
        <v>11566</v>
      </c>
      <c r="DX14" t="s">
        <v>36</v>
      </c>
      <c r="DY14" t="s">
        <v>37</v>
      </c>
      <c r="DZ14">
        <v>15000000</v>
      </c>
      <c r="EA14">
        <v>1996</v>
      </c>
      <c r="EB14">
        <v>7.2</v>
      </c>
      <c r="EC14" s="1" t="s">
        <v>24173</v>
      </c>
      <c r="ED14" t="s">
        <v>3086</v>
      </c>
      <c r="EE14">
        <v>167</v>
      </c>
      <c r="EF14">
        <v>161029270</v>
      </c>
      <c r="EG14" t="s">
        <v>2145</v>
      </c>
      <c r="EH14" t="s">
        <v>8830</v>
      </c>
      <c r="EI14" t="s">
        <v>36</v>
      </c>
      <c r="EJ14" t="s">
        <v>37</v>
      </c>
      <c r="EK14">
        <v>28000000</v>
      </c>
      <c r="EL14">
        <v>2015</v>
      </c>
      <c r="EM14">
        <v>7.9</v>
      </c>
      <c r="EN14" s="1" t="s">
        <v>24174</v>
      </c>
      <c r="EO14" t="s">
        <v>1276</v>
      </c>
      <c r="EP14">
        <v>101</v>
      </c>
      <c r="EQ14">
        <v>131536019</v>
      </c>
      <c r="ER14" t="s">
        <v>1279</v>
      </c>
      <c r="ES14" t="s">
        <v>1280</v>
      </c>
      <c r="ET14" t="s">
        <v>36</v>
      </c>
      <c r="EU14" t="s">
        <v>37</v>
      </c>
      <c r="EV14">
        <v>103000000</v>
      </c>
      <c r="EW14">
        <v>2014</v>
      </c>
      <c r="EX14">
        <v>6.4</v>
      </c>
      <c r="EY14" s="1" t="s">
        <v>24175</v>
      </c>
      <c r="EZ14" t="s">
        <v>2431</v>
      </c>
      <c r="FA14">
        <v>130</v>
      </c>
      <c r="FB14">
        <v>183875760</v>
      </c>
      <c r="FC14" t="s">
        <v>389</v>
      </c>
      <c r="FD14" t="s">
        <v>6008</v>
      </c>
      <c r="FE14" t="s">
        <v>36</v>
      </c>
      <c r="FF14" t="s">
        <v>37</v>
      </c>
      <c r="FG14">
        <v>44000000</v>
      </c>
      <c r="FH14">
        <v>1993</v>
      </c>
      <c r="FI14">
        <v>7.8</v>
      </c>
      <c r="FU14" s="1" t="s">
        <v>24177</v>
      </c>
      <c r="FV14" t="s">
        <v>5827</v>
      </c>
      <c r="FW14">
        <v>95</v>
      </c>
      <c r="FX14">
        <v>241437427</v>
      </c>
      <c r="FY14" t="s">
        <v>11276</v>
      </c>
      <c r="FZ14" t="s">
        <v>17703</v>
      </c>
      <c r="GA14" t="s">
        <v>36</v>
      </c>
      <c r="GB14" t="s">
        <v>37</v>
      </c>
      <c r="GC14">
        <v>5000000</v>
      </c>
      <c r="GD14">
        <v>2002</v>
      </c>
      <c r="GE14">
        <v>6.6</v>
      </c>
      <c r="GF14" s="1" t="s">
        <v>24178</v>
      </c>
      <c r="GG14" t="s">
        <v>276</v>
      </c>
      <c r="GH14">
        <v>150</v>
      </c>
      <c r="GI14">
        <v>402076689</v>
      </c>
      <c r="GJ14" t="s">
        <v>278</v>
      </c>
      <c r="GK14" t="s">
        <v>279</v>
      </c>
      <c r="GL14" t="s">
        <v>36</v>
      </c>
      <c r="GM14" t="s">
        <v>37</v>
      </c>
      <c r="GN14">
        <v>200000000</v>
      </c>
      <c r="GO14">
        <v>2009</v>
      </c>
      <c r="GP14">
        <v>6</v>
      </c>
      <c r="GQ14" s="1" t="s">
        <v>24179</v>
      </c>
      <c r="GR14" t="s">
        <v>563</v>
      </c>
      <c r="GS14">
        <v>137</v>
      </c>
      <c r="GT14">
        <v>115603980</v>
      </c>
      <c r="GU14" t="s">
        <v>3687</v>
      </c>
      <c r="GV14" t="s">
        <v>3688</v>
      </c>
      <c r="GW14" t="s">
        <v>36</v>
      </c>
      <c r="GX14" t="s">
        <v>37</v>
      </c>
      <c r="GY14">
        <v>65000000</v>
      </c>
      <c r="GZ14">
        <v>2014</v>
      </c>
      <c r="HA14">
        <v>7.2</v>
      </c>
      <c r="HB14" s="1" t="s">
        <v>24180</v>
      </c>
      <c r="HC14" t="s">
        <v>56</v>
      </c>
      <c r="HD14">
        <v>148</v>
      </c>
      <c r="HE14">
        <v>292568851</v>
      </c>
      <c r="HF14" t="s">
        <v>213</v>
      </c>
      <c r="HG14" t="s">
        <v>663</v>
      </c>
      <c r="HH14" t="s">
        <v>36</v>
      </c>
      <c r="HI14" t="s">
        <v>37</v>
      </c>
      <c r="HJ14">
        <v>160000000</v>
      </c>
      <c r="HK14">
        <v>2010</v>
      </c>
      <c r="HL14">
        <v>8.8000000000000007</v>
      </c>
      <c r="HM14" s="1" t="s">
        <v>24181</v>
      </c>
      <c r="HN14" t="s">
        <v>3804</v>
      </c>
      <c r="HO14">
        <v>122</v>
      </c>
      <c r="HP14">
        <v>119078393</v>
      </c>
      <c r="HQ14" t="s">
        <v>16979</v>
      </c>
      <c r="HR14" t="s">
        <v>16980</v>
      </c>
      <c r="HS14" t="s">
        <v>36</v>
      </c>
      <c r="HT14" t="s">
        <v>37</v>
      </c>
      <c r="HU14">
        <v>6000000</v>
      </c>
      <c r="HV14">
        <v>2004</v>
      </c>
      <c r="HW14">
        <v>7.5</v>
      </c>
      <c r="HX14" s="1" t="s">
        <v>24182</v>
      </c>
      <c r="HY14" t="s">
        <v>4039</v>
      </c>
      <c r="HZ14">
        <v>170</v>
      </c>
      <c r="IA14">
        <v>75370763</v>
      </c>
      <c r="IB14" t="s">
        <v>98</v>
      </c>
      <c r="IC14" t="s">
        <v>4041</v>
      </c>
      <c r="ID14" t="s">
        <v>36</v>
      </c>
      <c r="IE14" t="s">
        <v>37</v>
      </c>
      <c r="IF14">
        <v>60000000</v>
      </c>
      <c r="IG14">
        <v>1998</v>
      </c>
      <c r="IH14">
        <v>6.5</v>
      </c>
    </row>
    <row r="15" spans="1:242" x14ac:dyDescent="0.2">
      <c r="A15" s="1" t="s">
        <v>24161</v>
      </c>
      <c r="B15" t="s">
        <v>276</v>
      </c>
      <c r="C15">
        <v>150</v>
      </c>
      <c r="D15">
        <v>402076689</v>
      </c>
      <c r="E15" t="s">
        <v>278</v>
      </c>
      <c r="F15" t="s">
        <v>279</v>
      </c>
      <c r="G15" t="s">
        <v>36</v>
      </c>
      <c r="H15" t="s">
        <v>37</v>
      </c>
      <c r="I15">
        <v>200000000</v>
      </c>
      <c r="J15">
        <v>2009</v>
      </c>
      <c r="K15">
        <v>6</v>
      </c>
      <c r="L15" s="1" t="s">
        <v>24162</v>
      </c>
      <c r="M15" t="s">
        <v>2294</v>
      </c>
      <c r="N15">
        <v>142</v>
      </c>
      <c r="O15">
        <v>407999255</v>
      </c>
      <c r="P15" t="s">
        <v>345</v>
      </c>
      <c r="Q15" t="s">
        <v>2536</v>
      </c>
      <c r="R15" t="s">
        <v>36</v>
      </c>
      <c r="S15" t="s">
        <v>37</v>
      </c>
      <c r="T15">
        <v>78000000</v>
      </c>
      <c r="U15">
        <v>2012</v>
      </c>
      <c r="V15">
        <v>7.3</v>
      </c>
      <c r="W15" s="1" t="s">
        <v>24163</v>
      </c>
      <c r="X15" t="s">
        <v>144</v>
      </c>
      <c r="Y15">
        <v>90</v>
      </c>
      <c r="Z15">
        <v>267652016</v>
      </c>
      <c r="AA15" t="s">
        <v>4994</v>
      </c>
      <c r="AB15" t="s">
        <v>4995</v>
      </c>
      <c r="AC15" t="s">
        <v>36</v>
      </c>
      <c r="AD15" t="s">
        <v>37</v>
      </c>
      <c r="AE15">
        <v>60000000</v>
      </c>
      <c r="AF15">
        <v>2001</v>
      </c>
      <c r="AG15">
        <v>7.9</v>
      </c>
      <c r="AH15" s="1" t="s">
        <v>24164</v>
      </c>
      <c r="AI15" t="s">
        <v>223</v>
      </c>
      <c r="AJ15">
        <v>121</v>
      </c>
      <c r="AK15">
        <v>125069696</v>
      </c>
      <c r="AL15" t="s">
        <v>6275</v>
      </c>
      <c r="AM15" t="s">
        <v>6276</v>
      </c>
      <c r="AN15" t="s">
        <v>36</v>
      </c>
      <c r="AO15" t="s">
        <v>37</v>
      </c>
      <c r="AP15">
        <v>40000000</v>
      </c>
      <c r="AQ15">
        <v>2013</v>
      </c>
      <c r="AR15">
        <v>7.6</v>
      </c>
      <c r="AS15" s="1" t="s">
        <v>24165</v>
      </c>
      <c r="AT15" t="s">
        <v>1250</v>
      </c>
      <c r="AU15">
        <v>103</v>
      </c>
      <c r="AV15">
        <v>285761243</v>
      </c>
      <c r="AW15" t="s">
        <v>6535</v>
      </c>
      <c r="AX15" t="s">
        <v>12645</v>
      </c>
      <c r="AY15" t="s">
        <v>36</v>
      </c>
      <c r="AZ15" t="s">
        <v>37</v>
      </c>
      <c r="BA15">
        <v>18000000</v>
      </c>
      <c r="BB15">
        <v>1990</v>
      </c>
      <c r="BC15">
        <v>7.5</v>
      </c>
      <c r="BD15" s="1" t="s">
        <v>24166</v>
      </c>
      <c r="BE15" t="s">
        <v>155</v>
      </c>
      <c r="BF15">
        <v>113</v>
      </c>
      <c r="BG15">
        <v>170684505</v>
      </c>
      <c r="BH15" t="s">
        <v>4159</v>
      </c>
      <c r="BI15" t="s">
        <v>8082</v>
      </c>
      <c r="BJ15" t="s">
        <v>36</v>
      </c>
      <c r="BK15" t="s">
        <v>37</v>
      </c>
      <c r="BL15">
        <v>45000000</v>
      </c>
      <c r="BM15">
        <v>2002</v>
      </c>
      <c r="BN15">
        <v>7.2</v>
      </c>
      <c r="BO15" s="1" t="s">
        <v>24167</v>
      </c>
      <c r="BP15" t="s">
        <v>13512</v>
      </c>
      <c r="BQ15">
        <v>96</v>
      </c>
      <c r="BR15">
        <v>23808111</v>
      </c>
      <c r="BS15" t="s">
        <v>3312</v>
      </c>
      <c r="BT15" t="s">
        <v>21590</v>
      </c>
      <c r="BU15" t="s">
        <v>36</v>
      </c>
      <c r="BV15" t="s">
        <v>37</v>
      </c>
      <c r="BX15">
        <v>2006</v>
      </c>
      <c r="BY15">
        <v>7.5</v>
      </c>
      <c r="BZ15" s="1" t="s">
        <v>24168</v>
      </c>
      <c r="CA15" t="s">
        <v>196</v>
      </c>
      <c r="CB15">
        <v>130</v>
      </c>
      <c r="CC15">
        <v>296623634</v>
      </c>
      <c r="CD15" t="s">
        <v>766</v>
      </c>
      <c r="CE15" t="s">
        <v>4991</v>
      </c>
      <c r="CF15" t="s">
        <v>36</v>
      </c>
      <c r="CG15" t="s">
        <v>37</v>
      </c>
      <c r="CH15">
        <v>50000000</v>
      </c>
      <c r="CI15">
        <v>2009</v>
      </c>
      <c r="CJ15">
        <v>4.5999999999999996</v>
      </c>
      <c r="CK15" s="1" t="s">
        <v>24169</v>
      </c>
      <c r="CL15" t="s">
        <v>2962</v>
      </c>
      <c r="CM15">
        <v>87</v>
      </c>
      <c r="CN15">
        <v>323505540</v>
      </c>
      <c r="CO15" t="s">
        <v>811</v>
      </c>
      <c r="CP15" t="s">
        <v>2965</v>
      </c>
      <c r="CQ15" t="s">
        <v>36</v>
      </c>
      <c r="CR15" t="s">
        <v>675</v>
      </c>
      <c r="CS15">
        <v>75000000</v>
      </c>
      <c r="CT15">
        <v>2016</v>
      </c>
      <c r="CU15">
        <v>6.8</v>
      </c>
      <c r="CV15" s="1" t="s">
        <v>24170</v>
      </c>
      <c r="CW15" t="s">
        <v>77</v>
      </c>
      <c r="CX15">
        <v>135</v>
      </c>
      <c r="CY15">
        <v>373377893</v>
      </c>
      <c r="CZ15" t="s">
        <v>80</v>
      </c>
      <c r="DA15" t="s">
        <v>244</v>
      </c>
      <c r="DB15" t="s">
        <v>36</v>
      </c>
      <c r="DC15" t="s">
        <v>37</v>
      </c>
      <c r="DD15">
        <v>200000000</v>
      </c>
      <c r="DE15">
        <v>2004</v>
      </c>
      <c r="DF15">
        <v>7.3</v>
      </c>
      <c r="DG15" s="1" t="s">
        <v>24171</v>
      </c>
      <c r="DH15" t="s">
        <v>185</v>
      </c>
      <c r="DI15">
        <v>156</v>
      </c>
      <c r="DJ15">
        <v>105219735</v>
      </c>
      <c r="DK15" t="s">
        <v>188</v>
      </c>
      <c r="DL15" t="s">
        <v>189</v>
      </c>
      <c r="DM15" t="s">
        <v>36</v>
      </c>
      <c r="DN15" t="s">
        <v>37</v>
      </c>
      <c r="DO15">
        <v>200000000</v>
      </c>
      <c r="DP15">
        <v>2010</v>
      </c>
      <c r="DQ15">
        <v>6.7</v>
      </c>
      <c r="DR15" s="1" t="s">
        <v>24172</v>
      </c>
      <c r="DS15" t="s">
        <v>10671</v>
      </c>
      <c r="DT15">
        <v>131</v>
      </c>
      <c r="DU15">
        <v>102922376</v>
      </c>
      <c r="DV15" t="s">
        <v>2441</v>
      </c>
      <c r="DW15" t="s">
        <v>10673</v>
      </c>
      <c r="DX15" t="s">
        <v>36</v>
      </c>
      <c r="DY15" t="s">
        <v>37</v>
      </c>
      <c r="DZ15">
        <v>20000000</v>
      </c>
      <c r="EA15">
        <v>1978</v>
      </c>
      <c r="EB15">
        <v>5.7</v>
      </c>
      <c r="EC15" s="1" t="s">
        <v>24173</v>
      </c>
      <c r="ED15" t="s">
        <v>3662</v>
      </c>
      <c r="EE15">
        <v>158</v>
      </c>
      <c r="EF15">
        <v>148775460</v>
      </c>
      <c r="EG15" t="s">
        <v>261</v>
      </c>
      <c r="EH15" t="s">
        <v>3663</v>
      </c>
      <c r="EI15" t="s">
        <v>36</v>
      </c>
      <c r="EJ15" t="s">
        <v>37</v>
      </c>
      <c r="EK15">
        <v>61000000</v>
      </c>
      <c r="EL15">
        <v>2012</v>
      </c>
      <c r="EM15">
        <v>7.6</v>
      </c>
      <c r="EN15" s="1" t="s">
        <v>24174</v>
      </c>
      <c r="EO15" t="s">
        <v>155</v>
      </c>
      <c r="EP15">
        <v>125</v>
      </c>
      <c r="EQ15">
        <v>127997349</v>
      </c>
      <c r="ER15" t="s">
        <v>42</v>
      </c>
      <c r="ES15" t="s">
        <v>5071</v>
      </c>
      <c r="ET15" t="s">
        <v>36</v>
      </c>
      <c r="EU15" t="s">
        <v>37</v>
      </c>
      <c r="EV15">
        <v>50000000</v>
      </c>
      <c r="EW15">
        <v>2014</v>
      </c>
      <c r="EX15">
        <v>6</v>
      </c>
      <c r="EY15" s="1" t="s">
        <v>24175</v>
      </c>
      <c r="EZ15" t="s">
        <v>1153</v>
      </c>
      <c r="FA15">
        <v>108</v>
      </c>
      <c r="FB15">
        <v>176049130</v>
      </c>
      <c r="FC15" t="s">
        <v>1155</v>
      </c>
      <c r="FD15" t="s">
        <v>2317</v>
      </c>
      <c r="FE15" t="s">
        <v>36</v>
      </c>
      <c r="FF15" t="s">
        <v>37</v>
      </c>
      <c r="FG15">
        <v>75000000</v>
      </c>
      <c r="FH15">
        <v>2004</v>
      </c>
      <c r="FI15">
        <v>7.8</v>
      </c>
      <c r="FU15" s="1" t="s">
        <v>24177</v>
      </c>
      <c r="FV15" t="s">
        <v>560</v>
      </c>
      <c r="FW15">
        <v>97</v>
      </c>
      <c r="FX15">
        <v>241407328</v>
      </c>
      <c r="FY15" t="s">
        <v>563</v>
      </c>
      <c r="FZ15" t="s">
        <v>564</v>
      </c>
      <c r="GA15" t="s">
        <v>36</v>
      </c>
      <c r="GB15" t="s">
        <v>37</v>
      </c>
      <c r="GC15">
        <v>180000000</v>
      </c>
      <c r="GD15">
        <v>2014</v>
      </c>
      <c r="GE15">
        <v>7</v>
      </c>
      <c r="GF15" s="1" t="s">
        <v>24178</v>
      </c>
      <c r="GG15" t="s">
        <v>1430</v>
      </c>
      <c r="GH15">
        <v>140</v>
      </c>
      <c r="GI15">
        <v>380262555</v>
      </c>
      <c r="GJ15" t="s">
        <v>839</v>
      </c>
      <c r="GK15" t="s">
        <v>1431</v>
      </c>
      <c r="GL15" t="s">
        <v>36</v>
      </c>
      <c r="GM15" t="s">
        <v>37</v>
      </c>
      <c r="GN15">
        <v>113000000</v>
      </c>
      <c r="GO15">
        <v>2005</v>
      </c>
      <c r="GP15">
        <v>7.6</v>
      </c>
      <c r="GQ15" s="1" t="s">
        <v>24179</v>
      </c>
      <c r="GR15" t="s">
        <v>5057</v>
      </c>
      <c r="GS15">
        <v>92</v>
      </c>
      <c r="GT15">
        <v>114324072</v>
      </c>
      <c r="GU15" t="s">
        <v>3228</v>
      </c>
      <c r="GV15" t="s">
        <v>8119</v>
      </c>
      <c r="GW15" t="s">
        <v>36</v>
      </c>
      <c r="GX15" t="s">
        <v>37</v>
      </c>
      <c r="GY15">
        <v>20000000</v>
      </c>
      <c r="GZ15">
        <v>2004</v>
      </c>
      <c r="HA15">
        <v>6.7</v>
      </c>
      <c r="HB15" s="1" t="s">
        <v>24180</v>
      </c>
      <c r="HC15" t="s">
        <v>1215</v>
      </c>
      <c r="HD15">
        <v>91</v>
      </c>
      <c r="HE15">
        <v>274084951</v>
      </c>
      <c r="HF15" t="s">
        <v>1482</v>
      </c>
      <c r="HG15" t="s">
        <v>1483</v>
      </c>
      <c r="HH15" t="s">
        <v>36</v>
      </c>
      <c r="HI15" t="s">
        <v>55</v>
      </c>
      <c r="HJ15">
        <v>100000000</v>
      </c>
      <c r="HK15">
        <v>2013</v>
      </c>
      <c r="HL15">
        <v>7.8</v>
      </c>
      <c r="HM15" s="1" t="s">
        <v>24181</v>
      </c>
      <c r="HN15" t="s">
        <v>563</v>
      </c>
      <c r="HO15">
        <v>137</v>
      </c>
      <c r="HP15">
        <v>115603980</v>
      </c>
      <c r="HQ15" t="s">
        <v>3687</v>
      </c>
      <c r="HR15" t="s">
        <v>3688</v>
      </c>
      <c r="HS15" t="s">
        <v>36</v>
      </c>
      <c r="HT15" t="s">
        <v>37</v>
      </c>
      <c r="HU15">
        <v>65000000</v>
      </c>
      <c r="HV15">
        <v>2014</v>
      </c>
      <c r="HW15">
        <v>7.2</v>
      </c>
      <c r="HX15" s="1" t="s">
        <v>24182</v>
      </c>
      <c r="HY15" t="s">
        <v>2707</v>
      </c>
      <c r="HZ15">
        <v>83</v>
      </c>
      <c r="IA15">
        <v>73215310</v>
      </c>
      <c r="IB15" t="s">
        <v>1155</v>
      </c>
      <c r="IC15" t="s">
        <v>2710</v>
      </c>
      <c r="ID15" t="s">
        <v>36</v>
      </c>
      <c r="IE15" t="s">
        <v>37</v>
      </c>
      <c r="IF15">
        <v>80000000</v>
      </c>
      <c r="IG15">
        <v>2002</v>
      </c>
      <c r="IH15">
        <v>7</v>
      </c>
    </row>
    <row r="16" spans="1:242" x14ac:dyDescent="0.2">
      <c r="A16" s="1" t="s">
        <v>24161</v>
      </c>
      <c r="B16" t="s">
        <v>1430</v>
      </c>
      <c r="C16">
        <v>140</v>
      </c>
      <c r="D16">
        <v>380262555</v>
      </c>
      <c r="E16" t="s">
        <v>839</v>
      </c>
      <c r="F16" t="s">
        <v>1431</v>
      </c>
      <c r="G16" t="s">
        <v>36</v>
      </c>
      <c r="H16" t="s">
        <v>37</v>
      </c>
      <c r="I16">
        <v>113000000</v>
      </c>
      <c r="J16">
        <v>2005</v>
      </c>
      <c r="K16">
        <v>7.6</v>
      </c>
      <c r="L16" s="1" t="s">
        <v>24162</v>
      </c>
      <c r="M16" t="s">
        <v>218</v>
      </c>
      <c r="N16">
        <v>147</v>
      </c>
      <c r="O16">
        <v>407197282</v>
      </c>
      <c r="P16" t="s">
        <v>95</v>
      </c>
      <c r="Q16" t="s">
        <v>219</v>
      </c>
      <c r="R16" t="s">
        <v>36</v>
      </c>
      <c r="S16" t="s">
        <v>37</v>
      </c>
      <c r="T16">
        <v>250000000</v>
      </c>
      <c r="U16">
        <v>2016</v>
      </c>
      <c r="V16">
        <v>8.1999999999999993</v>
      </c>
      <c r="W16" s="1" t="s">
        <v>24163</v>
      </c>
      <c r="X16" t="s">
        <v>602</v>
      </c>
      <c r="Y16">
        <v>115</v>
      </c>
      <c r="Z16">
        <v>261437578</v>
      </c>
      <c r="AA16" t="s">
        <v>2059</v>
      </c>
      <c r="AB16" t="s">
        <v>2060</v>
      </c>
      <c r="AC16" t="s">
        <v>36</v>
      </c>
      <c r="AD16" t="s">
        <v>37</v>
      </c>
      <c r="AE16">
        <v>92000000</v>
      </c>
      <c r="AF16">
        <v>2004</v>
      </c>
      <c r="AG16">
        <v>8</v>
      </c>
      <c r="AH16" s="1" t="s">
        <v>24164</v>
      </c>
      <c r="AI16" t="s">
        <v>3120</v>
      </c>
      <c r="AJ16">
        <v>121</v>
      </c>
      <c r="AK16">
        <v>123922370</v>
      </c>
      <c r="AL16" t="s">
        <v>809</v>
      </c>
      <c r="AM16" t="s">
        <v>13638</v>
      </c>
      <c r="AN16" t="s">
        <v>36</v>
      </c>
      <c r="AO16" t="s">
        <v>37</v>
      </c>
      <c r="AP16">
        <v>13000000</v>
      </c>
      <c r="AQ16">
        <v>1987</v>
      </c>
      <c r="AR16">
        <v>7.3</v>
      </c>
      <c r="AS16" s="1" t="s">
        <v>24165</v>
      </c>
      <c r="AT16" t="s">
        <v>1963</v>
      </c>
      <c r="AU16">
        <v>106</v>
      </c>
      <c r="AV16">
        <v>279167575</v>
      </c>
      <c r="AW16" t="s">
        <v>1744</v>
      </c>
      <c r="AX16" t="s">
        <v>3925</v>
      </c>
      <c r="AY16" t="s">
        <v>36</v>
      </c>
      <c r="AZ16" t="s">
        <v>37</v>
      </c>
      <c r="BA16">
        <v>80000000</v>
      </c>
      <c r="BB16">
        <v>2004</v>
      </c>
      <c r="BC16">
        <v>6.3</v>
      </c>
      <c r="BD16" s="1" t="s">
        <v>24166</v>
      </c>
      <c r="BE16" t="s">
        <v>683</v>
      </c>
      <c r="BF16">
        <v>149</v>
      </c>
      <c r="BG16">
        <v>167735396</v>
      </c>
      <c r="BH16" t="s">
        <v>3949</v>
      </c>
      <c r="BI16" t="s">
        <v>3950</v>
      </c>
      <c r="BJ16" t="s">
        <v>36</v>
      </c>
      <c r="BK16" t="s">
        <v>37</v>
      </c>
      <c r="BL16">
        <v>61000000</v>
      </c>
      <c r="BM16">
        <v>2014</v>
      </c>
      <c r="BN16">
        <v>8.1</v>
      </c>
      <c r="BO16" s="1" t="s">
        <v>24167</v>
      </c>
      <c r="BP16" t="s">
        <v>3804</v>
      </c>
      <c r="BQ16">
        <v>120</v>
      </c>
      <c r="BR16">
        <v>21244913</v>
      </c>
      <c r="BS16" t="s">
        <v>3804</v>
      </c>
      <c r="BT16" t="s">
        <v>19187</v>
      </c>
      <c r="BU16" t="s">
        <v>36</v>
      </c>
      <c r="BV16" t="s">
        <v>765</v>
      </c>
      <c r="BW16">
        <v>4000000</v>
      </c>
      <c r="BX16">
        <v>2002</v>
      </c>
      <c r="BY16">
        <v>8</v>
      </c>
      <c r="BZ16" s="1" t="s">
        <v>24168</v>
      </c>
      <c r="CA16" t="s">
        <v>910</v>
      </c>
      <c r="CB16">
        <v>107</v>
      </c>
      <c r="CC16">
        <v>293501675</v>
      </c>
      <c r="CD16" t="s">
        <v>975</v>
      </c>
      <c r="CE16" t="s">
        <v>6219</v>
      </c>
      <c r="CF16" t="s">
        <v>36</v>
      </c>
      <c r="CG16" t="s">
        <v>37</v>
      </c>
      <c r="CH16">
        <v>40000000</v>
      </c>
      <c r="CI16">
        <v>1999</v>
      </c>
      <c r="CJ16">
        <v>8.1</v>
      </c>
      <c r="CK16" s="1" t="s">
        <v>24169</v>
      </c>
      <c r="CL16" t="s">
        <v>719</v>
      </c>
      <c r="CM16">
        <v>93</v>
      </c>
      <c r="CN16">
        <v>320706665</v>
      </c>
      <c r="CO16" t="s">
        <v>721</v>
      </c>
      <c r="CP16" t="s">
        <v>722</v>
      </c>
      <c r="CQ16" t="s">
        <v>36</v>
      </c>
      <c r="CR16" t="s">
        <v>37</v>
      </c>
      <c r="CS16">
        <v>160000000</v>
      </c>
      <c r="CT16">
        <v>2007</v>
      </c>
      <c r="CU16">
        <v>6.1</v>
      </c>
      <c r="CV16" s="1" t="s">
        <v>24170</v>
      </c>
      <c r="CW16" t="s">
        <v>253</v>
      </c>
      <c r="CX16">
        <v>108</v>
      </c>
      <c r="CY16">
        <v>334185206</v>
      </c>
      <c r="CZ16" t="s">
        <v>42</v>
      </c>
      <c r="DA16" t="s">
        <v>254</v>
      </c>
      <c r="DB16" t="s">
        <v>36</v>
      </c>
      <c r="DC16" t="s">
        <v>37</v>
      </c>
      <c r="DD16">
        <v>200000000</v>
      </c>
      <c r="DE16">
        <v>2010</v>
      </c>
      <c r="DF16">
        <v>6.5</v>
      </c>
      <c r="DG16" s="1" t="s">
        <v>24171</v>
      </c>
      <c r="DH16" t="s">
        <v>1631</v>
      </c>
      <c r="DI16">
        <v>140</v>
      </c>
      <c r="DJ16">
        <v>97030725</v>
      </c>
      <c r="DK16" t="s">
        <v>42</v>
      </c>
      <c r="DL16" t="s">
        <v>1720</v>
      </c>
      <c r="DM16" t="s">
        <v>36</v>
      </c>
      <c r="DN16" t="s">
        <v>37</v>
      </c>
      <c r="DO16">
        <v>100000000</v>
      </c>
      <c r="DP16">
        <v>2009</v>
      </c>
      <c r="DQ16">
        <v>7</v>
      </c>
      <c r="DR16" s="1" t="s">
        <v>24172</v>
      </c>
      <c r="DS16" t="s">
        <v>330</v>
      </c>
      <c r="DT16">
        <v>134</v>
      </c>
      <c r="DU16">
        <v>102310175</v>
      </c>
      <c r="DV16" t="s">
        <v>6286</v>
      </c>
      <c r="DW16" t="s">
        <v>6287</v>
      </c>
      <c r="DX16" t="s">
        <v>36</v>
      </c>
      <c r="DY16" t="s">
        <v>37</v>
      </c>
      <c r="DZ16">
        <v>40000000</v>
      </c>
      <c r="EA16">
        <v>2016</v>
      </c>
      <c r="EB16">
        <v>7.8</v>
      </c>
      <c r="EC16" s="1" t="s">
        <v>24173</v>
      </c>
      <c r="ED16" t="s">
        <v>4929</v>
      </c>
      <c r="EE16">
        <v>108</v>
      </c>
      <c r="EF16">
        <v>143704210</v>
      </c>
      <c r="EG16" t="s">
        <v>434</v>
      </c>
      <c r="EH16" t="s">
        <v>4931</v>
      </c>
      <c r="EI16" t="s">
        <v>36</v>
      </c>
      <c r="EJ16" t="s">
        <v>37</v>
      </c>
      <c r="EK16">
        <v>52000000</v>
      </c>
      <c r="EL16">
        <v>2008</v>
      </c>
      <c r="EM16">
        <v>6.3</v>
      </c>
      <c r="EN16" s="1" t="s">
        <v>24174</v>
      </c>
      <c r="EO16" t="s">
        <v>2337</v>
      </c>
      <c r="EP16">
        <v>107</v>
      </c>
      <c r="EQ16">
        <v>127706877</v>
      </c>
      <c r="ER16" t="s">
        <v>2340</v>
      </c>
      <c r="ES16" t="s">
        <v>2341</v>
      </c>
      <c r="ET16" t="s">
        <v>36</v>
      </c>
      <c r="EU16" t="s">
        <v>37</v>
      </c>
      <c r="EV16">
        <v>85000000</v>
      </c>
      <c r="EW16">
        <v>2007</v>
      </c>
      <c r="EX16">
        <v>7.1</v>
      </c>
      <c r="EZ16" t="s">
        <v>701</v>
      </c>
      <c r="FA16">
        <v>131</v>
      </c>
      <c r="FB16">
        <v>173005002</v>
      </c>
      <c r="FC16" t="s">
        <v>703</v>
      </c>
      <c r="FD16" t="s">
        <v>1788</v>
      </c>
      <c r="FE16" t="s">
        <v>36</v>
      </c>
      <c r="FF16" t="s">
        <v>37</v>
      </c>
      <c r="FG16">
        <v>100000000</v>
      </c>
      <c r="FH16">
        <v>2004</v>
      </c>
      <c r="FI16">
        <v>6.9</v>
      </c>
      <c r="FU16" s="1" t="s">
        <v>24177</v>
      </c>
      <c r="FV16" t="s">
        <v>433</v>
      </c>
      <c r="FW16">
        <v>143</v>
      </c>
      <c r="FX16">
        <v>233630478</v>
      </c>
      <c r="FY16" t="s">
        <v>320</v>
      </c>
      <c r="FZ16" t="s">
        <v>2307</v>
      </c>
      <c r="GA16" t="s">
        <v>36</v>
      </c>
      <c r="GB16" t="s">
        <v>37</v>
      </c>
      <c r="GC16">
        <v>90000000</v>
      </c>
      <c r="GD16">
        <v>2000</v>
      </c>
      <c r="GE16">
        <v>7.7</v>
      </c>
      <c r="GF16" s="1" t="s">
        <v>24178</v>
      </c>
      <c r="GG16" t="s">
        <v>2974</v>
      </c>
      <c r="GH16">
        <v>98</v>
      </c>
      <c r="GI16">
        <v>368049635</v>
      </c>
      <c r="GJ16" t="s">
        <v>516</v>
      </c>
      <c r="GK16" t="s">
        <v>2976</v>
      </c>
      <c r="GL16" t="s">
        <v>36</v>
      </c>
      <c r="GM16" t="s">
        <v>37</v>
      </c>
      <c r="GN16">
        <v>76000000</v>
      </c>
      <c r="GO16">
        <v>2013</v>
      </c>
      <c r="GP16">
        <v>7.5</v>
      </c>
      <c r="GQ16" s="1" t="s">
        <v>24179</v>
      </c>
      <c r="GR16" t="s">
        <v>5057</v>
      </c>
      <c r="GS16">
        <v>92</v>
      </c>
      <c r="GT16">
        <v>114324072</v>
      </c>
      <c r="GU16" t="s">
        <v>3228</v>
      </c>
      <c r="GV16" t="s">
        <v>8119</v>
      </c>
      <c r="GW16" t="s">
        <v>36</v>
      </c>
      <c r="GX16" t="s">
        <v>37</v>
      </c>
      <c r="GY16">
        <v>20000000</v>
      </c>
      <c r="GZ16">
        <v>2004</v>
      </c>
      <c r="HA16">
        <v>6.7</v>
      </c>
      <c r="HB16" s="1" t="s">
        <v>24180</v>
      </c>
      <c r="HC16" t="s">
        <v>387</v>
      </c>
      <c r="HD16">
        <v>130</v>
      </c>
      <c r="HE16">
        <v>260000000</v>
      </c>
      <c r="HF16" t="s">
        <v>2441</v>
      </c>
      <c r="HG16" t="s">
        <v>14009</v>
      </c>
      <c r="HH16" t="s">
        <v>36</v>
      </c>
      <c r="HI16" t="s">
        <v>37</v>
      </c>
      <c r="HJ16">
        <v>8000000</v>
      </c>
      <c r="HK16">
        <v>1975</v>
      </c>
      <c r="HL16">
        <v>8</v>
      </c>
      <c r="HM16" s="1" t="s">
        <v>24181</v>
      </c>
      <c r="HN16" t="s">
        <v>563</v>
      </c>
      <c r="HO16">
        <v>137</v>
      </c>
      <c r="HP16">
        <v>115603980</v>
      </c>
      <c r="HQ16" t="s">
        <v>3687</v>
      </c>
      <c r="HR16" t="s">
        <v>3688</v>
      </c>
      <c r="HS16" t="s">
        <v>36</v>
      </c>
      <c r="HT16" t="s">
        <v>37</v>
      </c>
      <c r="HU16">
        <v>65000000</v>
      </c>
      <c r="HV16">
        <v>2014</v>
      </c>
      <c r="HW16">
        <v>7.2</v>
      </c>
      <c r="HX16" s="1" t="s">
        <v>24182</v>
      </c>
      <c r="HY16" t="s">
        <v>891</v>
      </c>
      <c r="HZ16">
        <v>136</v>
      </c>
      <c r="IA16">
        <v>67286731</v>
      </c>
      <c r="IB16" t="s">
        <v>80</v>
      </c>
      <c r="IC16" t="s">
        <v>2934</v>
      </c>
      <c r="ID16" t="s">
        <v>36</v>
      </c>
      <c r="IE16" t="s">
        <v>37</v>
      </c>
      <c r="IF16">
        <v>100000000</v>
      </c>
      <c r="IG16">
        <v>2004</v>
      </c>
      <c r="IH16">
        <v>6.7</v>
      </c>
    </row>
    <row r="17" spans="1:242" x14ac:dyDescent="0.2">
      <c r="A17" s="1" t="s">
        <v>24161</v>
      </c>
      <c r="B17" t="s">
        <v>169</v>
      </c>
      <c r="C17">
        <v>192</v>
      </c>
      <c r="D17">
        <v>377019252</v>
      </c>
      <c r="E17" t="s">
        <v>40</v>
      </c>
      <c r="F17" t="s">
        <v>2008</v>
      </c>
      <c r="G17" t="s">
        <v>36</v>
      </c>
      <c r="H17" t="s">
        <v>37</v>
      </c>
      <c r="I17">
        <v>94000000</v>
      </c>
      <c r="J17">
        <v>2003</v>
      </c>
      <c r="K17">
        <v>8.9</v>
      </c>
      <c r="L17" s="1" t="s">
        <v>24162</v>
      </c>
      <c r="M17" t="s">
        <v>77</v>
      </c>
      <c r="N17">
        <v>121</v>
      </c>
      <c r="O17">
        <v>403706375</v>
      </c>
      <c r="P17" t="s">
        <v>80</v>
      </c>
      <c r="Q17" t="s">
        <v>1030</v>
      </c>
      <c r="R17" t="s">
        <v>36</v>
      </c>
      <c r="S17" t="s">
        <v>37</v>
      </c>
      <c r="T17">
        <v>139000000</v>
      </c>
      <c r="U17">
        <v>2002</v>
      </c>
      <c r="V17">
        <v>7.3</v>
      </c>
      <c r="W17" s="1" t="s">
        <v>24163</v>
      </c>
      <c r="X17" t="s">
        <v>2097</v>
      </c>
      <c r="Y17">
        <v>100</v>
      </c>
      <c r="Z17">
        <v>257756197</v>
      </c>
      <c r="AA17" t="s">
        <v>464</v>
      </c>
      <c r="AB17" t="s">
        <v>4197</v>
      </c>
      <c r="AC17" t="s">
        <v>36</v>
      </c>
      <c r="AD17" t="s">
        <v>368</v>
      </c>
      <c r="AE17">
        <v>60000000</v>
      </c>
      <c r="AF17">
        <v>2014</v>
      </c>
      <c r="AG17">
        <v>7.8</v>
      </c>
      <c r="AH17" s="1" t="s">
        <v>24164</v>
      </c>
      <c r="AI17" t="s">
        <v>1419</v>
      </c>
      <c r="AJ17">
        <v>153</v>
      </c>
      <c r="AK17">
        <v>119518352</v>
      </c>
      <c r="AL17" t="s">
        <v>1170</v>
      </c>
      <c r="AM17" t="s">
        <v>8770</v>
      </c>
      <c r="AN17" t="s">
        <v>36</v>
      </c>
      <c r="AO17" t="s">
        <v>37</v>
      </c>
      <c r="AP17">
        <v>28000000</v>
      </c>
      <c r="AQ17">
        <v>2005</v>
      </c>
      <c r="AR17">
        <v>7.9</v>
      </c>
      <c r="AS17" s="1" t="s">
        <v>24165</v>
      </c>
      <c r="AT17" t="s">
        <v>2540</v>
      </c>
      <c r="AU17">
        <v>108</v>
      </c>
      <c r="AV17">
        <v>277313371</v>
      </c>
      <c r="AW17" t="s">
        <v>652</v>
      </c>
      <c r="AX17" t="s">
        <v>7229</v>
      </c>
      <c r="AY17" t="s">
        <v>36</v>
      </c>
      <c r="AZ17" t="s">
        <v>37</v>
      </c>
      <c r="BA17">
        <v>35000000</v>
      </c>
      <c r="BB17">
        <v>2009</v>
      </c>
      <c r="BC17">
        <v>7.8</v>
      </c>
      <c r="BD17" s="1" t="s">
        <v>24166</v>
      </c>
      <c r="BE17" t="s">
        <v>387</v>
      </c>
      <c r="BF17">
        <v>141</v>
      </c>
      <c r="BG17">
        <v>164435221</v>
      </c>
      <c r="BH17" t="s">
        <v>213</v>
      </c>
      <c r="BI17" t="s">
        <v>4918</v>
      </c>
      <c r="BJ17" t="s">
        <v>36</v>
      </c>
      <c r="BK17" t="s">
        <v>37</v>
      </c>
      <c r="BL17">
        <v>52000000</v>
      </c>
      <c r="BM17">
        <v>2002</v>
      </c>
      <c r="BN17">
        <v>8</v>
      </c>
      <c r="BO17" s="1" t="s">
        <v>24167</v>
      </c>
      <c r="BP17" t="s">
        <v>2886</v>
      </c>
      <c r="BQ17">
        <v>104</v>
      </c>
      <c r="BR17">
        <v>19406406</v>
      </c>
      <c r="BS17" t="s">
        <v>2888</v>
      </c>
      <c r="BT17" t="s">
        <v>2889</v>
      </c>
      <c r="BU17" t="s">
        <v>1462</v>
      </c>
      <c r="BV17" t="s">
        <v>1463</v>
      </c>
      <c r="BW17">
        <v>40000000</v>
      </c>
      <c r="BX17">
        <v>2009</v>
      </c>
      <c r="BY17">
        <v>7.8</v>
      </c>
      <c r="BZ17" s="1" t="s">
        <v>24168</v>
      </c>
      <c r="CA17" t="s">
        <v>1102</v>
      </c>
      <c r="CB17">
        <v>115</v>
      </c>
      <c r="CC17">
        <v>292298923</v>
      </c>
      <c r="CD17" t="s">
        <v>766</v>
      </c>
      <c r="CE17" t="s">
        <v>1104</v>
      </c>
      <c r="CF17" t="s">
        <v>36</v>
      </c>
      <c r="CG17" t="s">
        <v>37</v>
      </c>
      <c r="CH17">
        <v>120000000</v>
      </c>
      <c r="CI17">
        <v>2012</v>
      </c>
      <c r="CJ17">
        <v>5.5</v>
      </c>
      <c r="CK17" s="1" t="s">
        <v>24169</v>
      </c>
      <c r="CL17" t="s">
        <v>1250</v>
      </c>
      <c r="CM17">
        <v>159</v>
      </c>
      <c r="CN17">
        <v>317557891</v>
      </c>
      <c r="CO17" t="s">
        <v>102</v>
      </c>
      <c r="CP17" t="s">
        <v>1251</v>
      </c>
      <c r="CQ17" t="s">
        <v>36</v>
      </c>
      <c r="CR17" t="s">
        <v>55</v>
      </c>
      <c r="CS17">
        <v>125000000</v>
      </c>
      <c r="CT17">
        <v>2001</v>
      </c>
      <c r="CU17">
        <v>7.5</v>
      </c>
      <c r="CV17" s="1" t="s">
        <v>24170</v>
      </c>
      <c r="CW17" t="s">
        <v>258</v>
      </c>
      <c r="CX17">
        <v>104</v>
      </c>
      <c r="CY17">
        <v>234360014</v>
      </c>
      <c r="CZ17" t="s">
        <v>261</v>
      </c>
      <c r="DA17" t="s">
        <v>262</v>
      </c>
      <c r="DB17" t="s">
        <v>36</v>
      </c>
      <c r="DC17" t="s">
        <v>266</v>
      </c>
      <c r="DD17">
        <v>210000000</v>
      </c>
      <c r="DE17">
        <v>2006</v>
      </c>
      <c r="DF17">
        <v>6.8</v>
      </c>
      <c r="DG17" s="1" t="s">
        <v>24171</v>
      </c>
      <c r="DH17" t="s">
        <v>387</v>
      </c>
      <c r="DI17">
        <v>185</v>
      </c>
      <c r="DJ17">
        <v>96067179</v>
      </c>
      <c r="DK17" t="s">
        <v>226</v>
      </c>
      <c r="DL17" t="s">
        <v>9401</v>
      </c>
      <c r="DM17" t="s">
        <v>36</v>
      </c>
      <c r="DN17" t="s">
        <v>37</v>
      </c>
      <c r="DO17">
        <v>22000000</v>
      </c>
      <c r="DP17">
        <v>1993</v>
      </c>
      <c r="DQ17">
        <v>8.9</v>
      </c>
      <c r="DR17" s="1" t="s">
        <v>24172</v>
      </c>
      <c r="DS17" t="s">
        <v>497</v>
      </c>
      <c r="DT17">
        <v>112</v>
      </c>
      <c r="DU17">
        <v>102176165</v>
      </c>
      <c r="DV17" t="s">
        <v>500</v>
      </c>
      <c r="DW17" t="s">
        <v>501</v>
      </c>
      <c r="DX17" t="s">
        <v>36</v>
      </c>
      <c r="DY17" t="s">
        <v>37</v>
      </c>
      <c r="DZ17">
        <v>145000000</v>
      </c>
      <c r="EA17">
        <v>2008</v>
      </c>
      <c r="EB17">
        <v>5.2</v>
      </c>
      <c r="EC17" s="1" t="s">
        <v>24173</v>
      </c>
      <c r="ED17" t="s">
        <v>1276</v>
      </c>
      <c r="EE17">
        <v>96</v>
      </c>
      <c r="EF17">
        <v>143618384</v>
      </c>
      <c r="EG17" t="s">
        <v>255</v>
      </c>
      <c r="EH17" t="s">
        <v>2250</v>
      </c>
      <c r="EI17" t="s">
        <v>36</v>
      </c>
      <c r="EJ17" t="s">
        <v>37</v>
      </c>
      <c r="EK17">
        <v>90000000</v>
      </c>
      <c r="EL17">
        <v>2011</v>
      </c>
      <c r="EM17">
        <v>7</v>
      </c>
      <c r="EN17" s="1" t="s">
        <v>24174</v>
      </c>
      <c r="EO17" t="s">
        <v>2127</v>
      </c>
      <c r="EP17">
        <v>88</v>
      </c>
      <c r="EQ17">
        <v>120618403</v>
      </c>
      <c r="ER17" t="s">
        <v>1080</v>
      </c>
      <c r="ES17" t="s">
        <v>2130</v>
      </c>
      <c r="ET17" t="s">
        <v>36</v>
      </c>
      <c r="EU17" t="s">
        <v>37</v>
      </c>
      <c r="EV17">
        <v>90000000</v>
      </c>
      <c r="EW17">
        <v>1998</v>
      </c>
      <c r="EX17">
        <v>7.5</v>
      </c>
      <c r="EZ17" t="s">
        <v>683</v>
      </c>
      <c r="FA17">
        <v>149</v>
      </c>
      <c r="FB17">
        <v>167735396</v>
      </c>
      <c r="FC17" t="s">
        <v>3949</v>
      </c>
      <c r="FD17" t="s">
        <v>3950</v>
      </c>
      <c r="FE17" t="s">
        <v>36</v>
      </c>
      <c r="FF17" t="s">
        <v>37</v>
      </c>
      <c r="FG17">
        <v>61000000</v>
      </c>
      <c r="FH17">
        <v>2014</v>
      </c>
      <c r="FI17">
        <v>8.1</v>
      </c>
      <c r="FU17" s="1" t="s">
        <v>24177</v>
      </c>
      <c r="FV17" t="s">
        <v>1250</v>
      </c>
      <c r="FW17">
        <v>125</v>
      </c>
      <c r="FX17">
        <v>219200000</v>
      </c>
      <c r="FY17" t="s">
        <v>809</v>
      </c>
      <c r="FZ17" t="s">
        <v>9372</v>
      </c>
      <c r="GA17" t="s">
        <v>36</v>
      </c>
      <c r="GB17" t="s">
        <v>37</v>
      </c>
      <c r="GC17">
        <v>25000000</v>
      </c>
      <c r="GD17">
        <v>1993</v>
      </c>
      <c r="GE17">
        <v>6.9</v>
      </c>
      <c r="GF17" s="1" t="s">
        <v>24178</v>
      </c>
      <c r="GG17" t="s">
        <v>4428</v>
      </c>
      <c r="GH17">
        <v>108</v>
      </c>
      <c r="GI17">
        <v>363024263</v>
      </c>
      <c r="GJ17" t="s">
        <v>313</v>
      </c>
      <c r="GK17" t="s">
        <v>4431</v>
      </c>
      <c r="GL17" t="s">
        <v>36</v>
      </c>
      <c r="GM17" t="s">
        <v>37</v>
      </c>
      <c r="GN17">
        <v>58000000</v>
      </c>
      <c r="GO17">
        <v>2016</v>
      </c>
      <c r="GP17">
        <v>8.1</v>
      </c>
      <c r="GQ17" s="1" t="s">
        <v>24179</v>
      </c>
      <c r="GR17" t="s">
        <v>7098</v>
      </c>
      <c r="GS17">
        <v>133</v>
      </c>
      <c r="GT17">
        <v>109712885</v>
      </c>
      <c r="GU17" t="s">
        <v>1782</v>
      </c>
      <c r="GV17" t="s">
        <v>7100</v>
      </c>
      <c r="GW17" t="s">
        <v>36</v>
      </c>
      <c r="GX17" t="s">
        <v>37</v>
      </c>
      <c r="GY17">
        <v>35000000</v>
      </c>
      <c r="GZ17">
        <v>2015</v>
      </c>
      <c r="HA17">
        <v>7.7</v>
      </c>
      <c r="HB17" s="1" t="s">
        <v>24180</v>
      </c>
      <c r="HC17" t="s">
        <v>1603</v>
      </c>
      <c r="HD17">
        <v>113</v>
      </c>
      <c r="HE17">
        <v>241688385</v>
      </c>
      <c r="HF17" t="s">
        <v>695</v>
      </c>
      <c r="HG17" t="s">
        <v>2301</v>
      </c>
      <c r="HH17" t="s">
        <v>36</v>
      </c>
      <c r="HI17" t="s">
        <v>37</v>
      </c>
      <c r="HJ17">
        <v>92000000</v>
      </c>
      <c r="HK17">
        <v>1996</v>
      </c>
      <c r="HL17">
        <v>6.3</v>
      </c>
      <c r="HM17" s="1" t="s">
        <v>24181</v>
      </c>
      <c r="HN17" t="s">
        <v>426</v>
      </c>
      <c r="HO17">
        <v>142</v>
      </c>
      <c r="HP17">
        <v>113330342</v>
      </c>
      <c r="HQ17" t="s">
        <v>461</v>
      </c>
      <c r="HR17" t="s">
        <v>1521</v>
      </c>
      <c r="HS17" t="s">
        <v>36</v>
      </c>
      <c r="HT17" t="s">
        <v>37</v>
      </c>
      <c r="HU17">
        <v>110000000</v>
      </c>
      <c r="HV17">
        <v>2000</v>
      </c>
      <c r="HW17">
        <v>7.1</v>
      </c>
      <c r="HX17" s="1" t="s">
        <v>24182</v>
      </c>
      <c r="HY17" t="s">
        <v>1013</v>
      </c>
      <c r="HZ17">
        <v>133</v>
      </c>
      <c r="IA17">
        <v>66528842</v>
      </c>
      <c r="IB17" t="s">
        <v>760</v>
      </c>
      <c r="IC17" t="s">
        <v>8181</v>
      </c>
      <c r="ID17" t="s">
        <v>36</v>
      </c>
      <c r="IE17" t="s">
        <v>37</v>
      </c>
      <c r="IF17">
        <v>30000000</v>
      </c>
      <c r="IG17">
        <v>1994</v>
      </c>
      <c r="IH17">
        <v>7.5</v>
      </c>
    </row>
    <row r="18" spans="1:242" x14ac:dyDescent="0.2">
      <c r="A18" s="1" t="s">
        <v>24161</v>
      </c>
      <c r="B18" t="s">
        <v>77</v>
      </c>
      <c r="C18">
        <v>135</v>
      </c>
      <c r="D18">
        <v>373377893</v>
      </c>
      <c r="E18" t="s">
        <v>80</v>
      </c>
      <c r="F18" t="s">
        <v>244</v>
      </c>
      <c r="G18" t="s">
        <v>36</v>
      </c>
      <c r="H18" t="s">
        <v>37</v>
      </c>
      <c r="I18">
        <v>200000000</v>
      </c>
      <c r="J18">
        <v>2004</v>
      </c>
      <c r="K18">
        <v>7.3</v>
      </c>
      <c r="L18" s="1" t="s">
        <v>24162</v>
      </c>
      <c r="M18" t="s">
        <v>276</v>
      </c>
      <c r="N18">
        <v>150</v>
      </c>
      <c r="O18">
        <v>402076689</v>
      </c>
      <c r="P18" t="s">
        <v>278</v>
      </c>
      <c r="Q18" t="s">
        <v>279</v>
      </c>
      <c r="R18" t="s">
        <v>36</v>
      </c>
      <c r="S18" t="s">
        <v>37</v>
      </c>
      <c r="T18">
        <v>200000000</v>
      </c>
      <c r="U18">
        <v>2009</v>
      </c>
      <c r="V18">
        <v>6</v>
      </c>
      <c r="W18" s="1" t="s">
        <v>24163</v>
      </c>
      <c r="X18" t="s">
        <v>2974</v>
      </c>
      <c r="Y18">
        <v>87</v>
      </c>
      <c r="Z18">
        <v>251501645</v>
      </c>
      <c r="AA18" t="s">
        <v>516</v>
      </c>
      <c r="AB18" t="s">
        <v>3547</v>
      </c>
      <c r="AC18" t="s">
        <v>36</v>
      </c>
      <c r="AD18" t="s">
        <v>37</v>
      </c>
      <c r="AE18">
        <v>69000000</v>
      </c>
      <c r="AF18">
        <v>2010</v>
      </c>
      <c r="AG18">
        <v>7.7</v>
      </c>
      <c r="AH18" s="1" t="s">
        <v>24164</v>
      </c>
      <c r="AI18" t="s">
        <v>485</v>
      </c>
      <c r="AJ18">
        <v>240</v>
      </c>
      <c r="AK18">
        <v>116866727</v>
      </c>
      <c r="AL18" t="s">
        <v>213</v>
      </c>
      <c r="AM18" t="s">
        <v>1830</v>
      </c>
      <c r="AN18" t="s">
        <v>36</v>
      </c>
      <c r="AO18" t="s">
        <v>37</v>
      </c>
      <c r="AP18">
        <v>100000000</v>
      </c>
      <c r="AQ18">
        <v>2013</v>
      </c>
      <c r="AR18">
        <v>8.1999999999999993</v>
      </c>
      <c r="AS18" s="1" t="s">
        <v>24165</v>
      </c>
      <c r="AT18" t="s">
        <v>267</v>
      </c>
      <c r="AU18">
        <v>104</v>
      </c>
      <c r="AV18">
        <v>268488329</v>
      </c>
      <c r="AW18" t="s">
        <v>270</v>
      </c>
      <c r="AX18" t="s">
        <v>271</v>
      </c>
      <c r="AY18" t="s">
        <v>36</v>
      </c>
      <c r="AZ18" t="s">
        <v>37</v>
      </c>
      <c r="BA18">
        <v>200000000</v>
      </c>
      <c r="BB18">
        <v>2013</v>
      </c>
      <c r="BC18">
        <v>7.3</v>
      </c>
      <c r="BD18" s="1" t="s">
        <v>24166</v>
      </c>
      <c r="BE18" t="s">
        <v>3086</v>
      </c>
      <c r="BF18">
        <v>167</v>
      </c>
      <c r="BG18">
        <v>161029270</v>
      </c>
      <c r="BH18" t="s">
        <v>2145</v>
      </c>
      <c r="BI18" t="s">
        <v>8830</v>
      </c>
      <c r="BJ18" t="s">
        <v>36</v>
      </c>
      <c r="BK18" t="s">
        <v>37</v>
      </c>
      <c r="BL18">
        <v>28000000</v>
      </c>
      <c r="BM18">
        <v>2015</v>
      </c>
      <c r="BN18">
        <v>7.9</v>
      </c>
      <c r="BO18" s="1" t="s">
        <v>24167</v>
      </c>
      <c r="BP18" t="s">
        <v>13090</v>
      </c>
      <c r="BQ18">
        <v>113</v>
      </c>
      <c r="BR18">
        <v>19184015</v>
      </c>
      <c r="BS18" t="s">
        <v>1597</v>
      </c>
      <c r="BT18" t="s">
        <v>19213</v>
      </c>
      <c r="BU18" t="s">
        <v>36</v>
      </c>
      <c r="BV18" t="s">
        <v>37</v>
      </c>
      <c r="BW18">
        <v>3000000</v>
      </c>
      <c r="BX18">
        <v>2002</v>
      </c>
      <c r="BY18">
        <v>5.4</v>
      </c>
      <c r="BZ18" s="1" t="s">
        <v>24168</v>
      </c>
      <c r="CA18" t="s">
        <v>1102</v>
      </c>
      <c r="CB18">
        <v>115</v>
      </c>
      <c r="CC18">
        <v>292298923</v>
      </c>
      <c r="CD18" t="s">
        <v>766</v>
      </c>
      <c r="CE18" t="s">
        <v>1104</v>
      </c>
      <c r="CF18" t="s">
        <v>36</v>
      </c>
      <c r="CG18" t="s">
        <v>37</v>
      </c>
      <c r="CH18">
        <v>120000000</v>
      </c>
      <c r="CI18">
        <v>2012</v>
      </c>
      <c r="CJ18">
        <v>5.5</v>
      </c>
      <c r="CK18" s="1" t="s">
        <v>24169</v>
      </c>
      <c r="CL18" t="s">
        <v>101</v>
      </c>
      <c r="CM18">
        <v>153</v>
      </c>
      <c r="CN18">
        <v>301956980</v>
      </c>
      <c r="CO18" t="s">
        <v>104</v>
      </c>
      <c r="CP18" t="s">
        <v>105</v>
      </c>
      <c r="CQ18" t="s">
        <v>36</v>
      </c>
      <c r="CR18" t="s">
        <v>55</v>
      </c>
      <c r="CS18">
        <v>250000000</v>
      </c>
      <c r="CT18">
        <v>2009</v>
      </c>
      <c r="CU18">
        <v>7.5</v>
      </c>
      <c r="CV18" s="1" t="s">
        <v>24170</v>
      </c>
      <c r="CW18" t="s">
        <v>267</v>
      </c>
      <c r="CX18">
        <v>104</v>
      </c>
      <c r="CY18">
        <v>268488329</v>
      </c>
      <c r="CZ18" t="s">
        <v>270</v>
      </c>
      <c r="DA18" t="s">
        <v>271</v>
      </c>
      <c r="DB18" t="s">
        <v>36</v>
      </c>
      <c r="DC18" t="s">
        <v>37</v>
      </c>
      <c r="DD18">
        <v>200000000</v>
      </c>
      <c r="DE18">
        <v>2013</v>
      </c>
      <c r="DF18">
        <v>7.3</v>
      </c>
      <c r="DG18" s="1" t="s">
        <v>24171</v>
      </c>
      <c r="DH18" t="s">
        <v>2269</v>
      </c>
      <c r="DI18">
        <v>157</v>
      </c>
      <c r="DJ18">
        <v>95720716</v>
      </c>
      <c r="DK18" t="s">
        <v>1401</v>
      </c>
      <c r="DL18" t="s">
        <v>4921</v>
      </c>
      <c r="DM18" t="s">
        <v>36</v>
      </c>
      <c r="DN18" t="s">
        <v>37</v>
      </c>
      <c r="DO18">
        <v>40000000</v>
      </c>
      <c r="DP18">
        <v>2012</v>
      </c>
      <c r="DQ18">
        <v>7.4</v>
      </c>
      <c r="DR18" s="1" t="s">
        <v>24172</v>
      </c>
      <c r="DS18" t="s">
        <v>6306</v>
      </c>
      <c r="DT18">
        <v>120</v>
      </c>
      <c r="DU18">
        <v>101334374</v>
      </c>
      <c r="DV18" t="s">
        <v>5967</v>
      </c>
      <c r="DW18" t="s">
        <v>10082</v>
      </c>
      <c r="DX18" t="s">
        <v>36</v>
      </c>
      <c r="DY18" t="s">
        <v>37</v>
      </c>
      <c r="DZ18">
        <v>24000000</v>
      </c>
      <c r="EA18">
        <v>1997</v>
      </c>
      <c r="EB18">
        <v>6.1</v>
      </c>
      <c r="EC18" s="1" t="s">
        <v>24173</v>
      </c>
      <c r="ED18" t="s">
        <v>4572</v>
      </c>
      <c r="EE18">
        <v>84</v>
      </c>
      <c r="EF18">
        <v>141600000</v>
      </c>
      <c r="EG18" t="s">
        <v>57</v>
      </c>
      <c r="EH18" t="s">
        <v>4574</v>
      </c>
      <c r="EI18" t="s">
        <v>36</v>
      </c>
      <c r="EJ18" t="s">
        <v>37</v>
      </c>
      <c r="EK18">
        <v>55000000</v>
      </c>
      <c r="EL18">
        <v>1995</v>
      </c>
      <c r="EM18">
        <v>6.6</v>
      </c>
      <c r="EN18" s="1" t="s">
        <v>24174</v>
      </c>
      <c r="EO18" t="s">
        <v>2610</v>
      </c>
      <c r="EP18">
        <v>117</v>
      </c>
      <c r="EQ18">
        <v>118823091</v>
      </c>
      <c r="ER18" t="s">
        <v>3022</v>
      </c>
      <c r="ES18" t="s">
        <v>3023</v>
      </c>
      <c r="ET18" t="s">
        <v>36</v>
      </c>
      <c r="EU18" t="s">
        <v>37</v>
      </c>
      <c r="EV18">
        <v>75000000</v>
      </c>
      <c r="EW18">
        <v>2007</v>
      </c>
      <c r="EX18">
        <v>6.7</v>
      </c>
      <c r="EZ18" t="s">
        <v>2211</v>
      </c>
      <c r="FA18">
        <v>154</v>
      </c>
      <c r="FB18">
        <v>158348400</v>
      </c>
      <c r="FC18" t="s">
        <v>521</v>
      </c>
      <c r="FD18" t="s">
        <v>6068</v>
      </c>
      <c r="FE18" t="s">
        <v>36</v>
      </c>
      <c r="FF18" t="s">
        <v>37</v>
      </c>
      <c r="FG18">
        <v>42000000</v>
      </c>
      <c r="FH18">
        <v>1993</v>
      </c>
      <c r="FI18">
        <v>6.8</v>
      </c>
      <c r="FU18" s="1" t="s">
        <v>24177</v>
      </c>
      <c r="FV18" t="s">
        <v>169</v>
      </c>
      <c r="FW18">
        <v>201</v>
      </c>
      <c r="FX18">
        <v>218051260</v>
      </c>
      <c r="FY18" t="s">
        <v>206</v>
      </c>
      <c r="FZ18" t="s">
        <v>207</v>
      </c>
      <c r="GA18" t="s">
        <v>36</v>
      </c>
      <c r="GB18" t="s">
        <v>177</v>
      </c>
      <c r="GC18">
        <v>207000000</v>
      </c>
      <c r="GD18">
        <v>2005</v>
      </c>
      <c r="GE18">
        <v>7.2</v>
      </c>
      <c r="GF18" s="1" t="s">
        <v>24178</v>
      </c>
      <c r="GG18" t="s">
        <v>387</v>
      </c>
      <c r="GH18">
        <v>127</v>
      </c>
      <c r="GI18">
        <v>356784000</v>
      </c>
      <c r="GJ18" t="s">
        <v>992</v>
      </c>
      <c r="GK18" t="s">
        <v>3858</v>
      </c>
      <c r="GL18" t="s">
        <v>36</v>
      </c>
      <c r="GM18" t="s">
        <v>37</v>
      </c>
      <c r="GN18">
        <v>63000000</v>
      </c>
      <c r="GO18">
        <v>1993</v>
      </c>
      <c r="GP18">
        <v>8.1</v>
      </c>
      <c r="GQ18" s="1" t="s">
        <v>24179</v>
      </c>
      <c r="GR18" t="s">
        <v>5622</v>
      </c>
      <c r="GS18">
        <v>128</v>
      </c>
      <c r="GT18">
        <v>107458785</v>
      </c>
      <c r="GU18" t="s">
        <v>320</v>
      </c>
      <c r="GV18" t="s">
        <v>6282</v>
      </c>
      <c r="GW18" t="s">
        <v>36</v>
      </c>
      <c r="GX18" t="s">
        <v>37</v>
      </c>
      <c r="GY18">
        <v>40000000</v>
      </c>
      <c r="GZ18">
        <v>1992</v>
      </c>
      <c r="HA18">
        <v>7.2</v>
      </c>
      <c r="HB18" s="1" t="s">
        <v>24180</v>
      </c>
      <c r="HC18" t="s">
        <v>258</v>
      </c>
      <c r="HD18">
        <v>104</v>
      </c>
      <c r="HE18">
        <v>234360014</v>
      </c>
      <c r="HF18" t="s">
        <v>261</v>
      </c>
      <c r="HG18" t="s">
        <v>262</v>
      </c>
      <c r="HH18" t="s">
        <v>36</v>
      </c>
      <c r="HI18" t="s">
        <v>266</v>
      </c>
      <c r="HJ18">
        <v>210000000</v>
      </c>
      <c r="HK18">
        <v>2006</v>
      </c>
      <c r="HL18">
        <v>6.8</v>
      </c>
      <c r="HM18" s="1" t="s">
        <v>24181</v>
      </c>
      <c r="HN18" t="s">
        <v>9063</v>
      </c>
      <c r="HO18">
        <v>200</v>
      </c>
      <c r="HP18">
        <v>111722000</v>
      </c>
      <c r="HQ18" t="s">
        <v>11988</v>
      </c>
      <c r="HR18" t="s">
        <v>14491</v>
      </c>
      <c r="HS18" t="s">
        <v>36</v>
      </c>
      <c r="HT18" t="s">
        <v>37</v>
      </c>
      <c r="HU18">
        <v>11000000</v>
      </c>
      <c r="HV18">
        <v>1965</v>
      </c>
      <c r="HW18">
        <v>8</v>
      </c>
      <c r="HX18" s="1" t="s">
        <v>24182</v>
      </c>
      <c r="HY18" t="s">
        <v>2857</v>
      </c>
      <c r="HZ18">
        <v>139</v>
      </c>
      <c r="IA18">
        <v>58328680</v>
      </c>
      <c r="IB18" t="s">
        <v>1687</v>
      </c>
      <c r="IC18" t="s">
        <v>9244</v>
      </c>
      <c r="ID18" t="s">
        <v>36</v>
      </c>
      <c r="IE18" t="s">
        <v>37</v>
      </c>
      <c r="IF18">
        <v>22000000</v>
      </c>
      <c r="IG18">
        <v>2003</v>
      </c>
      <c r="IH18">
        <v>7.5</v>
      </c>
    </row>
    <row r="19" spans="1:242" x14ac:dyDescent="0.2">
      <c r="A19" s="1" t="s">
        <v>24161</v>
      </c>
      <c r="B19" t="s">
        <v>4428</v>
      </c>
      <c r="C19">
        <v>108</v>
      </c>
      <c r="D19">
        <v>363024263</v>
      </c>
      <c r="E19" t="s">
        <v>313</v>
      </c>
      <c r="F19" t="s">
        <v>4431</v>
      </c>
      <c r="G19" t="s">
        <v>36</v>
      </c>
      <c r="H19" t="s">
        <v>37</v>
      </c>
      <c r="I19">
        <v>58000000</v>
      </c>
      <c r="J19">
        <v>2016</v>
      </c>
      <c r="K19">
        <v>8.1</v>
      </c>
      <c r="L19" s="1" t="s">
        <v>24162</v>
      </c>
      <c r="M19" t="s">
        <v>825</v>
      </c>
      <c r="N19">
        <v>102</v>
      </c>
      <c r="O19">
        <v>400736600</v>
      </c>
      <c r="P19" t="s">
        <v>828</v>
      </c>
      <c r="Q19" t="s">
        <v>829</v>
      </c>
      <c r="R19" t="s">
        <v>36</v>
      </c>
      <c r="S19" t="s">
        <v>37</v>
      </c>
      <c r="T19">
        <v>150000000</v>
      </c>
      <c r="U19">
        <v>2013</v>
      </c>
      <c r="V19">
        <v>7.6</v>
      </c>
      <c r="W19" s="1" t="s">
        <v>24163</v>
      </c>
      <c r="X19" t="s">
        <v>304</v>
      </c>
      <c r="Y19">
        <v>82</v>
      </c>
      <c r="Z19">
        <v>245823397</v>
      </c>
      <c r="AA19" t="s">
        <v>320</v>
      </c>
      <c r="AB19" t="s">
        <v>2078</v>
      </c>
      <c r="AC19" t="s">
        <v>36</v>
      </c>
      <c r="AD19" t="s">
        <v>37</v>
      </c>
      <c r="AE19">
        <v>90000000</v>
      </c>
      <c r="AF19">
        <v>1999</v>
      </c>
      <c r="AG19">
        <v>7.9</v>
      </c>
      <c r="AH19" s="1" t="s">
        <v>24164</v>
      </c>
      <c r="AI19" t="s">
        <v>7035</v>
      </c>
      <c r="AJ19">
        <v>132</v>
      </c>
      <c r="AK19">
        <v>116631310</v>
      </c>
      <c r="AL19" t="s">
        <v>5181</v>
      </c>
      <c r="AM19" t="s">
        <v>8116</v>
      </c>
      <c r="AN19" t="s">
        <v>36</v>
      </c>
      <c r="AO19" t="s">
        <v>37</v>
      </c>
      <c r="AP19">
        <v>30000000</v>
      </c>
      <c r="AQ19">
        <v>2013</v>
      </c>
      <c r="AR19">
        <v>7.2</v>
      </c>
      <c r="AS19" s="1" t="s">
        <v>24165</v>
      </c>
      <c r="AT19" t="s">
        <v>144</v>
      </c>
      <c r="AU19">
        <v>90</v>
      </c>
      <c r="AV19">
        <v>267652016</v>
      </c>
      <c r="AW19" t="s">
        <v>4994</v>
      </c>
      <c r="AX19" t="s">
        <v>4995</v>
      </c>
      <c r="AY19" t="s">
        <v>36</v>
      </c>
      <c r="AZ19" t="s">
        <v>37</v>
      </c>
      <c r="BA19">
        <v>60000000</v>
      </c>
      <c r="BB19">
        <v>2001</v>
      </c>
      <c r="BC19">
        <v>7.9</v>
      </c>
      <c r="BD19" s="1" t="s">
        <v>24166</v>
      </c>
      <c r="BE19" t="s">
        <v>16984</v>
      </c>
      <c r="BF19">
        <v>129</v>
      </c>
      <c r="BG19">
        <v>159600000</v>
      </c>
      <c r="BH19" t="s">
        <v>4202</v>
      </c>
      <c r="BI19" t="s">
        <v>17382</v>
      </c>
      <c r="BJ19" t="s">
        <v>36</v>
      </c>
      <c r="BK19" t="s">
        <v>37</v>
      </c>
      <c r="BL19">
        <v>5500000</v>
      </c>
      <c r="BM19">
        <v>1973</v>
      </c>
      <c r="BN19">
        <v>8.3000000000000007</v>
      </c>
      <c r="BO19" s="1" t="s">
        <v>24167</v>
      </c>
      <c r="BP19" t="s">
        <v>16525</v>
      </c>
      <c r="BQ19">
        <v>46</v>
      </c>
      <c r="BR19">
        <v>18642318</v>
      </c>
      <c r="BS19" t="s">
        <v>545</v>
      </c>
      <c r="BT19" t="s">
        <v>16527</v>
      </c>
      <c r="BU19" t="s">
        <v>36</v>
      </c>
      <c r="BV19" t="s">
        <v>37</v>
      </c>
      <c r="BX19">
        <v>2000</v>
      </c>
      <c r="BY19">
        <v>7.5</v>
      </c>
      <c r="BZ19" s="1" t="s">
        <v>24168</v>
      </c>
      <c r="CA19" t="s">
        <v>1215</v>
      </c>
      <c r="CB19">
        <v>91</v>
      </c>
      <c r="CC19">
        <v>274084951</v>
      </c>
      <c r="CD19" t="s">
        <v>1482</v>
      </c>
      <c r="CE19" t="s">
        <v>1483</v>
      </c>
      <c r="CF19" t="s">
        <v>36</v>
      </c>
      <c r="CG19" t="s">
        <v>55</v>
      </c>
      <c r="CH19">
        <v>100000000</v>
      </c>
      <c r="CI19">
        <v>2013</v>
      </c>
      <c r="CJ19">
        <v>7.8</v>
      </c>
      <c r="CK19" s="1" t="s">
        <v>24169</v>
      </c>
      <c r="CL19" t="s">
        <v>467</v>
      </c>
      <c r="CM19">
        <v>96</v>
      </c>
      <c r="CN19">
        <v>292979556</v>
      </c>
      <c r="CO19" t="s">
        <v>319</v>
      </c>
      <c r="CP19" t="s">
        <v>470</v>
      </c>
      <c r="CQ19" t="s">
        <v>36</v>
      </c>
      <c r="CR19" t="s">
        <v>37</v>
      </c>
      <c r="CS19">
        <v>175000000</v>
      </c>
      <c r="CT19">
        <v>2009</v>
      </c>
      <c r="CU19">
        <v>8.3000000000000007</v>
      </c>
      <c r="CV19" s="1" t="s">
        <v>24170</v>
      </c>
      <c r="CW19" t="s">
        <v>77</v>
      </c>
      <c r="CX19">
        <v>130</v>
      </c>
      <c r="CY19">
        <v>234903076</v>
      </c>
      <c r="CZ19" t="s">
        <v>289</v>
      </c>
      <c r="DA19" t="s">
        <v>290</v>
      </c>
      <c r="DB19" t="s">
        <v>36</v>
      </c>
      <c r="DC19" t="s">
        <v>37</v>
      </c>
      <c r="DD19">
        <v>215000000</v>
      </c>
      <c r="DE19">
        <v>2013</v>
      </c>
      <c r="DF19">
        <v>6.4</v>
      </c>
      <c r="DG19" s="1" t="s">
        <v>24171</v>
      </c>
      <c r="DH19" t="s">
        <v>2645</v>
      </c>
      <c r="DI19">
        <v>154</v>
      </c>
      <c r="DJ19">
        <v>95632614</v>
      </c>
      <c r="DK19" t="s">
        <v>695</v>
      </c>
      <c r="DL19" t="s">
        <v>2647</v>
      </c>
      <c r="DM19" t="s">
        <v>36</v>
      </c>
      <c r="DN19" t="s">
        <v>37</v>
      </c>
      <c r="DO19">
        <v>79000000</v>
      </c>
      <c r="DP19">
        <v>2003</v>
      </c>
      <c r="DQ19">
        <v>7.2</v>
      </c>
      <c r="DR19" s="1" t="s">
        <v>24172</v>
      </c>
      <c r="DS19" t="s">
        <v>3561</v>
      </c>
      <c r="DT19">
        <v>101</v>
      </c>
      <c r="DU19">
        <v>96471845</v>
      </c>
      <c r="DV19" t="s">
        <v>8230</v>
      </c>
      <c r="DW19" t="s">
        <v>12137</v>
      </c>
      <c r="DX19" t="s">
        <v>36</v>
      </c>
      <c r="DY19" t="s">
        <v>37</v>
      </c>
      <c r="DZ19">
        <v>17000000</v>
      </c>
      <c r="EA19">
        <v>2001</v>
      </c>
      <c r="EB19">
        <v>7.6</v>
      </c>
      <c r="EC19" s="1" t="s">
        <v>24173</v>
      </c>
      <c r="ED19" t="s">
        <v>595</v>
      </c>
      <c r="EE19">
        <v>87</v>
      </c>
      <c r="EF19">
        <v>133103929</v>
      </c>
      <c r="EG19" t="s">
        <v>477</v>
      </c>
      <c r="EH19" t="s">
        <v>2578</v>
      </c>
      <c r="EI19" t="s">
        <v>36</v>
      </c>
      <c r="EJ19" t="s">
        <v>37</v>
      </c>
      <c r="EK19">
        <v>75000000</v>
      </c>
      <c r="EL19">
        <v>2011</v>
      </c>
      <c r="EM19">
        <v>4.4000000000000004</v>
      </c>
      <c r="EN19" s="1" t="s">
        <v>24174</v>
      </c>
      <c r="EO19" t="s">
        <v>1656</v>
      </c>
      <c r="EP19">
        <v>97</v>
      </c>
      <c r="EQ19">
        <v>104374107</v>
      </c>
      <c r="ER19" t="s">
        <v>899</v>
      </c>
      <c r="ES19" t="s">
        <v>1659</v>
      </c>
      <c r="ET19" t="s">
        <v>36</v>
      </c>
      <c r="EU19" t="s">
        <v>37</v>
      </c>
      <c r="EV19">
        <v>105000000</v>
      </c>
      <c r="EW19">
        <v>2009</v>
      </c>
      <c r="EX19">
        <v>7.1</v>
      </c>
      <c r="EZ19" t="s">
        <v>433</v>
      </c>
      <c r="FA19">
        <v>130</v>
      </c>
      <c r="FB19">
        <v>155370362</v>
      </c>
      <c r="FC19" t="s">
        <v>389</v>
      </c>
      <c r="FD19" t="s">
        <v>2093</v>
      </c>
      <c r="FE19" t="s">
        <v>36</v>
      </c>
      <c r="FF19" t="s">
        <v>37</v>
      </c>
      <c r="FG19">
        <v>100000000</v>
      </c>
      <c r="FH19">
        <v>2000</v>
      </c>
      <c r="FI19">
        <v>6.6</v>
      </c>
      <c r="FU19" s="1" t="s">
        <v>24177</v>
      </c>
      <c r="FV19" t="s">
        <v>169</v>
      </c>
      <c r="FW19">
        <v>201</v>
      </c>
      <c r="FX19">
        <v>218051260</v>
      </c>
      <c r="FY19" t="s">
        <v>206</v>
      </c>
      <c r="FZ19" t="s">
        <v>207</v>
      </c>
      <c r="GA19" t="s">
        <v>36</v>
      </c>
      <c r="GB19" t="s">
        <v>177</v>
      </c>
      <c r="GC19">
        <v>207000000</v>
      </c>
      <c r="GD19">
        <v>2005</v>
      </c>
      <c r="GE19">
        <v>7.2</v>
      </c>
      <c r="GF19" s="1" t="s">
        <v>24178</v>
      </c>
      <c r="GG19" t="s">
        <v>276</v>
      </c>
      <c r="GH19">
        <v>154</v>
      </c>
      <c r="GI19">
        <v>352358779</v>
      </c>
      <c r="GJ19" t="s">
        <v>278</v>
      </c>
      <c r="GK19" t="s">
        <v>384</v>
      </c>
      <c r="GL19" t="s">
        <v>36</v>
      </c>
      <c r="GM19" t="s">
        <v>37</v>
      </c>
      <c r="GN19">
        <v>195000000</v>
      </c>
      <c r="GO19">
        <v>2011</v>
      </c>
      <c r="GP19">
        <v>6.3</v>
      </c>
      <c r="GQ19" s="1" t="s">
        <v>24179</v>
      </c>
      <c r="GR19" t="s">
        <v>3692</v>
      </c>
      <c r="GS19">
        <v>132</v>
      </c>
      <c r="GT19">
        <v>100422786</v>
      </c>
      <c r="GU19" t="s">
        <v>3692</v>
      </c>
      <c r="GV19" t="s">
        <v>8153</v>
      </c>
      <c r="GW19" t="s">
        <v>36</v>
      </c>
      <c r="GX19" t="s">
        <v>37</v>
      </c>
      <c r="GY19">
        <v>30000000</v>
      </c>
      <c r="GZ19">
        <v>2004</v>
      </c>
      <c r="HA19">
        <v>8.1</v>
      </c>
      <c r="HB19" s="1" t="s">
        <v>24180</v>
      </c>
      <c r="HC19" t="s">
        <v>387</v>
      </c>
      <c r="HD19">
        <v>116</v>
      </c>
      <c r="HE19">
        <v>234277056</v>
      </c>
      <c r="HF19" t="s">
        <v>521</v>
      </c>
      <c r="HG19" t="s">
        <v>1182</v>
      </c>
      <c r="HH19" t="s">
        <v>36</v>
      </c>
      <c r="HI19" t="s">
        <v>37</v>
      </c>
      <c r="HJ19">
        <v>132000000</v>
      </c>
      <c r="HK19">
        <v>2005</v>
      </c>
      <c r="HL19">
        <v>6.5</v>
      </c>
      <c r="HM19" s="1" t="s">
        <v>24181</v>
      </c>
      <c r="HN19" t="s">
        <v>1013</v>
      </c>
      <c r="HO19">
        <v>154</v>
      </c>
      <c r="HP19">
        <v>111110575</v>
      </c>
      <c r="HQ19" t="s">
        <v>521</v>
      </c>
      <c r="HR19" t="s">
        <v>1016</v>
      </c>
      <c r="HS19" t="s">
        <v>36</v>
      </c>
      <c r="HT19" t="s">
        <v>37</v>
      </c>
      <c r="HU19">
        <v>140000000</v>
      </c>
      <c r="HV19">
        <v>2003</v>
      </c>
      <c r="HW19">
        <v>7.7</v>
      </c>
      <c r="HX19" s="1" t="s">
        <v>24182</v>
      </c>
      <c r="HY19" t="s">
        <v>4671</v>
      </c>
      <c r="HZ19">
        <v>110</v>
      </c>
      <c r="IA19">
        <v>56932305</v>
      </c>
      <c r="IB19" t="s">
        <v>4219</v>
      </c>
      <c r="IC19" t="s">
        <v>4674</v>
      </c>
      <c r="ID19" t="s">
        <v>36</v>
      </c>
      <c r="IE19" t="s">
        <v>37</v>
      </c>
      <c r="IF19">
        <v>55000000</v>
      </c>
      <c r="IG19">
        <v>2000</v>
      </c>
      <c r="IH19">
        <v>6.6</v>
      </c>
    </row>
    <row r="20" spans="1:242" x14ac:dyDescent="0.2">
      <c r="A20" s="1" t="s">
        <v>24161</v>
      </c>
      <c r="B20" t="s">
        <v>276</v>
      </c>
      <c r="C20">
        <v>154</v>
      </c>
      <c r="D20">
        <v>352358779</v>
      </c>
      <c r="E20" t="s">
        <v>278</v>
      </c>
      <c r="F20" t="s">
        <v>384</v>
      </c>
      <c r="G20" t="s">
        <v>36</v>
      </c>
      <c r="H20" t="s">
        <v>37</v>
      </c>
      <c r="I20">
        <v>195000000</v>
      </c>
      <c r="J20">
        <v>2011</v>
      </c>
      <c r="K20">
        <v>6.3</v>
      </c>
      <c r="L20" s="1" t="s">
        <v>24162</v>
      </c>
      <c r="M20" t="s">
        <v>69</v>
      </c>
      <c r="N20">
        <v>100</v>
      </c>
      <c r="O20">
        <v>380838870</v>
      </c>
      <c r="P20" t="s">
        <v>2004</v>
      </c>
      <c r="Q20" t="s">
        <v>2005</v>
      </c>
      <c r="R20" t="s">
        <v>36</v>
      </c>
      <c r="S20" t="s">
        <v>37</v>
      </c>
      <c r="T20">
        <v>94000000</v>
      </c>
      <c r="U20">
        <v>2003</v>
      </c>
      <c r="V20">
        <v>8.1999999999999993</v>
      </c>
      <c r="W20" s="1" t="s">
        <v>24163</v>
      </c>
      <c r="X20" t="s">
        <v>304</v>
      </c>
      <c r="Y20">
        <v>117</v>
      </c>
      <c r="Z20">
        <v>244052771</v>
      </c>
      <c r="AA20" t="s">
        <v>319</v>
      </c>
      <c r="AB20" t="s">
        <v>3297</v>
      </c>
      <c r="AC20" t="s">
        <v>36</v>
      </c>
      <c r="AD20" t="s">
        <v>37</v>
      </c>
      <c r="AE20">
        <v>120000000</v>
      </c>
      <c r="AF20">
        <v>2006</v>
      </c>
      <c r="AG20">
        <v>7.2</v>
      </c>
      <c r="AH20" s="1" t="s">
        <v>24164</v>
      </c>
      <c r="AI20" t="s">
        <v>7860</v>
      </c>
      <c r="AJ20">
        <v>120</v>
      </c>
      <c r="AK20">
        <v>115648585</v>
      </c>
      <c r="AL20" t="s">
        <v>4211</v>
      </c>
      <c r="AM20" t="s">
        <v>8110</v>
      </c>
      <c r="AN20" t="s">
        <v>36</v>
      </c>
      <c r="AO20" t="s">
        <v>37</v>
      </c>
      <c r="AP20">
        <v>30000000</v>
      </c>
      <c r="AQ20">
        <v>2000</v>
      </c>
      <c r="AR20">
        <v>7.8</v>
      </c>
      <c r="AS20" s="1" t="s">
        <v>24165</v>
      </c>
      <c r="AT20" t="s">
        <v>848</v>
      </c>
      <c r="AU20">
        <v>110</v>
      </c>
      <c r="AV20">
        <v>260031035</v>
      </c>
      <c r="AW20" t="s">
        <v>1330</v>
      </c>
      <c r="AX20" t="s">
        <v>1331</v>
      </c>
      <c r="AY20" t="s">
        <v>36</v>
      </c>
      <c r="AZ20" t="s">
        <v>37</v>
      </c>
      <c r="BA20">
        <v>123000000</v>
      </c>
      <c r="BB20">
        <v>2000</v>
      </c>
      <c r="BC20">
        <v>6</v>
      </c>
      <c r="BD20" s="1" t="s">
        <v>24166</v>
      </c>
      <c r="BE20" t="s">
        <v>967</v>
      </c>
      <c r="BF20">
        <v>123</v>
      </c>
      <c r="BG20">
        <v>159578352</v>
      </c>
      <c r="BH20" t="s">
        <v>2521</v>
      </c>
      <c r="BI20" t="s">
        <v>6106</v>
      </c>
      <c r="BJ20" t="s">
        <v>36</v>
      </c>
      <c r="BK20" t="s">
        <v>37</v>
      </c>
      <c r="BL20">
        <v>43000000</v>
      </c>
      <c r="BM20">
        <v>2013</v>
      </c>
      <c r="BN20">
        <v>6.6</v>
      </c>
      <c r="BO20" s="1" t="s">
        <v>24167</v>
      </c>
      <c r="BP20" t="s">
        <v>3804</v>
      </c>
      <c r="BQ20">
        <v>105</v>
      </c>
      <c r="BR20">
        <v>14359793</v>
      </c>
      <c r="BS20" t="s">
        <v>11136</v>
      </c>
      <c r="BT20" t="s">
        <v>11137</v>
      </c>
      <c r="BU20" t="s">
        <v>36</v>
      </c>
      <c r="BV20" t="s">
        <v>37</v>
      </c>
      <c r="BX20">
        <v>2009</v>
      </c>
      <c r="BY20">
        <v>7.4</v>
      </c>
      <c r="BZ20" s="1" t="s">
        <v>24168</v>
      </c>
      <c r="CA20" t="s">
        <v>387</v>
      </c>
      <c r="CB20">
        <v>130</v>
      </c>
      <c r="CC20">
        <v>260000000</v>
      </c>
      <c r="CD20" t="s">
        <v>2441</v>
      </c>
      <c r="CE20" t="s">
        <v>14009</v>
      </c>
      <c r="CF20" t="s">
        <v>36</v>
      </c>
      <c r="CG20" t="s">
        <v>37</v>
      </c>
      <c r="CH20">
        <v>8000000</v>
      </c>
      <c r="CI20">
        <v>1975</v>
      </c>
      <c r="CJ20">
        <v>8</v>
      </c>
      <c r="CK20" s="1" t="s">
        <v>24169</v>
      </c>
      <c r="CL20" t="s">
        <v>101</v>
      </c>
      <c r="CM20">
        <v>138</v>
      </c>
      <c r="CN20">
        <v>292000866</v>
      </c>
      <c r="CO20" t="s">
        <v>766</v>
      </c>
      <c r="CP20" t="s">
        <v>767</v>
      </c>
      <c r="CQ20" t="s">
        <v>36</v>
      </c>
      <c r="CR20" t="s">
        <v>55</v>
      </c>
      <c r="CS20">
        <v>150000000</v>
      </c>
      <c r="CT20">
        <v>2007</v>
      </c>
      <c r="CU20">
        <v>7.5</v>
      </c>
      <c r="CV20" s="1" t="s">
        <v>24170</v>
      </c>
      <c r="CW20" t="s">
        <v>178</v>
      </c>
      <c r="CX20">
        <v>142</v>
      </c>
      <c r="CY20">
        <v>202853933</v>
      </c>
      <c r="CZ20" t="s">
        <v>180</v>
      </c>
      <c r="DA20" t="s">
        <v>293</v>
      </c>
      <c r="DB20" t="s">
        <v>36</v>
      </c>
      <c r="DC20" t="s">
        <v>37</v>
      </c>
      <c r="DD20">
        <v>200000000</v>
      </c>
      <c r="DE20">
        <v>2014</v>
      </c>
      <c r="DF20">
        <v>6.7</v>
      </c>
      <c r="DG20" s="1" t="s">
        <v>24171</v>
      </c>
      <c r="DH20" t="s">
        <v>1094</v>
      </c>
      <c r="DI20">
        <v>138</v>
      </c>
      <c r="DJ20">
        <v>93926386</v>
      </c>
      <c r="DK20" t="s">
        <v>1097</v>
      </c>
      <c r="DL20" t="s">
        <v>1098</v>
      </c>
      <c r="DM20" t="s">
        <v>36</v>
      </c>
      <c r="DN20" t="s">
        <v>37</v>
      </c>
      <c r="DO20">
        <v>150000000</v>
      </c>
      <c r="DP20">
        <v>2003</v>
      </c>
      <c r="DQ20">
        <v>7.4</v>
      </c>
      <c r="DR20" s="1" t="s">
        <v>24172</v>
      </c>
      <c r="DS20" t="s">
        <v>1603</v>
      </c>
      <c r="DT20">
        <v>113</v>
      </c>
      <c r="DU20">
        <v>91188905</v>
      </c>
      <c r="DV20" t="s">
        <v>226</v>
      </c>
      <c r="DW20" t="s">
        <v>2663</v>
      </c>
      <c r="DX20" t="s">
        <v>36</v>
      </c>
      <c r="DY20" t="s">
        <v>37</v>
      </c>
      <c r="DZ20">
        <v>80000000</v>
      </c>
      <c r="EA20">
        <v>1999</v>
      </c>
      <c r="EB20">
        <v>4.9000000000000004</v>
      </c>
      <c r="EC20" s="1" t="s">
        <v>24173</v>
      </c>
      <c r="ED20" t="s">
        <v>1276</v>
      </c>
      <c r="EE20">
        <v>101</v>
      </c>
      <c r="EF20">
        <v>131536019</v>
      </c>
      <c r="EG20" t="s">
        <v>1279</v>
      </c>
      <c r="EH20" t="s">
        <v>1280</v>
      </c>
      <c r="EI20" t="s">
        <v>36</v>
      </c>
      <c r="EJ20" t="s">
        <v>37</v>
      </c>
      <c r="EK20">
        <v>103000000</v>
      </c>
      <c r="EL20">
        <v>2014</v>
      </c>
      <c r="EM20">
        <v>6.4</v>
      </c>
      <c r="EN20" s="1" t="s">
        <v>24174</v>
      </c>
      <c r="EO20" t="s">
        <v>1102</v>
      </c>
      <c r="EP20">
        <v>130</v>
      </c>
      <c r="EQ20">
        <v>103338338</v>
      </c>
      <c r="ER20" t="s">
        <v>3075</v>
      </c>
      <c r="ES20" t="s">
        <v>3076</v>
      </c>
      <c r="ET20" t="s">
        <v>36</v>
      </c>
      <c r="EU20" t="s">
        <v>37</v>
      </c>
      <c r="EV20">
        <v>70000000</v>
      </c>
      <c r="EW20">
        <v>2006</v>
      </c>
      <c r="EX20">
        <v>6.5</v>
      </c>
      <c r="EZ20" t="s">
        <v>1573</v>
      </c>
      <c r="FA20">
        <v>86</v>
      </c>
      <c r="FB20">
        <v>153288182</v>
      </c>
      <c r="FC20" t="s">
        <v>2475</v>
      </c>
      <c r="FD20" t="s">
        <v>2476</v>
      </c>
      <c r="FE20" t="s">
        <v>36</v>
      </c>
      <c r="FF20" t="s">
        <v>37</v>
      </c>
      <c r="FG20">
        <v>84000000</v>
      </c>
      <c r="FH20">
        <v>2002</v>
      </c>
      <c r="FI20">
        <v>4.9000000000000004</v>
      </c>
      <c r="FU20" s="1" t="s">
        <v>24177</v>
      </c>
      <c r="FV20" t="s">
        <v>169</v>
      </c>
      <c r="FW20">
        <v>201</v>
      </c>
      <c r="FX20">
        <v>218051260</v>
      </c>
      <c r="FY20" t="s">
        <v>206</v>
      </c>
      <c r="FZ20" t="s">
        <v>207</v>
      </c>
      <c r="GA20" t="s">
        <v>36</v>
      </c>
      <c r="GB20" t="s">
        <v>177</v>
      </c>
      <c r="GC20">
        <v>207000000</v>
      </c>
      <c r="GD20">
        <v>2005</v>
      </c>
      <c r="GE20">
        <v>7.2</v>
      </c>
      <c r="GF20" s="1" t="s">
        <v>24178</v>
      </c>
      <c r="GG20" t="s">
        <v>694</v>
      </c>
      <c r="GH20">
        <v>123</v>
      </c>
      <c r="GI20">
        <v>337103873</v>
      </c>
      <c r="GJ20" t="s">
        <v>345</v>
      </c>
      <c r="GK20" t="s">
        <v>1268</v>
      </c>
      <c r="GL20" t="s">
        <v>36</v>
      </c>
      <c r="GM20" t="s">
        <v>37</v>
      </c>
      <c r="GN20">
        <v>125000000</v>
      </c>
      <c r="GO20">
        <v>2014</v>
      </c>
      <c r="GP20">
        <v>6.7</v>
      </c>
      <c r="GQ20" s="1" t="s">
        <v>24179</v>
      </c>
      <c r="GR20" t="s">
        <v>5079</v>
      </c>
      <c r="GS20">
        <v>128</v>
      </c>
      <c r="GT20">
        <v>95001343</v>
      </c>
      <c r="GU20" t="s">
        <v>389</v>
      </c>
      <c r="GV20" t="s">
        <v>6328</v>
      </c>
      <c r="GW20" t="s">
        <v>36</v>
      </c>
      <c r="GX20" t="s">
        <v>37</v>
      </c>
      <c r="GY20">
        <v>40000000</v>
      </c>
      <c r="GZ20">
        <v>2013</v>
      </c>
      <c r="HA20">
        <v>7.5</v>
      </c>
      <c r="HB20" s="1" t="s">
        <v>24180</v>
      </c>
      <c r="HC20" t="s">
        <v>116</v>
      </c>
      <c r="HD20">
        <v>149</v>
      </c>
      <c r="HE20">
        <v>233914986</v>
      </c>
      <c r="HF20" t="s">
        <v>345</v>
      </c>
      <c r="HG20" t="s">
        <v>346</v>
      </c>
      <c r="HH20" t="s">
        <v>36</v>
      </c>
      <c r="HI20" t="s">
        <v>37</v>
      </c>
      <c r="HJ20">
        <v>200000000</v>
      </c>
      <c r="HK20">
        <v>2014</v>
      </c>
      <c r="HL20">
        <v>8</v>
      </c>
      <c r="HM20" s="1" t="s">
        <v>24181</v>
      </c>
      <c r="HN20" t="s">
        <v>185</v>
      </c>
      <c r="HO20">
        <v>152</v>
      </c>
      <c r="HP20">
        <v>108638745</v>
      </c>
      <c r="HQ20" t="s">
        <v>1350</v>
      </c>
      <c r="HR20" t="s">
        <v>1960</v>
      </c>
      <c r="HS20" t="s">
        <v>36</v>
      </c>
      <c r="HT20" t="s">
        <v>37</v>
      </c>
      <c r="HU20">
        <v>92000000</v>
      </c>
      <c r="HV20">
        <v>2001</v>
      </c>
      <c r="HW20">
        <v>7.7</v>
      </c>
      <c r="HX20" s="1" t="s">
        <v>24182</v>
      </c>
      <c r="HY20" t="s">
        <v>5983</v>
      </c>
      <c r="HZ20">
        <v>134</v>
      </c>
      <c r="IA20">
        <v>56505065</v>
      </c>
      <c r="IB20" t="s">
        <v>3005</v>
      </c>
      <c r="IC20" t="s">
        <v>9483</v>
      </c>
      <c r="ID20" t="s">
        <v>36</v>
      </c>
      <c r="IE20" t="s">
        <v>37</v>
      </c>
      <c r="IF20">
        <v>25000000</v>
      </c>
      <c r="IG20">
        <v>1993</v>
      </c>
      <c r="IH20">
        <v>7.8</v>
      </c>
    </row>
    <row r="21" spans="1:242" x14ac:dyDescent="0.2">
      <c r="A21" s="1" t="s">
        <v>24161</v>
      </c>
      <c r="B21" t="s">
        <v>3692</v>
      </c>
      <c r="C21">
        <v>133</v>
      </c>
      <c r="D21">
        <v>350123553</v>
      </c>
      <c r="E21" t="s">
        <v>652</v>
      </c>
      <c r="F21" t="s">
        <v>4443</v>
      </c>
      <c r="G21" t="s">
        <v>36</v>
      </c>
      <c r="H21" t="s">
        <v>37</v>
      </c>
      <c r="I21">
        <v>58800000</v>
      </c>
      <c r="J21">
        <v>2014</v>
      </c>
      <c r="K21">
        <v>7.3</v>
      </c>
      <c r="L21" s="1" t="s">
        <v>24162</v>
      </c>
      <c r="M21" t="s">
        <v>1430</v>
      </c>
      <c r="N21">
        <v>140</v>
      </c>
      <c r="O21">
        <v>380262555</v>
      </c>
      <c r="P21" t="s">
        <v>839</v>
      </c>
      <c r="Q21" t="s">
        <v>1431</v>
      </c>
      <c r="R21" t="s">
        <v>36</v>
      </c>
      <c r="S21" t="s">
        <v>37</v>
      </c>
      <c r="T21">
        <v>113000000</v>
      </c>
      <c r="U21">
        <v>2005</v>
      </c>
      <c r="V21">
        <v>7.6</v>
      </c>
      <c r="W21" s="1" t="s">
        <v>24163</v>
      </c>
      <c r="X21" t="s">
        <v>595</v>
      </c>
      <c r="Y21">
        <v>93</v>
      </c>
      <c r="Z21">
        <v>238371987</v>
      </c>
      <c r="AA21" t="s">
        <v>597</v>
      </c>
      <c r="AB21" t="s">
        <v>598</v>
      </c>
      <c r="AC21" t="s">
        <v>36</v>
      </c>
      <c r="AD21" t="s">
        <v>37</v>
      </c>
      <c r="AE21">
        <v>165000000</v>
      </c>
      <c r="AF21">
        <v>2010</v>
      </c>
      <c r="AG21">
        <v>6.4</v>
      </c>
      <c r="AH21" s="1" t="s">
        <v>24164</v>
      </c>
      <c r="AI21" t="s">
        <v>563</v>
      </c>
      <c r="AJ21">
        <v>137</v>
      </c>
      <c r="AK21">
        <v>115603980</v>
      </c>
      <c r="AL21" t="s">
        <v>3687</v>
      </c>
      <c r="AM21" t="s">
        <v>3688</v>
      </c>
      <c r="AN21" t="s">
        <v>36</v>
      </c>
      <c r="AO21" t="s">
        <v>37</v>
      </c>
      <c r="AP21">
        <v>65000000</v>
      </c>
      <c r="AQ21">
        <v>2014</v>
      </c>
      <c r="AR21">
        <v>7.2</v>
      </c>
      <c r="AS21" s="1" t="s">
        <v>24165</v>
      </c>
      <c r="AT21" t="s">
        <v>2097</v>
      </c>
      <c r="AU21">
        <v>100</v>
      </c>
      <c r="AV21">
        <v>257756197</v>
      </c>
      <c r="AW21" t="s">
        <v>464</v>
      </c>
      <c r="AX21" t="s">
        <v>4197</v>
      </c>
      <c r="AY21" t="s">
        <v>36</v>
      </c>
      <c r="AZ21" t="s">
        <v>368</v>
      </c>
      <c r="BA21">
        <v>60000000</v>
      </c>
      <c r="BB21">
        <v>2014</v>
      </c>
      <c r="BC21">
        <v>7.8</v>
      </c>
      <c r="BD21" s="1" t="s">
        <v>24166</v>
      </c>
      <c r="BE21" t="s">
        <v>2465</v>
      </c>
      <c r="BF21">
        <v>113</v>
      </c>
      <c r="BG21">
        <v>158115031</v>
      </c>
      <c r="BH21" t="s">
        <v>2178</v>
      </c>
      <c r="BI21" t="s">
        <v>2574</v>
      </c>
      <c r="BJ21" t="s">
        <v>36</v>
      </c>
      <c r="BK21" t="s">
        <v>37</v>
      </c>
      <c r="BL21">
        <v>82000000</v>
      </c>
      <c r="BM21">
        <v>2005</v>
      </c>
      <c r="BN21">
        <v>6.4</v>
      </c>
      <c r="BO21" s="1" t="s">
        <v>24167</v>
      </c>
      <c r="BP21" t="s">
        <v>22390</v>
      </c>
      <c r="BQ21">
        <v>215</v>
      </c>
      <c r="BR21">
        <v>13300000</v>
      </c>
      <c r="BS21" t="s">
        <v>22393</v>
      </c>
      <c r="BT21" t="s">
        <v>22394</v>
      </c>
      <c r="BU21" t="s">
        <v>36</v>
      </c>
      <c r="BV21" t="s">
        <v>37</v>
      </c>
      <c r="BW21">
        <v>600000</v>
      </c>
      <c r="BX21">
        <v>1970</v>
      </c>
      <c r="BY21">
        <v>8.1</v>
      </c>
      <c r="BZ21" s="1" t="s">
        <v>24168</v>
      </c>
      <c r="CA21" t="s">
        <v>694</v>
      </c>
      <c r="CB21">
        <v>104</v>
      </c>
      <c r="CC21">
        <v>256386216</v>
      </c>
      <c r="CD21" t="s">
        <v>164</v>
      </c>
      <c r="CE21" t="s">
        <v>781</v>
      </c>
      <c r="CF21" t="s">
        <v>36</v>
      </c>
      <c r="CG21" t="s">
        <v>37</v>
      </c>
      <c r="CH21">
        <v>150000000</v>
      </c>
      <c r="CI21">
        <v>2007</v>
      </c>
      <c r="CJ21">
        <v>7.2</v>
      </c>
      <c r="CK21" s="1" t="s">
        <v>24169</v>
      </c>
      <c r="CL21" t="s">
        <v>144</v>
      </c>
      <c r="CM21">
        <v>150</v>
      </c>
      <c r="CN21">
        <v>291709845</v>
      </c>
      <c r="CO21" t="s">
        <v>391</v>
      </c>
      <c r="CP21" t="s">
        <v>452</v>
      </c>
      <c r="CQ21" t="s">
        <v>36</v>
      </c>
      <c r="CR21" t="s">
        <v>37</v>
      </c>
      <c r="CS21">
        <v>180000000</v>
      </c>
      <c r="CT21">
        <v>2005</v>
      </c>
      <c r="CU21">
        <v>6.9</v>
      </c>
      <c r="CV21" s="1" t="s">
        <v>24170</v>
      </c>
      <c r="CW21" t="s">
        <v>318</v>
      </c>
      <c r="CX21">
        <v>103</v>
      </c>
      <c r="CY21">
        <v>414984497</v>
      </c>
      <c r="CZ21" t="s">
        <v>320</v>
      </c>
      <c r="DA21" t="s">
        <v>321</v>
      </c>
      <c r="DB21" t="s">
        <v>36</v>
      </c>
      <c r="DC21" t="s">
        <v>37</v>
      </c>
      <c r="DD21">
        <v>200000000</v>
      </c>
      <c r="DE21">
        <v>2010</v>
      </c>
      <c r="DF21">
        <v>8.3000000000000007</v>
      </c>
      <c r="DG21" s="1" t="s">
        <v>24171</v>
      </c>
      <c r="DH21" t="s">
        <v>2052</v>
      </c>
      <c r="DI21">
        <v>125</v>
      </c>
      <c r="DJ21">
        <v>83299761</v>
      </c>
      <c r="DK21" t="s">
        <v>320</v>
      </c>
      <c r="DL21" t="s">
        <v>7362</v>
      </c>
      <c r="DM21" t="s">
        <v>36</v>
      </c>
      <c r="DN21" t="s">
        <v>37</v>
      </c>
      <c r="DO21">
        <v>35000000</v>
      </c>
      <c r="DP21">
        <v>2013</v>
      </c>
      <c r="DQ21">
        <v>7.5</v>
      </c>
      <c r="DR21" s="1" t="s">
        <v>24172</v>
      </c>
      <c r="DS21" t="s">
        <v>6306</v>
      </c>
      <c r="DT21">
        <v>116</v>
      </c>
      <c r="DU21">
        <v>89138076</v>
      </c>
      <c r="DV21" t="s">
        <v>6308</v>
      </c>
      <c r="DW21" t="s">
        <v>6309</v>
      </c>
      <c r="DX21" t="s">
        <v>36</v>
      </c>
      <c r="DY21" t="s">
        <v>37</v>
      </c>
      <c r="DZ21">
        <v>40000000</v>
      </c>
      <c r="EA21">
        <v>2000</v>
      </c>
      <c r="EB21">
        <v>5.5</v>
      </c>
      <c r="EC21" s="1" t="s">
        <v>24173</v>
      </c>
      <c r="ED21" t="s">
        <v>155</v>
      </c>
      <c r="EE21">
        <v>125</v>
      </c>
      <c r="EF21">
        <v>127997349</v>
      </c>
      <c r="EG21" t="s">
        <v>42</v>
      </c>
      <c r="EH21" t="s">
        <v>5071</v>
      </c>
      <c r="EI21" t="s">
        <v>36</v>
      </c>
      <c r="EJ21" t="s">
        <v>37</v>
      </c>
      <c r="EK21">
        <v>50000000</v>
      </c>
      <c r="EL21">
        <v>2014</v>
      </c>
      <c r="EM21">
        <v>6</v>
      </c>
      <c r="EN21" s="1" t="s">
        <v>24174</v>
      </c>
      <c r="EO21" t="s">
        <v>16992</v>
      </c>
      <c r="EP21">
        <v>139</v>
      </c>
      <c r="EQ21">
        <v>102300000</v>
      </c>
      <c r="ER21" t="s">
        <v>16995</v>
      </c>
      <c r="ES21" t="s">
        <v>16996</v>
      </c>
      <c r="ET21" t="s">
        <v>36</v>
      </c>
      <c r="EU21" t="s">
        <v>37</v>
      </c>
      <c r="EV21">
        <v>6000000</v>
      </c>
      <c r="EW21">
        <v>1964</v>
      </c>
      <c r="EX21">
        <v>7.8</v>
      </c>
      <c r="EZ21" t="s">
        <v>2390</v>
      </c>
      <c r="FA21">
        <v>139</v>
      </c>
      <c r="FB21">
        <v>150832203</v>
      </c>
      <c r="FC21" t="s">
        <v>211</v>
      </c>
      <c r="FD21" t="s">
        <v>2391</v>
      </c>
      <c r="FE21" t="s">
        <v>36</v>
      </c>
      <c r="FF21" t="s">
        <v>37</v>
      </c>
      <c r="FG21">
        <v>85000000</v>
      </c>
      <c r="FH21">
        <v>2014</v>
      </c>
      <c r="FI21">
        <v>6.7</v>
      </c>
      <c r="FU21" s="1" t="s">
        <v>24177</v>
      </c>
      <c r="FV21" t="s">
        <v>3127</v>
      </c>
      <c r="FW21">
        <v>127</v>
      </c>
      <c r="FX21">
        <v>217631306</v>
      </c>
      <c r="FY21" t="s">
        <v>1373</v>
      </c>
      <c r="FZ21" t="s">
        <v>10336</v>
      </c>
      <c r="GA21" t="s">
        <v>36</v>
      </c>
      <c r="GB21" t="s">
        <v>37</v>
      </c>
      <c r="GC21">
        <v>22000000</v>
      </c>
      <c r="GD21">
        <v>1990</v>
      </c>
      <c r="GE21">
        <v>7</v>
      </c>
      <c r="GF21" s="1" t="s">
        <v>24178</v>
      </c>
      <c r="GG21" t="s">
        <v>3187</v>
      </c>
      <c r="GH21">
        <v>91</v>
      </c>
      <c r="GI21">
        <v>336029560</v>
      </c>
      <c r="GJ21" t="s">
        <v>516</v>
      </c>
      <c r="GK21" t="s">
        <v>3188</v>
      </c>
      <c r="GL21" t="s">
        <v>36</v>
      </c>
      <c r="GM21" t="s">
        <v>37</v>
      </c>
      <c r="GN21">
        <v>74000000</v>
      </c>
      <c r="GO21">
        <v>2015</v>
      </c>
      <c r="GP21">
        <v>6.4</v>
      </c>
      <c r="GQ21" s="1" t="s">
        <v>24179</v>
      </c>
      <c r="GR21" t="s">
        <v>4164</v>
      </c>
      <c r="GS21">
        <v>116</v>
      </c>
      <c r="GT21">
        <v>93571803</v>
      </c>
      <c r="GU21" t="s">
        <v>57</v>
      </c>
      <c r="GV21" t="s">
        <v>14506</v>
      </c>
      <c r="GW21" t="s">
        <v>36</v>
      </c>
      <c r="GX21" t="s">
        <v>37</v>
      </c>
      <c r="GY21">
        <v>25000000</v>
      </c>
      <c r="GZ21">
        <v>2010</v>
      </c>
      <c r="HA21">
        <v>7.9</v>
      </c>
      <c r="HB21" s="1" t="s">
        <v>24180</v>
      </c>
      <c r="HC21" t="s">
        <v>910</v>
      </c>
      <c r="HD21">
        <v>106</v>
      </c>
      <c r="HE21">
        <v>227965690</v>
      </c>
      <c r="HF21" t="s">
        <v>3285</v>
      </c>
      <c r="HG21" t="s">
        <v>3286</v>
      </c>
      <c r="HH21" t="s">
        <v>36</v>
      </c>
      <c r="HI21" t="s">
        <v>37</v>
      </c>
      <c r="HJ21">
        <v>72000000</v>
      </c>
      <c r="HK21">
        <v>2002</v>
      </c>
      <c r="HL21">
        <v>6.7</v>
      </c>
      <c r="HM21" s="1" t="s">
        <v>24181</v>
      </c>
      <c r="HN21" t="s">
        <v>1567</v>
      </c>
      <c r="HO21">
        <v>102</v>
      </c>
      <c r="HP21">
        <v>106369117</v>
      </c>
      <c r="HQ21" t="s">
        <v>197</v>
      </c>
      <c r="HR21" t="s">
        <v>1570</v>
      </c>
      <c r="HS21" t="s">
        <v>36</v>
      </c>
      <c r="HT21" t="s">
        <v>37</v>
      </c>
      <c r="HU21">
        <v>110000000</v>
      </c>
      <c r="HV21">
        <v>2014</v>
      </c>
      <c r="HW21">
        <v>6.2</v>
      </c>
      <c r="HX21" s="1" t="s">
        <v>24182</v>
      </c>
      <c r="HY21" t="s">
        <v>1762</v>
      </c>
      <c r="HZ21">
        <v>187</v>
      </c>
      <c r="IA21">
        <v>54116191</v>
      </c>
      <c r="IB21" t="s">
        <v>3906</v>
      </c>
      <c r="IC21" t="s">
        <v>3907</v>
      </c>
      <c r="ID21" t="s">
        <v>36</v>
      </c>
      <c r="IE21" t="s">
        <v>37</v>
      </c>
      <c r="IF21">
        <v>44000000</v>
      </c>
      <c r="IG21">
        <v>2015</v>
      </c>
      <c r="IH21">
        <v>7.9</v>
      </c>
    </row>
    <row r="22" spans="1:242" x14ac:dyDescent="0.2">
      <c r="A22" s="1" t="s">
        <v>24161</v>
      </c>
      <c r="B22" t="s">
        <v>330</v>
      </c>
      <c r="C22">
        <v>140</v>
      </c>
      <c r="D22">
        <v>350034110</v>
      </c>
      <c r="E22" t="s">
        <v>333</v>
      </c>
      <c r="F22" t="s">
        <v>334</v>
      </c>
      <c r="G22" t="s">
        <v>36</v>
      </c>
      <c r="H22" t="s">
        <v>37</v>
      </c>
      <c r="I22">
        <v>190000000</v>
      </c>
      <c r="J22">
        <v>2015</v>
      </c>
      <c r="K22">
        <v>7.2</v>
      </c>
      <c r="L22" s="1" t="s">
        <v>24162</v>
      </c>
      <c r="M22" t="s">
        <v>169</v>
      </c>
      <c r="N22">
        <v>192</v>
      </c>
      <c r="O22">
        <v>377019252</v>
      </c>
      <c r="P22" t="s">
        <v>40</v>
      </c>
      <c r="Q22" t="s">
        <v>2008</v>
      </c>
      <c r="R22" t="s">
        <v>36</v>
      </c>
      <c r="S22" t="s">
        <v>37</v>
      </c>
      <c r="T22">
        <v>94000000</v>
      </c>
      <c r="U22">
        <v>2003</v>
      </c>
      <c r="V22">
        <v>8.9</v>
      </c>
      <c r="X22" t="s">
        <v>400</v>
      </c>
      <c r="Y22">
        <v>93</v>
      </c>
      <c r="Z22">
        <v>237282182</v>
      </c>
      <c r="AA22" t="s">
        <v>401</v>
      </c>
      <c r="AB22" t="s">
        <v>402</v>
      </c>
      <c r="AC22" t="s">
        <v>36</v>
      </c>
      <c r="AD22" t="s">
        <v>37</v>
      </c>
      <c r="AE22">
        <v>185000000</v>
      </c>
      <c r="AF22">
        <v>2012</v>
      </c>
      <c r="AG22">
        <v>7.2</v>
      </c>
      <c r="AH22" s="1" t="s">
        <v>24164</v>
      </c>
      <c r="AI22" t="s">
        <v>563</v>
      </c>
      <c r="AJ22">
        <v>137</v>
      </c>
      <c r="AK22">
        <v>115603980</v>
      </c>
      <c r="AL22" t="s">
        <v>3687</v>
      </c>
      <c r="AM22" t="s">
        <v>3688</v>
      </c>
      <c r="AN22" t="s">
        <v>36</v>
      </c>
      <c r="AO22" t="s">
        <v>37</v>
      </c>
      <c r="AP22">
        <v>65000000</v>
      </c>
      <c r="AQ22">
        <v>2014</v>
      </c>
      <c r="AR22">
        <v>7.2</v>
      </c>
      <c r="AS22" s="1" t="s">
        <v>24165</v>
      </c>
      <c r="AT22" t="s">
        <v>2540</v>
      </c>
      <c r="AU22">
        <v>102</v>
      </c>
      <c r="AV22">
        <v>254455986</v>
      </c>
      <c r="AW22" t="s">
        <v>652</v>
      </c>
      <c r="AX22" t="s">
        <v>2542</v>
      </c>
      <c r="AY22" t="s">
        <v>36</v>
      </c>
      <c r="AZ22" t="s">
        <v>37</v>
      </c>
      <c r="BA22">
        <v>80000000</v>
      </c>
      <c r="BB22">
        <v>2011</v>
      </c>
      <c r="BC22">
        <v>6.5</v>
      </c>
      <c r="BD22" s="1" t="s">
        <v>24166</v>
      </c>
      <c r="BE22" t="s">
        <v>1737</v>
      </c>
      <c r="BF22">
        <v>100</v>
      </c>
      <c r="BG22">
        <v>153665036</v>
      </c>
      <c r="BH22" t="s">
        <v>2322</v>
      </c>
      <c r="BI22" t="s">
        <v>10648</v>
      </c>
      <c r="BJ22" t="s">
        <v>36</v>
      </c>
      <c r="BK22" t="s">
        <v>37</v>
      </c>
      <c r="BL22">
        <v>28000000</v>
      </c>
      <c r="BM22">
        <v>1987</v>
      </c>
      <c r="BN22">
        <v>6.4</v>
      </c>
      <c r="BO22" s="1" t="s">
        <v>24167</v>
      </c>
      <c r="BP22" t="s">
        <v>3720</v>
      </c>
      <c r="BQ22">
        <v>101</v>
      </c>
      <c r="BR22">
        <v>12995673</v>
      </c>
      <c r="BS22" t="s">
        <v>19891</v>
      </c>
      <c r="BT22" t="s">
        <v>19892</v>
      </c>
      <c r="BU22" t="s">
        <v>36</v>
      </c>
      <c r="BV22" t="s">
        <v>37</v>
      </c>
      <c r="BW22">
        <v>2500000</v>
      </c>
      <c r="BX22">
        <v>2008</v>
      </c>
      <c r="BY22">
        <v>7.7</v>
      </c>
      <c r="BZ22" s="1" t="s">
        <v>24168</v>
      </c>
      <c r="CA22" t="s">
        <v>2052</v>
      </c>
      <c r="CB22">
        <v>129</v>
      </c>
      <c r="CC22">
        <v>255950375</v>
      </c>
      <c r="CD22" t="s">
        <v>7256</v>
      </c>
      <c r="CE22" t="s">
        <v>7257</v>
      </c>
      <c r="CF22" t="s">
        <v>36</v>
      </c>
      <c r="CG22" t="s">
        <v>37</v>
      </c>
      <c r="CH22">
        <v>29000000</v>
      </c>
      <c r="CI22">
        <v>2009</v>
      </c>
      <c r="CJ22">
        <v>7.7</v>
      </c>
      <c r="CK22" s="1" t="s">
        <v>24169</v>
      </c>
      <c r="CL22" t="s">
        <v>369</v>
      </c>
      <c r="CM22">
        <v>157</v>
      </c>
      <c r="CN22">
        <v>289994397</v>
      </c>
      <c r="CO22" t="s">
        <v>766</v>
      </c>
      <c r="CP22" t="s">
        <v>771</v>
      </c>
      <c r="CQ22" t="s">
        <v>36</v>
      </c>
      <c r="CR22" t="s">
        <v>55</v>
      </c>
      <c r="CS22">
        <v>150000000</v>
      </c>
      <c r="CT22">
        <v>2005</v>
      </c>
      <c r="CU22">
        <v>7.6</v>
      </c>
      <c r="CV22" s="1" t="s">
        <v>24170</v>
      </c>
      <c r="CW22" t="s">
        <v>116</v>
      </c>
      <c r="CX22">
        <v>149</v>
      </c>
      <c r="CY22">
        <v>233914986</v>
      </c>
      <c r="CZ22" t="s">
        <v>345</v>
      </c>
      <c r="DA22" t="s">
        <v>346</v>
      </c>
      <c r="DB22" t="s">
        <v>36</v>
      </c>
      <c r="DC22" t="s">
        <v>37</v>
      </c>
      <c r="DD22">
        <v>200000000</v>
      </c>
      <c r="DE22">
        <v>2014</v>
      </c>
      <c r="DF22">
        <v>8</v>
      </c>
      <c r="DG22" s="1" t="s">
        <v>24171</v>
      </c>
      <c r="DH22" t="s">
        <v>116</v>
      </c>
      <c r="DI22">
        <v>121</v>
      </c>
      <c r="DJ22">
        <v>83077470</v>
      </c>
      <c r="DK22" t="s">
        <v>521</v>
      </c>
      <c r="DL22" t="s">
        <v>2173</v>
      </c>
      <c r="DM22" t="s">
        <v>36</v>
      </c>
      <c r="DN22" t="s">
        <v>37</v>
      </c>
      <c r="DO22">
        <v>75000000</v>
      </c>
      <c r="DP22">
        <v>2008</v>
      </c>
      <c r="DQ22">
        <v>7.1</v>
      </c>
      <c r="DR22" s="1" t="s">
        <v>24172</v>
      </c>
      <c r="DS22" t="s">
        <v>14785</v>
      </c>
      <c r="DT22">
        <v>95</v>
      </c>
      <c r="DU22">
        <v>87025093</v>
      </c>
      <c r="DV22" t="s">
        <v>8355</v>
      </c>
      <c r="DW22" t="s">
        <v>17523</v>
      </c>
      <c r="DX22" t="s">
        <v>36</v>
      </c>
      <c r="DY22" t="s">
        <v>37</v>
      </c>
      <c r="DZ22">
        <v>4000000</v>
      </c>
      <c r="EA22">
        <v>2005</v>
      </c>
      <c r="EB22">
        <v>6.6</v>
      </c>
      <c r="EC22" s="1" t="s">
        <v>24173</v>
      </c>
      <c r="ED22" t="s">
        <v>2337</v>
      </c>
      <c r="EE22">
        <v>107</v>
      </c>
      <c r="EF22">
        <v>127706877</v>
      </c>
      <c r="EG22" t="s">
        <v>2340</v>
      </c>
      <c r="EH22" t="s">
        <v>2341</v>
      </c>
      <c r="EI22" t="s">
        <v>36</v>
      </c>
      <c r="EJ22" t="s">
        <v>37</v>
      </c>
      <c r="EK22">
        <v>85000000</v>
      </c>
      <c r="EL22">
        <v>2007</v>
      </c>
      <c r="EM22">
        <v>7.1</v>
      </c>
      <c r="EN22" s="1" t="s">
        <v>24174</v>
      </c>
      <c r="EO22" t="s">
        <v>3971</v>
      </c>
      <c r="EP22">
        <v>99</v>
      </c>
      <c r="EQ22">
        <v>101217900</v>
      </c>
      <c r="ER22" t="s">
        <v>956</v>
      </c>
      <c r="ES22" t="s">
        <v>3974</v>
      </c>
      <c r="ET22" t="s">
        <v>36</v>
      </c>
      <c r="EU22" t="s">
        <v>37</v>
      </c>
      <c r="EV22">
        <v>70000000</v>
      </c>
      <c r="EW22">
        <v>1998</v>
      </c>
      <c r="EX22">
        <v>7</v>
      </c>
      <c r="EZ22" t="s">
        <v>1037</v>
      </c>
      <c r="FA22">
        <v>115</v>
      </c>
      <c r="FB22">
        <v>144795350</v>
      </c>
      <c r="FC22" t="s">
        <v>164</v>
      </c>
      <c r="FD22" t="s">
        <v>1643</v>
      </c>
      <c r="FE22" t="s">
        <v>36</v>
      </c>
      <c r="FF22" t="s">
        <v>37</v>
      </c>
      <c r="FG22">
        <v>120000000</v>
      </c>
      <c r="FH22">
        <v>2004</v>
      </c>
      <c r="FI22">
        <v>7.1</v>
      </c>
      <c r="FU22" s="1" t="s">
        <v>24177</v>
      </c>
      <c r="FV22" t="s">
        <v>1656</v>
      </c>
      <c r="FW22">
        <v>90</v>
      </c>
      <c r="FX22">
        <v>217350219</v>
      </c>
      <c r="FY22" t="s">
        <v>809</v>
      </c>
      <c r="FZ22" t="s">
        <v>8824</v>
      </c>
      <c r="GA22" t="s">
        <v>36</v>
      </c>
      <c r="GB22" t="s">
        <v>37</v>
      </c>
      <c r="GC22">
        <v>28000000</v>
      </c>
      <c r="GD22">
        <v>1992</v>
      </c>
      <c r="GE22">
        <v>8</v>
      </c>
      <c r="GF22" s="1" t="s">
        <v>24178</v>
      </c>
      <c r="GG22" t="s">
        <v>651</v>
      </c>
      <c r="GH22">
        <v>121</v>
      </c>
      <c r="GI22">
        <v>333130696</v>
      </c>
      <c r="GJ22" t="s">
        <v>652</v>
      </c>
      <c r="GK22" t="s">
        <v>653</v>
      </c>
      <c r="GL22" t="s">
        <v>36</v>
      </c>
      <c r="GM22" t="s">
        <v>37</v>
      </c>
      <c r="GN22">
        <v>170000000</v>
      </c>
      <c r="GO22">
        <v>2014</v>
      </c>
      <c r="GP22">
        <v>8.1</v>
      </c>
      <c r="GQ22" s="1" t="s">
        <v>24179</v>
      </c>
      <c r="GR22" t="s">
        <v>6232</v>
      </c>
      <c r="GS22">
        <v>126</v>
      </c>
      <c r="GT22">
        <v>90800000</v>
      </c>
      <c r="GU22" t="s">
        <v>6019</v>
      </c>
      <c r="GV22" t="s">
        <v>6235</v>
      </c>
      <c r="GW22" t="s">
        <v>36</v>
      </c>
      <c r="GX22" t="s">
        <v>37</v>
      </c>
      <c r="GY22">
        <v>8000000</v>
      </c>
      <c r="GZ22">
        <v>1984</v>
      </c>
      <c r="HA22">
        <v>7.2</v>
      </c>
      <c r="HB22" s="1" t="s">
        <v>24180</v>
      </c>
      <c r="HC22" t="s">
        <v>1153</v>
      </c>
      <c r="HD22">
        <v>115</v>
      </c>
      <c r="HE22">
        <v>227137090</v>
      </c>
      <c r="HF22" t="s">
        <v>1155</v>
      </c>
      <c r="HG22" t="s">
        <v>1156</v>
      </c>
      <c r="HH22" t="s">
        <v>36</v>
      </c>
      <c r="HI22" t="s">
        <v>37</v>
      </c>
      <c r="HJ22">
        <v>110000000</v>
      </c>
      <c r="HK22">
        <v>2007</v>
      </c>
      <c r="HL22">
        <v>8.1</v>
      </c>
      <c r="HM22" s="1" t="s">
        <v>24181</v>
      </c>
      <c r="HN22" t="s">
        <v>2645</v>
      </c>
      <c r="HO22">
        <v>154</v>
      </c>
      <c r="HP22">
        <v>95632614</v>
      </c>
      <c r="HQ22" t="s">
        <v>695</v>
      </c>
      <c r="HR22" t="s">
        <v>2647</v>
      </c>
      <c r="HS22" t="s">
        <v>36</v>
      </c>
      <c r="HT22" t="s">
        <v>37</v>
      </c>
      <c r="HU22">
        <v>79000000</v>
      </c>
      <c r="HV22">
        <v>2003</v>
      </c>
      <c r="HW22">
        <v>7.2</v>
      </c>
      <c r="HX22" s="1" t="s">
        <v>24182</v>
      </c>
      <c r="HY22" t="s">
        <v>1419</v>
      </c>
      <c r="HZ22">
        <v>122</v>
      </c>
      <c r="IA22">
        <v>53574088</v>
      </c>
      <c r="IB22" t="s">
        <v>57</v>
      </c>
      <c r="IC22" t="s">
        <v>5583</v>
      </c>
      <c r="ID22" t="s">
        <v>36</v>
      </c>
      <c r="IE22" t="s">
        <v>37</v>
      </c>
      <c r="IF22">
        <v>55000000</v>
      </c>
      <c r="IG22">
        <v>2007</v>
      </c>
      <c r="IH22">
        <v>7.8</v>
      </c>
    </row>
    <row r="23" spans="1:242" x14ac:dyDescent="0.2">
      <c r="A23" s="1" t="s">
        <v>24161</v>
      </c>
      <c r="B23" t="s">
        <v>169</v>
      </c>
      <c r="C23">
        <v>172</v>
      </c>
      <c r="D23">
        <v>340478898</v>
      </c>
      <c r="E23" t="s">
        <v>199</v>
      </c>
      <c r="F23" t="s">
        <v>2012</v>
      </c>
      <c r="G23" t="s">
        <v>36</v>
      </c>
      <c r="H23" t="s">
        <v>37</v>
      </c>
      <c r="I23">
        <v>94000000</v>
      </c>
      <c r="J23">
        <v>2002</v>
      </c>
      <c r="K23">
        <v>8.6999999999999993</v>
      </c>
      <c r="L23" s="1" t="s">
        <v>24162</v>
      </c>
      <c r="M23" t="s">
        <v>77</v>
      </c>
      <c r="N23">
        <v>135</v>
      </c>
      <c r="O23">
        <v>373377893</v>
      </c>
      <c r="P23" t="s">
        <v>80</v>
      </c>
      <c r="Q23" t="s">
        <v>244</v>
      </c>
      <c r="R23" t="s">
        <v>36</v>
      </c>
      <c r="S23" t="s">
        <v>37</v>
      </c>
      <c r="T23">
        <v>200000000</v>
      </c>
      <c r="U23">
        <v>2004</v>
      </c>
      <c r="V23">
        <v>7.3</v>
      </c>
      <c r="X23" t="s">
        <v>69</v>
      </c>
      <c r="Y23">
        <v>98</v>
      </c>
      <c r="Z23">
        <v>223806889</v>
      </c>
      <c r="AA23" t="s">
        <v>319</v>
      </c>
      <c r="AB23" t="s">
        <v>415</v>
      </c>
      <c r="AC23" t="s">
        <v>36</v>
      </c>
      <c r="AD23" t="s">
        <v>37</v>
      </c>
      <c r="AE23">
        <v>180000000</v>
      </c>
      <c r="AF23">
        <v>2008</v>
      </c>
      <c r="AG23">
        <v>8.4</v>
      </c>
      <c r="AH23" s="1" t="s">
        <v>24164</v>
      </c>
      <c r="AI23" t="s">
        <v>1153</v>
      </c>
      <c r="AJ23">
        <v>134</v>
      </c>
      <c r="AK23">
        <v>107100855</v>
      </c>
      <c r="AL23" t="s">
        <v>320</v>
      </c>
      <c r="AM23" t="s">
        <v>4602</v>
      </c>
      <c r="AN23" t="s">
        <v>36</v>
      </c>
      <c r="AO23" t="s">
        <v>37</v>
      </c>
      <c r="AP23">
        <v>55000000</v>
      </c>
      <c r="AQ23">
        <v>2013</v>
      </c>
      <c r="AR23">
        <v>7.9</v>
      </c>
      <c r="AS23" s="1" t="s">
        <v>24165</v>
      </c>
      <c r="AT23" t="s">
        <v>2974</v>
      </c>
      <c r="AU23">
        <v>87</v>
      </c>
      <c r="AV23">
        <v>251501645</v>
      </c>
      <c r="AW23" t="s">
        <v>516</v>
      </c>
      <c r="AX23" t="s">
        <v>3547</v>
      </c>
      <c r="AY23" t="s">
        <v>36</v>
      </c>
      <c r="AZ23" t="s">
        <v>37</v>
      </c>
      <c r="BA23">
        <v>69000000</v>
      </c>
      <c r="BB23">
        <v>2010</v>
      </c>
      <c r="BC23">
        <v>7.7</v>
      </c>
      <c r="BD23" s="1" t="s">
        <v>24166</v>
      </c>
      <c r="BE23" t="s">
        <v>5057</v>
      </c>
      <c r="BF23">
        <v>118</v>
      </c>
      <c r="BG23">
        <v>150368971</v>
      </c>
      <c r="BH23" t="s">
        <v>7158</v>
      </c>
      <c r="BI23" t="s">
        <v>7159</v>
      </c>
      <c r="BJ23" t="s">
        <v>36</v>
      </c>
      <c r="BK23" t="s">
        <v>37</v>
      </c>
      <c r="BL23">
        <v>37000000</v>
      </c>
      <c r="BM23">
        <v>2013</v>
      </c>
      <c r="BN23">
        <v>7</v>
      </c>
      <c r="BO23" s="1" t="s">
        <v>24167</v>
      </c>
      <c r="BP23" t="s">
        <v>11869</v>
      </c>
      <c r="BQ23">
        <v>84</v>
      </c>
      <c r="BR23">
        <v>11860839</v>
      </c>
      <c r="BS23" t="s">
        <v>3499</v>
      </c>
      <c r="BT23" t="s">
        <v>15736</v>
      </c>
      <c r="BU23" t="s">
        <v>36</v>
      </c>
      <c r="BV23" t="s">
        <v>37</v>
      </c>
      <c r="BW23">
        <v>9000000</v>
      </c>
      <c r="BX23">
        <v>2011</v>
      </c>
      <c r="BY23">
        <v>5.4</v>
      </c>
      <c r="BZ23" s="1" t="s">
        <v>24168</v>
      </c>
      <c r="CA23" t="s">
        <v>512</v>
      </c>
      <c r="CB23">
        <v>101</v>
      </c>
      <c r="CC23">
        <v>242589580</v>
      </c>
      <c r="CD23" t="s">
        <v>464</v>
      </c>
      <c r="CE23" t="s">
        <v>2526</v>
      </c>
      <c r="CF23" t="s">
        <v>36</v>
      </c>
      <c r="CG23" t="s">
        <v>37</v>
      </c>
      <c r="CH23">
        <v>81000000</v>
      </c>
      <c r="CI23">
        <v>2003</v>
      </c>
      <c r="CJ23">
        <v>6.7</v>
      </c>
      <c r="CK23" s="1" t="s">
        <v>24169</v>
      </c>
      <c r="CL23" t="s">
        <v>467</v>
      </c>
      <c r="CM23">
        <v>92</v>
      </c>
      <c r="CN23">
        <v>289907418</v>
      </c>
      <c r="CO23" t="s">
        <v>270</v>
      </c>
      <c r="CP23" t="s">
        <v>1438</v>
      </c>
      <c r="CQ23" t="s">
        <v>36</v>
      </c>
      <c r="CR23" t="s">
        <v>37</v>
      </c>
      <c r="CS23">
        <v>115000000</v>
      </c>
      <c r="CT23">
        <v>2001</v>
      </c>
      <c r="CU23">
        <v>8.1</v>
      </c>
      <c r="CV23" s="1" t="s">
        <v>24170</v>
      </c>
      <c r="CW23" t="s">
        <v>116</v>
      </c>
      <c r="CX23">
        <v>114</v>
      </c>
      <c r="CY23">
        <v>65171860</v>
      </c>
      <c r="CZ23" t="s">
        <v>357</v>
      </c>
      <c r="DA23" t="s">
        <v>358</v>
      </c>
      <c r="DB23" t="s">
        <v>36</v>
      </c>
      <c r="DC23" t="s">
        <v>37</v>
      </c>
      <c r="DD23">
        <v>195000000</v>
      </c>
      <c r="DE23">
        <v>2013</v>
      </c>
      <c r="DF23">
        <v>6.3</v>
      </c>
      <c r="DG23" s="1" t="s">
        <v>24171</v>
      </c>
      <c r="DH23" t="s">
        <v>3365</v>
      </c>
      <c r="DI23">
        <v>124</v>
      </c>
      <c r="DJ23">
        <v>78120196</v>
      </c>
      <c r="DK23" t="s">
        <v>597</v>
      </c>
      <c r="DL23" t="s">
        <v>3366</v>
      </c>
      <c r="DM23" t="s">
        <v>36</v>
      </c>
      <c r="DN23" t="s">
        <v>37</v>
      </c>
      <c r="DO23">
        <v>75000000</v>
      </c>
      <c r="DP23">
        <v>2002</v>
      </c>
      <c r="DQ23">
        <v>7.1</v>
      </c>
      <c r="DR23" s="1" t="s">
        <v>24172</v>
      </c>
      <c r="DS23" t="s">
        <v>19178</v>
      </c>
      <c r="DT23">
        <v>98</v>
      </c>
      <c r="DU23">
        <v>84749884</v>
      </c>
      <c r="DV23" t="s">
        <v>17541</v>
      </c>
      <c r="DW23" t="s">
        <v>19179</v>
      </c>
      <c r="DX23" t="s">
        <v>36</v>
      </c>
      <c r="DY23" t="s">
        <v>37</v>
      </c>
      <c r="DZ23">
        <v>3000000</v>
      </c>
      <c r="EA23">
        <v>2010</v>
      </c>
      <c r="EB23">
        <v>5.7</v>
      </c>
      <c r="ED23" t="s">
        <v>2258</v>
      </c>
      <c r="EE23">
        <v>129</v>
      </c>
      <c r="EF23">
        <v>121945720</v>
      </c>
      <c r="EG23" t="s">
        <v>3831</v>
      </c>
      <c r="EH23" t="s">
        <v>9396</v>
      </c>
      <c r="EI23" t="s">
        <v>36</v>
      </c>
      <c r="EJ23" t="s">
        <v>37</v>
      </c>
      <c r="EK23">
        <v>25000000</v>
      </c>
      <c r="EL23">
        <v>1992</v>
      </c>
      <c r="EM23">
        <v>6.1</v>
      </c>
      <c r="EN23" s="1" t="s">
        <v>24174</v>
      </c>
      <c r="EO23" t="s">
        <v>8838</v>
      </c>
      <c r="EP23">
        <v>83</v>
      </c>
      <c r="EQ23">
        <v>100491683</v>
      </c>
      <c r="ER23" t="s">
        <v>2313</v>
      </c>
      <c r="ES23" t="s">
        <v>8840</v>
      </c>
      <c r="ET23" t="s">
        <v>36</v>
      </c>
      <c r="EU23" t="s">
        <v>37</v>
      </c>
      <c r="EV23">
        <v>24000000</v>
      </c>
      <c r="EW23">
        <v>1998</v>
      </c>
      <c r="EX23">
        <v>5.9</v>
      </c>
      <c r="EZ23" t="s">
        <v>330</v>
      </c>
      <c r="FA23">
        <v>112</v>
      </c>
      <c r="FB23">
        <v>137387272</v>
      </c>
      <c r="FC23" t="s">
        <v>660</v>
      </c>
      <c r="FD23" t="s">
        <v>10682</v>
      </c>
      <c r="FE23" t="s">
        <v>36</v>
      </c>
      <c r="FF23" t="s">
        <v>37</v>
      </c>
      <c r="FG23">
        <v>20000000</v>
      </c>
      <c r="FH23">
        <v>2013</v>
      </c>
      <c r="FI23">
        <v>7.5</v>
      </c>
      <c r="FU23" s="1" t="s">
        <v>24177</v>
      </c>
      <c r="FV23" t="s">
        <v>855</v>
      </c>
      <c r="FW23">
        <v>105</v>
      </c>
      <c r="FX23">
        <v>201148159</v>
      </c>
      <c r="FY23" t="s">
        <v>592</v>
      </c>
      <c r="FZ23" t="s">
        <v>1995</v>
      </c>
      <c r="GA23" t="s">
        <v>36</v>
      </c>
      <c r="GB23" t="s">
        <v>37</v>
      </c>
      <c r="GC23">
        <v>95000000</v>
      </c>
      <c r="GD23">
        <v>2015</v>
      </c>
      <c r="GE23">
        <v>7</v>
      </c>
      <c r="GF23" s="1" t="s">
        <v>24178</v>
      </c>
      <c r="GG23" t="s">
        <v>109</v>
      </c>
      <c r="GH23">
        <v>183</v>
      </c>
      <c r="GI23">
        <v>330249062</v>
      </c>
      <c r="GJ23" t="s">
        <v>111</v>
      </c>
      <c r="GK23" t="s">
        <v>112</v>
      </c>
      <c r="GL23" t="s">
        <v>36</v>
      </c>
      <c r="GM23" t="s">
        <v>37</v>
      </c>
      <c r="GN23">
        <v>250000000</v>
      </c>
      <c r="GO23">
        <v>2016</v>
      </c>
      <c r="GP23">
        <v>6.9</v>
      </c>
      <c r="GQ23" s="1" t="s">
        <v>24179</v>
      </c>
      <c r="GR23" t="s">
        <v>6232</v>
      </c>
      <c r="GS23">
        <v>126</v>
      </c>
      <c r="GT23">
        <v>90800000</v>
      </c>
      <c r="GU23" t="s">
        <v>6019</v>
      </c>
      <c r="GV23" t="s">
        <v>6235</v>
      </c>
      <c r="GW23" t="s">
        <v>36</v>
      </c>
      <c r="GX23" t="s">
        <v>37</v>
      </c>
      <c r="GY23">
        <v>8000000</v>
      </c>
      <c r="GZ23">
        <v>1984</v>
      </c>
      <c r="HA23">
        <v>7.2</v>
      </c>
      <c r="HB23" s="1" t="s">
        <v>24180</v>
      </c>
      <c r="HC23" t="s">
        <v>258</v>
      </c>
      <c r="HD23">
        <v>90</v>
      </c>
      <c r="HE23">
        <v>226138454</v>
      </c>
      <c r="HF23" t="s">
        <v>2086</v>
      </c>
      <c r="HG23" t="s">
        <v>2087</v>
      </c>
      <c r="HH23" t="s">
        <v>36</v>
      </c>
      <c r="HI23" t="s">
        <v>37</v>
      </c>
      <c r="HJ23">
        <v>90000000</v>
      </c>
      <c r="HK23">
        <v>2001</v>
      </c>
      <c r="HL23">
        <v>6.6</v>
      </c>
      <c r="HM23" s="1" t="s">
        <v>24181</v>
      </c>
      <c r="HN23" t="s">
        <v>1094</v>
      </c>
      <c r="HO23">
        <v>138</v>
      </c>
      <c r="HP23">
        <v>93926386</v>
      </c>
      <c r="HQ23" t="s">
        <v>1097</v>
      </c>
      <c r="HR23" t="s">
        <v>1098</v>
      </c>
      <c r="HS23" t="s">
        <v>36</v>
      </c>
      <c r="HT23" t="s">
        <v>37</v>
      </c>
      <c r="HU23">
        <v>150000000</v>
      </c>
      <c r="HV23">
        <v>2003</v>
      </c>
      <c r="HW23">
        <v>7.4</v>
      </c>
      <c r="HX23" s="1" t="s">
        <v>24182</v>
      </c>
      <c r="HY23" t="s">
        <v>1580</v>
      </c>
      <c r="HZ23">
        <v>76</v>
      </c>
      <c r="IA23">
        <v>50026353</v>
      </c>
      <c r="IB23" t="s">
        <v>270</v>
      </c>
      <c r="IC23" t="s">
        <v>1583</v>
      </c>
      <c r="ID23" t="s">
        <v>36</v>
      </c>
      <c r="IE23" t="s">
        <v>37</v>
      </c>
      <c r="IF23">
        <v>110000000</v>
      </c>
      <c r="IG23">
        <v>2004</v>
      </c>
      <c r="IH23">
        <v>5.4</v>
      </c>
    </row>
    <row r="24" spans="1:242" x14ac:dyDescent="0.2">
      <c r="A24" s="1" t="s">
        <v>24161</v>
      </c>
      <c r="B24" t="s">
        <v>77</v>
      </c>
      <c r="C24">
        <v>156</v>
      </c>
      <c r="D24">
        <v>336530303</v>
      </c>
      <c r="E24" t="s">
        <v>80</v>
      </c>
      <c r="F24" t="s">
        <v>81</v>
      </c>
      <c r="G24" t="s">
        <v>36</v>
      </c>
      <c r="H24" t="s">
        <v>37</v>
      </c>
      <c r="I24">
        <v>258000000</v>
      </c>
      <c r="J24">
        <v>2007</v>
      </c>
      <c r="K24">
        <v>6.2</v>
      </c>
      <c r="L24" s="1" t="s">
        <v>24162</v>
      </c>
      <c r="M24" t="s">
        <v>4428</v>
      </c>
      <c r="N24">
        <v>108</v>
      </c>
      <c r="O24">
        <v>363024263</v>
      </c>
      <c r="P24" t="s">
        <v>313</v>
      </c>
      <c r="Q24" t="s">
        <v>4431</v>
      </c>
      <c r="R24" t="s">
        <v>36</v>
      </c>
      <c r="S24" t="s">
        <v>37</v>
      </c>
      <c r="T24">
        <v>58000000</v>
      </c>
      <c r="U24">
        <v>2016</v>
      </c>
      <c r="V24">
        <v>8.1</v>
      </c>
      <c r="X24" t="s">
        <v>609</v>
      </c>
      <c r="Y24">
        <v>102</v>
      </c>
      <c r="Z24">
        <v>222487711</v>
      </c>
      <c r="AA24" t="s">
        <v>612</v>
      </c>
      <c r="AB24" t="s">
        <v>613</v>
      </c>
      <c r="AC24" t="s">
        <v>36</v>
      </c>
      <c r="AD24" t="s">
        <v>37</v>
      </c>
      <c r="AE24">
        <v>165000000</v>
      </c>
      <c r="AF24">
        <v>2014</v>
      </c>
      <c r="AG24">
        <v>7.9</v>
      </c>
      <c r="AH24" s="1" t="s">
        <v>24164</v>
      </c>
      <c r="AI24" t="s">
        <v>485</v>
      </c>
      <c r="AJ24">
        <v>170</v>
      </c>
      <c r="AK24">
        <v>102608827</v>
      </c>
      <c r="AL24" t="s">
        <v>213</v>
      </c>
      <c r="AM24" t="s">
        <v>1543</v>
      </c>
      <c r="AN24" t="s">
        <v>36</v>
      </c>
      <c r="AO24" t="s">
        <v>37</v>
      </c>
      <c r="AP24">
        <v>110000000</v>
      </c>
      <c r="AQ24">
        <v>2004</v>
      </c>
      <c r="AR24">
        <v>7.5</v>
      </c>
      <c r="AS24" s="1" t="s">
        <v>24165</v>
      </c>
      <c r="AT24" t="s">
        <v>807</v>
      </c>
      <c r="AU24">
        <v>108</v>
      </c>
      <c r="AV24">
        <v>250863268</v>
      </c>
      <c r="AW24" t="s">
        <v>809</v>
      </c>
      <c r="AX24" t="s">
        <v>1506</v>
      </c>
      <c r="AY24" t="s">
        <v>36</v>
      </c>
      <c r="AZ24" t="s">
        <v>37</v>
      </c>
      <c r="BA24">
        <v>110000000</v>
      </c>
      <c r="BB24">
        <v>2006</v>
      </c>
      <c r="BC24">
        <v>6.4</v>
      </c>
      <c r="BD24" s="1" t="s">
        <v>24166</v>
      </c>
      <c r="BE24" t="s">
        <v>4164</v>
      </c>
      <c r="BF24">
        <v>138</v>
      </c>
      <c r="BG24">
        <v>150117807</v>
      </c>
      <c r="BH24" t="s">
        <v>345</v>
      </c>
      <c r="BI24" t="s">
        <v>6239</v>
      </c>
      <c r="BJ24" t="s">
        <v>36</v>
      </c>
      <c r="BK24" t="s">
        <v>37</v>
      </c>
      <c r="BL24">
        <v>40000000</v>
      </c>
      <c r="BM24">
        <v>2013</v>
      </c>
      <c r="BN24">
        <v>7.3</v>
      </c>
      <c r="BO24" s="1" t="s">
        <v>24167</v>
      </c>
      <c r="BP24" t="s">
        <v>1553</v>
      </c>
      <c r="BQ24">
        <v>100</v>
      </c>
      <c r="BR24">
        <v>11694528</v>
      </c>
      <c r="BS24" t="s">
        <v>327</v>
      </c>
      <c r="BT24" t="s">
        <v>19275</v>
      </c>
      <c r="BU24" t="s">
        <v>36</v>
      </c>
      <c r="BV24" t="s">
        <v>37</v>
      </c>
      <c r="BW24">
        <v>3000000</v>
      </c>
      <c r="BX24">
        <v>2005</v>
      </c>
      <c r="BY24">
        <v>7.2</v>
      </c>
      <c r="BZ24" s="1" t="s">
        <v>24168</v>
      </c>
      <c r="CA24" t="s">
        <v>1603</v>
      </c>
      <c r="CB24">
        <v>113</v>
      </c>
      <c r="CC24">
        <v>241688385</v>
      </c>
      <c r="CD24" t="s">
        <v>695</v>
      </c>
      <c r="CE24" t="s">
        <v>2301</v>
      </c>
      <c r="CF24" t="s">
        <v>36</v>
      </c>
      <c r="CG24" t="s">
        <v>37</v>
      </c>
      <c r="CH24">
        <v>92000000</v>
      </c>
      <c r="CI24">
        <v>1996</v>
      </c>
      <c r="CJ24">
        <v>6.3</v>
      </c>
      <c r="CK24" s="1" t="s">
        <v>24169</v>
      </c>
      <c r="CL24" t="s">
        <v>1250</v>
      </c>
      <c r="CM24">
        <v>103</v>
      </c>
      <c r="CN24">
        <v>285761243</v>
      </c>
      <c r="CO24" t="s">
        <v>6535</v>
      </c>
      <c r="CP24" t="s">
        <v>12645</v>
      </c>
      <c r="CQ24" t="s">
        <v>36</v>
      </c>
      <c r="CR24" t="s">
        <v>37</v>
      </c>
      <c r="CS24">
        <v>18000000</v>
      </c>
      <c r="CT24">
        <v>1990</v>
      </c>
      <c r="CU24">
        <v>7.5</v>
      </c>
      <c r="CV24" s="1" t="s">
        <v>24170</v>
      </c>
      <c r="CW24" t="s">
        <v>369</v>
      </c>
      <c r="CX24">
        <v>116</v>
      </c>
      <c r="CY24">
        <v>90755643</v>
      </c>
      <c r="CZ24" t="s">
        <v>371</v>
      </c>
      <c r="DA24" t="s">
        <v>372</v>
      </c>
      <c r="DB24" t="s">
        <v>36</v>
      </c>
      <c r="DC24" t="s">
        <v>37</v>
      </c>
      <c r="DD24">
        <v>200000000</v>
      </c>
      <c r="DE24">
        <v>2010</v>
      </c>
      <c r="DF24">
        <v>6.6</v>
      </c>
      <c r="DG24" s="1" t="s">
        <v>24171</v>
      </c>
      <c r="DH24" t="s">
        <v>3237</v>
      </c>
      <c r="DI24">
        <v>178</v>
      </c>
      <c r="DJ24">
        <v>75600000</v>
      </c>
      <c r="DK24" t="s">
        <v>3240</v>
      </c>
      <c r="DL24" t="s">
        <v>3241</v>
      </c>
      <c r="DM24" t="s">
        <v>36</v>
      </c>
      <c r="DN24" t="s">
        <v>37</v>
      </c>
      <c r="DO24">
        <v>72000000</v>
      </c>
      <c r="DP24">
        <v>1995</v>
      </c>
      <c r="DQ24">
        <v>8.4</v>
      </c>
      <c r="DR24" s="1" t="s">
        <v>24172</v>
      </c>
      <c r="DS24" t="s">
        <v>8408</v>
      </c>
      <c r="DT24">
        <v>99</v>
      </c>
      <c r="DU24">
        <v>84263837</v>
      </c>
      <c r="DV24" t="s">
        <v>1230</v>
      </c>
      <c r="DW24" t="s">
        <v>16841</v>
      </c>
      <c r="DX24" t="s">
        <v>36</v>
      </c>
      <c r="DY24" t="s">
        <v>37</v>
      </c>
      <c r="DZ24">
        <v>6500000</v>
      </c>
      <c r="EA24">
        <v>2014</v>
      </c>
      <c r="EB24">
        <v>5.4</v>
      </c>
      <c r="ED24" t="s">
        <v>10659</v>
      </c>
      <c r="EE24">
        <v>94</v>
      </c>
      <c r="EF24">
        <v>121697350</v>
      </c>
      <c r="EG24" t="s">
        <v>1730</v>
      </c>
      <c r="EH24" t="s">
        <v>10660</v>
      </c>
      <c r="EI24" t="s">
        <v>36</v>
      </c>
      <c r="EJ24" t="s">
        <v>37</v>
      </c>
      <c r="EK24">
        <v>20000000</v>
      </c>
      <c r="EL24">
        <v>1992</v>
      </c>
      <c r="EM24">
        <v>7</v>
      </c>
      <c r="EN24" s="1" t="s">
        <v>24174</v>
      </c>
      <c r="EO24" t="s">
        <v>1767</v>
      </c>
      <c r="EP24">
        <v>91</v>
      </c>
      <c r="EQ24">
        <v>100117603</v>
      </c>
      <c r="ER24" t="s">
        <v>1373</v>
      </c>
      <c r="ES24" t="s">
        <v>1770</v>
      </c>
      <c r="ET24" t="s">
        <v>36</v>
      </c>
      <c r="EU24" t="s">
        <v>37</v>
      </c>
      <c r="EV24">
        <v>100000000</v>
      </c>
      <c r="EW24">
        <v>1996</v>
      </c>
      <c r="EX24">
        <v>6.9</v>
      </c>
      <c r="EZ24" t="s">
        <v>3257</v>
      </c>
      <c r="FA24">
        <v>189</v>
      </c>
      <c r="FB24">
        <v>136801374</v>
      </c>
      <c r="FC24" t="s">
        <v>320</v>
      </c>
      <c r="FD24" t="s">
        <v>3937</v>
      </c>
      <c r="FE24" t="s">
        <v>36</v>
      </c>
      <c r="FF24" t="s">
        <v>37</v>
      </c>
      <c r="FG24">
        <v>60000000</v>
      </c>
      <c r="FH24">
        <v>1999</v>
      </c>
      <c r="FI24">
        <v>8.5</v>
      </c>
      <c r="FU24" s="1" t="s">
        <v>24177</v>
      </c>
      <c r="FV24" t="s">
        <v>855</v>
      </c>
      <c r="FW24">
        <v>105</v>
      </c>
      <c r="FX24">
        <v>201148159</v>
      </c>
      <c r="FY24" t="s">
        <v>592</v>
      </c>
      <c r="FZ24" t="s">
        <v>1995</v>
      </c>
      <c r="GA24" t="s">
        <v>36</v>
      </c>
      <c r="GB24" t="s">
        <v>37</v>
      </c>
      <c r="GC24">
        <v>95000000</v>
      </c>
      <c r="GD24">
        <v>2015</v>
      </c>
      <c r="GE24">
        <v>7</v>
      </c>
      <c r="GF24" s="1" t="s">
        <v>24178</v>
      </c>
      <c r="GG24" t="s">
        <v>276</v>
      </c>
      <c r="GH24">
        <v>144</v>
      </c>
      <c r="GI24">
        <v>318759914</v>
      </c>
      <c r="GJ24" t="s">
        <v>754</v>
      </c>
      <c r="GK24" t="s">
        <v>755</v>
      </c>
      <c r="GL24" t="s">
        <v>36</v>
      </c>
      <c r="GM24" t="s">
        <v>37</v>
      </c>
      <c r="GN24">
        <v>150000000</v>
      </c>
      <c r="GO24">
        <v>2007</v>
      </c>
      <c r="GP24">
        <v>7.1</v>
      </c>
      <c r="GQ24" s="1" t="s">
        <v>24179</v>
      </c>
      <c r="GR24" t="s">
        <v>5131</v>
      </c>
      <c r="GS24">
        <v>110</v>
      </c>
      <c r="GT24">
        <v>90636983</v>
      </c>
      <c r="GU24" t="s">
        <v>1070</v>
      </c>
      <c r="GV24" t="s">
        <v>10350</v>
      </c>
      <c r="GW24" t="s">
        <v>36</v>
      </c>
      <c r="GX24" t="s">
        <v>37</v>
      </c>
      <c r="GY24">
        <v>22000000</v>
      </c>
      <c r="GZ24">
        <v>2007</v>
      </c>
      <c r="HA24">
        <v>6.2</v>
      </c>
      <c r="HB24" s="1" t="s">
        <v>24180</v>
      </c>
      <c r="HC24" t="s">
        <v>3127</v>
      </c>
      <c r="HD24">
        <v>127</v>
      </c>
      <c r="HE24">
        <v>217631306</v>
      </c>
      <c r="HF24" t="s">
        <v>1373</v>
      </c>
      <c r="HG24" t="s">
        <v>10336</v>
      </c>
      <c r="HH24" t="s">
        <v>36</v>
      </c>
      <c r="HI24" t="s">
        <v>37</v>
      </c>
      <c r="HJ24">
        <v>22000000</v>
      </c>
      <c r="HK24">
        <v>1990</v>
      </c>
      <c r="HL24">
        <v>7</v>
      </c>
      <c r="HM24" s="1" t="s">
        <v>24181</v>
      </c>
      <c r="HN24" t="s">
        <v>1737</v>
      </c>
      <c r="HO24">
        <v>123</v>
      </c>
      <c r="HP24">
        <v>91400000</v>
      </c>
      <c r="HQ24" t="s">
        <v>1725</v>
      </c>
      <c r="HR24" t="s">
        <v>4622</v>
      </c>
      <c r="HS24" t="s">
        <v>36</v>
      </c>
      <c r="HT24" t="s">
        <v>37</v>
      </c>
      <c r="HU24">
        <v>53000000</v>
      </c>
      <c r="HV24">
        <v>1995</v>
      </c>
      <c r="HW24">
        <v>7.3</v>
      </c>
      <c r="HX24" s="1" t="s">
        <v>24182</v>
      </c>
      <c r="HY24" t="s">
        <v>311</v>
      </c>
      <c r="HZ24">
        <v>129</v>
      </c>
      <c r="IA24">
        <v>45356386</v>
      </c>
      <c r="IB24" t="s">
        <v>2771</v>
      </c>
      <c r="IC24" t="s">
        <v>2772</v>
      </c>
      <c r="ID24" t="s">
        <v>2776</v>
      </c>
      <c r="IE24" t="s">
        <v>37</v>
      </c>
      <c r="IF24">
        <v>75000000</v>
      </c>
      <c r="IG24">
        <v>2005</v>
      </c>
      <c r="IH24">
        <v>5.9</v>
      </c>
    </row>
    <row r="25" spans="1:242" x14ac:dyDescent="0.2">
      <c r="B25" t="s">
        <v>77</v>
      </c>
      <c r="C25">
        <v>156</v>
      </c>
      <c r="D25">
        <v>336530303</v>
      </c>
      <c r="E25" t="s">
        <v>80</v>
      </c>
      <c r="F25" t="s">
        <v>81</v>
      </c>
      <c r="G25" t="s">
        <v>36</v>
      </c>
      <c r="H25" t="s">
        <v>37</v>
      </c>
      <c r="I25">
        <v>258000000</v>
      </c>
      <c r="J25">
        <v>2007</v>
      </c>
      <c r="K25">
        <v>6.2</v>
      </c>
      <c r="L25" s="1" t="s">
        <v>24162</v>
      </c>
      <c r="M25" t="s">
        <v>248</v>
      </c>
      <c r="N25">
        <v>106</v>
      </c>
      <c r="O25">
        <v>362645141</v>
      </c>
      <c r="P25" t="s">
        <v>98</v>
      </c>
      <c r="Q25" t="s">
        <v>547</v>
      </c>
      <c r="R25" t="s">
        <v>36</v>
      </c>
      <c r="S25" t="s">
        <v>55</v>
      </c>
      <c r="T25">
        <v>175000000</v>
      </c>
      <c r="U25">
        <v>2016</v>
      </c>
      <c r="V25">
        <v>7.8</v>
      </c>
      <c r="X25" t="s">
        <v>3279</v>
      </c>
      <c r="Y25">
        <v>88</v>
      </c>
      <c r="Z25">
        <v>219613391</v>
      </c>
      <c r="AA25" t="s">
        <v>477</v>
      </c>
      <c r="AB25" t="s">
        <v>3362</v>
      </c>
      <c r="AC25" t="s">
        <v>36</v>
      </c>
      <c r="AD25" t="s">
        <v>37</v>
      </c>
      <c r="AE25">
        <v>75000000</v>
      </c>
      <c r="AF25">
        <v>2009</v>
      </c>
      <c r="AG25">
        <v>4.5</v>
      </c>
      <c r="AH25" s="1" t="s">
        <v>24164</v>
      </c>
      <c r="AI25" t="s">
        <v>16984</v>
      </c>
      <c r="AJ25">
        <v>110</v>
      </c>
      <c r="AK25">
        <v>102308900</v>
      </c>
      <c r="AL25" t="s">
        <v>16987</v>
      </c>
      <c r="AM25" t="s">
        <v>16988</v>
      </c>
      <c r="AN25" t="s">
        <v>36</v>
      </c>
      <c r="AO25" t="s">
        <v>37</v>
      </c>
      <c r="AP25">
        <v>6000000</v>
      </c>
      <c r="AQ25">
        <v>1969</v>
      </c>
      <c r="AR25">
        <v>8.1</v>
      </c>
      <c r="AS25" s="1" t="s">
        <v>24165</v>
      </c>
      <c r="AT25" t="s">
        <v>161</v>
      </c>
      <c r="AU25">
        <v>98</v>
      </c>
      <c r="AV25">
        <v>250147615</v>
      </c>
      <c r="AW25" t="s">
        <v>164</v>
      </c>
      <c r="AX25" t="s">
        <v>2074</v>
      </c>
      <c r="AY25" t="s">
        <v>36</v>
      </c>
      <c r="AZ25" t="s">
        <v>37</v>
      </c>
      <c r="BA25">
        <v>90000000</v>
      </c>
      <c r="BB25">
        <v>1997</v>
      </c>
      <c r="BC25">
        <v>7.3</v>
      </c>
      <c r="BD25" s="1" t="s">
        <v>24166</v>
      </c>
      <c r="BE25" t="s">
        <v>1056</v>
      </c>
      <c r="BF25">
        <v>121</v>
      </c>
      <c r="BG25">
        <v>144731527</v>
      </c>
      <c r="BH25" t="s">
        <v>1057</v>
      </c>
      <c r="BI25" t="s">
        <v>7252</v>
      </c>
      <c r="BJ25" t="s">
        <v>36</v>
      </c>
      <c r="BK25" t="s">
        <v>37</v>
      </c>
      <c r="BL25">
        <v>35000000</v>
      </c>
      <c r="BM25">
        <v>1992</v>
      </c>
      <c r="BN25">
        <v>6.7</v>
      </c>
      <c r="BO25" s="1" t="s">
        <v>24167</v>
      </c>
      <c r="BP25" t="s">
        <v>15025</v>
      </c>
      <c r="BQ25">
        <v>100</v>
      </c>
      <c r="BR25">
        <v>11529368</v>
      </c>
      <c r="BS25" t="s">
        <v>23803</v>
      </c>
      <c r="BT25" t="s">
        <v>23804</v>
      </c>
      <c r="BU25" t="s">
        <v>36</v>
      </c>
      <c r="BV25" t="s">
        <v>37</v>
      </c>
      <c r="BW25">
        <v>65000</v>
      </c>
      <c r="BX25">
        <v>2004</v>
      </c>
      <c r="BY25">
        <v>7.3</v>
      </c>
      <c r="BZ25" s="1" t="s">
        <v>24168</v>
      </c>
      <c r="CA25" t="s">
        <v>433</v>
      </c>
      <c r="CB25">
        <v>143</v>
      </c>
      <c r="CC25">
        <v>233630478</v>
      </c>
      <c r="CD25" t="s">
        <v>320</v>
      </c>
      <c r="CE25" t="s">
        <v>2307</v>
      </c>
      <c r="CF25" t="s">
        <v>36</v>
      </c>
      <c r="CG25" t="s">
        <v>37</v>
      </c>
      <c r="CH25">
        <v>90000000</v>
      </c>
      <c r="CI25">
        <v>2000</v>
      </c>
      <c r="CJ25">
        <v>7.7</v>
      </c>
      <c r="CK25" s="1" t="s">
        <v>24169</v>
      </c>
      <c r="CL25" t="s">
        <v>267</v>
      </c>
      <c r="CM25">
        <v>104</v>
      </c>
      <c r="CN25">
        <v>268488329</v>
      </c>
      <c r="CO25" t="s">
        <v>270</v>
      </c>
      <c r="CP25" t="s">
        <v>271</v>
      </c>
      <c r="CQ25" t="s">
        <v>36</v>
      </c>
      <c r="CR25" t="s">
        <v>37</v>
      </c>
      <c r="CS25">
        <v>200000000</v>
      </c>
      <c r="CT25">
        <v>2013</v>
      </c>
      <c r="CU25">
        <v>7.3</v>
      </c>
      <c r="CV25" s="1" t="s">
        <v>24170</v>
      </c>
      <c r="CW25" t="s">
        <v>387</v>
      </c>
      <c r="CX25">
        <v>122</v>
      </c>
      <c r="CY25">
        <v>317011114</v>
      </c>
      <c r="CZ25" t="s">
        <v>389</v>
      </c>
      <c r="DA25" t="s">
        <v>390</v>
      </c>
      <c r="DB25" t="s">
        <v>36</v>
      </c>
      <c r="DC25" t="s">
        <v>37</v>
      </c>
      <c r="DD25">
        <v>185000000</v>
      </c>
      <c r="DE25">
        <v>2008</v>
      </c>
      <c r="DF25">
        <v>6.2</v>
      </c>
      <c r="DG25" s="1" t="s">
        <v>24171</v>
      </c>
      <c r="DH25" t="s">
        <v>387</v>
      </c>
      <c r="DI25">
        <v>142</v>
      </c>
      <c r="DJ25">
        <v>72306065</v>
      </c>
      <c r="DK25" t="s">
        <v>320</v>
      </c>
      <c r="DL25" t="s">
        <v>6407</v>
      </c>
      <c r="DM25" t="s">
        <v>36</v>
      </c>
      <c r="DN25" t="s">
        <v>37</v>
      </c>
      <c r="DO25">
        <v>40000000</v>
      </c>
      <c r="DP25">
        <v>2015</v>
      </c>
      <c r="DQ25">
        <v>7.6</v>
      </c>
      <c r="DR25" s="1" t="s">
        <v>24172</v>
      </c>
      <c r="DS25" t="s">
        <v>1573</v>
      </c>
      <c r="DT25">
        <v>93</v>
      </c>
      <c r="DU25">
        <v>84185387</v>
      </c>
      <c r="DV25" t="s">
        <v>2475</v>
      </c>
      <c r="DW25" t="s">
        <v>9413</v>
      </c>
      <c r="DX25" t="s">
        <v>36</v>
      </c>
      <c r="DY25" t="s">
        <v>37</v>
      </c>
      <c r="DZ25">
        <v>80000000</v>
      </c>
      <c r="EA25">
        <v>2004</v>
      </c>
      <c r="EB25">
        <v>4.9000000000000004</v>
      </c>
      <c r="ED25" t="s">
        <v>2127</v>
      </c>
      <c r="EE25">
        <v>88</v>
      </c>
      <c r="EF25">
        <v>120618403</v>
      </c>
      <c r="EG25" t="s">
        <v>1080</v>
      </c>
      <c r="EH25" t="s">
        <v>2130</v>
      </c>
      <c r="EI25" t="s">
        <v>36</v>
      </c>
      <c r="EJ25" t="s">
        <v>37</v>
      </c>
      <c r="EK25">
        <v>90000000</v>
      </c>
      <c r="EL25">
        <v>1998</v>
      </c>
      <c r="EM25">
        <v>7.5</v>
      </c>
      <c r="EN25" s="1" t="s">
        <v>24174</v>
      </c>
      <c r="EO25" t="s">
        <v>4064</v>
      </c>
      <c r="EP25">
        <v>112</v>
      </c>
      <c r="EQ25">
        <v>90556401</v>
      </c>
      <c r="ER25" t="s">
        <v>10892</v>
      </c>
      <c r="ES25" t="s">
        <v>14502</v>
      </c>
      <c r="ET25" t="s">
        <v>36</v>
      </c>
      <c r="EU25" t="s">
        <v>37</v>
      </c>
      <c r="EV25">
        <v>11000000</v>
      </c>
      <c r="EW25">
        <v>2008</v>
      </c>
      <c r="EX25">
        <v>4.5</v>
      </c>
      <c r="EZ25" t="s">
        <v>848</v>
      </c>
      <c r="FA25">
        <v>146</v>
      </c>
      <c r="FB25">
        <v>133375846</v>
      </c>
      <c r="FC25" t="s">
        <v>320</v>
      </c>
      <c r="FD25" t="s">
        <v>851</v>
      </c>
      <c r="FE25" t="s">
        <v>36</v>
      </c>
      <c r="FF25" t="s">
        <v>37</v>
      </c>
      <c r="FG25">
        <v>150000000</v>
      </c>
      <c r="FH25">
        <v>2009</v>
      </c>
      <c r="FI25">
        <v>6.7</v>
      </c>
      <c r="FU25" s="1" t="s">
        <v>24177</v>
      </c>
      <c r="FV25" t="s">
        <v>85</v>
      </c>
      <c r="FW25">
        <v>100</v>
      </c>
      <c r="FX25">
        <v>200807262</v>
      </c>
      <c r="FY25" t="s">
        <v>88</v>
      </c>
      <c r="FZ25" t="s">
        <v>89</v>
      </c>
      <c r="GA25" t="s">
        <v>36</v>
      </c>
      <c r="GB25" t="s">
        <v>37</v>
      </c>
      <c r="GC25">
        <v>260000000</v>
      </c>
      <c r="GD25">
        <v>2010</v>
      </c>
      <c r="GE25">
        <v>7.8</v>
      </c>
      <c r="GF25" s="1" t="s">
        <v>24178</v>
      </c>
      <c r="GG25" t="s">
        <v>248</v>
      </c>
      <c r="GH25">
        <v>126</v>
      </c>
      <c r="GI25">
        <v>318298180</v>
      </c>
      <c r="GJ25" t="s">
        <v>95</v>
      </c>
      <c r="GK25" t="s">
        <v>482</v>
      </c>
      <c r="GL25" t="s">
        <v>36</v>
      </c>
      <c r="GM25" t="s">
        <v>37</v>
      </c>
      <c r="GN25">
        <v>140000000</v>
      </c>
      <c r="GO25">
        <v>2008</v>
      </c>
      <c r="GP25">
        <v>7.9</v>
      </c>
      <c r="GQ25" s="1" t="s">
        <v>24179</v>
      </c>
      <c r="GR25" t="s">
        <v>2667</v>
      </c>
      <c r="GS25">
        <v>88</v>
      </c>
      <c r="GT25">
        <v>90443603</v>
      </c>
      <c r="GU25" t="s">
        <v>545</v>
      </c>
      <c r="GV25" t="s">
        <v>2669</v>
      </c>
      <c r="GW25" t="s">
        <v>36</v>
      </c>
      <c r="GX25" t="s">
        <v>37</v>
      </c>
      <c r="GY25">
        <v>80000000</v>
      </c>
      <c r="GZ25">
        <v>1996</v>
      </c>
      <c r="HA25">
        <v>6.3</v>
      </c>
      <c r="HB25" s="1" t="s">
        <v>24180</v>
      </c>
      <c r="HC25" t="s">
        <v>848</v>
      </c>
      <c r="HD25">
        <v>174</v>
      </c>
      <c r="HE25">
        <v>217536138</v>
      </c>
      <c r="HF25" t="s">
        <v>320</v>
      </c>
      <c r="HG25" t="s">
        <v>1272</v>
      </c>
      <c r="HH25" t="s">
        <v>36</v>
      </c>
      <c r="HI25" t="s">
        <v>37</v>
      </c>
      <c r="HJ25">
        <v>125000000</v>
      </c>
      <c r="HK25">
        <v>2006</v>
      </c>
      <c r="HL25">
        <v>6.6</v>
      </c>
      <c r="HM25" s="1" t="s">
        <v>24181</v>
      </c>
      <c r="HN25" t="s">
        <v>12700</v>
      </c>
      <c r="HO25">
        <v>114</v>
      </c>
      <c r="HP25">
        <v>91121452</v>
      </c>
      <c r="HQ25" t="s">
        <v>351</v>
      </c>
      <c r="HR25" t="s">
        <v>12701</v>
      </c>
      <c r="HS25" t="s">
        <v>36</v>
      </c>
      <c r="HT25" t="s">
        <v>55</v>
      </c>
      <c r="HU25">
        <v>14000000</v>
      </c>
      <c r="HV25">
        <v>2014</v>
      </c>
      <c r="HW25">
        <v>8.1</v>
      </c>
      <c r="HX25" s="1" t="s">
        <v>24182</v>
      </c>
      <c r="HY25" t="s">
        <v>13674</v>
      </c>
      <c r="HZ25">
        <v>107</v>
      </c>
      <c r="IA25">
        <v>44726644</v>
      </c>
      <c r="IB25" t="s">
        <v>4663</v>
      </c>
      <c r="IC25" t="s">
        <v>13676</v>
      </c>
      <c r="ID25" t="s">
        <v>36</v>
      </c>
      <c r="IE25" t="s">
        <v>37</v>
      </c>
      <c r="IF25">
        <v>13000000</v>
      </c>
      <c r="IG25">
        <v>1988</v>
      </c>
      <c r="IH25">
        <v>6.8</v>
      </c>
    </row>
    <row r="26" spans="1:242" x14ac:dyDescent="0.2">
      <c r="B26" t="s">
        <v>3187</v>
      </c>
      <c r="C26">
        <v>91</v>
      </c>
      <c r="D26">
        <v>336029560</v>
      </c>
      <c r="E26" t="s">
        <v>516</v>
      </c>
      <c r="F26" t="s">
        <v>3188</v>
      </c>
      <c r="G26" t="s">
        <v>36</v>
      </c>
      <c r="H26" t="s">
        <v>37</v>
      </c>
      <c r="I26">
        <v>74000000</v>
      </c>
      <c r="J26">
        <v>2015</v>
      </c>
      <c r="K26">
        <v>6.4</v>
      </c>
      <c r="L26" s="1" t="s">
        <v>24162</v>
      </c>
      <c r="M26" t="s">
        <v>248</v>
      </c>
      <c r="N26">
        <v>106</v>
      </c>
      <c r="O26">
        <v>362645141</v>
      </c>
      <c r="P26" t="s">
        <v>98</v>
      </c>
      <c r="Q26" t="s">
        <v>547</v>
      </c>
      <c r="R26" t="s">
        <v>36</v>
      </c>
      <c r="S26" t="s">
        <v>55</v>
      </c>
      <c r="T26">
        <v>175000000</v>
      </c>
      <c r="U26">
        <v>2016</v>
      </c>
      <c r="V26">
        <v>7.8</v>
      </c>
      <c r="X26" t="s">
        <v>637</v>
      </c>
      <c r="Y26">
        <v>98</v>
      </c>
      <c r="Z26">
        <v>217387997</v>
      </c>
      <c r="AA26" t="s">
        <v>639</v>
      </c>
      <c r="AB26" t="s">
        <v>640</v>
      </c>
      <c r="AC26" t="s">
        <v>36</v>
      </c>
      <c r="AD26" t="s">
        <v>37</v>
      </c>
      <c r="AE26">
        <v>165000000</v>
      </c>
      <c r="AF26">
        <v>2010</v>
      </c>
      <c r="AG26">
        <v>8.1999999999999993</v>
      </c>
      <c r="AI26" t="s">
        <v>3971</v>
      </c>
      <c r="AJ26">
        <v>99</v>
      </c>
      <c r="AK26">
        <v>101217900</v>
      </c>
      <c r="AL26" t="s">
        <v>956</v>
      </c>
      <c r="AM26" t="s">
        <v>3974</v>
      </c>
      <c r="AN26" t="s">
        <v>36</v>
      </c>
      <c r="AO26" t="s">
        <v>37</v>
      </c>
      <c r="AP26">
        <v>70000000</v>
      </c>
      <c r="AQ26">
        <v>1998</v>
      </c>
      <c r="AR26">
        <v>7</v>
      </c>
      <c r="AS26" s="1" t="s">
        <v>24165</v>
      </c>
      <c r="AT26" t="s">
        <v>304</v>
      </c>
      <c r="AU26">
        <v>82</v>
      </c>
      <c r="AV26">
        <v>245823397</v>
      </c>
      <c r="AW26" t="s">
        <v>320</v>
      </c>
      <c r="AX26" t="s">
        <v>2078</v>
      </c>
      <c r="AY26" t="s">
        <v>36</v>
      </c>
      <c r="AZ26" t="s">
        <v>37</v>
      </c>
      <c r="BA26">
        <v>90000000</v>
      </c>
      <c r="BB26">
        <v>1999</v>
      </c>
      <c r="BC26">
        <v>7.9</v>
      </c>
      <c r="BD26" s="1" t="s">
        <v>24166</v>
      </c>
      <c r="BE26" t="s">
        <v>497</v>
      </c>
      <c r="BF26">
        <v>106</v>
      </c>
      <c r="BG26">
        <v>144512310</v>
      </c>
      <c r="BH26" t="s">
        <v>331</v>
      </c>
      <c r="BI26" t="s">
        <v>679</v>
      </c>
      <c r="BJ26" t="s">
        <v>36</v>
      </c>
      <c r="BK26" t="s">
        <v>37</v>
      </c>
      <c r="BL26">
        <v>38000000</v>
      </c>
      <c r="BM26">
        <v>2001</v>
      </c>
      <c r="BN26">
        <v>6.7</v>
      </c>
      <c r="BO26" s="1" t="s">
        <v>24167</v>
      </c>
      <c r="BP26" t="s">
        <v>18494</v>
      </c>
      <c r="BQ26">
        <v>109</v>
      </c>
      <c r="BR26">
        <v>10941801</v>
      </c>
      <c r="BS26" t="s">
        <v>18496</v>
      </c>
      <c r="BT26" t="s">
        <v>18497</v>
      </c>
      <c r="BU26" t="s">
        <v>36</v>
      </c>
      <c r="BV26" t="s">
        <v>37</v>
      </c>
      <c r="BX26">
        <v>2004</v>
      </c>
      <c r="BY26">
        <v>5.4</v>
      </c>
      <c r="BZ26" s="1" t="s">
        <v>24168</v>
      </c>
      <c r="CA26" t="s">
        <v>185</v>
      </c>
      <c r="CB26">
        <v>151</v>
      </c>
      <c r="CC26">
        <v>228430993</v>
      </c>
      <c r="CD26" t="s">
        <v>1155</v>
      </c>
      <c r="CE26" t="s">
        <v>1664</v>
      </c>
      <c r="CF26" t="s">
        <v>36</v>
      </c>
      <c r="CG26" t="s">
        <v>37</v>
      </c>
      <c r="CH26">
        <v>108000000</v>
      </c>
      <c r="CI26">
        <v>2015</v>
      </c>
      <c r="CJ26">
        <v>8.1</v>
      </c>
      <c r="CK26" s="1" t="s">
        <v>24169</v>
      </c>
      <c r="CL26" t="s">
        <v>144</v>
      </c>
      <c r="CM26">
        <v>90</v>
      </c>
      <c r="CN26">
        <v>267652016</v>
      </c>
      <c r="CO26" t="s">
        <v>4994</v>
      </c>
      <c r="CP26" t="s">
        <v>4995</v>
      </c>
      <c r="CQ26" t="s">
        <v>36</v>
      </c>
      <c r="CR26" t="s">
        <v>37</v>
      </c>
      <c r="CS26">
        <v>60000000</v>
      </c>
      <c r="CT26">
        <v>2001</v>
      </c>
      <c r="CU26">
        <v>7.9</v>
      </c>
      <c r="CV26" s="1" t="s">
        <v>24170</v>
      </c>
      <c r="CW26" t="s">
        <v>394</v>
      </c>
      <c r="CX26">
        <v>93</v>
      </c>
      <c r="CY26">
        <v>123070338</v>
      </c>
      <c r="CZ26" t="s">
        <v>396</v>
      </c>
      <c r="DA26" t="s">
        <v>397</v>
      </c>
      <c r="DB26" t="s">
        <v>36</v>
      </c>
      <c r="DC26" t="s">
        <v>37</v>
      </c>
      <c r="DE26">
        <v>2015</v>
      </c>
      <c r="DF26">
        <v>6.8</v>
      </c>
      <c r="DG26" s="1" t="s">
        <v>24171</v>
      </c>
      <c r="DH26" t="s">
        <v>758</v>
      </c>
      <c r="DI26">
        <v>206</v>
      </c>
      <c r="DJ26">
        <v>70405498</v>
      </c>
      <c r="DK26" t="s">
        <v>6375</v>
      </c>
      <c r="DL26" t="s">
        <v>6376</v>
      </c>
      <c r="DM26" t="s">
        <v>36</v>
      </c>
      <c r="DN26" t="s">
        <v>1463</v>
      </c>
      <c r="DO26">
        <v>40000000</v>
      </c>
      <c r="DP26">
        <v>1991</v>
      </c>
      <c r="DQ26">
        <v>8</v>
      </c>
      <c r="DR26" s="1" t="s">
        <v>24172</v>
      </c>
      <c r="DS26" t="s">
        <v>330</v>
      </c>
      <c r="DT26">
        <v>106</v>
      </c>
      <c r="DU26">
        <v>83574831</v>
      </c>
      <c r="DV26" t="s">
        <v>7327</v>
      </c>
      <c r="DW26" t="s">
        <v>17520</v>
      </c>
      <c r="DX26" t="s">
        <v>36</v>
      </c>
      <c r="DY26" t="s">
        <v>37</v>
      </c>
      <c r="DZ26">
        <v>5000000</v>
      </c>
      <c r="EA26">
        <v>2013</v>
      </c>
      <c r="EB26">
        <v>6.6</v>
      </c>
      <c r="ED26" t="s">
        <v>1419</v>
      </c>
      <c r="EE26">
        <v>153</v>
      </c>
      <c r="EF26">
        <v>119518352</v>
      </c>
      <c r="EG26" t="s">
        <v>1170</v>
      </c>
      <c r="EH26" t="s">
        <v>8770</v>
      </c>
      <c r="EI26" t="s">
        <v>36</v>
      </c>
      <c r="EJ26" t="s">
        <v>37</v>
      </c>
      <c r="EK26">
        <v>28000000</v>
      </c>
      <c r="EL26">
        <v>2005</v>
      </c>
      <c r="EM26">
        <v>7.9</v>
      </c>
      <c r="EN26" s="1" t="s">
        <v>24174</v>
      </c>
      <c r="EO26" t="s">
        <v>715</v>
      </c>
      <c r="EP26">
        <v>103</v>
      </c>
      <c r="EQ26">
        <v>88625922</v>
      </c>
      <c r="ER26" t="s">
        <v>3831</v>
      </c>
      <c r="ES26" t="s">
        <v>5758</v>
      </c>
      <c r="ET26" t="s">
        <v>36</v>
      </c>
      <c r="EU26" t="s">
        <v>37</v>
      </c>
      <c r="EV26">
        <v>45000000</v>
      </c>
      <c r="EW26">
        <v>2011</v>
      </c>
      <c r="EX26">
        <v>7.1</v>
      </c>
      <c r="EZ26" t="s">
        <v>387</v>
      </c>
      <c r="FA26">
        <v>145</v>
      </c>
      <c r="FB26">
        <v>132014112</v>
      </c>
      <c r="FC26" t="s">
        <v>521</v>
      </c>
      <c r="FD26" t="s">
        <v>1697</v>
      </c>
      <c r="FE26" t="s">
        <v>36</v>
      </c>
      <c r="FF26" t="s">
        <v>37</v>
      </c>
      <c r="FG26">
        <v>102000000</v>
      </c>
      <c r="FH26">
        <v>2002</v>
      </c>
      <c r="FI26">
        <v>7.7</v>
      </c>
      <c r="FU26" s="1" t="s">
        <v>24177</v>
      </c>
      <c r="FV26" t="s">
        <v>18789</v>
      </c>
      <c r="FW26">
        <v>226</v>
      </c>
      <c r="FX26">
        <v>198655278</v>
      </c>
      <c r="FY26" t="s">
        <v>18791</v>
      </c>
      <c r="FZ26" t="s">
        <v>18792</v>
      </c>
      <c r="GA26" t="s">
        <v>36</v>
      </c>
      <c r="GB26" t="s">
        <v>37</v>
      </c>
      <c r="GC26">
        <v>3977000</v>
      </c>
      <c r="GD26">
        <v>1939</v>
      </c>
      <c r="GE26">
        <v>8.1999999999999993</v>
      </c>
      <c r="GF26" s="1" t="s">
        <v>24178</v>
      </c>
      <c r="GG26" t="s">
        <v>248</v>
      </c>
      <c r="GH26">
        <v>124</v>
      </c>
      <c r="GI26">
        <v>312057433</v>
      </c>
      <c r="GJ26" t="s">
        <v>95</v>
      </c>
      <c r="GK26" t="s">
        <v>551</v>
      </c>
      <c r="GL26" t="s">
        <v>36</v>
      </c>
      <c r="GM26" t="s">
        <v>37</v>
      </c>
      <c r="GN26">
        <v>200000000</v>
      </c>
      <c r="GO26">
        <v>2010</v>
      </c>
      <c r="GP26">
        <v>7</v>
      </c>
      <c r="GQ26" s="1" t="s">
        <v>24179</v>
      </c>
      <c r="GR26" t="s">
        <v>807</v>
      </c>
      <c r="GS26">
        <v>127</v>
      </c>
      <c r="GT26">
        <v>85463309</v>
      </c>
      <c r="GU26" t="s">
        <v>261</v>
      </c>
      <c r="GV26" t="s">
        <v>1593</v>
      </c>
      <c r="GW26" t="s">
        <v>36</v>
      </c>
      <c r="GX26" t="s">
        <v>37</v>
      </c>
      <c r="GY26">
        <v>110000000</v>
      </c>
      <c r="GZ26">
        <v>2011</v>
      </c>
      <c r="HA26">
        <v>7.1</v>
      </c>
      <c r="HB26" s="1" t="s">
        <v>24180</v>
      </c>
      <c r="HC26" t="s">
        <v>1338</v>
      </c>
      <c r="HD26">
        <v>123</v>
      </c>
      <c r="HE26">
        <v>215397307</v>
      </c>
      <c r="HF26" t="s">
        <v>521</v>
      </c>
      <c r="HG26" t="s">
        <v>1340</v>
      </c>
      <c r="HH26" t="s">
        <v>36</v>
      </c>
      <c r="HI26" t="s">
        <v>37</v>
      </c>
      <c r="HJ26">
        <v>125000000</v>
      </c>
      <c r="HK26">
        <v>2000</v>
      </c>
      <c r="HL26">
        <v>6.1</v>
      </c>
      <c r="HM26" s="1" t="s">
        <v>24181</v>
      </c>
      <c r="HN26" t="s">
        <v>505</v>
      </c>
      <c r="HO26">
        <v>134</v>
      </c>
      <c r="HP26">
        <v>85707116</v>
      </c>
      <c r="HQ26" t="s">
        <v>338</v>
      </c>
      <c r="HR26" t="s">
        <v>2692</v>
      </c>
      <c r="HS26" t="s">
        <v>36</v>
      </c>
      <c r="HT26" t="s">
        <v>37</v>
      </c>
      <c r="HU26">
        <v>68000000</v>
      </c>
      <c r="HV26">
        <v>2014</v>
      </c>
      <c r="HW26">
        <v>7.6</v>
      </c>
      <c r="HX26" s="1" t="s">
        <v>24182</v>
      </c>
      <c r="HY26" t="s">
        <v>2511</v>
      </c>
      <c r="HZ26">
        <v>136</v>
      </c>
      <c r="IA26">
        <v>42615685</v>
      </c>
      <c r="IB26" t="s">
        <v>226</v>
      </c>
      <c r="IC26" t="s">
        <v>6611</v>
      </c>
      <c r="ID26" t="s">
        <v>36</v>
      </c>
      <c r="IE26" t="s">
        <v>37</v>
      </c>
      <c r="IF26">
        <v>40000000</v>
      </c>
      <c r="IG26">
        <v>2014</v>
      </c>
      <c r="IH26">
        <v>6.1</v>
      </c>
    </row>
    <row r="27" spans="1:242" x14ac:dyDescent="0.2">
      <c r="B27" t="s">
        <v>651</v>
      </c>
      <c r="C27">
        <v>121</v>
      </c>
      <c r="D27">
        <v>333130696</v>
      </c>
      <c r="E27" t="s">
        <v>652</v>
      </c>
      <c r="F27" t="s">
        <v>653</v>
      </c>
      <c r="G27" t="s">
        <v>36</v>
      </c>
      <c r="H27" t="s">
        <v>37</v>
      </c>
      <c r="I27">
        <v>170000000</v>
      </c>
      <c r="J27">
        <v>2014</v>
      </c>
      <c r="K27">
        <v>8.1</v>
      </c>
      <c r="M27" t="s">
        <v>387</v>
      </c>
      <c r="N27">
        <v>127</v>
      </c>
      <c r="O27">
        <v>356784000</v>
      </c>
      <c r="P27" t="s">
        <v>992</v>
      </c>
      <c r="Q27" t="s">
        <v>3858</v>
      </c>
      <c r="R27" t="s">
        <v>36</v>
      </c>
      <c r="S27" t="s">
        <v>37</v>
      </c>
      <c r="T27">
        <v>63000000</v>
      </c>
      <c r="U27">
        <v>1993</v>
      </c>
      <c r="V27">
        <v>8.1</v>
      </c>
      <c r="X27" t="s">
        <v>1656</v>
      </c>
      <c r="Y27">
        <v>90</v>
      </c>
      <c r="Z27">
        <v>217350219</v>
      </c>
      <c r="AA27" t="s">
        <v>809</v>
      </c>
      <c r="AB27" t="s">
        <v>8824</v>
      </c>
      <c r="AC27" t="s">
        <v>36</v>
      </c>
      <c r="AD27" t="s">
        <v>37</v>
      </c>
      <c r="AE27">
        <v>28000000</v>
      </c>
      <c r="AF27">
        <v>1992</v>
      </c>
      <c r="AG27">
        <v>8</v>
      </c>
      <c r="AI27" t="s">
        <v>1631</v>
      </c>
      <c r="AJ27">
        <v>140</v>
      </c>
      <c r="AK27">
        <v>97030725</v>
      </c>
      <c r="AL27" t="s">
        <v>42</v>
      </c>
      <c r="AM27" t="s">
        <v>1720</v>
      </c>
      <c r="AN27" t="s">
        <v>36</v>
      </c>
      <c r="AO27" t="s">
        <v>37</v>
      </c>
      <c r="AP27">
        <v>100000000</v>
      </c>
      <c r="AQ27">
        <v>2009</v>
      </c>
      <c r="AR27">
        <v>7</v>
      </c>
      <c r="AS27" s="1" t="s">
        <v>24165</v>
      </c>
      <c r="AT27" t="s">
        <v>304</v>
      </c>
      <c r="AU27">
        <v>117</v>
      </c>
      <c r="AV27">
        <v>244052771</v>
      </c>
      <c r="AW27" t="s">
        <v>319</v>
      </c>
      <c r="AX27" t="s">
        <v>3297</v>
      </c>
      <c r="AY27" t="s">
        <v>36</v>
      </c>
      <c r="AZ27" t="s">
        <v>37</v>
      </c>
      <c r="BA27">
        <v>120000000</v>
      </c>
      <c r="BB27">
        <v>2006</v>
      </c>
      <c r="BC27">
        <v>7.2</v>
      </c>
      <c r="BD27" s="1" t="s">
        <v>24166</v>
      </c>
      <c r="BE27" t="s">
        <v>497</v>
      </c>
      <c r="BF27">
        <v>106</v>
      </c>
      <c r="BG27">
        <v>144512310</v>
      </c>
      <c r="BH27" t="s">
        <v>331</v>
      </c>
      <c r="BI27" t="s">
        <v>679</v>
      </c>
      <c r="BJ27" t="s">
        <v>36</v>
      </c>
      <c r="BK27" t="s">
        <v>37</v>
      </c>
      <c r="BL27">
        <v>38000000</v>
      </c>
      <c r="BM27">
        <v>2001</v>
      </c>
      <c r="BN27">
        <v>6.7</v>
      </c>
      <c r="BO27" s="1" t="s">
        <v>24167</v>
      </c>
      <c r="BP27" t="s">
        <v>2886</v>
      </c>
      <c r="BQ27">
        <v>81</v>
      </c>
      <c r="BR27">
        <v>10762178</v>
      </c>
      <c r="BS27" t="s">
        <v>2886</v>
      </c>
      <c r="BT27" t="s">
        <v>8983</v>
      </c>
      <c r="BU27" t="s">
        <v>36</v>
      </c>
      <c r="BV27" t="s">
        <v>1463</v>
      </c>
      <c r="BW27">
        <v>160000000</v>
      </c>
      <c r="BX27">
        <v>2001</v>
      </c>
      <c r="BY27">
        <v>8</v>
      </c>
      <c r="BZ27" s="1" t="s">
        <v>24168</v>
      </c>
      <c r="CA27" t="s">
        <v>910</v>
      </c>
      <c r="CB27">
        <v>106</v>
      </c>
      <c r="CC27">
        <v>227965690</v>
      </c>
      <c r="CD27" t="s">
        <v>3285</v>
      </c>
      <c r="CE27" t="s">
        <v>3286</v>
      </c>
      <c r="CF27" t="s">
        <v>36</v>
      </c>
      <c r="CG27" t="s">
        <v>37</v>
      </c>
      <c r="CH27">
        <v>72000000</v>
      </c>
      <c r="CI27">
        <v>2002</v>
      </c>
      <c r="CJ27">
        <v>6.7</v>
      </c>
      <c r="CK27" s="1" t="s">
        <v>24169</v>
      </c>
      <c r="CL27" t="s">
        <v>1250</v>
      </c>
      <c r="CM27">
        <v>174</v>
      </c>
      <c r="CN27">
        <v>261970615</v>
      </c>
      <c r="CO27" t="s">
        <v>102</v>
      </c>
      <c r="CP27" t="s">
        <v>1701</v>
      </c>
      <c r="CQ27" t="s">
        <v>36</v>
      </c>
      <c r="CR27" t="s">
        <v>55</v>
      </c>
      <c r="CS27">
        <v>100000000</v>
      </c>
      <c r="CT27">
        <v>2002</v>
      </c>
      <c r="CU27">
        <v>7.4</v>
      </c>
      <c r="CV27" s="1" t="s">
        <v>24170</v>
      </c>
      <c r="CW27" t="s">
        <v>400</v>
      </c>
      <c r="CX27">
        <v>93</v>
      </c>
      <c r="CY27">
        <v>237282182</v>
      </c>
      <c r="CZ27" t="s">
        <v>401</v>
      </c>
      <c r="DA27" t="s">
        <v>402</v>
      </c>
      <c r="DB27" t="s">
        <v>36</v>
      </c>
      <c r="DC27" t="s">
        <v>37</v>
      </c>
      <c r="DD27">
        <v>185000000</v>
      </c>
      <c r="DE27">
        <v>2012</v>
      </c>
      <c r="DF27">
        <v>7.2</v>
      </c>
      <c r="DG27" s="1" t="s">
        <v>24171</v>
      </c>
      <c r="DH27" t="s">
        <v>758</v>
      </c>
      <c r="DI27">
        <v>129</v>
      </c>
      <c r="DJ27">
        <v>70236496</v>
      </c>
      <c r="DK27" t="s">
        <v>703</v>
      </c>
      <c r="DL27" t="s">
        <v>3713</v>
      </c>
      <c r="DM27" t="s">
        <v>36</v>
      </c>
      <c r="DN27" t="s">
        <v>37</v>
      </c>
      <c r="DO27">
        <v>63000000</v>
      </c>
      <c r="DP27">
        <v>2006</v>
      </c>
      <c r="DQ27">
        <v>6</v>
      </c>
      <c r="DR27" s="1" t="s">
        <v>24172</v>
      </c>
      <c r="DS27" t="s">
        <v>4848</v>
      </c>
      <c r="DT27">
        <v>155</v>
      </c>
      <c r="DU27">
        <v>82522790</v>
      </c>
      <c r="DV27" t="s">
        <v>586</v>
      </c>
      <c r="DW27" t="s">
        <v>6321</v>
      </c>
      <c r="DX27" t="s">
        <v>36</v>
      </c>
      <c r="DY27" t="s">
        <v>37</v>
      </c>
      <c r="DZ27">
        <v>40000000</v>
      </c>
      <c r="EA27">
        <v>1992</v>
      </c>
      <c r="EB27">
        <v>7.5</v>
      </c>
      <c r="ED27" t="s">
        <v>2610</v>
      </c>
      <c r="EE27">
        <v>117</v>
      </c>
      <c r="EF27">
        <v>118823091</v>
      </c>
      <c r="EG27" t="s">
        <v>3022</v>
      </c>
      <c r="EH27" t="s">
        <v>3023</v>
      </c>
      <c r="EI27" t="s">
        <v>36</v>
      </c>
      <c r="EJ27" t="s">
        <v>37</v>
      </c>
      <c r="EK27">
        <v>75000000</v>
      </c>
      <c r="EL27">
        <v>2007</v>
      </c>
      <c r="EM27">
        <v>6.7</v>
      </c>
      <c r="EN27" s="1" t="s">
        <v>24174</v>
      </c>
      <c r="EO27" t="s">
        <v>3730</v>
      </c>
      <c r="EP27">
        <v>118</v>
      </c>
      <c r="EQ27">
        <v>85911262</v>
      </c>
      <c r="ER27" t="s">
        <v>3732</v>
      </c>
      <c r="ES27" t="s">
        <v>3733</v>
      </c>
      <c r="ET27" t="s">
        <v>36</v>
      </c>
      <c r="EU27" t="s">
        <v>37</v>
      </c>
      <c r="EV27">
        <v>65000000</v>
      </c>
      <c r="EW27">
        <v>2014</v>
      </c>
      <c r="EX27">
        <v>5.2</v>
      </c>
      <c r="EZ27" t="s">
        <v>485</v>
      </c>
      <c r="FA27">
        <v>138</v>
      </c>
      <c r="FB27">
        <v>127968405</v>
      </c>
      <c r="FC27" t="s">
        <v>213</v>
      </c>
      <c r="FD27" t="s">
        <v>2593</v>
      </c>
      <c r="FE27" t="s">
        <v>36</v>
      </c>
      <c r="FF27" t="s">
        <v>37</v>
      </c>
      <c r="FG27">
        <v>80000000</v>
      </c>
      <c r="FH27">
        <v>2010</v>
      </c>
      <c r="FI27">
        <v>8.1</v>
      </c>
      <c r="FU27" s="1" t="s">
        <v>24177</v>
      </c>
      <c r="FV27" t="s">
        <v>276</v>
      </c>
      <c r="FW27">
        <v>184</v>
      </c>
      <c r="FX27">
        <v>198539855</v>
      </c>
      <c r="FY27" t="s">
        <v>748</v>
      </c>
      <c r="FZ27" t="s">
        <v>749</v>
      </c>
      <c r="GA27" t="s">
        <v>36</v>
      </c>
      <c r="GB27" t="s">
        <v>37</v>
      </c>
      <c r="GC27">
        <v>140000000</v>
      </c>
      <c r="GD27">
        <v>2001</v>
      </c>
      <c r="GE27">
        <v>6.1</v>
      </c>
      <c r="GF27" s="1" t="s">
        <v>24178</v>
      </c>
      <c r="GG27" t="s">
        <v>1430</v>
      </c>
      <c r="GH27">
        <v>142</v>
      </c>
      <c r="GI27">
        <v>310675583</v>
      </c>
      <c r="GJ27" t="s">
        <v>839</v>
      </c>
      <c r="GK27" t="s">
        <v>1435</v>
      </c>
      <c r="GL27" t="s">
        <v>36</v>
      </c>
      <c r="GM27" t="s">
        <v>37</v>
      </c>
      <c r="GN27">
        <v>115000000</v>
      </c>
      <c r="GO27">
        <v>2002</v>
      </c>
      <c r="GP27">
        <v>6.7</v>
      </c>
      <c r="GQ27" s="1" t="s">
        <v>24179</v>
      </c>
      <c r="GR27" t="s">
        <v>1137</v>
      </c>
      <c r="GS27">
        <v>96</v>
      </c>
      <c r="GT27">
        <v>83024900</v>
      </c>
      <c r="GU27" t="s">
        <v>313</v>
      </c>
      <c r="GV27" t="s">
        <v>1139</v>
      </c>
      <c r="GW27" t="s">
        <v>36</v>
      </c>
      <c r="GX27" t="s">
        <v>37</v>
      </c>
      <c r="GY27">
        <v>135000000</v>
      </c>
      <c r="GZ27">
        <v>2013</v>
      </c>
      <c r="HA27">
        <v>6.5</v>
      </c>
      <c r="HB27" s="1" t="s">
        <v>24180</v>
      </c>
      <c r="HC27" t="s">
        <v>116</v>
      </c>
      <c r="HD27">
        <v>134</v>
      </c>
      <c r="HE27">
        <v>214948780</v>
      </c>
      <c r="HF27" t="s">
        <v>261</v>
      </c>
      <c r="HG27" t="s">
        <v>1285</v>
      </c>
      <c r="HH27" t="s">
        <v>36</v>
      </c>
      <c r="HI27" t="s">
        <v>266</v>
      </c>
      <c r="HJ27">
        <v>110000000</v>
      </c>
      <c r="HK27">
        <v>2003</v>
      </c>
      <c r="HL27">
        <v>7.5</v>
      </c>
      <c r="HM27" s="1" t="s">
        <v>24181</v>
      </c>
      <c r="HN27" t="s">
        <v>2696</v>
      </c>
      <c r="HO27">
        <v>117</v>
      </c>
      <c r="HP27">
        <v>85300000</v>
      </c>
      <c r="HQ27" t="s">
        <v>545</v>
      </c>
      <c r="HR27" t="s">
        <v>14790</v>
      </c>
      <c r="HS27" t="s">
        <v>36</v>
      </c>
      <c r="HT27" t="s">
        <v>37</v>
      </c>
      <c r="HU27">
        <v>10000000</v>
      </c>
      <c r="HV27">
        <v>1981</v>
      </c>
      <c r="HW27">
        <v>6.9</v>
      </c>
      <c r="HX27" s="1" t="s">
        <v>24182</v>
      </c>
      <c r="HY27" t="s">
        <v>3692</v>
      </c>
      <c r="HZ27">
        <v>115</v>
      </c>
      <c r="IA27">
        <v>41400000</v>
      </c>
      <c r="IB27" t="s">
        <v>3692</v>
      </c>
      <c r="IC27" t="s">
        <v>16766</v>
      </c>
      <c r="ID27" t="s">
        <v>36</v>
      </c>
      <c r="IE27" t="s">
        <v>37</v>
      </c>
      <c r="IF27">
        <v>6900000</v>
      </c>
      <c r="IG27">
        <v>1985</v>
      </c>
      <c r="IH27">
        <v>7.3</v>
      </c>
    </row>
    <row r="28" spans="1:242" x14ac:dyDescent="0.2">
      <c r="B28" t="s">
        <v>109</v>
      </c>
      <c r="C28">
        <v>183</v>
      </c>
      <c r="D28">
        <v>330249062</v>
      </c>
      <c r="E28" t="s">
        <v>111</v>
      </c>
      <c r="F28" t="s">
        <v>112</v>
      </c>
      <c r="G28" t="s">
        <v>36</v>
      </c>
      <c r="H28" t="s">
        <v>37</v>
      </c>
      <c r="I28">
        <v>250000000</v>
      </c>
      <c r="J28">
        <v>2016</v>
      </c>
      <c r="K28">
        <v>6.9</v>
      </c>
      <c r="M28" t="s">
        <v>467</v>
      </c>
      <c r="N28">
        <v>95</v>
      </c>
      <c r="O28">
        <v>356454367</v>
      </c>
      <c r="P28" t="s">
        <v>477</v>
      </c>
      <c r="Q28" t="s">
        <v>541</v>
      </c>
      <c r="R28" t="s">
        <v>36</v>
      </c>
      <c r="S28" t="s">
        <v>37</v>
      </c>
      <c r="T28">
        <v>175000000</v>
      </c>
      <c r="U28">
        <v>2015</v>
      </c>
      <c r="V28">
        <v>8.3000000000000007</v>
      </c>
      <c r="X28" t="s">
        <v>3915</v>
      </c>
      <c r="Y28">
        <v>92</v>
      </c>
      <c r="Z28">
        <v>217326336</v>
      </c>
      <c r="AA28" t="s">
        <v>2169</v>
      </c>
      <c r="AB28" t="s">
        <v>4565</v>
      </c>
      <c r="AC28" t="s">
        <v>36</v>
      </c>
      <c r="AD28" t="s">
        <v>37</v>
      </c>
      <c r="AE28">
        <v>60000000</v>
      </c>
      <c r="AF28">
        <v>2007</v>
      </c>
      <c r="AG28">
        <v>5.2</v>
      </c>
      <c r="AI28" t="s">
        <v>683</v>
      </c>
      <c r="AJ28">
        <v>120</v>
      </c>
      <c r="AK28">
        <v>96917897</v>
      </c>
      <c r="AL28" t="s">
        <v>179</v>
      </c>
      <c r="AM28" t="s">
        <v>6291</v>
      </c>
      <c r="AN28" t="s">
        <v>36</v>
      </c>
      <c r="AO28" t="s">
        <v>37</v>
      </c>
      <c r="AP28">
        <v>40000000</v>
      </c>
      <c r="AQ28">
        <v>2010</v>
      </c>
      <c r="AR28">
        <v>7.7</v>
      </c>
      <c r="AT28" t="s">
        <v>512</v>
      </c>
      <c r="AU28">
        <v>101</v>
      </c>
      <c r="AV28">
        <v>242589580</v>
      </c>
      <c r="AW28" t="s">
        <v>464</v>
      </c>
      <c r="AX28" t="s">
        <v>2526</v>
      </c>
      <c r="AY28" t="s">
        <v>36</v>
      </c>
      <c r="AZ28" t="s">
        <v>37</v>
      </c>
      <c r="BA28">
        <v>81000000</v>
      </c>
      <c r="BB28">
        <v>2003</v>
      </c>
      <c r="BC28">
        <v>6.7</v>
      </c>
      <c r="BD28" s="1" t="s">
        <v>24166</v>
      </c>
      <c r="BE28" t="s">
        <v>497</v>
      </c>
      <c r="BF28">
        <v>106</v>
      </c>
      <c r="BG28">
        <v>144512310</v>
      </c>
      <c r="BH28" t="s">
        <v>331</v>
      </c>
      <c r="BI28" t="s">
        <v>679</v>
      </c>
      <c r="BJ28" t="s">
        <v>36</v>
      </c>
      <c r="BK28" t="s">
        <v>37</v>
      </c>
      <c r="BL28">
        <v>38000000</v>
      </c>
      <c r="BM28">
        <v>2001</v>
      </c>
      <c r="BN28">
        <v>6.7</v>
      </c>
      <c r="BO28" s="1" t="s">
        <v>24167</v>
      </c>
      <c r="BP28" t="s">
        <v>12998</v>
      </c>
      <c r="BQ28">
        <v>85</v>
      </c>
      <c r="BR28">
        <v>10353690</v>
      </c>
      <c r="BS28" t="s">
        <v>6135</v>
      </c>
      <c r="BT28" t="s">
        <v>13000</v>
      </c>
      <c r="BU28" t="s">
        <v>36</v>
      </c>
      <c r="BV28" t="s">
        <v>37</v>
      </c>
      <c r="BX28">
        <v>2007</v>
      </c>
      <c r="BY28">
        <v>8.4</v>
      </c>
      <c r="BZ28" s="1" t="s">
        <v>24168</v>
      </c>
      <c r="CA28" t="s">
        <v>223</v>
      </c>
      <c r="CB28">
        <v>102</v>
      </c>
      <c r="CC28">
        <v>227946274</v>
      </c>
      <c r="CD28" t="s">
        <v>164</v>
      </c>
      <c r="CE28" t="s">
        <v>776</v>
      </c>
      <c r="CF28" t="s">
        <v>36</v>
      </c>
      <c r="CG28" t="s">
        <v>37</v>
      </c>
      <c r="CH28">
        <v>150000000</v>
      </c>
      <c r="CI28">
        <v>2008</v>
      </c>
      <c r="CJ28">
        <v>6.4</v>
      </c>
      <c r="CK28" s="1" t="s">
        <v>24169</v>
      </c>
      <c r="CL28" t="s">
        <v>602</v>
      </c>
      <c r="CM28">
        <v>115</v>
      </c>
      <c r="CN28">
        <v>261437578</v>
      </c>
      <c r="CO28" t="s">
        <v>2059</v>
      </c>
      <c r="CP28" t="s">
        <v>2060</v>
      </c>
      <c r="CQ28" t="s">
        <v>36</v>
      </c>
      <c r="CR28" t="s">
        <v>37</v>
      </c>
      <c r="CS28">
        <v>92000000</v>
      </c>
      <c r="CT28">
        <v>2004</v>
      </c>
      <c r="CU28">
        <v>8</v>
      </c>
      <c r="CV28" s="1" t="s">
        <v>24170</v>
      </c>
      <c r="CW28" t="s">
        <v>433</v>
      </c>
      <c r="CX28">
        <v>96</v>
      </c>
      <c r="CY28">
        <v>137850096</v>
      </c>
      <c r="CZ28" t="s">
        <v>436</v>
      </c>
      <c r="DA28" t="s">
        <v>437</v>
      </c>
      <c r="DB28" t="s">
        <v>36</v>
      </c>
      <c r="DC28" t="s">
        <v>37</v>
      </c>
      <c r="DD28">
        <v>200000000</v>
      </c>
      <c r="DE28">
        <v>2009</v>
      </c>
      <c r="DF28">
        <v>6.8</v>
      </c>
      <c r="DG28" s="1" t="s">
        <v>24171</v>
      </c>
      <c r="DH28" t="s">
        <v>1749</v>
      </c>
      <c r="DI28">
        <v>130</v>
      </c>
      <c r="DJ28">
        <v>70235322</v>
      </c>
      <c r="DK28" t="s">
        <v>4211</v>
      </c>
      <c r="DL28" t="s">
        <v>8862</v>
      </c>
      <c r="DM28" t="s">
        <v>36</v>
      </c>
      <c r="DN28" t="s">
        <v>37</v>
      </c>
      <c r="DO28">
        <v>28000000</v>
      </c>
      <c r="DP28">
        <v>2015</v>
      </c>
      <c r="DQ28">
        <v>7.8</v>
      </c>
      <c r="DR28" s="1" t="s">
        <v>24172</v>
      </c>
      <c r="DS28" t="s">
        <v>7685</v>
      </c>
      <c r="DT28">
        <v>97</v>
      </c>
      <c r="DU28">
        <v>82163317</v>
      </c>
      <c r="DV28" t="s">
        <v>9424</v>
      </c>
      <c r="DW28" t="s">
        <v>9425</v>
      </c>
      <c r="DX28" t="s">
        <v>36</v>
      </c>
      <c r="DY28" t="s">
        <v>37</v>
      </c>
      <c r="DZ28">
        <v>30000000</v>
      </c>
      <c r="EA28">
        <v>2003</v>
      </c>
      <c r="EB28">
        <v>5.8</v>
      </c>
      <c r="ED28" t="s">
        <v>4912</v>
      </c>
      <c r="EE28">
        <v>110</v>
      </c>
      <c r="EF28">
        <v>116724075</v>
      </c>
      <c r="EG28" t="s">
        <v>1538</v>
      </c>
      <c r="EH28" t="s">
        <v>6198</v>
      </c>
      <c r="EI28" t="s">
        <v>36</v>
      </c>
      <c r="EJ28" t="s">
        <v>37</v>
      </c>
      <c r="EK28">
        <v>41000000</v>
      </c>
      <c r="EL28">
        <v>2002</v>
      </c>
      <c r="EM28">
        <v>7</v>
      </c>
      <c r="EO28" t="s">
        <v>6026</v>
      </c>
      <c r="EP28">
        <v>88</v>
      </c>
      <c r="EQ28">
        <v>84300000</v>
      </c>
      <c r="ER28" t="s">
        <v>6029</v>
      </c>
      <c r="ES28" t="s">
        <v>6030</v>
      </c>
      <c r="ET28" t="s">
        <v>36</v>
      </c>
      <c r="EU28" t="s">
        <v>37</v>
      </c>
      <c r="EV28">
        <v>2600000</v>
      </c>
      <c r="EW28">
        <v>1940</v>
      </c>
      <c r="EX28">
        <v>7.5</v>
      </c>
      <c r="EZ28" t="s">
        <v>349</v>
      </c>
      <c r="FA28">
        <v>112</v>
      </c>
      <c r="FB28">
        <v>126975169</v>
      </c>
      <c r="FC28" t="s">
        <v>5031</v>
      </c>
      <c r="FD28" t="s">
        <v>5032</v>
      </c>
      <c r="FE28" t="s">
        <v>36</v>
      </c>
      <c r="FF28" t="s">
        <v>37</v>
      </c>
      <c r="FG28">
        <v>50000000</v>
      </c>
      <c r="FH28">
        <v>2011</v>
      </c>
      <c r="FI28">
        <v>7.1</v>
      </c>
      <c r="FU28" s="1" t="s">
        <v>24177</v>
      </c>
      <c r="FV28" t="s">
        <v>843</v>
      </c>
      <c r="FW28">
        <v>108</v>
      </c>
      <c r="FX28">
        <v>197992827</v>
      </c>
      <c r="FY28" t="s">
        <v>809</v>
      </c>
      <c r="FZ28" t="s">
        <v>2312</v>
      </c>
      <c r="GA28" t="s">
        <v>36</v>
      </c>
      <c r="GB28" t="s">
        <v>37</v>
      </c>
      <c r="GC28">
        <v>100000000</v>
      </c>
      <c r="GD28">
        <v>2006</v>
      </c>
      <c r="GE28">
        <v>6.5</v>
      </c>
      <c r="GF28" s="1" t="s">
        <v>24178</v>
      </c>
      <c r="GG28" t="s">
        <v>7868</v>
      </c>
      <c r="GH28">
        <v>134</v>
      </c>
      <c r="GI28">
        <v>309125409</v>
      </c>
      <c r="GJ28" t="s">
        <v>389</v>
      </c>
      <c r="GK28" t="s">
        <v>7869</v>
      </c>
      <c r="GL28" t="s">
        <v>36</v>
      </c>
      <c r="GM28" t="s">
        <v>37</v>
      </c>
      <c r="GN28">
        <v>32500000</v>
      </c>
      <c r="GO28">
        <v>1983</v>
      </c>
      <c r="GP28">
        <v>8.4</v>
      </c>
      <c r="GQ28" s="1" t="s">
        <v>24179</v>
      </c>
      <c r="GR28" t="s">
        <v>1737</v>
      </c>
      <c r="GS28">
        <v>107</v>
      </c>
      <c r="GT28">
        <v>82670733</v>
      </c>
      <c r="GU28" t="s">
        <v>521</v>
      </c>
      <c r="GV28" t="s">
        <v>4011</v>
      </c>
      <c r="GW28" t="s">
        <v>36</v>
      </c>
      <c r="GX28" t="s">
        <v>37</v>
      </c>
      <c r="GY28">
        <v>60000000</v>
      </c>
      <c r="GZ28">
        <v>1990</v>
      </c>
      <c r="HA28">
        <v>5.9</v>
      </c>
      <c r="HB28" s="1" t="s">
        <v>24180</v>
      </c>
      <c r="HC28" t="s">
        <v>406</v>
      </c>
      <c r="HD28">
        <v>132</v>
      </c>
      <c r="HE28">
        <v>209805005</v>
      </c>
      <c r="HF28" t="s">
        <v>331</v>
      </c>
      <c r="HG28" t="s">
        <v>1289</v>
      </c>
      <c r="HH28" t="s">
        <v>36</v>
      </c>
      <c r="HI28" t="s">
        <v>37</v>
      </c>
      <c r="HJ28">
        <v>125000000</v>
      </c>
      <c r="HK28">
        <v>2011</v>
      </c>
      <c r="HL28">
        <v>7.3</v>
      </c>
      <c r="HM28" s="1" t="s">
        <v>24181</v>
      </c>
      <c r="HN28" t="s">
        <v>116</v>
      </c>
      <c r="HO28">
        <v>121</v>
      </c>
      <c r="HP28">
        <v>83077470</v>
      </c>
      <c r="HQ28" t="s">
        <v>521</v>
      </c>
      <c r="HR28" t="s">
        <v>2173</v>
      </c>
      <c r="HS28" t="s">
        <v>36</v>
      </c>
      <c r="HT28" t="s">
        <v>37</v>
      </c>
      <c r="HU28">
        <v>75000000</v>
      </c>
      <c r="HV28">
        <v>2008</v>
      </c>
      <c r="HW28">
        <v>7.1</v>
      </c>
      <c r="HX28" s="1" t="s">
        <v>24182</v>
      </c>
      <c r="HY28" t="s">
        <v>3637</v>
      </c>
      <c r="HZ28">
        <v>133</v>
      </c>
      <c r="IA28">
        <v>33200000</v>
      </c>
      <c r="IB28" t="s">
        <v>1317</v>
      </c>
      <c r="IC28" t="s">
        <v>9296</v>
      </c>
      <c r="ID28" t="s">
        <v>36</v>
      </c>
      <c r="IE28" t="s">
        <v>37</v>
      </c>
      <c r="IF28">
        <v>26000000</v>
      </c>
      <c r="IG28">
        <v>1985</v>
      </c>
      <c r="IH28">
        <v>7.2</v>
      </c>
    </row>
    <row r="29" spans="1:242" x14ac:dyDescent="0.2">
      <c r="B29" t="s">
        <v>276</v>
      </c>
      <c r="C29">
        <v>144</v>
      </c>
      <c r="D29">
        <v>318759914</v>
      </c>
      <c r="E29" t="s">
        <v>754</v>
      </c>
      <c r="F29" t="s">
        <v>755</v>
      </c>
      <c r="G29" t="s">
        <v>36</v>
      </c>
      <c r="H29" t="s">
        <v>37</v>
      </c>
      <c r="I29">
        <v>150000000</v>
      </c>
      <c r="J29">
        <v>2007</v>
      </c>
      <c r="K29">
        <v>7.1</v>
      </c>
      <c r="M29" t="s">
        <v>276</v>
      </c>
      <c r="N29">
        <v>154</v>
      </c>
      <c r="O29">
        <v>352358779</v>
      </c>
      <c r="P29" t="s">
        <v>278</v>
      </c>
      <c r="Q29" t="s">
        <v>384</v>
      </c>
      <c r="R29" t="s">
        <v>36</v>
      </c>
      <c r="S29" t="s">
        <v>37</v>
      </c>
      <c r="T29">
        <v>195000000</v>
      </c>
      <c r="U29">
        <v>2011</v>
      </c>
      <c r="V29">
        <v>6.3</v>
      </c>
      <c r="X29" t="s">
        <v>799</v>
      </c>
      <c r="Y29">
        <v>93</v>
      </c>
      <c r="Z29">
        <v>216366733</v>
      </c>
      <c r="AA29" t="s">
        <v>800</v>
      </c>
      <c r="AB29" t="s">
        <v>957</v>
      </c>
      <c r="AC29" t="s">
        <v>36</v>
      </c>
      <c r="AD29" t="s">
        <v>37</v>
      </c>
      <c r="AE29">
        <v>145000000</v>
      </c>
      <c r="AF29">
        <v>2012</v>
      </c>
      <c r="AG29">
        <v>6.9</v>
      </c>
      <c r="AI29" t="s">
        <v>387</v>
      </c>
      <c r="AJ29">
        <v>185</v>
      </c>
      <c r="AK29">
        <v>96067179</v>
      </c>
      <c r="AL29" t="s">
        <v>226</v>
      </c>
      <c r="AM29" t="s">
        <v>9401</v>
      </c>
      <c r="AN29" t="s">
        <v>36</v>
      </c>
      <c r="AO29" t="s">
        <v>37</v>
      </c>
      <c r="AP29">
        <v>22000000</v>
      </c>
      <c r="AQ29">
        <v>1993</v>
      </c>
      <c r="AR29">
        <v>8.9</v>
      </c>
      <c r="AT29" t="s">
        <v>5827</v>
      </c>
      <c r="AU29">
        <v>95</v>
      </c>
      <c r="AV29">
        <v>241437427</v>
      </c>
      <c r="AW29" t="s">
        <v>11276</v>
      </c>
      <c r="AX29" t="s">
        <v>17703</v>
      </c>
      <c r="AY29" t="s">
        <v>36</v>
      </c>
      <c r="AZ29" t="s">
        <v>37</v>
      </c>
      <c r="BA29">
        <v>5000000</v>
      </c>
      <c r="BB29">
        <v>2002</v>
      </c>
      <c r="BC29">
        <v>6.6</v>
      </c>
      <c r="BD29" s="1" t="s">
        <v>24166</v>
      </c>
      <c r="BE29" t="s">
        <v>258</v>
      </c>
      <c r="BF29">
        <v>91</v>
      </c>
      <c r="BG29">
        <v>140080850</v>
      </c>
      <c r="BH29" t="s">
        <v>421</v>
      </c>
      <c r="BI29" t="s">
        <v>422</v>
      </c>
      <c r="BJ29" t="s">
        <v>36</v>
      </c>
      <c r="BK29" t="s">
        <v>37</v>
      </c>
      <c r="BL29">
        <v>140000000</v>
      </c>
      <c r="BM29">
        <v>2007</v>
      </c>
      <c r="BN29">
        <v>6.2</v>
      </c>
      <c r="BO29" s="1" t="s">
        <v>24167</v>
      </c>
      <c r="BP29" t="s">
        <v>22512</v>
      </c>
      <c r="BQ29">
        <v>105</v>
      </c>
      <c r="BR29">
        <v>8044906</v>
      </c>
      <c r="BS29" t="s">
        <v>22515</v>
      </c>
      <c r="BT29" t="s">
        <v>22516</v>
      </c>
      <c r="BU29" t="s">
        <v>36</v>
      </c>
      <c r="BV29" t="s">
        <v>37</v>
      </c>
      <c r="BX29">
        <v>2005</v>
      </c>
      <c r="BY29">
        <v>7.5</v>
      </c>
      <c r="BZ29" s="1" t="s">
        <v>24168</v>
      </c>
      <c r="CA29" t="s">
        <v>609</v>
      </c>
      <c r="CB29">
        <v>102</v>
      </c>
      <c r="CC29">
        <v>222487711</v>
      </c>
      <c r="CD29" t="s">
        <v>612</v>
      </c>
      <c r="CE29" t="s">
        <v>613</v>
      </c>
      <c r="CF29" t="s">
        <v>36</v>
      </c>
      <c r="CG29" t="s">
        <v>37</v>
      </c>
      <c r="CH29">
        <v>165000000</v>
      </c>
      <c r="CI29">
        <v>2014</v>
      </c>
      <c r="CJ29">
        <v>7.9</v>
      </c>
      <c r="CL29" t="s">
        <v>848</v>
      </c>
      <c r="CM29">
        <v>110</v>
      </c>
      <c r="CN29">
        <v>260031035</v>
      </c>
      <c r="CO29" t="s">
        <v>1330</v>
      </c>
      <c r="CP29" t="s">
        <v>1331</v>
      </c>
      <c r="CQ29" t="s">
        <v>36</v>
      </c>
      <c r="CR29" t="s">
        <v>37</v>
      </c>
      <c r="CS29">
        <v>123000000</v>
      </c>
      <c r="CT29">
        <v>2000</v>
      </c>
      <c r="CU29">
        <v>6</v>
      </c>
      <c r="CV29" s="1" t="s">
        <v>24170</v>
      </c>
      <c r="CW29" t="s">
        <v>144</v>
      </c>
      <c r="CX29">
        <v>150</v>
      </c>
      <c r="CY29">
        <v>291709845</v>
      </c>
      <c r="CZ29" t="s">
        <v>391</v>
      </c>
      <c r="DA29" t="s">
        <v>452</v>
      </c>
      <c r="DB29" t="s">
        <v>36</v>
      </c>
      <c r="DC29" t="s">
        <v>37</v>
      </c>
      <c r="DD29">
        <v>180000000</v>
      </c>
      <c r="DE29">
        <v>2005</v>
      </c>
      <c r="DF29">
        <v>6.9</v>
      </c>
      <c r="DH29" t="s">
        <v>3064</v>
      </c>
      <c r="DI29">
        <v>102</v>
      </c>
      <c r="DJ29">
        <v>66636385</v>
      </c>
      <c r="DK29" t="s">
        <v>695</v>
      </c>
      <c r="DL29" t="s">
        <v>3066</v>
      </c>
      <c r="DM29" t="s">
        <v>36</v>
      </c>
      <c r="DN29" t="s">
        <v>37</v>
      </c>
      <c r="DO29">
        <v>75000000</v>
      </c>
      <c r="DP29">
        <v>2007</v>
      </c>
      <c r="DQ29">
        <v>7.1</v>
      </c>
      <c r="DR29" s="1" t="s">
        <v>24172</v>
      </c>
      <c r="DS29" t="s">
        <v>376</v>
      </c>
      <c r="DT29">
        <v>117</v>
      </c>
      <c r="DU29">
        <v>81645152</v>
      </c>
      <c r="DV29" t="s">
        <v>4835</v>
      </c>
      <c r="DW29" t="s">
        <v>4836</v>
      </c>
      <c r="DX29" t="s">
        <v>36</v>
      </c>
      <c r="DY29" t="s">
        <v>37</v>
      </c>
      <c r="DZ29">
        <v>54000000</v>
      </c>
      <c r="EA29">
        <v>2002</v>
      </c>
      <c r="EB29">
        <v>6.7</v>
      </c>
      <c r="ED29" t="s">
        <v>1430</v>
      </c>
      <c r="EE29">
        <v>112</v>
      </c>
      <c r="EF29">
        <v>115000000</v>
      </c>
      <c r="EG29" t="s">
        <v>389</v>
      </c>
      <c r="EH29" t="s">
        <v>22227</v>
      </c>
      <c r="EI29" t="s">
        <v>36</v>
      </c>
      <c r="EJ29" t="s">
        <v>37</v>
      </c>
      <c r="EK29">
        <v>777000</v>
      </c>
      <c r="EL29">
        <v>1973</v>
      </c>
      <c r="EM29">
        <v>7.5</v>
      </c>
      <c r="EO29" t="s">
        <v>739</v>
      </c>
      <c r="EP29">
        <v>124</v>
      </c>
      <c r="EQ29">
        <v>79900000</v>
      </c>
      <c r="ER29" t="s">
        <v>5103</v>
      </c>
      <c r="ES29" t="s">
        <v>12708</v>
      </c>
      <c r="ET29" t="s">
        <v>36</v>
      </c>
      <c r="EU29" t="s">
        <v>37</v>
      </c>
      <c r="EW29">
        <v>1980</v>
      </c>
      <c r="EX29">
        <v>7.5</v>
      </c>
      <c r="EZ29" t="s">
        <v>185</v>
      </c>
      <c r="FA29">
        <v>124</v>
      </c>
      <c r="FB29">
        <v>126464904</v>
      </c>
      <c r="FC29" t="s">
        <v>456</v>
      </c>
      <c r="FD29" t="s">
        <v>1379</v>
      </c>
      <c r="FE29" t="s">
        <v>36</v>
      </c>
      <c r="FF29" t="s">
        <v>37</v>
      </c>
      <c r="FG29">
        <v>130000000</v>
      </c>
      <c r="FH29">
        <v>2012</v>
      </c>
      <c r="FI29">
        <v>7</v>
      </c>
      <c r="FU29" s="1" t="s">
        <v>24177</v>
      </c>
      <c r="FV29" t="s">
        <v>6146</v>
      </c>
      <c r="FW29">
        <v>122</v>
      </c>
      <c r="FX29">
        <v>191449475</v>
      </c>
      <c r="FY29" t="s">
        <v>555</v>
      </c>
      <c r="FZ29" t="s">
        <v>7146</v>
      </c>
      <c r="GA29" t="s">
        <v>36</v>
      </c>
      <c r="GB29" t="s">
        <v>37</v>
      </c>
      <c r="GC29">
        <v>37000000</v>
      </c>
      <c r="GD29">
        <v>2008</v>
      </c>
      <c r="GE29">
        <v>5.2</v>
      </c>
      <c r="GF29" s="1" t="s">
        <v>24178</v>
      </c>
      <c r="GG29" t="s">
        <v>426</v>
      </c>
      <c r="GH29">
        <v>154</v>
      </c>
      <c r="GI29">
        <v>306124059</v>
      </c>
      <c r="GJ29" t="s">
        <v>164</v>
      </c>
      <c r="GK29" t="s">
        <v>2979</v>
      </c>
      <c r="GL29" t="s">
        <v>36</v>
      </c>
      <c r="GM29" t="s">
        <v>37</v>
      </c>
      <c r="GN29">
        <v>75000000</v>
      </c>
      <c r="GO29">
        <v>1996</v>
      </c>
      <c r="GP29">
        <v>6.9</v>
      </c>
      <c r="GQ29" s="1" t="s">
        <v>24179</v>
      </c>
      <c r="GR29" t="s">
        <v>4105</v>
      </c>
      <c r="GS29">
        <v>99</v>
      </c>
      <c r="GT29">
        <v>81150692</v>
      </c>
      <c r="GU29" t="s">
        <v>1439</v>
      </c>
      <c r="GV29" t="s">
        <v>7896</v>
      </c>
      <c r="GW29" t="s">
        <v>36</v>
      </c>
      <c r="GX29" t="s">
        <v>266</v>
      </c>
      <c r="GY29">
        <v>35000000</v>
      </c>
      <c r="GZ29">
        <v>2002</v>
      </c>
      <c r="HA29">
        <v>5.0999999999999996</v>
      </c>
      <c r="HB29" s="1" t="s">
        <v>24180</v>
      </c>
      <c r="HC29" t="s">
        <v>602</v>
      </c>
      <c r="HD29">
        <v>133</v>
      </c>
      <c r="HE29">
        <v>209364921</v>
      </c>
      <c r="HF29" t="s">
        <v>521</v>
      </c>
      <c r="HG29" t="s">
        <v>995</v>
      </c>
      <c r="HH29" t="s">
        <v>36</v>
      </c>
      <c r="HI29" t="s">
        <v>37</v>
      </c>
      <c r="HJ29">
        <v>145000000</v>
      </c>
      <c r="HK29">
        <v>2011</v>
      </c>
      <c r="HL29">
        <v>7.4</v>
      </c>
      <c r="HM29" s="1" t="s">
        <v>24181</v>
      </c>
      <c r="HN29" t="s">
        <v>7633</v>
      </c>
      <c r="HO29">
        <v>108</v>
      </c>
      <c r="HP29">
        <v>80014842</v>
      </c>
      <c r="HQ29" t="s">
        <v>442</v>
      </c>
      <c r="HR29" t="s">
        <v>9743</v>
      </c>
      <c r="HS29" t="s">
        <v>36</v>
      </c>
      <c r="HT29" t="s">
        <v>37</v>
      </c>
      <c r="HU29">
        <v>25000000</v>
      </c>
      <c r="HV29">
        <v>2010</v>
      </c>
      <c r="HW29">
        <v>6.3</v>
      </c>
      <c r="HX29" s="1" t="s">
        <v>24182</v>
      </c>
      <c r="HY29" t="s">
        <v>3637</v>
      </c>
      <c r="HZ29">
        <v>212</v>
      </c>
      <c r="IA29">
        <v>25052000</v>
      </c>
      <c r="IB29" t="s">
        <v>534</v>
      </c>
      <c r="IC29" t="s">
        <v>3863</v>
      </c>
      <c r="ID29" t="s">
        <v>36</v>
      </c>
      <c r="IE29" t="s">
        <v>37</v>
      </c>
      <c r="IF29">
        <v>63000000</v>
      </c>
      <c r="IG29">
        <v>1994</v>
      </c>
      <c r="IH29">
        <v>6.6</v>
      </c>
    </row>
    <row r="30" spans="1:242" x14ac:dyDescent="0.2">
      <c r="B30" t="s">
        <v>248</v>
      </c>
      <c r="C30">
        <v>126</v>
      </c>
      <c r="D30">
        <v>318298180</v>
      </c>
      <c r="E30" t="s">
        <v>95</v>
      </c>
      <c r="F30" t="s">
        <v>482</v>
      </c>
      <c r="G30" t="s">
        <v>36</v>
      </c>
      <c r="H30" t="s">
        <v>37</v>
      </c>
      <c r="I30">
        <v>140000000</v>
      </c>
      <c r="J30">
        <v>2008</v>
      </c>
      <c r="K30">
        <v>7.9</v>
      </c>
      <c r="M30" t="s">
        <v>169</v>
      </c>
      <c r="N30">
        <v>172</v>
      </c>
      <c r="O30">
        <v>340478898</v>
      </c>
      <c r="P30" t="s">
        <v>199</v>
      </c>
      <c r="Q30" t="s">
        <v>2012</v>
      </c>
      <c r="R30" t="s">
        <v>36</v>
      </c>
      <c r="S30" t="s">
        <v>37</v>
      </c>
      <c r="T30">
        <v>94000000</v>
      </c>
      <c r="U30">
        <v>2002</v>
      </c>
      <c r="V30">
        <v>8.6999999999999993</v>
      </c>
      <c r="X30" t="s">
        <v>1159</v>
      </c>
      <c r="Y30">
        <v>92</v>
      </c>
      <c r="Z30">
        <v>215395021</v>
      </c>
      <c r="AA30" t="s">
        <v>563</v>
      </c>
      <c r="AB30" t="s">
        <v>1160</v>
      </c>
      <c r="AC30" t="s">
        <v>36</v>
      </c>
      <c r="AD30" t="s">
        <v>37</v>
      </c>
      <c r="AE30">
        <v>130000000</v>
      </c>
      <c r="AF30">
        <v>2008</v>
      </c>
      <c r="AG30">
        <v>7.6</v>
      </c>
      <c r="AI30" t="s">
        <v>5079</v>
      </c>
      <c r="AJ30">
        <v>128</v>
      </c>
      <c r="AK30">
        <v>95001343</v>
      </c>
      <c r="AL30" t="s">
        <v>389</v>
      </c>
      <c r="AM30" t="s">
        <v>6328</v>
      </c>
      <c r="AN30" t="s">
        <v>36</v>
      </c>
      <c r="AO30" t="s">
        <v>37</v>
      </c>
      <c r="AP30">
        <v>40000000</v>
      </c>
      <c r="AQ30">
        <v>2013</v>
      </c>
      <c r="AR30">
        <v>7.5</v>
      </c>
      <c r="AT30" t="s">
        <v>595</v>
      </c>
      <c r="AU30">
        <v>93</v>
      </c>
      <c r="AV30">
        <v>238371987</v>
      </c>
      <c r="AW30" t="s">
        <v>597</v>
      </c>
      <c r="AX30" t="s">
        <v>598</v>
      </c>
      <c r="AY30" t="s">
        <v>36</v>
      </c>
      <c r="AZ30" t="s">
        <v>37</v>
      </c>
      <c r="BA30">
        <v>165000000</v>
      </c>
      <c r="BB30">
        <v>2010</v>
      </c>
      <c r="BC30">
        <v>6.4</v>
      </c>
      <c r="BD30" s="1" t="s">
        <v>24166</v>
      </c>
      <c r="BE30" t="s">
        <v>5587</v>
      </c>
      <c r="BF30">
        <v>98</v>
      </c>
      <c r="BG30">
        <v>139852971</v>
      </c>
      <c r="BH30" t="s">
        <v>226</v>
      </c>
      <c r="BI30" t="s">
        <v>5697</v>
      </c>
      <c r="BJ30" t="s">
        <v>36</v>
      </c>
      <c r="BK30" t="s">
        <v>1463</v>
      </c>
      <c r="BL30">
        <v>45000000</v>
      </c>
      <c r="BM30">
        <v>2012</v>
      </c>
      <c r="BN30">
        <v>6.3</v>
      </c>
      <c r="BO30" s="1" t="s">
        <v>24167</v>
      </c>
      <c r="BP30" t="s">
        <v>16172</v>
      </c>
      <c r="BQ30">
        <v>170</v>
      </c>
      <c r="BR30">
        <v>7830611</v>
      </c>
      <c r="BS30" t="s">
        <v>22292</v>
      </c>
      <c r="BT30" t="s">
        <v>22293</v>
      </c>
      <c r="BU30" t="s">
        <v>36</v>
      </c>
      <c r="BV30" t="s">
        <v>37</v>
      </c>
      <c r="BW30">
        <v>700000</v>
      </c>
      <c r="BX30">
        <v>1994</v>
      </c>
      <c r="BY30">
        <v>8.3000000000000007</v>
      </c>
      <c r="BZ30" s="1" t="s">
        <v>24168</v>
      </c>
      <c r="CA30" t="s">
        <v>1250</v>
      </c>
      <c r="CB30">
        <v>125</v>
      </c>
      <c r="CC30">
        <v>219200000</v>
      </c>
      <c r="CD30" t="s">
        <v>809</v>
      </c>
      <c r="CE30" t="s">
        <v>9372</v>
      </c>
      <c r="CF30" t="s">
        <v>36</v>
      </c>
      <c r="CG30" t="s">
        <v>37</v>
      </c>
      <c r="CH30">
        <v>25000000</v>
      </c>
      <c r="CI30">
        <v>1993</v>
      </c>
      <c r="CJ30">
        <v>6.9</v>
      </c>
      <c r="CL30" t="s">
        <v>2097</v>
      </c>
      <c r="CM30">
        <v>100</v>
      </c>
      <c r="CN30">
        <v>257756197</v>
      </c>
      <c r="CO30" t="s">
        <v>464</v>
      </c>
      <c r="CP30" t="s">
        <v>4197</v>
      </c>
      <c r="CQ30" t="s">
        <v>36</v>
      </c>
      <c r="CR30" t="s">
        <v>368</v>
      </c>
      <c r="CS30">
        <v>60000000</v>
      </c>
      <c r="CT30">
        <v>2014</v>
      </c>
      <c r="CU30">
        <v>7.8</v>
      </c>
      <c r="CV30" s="1" t="s">
        <v>24170</v>
      </c>
      <c r="CW30" t="s">
        <v>497</v>
      </c>
      <c r="CX30">
        <v>112</v>
      </c>
      <c r="CY30">
        <v>102176165</v>
      </c>
      <c r="CZ30" t="s">
        <v>500</v>
      </c>
      <c r="DA30" t="s">
        <v>501</v>
      </c>
      <c r="DB30" t="s">
        <v>36</v>
      </c>
      <c r="DC30" t="s">
        <v>37</v>
      </c>
      <c r="DD30">
        <v>145000000</v>
      </c>
      <c r="DE30">
        <v>2008</v>
      </c>
      <c r="DF30">
        <v>5.2</v>
      </c>
      <c r="DH30" t="s">
        <v>8563</v>
      </c>
      <c r="DI30">
        <v>135</v>
      </c>
      <c r="DJ30">
        <v>64371181</v>
      </c>
      <c r="DK30" t="s">
        <v>8870</v>
      </c>
      <c r="DL30" t="s">
        <v>8871</v>
      </c>
      <c r="DM30" t="s">
        <v>36</v>
      </c>
      <c r="DN30" t="s">
        <v>37</v>
      </c>
      <c r="DO30">
        <v>28000000</v>
      </c>
      <c r="DP30">
        <v>2004</v>
      </c>
      <c r="DQ30">
        <v>7.5</v>
      </c>
      <c r="DR30" s="1" t="s">
        <v>24172</v>
      </c>
      <c r="DS30" t="s">
        <v>2329</v>
      </c>
      <c r="DT30">
        <v>109</v>
      </c>
      <c r="DU30">
        <v>80281096</v>
      </c>
      <c r="DV30" t="s">
        <v>2230</v>
      </c>
      <c r="DW30" t="s">
        <v>3356</v>
      </c>
      <c r="DX30" t="s">
        <v>36</v>
      </c>
      <c r="DY30" t="s">
        <v>37</v>
      </c>
      <c r="DZ30">
        <v>60000000</v>
      </c>
      <c r="EA30">
        <v>2004</v>
      </c>
      <c r="EB30">
        <v>5.6</v>
      </c>
      <c r="ED30" t="s">
        <v>2040</v>
      </c>
      <c r="EE30">
        <v>97</v>
      </c>
      <c r="EF30">
        <v>110222438</v>
      </c>
      <c r="EG30" t="s">
        <v>1732</v>
      </c>
      <c r="EH30" t="s">
        <v>9217</v>
      </c>
      <c r="EI30" t="s">
        <v>36</v>
      </c>
      <c r="EJ30" t="s">
        <v>37</v>
      </c>
      <c r="EK30">
        <v>26000000</v>
      </c>
      <c r="EL30">
        <v>2003</v>
      </c>
      <c r="EM30">
        <v>6.1</v>
      </c>
      <c r="EO30" t="s">
        <v>15953</v>
      </c>
      <c r="EP30">
        <v>95</v>
      </c>
      <c r="EQ30">
        <v>76657000</v>
      </c>
      <c r="ER30" t="s">
        <v>5795</v>
      </c>
      <c r="ES30" t="s">
        <v>15955</v>
      </c>
      <c r="ET30" t="s">
        <v>36</v>
      </c>
      <c r="EU30" t="s">
        <v>55</v>
      </c>
      <c r="EW30">
        <v>1979</v>
      </c>
      <c r="EX30">
        <v>7.7</v>
      </c>
      <c r="EZ30" t="s">
        <v>2352</v>
      </c>
      <c r="FA30">
        <v>115</v>
      </c>
      <c r="FB30">
        <v>126149655</v>
      </c>
      <c r="FC30" t="s">
        <v>1725</v>
      </c>
      <c r="FD30" t="s">
        <v>2353</v>
      </c>
      <c r="FE30" t="s">
        <v>36</v>
      </c>
      <c r="FF30" t="s">
        <v>37</v>
      </c>
      <c r="FG30">
        <v>85000000</v>
      </c>
      <c r="FH30">
        <v>2012</v>
      </c>
      <c r="FI30">
        <v>6.8</v>
      </c>
      <c r="FU30" s="1" t="s">
        <v>24177</v>
      </c>
      <c r="FV30" t="s">
        <v>6146</v>
      </c>
      <c r="FW30">
        <v>122</v>
      </c>
      <c r="FX30">
        <v>191449475</v>
      </c>
      <c r="FY30" t="s">
        <v>555</v>
      </c>
      <c r="FZ30" t="s">
        <v>7146</v>
      </c>
      <c r="GA30" t="s">
        <v>36</v>
      </c>
      <c r="GB30" t="s">
        <v>37</v>
      </c>
      <c r="GC30">
        <v>37000000</v>
      </c>
      <c r="GD30">
        <v>2008</v>
      </c>
      <c r="GE30">
        <v>5.2</v>
      </c>
      <c r="GF30" s="1" t="s">
        <v>24178</v>
      </c>
      <c r="GG30" t="s">
        <v>56</v>
      </c>
      <c r="GH30">
        <v>148</v>
      </c>
      <c r="GI30">
        <v>292568851</v>
      </c>
      <c r="GJ30" t="s">
        <v>213</v>
      </c>
      <c r="GK30" t="s">
        <v>663</v>
      </c>
      <c r="GL30" t="s">
        <v>36</v>
      </c>
      <c r="GM30" t="s">
        <v>37</v>
      </c>
      <c r="GN30">
        <v>160000000</v>
      </c>
      <c r="GO30">
        <v>2010</v>
      </c>
      <c r="GP30">
        <v>8.8000000000000007</v>
      </c>
      <c r="GQ30" s="1" t="s">
        <v>24179</v>
      </c>
      <c r="GR30" t="s">
        <v>7903</v>
      </c>
      <c r="GS30">
        <v>92</v>
      </c>
      <c r="GT30">
        <v>80197993</v>
      </c>
      <c r="GU30" t="s">
        <v>5199</v>
      </c>
      <c r="GV30" t="s">
        <v>7905</v>
      </c>
      <c r="GW30" t="s">
        <v>36</v>
      </c>
      <c r="GX30" t="s">
        <v>765</v>
      </c>
      <c r="GY30">
        <v>32000000</v>
      </c>
      <c r="GZ30">
        <v>2006</v>
      </c>
      <c r="HA30">
        <v>5.7</v>
      </c>
      <c r="HC30" t="s">
        <v>1292</v>
      </c>
      <c r="HD30">
        <v>128</v>
      </c>
      <c r="HE30">
        <v>209019489</v>
      </c>
      <c r="HF30" t="s">
        <v>95</v>
      </c>
      <c r="HG30" t="s">
        <v>2150</v>
      </c>
      <c r="HH30" t="s">
        <v>36</v>
      </c>
      <c r="HI30" t="s">
        <v>37</v>
      </c>
      <c r="HJ30">
        <v>90000000</v>
      </c>
      <c r="HK30">
        <v>2009</v>
      </c>
      <c r="HL30">
        <v>7.6</v>
      </c>
      <c r="HN30" t="s">
        <v>387</v>
      </c>
      <c r="HO30">
        <v>146</v>
      </c>
      <c r="HP30">
        <v>79883359</v>
      </c>
      <c r="HQ30" t="s">
        <v>3395</v>
      </c>
      <c r="HR30" t="s">
        <v>3396</v>
      </c>
      <c r="HS30" t="s">
        <v>36</v>
      </c>
      <c r="HT30" t="s">
        <v>37</v>
      </c>
      <c r="HU30">
        <v>66000000</v>
      </c>
      <c r="HV30">
        <v>2011</v>
      </c>
      <c r="HW30">
        <v>7.2</v>
      </c>
      <c r="HX30" s="1" t="s">
        <v>24182</v>
      </c>
      <c r="HY30" t="s">
        <v>2052</v>
      </c>
      <c r="HZ30">
        <v>137</v>
      </c>
      <c r="IA30">
        <v>22406362</v>
      </c>
      <c r="IB30" t="s">
        <v>534</v>
      </c>
      <c r="IC30" t="s">
        <v>2054</v>
      </c>
      <c r="ID30" t="s">
        <v>36</v>
      </c>
      <c r="IE30" t="s">
        <v>37</v>
      </c>
      <c r="IF30">
        <v>107000000</v>
      </c>
      <c r="IG30">
        <v>2004</v>
      </c>
      <c r="IH30">
        <v>6</v>
      </c>
    </row>
    <row r="31" spans="1:242" x14ac:dyDescent="0.2">
      <c r="B31" t="s">
        <v>387</v>
      </c>
      <c r="C31">
        <v>122</v>
      </c>
      <c r="D31">
        <v>317011114</v>
      </c>
      <c r="E31" t="s">
        <v>389</v>
      </c>
      <c r="F31" t="s">
        <v>390</v>
      </c>
      <c r="G31" t="s">
        <v>36</v>
      </c>
      <c r="H31" t="s">
        <v>37</v>
      </c>
      <c r="I31">
        <v>185000000</v>
      </c>
      <c r="J31">
        <v>2008</v>
      </c>
      <c r="K31">
        <v>6.2</v>
      </c>
      <c r="M31" t="s">
        <v>694</v>
      </c>
      <c r="N31">
        <v>123</v>
      </c>
      <c r="O31">
        <v>337103873</v>
      </c>
      <c r="P31" t="s">
        <v>345</v>
      </c>
      <c r="Q31" t="s">
        <v>1268</v>
      </c>
      <c r="R31" t="s">
        <v>36</v>
      </c>
      <c r="S31" t="s">
        <v>37</v>
      </c>
      <c r="T31">
        <v>125000000</v>
      </c>
      <c r="U31">
        <v>2014</v>
      </c>
      <c r="V31">
        <v>6.7</v>
      </c>
      <c r="X31" t="s">
        <v>602</v>
      </c>
      <c r="Y31">
        <v>111</v>
      </c>
      <c r="Z31">
        <v>206435493</v>
      </c>
      <c r="AA31" t="s">
        <v>791</v>
      </c>
      <c r="AB31" t="s">
        <v>792</v>
      </c>
      <c r="AC31" t="s">
        <v>36</v>
      </c>
      <c r="AD31" t="s">
        <v>37</v>
      </c>
      <c r="AE31">
        <v>150000000</v>
      </c>
      <c r="AF31">
        <v>2007</v>
      </c>
      <c r="AG31">
        <v>8</v>
      </c>
      <c r="AI31" t="s">
        <v>3666</v>
      </c>
      <c r="AJ31">
        <v>123</v>
      </c>
      <c r="AK31">
        <v>94125426</v>
      </c>
      <c r="AL31" t="s">
        <v>2375</v>
      </c>
      <c r="AM31" t="s">
        <v>6325</v>
      </c>
      <c r="AN31" t="s">
        <v>36</v>
      </c>
      <c r="AO31" t="s">
        <v>37</v>
      </c>
      <c r="AP31">
        <v>40000000</v>
      </c>
      <c r="AQ31">
        <v>2009</v>
      </c>
      <c r="AR31">
        <v>7</v>
      </c>
      <c r="AT31" t="s">
        <v>400</v>
      </c>
      <c r="AU31">
        <v>93</v>
      </c>
      <c r="AV31">
        <v>237282182</v>
      </c>
      <c r="AW31" t="s">
        <v>401</v>
      </c>
      <c r="AX31" t="s">
        <v>402</v>
      </c>
      <c r="AY31" t="s">
        <v>36</v>
      </c>
      <c r="AZ31" t="s">
        <v>37</v>
      </c>
      <c r="BA31">
        <v>185000000</v>
      </c>
      <c r="BB31">
        <v>2012</v>
      </c>
      <c r="BC31">
        <v>7.2</v>
      </c>
      <c r="BD31" s="1" t="s">
        <v>24166</v>
      </c>
      <c r="BE31" t="s">
        <v>2097</v>
      </c>
      <c r="BF31">
        <v>109</v>
      </c>
      <c r="BG31">
        <v>138447667</v>
      </c>
      <c r="BH31" t="s">
        <v>442</v>
      </c>
      <c r="BI31" t="s">
        <v>6083</v>
      </c>
      <c r="BJ31" t="s">
        <v>36</v>
      </c>
      <c r="BK31" t="s">
        <v>37</v>
      </c>
      <c r="BL31">
        <v>42000000</v>
      </c>
      <c r="BM31">
        <v>2012</v>
      </c>
      <c r="BN31">
        <v>7.2</v>
      </c>
      <c r="BO31" s="1" t="s">
        <v>24167</v>
      </c>
      <c r="BP31" t="s">
        <v>23015</v>
      </c>
      <c r="BQ31">
        <v>112</v>
      </c>
      <c r="BR31">
        <v>7707563</v>
      </c>
      <c r="BS31" t="s">
        <v>23016</v>
      </c>
      <c r="BT31" t="s">
        <v>23017</v>
      </c>
      <c r="BU31" t="s">
        <v>36</v>
      </c>
      <c r="BV31" t="s">
        <v>37</v>
      </c>
      <c r="BX31">
        <v>2003</v>
      </c>
      <c r="BY31">
        <v>8</v>
      </c>
      <c r="BZ31" s="1" t="s">
        <v>24168</v>
      </c>
      <c r="CA31" t="s">
        <v>169</v>
      </c>
      <c r="CB31">
        <v>201</v>
      </c>
      <c r="CC31">
        <v>218051260</v>
      </c>
      <c r="CD31" t="s">
        <v>206</v>
      </c>
      <c r="CE31" t="s">
        <v>207</v>
      </c>
      <c r="CF31" t="s">
        <v>36</v>
      </c>
      <c r="CG31" t="s">
        <v>177</v>
      </c>
      <c r="CH31">
        <v>207000000</v>
      </c>
      <c r="CI31">
        <v>2005</v>
      </c>
      <c r="CJ31">
        <v>7.2</v>
      </c>
      <c r="CL31" t="s">
        <v>2974</v>
      </c>
      <c r="CM31">
        <v>87</v>
      </c>
      <c r="CN31">
        <v>251501645</v>
      </c>
      <c r="CO31" t="s">
        <v>516</v>
      </c>
      <c r="CP31" t="s">
        <v>3547</v>
      </c>
      <c r="CQ31" t="s">
        <v>36</v>
      </c>
      <c r="CR31" t="s">
        <v>37</v>
      </c>
      <c r="CS31">
        <v>69000000</v>
      </c>
      <c r="CT31">
        <v>2010</v>
      </c>
      <c r="CU31">
        <v>7.7</v>
      </c>
      <c r="CV31" s="1" t="s">
        <v>24170</v>
      </c>
      <c r="CW31" t="s">
        <v>512</v>
      </c>
      <c r="CX31">
        <v>96</v>
      </c>
      <c r="CY31">
        <v>100289690</v>
      </c>
      <c r="CZ31" t="s">
        <v>514</v>
      </c>
      <c r="DA31" t="s">
        <v>515</v>
      </c>
      <c r="DB31" t="s">
        <v>36</v>
      </c>
      <c r="DC31" t="s">
        <v>37</v>
      </c>
      <c r="DD31">
        <v>175000000</v>
      </c>
      <c r="DE31">
        <v>2007</v>
      </c>
      <c r="DF31">
        <v>5.4</v>
      </c>
      <c r="DH31" t="s">
        <v>3365</v>
      </c>
      <c r="DI31">
        <v>123</v>
      </c>
      <c r="DJ31">
        <v>59699513</v>
      </c>
      <c r="DK31" t="s">
        <v>1317</v>
      </c>
      <c r="DL31" t="s">
        <v>7343</v>
      </c>
      <c r="DM31" t="s">
        <v>36</v>
      </c>
      <c r="DN31" t="s">
        <v>37</v>
      </c>
      <c r="DO31">
        <v>35000000</v>
      </c>
      <c r="DP31">
        <v>2010</v>
      </c>
      <c r="DQ31">
        <v>7.2</v>
      </c>
      <c r="DR31" s="1" t="s">
        <v>24172</v>
      </c>
      <c r="DS31" t="s">
        <v>14785</v>
      </c>
      <c r="DT31">
        <v>121</v>
      </c>
      <c r="DU31">
        <v>80150343</v>
      </c>
      <c r="DV31" t="s">
        <v>5918</v>
      </c>
      <c r="DW31" t="s">
        <v>14786</v>
      </c>
      <c r="DX31" t="s">
        <v>36</v>
      </c>
      <c r="DY31" t="s">
        <v>37</v>
      </c>
      <c r="DZ31">
        <v>10000000</v>
      </c>
      <c r="EA31">
        <v>2006</v>
      </c>
      <c r="EB31">
        <v>6.2</v>
      </c>
      <c r="ED31" t="s">
        <v>1656</v>
      </c>
      <c r="EE31">
        <v>97</v>
      </c>
      <c r="EF31">
        <v>104374107</v>
      </c>
      <c r="EG31" t="s">
        <v>899</v>
      </c>
      <c r="EH31" t="s">
        <v>1659</v>
      </c>
      <c r="EI31" t="s">
        <v>36</v>
      </c>
      <c r="EJ31" t="s">
        <v>37</v>
      </c>
      <c r="EK31">
        <v>105000000</v>
      </c>
      <c r="EL31">
        <v>2009</v>
      </c>
      <c r="EM31">
        <v>7.1</v>
      </c>
      <c r="EO31" t="s">
        <v>12145</v>
      </c>
      <c r="EP31">
        <v>170</v>
      </c>
      <c r="EQ31">
        <v>72000000</v>
      </c>
      <c r="ER31" t="s">
        <v>12148</v>
      </c>
      <c r="ES31" t="s">
        <v>12149</v>
      </c>
      <c r="ET31" t="s">
        <v>36</v>
      </c>
      <c r="EU31" t="s">
        <v>37</v>
      </c>
      <c r="EV31">
        <v>17000000</v>
      </c>
      <c r="EW31">
        <v>1964</v>
      </c>
      <c r="EX31">
        <v>7.9</v>
      </c>
      <c r="EZ31" t="s">
        <v>519</v>
      </c>
      <c r="FA31">
        <v>119</v>
      </c>
      <c r="FB31">
        <v>121468960</v>
      </c>
      <c r="FC31" t="s">
        <v>1155</v>
      </c>
      <c r="FD31" t="s">
        <v>3955</v>
      </c>
      <c r="FE31" t="s">
        <v>36</v>
      </c>
      <c r="FF31" t="s">
        <v>37</v>
      </c>
      <c r="FG31">
        <v>60000000</v>
      </c>
      <c r="FH31">
        <v>2002</v>
      </c>
      <c r="FI31">
        <v>7.9</v>
      </c>
      <c r="FU31" s="1" t="s">
        <v>24177</v>
      </c>
      <c r="FV31" t="s">
        <v>185</v>
      </c>
      <c r="FW31">
        <v>171</v>
      </c>
      <c r="FX31">
        <v>187670866</v>
      </c>
      <c r="FY31" t="s">
        <v>654</v>
      </c>
      <c r="FZ31" t="s">
        <v>1692</v>
      </c>
      <c r="GA31" t="s">
        <v>36</v>
      </c>
      <c r="GB31" t="s">
        <v>37</v>
      </c>
      <c r="GC31">
        <v>103000000</v>
      </c>
      <c r="GD31">
        <v>2000</v>
      </c>
      <c r="GE31">
        <v>8.5</v>
      </c>
      <c r="GF31" s="1" t="s">
        <v>24178</v>
      </c>
      <c r="GG31" t="s">
        <v>109</v>
      </c>
      <c r="GH31">
        <v>143</v>
      </c>
      <c r="GI31">
        <v>291021565</v>
      </c>
      <c r="GJ31" t="s">
        <v>111</v>
      </c>
      <c r="GK31" t="s">
        <v>140</v>
      </c>
      <c r="GL31" t="s">
        <v>36</v>
      </c>
      <c r="GM31" t="s">
        <v>37</v>
      </c>
      <c r="GN31">
        <v>225000000</v>
      </c>
      <c r="GO31">
        <v>2013</v>
      </c>
      <c r="GP31">
        <v>7.2</v>
      </c>
      <c r="GR31" t="s">
        <v>5119</v>
      </c>
      <c r="GS31">
        <v>133</v>
      </c>
      <c r="GT31">
        <v>75605492</v>
      </c>
      <c r="GU31" t="s">
        <v>695</v>
      </c>
      <c r="GV31" t="s">
        <v>5120</v>
      </c>
      <c r="GW31" t="s">
        <v>36</v>
      </c>
      <c r="GX31" t="s">
        <v>37</v>
      </c>
      <c r="GY31">
        <v>50000000</v>
      </c>
      <c r="GZ31">
        <v>2011</v>
      </c>
      <c r="HA31">
        <v>7.6</v>
      </c>
      <c r="HC31" t="s">
        <v>123</v>
      </c>
      <c r="HD31">
        <v>123</v>
      </c>
      <c r="HE31">
        <v>202351611</v>
      </c>
      <c r="HF31" t="s">
        <v>340</v>
      </c>
      <c r="HG31" t="s">
        <v>341</v>
      </c>
      <c r="HH31" t="s">
        <v>36</v>
      </c>
      <c r="HI31" t="s">
        <v>37</v>
      </c>
      <c r="HJ31">
        <v>190000000</v>
      </c>
      <c r="HK31">
        <v>2013</v>
      </c>
      <c r="HL31">
        <v>7</v>
      </c>
      <c r="HN31" t="s">
        <v>4848</v>
      </c>
      <c r="HO31">
        <v>289</v>
      </c>
      <c r="HP31">
        <v>78800000</v>
      </c>
      <c r="HQ31" t="s">
        <v>389</v>
      </c>
      <c r="HR31" t="s">
        <v>8027</v>
      </c>
      <c r="HS31" t="s">
        <v>36</v>
      </c>
      <c r="HT31" t="s">
        <v>37</v>
      </c>
      <c r="HU31">
        <v>31500000</v>
      </c>
      <c r="HV31">
        <v>1979</v>
      </c>
      <c r="HW31">
        <v>8.5</v>
      </c>
      <c r="HX31" s="1" t="s">
        <v>24182</v>
      </c>
      <c r="HY31" t="s">
        <v>2052</v>
      </c>
      <c r="HZ31">
        <v>137</v>
      </c>
      <c r="IA31">
        <v>22406362</v>
      </c>
      <c r="IB31" t="s">
        <v>534</v>
      </c>
      <c r="IC31" t="s">
        <v>2054</v>
      </c>
      <c r="ID31" t="s">
        <v>36</v>
      </c>
      <c r="IE31" t="s">
        <v>37</v>
      </c>
      <c r="IF31">
        <v>107000000</v>
      </c>
      <c r="IG31">
        <v>2004</v>
      </c>
      <c r="IH31">
        <v>6</v>
      </c>
    </row>
    <row r="32" spans="1:242" x14ac:dyDescent="0.2">
      <c r="B32" t="s">
        <v>169</v>
      </c>
      <c r="C32">
        <v>171</v>
      </c>
      <c r="D32">
        <v>313837577</v>
      </c>
      <c r="E32" t="s">
        <v>199</v>
      </c>
      <c r="F32" t="s">
        <v>1621</v>
      </c>
      <c r="G32" t="s">
        <v>36</v>
      </c>
      <c r="H32" t="s">
        <v>177</v>
      </c>
      <c r="I32">
        <v>93000000</v>
      </c>
      <c r="J32">
        <v>2001</v>
      </c>
      <c r="K32">
        <v>8.8000000000000007</v>
      </c>
      <c r="M32" t="s">
        <v>77</v>
      </c>
      <c r="N32">
        <v>156</v>
      </c>
      <c r="O32">
        <v>336530303</v>
      </c>
      <c r="P32" t="s">
        <v>80</v>
      </c>
      <c r="Q32" t="s">
        <v>81</v>
      </c>
      <c r="R32" t="s">
        <v>36</v>
      </c>
      <c r="S32" t="s">
        <v>37</v>
      </c>
      <c r="T32">
        <v>258000000</v>
      </c>
      <c r="U32">
        <v>2007</v>
      </c>
      <c r="V32">
        <v>6.2</v>
      </c>
      <c r="X32" t="s">
        <v>85</v>
      </c>
      <c r="Y32">
        <v>100</v>
      </c>
      <c r="Z32">
        <v>200807262</v>
      </c>
      <c r="AA32" t="s">
        <v>88</v>
      </c>
      <c r="AB32" t="s">
        <v>89</v>
      </c>
      <c r="AC32" t="s">
        <v>36</v>
      </c>
      <c r="AD32" t="s">
        <v>37</v>
      </c>
      <c r="AE32">
        <v>260000000</v>
      </c>
      <c r="AF32">
        <v>2010</v>
      </c>
      <c r="AG32">
        <v>7.8</v>
      </c>
      <c r="AI32" t="s">
        <v>4164</v>
      </c>
      <c r="AJ32">
        <v>116</v>
      </c>
      <c r="AK32">
        <v>93571803</v>
      </c>
      <c r="AL32" t="s">
        <v>57</v>
      </c>
      <c r="AM32" t="s">
        <v>14506</v>
      </c>
      <c r="AN32" t="s">
        <v>36</v>
      </c>
      <c r="AO32" t="s">
        <v>37</v>
      </c>
      <c r="AP32">
        <v>25000000</v>
      </c>
      <c r="AQ32">
        <v>2010</v>
      </c>
      <c r="AR32">
        <v>7.9</v>
      </c>
      <c r="AT32" t="s">
        <v>2427</v>
      </c>
      <c r="AU32">
        <v>105</v>
      </c>
      <c r="AV32">
        <v>234760500</v>
      </c>
      <c r="AW32" t="s">
        <v>3657</v>
      </c>
      <c r="AX32" t="s">
        <v>12642</v>
      </c>
      <c r="AY32" t="s">
        <v>36</v>
      </c>
      <c r="AZ32" t="s">
        <v>37</v>
      </c>
      <c r="BA32">
        <v>14000000</v>
      </c>
      <c r="BB32">
        <v>1984</v>
      </c>
      <c r="BC32">
        <v>7.3</v>
      </c>
      <c r="BD32" s="1" t="s">
        <v>24166</v>
      </c>
      <c r="BE32" t="s">
        <v>276</v>
      </c>
      <c r="BF32">
        <v>147</v>
      </c>
      <c r="BG32">
        <v>138396624</v>
      </c>
      <c r="BH32" t="s">
        <v>164</v>
      </c>
      <c r="BI32" t="s">
        <v>1187</v>
      </c>
      <c r="BJ32" t="s">
        <v>36</v>
      </c>
      <c r="BK32" t="s">
        <v>37</v>
      </c>
      <c r="BL32">
        <v>130000000</v>
      </c>
      <c r="BM32">
        <v>2003</v>
      </c>
      <c r="BN32">
        <v>6.6</v>
      </c>
      <c r="BO32" s="1" t="s">
        <v>24167</v>
      </c>
      <c r="BP32" t="s">
        <v>19824</v>
      </c>
      <c r="BQ32">
        <v>89</v>
      </c>
      <c r="BR32">
        <v>7705974</v>
      </c>
      <c r="BS32" t="s">
        <v>22245</v>
      </c>
      <c r="BT32" t="s">
        <v>22246</v>
      </c>
      <c r="BU32" t="s">
        <v>36</v>
      </c>
      <c r="BV32" t="s">
        <v>37</v>
      </c>
      <c r="BX32">
        <v>2011</v>
      </c>
      <c r="BY32">
        <v>7.5</v>
      </c>
      <c r="CA32" t="s">
        <v>169</v>
      </c>
      <c r="CB32">
        <v>201</v>
      </c>
      <c r="CC32">
        <v>218051260</v>
      </c>
      <c r="CD32" t="s">
        <v>206</v>
      </c>
      <c r="CE32" t="s">
        <v>207</v>
      </c>
      <c r="CF32" t="s">
        <v>36</v>
      </c>
      <c r="CG32" t="s">
        <v>177</v>
      </c>
      <c r="CH32">
        <v>207000000</v>
      </c>
      <c r="CI32">
        <v>2005</v>
      </c>
      <c r="CJ32">
        <v>7.2</v>
      </c>
      <c r="CL32" t="s">
        <v>807</v>
      </c>
      <c r="CM32">
        <v>108</v>
      </c>
      <c r="CN32">
        <v>250863268</v>
      </c>
      <c r="CO32" t="s">
        <v>809</v>
      </c>
      <c r="CP32" t="s">
        <v>1506</v>
      </c>
      <c r="CQ32" t="s">
        <v>36</v>
      </c>
      <c r="CR32" t="s">
        <v>37</v>
      </c>
      <c r="CS32">
        <v>110000000</v>
      </c>
      <c r="CT32">
        <v>2006</v>
      </c>
      <c r="CU32">
        <v>6.4</v>
      </c>
      <c r="CV32" s="1" t="s">
        <v>24170</v>
      </c>
      <c r="CW32" t="s">
        <v>467</v>
      </c>
      <c r="CX32">
        <v>95</v>
      </c>
      <c r="CY32">
        <v>356454367</v>
      </c>
      <c r="CZ32" t="s">
        <v>477</v>
      </c>
      <c r="DA32" t="s">
        <v>541</v>
      </c>
      <c r="DB32" t="s">
        <v>36</v>
      </c>
      <c r="DC32" t="s">
        <v>37</v>
      </c>
      <c r="DD32">
        <v>175000000</v>
      </c>
      <c r="DE32">
        <v>2015</v>
      </c>
      <c r="DF32">
        <v>8.3000000000000007</v>
      </c>
      <c r="DH32" t="s">
        <v>10379</v>
      </c>
      <c r="DI32">
        <v>170</v>
      </c>
      <c r="DJ32">
        <v>59696176</v>
      </c>
      <c r="DK32" t="s">
        <v>10380</v>
      </c>
      <c r="DL32" t="s">
        <v>10381</v>
      </c>
      <c r="DM32" t="s">
        <v>36</v>
      </c>
      <c r="DN32" t="s">
        <v>37</v>
      </c>
      <c r="DO32">
        <v>22000000</v>
      </c>
      <c r="DP32">
        <v>2014</v>
      </c>
      <c r="DQ32">
        <v>5.6</v>
      </c>
      <c r="DS32" t="s">
        <v>568</v>
      </c>
      <c r="DT32">
        <v>85</v>
      </c>
      <c r="DU32">
        <v>80034302</v>
      </c>
      <c r="DV32" t="s">
        <v>709</v>
      </c>
      <c r="DW32" t="s">
        <v>9437</v>
      </c>
      <c r="DX32" t="s">
        <v>36</v>
      </c>
      <c r="DY32" t="s">
        <v>37</v>
      </c>
      <c r="DZ32">
        <v>25000000</v>
      </c>
      <c r="EA32">
        <v>2008</v>
      </c>
      <c r="EB32">
        <v>7</v>
      </c>
      <c r="ED32" t="s">
        <v>1678</v>
      </c>
      <c r="EE32">
        <v>105</v>
      </c>
      <c r="EF32">
        <v>103738726</v>
      </c>
      <c r="EG32" t="s">
        <v>5613</v>
      </c>
      <c r="EH32" t="s">
        <v>5614</v>
      </c>
      <c r="EI32" t="s">
        <v>36</v>
      </c>
      <c r="EJ32" t="s">
        <v>37</v>
      </c>
      <c r="EK32">
        <v>100000000</v>
      </c>
      <c r="EL32">
        <v>1990</v>
      </c>
      <c r="EM32">
        <v>6.1</v>
      </c>
      <c r="EO32" t="s">
        <v>10625</v>
      </c>
      <c r="EP32">
        <v>114</v>
      </c>
      <c r="EQ32">
        <v>69700000</v>
      </c>
      <c r="ER32" t="s">
        <v>9109</v>
      </c>
      <c r="ES32" t="s">
        <v>10626</v>
      </c>
      <c r="ET32" t="s">
        <v>36</v>
      </c>
      <c r="EU32" t="s">
        <v>37</v>
      </c>
      <c r="EV32">
        <v>35000000</v>
      </c>
      <c r="EW32">
        <v>1982</v>
      </c>
      <c r="EX32">
        <v>5.8</v>
      </c>
      <c r="EZ32" t="s">
        <v>1196</v>
      </c>
      <c r="FA32">
        <v>101</v>
      </c>
      <c r="FB32">
        <v>118311368</v>
      </c>
      <c r="FC32" t="s">
        <v>563</v>
      </c>
      <c r="FD32" t="s">
        <v>1198</v>
      </c>
      <c r="FE32" t="s">
        <v>36</v>
      </c>
      <c r="FF32" t="s">
        <v>37</v>
      </c>
      <c r="FG32">
        <v>110000000</v>
      </c>
      <c r="FH32">
        <v>2010</v>
      </c>
      <c r="FI32">
        <v>6.4</v>
      </c>
      <c r="FU32" s="1" t="s">
        <v>24177</v>
      </c>
      <c r="FV32" t="s">
        <v>519</v>
      </c>
      <c r="FW32">
        <v>126</v>
      </c>
      <c r="FX32">
        <v>186336103</v>
      </c>
      <c r="FY32" t="s">
        <v>338</v>
      </c>
      <c r="FZ32" t="s">
        <v>1532</v>
      </c>
      <c r="GA32" t="s">
        <v>36</v>
      </c>
      <c r="GB32" t="s">
        <v>37</v>
      </c>
      <c r="GC32">
        <v>120000000</v>
      </c>
      <c r="GD32">
        <v>2005</v>
      </c>
      <c r="GE32">
        <v>6.5</v>
      </c>
      <c r="GF32" s="1" t="s">
        <v>24178</v>
      </c>
      <c r="GG32" t="s">
        <v>7172</v>
      </c>
      <c r="GH32">
        <v>127</v>
      </c>
      <c r="GI32">
        <v>290158751</v>
      </c>
      <c r="GJ32" t="s">
        <v>389</v>
      </c>
      <c r="GK32" t="s">
        <v>10200</v>
      </c>
      <c r="GL32" t="s">
        <v>36</v>
      </c>
      <c r="GM32" t="s">
        <v>37</v>
      </c>
      <c r="GN32">
        <v>18000000</v>
      </c>
      <c r="GO32">
        <v>1980</v>
      </c>
      <c r="GP32">
        <v>8.8000000000000007</v>
      </c>
      <c r="GR32" t="s">
        <v>2052</v>
      </c>
      <c r="GS32">
        <v>127</v>
      </c>
      <c r="GT32">
        <v>75597042</v>
      </c>
      <c r="GU32" t="s">
        <v>534</v>
      </c>
      <c r="GV32" t="s">
        <v>10346</v>
      </c>
      <c r="GW32" t="s">
        <v>36</v>
      </c>
      <c r="GX32" t="s">
        <v>37</v>
      </c>
      <c r="GY32">
        <v>20000000</v>
      </c>
      <c r="GZ32">
        <v>2002</v>
      </c>
      <c r="HA32">
        <v>7</v>
      </c>
      <c r="HC32" t="s">
        <v>533</v>
      </c>
      <c r="HD32">
        <v>130</v>
      </c>
      <c r="HE32">
        <v>202007640</v>
      </c>
      <c r="HF32" t="s">
        <v>1070</v>
      </c>
      <c r="HG32" t="s">
        <v>1929</v>
      </c>
      <c r="HH32" t="s">
        <v>36</v>
      </c>
      <c r="HI32" t="s">
        <v>37</v>
      </c>
      <c r="HJ32">
        <v>98000000</v>
      </c>
      <c r="HK32">
        <v>2001</v>
      </c>
      <c r="HL32">
        <v>6.3</v>
      </c>
      <c r="HN32" t="s">
        <v>2645</v>
      </c>
      <c r="HO32">
        <v>162</v>
      </c>
      <c r="HP32">
        <v>78651430</v>
      </c>
      <c r="HQ32" t="s">
        <v>434</v>
      </c>
      <c r="HR32" t="s">
        <v>7306</v>
      </c>
      <c r="HS32" t="s">
        <v>36</v>
      </c>
      <c r="HT32" t="s">
        <v>37</v>
      </c>
      <c r="HU32">
        <v>27000000</v>
      </c>
      <c r="HV32">
        <v>1996</v>
      </c>
      <c r="HW32">
        <v>7.4</v>
      </c>
      <c r="HX32" s="1" t="s">
        <v>24182</v>
      </c>
      <c r="HY32" t="s">
        <v>5928</v>
      </c>
      <c r="HZ32">
        <v>119</v>
      </c>
      <c r="IA32">
        <v>21413105</v>
      </c>
      <c r="IB32" t="s">
        <v>104</v>
      </c>
      <c r="IC32" t="s">
        <v>10986</v>
      </c>
      <c r="ID32" t="s">
        <v>36</v>
      </c>
      <c r="IE32" t="s">
        <v>368</v>
      </c>
      <c r="IF32">
        <v>20000000</v>
      </c>
      <c r="IG32">
        <v>1990</v>
      </c>
      <c r="IH32">
        <v>6.8</v>
      </c>
    </row>
    <row r="33" spans="2:242" x14ac:dyDescent="0.2">
      <c r="B33" t="s">
        <v>248</v>
      </c>
      <c r="C33">
        <v>124</v>
      </c>
      <c r="D33">
        <v>312057433</v>
      </c>
      <c r="E33" t="s">
        <v>95</v>
      </c>
      <c r="F33" t="s">
        <v>551</v>
      </c>
      <c r="G33" t="s">
        <v>36</v>
      </c>
      <c r="H33" t="s">
        <v>37</v>
      </c>
      <c r="I33">
        <v>200000000</v>
      </c>
      <c r="J33">
        <v>2010</v>
      </c>
      <c r="K33">
        <v>7</v>
      </c>
      <c r="M33" t="s">
        <v>77</v>
      </c>
      <c r="N33">
        <v>156</v>
      </c>
      <c r="O33">
        <v>336530303</v>
      </c>
      <c r="P33" t="s">
        <v>80</v>
      </c>
      <c r="Q33" t="s">
        <v>81</v>
      </c>
      <c r="R33" t="s">
        <v>36</v>
      </c>
      <c r="S33" t="s">
        <v>37</v>
      </c>
      <c r="T33">
        <v>258000000</v>
      </c>
      <c r="U33">
        <v>2007</v>
      </c>
      <c r="V33">
        <v>6.2</v>
      </c>
      <c r="X33" t="s">
        <v>474</v>
      </c>
      <c r="Y33">
        <v>94</v>
      </c>
      <c r="Z33">
        <v>198332128</v>
      </c>
      <c r="AA33" t="s">
        <v>477</v>
      </c>
      <c r="AB33" t="s">
        <v>478</v>
      </c>
      <c r="AC33" t="s">
        <v>36</v>
      </c>
      <c r="AD33" t="s">
        <v>37</v>
      </c>
      <c r="AE33">
        <v>175000000</v>
      </c>
      <c r="AF33">
        <v>2009</v>
      </c>
      <c r="AG33">
        <v>6.5</v>
      </c>
      <c r="AI33" t="s">
        <v>3365</v>
      </c>
      <c r="AJ33">
        <v>99</v>
      </c>
      <c r="AK33">
        <v>91443253</v>
      </c>
      <c r="AL33" t="s">
        <v>5513</v>
      </c>
      <c r="AM33" t="s">
        <v>14443</v>
      </c>
      <c r="AN33" t="s">
        <v>36</v>
      </c>
      <c r="AO33" t="s">
        <v>37</v>
      </c>
      <c r="AP33">
        <v>12000000</v>
      </c>
      <c r="AQ33">
        <v>2014</v>
      </c>
      <c r="AR33">
        <v>5.8</v>
      </c>
      <c r="AT33" t="s">
        <v>258</v>
      </c>
      <c r="AU33">
        <v>90</v>
      </c>
      <c r="AV33">
        <v>226138454</v>
      </c>
      <c r="AW33" t="s">
        <v>2086</v>
      </c>
      <c r="AX33" t="s">
        <v>2087</v>
      </c>
      <c r="AY33" t="s">
        <v>36</v>
      </c>
      <c r="AZ33" t="s">
        <v>37</v>
      </c>
      <c r="BA33">
        <v>90000000</v>
      </c>
      <c r="BB33">
        <v>2001</v>
      </c>
      <c r="BC33">
        <v>6.6</v>
      </c>
      <c r="BD33" s="1" t="s">
        <v>24166</v>
      </c>
      <c r="BE33" t="s">
        <v>3257</v>
      </c>
      <c r="BF33">
        <v>189</v>
      </c>
      <c r="BG33">
        <v>136801374</v>
      </c>
      <c r="BH33" t="s">
        <v>320</v>
      </c>
      <c r="BI33" t="s">
        <v>3937</v>
      </c>
      <c r="BJ33" t="s">
        <v>36</v>
      </c>
      <c r="BK33" t="s">
        <v>37</v>
      </c>
      <c r="BL33">
        <v>60000000</v>
      </c>
      <c r="BM33">
        <v>1999</v>
      </c>
      <c r="BN33">
        <v>8.5</v>
      </c>
      <c r="BO33" s="1" t="s">
        <v>24167</v>
      </c>
      <c r="BP33" t="s">
        <v>17097</v>
      </c>
      <c r="BQ33">
        <v>42</v>
      </c>
      <c r="BR33">
        <v>7518876</v>
      </c>
      <c r="BS33" t="s">
        <v>3516</v>
      </c>
      <c r="BT33" t="s">
        <v>17100</v>
      </c>
      <c r="BU33" t="s">
        <v>36</v>
      </c>
      <c r="BV33" t="s">
        <v>55</v>
      </c>
      <c r="BW33">
        <v>6000000</v>
      </c>
      <c r="BX33">
        <v>2008</v>
      </c>
      <c r="BY33">
        <v>6.5</v>
      </c>
      <c r="CA33" t="s">
        <v>169</v>
      </c>
      <c r="CB33">
        <v>201</v>
      </c>
      <c r="CC33">
        <v>218051260</v>
      </c>
      <c r="CD33" t="s">
        <v>206</v>
      </c>
      <c r="CE33" t="s">
        <v>207</v>
      </c>
      <c r="CF33" t="s">
        <v>36</v>
      </c>
      <c r="CG33" t="s">
        <v>177</v>
      </c>
      <c r="CH33">
        <v>207000000</v>
      </c>
      <c r="CI33">
        <v>2005</v>
      </c>
      <c r="CJ33">
        <v>7.2</v>
      </c>
      <c r="CL33" t="s">
        <v>161</v>
      </c>
      <c r="CM33">
        <v>98</v>
      </c>
      <c r="CN33">
        <v>250147615</v>
      </c>
      <c r="CO33" t="s">
        <v>164</v>
      </c>
      <c r="CP33" t="s">
        <v>2074</v>
      </c>
      <c r="CQ33" t="s">
        <v>36</v>
      </c>
      <c r="CR33" t="s">
        <v>37</v>
      </c>
      <c r="CS33">
        <v>90000000</v>
      </c>
      <c r="CT33">
        <v>1997</v>
      </c>
      <c r="CU33">
        <v>7.3</v>
      </c>
      <c r="CV33" s="1" t="s">
        <v>24170</v>
      </c>
      <c r="CW33" t="s">
        <v>248</v>
      </c>
      <c r="CX33">
        <v>106</v>
      </c>
      <c r="CY33">
        <v>362645141</v>
      </c>
      <c r="CZ33" t="s">
        <v>98</v>
      </c>
      <c r="DA33" t="s">
        <v>547</v>
      </c>
      <c r="DB33" t="s">
        <v>36</v>
      </c>
      <c r="DC33" t="s">
        <v>55</v>
      </c>
      <c r="DD33">
        <v>175000000</v>
      </c>
      <c r="DE33">
        <v>2016</v>
      </c>
      <c r="DF33">
        <v>7.8</v>
      </c>
      <c r="DH33" t="s">
        <v>6109</v>
      </c>
      <c r="DI33">
        <v>251</v>
      </c>
      <c r="DJ33">
        <v>57750000</v>
      </c>
      <c r="DK33" t="s">
        <v>3258</v>
      </c>
      <c r="DL33" t="s">
        <v>6112</v>
      </c>
      <c r="DM33" t="s">
        <v>36</v>
      </c>
      <c r="DN33" t="s">
        <v>55</v>
      </c>
      <c r="DO33">
        <v>31115000</v>
      </c>
      <c r="DP33">
        <v>1963</v>
      </c>
      <c r="DQ33">
        <v>7</v>
      </c>
      <c r="DS33" t="s">
        <v>474</v>
      </c>
      <c r="DT33">
        <v>103</v>
      </c>
      <c r="DU33">
        <v>80021740</v>
      </c>
      <c r="DV33" t="s">
        <v>4449</v>
      </c>
      <c r="DW33" t="s">
        <v>4450</v>
      </c>
      <c r="DX33" t="s">
        <v>36</v>
      </c>
      <c r="DY33" t="s">
        <v>37</v>
      </c>
      <c r="DZ33">
        <v>58000000</v>
      </c>
      <c r="EA33">
        <v>2015</v>
      </c>
      <c r="EB33">
        <v>6.4</v>
      </c>
      <c r="ED33" t="s">
        <v>1102</v>
      </c>
      <c r="EE33">
        <v>130</v>
      </c>
      <c r="EF33">
        <v>103338338</v>
      </c>
      <c r="EG33" t="s">
        <v>3075</v>
      </c>
      <c r="EH33" t="s">
        <v>3076</v>
      </c>
      <c r="EI33" t="s">
        <v>36</v>
      </c>
      <c r="EJ33" t="s">
        <v>37</v>
      </c>
      <c r="EK33">
        <v>70000000</v>
      </c>
      <c r="EL33">
        <v>2006</v>
      </c>
      <c r="EM33">
        <v>6.5</v>
      </c>
      <c r="EO33" t="s">
        <v>843</v>
      </c>
      <c r="EP33">
        <v>100</v>
      </c>
      <c r="EQ33">
        <v>63992328</v>
      </c>
      <c r="ER33" t="s">
        <v>809</v>
      </c>
      <c r="ES33" t="s">
        <v>1109</v>
      </c>
      <c r="ET33" t="s">
        <v>36</v>
      </c>
      <c r="EU33" t="s">
        <v>368</v>
      </c>
      <c r="EV33">
        <v>135000000</v>
      </c>
      <c r="EW33">
        <v>2011</v>
      </c>
      <c r="EX33">
        <v>5.9</v>
      </c>
      <c r="EZ33" t="s">
        <v>1112</v>
      </c>
      <c r="FA33">
        <v>125</v>
      </c>
      <c r="FB33">
        <v>117698894</v>
      </c>
      <c r="FC33" t="s">
        <v>464</v>
      </c>
      <c r="FD33" t="s">
        <v>3038</v>
      </c>
      <c r="FE33" t="s">
        <v>36</v>
      </c>
      <c r="FF33" t="s">
        <v>37</v>
      </c>
      <c r="FG33">
        <v>75000000</v>
      </c>
      <c r="FH33">
        <v>2013</v>
      </c>
      <c r="FI33">
        <v>7.3</v>
      </c>
      <c r="FU33" s="1" t="s">
        <v>24177</v>
      </c>
      <c r="FV33" t="s">
        <v>2365</v>
      </c>
      <c r="FW33">
        <v>127</v>
      </c>
      <c r="FX33">
        <v>182805123</v>
      </c>
      <c r="FY33" t="s">
        <v>232</v>
      </c>
      <c r="FZ33" t="s">
        <v>3631</v>
      </c>
      <c r="GA33" t="s">
        <v>36</v>
      </c>
      <c r="GB33" t="s">
        <v>37</v>
      </c>
      <c r="GC33">
        <v>70000000</v>
      </c>
      <c r="GD33">
        <v>2000</v>
      </c>
      <c r="GE33">
        <v>6.4</v>
      </c>
      <c r="GF33" s="1" t="s">
        <v>24178</v>
      </c>
      <c r="GG33" t="s">
        <v>694</v>
      </c>
      <c r="GH33">
        <v>137</v>
      </c>
      <c r="GI33">
        <v>281666058</v>
      </c>
      <c r="GJ33" t="s">
        <v>345</v>
      </c>
      <c r="GK33" t="s">
        <v>697</v>
      </c>
      <c r="GL33" t="s">
        <v>36</v>
      </c>
      <c r="GM33" t="s">
        <v>37</v>
      </c>
      <c r="GN33">
        <v>160000000</v>
      </c>
      <c r="GO33">
        <v>2015</v>
      </c>
      <c r="GP33">
        <v>6.6</v>
      </c>
      <c r="GR33" t="s">
        <v>758</v>
      </c>
      <c r="GS33">
        <v>156</v>
      </c>
      <c r="GT33">
        <v>75530832</v>
      </c>
      <c r="GU33" t="s">
        <v>2380</v>
      </c>
      <c r="GV33" t="s">
        <v>4036</v>
      </c>
      <c r="GW33" t="s">
        <v>36</v>
      </c>
      <c r="GX33" t="s">
        <v>37</v>
      </c>
      <c r="GY33">
        <v>55000000</v>
      </c>
      <c r="GZ33">
        <v>1999</v>
      </c>
      <c r="HA33">
        <v>6.8</v>
      </c>
      <c r="HC33" t="s">
        <v>276</v>
      </c>
      <c r="HD33">
        <v>153</v>
      </c>
      <c r="HE33">
        <v>201573391</v>
      </c>
      <c r="HF33" t="s">
        <v>975</v>
      </c>
      <c r="HG33" t="s">
        <v>976</v>
      </c>
      <c r="HH33" t="s">
        <v>36</v>
      </c>
      <c r="HI33" t="s">
        <v>37</v>
      </c>
      <c r="HJ33">
        <v>140000000</v>
      </c>
      <c r="HK33">
        <v>1998</v>
      </c>
      <c r="HL33">
        <v>6.6</v>
      </c>
      <c r="HN33" t="s">
        <v>3365</v>
      </c>
      <c r="HO33">
        <v>124</v>
      </c>
      <c r="HP33">
        <v>78120196</v>
      </c>
      <c r="HQ33" t="s">
        <v>597</v>
      </c>
      <c r="HR33" t="s">
        <v>3366</v>
      </c>
      <c r="HS33" t="s">
        <v>36</v>
      </c>
      <c r="HT33" t="s">
        <v>37</v>
      </c>
      <c r="HU33">
        <v>75000000</v>
      </c>
      <c r="HV33">
        <v>2002</v>
      </c>
      <c r="HW33">
        <v>7.1</v>
      </c>
      <c r="HX33" s="1" t="s">
        <v>24182</v>
      </c>
      <c r="HY33" t="s">
        <v>17039</v>
      </c>
      <c r="HZ33">
        <v>144</v>
      </c>
      <c r="IA33">
        <v>20400000</v>
      </c>
      <c r="IB33" t="s">
        <v>9667</v>
      </c>
      <c r="IC33" t="s">
        <v>17041</v>
      </c>
      <c r="ID33" t="s">
        <v>36</v>
      </c>
      <c r="IE33" t="s">
        <v>37</v>
      </c>
      <c r="IF33">
        <v>8000000</v>
      </c>
      <c r="IG33">
        <v>1946</v>
      </c>
      <c r="IH33">
        <v>6.9</v>
      </c>
    </row>
    <row r="34" spans="2:242" x14ac:dyDescent="0.2">
      <c r="B34" t="s">
        <v>1430</v>
      </c>
      <c r="C34">
        <v>142</v>
      </c>
      <c r="D34">
        <v>310675583</v>
      </c>
      <c r="E34" t="s">
        <v>839</v>
      </c>
      <c r="F34" t="s">
        <v>1435</v>
      </c>
      <c r="G34" t="s">
        <v>36</v>
      </c>
      <c r="H34" t="s">
        <v>37</v>
      </c>
      <c r="I34">
        <v>115000000</v>
      </c>
      <c r="J34">
        <v>2002</v>
      </c>
      <c r="K34">
        <v>6.7</v>
      </c>
      <c r="M34" t="s">
        <v>253</v>
      </c>
      <c r="N34">
        <v>108</v>
      </c>
      <c r="O34">
        <v>334185206</v>
      </c>
      <c r="P34" t="s">
        <v>42</v>
      </c>
      <c r="Q34" t="s">
        <v>254</v>
      </c>
      <c r="R34" t="s">
        <v>36</v>
      </c>
      <c r="S34" t="s">
        <v>37</v>
      </c>
      <c r="T34">
        <v>200000000</v>
      </c>
      <c r="U34">
        <v>2010</v>
      </c>
      <c r="V34">
        <v>6.5</v>
      </c>
      <c r="X34" t="s">
        <v>843</v>
      </c>
      <c r="Y34">
        <v>108</v>
      </c>
      <c r="Z34">
        <v>197992827</v>
      </c>
      <c r="AA34" t="s">
        <v>809</v>
      </c>
      <c r="AB34" t="s">
        <v>2312</v>
      </c>
      <c r="AC34" t="s">
        <v>36</v>
      </c>
      <c r="AD34" t="s">
        <v>37</v>
      </c>
      <c r="AE34">
        <v>100000000</v>
      </c>
      <c r="AF34">
        <v>2006</v>
      </c>
      <c r="AG34">
        <v>6.5</v>
      </c>
      <c r="AI34" t="s">
        <v>12700</v>
      </c>
      <c r="AJ34">
        <v>114</v>
      </c>
      <c r="AK34">
        <v>91121452</v>
      </c>
      <c r="AL34" t="s">
        <v>351</v>
      </c>
      <c r="AM34" t="s">
        <v>12701</v>
      </c>
      <c r="AN34" t="s">
        <v>36</v>
      </c>
      <c r="AO34" t="s">
        <v>55</v>
      </c>
      <c r="AP34">
        <v>14000000</v>
      </c>
      <c r="AQ34">
        <v>2014</v>
      </c>
      <c r="AR34">
        <v>8.1</v>
      </c>
      <c r="AT34" t="s">
        <v>609</v>
      </c>
      <c r="AU34">
        <v>102</v>
      </c>
      <c r="AV34">
        <v>222487711</v>
      </c>
      <c r="AW34" t="s">
        <v>612</v>
      </c>
      <c r="AX34" t="s">
        <v>613</v>
      </c>
      <c r="AY34" t="s">
        <v>36</v>
      </c>
      <c r="AZ34" t="s">
        <v>37</v>
      </c>
      <c r="BA34">
        <v>165000000</v>
      </c>
      <c r="BB34">
        <v>2014</v>
      </c>
      <c r="BC34">
        <v>7.9</v>
      </c>
      <c r="BE34" t="s">
        <v>848</v>
      </c>
      <c r="BF34">
        <v>139</v>
      </c>
      <c r="BG34">
        <v>136448821</v>
      </c>
      <c r="BH34" t="s">
        <v>2661</v>
      </c>
      <c r="BI34" t="s">
        <v>3317</v>
      </c>
      <c r="BJ34" t="s">
        <v>36</v>
      </c>
      <c r="BK34" t="s">
        <v>37</v>
      </c>
      <c r="BL34">
        <v>80000000</v>
      </c>
      <c r="BM34">
        <v>1996</v>
      </c>
      <c r="BN34">
        <v>6.6</v>
      </c>
      <c r="BO34" s="1" t="s">
        <v>24167</v>
      </c>
      <c r="BP34" t="s">
        <v>3804</v>
      </c>
      <c r="BQ34">
        <v>91</v>
      </c>
      <c r="BR34">
        <v>6706368</v>
      </c>
      <c r="BS34" t="s">
        <v>3804</v>
      </c>
      <c r="BT34" t="s">
        <v>23627</v>
      </c>
      <c r="BU34" t="s">
        <v>36</v>
      </c>
      <c r="BV34" t="s">
        <v>37</v>
      </c>
      <c r="BW34">
        <v>160000</v>
      </c>
      <c r="BX34">
        <v>1989</v>
      </c>
      <c r="BY34">
        <v>7.5</v>
      </c>
      <c r="CA34" t="s">
        <v>3127</v>
      </c>
      <c r="CB34">
        <v>127</v>
      </c>
      <c r="CC34">
        <v>217631306</v>
      </c>
      <c r="CD34" t="s">
        <v>1373</v>
      </c>
      <c r="CE34" t="s">
        <v>10336</v>
      </c>
      <c r="CF34" t="s">
        <v>36</v>
      </c>
      <c r="CG34" t="s">
        <v>37</v>
      </c>
      <c r="CH34">
        <v>22000000</v>
      </c>
      <c r="CI34">
        <v>1990</v>
      </c>
      <c r="CJ34">
        <v>7</v>
      </c>
      <c r="CL34" t="s">
        <v>1215</v>
      </c>
      <c r="CM34">
        <v>142</v>
      </c>
      <c r="CN34">
        <v>249358727</v>
      </c>
      <c r="CO34" t="s">
        <v>102</v>
      </c>
      <c r="CP34" t="s">
        <v>1216</v>
      </c>
      <c r="CQ34" t="s">
        <v>36</v>
      </c>
      <c r="CR34" t="s">
        <v>55</v>
      </c>
      <c r="CS34">
        <v>130000000</v>
      </c>
      <c r="CT34">
        <v>2004</v>
      </c>
      <c r="CU34">
        <v>7.8</v>
      </c>
      <c r="CW34" t="s">
        <v>554</v>
      </c>
      <c r="CX34">
        <v>132</v>
      </c>
      <c r="CY34">
        <v>155111815</v>
      </c>
      <c r="CZ34" t="s">
        <v>96</v>
      </c>
      <c r="DA34" t="s">
        <v>557</v>
      </c>
      <c r="DB34" t="s">
        <v>36</v>
      </c>
      <c r="DC34" t="s">
        <v>37</v>
      </c>
      <c r="DD34">
        <v>170000000</v>
      </c>
      <c r="DE34">
        <v>2012</v>
      </c>
      <c r="DF34">
        <v>6.1</v>
      </c>
      <c r="DH34" t="s">
        <v>10720</v>
      </c>
      <c r="DI34">
        <v>134</v>
      </c>
      <c r="DJ34">
        <v>56667870</v>
      </c>
      <c r="DK34" t="s">
        <v>3732</v>
      </c>
      <c r="DL34" t="s">
        <v>10721</v>
      </c>
      <c r="DM34" t="s">
        <v>36</v>
      </c>
      <c r="DN34" t="s">
        <v>37</v>
      </c>
      <c r="DO34">
        <v>20000000</v>
      </c>
      <c r="DP34">
        <v>2013</v>
      </c>
      <c r="DQ34">
        <v>8.1</v>
      </c>
      <c r="DS34" t="s">
        <v>474</v>
      </c>
      <c r="DT34">
        <v>103</v>
      </c>
      <c r="DU34">
        <v>80021740</v>
      </c>
      <c r="DV34" t="s">
        <v>4449</v>
      </c>
      <c r="DW34" t="s">
        <v>4450</v>
      </c>
      <c r="DX34" t="s">
        <v>36</v>
      </c>
      <c r="DY34" t="s">
        <v>37</v>
      </c>
      <c r="DZ34">
        <v>58000000</v>
      </c>
      <c r="EA34">
        <v>2015</v>
      </c>
      <c r="EB34">
        <v>6.4</v>
      </c>
      <c r="ED34" t="s">
        <v>16992</v>
      </c>
      <c r="EE34">
        <v>139</v>
      </c>
      <c r="EF34">
        <v>102300000</v>
      </c>
      <c r="EG34" t="s">
        <v>16995</v>
      </c>
      <c r="EH34" t="s">
        <v>16996</v>
      </c>
      <c r="EI34" t="s">
        <v>36</v>
      </c>
      <c r="EJ34" t="s">
        <v>37</v>
      </c>
      <c r="EK34">
        <v>6000000</v>
      </c>
      <c r="EL34">
        <v>1964</v>
      </c>
      <c r="EM34">
        <v>7.8</v>
      </c>
      <c r="EO34" t="s">
        <v>3152</v>
      </c>
      <c r="EP34">
        <v>94</v>
      </c>
      <c r="EQ34">
        <v>58297830</v>
      </c>
      <c r="ER34" t="s">
        <v>82</v>
      </c>
      <c r="ES34" t="s">
        <v>4879</v>
      </c>
      <c r="ET34" t="s">
        <v>36</v>
      </c>
      <c r="EU34" t="s">
        <v>37</v>
      </c>
      <c r="EV34">
        <v>50000000</v>
      </c>
      <c r="EW34">
        <v>1997</v>
      </c>
      <c r="EX34">
        <v>7.1</v>
      </c>
      <c r="EZ34" t="s">
        <v>6246</v>
      </c>
      <c r="FA34">
        <v>105</v>
      </c>
      <c r="FB34">
        <v>116735231</v>
      </c>
      <c r="FC34" t="s">
        <v>350</v>
      </c>
      <c r="FD34" t="s">
        <v>6248</v>
      </c>
      <c r="FE34" t="s">
        <v>36</v>
      </c>
      <c r="FF34" t="s">
        <v>37</v>
      </c>
      <c r="FG34">
        <v>70000000</v>
      </c>
      <c r="FH34">
        <v>1999</v>
      </c>
      <c r="FI34">
        <v>6.4</v>
      </c>
      <c r="FU34" s="1" t="s">
        <v>24177</v>
      </c>
      <c r="FV34" t="s">
        <v>512</v>
      </c>
      <c r="FW34">
        <v>86</v>
      </c>
      <c r="FX34">
        <v>181395380</v>
      </c>
      <c r="FY34" t="s">
        <v>3759</v>
      </c>
      <c r="FZ34" t="s">
        <v>5677</v>
      </c>
      <c r="GA34" t="s">
        <v>36</v>
      </c>
      <c r="GB34" t="s">
        <v>37</v>
      </c>
      <c r="GC34">
        <v>45000000</v>
      </c>
      <c r="GD34">
        <v>1997</v>
      </c>
      <c r="GE34">
        <v>6.8</v>
      </c>
      <c r="GG34" t="s">
        <v>441</v>
      </c>
      <c r="GH34">
        <v>138</v>
      </c>
      <c r="GI34">
        <v>281492479</v>
      </c>
      <c r="GJ34" t="s">
        <v>834</v>
      </c>
      <c r="GK34" t="s">
        <v>835</v>
      </c>
      <c r="GL34" t="s">
        <v>36</v>
      </c>
      <c r="GM34" t="s">
        <v>37</v>
      </c>
      <c r="GN34">
        <v>150000000</v>
      </c>
      <c r="GO34">
        <v>2003</v>
      </c>
      <c r="GP34">
        <v>7.2</v>
      </c>
      <c r="GR34" t="s">
        <v>1782</v>
      </c>
      <c r="GS34">
        <v>139</v>
      </c>
      <c r="GT34">
        <v>70269171</v>
      </c>
      <c r="GU34" t="s">
        <v>1782</v>
      </c>
      <c r="GV34" t="s">
        <v>10079</v>
      </c>
      <c r="GW34" t="s">
        <v>36</v>
      </c>
      <c r="GX34" t="s">
        <v>37</v>
      </c>
      <c r="GY34">
        <v>24000000</v>
      </c>
      <c r="GZ34">
        <v>2006</v>
      </c>
      <c r="HA34">
        <v>7.2</v>
      </c>
      <c r="HC34" t="s">
        <v>47</v>
      </c>
      <c r="HD34">
        <v>148</v>
      </c>
      <c r="HE34">
        <v>200074175</v>
      </c>
      <c r="HF34" t="s">
        <v>50</v>
      </c>
      <c r="HG34" t="s">
        <v>51</v>
      </c>
      <c r="HH34" t="s">
        <v>36</v>
      </c>
      <c r="HI34" t="s">
        <v>55</v>
      </c>
      <c r="HJ34">
        <v>245000000</v>
      </c>
      <c r="HK34">
        <v>2015</v>
      </c>
      <c r="HL34">
        <v>6.8</v>
      </c>
      <c r="HN34" t="s">
        <v>3399</v>
      </c>
      <c r="HO34">
        <v>118</v>
      </c>
      <c r="HP34">
        <v>78031620</v>
      </c>
      <c r="HQ34" t="s">
        <v>545</v>
      </c>
      <c r="HR34" t="s">
        <v>3400</v>
      </c>
      <c r="HS34" t="s">
        <v>36</v>
      </c>
      <c r="HT34" t="s">
        <v>37</v>
      </c>
      <c r="HU34">
        <v>70000000</v>
      </c>
      <c r="HV34">
        <v>2014</v>
      </c>
      <c r="HW34">
        <v>6.1</v>
      </c>
      <c r="HX34" s="1" t="s">
        <v>24182</v>
      </c>
      <c r="HY34" t="s">
        <v>11016</v>
      </c>
      <c r="HZ34">
        <v>115</v>
      </c>
      <c r="IA34">
        <v>20207003</v>
      </c>
      <c r="IB34" t="s">
        <v>2822</v>
      </c>
      <c r="IC34" t="s">
        <v>11018</v>
      </c>
      <c r="ID34" t="s">
        <v>36</v>
      </c>
      <c r="IE34" t="s">
        <v>37</v>
      </c>
      <c r="IG34">
        <v>2008</v>
      </c>
      <c r="IH34">
        <v>6.8</v>
      </c>
    </row>
    <row r="35" spans="2:242" x14ac:dyDescent="0.2">
      <c r="B35" t="s">
        <v>39</v>
      </c>
      <c r="C35">
        <v>169</v>
      </c>
      <c r="D35">
        <v>309404152</v>
      </c>
      <c r="E35" t="s">
        <v>42</v>
      </c>
      <c r="F35" t="s">
        <v>43</v>
      </c>
      <c r="G35" t="s">
        <v>36</v>
      </c>
      <c r="H35" t="s">
        <v>37</v>
      </c>
      <c r="I35">
        <v>300000000</v>
      </c>
      <c r="J35">
        <v>2007</v>
      </c>
      <c r="K35">
        <v>7.1</v>
      </c>
      <c r="M35" t="s">
        <v>253</v>
      </c>
      <c r="N35">
        <v>108</v>
      </c>
      <c r="O35">
        <v>334185206</v>
      </c>
      <c r="P35" t="s">
        <v>42</v>
      </c>
      <c r="Q35" t="s">
        <v>254</v>
      </c>
      <c r="R35" t="s">
        <v>36</v>
      </c>
      <c r="S35" t="s">
        <v>37</v>
      </c>
      <c r="T35">
        <v>200000000</v>
      </c>
      <c r="U35">
        <v>2010</v>
      </c>
      <c r="V35">
        <v>6.5</v>
      </c>
      <c r="X35" t="s">
        <v>1276</v>
      </c>
      <c r="Y35">
        <v>94</v>
      </c>
      <c r="Z35">
        <v>196573705</v>
      </c>
      <c r="AA35" t="s">
        <v>2105</v>
      </c>
      <c r="AB35" t="s">
        <v>2106</v>
      </c>
      <c r="AC35" t="s">
        <v>36</v>
      </c>
      <c r="AD35" t="s">
        <v>37</v>
      </c>
      <c r="AE35">
        <v>90000000</v>
      </c>
      <c r="AF35">
        <v>2009</v>
      </c>
      <c r="AG35">
        <v>7</v>
      </c>
      <c r="AI35" t="s">
        <v>2211</v>
      </c>
      <c r="AJ35">
        <v>161</v>
      </c>
      <c r="AK35">
        <v>87100000</v>
      </c>
      <c r="AL35" t="s">
        <v>2375</v>
      </c>
      <c r="AM35" t="s">
        <v>8044</v>
      </c>
      <c r="AN35" t="s">
        <v>36</v>
      </c>
      <c r="AO35" t="s">
        <v>37</v>
      </c>
      <c r="AP35">
        <v>31000000</v>
      </c>
      <c r="AQ35">
        <v>1985</v>
      </c>
      <c r="AR35">
        <v>7.2</v>
      </c>
      <c r="AT35" t="s">
        <v>3279</v>
      </c>
      <c r="AU35">
        <v>88</v>
      </c>
      <c r="AV35">
        <v>219613391</v>
      </c>
      <c r="AW35" t="s">
        <v>477</v>
      </c>
      <c r="AX35" t="s">
        <v>3362</v>
      </c>
      <c r="AY35" t="s">
        <v>36</v>
      </c>
      <c r="AZ35" t="s">
        <v>37</v>
      </c>
      <c r="BA35">
        <v>75000000</v>
      </c>
      <c r="BB35">
        <v>2009</v>
      </c>
      <c r="BC35">
        <v>4.5</v>
      </c>
      <c r="BE35" t="s">
        <v>4848</v>
      </c>
      <c r="BF35">
        <v>175</v>
      </c>
      <c r="BG35">
        <v>134821952</v>
      </c>
      <c r="BH35" t="s">
        <v>2380</v>
      </c>
      <c r="BI35" t="s">
        <v>16453</v>
      </c>
      <c r="BJ35" t="s">
        <v>36</v>
      </c>
      <c r="BK35" t="s">
        <v>37</v>
      </c>
      <c r="BL35">
        <v>6000000</v>
      </c>
      <c r="BM35">
        <v>1972</v>
      </c>
      <c r="BN35">
        <v>9.1999999999999993</v>
      </c>
      <c r="BO35" s="1" t="s">
        <v>24167</v>
      </c>
      <c r="BP35" t="s">
        <v>485</v>
      </c>
      <c r="BQ35">
        <v>122</v>
      </c>
      <c r="BR35">
        <v>5355376</v>
      </c>
      <c r="BS35" t="s">
        <v>21603</v>
      </c>
      <c r="BT35" t="s">
        <v>21604</v>
      </c>
      <c r="BU35" t="s">
        <v>36</v>
      </c>
      <c r="BV35" t="s">
        <v>37</v>
      </c>
      <c r="BX35">
        <v>2008</v>
      </c>
      <c r="BY35">
        <v>7.2</v>
      </c>
      <c r="CA35" t="s">
        <v>387</v>
      </c>
      <c r="CB35">
        <v>169</v>
      </c>
      <c r="CC35">
        <v>216119491</v>
      </c>
      <c r="CD35" t="s">
        <v>320</v>
      </c>
      <c r="CE35" t="s">
        <v>3622</v>
      </c>
      <c r="CF35" t="s">
        <v>36</v>
      </c>
      <c r="CG35" t="s">
        <v>37</v>
      </c>
      <c r="CH35">
        <v>70000000</v>
      </c>
      <c r="CI35">
        <v>1998</v>
      </c>
      <c r="CJ35">
        <v>8.6</v>
      </c>
      <c r="CL35" t="s">
        <v>304</v>
      </c>
      <c r="CM35">
        <v>82</v>
      </c>
      <c r="CN35">
        <v>245823397</v>
      </c>
      <c r="CO35" t="s">
        <v>320</v>
      </c>
      <c r="CP35" t="s">
        <v>2078</v>
      </c>
      <c r="CQ35" t="s">
        <v>36</v>
      </c>
      <c r="CR35" t="s">
        <v>37</v>
      </c>
      <c r="CS35">
        <v>90000000</v>
      </c>
      <c r="CT35">
        <v>1999</v>
      </c>
      <c r="CU35">
        <v>7.9</v>
      </c>
      <c r="CW35" t="s">
        <v>560</v>
      </c>
      <c r="CX35">
        <v>97</v>
      </c>
      <c r="CY35">
        <v>241407328</v>
      </c>
      <c r="CZ35" t="s">
        <v>563</v>
      </c>
      <c r="DA35" t="s">
        <v>564</v>
      </c>
      <c r="DB35" t="s">
        <v>36</v>
      </c>
      <c r="DC35" t="s">
        <v>37</v>
      </c>
      <c r="DD35">
        <v>180000000</v>
      </c>
      <c r="DE35">
        <v>2014</v>
      </c>
      <c r="DF35">
        <v>7</v>
      </c>
      <c r="DH35" t="s">
        <v>5983</v>
      </c>
      <c r="DI35">
        <v>134</v>
      </c>
      <c r="DJ35">
        <v>56505065</v>
      </c>
      <c r="DK35" t="s">
        <v>3005</v>
      </c>
      <c r="DL35" t="s">
        <v>9483</v>
      </c>
      <c r="DM35" t="s">
        <v>36</v>
      </c>
      <c r="DN35" t="s">
        <v>37</v>
      </c>
      <c r="DO35">
        <v>25000000</v>
      </c>
      <c r="DP35">
        <v>1993</v>
      </c>
      <c r="DQ35">
        <v>7.8</v>
      </c>
      <c r="DS35" t="s">
        <v>253</v>
      </c>
      <c r="DT35">
        <v>113</v>
      </c>
      <c r="DU35">
        <v>79711678</v>
      </c>
      <c r="DV35" t="s">
        <v>42</v>
      </c>
      <c r="DW35" t="s">
        <v>881</v>
      </c>
      <c r="DX35" t="s">
        <v>36</v>
      </c>
      <c r="DY35" t="s">
        <v>37</v>
      </c>
      <c r="DZ35">
        <v>100000000</v>
      </c>
      <c r="EA35">
        <v>2012</v>
      </c>
      <c r="EB35">
        <v>6.2</v>
      </c>
      <c r="ED35" t="s">
        <v>3971</v>
      </c>
      <c r="EE35">
        <v>99</v>
      </c>
      <c r="EF35">
        <v>101217900</v>
      </c>
      <c r="EG35" t="s">
        <v>956</v>
      </c>
      <c r="EH35" t="s">
        <v>3974</v>
      </c>
      <c r="EI35" t="s">
        <v>36</v>
      </c>
      <c r="EJ35" t="s">
        <v>37</v>
      </c>
      <c r="EK35">
        <v>70000000</v>
      </c>
      <c r="EL35">
        <v>1998</v>
      </c>
      <c r="EM35">
        <v>7</v>
      </c>
      <c r="EO35" t="s">
        <v>1069</v>
      </c>
      <c r="EP35">
        <v>98</v>
      </c>
      <c r="EQ35">
        <v>58006147</v>
      </c>
      <c r="ER35" t="s">
        <v>12098</v>
      </c>
      <c r="ES35" t="s">
        <v>12099</v>
      </c>
      <c r="ET35" t="s">
        <v>36</v>
      </c>
      <c r="EU35" t="s">
        <v>37</v>
      </c>
      <c r="EV35">
        <v>23000000</v>
      </c>
      <c r="EW35">
        <v>2008</v>
      </c>
      <c r="EX35">
        <v>6.2</v>
      </c>
      <c r="EZ35" t="s">
        <v>910</v>
      </c>
      <c r="FA35">
        <v>108</v>
      </c>
      <c r="FB35">
        <v>114195633</v>
      </c>
      <c r="FC35" t="s">
        <v>233</v>
      </c>
      <c r="FD35" t="s">
        <v>3276</v>
      </c>
      <c r="FE35" t="s">
        <v>36</v>
      </c>
      <c r="FF35" t="s">
        <v>37</v>
      </c>
      <c r="FG35">
        <v>60000000</v>
      </c>
      <c r="FH35">
        <v>2004</v>
      </c>
      <c r="FI35">
        <v>6.5</v>
      </c>
      <c r="FU35" s="1" t="s">
        <v>24177</v>
      </c>
      <c r="FV35" t="s">
        <v>13409</v>
      </c>
      <c r="FW35">
        <v>110</v>
      </c>
      <c r="FX35">
        <v>181360000</v>
      </c>
      <c r="FY35" t="s">
        <v>16970</v>
      </c>
      <c r="FZ35" t="s">
        <v>16971</v>
      </c>
      <c r="GA35" t="s">
        <v>36</v>
      </c>
      <c r="GB35" t="s">
        <v>37</v>
      </c>
      <c r="GC35">
        <v>6000000</v>
      </c>
      <c r="GD35">
        <v>1978</v>
      </c>
      <c r="GE35">
        <v>7.2</v>
      </c>
      <c r="GG35" t="s">
        <v>1215</v>
      </c>
      <c r="GH35">
        <v>91</v>
      </c>
      <c r="GI35">
        <v>274084951</v>
      </c>
      <c r="GJ35" t="s">
        <v>1482</v>
      </c>
      <c r="GK35" t="s">
        <v>1483</v>
      </c>
      <c r="GL35" t="s">
        <v>36</v>
      </c>
      <c r="GM35" t="s">
        <v>55</v>
      </c>
      <c r="GN35">
        <v>100000000</v>
      </c>
      <c r="GO35">
        <v>2013</v>
      </c>
      <c r="GP35">
        <v>7.8</v>
      </c>
      <c r="GR35" t="s">
        <v>701</v>
      </c>
      <c r="GS35">
        <v>98</v>
      </c>
      <c r="GT35">
        <v>68856263</v>
      </c>
      <c r="GU35" t="s">
        <v>8533</v>
      </c>
      <c r="GV35" t="s">
        <v>13380</v>
      </c>
      <c r="GW35" t="s">
        <v>36</v>
      </c>
      <c r="GX35" t="s">
        <v>37</v>
      </c>
      <c r="GY35">
        <v>15000000</v>
      </c>
      <c r="GZ35">
        <v>1993</v>
      </c>
      <c r="HA35">
        <v>6.9</v>
      </c>
      <c r="HC35" t="s">
        <v>884</v>
      </c>
      <c r="HD35">
        <v>131</v>
      </c>
      <c r="HE35">
        <v>195000874</v>
      </c>
      <c r="HF35" t="s">
        <v>521</v>
      </c>
      <c r="HG35" t="s">
        <v>886</v>
      </c>
      <c r="HH35" t="s">
        <v>36</v>
      </c>
      <c r="HI35" t="s">
        <v>890</v>
      </c>
      <c r="HJ35">
        <v>150000000</v>
      </c>
      <c r="HK35">
        <v>2015</v>
      </c>
      <c r="HL35">
        <v>7.4</v>
      </c>
      <c r="HN35" t="s">
        <v>644</v>
      </c>
      <c r="HO35">
        <v>116</v>
      </c>
      <c r="HP35">
        <v>77086030</v>
      </c>
      <c r="HQ35" t="s">
        <v>658</v>
      </c>
      <c r="HR35" t="s">
        <v>3885</v>
      </c>
      <c r="HS35" t="s">
        <v>36</v>
      </c>
      <c r="HT35" t="s">
        <v>1463</v>
      </c>
      <c r="HU35">
        <v>62000000</v>
      </c>
      <c r="HV35">
        <v>2000</v>
      </c>
      <c r="HW35">
        <v>6.6</v>
      </c>
      <c r="HY35" t="s">
        <v>77</v>
      </c>
      <c r="HZ35">
        <v>107</v>
      </c>
      <c r="IA35">
        <v>18636537</v>
      </c>
      <c r="IB35" t="s">
        <v>213</v>
      </c>
      <c r="IC35" t="s">
        <v>7976</v>
      </c>
      <c r="ID35" t="s">
        <v>36</v>
      </c>
      <c r="IE35" t="s">
        <v>675</v>
      </c>
      <c r="IF35">
        <v>32000000</v>
      </c>
      <c r="IG35">
        <v>1995</v>
      </c>
      <c r="IH35">
        <v>6.4</v>
      </c>
    </row>
    <row r="36" spans="2:242" x14ac:dyDescent="0.2">
      <c r="B36" t="s">
        <v>7868</v>
      </c>
      <c r="C36">
        <v>134</v>
      </c>
      <c r="D36">
        <v>309125409</v>
      </c>
      <c r="E36" t="s">
        <v>389</v>
      </c>
      <c r="F36" t="s">
        <v>7869</v>
      </c>
      <c r="G36" t="s">
        <v>36</v>
      </c>
      <c r="H36" t="s">
        <v>37</v>
      </c>
      <c r="I36">
        <v>32500000</v>
      </c>
      <c r="J36">
        <v>1983</v>
      </c>
      <c r="K36">
        <v>8.4</v>
      </c>
      <c r="M36" t="s">
        <v>651</v>
      </c>
      <c r="N36">
        <v>121</v>
      </c>
      <c r="O36">
        <v>333130696</v>
      </c>
      <c r="P36" t="s">
        <v>652</v>
      </c>
      <c r="Q36" t="s">
        <v>653</v>
      </c>
      <c r="R36" t="s">
        <v>36</v>
      </c>
      <c r="S36" t="s">
        <v>37</v>
      </c>
      <c r="T36">
        <v>170000000</v>
      </c>
      <c r="U36">
        <v>2014</v>
      </c>
      <c r="V36">
        <v>8.1</v>
      </c>
      <c r="X36" t="s">
        <v>1276</v>
      </c>
      <c r="Y36">
        <v>115</v>
      </c>
      <c r="Z36">
        <v>195329763</v>
      </c>
      <c r="AA36" t="s">
        <v>2105</v>
      </c>
      <c r="AB36" t="s">
        <v>3011</v>
      </c>
      <c r="AC36" t="s">
        <v>36</v>
      </c>
      <c r="AD36" t="s">
        <v>37</v>
      </c>
      <c r="AE36">
        <v>80000000</v>
      </c>
      <c r="AF36">
        <v>2006</v>
      </c>
      <c r="AG36">
        <v>6.9</v>
      </c>
      <c r="AI36" t="s">
        <v>2052</v>
      </c>
      <c r="AJ36">
        <v>125</v>
      </c>
      <c r="AK36">
        <v>83299761</v>
      </c>
      <c r="AL36" t="s">
        <v>320</v>
      </c>
      <c r="AM36" t="s">
        <v>7362</v>
      </c>
      <c r="AN36" t="s">
        <v>36</v>
      </c>
      <c r="AO36" t="s">
        <v>37</v>
      </c>
      <c r="AP36">
        <v>35000000</v>
      </c>
      <c r="AQ36">
        <v>2013</v>
      </c>
      <c r="AR36">
        <v>7.5</v>
      </c>
      <c r="AT36" t="s">
        <v>1250</v>
      </c>
      <c r="AU36">
        <v>125</v>
      </c>
      <c r="AV36">
        <v>219200000</v>
      </c>
      <c r="AW36" t="s">
        <v>809</v>
      </c>
      <c r="AX36" t="s">
        <v>9372</v>
      </c>
      <c r="AY36" t="s">
        <v>36</v>
      </c>
      <c r="AZ36" t="s">
        <v>37</v>
      </c>
      <c r="BA36">
        <v>25000000</v>
      </c>
      <c r="BB36">
        <v>1993</v>
      </c>
      <c r="BC36">
        <v>6.9</v>
      </c>
      <c r="BE36" t="s">
        <v>2154</v>
      </c>
      <c r="BF36">
        <v>110</v>
      </c>
      <c r="BG36">
        <v>134568845</v>
      </c>
      <c r="BH36" t="s">
        <v>563</v>
      </c>
      <c r="BI36" t="s">
        <v>3002</v>
      </c>
      <c r="BJ36" t="s">
        <v>36</v>
      </c>
      <c r="BK36" t="s">
        <v>37</v>
      </c>
      <c r="BL36">
        <v>75000000</v>
      </c>
      <c r="BM36">
        <v>2008</v>
      </c>
      <c r="BN36">
        <v>6.7</v>
      </c>
      <c r="BO36" s="1" t="s">
        <v>24167</v>
      </c>
      <c r="BP36" t="s">
        <v>21660</v>
      </c>
      <c r="BQ36">
        <v>91</v>
      </c>
      <c r="BR36">
        <v>4946250</v>
      </c>
      <c r="BS36" t="s">
        <v>19897</v>
      </c>
      <c r="BT36" t="s">
        <v>21662</v>
      </c>
      <c r="BU36" t="s">
        <v>36</v>
      </c>
      <c r="BV36" t="s">
        <v>37</v>
      </c>
      <c r="BW36">
        <v>1000000</v>
      </c>
      <c r="BX36">
        <v>2013</v>
      </c>
      <c r="BY36">
        <v>7.4</v>
      </c>
      <c r="CA36" t="s">
        <v>109</v>
      </c>
      <c r="CB36">
        <v>117</v>
      </c>
      <c r="CC36">
        <v>210592590</v>
      </c>
      <c r="CD36" t="s">
        <v>639</v>
      </c>
      <c r="CE36" t="s">
        <v>3921</v>
      </c>
      <c r="CF36" t="s">
        <v>36</v>
      </c>
      <c r="CG36" t="s">
        <v>37</v>
      </c>
      <c r="CH36">
        <v>65000000</v>
      </c>
      <c r="CI36">
        <v>2006</v>
      </c>
      <c r="CJ36">
        <v>7.7</v>
      </c>
      <c r="CL36" t="s">
        <v>304</v>
      </c>
      <c r="CM36">
        <v>117</v>
      </c>
      <c r="CN36">
        <v>244052771</v>
      </c>
      <c r="CO36" t="s">
        <v>319</v>
      </c>
      <c r="CP36" t="s">
        <v>3297</v>
      </c>
      <c r="CQ36" t="s">
        <v>36</v>
      </c>
      <c r="CR36" t="s">
        <v>37</v>
      </c>
      <c r="CS36">
        <v>120000000</v>
      </c>
      <c r="CT36">
        <v>2006</v>
      </c>
      <c r="CU36">
        <v>7.2</v>
      </c>
      <c r="CW36" t="s">
        <v>584</v>
      </c>
      <c r="CX36">
        <v>128</v>
      </c>
      <c r="CY36">
        <v>38297305</v>
      </c>
      <c r="CZ36" t="s">
        <v>586</v>
      </c>
      <c r="DA36" t="s">
        <v>587</v>
      </c>
      <c r="DB36" t="s">
        <v>36</v>
      </c>
      <c r="DC36" t="s">
        <v>37</v>
      </c>
      <c r="DD36">
        <v>175000000</v>
      </c>
      <c r="DE36">
        <v>2013</v>
      </c>
      <c r="DF36">
        <v>6.3</v>
      </c>
      <c r="DH36" t="s">
        <v>10762</v>
      </c>
      <c r="DI36">
        <v>128</v>
      </c>
      <c r="DJ36">
        <v>52066000</v>
      </c>
      <c r="DK36" t="s">
        <v>2036</v>
      </c>
      <c r="DL36" t="s">
        <v>10763</v>
      </c>
      <c r="DM36" t="s">
        <v>36</v>
      </c>
      <c r="DN36" t="s">
        <v>55</v>
      </c>
      <c r="DO36">
        <v>20000000</v>
      </c>
      <c r="DP36">
        <v>2014</v>
      </c>
      <c r="DQ36">
        <v>7.5</v>
      </c>
      <c r="DS36" t="s">
        <v>185</v>
      </c>
      <c r="DT36">
        <v>116</v>
      </c>
      <c r="DU36">
        <v>78900000</v>
      </c>
      <c r="DV36" t="s">
        <v>2199</v>
      </c>
      <c r="DW36" t="s">
        <v>15589</v>
      </c>
      <c r="DX36" t="s">
        <v>36</v>
      </c>
      <c r="DY36" t="s">
        <v>55</v>
      </c>
      <c r="DZ36">
        <v>11000000</v>
      </c>
      <c r="EA36">
        <v>1979</v>
      </c>
      <c r="EB36">
        <v>8.5</v>
      </c>
      <c r="ED36" t="s">
        <v>8838</v>
      </c>
      <c r="EE36">
        <v>83</v>
      </c>
      <c r="EF36">
        <v>100491683</v>
      </c>
      <c r="EG36" t="s">
        <v>2313</v>
      </c>
      <c r="EH36" t="s">
        <v>8840</v>
      </c>
      <c r="EI36" t="s">
        <v>36</v>
      </c>
      <c r="EJ36" t="s">
        <v>37</v>
      </c>
      <c r="EK36">
        <v>24000000</v>
      </c>
      <c r="EL36">
        <v>1998</v>
      </c>
      <c r="EM36">
        <v>5.9</v>
      </c>
      <c r="EO36" t="s">
        <v>362</v>
      </c>
      <c r="EP36">
        <v>127</v>
      </c>
      <c r="EQ36">
        <v>57386369</v>
      </c>
      <c r="ER36" t="s">
        <v>391</v>
      </c>
      <c r="ES36" t="s">
        <v>4884</v>
      </c>
      <c r="ET36" t="s">
        <v>36</v>
      </c>
      <c r="EU36" t="s">
        <v>37</v>
      </c>
      <c r="EV36">
        <v>52500000</v>
      </c>
      <c r="EW36">
        <v>2001</v>
      </c>
      <c r="EX36">
        <v>7.6</v>
      </c>
      <c r="EZ36" t="s">
        <v>1737</v>
      </c>
      <c r="FA36">
        <v>140</v>
      </c>
      <c r="FB36">
        <v>111544445</v>
      </c>
      <c r="FC36" t="s">
        <v>164</v>
      </c>
      <c r="FD36" t="s">
        <v>2370</v>
      </c>
      <c r="FE36" t="s">
        <v>36</v>
      </c>
      <c r="FF36" t="s">
        <v>37</v>
      </c>
      <c r="FG36">
        <v>90000000</v>
      </c>
      <c r="FH36">
        <v>1998</v>
      </c>
      <c r="FI36">
        <v>7.3</v>
      </c>
      <c r="FU36" s="1" t="s">
        <v>24177</v>
      </c>
      <c r="FV36" t="s">
        <v>3301</v>
      </c>
      <c r="FW36">
        <v>125</v>
      </c>
      <c r="FX36">
        <v>178406268</v>
      </c>
      <c r="FY36" t="s">
        <v>1525</v>
      </c>
      <c r="FZ36" t="s">
        <v>13361</v>
      </c>
      <c r="GA36" t="s">
        <v>36</v>
      </c>
      <c r="GB36" t="s">
        <v>37</v>
      </c>
      <c r="GC36">
        <v>14000000</v>
      </c>
      <c r="GD36">
        <v>1990</v>
      </c>
      <c r="GE36">
        <v>6.9</v>
      </c>
      <c r="GG36" t="s">
        <v>218</v>
      </c>
      <c r="GH36">
        <v>136</v>
      </c>
      <c r="GI36">
        <v>259746958</v>
      </c>
      <c r="GJ36" t="s">
        <v>98</v>
      </c>
      <c r="GK36" t="s">
        <v>591</v>
      </c>
      <c r="GL36" t="s">
        <v>36</v>
      </c>
      <c r="GM36" t="s">
        <v>37</v>
      </c>
      <c r="GN36">
        <v>170000000</v>
      </c>
      <c r="GO36">
        <v>2014</v>
      </c>
      <c r="GP36">
        <v>7.8</v>
      </c>
      <c r="GR36" t="s">
        <v>1163</v>
      </c>
      <c r="GS36">
        <v>98</v>
      </c>
      <c r="GT36">
        <v>68353550</v>
      </c>
      <c r="GU36" t="s">
        <v>82</v>
      </c>
      <c r="GV36" t="s">
        <v>14793</v>
      </c>
      <c r="GW36" t="s">
        <v>36</v>
      </c>
      <c r="GX36" t="s">
        <v>37</v>
      </c>
      <c r="GY36">
        <v>10000000</v>
      </c>
      <c r="GZ36">
        <v>2000</v>
      </c>
      <c r="HA36">
        <v>5.9</v>
      </c>
      <c r="HC36" t="s">
        <v>1292</v>
      </c>
      <c r="HD36">
        <v>129</v>
      </c>
      <c r="HE36">
        <v>186830669</v>
      </c>
      <c r="HF36" t="s">
        <v>95</v>
      </c>
      <c r="HG36" t="s">
        <v>1294</v>
      </c>
      <c r="HH36" t="s">
        <v>36</v>
      </c>
      <c r="HI36" t="s">
        <v>37</v>
      </c>
      <c r="HJ36">
        <v>125000000</v>
      </c>
      <c r="HK36">
        <v>2011</v>
      </c>
      <c r="HL36">
        <v>7.5</v>
      </c>
      <c r="HN36" t="s">
        <v>3237</v>
      </c>
      <c r="HO36">
        <v>178</v>
      </c>
      <c r="HP36">
        <v>75600000</v>
      </c>
      <c r="HQ36" t="s">
        <v>3240</v>
      </c>
      <c r="HR36" t="s">
        <v>3241</v>
      </c>
      <c r="HS36" t="s">
        <v>36</v>
      </c>
      <c r="HT36" t="s">
        <v>37</v>
      </c>
      <c r="HU36">
        <v>72000000</v>
      </c>
      <c r="HV36">
        <v>1995</v>
      </c>
      <c r="HW36">
        <v>8.4</v>
      </c>
      <c r="HY36" t="s">
        <v>5933</v>
      </c>
      <c r="HZ36">
        <v>220</v>
      </c>
      <c r="IA36">
        <v>15527125</v>
      </c>
      <c r="IB36" t="s">
        <v>1155</v>
      </c>
      <c r="IC36" t="s">
        <v>5935</v>
      </c>
      <c r="ID36" t="s">
        <v>36</v>
      </c>
      <c r="IE36" t="s">
        <v>37</v>
      </c>
      <c r="IF36">
        <v>57000000</v>
      </c>
      <c r="IG36">
        <v>2000</v>
      </c>
      <c r="IH36">
        <v>5.8</v>
      </c>
    </row>
    <row r="37" spans="2:242" x14ac:dyDescent="0.2">
      <c r="B37" t="s">
        <v>426</v>
      </c>
      <c r="C37">
        <v>154</v>
      </c>
      <c r="D37">
        <v>306124059</v>
      </c>
      <c r="E37" t="s">
        <v>164</v>
      </c>
      <c r="F37" t="s">
        <v>2979</v>
      </c>
      <c r="G37" t="s">
        <v>36</v>
      </c>
      <c r="H37" t="s">
        <v>37</v>
      </c>
      <c r="I37">
        <v>75000000</v>
      </c>
      <c r="J37">
        <v>1996</v>
      </c>
      <c r="K37">
        <v>6.9</v>
      </c>
      <c r="M37" t="s">
        <v>109</v>
      </c>
      <c r="N37">
        <v>183</v>
      </c>
      <c r="O37">
        <v>330249062</v>
      </c>
      <c r="P37" t="s">
        <v>111</v>
      </c>
      <c r="Q37" t="s">
        <v>112</v>
      </c>
      <c r="R37" t="s">
        <v>36</v>
      </c>
      <c r="S37" t="s">
        <v>37</v>
      </c>
      <c r="T37">
        <v>250000000</v>
      </c>
      <c r="U37">
        <v>2016</v>
      </c>
      <c r="V37">
        <v>6.9</v>
      </c>
      <c r="X37" t="s">
        <v>799</v>
      </c>
      <c r="Y37">
        <v>86</v>
      </c>
      <c r="Z37">
        <v>193136719</v>
      </c>
      <c r="AA37" t="s">
        <v>800</v>
      </c>
      <c r="AB37" t="s">
        <v>2989</v>
      </c>
      <c r="AC37" t="s">
        <v>36</v>
      </c>
      <c r="AD37" t="s">
        <v>37</v>
      </c>
      <c r="AE37">
        <v>75000000</v>
      </c>
      <c r="AF37">
        <v>2005</v>
      </c>
      <c r="AG37">
        <v>6.9</v>
      </c>
      <c r="AI37" t="s">
        <v>739</v>
      </c>
      <c r="AJ37">
        <v>124</v>
      </c>
      <c r="AK37">
        <v>79900000</v>
      </c>
      <c r="AL37" t="s">
        <v>5103</v>
      </c>
      <c r="AM37" t="s">
        <v>12708</v>
      </c>
      <c r="AN37" t="s">
        <v>36</v>
      </c>
      <c r="AO37" t="s">
        <v>37</v>
      </c>
      <c r="AQ37">
        <v>1980</v>
      </c>
      <c r="AR37">
        <v>7.5</v>
      </c>
      <c r="AT37" t="s">
        <v>2511</v>
      </c>
      <c r="AU37">
        <v>112</v>
      </c>
      <c r="AV37">
        <v>218628680</v>
      </c>
      <c r="AW37" t="s">
        <v>288</v>
      </c>
      <c r="AX37" t="s">
        <v>5012</v>
      </c>
      <c r="AY37" t="s">
        <v>36</v>
      </c>
      <c r="AZ37" t="s">
        <v>37</v>
      </c>
      <c r="BA37">
        <v>50000000</v>
      </c>
      <c r="BB37">
        <v>2012</v>
      </c>
      <c r="BC37">
        <v>7</v>
      </c>
      <c r="BE37" t="s">
        <v>2597</v>
      </c>
      <c r="BF37">
        <v>120</v>
      </c>
      <c r="BG37">
        <v>134455175</v>
      </c>
      <c r="BH37" t="s">
        <v>248</v>
      </c>
      <c r="BI37" t="s">
        <v>7285</v>
      </c>
      <c r="BJ37" t="s">
        <v>36</v>
      </c>
      <c r="BK37" t="s">
        <v>37</v>
      </c>
      <c r="BL37">
        <v>35000000</v>
      </c>
      <c r="BM37">
        <v>2013</v>
      </c>
      <c r="BN37">
        <v>5.7</v>
      </c>
      <c r="BO37" s="1" t="s">
        <v>24167</v>
      </c>
      <c r="BP37" t="s">
        <v>4227</v>
      </c>
      <c r="BQ37">
        <v>106</v>
      </c>
      <c r="BR37">
        <v>4581222</v>
      </c>
      <c r="BS37" t="s">
        <v>20238</v>
      </c>
      <c r="BT37" t="s">
        <v>20239</v>
      </c>
      <c r="BU37" t="s">
        <v>36</v>
      </c>
      <c r="BV37" t="s">
        <v>55</v>
      </c>
      <c r="BX37">
        <v>2003</v>
      </c>
      <c r="BY37">
        <v>8.1</v>
      </c>
      <c r="CA37" t="s">
        <v>568</v>
      </c>
      <c r="CB37">
        <v>130</v>
      </c>
      <c r="CC37">
        <v>208543795</v>
      </c>
      <c r="CD37" t="s">
        <v>438</v>
      </c>
      <c r="CE37" t="s">
        <v>570</v>
      </c>
      <c r="CF37" t="s">
        <v>36</v>
      </c>
      <c r="CG37" t="s">
        <v>37</v>
      </c>
      <c r="CH37">
        <v>170000000</v>
      </c>
      <c r="CI37">
        <v>2014</v>
      </c>
      <c r="CJ37">
        <v>7.6</v>
      </c>
      <c r="CL37" t="s">
        <v>5827</v>
      </c>
      <c r="CM37">
        <v>95</v>
      </c>
      <c r="CN37">
        <v>241437427</v>
      </c>
      <c r="CO37" t="s">
        <v>11276</v>
      </c>
      <c r="CP37" t="s">
        <v>17703</v>
      </c>
      <c r="CQ37" t="s">
        <v>36</v>
      </c>
      <c r="CR37" t="s">
        <v>37</v>
      </c>
      <c r="CS37">
        <v>5000000</v>
      </c>
      <c r="CT37">
        <v>2002</v>
      </c>
      <c r="CU37">
        <v>6.6</v>
      </c>
      <c r="CW37" t="s">
        <v>595</v>
      </c>
      <c r="CX37">
        <v>93</v>
      </c>
      <c r="CY37">
        <v>238371987</v>
      </c>
      <c r="CZ37" t="s">
        <v>597</v>
      </c>
      <c r="DA37" t="s">
        <v>598</v>
      </c>
      <c r="DB37" t="s">
        <v>36</v>
      </c>
      <c r="DC37" t="s">
        <v>37</v>
      </c>
      <c r="DD37">
        <v>165000000</v>
      </c>
      <c r="DE37">
        <v>2010</v>
      </c>
      <c r="DF37">
        <v>6.4</v>
      </c>
      <c r="DH37" t="s">
        <v>4953</v>
      </c>
      <c r="DI37">
        <v>180</v>
      </c>
      <c r="DJ37">
        <v>51600000</v>
      </c>
      <c r="DK37" t="s">
        <v>1653</v>
      </c>
      <c r="DL37" t="s">
        <v>11780</v>
      </c>
      <c r="DM37" t="s">
        <v>36</v>
      </c>
      <c r="DN37" t="s">
        <v>37</v>
      </c>
      <c r="DO37">
        <v>18000000</v>
      </c>
      <c r="DP37">
        <v>1984</v>
      </c>
      <c r="DQ37">
        <v>8.3000000000000007</v>
      </c>
      <c r="DS37" t="s">
        <v>14797</v>
      </c>
      <c r="DT37">
        <v>109</v>
      </c>
      <c r="DU37">
        <v>78845130</v>
      </c>
      <c r="DV37" t="s">
        <v>1696</v>
      </c>
      <c r="DW37" t="s">
        <v>14798</v>
      </c>
      <c r="DX37" t="s">
        <v>36</v>
      </c>
      <c r="DY37" t="s">
        <v>1463</v>
      </c>
      <c r="DZ37">
        <v>10000000</v>
      </c>
      <c r="EA37">
        <v>2016</v>
      </c>
      <c r="EB37">
        <v>6.1</v>
      </c>
      <c r="ED37" t="s">
        <v>1767</v>
      </c>
      <c r="EE37">
        <v>91</v>
      </c>
      <c r="EF37">
        <v>100117603</v>
      </c>
      <c r="EG37" t="s">
        <v>1373</v>
      </c>
      <c r="EH37" t="s">
        <v>1770</v>
      </c>
      <c r="EI37" t="s">
        <v>36</v>
      </c>
      <c r="EJ37" t="s">
        <v>37</v>
      </c>
      <c r="EK37">
        <v>100000000</v>
      </c>
      <c r="EL37">
        <v>1996</v>
      </c>
      <c r="EM37">
        <v>6.9</v>
      </c>
      <c r="EO37" t="s">
        <v>253</v>
      </c>
      <c r="EP37">
        <v>77</v>
      </c>
      <c r="EQ37">
        <v>53337608</v>
      </c>
      <c r="ER37" t="s">
        <v>42</v>
      </c>
      <c r="ES37" t="s">
        <v>8328</v>
      </c>
      <c r="ET37" t="s">
        <v>36</v>
      </c>
      <c r="EU37" t="s">
        <v>37</v>
      </c>
      <c r="EV37">
        <v>40000000</v>
      </c>
      <c r="EW37">
        <v>2005</v>
      </c>
      <c r="EX37">
        <v>7.4</v>
      </c>
      <c r="EZ37" t="s">
        <v>10817</v>
      </c>
      <c r="FA37">
        <v>98</v>
      </c>
      <c r="FB37">
        <v>110175871</v>
      </c>
      <c r="FC37" t="s">
        <v>2475</v>
      </c>
      <c r="FD37" t="s">
        <v>14825</v>
      </c>
      <c r="FE37" t="s">
        <v>36</v>
      </c>
      <c r="FF37" t="s">
        <v>37</v>
      </c>
      <c r="FG37">
        <v>10000000</v>
      </c>
      <c r="FH37">
        <v>2004</v>
      </c>
      <c r="FI37">
        <v>5.9</v>
      </c>
      <c r="FU37" s="1" t="s">
        <v>24177</v>
      </c>
      <c r="FV37" t="s">
        <v>3134</v>
      </c>
      <c r="FW37">
        <v>118</v>
      </c>
      <c r="FX37">
        <v>177575142</v>
      </c>
      <c r="FY37" t="s">
        <v>164</v>
      </c>
      <c r="FZ37" t="s">
        <v>4586</v>
      </c>
      <c r="GA37" t="s">
        <v>36</v>
      </c>
      <c r="GB37" t="s">
        <v>37</v>
      </c>
      <c r="GC37">
        <v>70000000</v>
      </c>
      <c r="GD37">
        <v>2005</v>
      </c>
      <c r="GE37">
        <v>6.6</v>
      </c>
      <c r="GG37" t="s">
        <v>349</v>
      </c>
      <c r="GH37">
        <v>127</v>
      </c>
      <c r="GI37">
        <v>257704099</v>
      </c>
      <c r="GJ37" t="s">
        <v>96</v>
      </c>
      <c r="GK37" t="s">
        <v>1027</v>
      </c>
      <c r="GL37" t="s">
        <v>36</v>
      </c>
      <c r="GM37" t="s">
        <v>37</v>
      </c>
      <c r="GN37">
        <v>150000000</v>
      </c>
      <c r="GO37">
        <v>2009</v>
      </c>
      <c r="GP37">
        <v>8</v>
      </c>
      <c r="GR37" t="s">
        <v>5767</v>
      </c>
      <c r="GS37">
        <v>136</v>
      </c>
      <c r="GT37">
        <v>67253092</v>
      </c>
      <c r="GU37" t="s">
        <v>442</v>
      </c>
      <c r="GV37" t="s">
        <v>5768</v>
      </c>
      <c r="GW37" t="s">
        <v>36</v>
      </c>
      <c r="GX37" t="s">
        <v>37</v>
      </c>
      <c r="GY37">
        <v>30000000</v>
      </c>
      <c r="GZ37">
        <v>2005</v>
      </c>
      <c r="HA37">
        <v>7.2</v>
      </c>
      <c r="HC37" t="s">
        <v>426</v>
      </c>
      <c r="HD37">
        <v>124</v>
      </c>
      <c r="HE37">
        <v>186739919</v>
      </c>
      <c r="HF37" t="s">
        <v>371</v>
      </c>
      <c r="HG37" t="s">
        <v>1335</v>
      </c>
      <c r="HH37" t="s">
        <v>36</v>
      </c>
      <c r="HI37" t="s">
        <v>37</v>
      </c>
      <c r="HJ37">
        <v>125000000</v>
      </c>
      <c r="HK37">
        <v>2004</v>
      </c>
      <c r="HL37">
        <v>6.4</v>
      </c>
      <c r="HN37" t="s">
        <v>1631</v>
      </c>
      <c r="HO37">
        <v>117</v>
      </c>
      <c r="HP37">
        <v>72455275</v>
      </c>
      <c r="HQ37" t="s">
        <v>33</v>
      </c>
      <c r="HR37" t="s">
        <v>6350</v>
      </c>
      <c r="HS37" t="s">
        <v>36</v>
      </c>
      <c r="HT37" t="s">
        <v>37</v>
      </c>
      <c r="HU37">
        <v>40000000</v>
      </c>
      <c r="HV37">
        <v>1992</v>
      </c>
      <c r="HW37">
        <v>7.8</v>
      </c>
      <c r="HY37" t="s">
        <v>2654</v>
      </c>
      <c r="HZ37">
        <v>94</v>
      </c>
      <c r="IA37">
        <v>13264986</v>
      </c>
      <c r="IB37" t="s">
        <v>5422</v>
      </c>
      <c r="IC37" t="s">
        <v>7639</v>
      </c>
      <c r="ID37" t="s">
        <v>36</v>
      </c>
      <c r="IE37" t="s">
        <v>37</v>
      </c>
      <c r="IF37">
        <v>35000000</v>
      </c>
      <c r="IG37">
        <v>2001</v>
      </c>
      <c r="IH37">
        <v>6</v>
      </c>
    </row>
    <row r="38" spans="2:242" x14ac:dyDescent="0.2">
      <c r="B38" t="s">
        <v>39</v>
      </c>
      <c r="C38">
        <v>143</v>
      </c>
      <c r="D38">
        <v>305388685</v>
      </c>
      <c r="E38" t="s">
        <v>42</v>
      </c>
      <c r="F38" t="s">
        <v>1261</v>
      </c>
      <c r="G38" t="s">
        <v>36</v>
      </c>
      <c r="H38" t="s">
        <v>37</v>
      </c>
      <c r="I38">
        <v>140000000</v>
      </c>
      <c r="J38">
        <v>2003</v>
      </c>
      <c r="K38">
        <v>8.1</v>
      </c>
      <c r="M38" t="s">
        <v>719</v>
      </c>
      <c r="N38">
        <v>93</v>
      </c>
      <c r="O38">
        <v>320706665</v>
      </c>
      <c r="P38" t="s">
        <v>721</v>
      </c>
      <c r="Q38" t="s">
        <v>722</v>
      </c>
      <c r="R38" t="s">
        <v>36</v>
      </c>
      <c r="S38" t="s">
        <v>37</v>
      </c>
      <c r="T38">
        <v>160000000</v>
      </c>
      <c r="U38">
        <v>2007</v>
      </c>
      <c r="V38">
        <v>6.1</v>
      </c>
      <c r="X38" t="s">
        <v>304</v>
      </c>
      <c r="Y38">
        <v>74</v>
      </c>
      <c r="Z38">
        <v>191796233</v>
      </c>
      <c r="AA38" t="s">
        <v>320</v>
      </c>
      <c r="AB38" t="s">
        <v>8094</v>
      </c>
      <c r="AC38" t="s">
        <v>36</v>
      </c>
      <c r="AD38" t="s">
        <v>37</v>
      </c>
      <c r="AE38">
        <v>30000000</v>
      </c>
      <c r="AF38">
        <v>1995</v>
      </c>
      <c r="AG38">
        <v>8.3000000000000007</v>
      </c>
      <c r="AI38" t="s">
        <v>5119</v>
      </c>
      <c r="AJ38">
        <v>133</v>
      </c>
      <c r="AK38">
        <v>75605492</v>
      </c>
      <c r="AL38" t="s">
        <v>695</v>
      </c>
      <c r="AM38" t="s">
        <v>5120</v>
      </c>
      <c r="AN38" t="s">
        <v>36</v>
      </c>
      <c r="AO38" t="s">
        <v>37</v>
      </c>
      <c r="AP38">
        <v>50000000</v>
      </c>
      <c r="AQ38">
        <v>2011</v>
      </c>
      <c r="AR38">
        <v>7.6</v>
      </c>
      <c r="AT38" t="s">
        <v>1656</v>
      </c>
      <c r="AU38">
        <v>90</v>
      </c>
      <c r="AV38">
        <v>217350219</v>
      </c>
      <c r="AW38" t="s">
        <v>809</v>
      </c>
      <c r="AX38" t="s">
        <v>8824</v>
      </c>
      <c r="AY38" t="s">
        <v>36</v>
      </c>
      <c r="AZ38" t="s">
        <v>37</v>
      </c>
      <c r="BA38">
        <v>28000000</v>
      </c>
      <c r="BB38">
        <v>1992</v>
      </c>
      <c r="BC38">
        <v>8</v>
      </c>
      <c r="BE38" t="s">
        <v>1349</v>
      </c>
      <c r="BF38">
        <v>99</v>
      </c>
      <c r="BG38">
        <v>134141530</v>
      </c>
      <c r="BH38" t="s">
        <v>2281</v>
      </c>
      <c r="BI38" t="s">
        <v>9455</v>
      </c>
      <c r="BJ38" t="s">
        <v>36</v>
      </c>
      <c r="BK38" t="s">
        <v>37</v>
      </c>
      <c r="BL38">
        <v>25000000</v>
      </c>
      <c r="BM38">
        <v>2014</v>
      </c>
      <c r="BN38">
        <v>6.2</v>
      </c>
      <c r="BO38" s="1" t="s">
        <v>24167</v>
      </c>
      <c r="BP38" t="s">
        <v>21623</v>
      </c>
      <c r="BQ38">
        <v>94</v>
      </c>
      <c r="BR38">
        <v>4417124</v>
      </c>
      <c r="BS38" t="s">
        <v>21625</v>
      </c>
      <c r="BT38" t="s">
        <v>21626</v>
      </c>
      <c r="BU38" t="s">
        <v>36</v>
      </c>
      <c r="BV38" t="s">
        <v>37</v>
      </c>
      <c r="BX38">
        <v>2008</v>
      </c>
      <c r="BY38">
        <v>7.9</v>
      </c>
      <c r="CA38" t="s">
        <v>855</v>
      </c>
      <c r="CB38">
        <v>105</v>
      </c>
      <c r="CC38">
        <v>201148159</v>
      </c>
      <c r="CD38" t="s">
        <v>592</v>
      </c>
      <c r="CE38" t="s">
        <v>1995</v>
      </c>
      <c r="CF38" t="s">
        <v>36</v>
      </c>
      <c r="CG38" t="s">
        <v>37</v>
      </c>
      <c r="CH38">
        <v>95000000</v>
      </c>
      <c r="CI38">
        <v>2015</v>
      </c>
      <c r="CJ38">
        <v>7</v>
      </c>
      <c r="CL38" t="s">
        <v>560</v>
      </c>
      <c r="CM38">
        <v>97</v>
      </c>
      <c r="CN38">
        <v>241407328</v>
      </c>
      <c r="CO38" t="s">
        <v>563</v>
      </c>
      <c r="CP38" t="s">
        <v>564</v>
      </c>
      <c r="CQ38" t="s">
        <v>36</v>
      </c>
      <c r="CR38" t="s">
        <v>37</v>
      </c>
      <c r="CS38">
        <v>180000000</v>
      </c>
      <c r="CT38">
        <v>2014</v>
      </c>
      <c r="CU38">
        <v>7</v>
      </c>
      <c r="CW38" t="s">
        <v>433</v>
      </c>
      <c r="CX38">
        <v>100</v>
      </c>
      <c r="CY38">
        <v>665426</v>
      </c>
      <c r="CZ38" t="s">
        <v>320</v>
      </c>
      <c r="DA38" t="s">
        <v>627</v>
      </c>
      <c r="DB38" t="s">
        <v>36</v>
      </c>
      <c r="DC38" t="s">
        <v>37</v>
      </c>
      <c r="DD38">
        <v>165000000</v>
      </c>
      <c r="DE38">
        <v>2004</v>
      </c>
      <c r="DF38">
        <v>6.6</v>
      </c>
      <c r="DH38" t="s">
        <v>2394</v>
      </c>
      <c r="DI38">
        <v>131</v>
      </c>
      <c r="DJ38">
        <v>51396781</v>
      </c>
      <c r="DK38" t="s">
        <v>2396</v>
      </c>
      <c r="DL38" t="s">
        <v>2397</v>
      </c>
      <c r="DM38" t="s">
        <v>36</v>
      </c>
      <c r="DN38" t="s">
        <v>37</v>
      </c>
      <c r="DO38">
        <v>68000000</v>
      </c>
      <c r="DP38">
        <v>2001</v>
      </c>
      <c r="DQ38">
        <v>7.6</v>
      </c>
      <c r="DS38" t="s">
        <v>7402</v>
      </c>
      <c r="DT38">
        <v>120</v>
      </c>
      <c r="DU38">
        <v>76600000</v>
      </c>
      <c r="DV38" t="s">
        <v>7405</v>
      </c>
      <c r="DW38" t="s">
        <v>7406</v>
      </c>
      <c r="DX38" t="s">
        <v>36</v>
      </c>
      <c r="DY38" t="s">
        <v>37</v>
      </c>
      <c r="DZ38">
        <v>10700000</v>
      </c>
      <c r="EA38">
        <v>1982</v>
      </c>
      <c r="EB38">
        <v>7.4</v>
      </c>
      <c r="ED38" t="s">
        <v>5173</v>
      </c>
      <c r="EE38">
        <v>95</v>
      </c>
      <c r="EF38">
        <v>94900000</v>
      </c>
      <c r="EG38" t="s">
        <v>6052</v>
      </c>
      <c r="EH38" t="s">
        <v>16457</v>
      </c>
      <c r="EI38" t="s">
        <v>36</v>
      </c>
      <c r="EJ38" t="s">
        <v>37</v>
      </c>
      <c r="EK38">
        <v>4000000</v>
      </c>
      <c r="EL38">
        <v>1983</v>
      </c>
      <c r="EM38">
        <v>6.1</v>
      </c>
      <c r="EO38" t="s">
        <v>10556</v>
      </c>
      <c r="EP38">
        <v>81</v>
      </c>
      <c r="EQ38">
        <v>52008288</v>
      </c>
      <c r="ER38" t="s">
        <v>3488</v>
      </c>
      <c r="ES38" t="s">
        <v>10558</v>
      </c>
      <c r="ET38" t="s">
        <v>36</v>
      </c>
      <c r="EU38" t="s">
        <v>37</v>
      </c>
      <c r="EV38">
        <v>21000000</v>
      </c>
      <c r="EW38">
        <v>1999</v>
      </c>
      <c r="EX38">
        <v>7.8</v>
      </c>
      <c r="EZ38" t="s">
        <v>109</v>
      </c>
      <c r="FA38">
        <v>215</v>
      </c>
      <c r="FB38">
        <v>107503316</v>
      </c>
      <c r="FC38" t="s">
        <v>1051</v>
      </c>
      <c r="FD38" t="s">
        <v>1052</v>
      </c>
      <c r="FE38" t="s">
        <v>36</v>
      </c>
      <c r="FF38" t="s">
        <v>37</v>
      </c>
      <c r="FG38">
        <v>130000000</v>
      </c>
      <c r="FH38">
        <v>2009</v>
      </c>
      <c r="FI38">
        <v>7.7</v>
      </c>
      <c r="FU38" s="1" t="s">
        <v>24177</v>
      </c>
      <c r="FV38" t="s">
        <v>2211</v>
      </c>
      <c r="FW38">
        <v>116</v>
      </c>
      <c r="FX38">
        <v>177200000</v>
      </c>
      <c r="FY38" t="s">
        <v>545</v>
      </c>
      <c r="FZ38" t="s">
        <v>12651</v>
      </c>
      <c r="GA38" t="s">
        <v>36</v>
      </c>
      <c r="GB38" t="s">
        <v>37</v>
      </c>
      <c r="GC38">
        <v>22000000</v>
      </c>
      <c r="GD38">
        <v>1982</v>
      </c>
      <c r="GE38">
        <v>7.4</v>
      </c>
      <c r="GG38" t="s">
        <v>694</v>
      </c>
      <c r="GH38">
        <v>104</v>
      </c>
      <c r="GI38">
        <v>256386216</v>
      </c>
      <c r="GJ38" t="s">
        <v>164</v>
      </c>
      <c r="GK38" t="s">
        <v>781</v>
      </c>
      <c r="GL38" t="s">
        <v>36</v>
      </c>
      <c r="GM38" t="s">
        <v>37</v>
      </c>
      <c r="GN38">
        <v>150000000</v>
      </c>
      <c r="GO38">
        <v>2007</v>
      </c>
      <c r="GP38">
        <v>7.2</v>
      </c>
      <c r="GR38" t="s">
        <v>5156</v>
      </c>
      <c r="GS38">
        <v>101</v>
      </c>
      <c r="GT38">
        <v>66002004</v>
      </c>
      <c r="GU38" t="s">
        <v>5128</v>
      </c>
      <c r="GV38" t="s">
        <v>5158</v>
      </c>
      <c r="GW38" t="s">
        <v>36</v>
      </c>
      <c r="GX38" t="s">
        <v>37</v>
      </c>
      <c r="GY38">
        <v>50000000</v>
      </c>
      <c r="GZ38">
        <v>2005</v>
      </c>
      <c r="HA38">
        <v>4.7</v>
      </c>
      <c r="HC38" t="s">
        <v>519</v>
      </c>
      <c r="HD38">
        <v>126</v>
      </c>
      <c r="HE38">
        <v>186336103</v>
      </c>
      <c r="HF38" t="s">
        <v>338</v>
      </c>
      <c r="HG38" t="s">
        <v>1532</v>
      </c>
      <c r="HH38" t="s">
        <v>36</v>
      </c>
      <c r="HI38" t="s">
        <v>37</v>
      </c>
      <c r="HJ38">
        <v>120000000</v>
      </c>
      <c r="HK38">
        <v>2005</v>
      </c>
      <c r="HL38">
        <v>6.5</v>
      </c>
      <c r="HN38" t="s">
        <v>14046</v>
      </c>
      <c r="HO38">
        <v>110</v>
      </c>
      <c r="HP38">
        <v>70011073</v>
      </c>
      <c r="HQ38" t="s">
        <v>14049</v>
      </c>
      <c r="HR38" t="s">
        <v>14050</v>
      </c>
      <c r="HS38" t="s">
        <v>36</v>
      </c>
      <c r="HT38" t="s">
        <v>37</v>
      </c>
      <c r="HU38">
        <v>12000000</v>
      </c>
      <c r="HV38">
        <v>2012</v>
      </c>
      <c r="HW38">
        <v>6.5</v>
      </c>
      <c r="HY38" t="s">
        <v>17747</v>
      </c>
      <c r="HZ38">
        <v>107</v>
      </c>
      <c r="IA38">
        <v>12200000</v>
      </c>
      <c r="IB38" t="s">
        <v>4644</v>
      </c>
      <c r="IC38" t="s">
        <v>17749</v>
      </c>
      <c r="ID38" t="s">
        <v>36</v>
      </c>
      <c r="IE38" t="s">
        <v>37</v>
      </c>
      <c r="IF38">
        <v>5000000</v>
      </c>
      <c r="IG38">
        <v>1983</v>
      </c>
      <c r="IH38">
        <v>6.3</v>
      </c>
    </row>
    <row r="39" spans="2:242" x14ac:dyDescent="0.2">
      <c r="B39" t="s">
        <v>47</v>
      </c>
      <c r="C39">
        <v>143</v>
      </c>
      <c r="D39">
        <v>304360277</v>
      </c>
      <c r="E39" t="s">
        <v>239</v>
      </c>
      <c r="F39" t="s">
        <v>240</v>
      </c>
      <c r="G39" t="s">
        <v>36</v>
      </c>
      <c r="H39" t="s">
        <v>55</v>
      </c>
      <c r="I39">
        <v>200000000</v>
      </c>
      <c r="J39">
        <v>2012</v>
      </c>
      <c r="K39">
        <v>7.8</v>
      </c>
      <c r="M39" t="s">
        <v>276</v>
      </c>
      <c r="N39">
        <v>144</v>
      </c>
      <c r="O39">
        <v>318759914</v>
      </c>
      <c r="P39" t="s">
        <v>754</v>
      </c>
      <c r="Q39" t="s">
        <v>755</v>
      </c>
      <c r="R39" t="s">
        <v>36</v>
      </c>
      <c r="S39" t="s">
        <v>37</v>
      </c>
      <c r="T39">
        <v>150000000</v>
      </c>
      <c r="U39">
        <v>2007</v>
      </c>
      <c r="V39">
        <v>7.1</v>
      </c>
      <c r="X39" t="s">
        <v>304</v>
      </c>
      <c r="Y39">
        <v>106</v>
      </c>
      <c r="Z39">
        <v>191450875</v>
      </c>
      <c r="AA39" t="s">
        <v>306</v>
      </c>
      <c r="AB39" t="s">
        <v>307</v>
      </c>
      <c r="AC39" t="s">
        <v>36</v>
      </c>
      <c r="AD39" t="s">
        <v>37</v>
      </c>
      <c r="AE39">
        <v>200000000</v>
      </c>
      <c r="AF39">
        <v>2011</v>
      </c>
      <c r="AG39">
        <v>6.3</v>
      </c>
      <c r="AI39" t="s">
        <v>3237</v>
      </c>
      <c r="AJ39">
        <v>178</v>
      </c>
      <c r="AK39">
        <v>75600000</v>
      </c>
      <c r="AL39" t="s">
        <v>3240</v>
      </c>
      <c r="AM39" t="s">
        <v>3241</v>
      </c>
      <c r="AN39" t="s">
        <v>36</v>
      </c>
      <c r="AO39" t="s">
        <v>37</v>
      </c>
      <c r="AP39">
        <v>72000000</v>
      </c>
      <c r="AQ39">
        <v>1995</v>
      </c>
      <c r="AR39">
        <v>8.4</v>
      </c>
      <c r="AT39" t="s">
        <v>3915</v>
      </c>
      <c r="AU39">
        <v>92</v>
      </c>
      <c r="AV39">
        <v>217326336</v>
      </c>
      <c r="AW39" t="s">
        <v>2169</v>
      </c>
      <c r="AX39" t="s">
        <v>4565</v>
      </c>
      <c r="AY39" t="s">
        <v>36</v>
      </c>
      <c r="AZ39" t="s">
        <v>37</v>
      </c>
      <c r="BA39">
        <v>60000000</v>
      </c>
      <c r="BB39">
        <v>2007</v>
      </c>
      <c r="BC39">
        <v>5.2</v>
      </c>
      <c r="BE39" t="s">
        <v>485</v>
      </c>
      <c r="BF39">
        <v>151</v>
      </c>
      <c r="BG39">
        <v>132373442</v>
      </c>
      <c r="BH39" t="s">
        <v>213</v>
      </c>
      <c r="BI39" t="s">
        <v>2124</v>
      </c>
      <c r="BJ39" t="s">
        <v>36</v>
      </c>
      <c r="BK39" t="s">
        <v>37</v>
      </c>
      <c r="BL39">
        <v>90000000</v>
      </c>
      <c r="BM39">
        <v>2006</v>
      </c>
      <c r="BN39">
        <v>8.5</v>
      </c>
      <c r="BP39" t="s">
        <v>19020</v>
      </c>
      <c r="BQ39">
        <v>105</v>
      </c>
      <c r="BR39">
        <v>4311834</v>
      </c>
      <c r="BS39" t="s">
        <v>1155</v>
      </c>
      <c r="BT39" t="s">
        <v>20254</v>
      </c>
      <c r="BU39" t="s">
        <v>36</v>
      </c>
      <c r="BV39" t="s">
        <v>37</v>
      </c>
      <c r="BX39">
        <v>2010</v>
      </c>
      <c r="BY39">
        <v>8.3000000000000007</v>
      </c>
      <c r="CA39" t="s">
        <v>855</v>
      </c>
      <c r="CB39">
        <v>105</v>
      </c>
      <c r="CC39">
        <v>201148159</v>
      </c>
      <c r="CD39" t="s">
        <v>592</v>
      </c>
      <c r="CE39" t="s">
        <v>1995</v>
      </c>
      <c r="CF39" t="s">
        <v>36</v>
      </c>
      <c r="CG39" t="s">
        <v>37</v>
      </c>
      <c r="CH39">
        <v>95000000</v>
      </c>
      <c r="CI39">
        <v>2015</v>
      </c>
      <c r="CJ39">
        <v>7</v>
      </c>
      <c r="CL39" t="s">
        <v>595</v>
      </c>
      <c r="CM39">
        <v>93</v>
      </c>
      <c r="CN39">
        <v>238371987</v>
      </c>
      <c r="CO39" t="s">
        <v>597</v>
      </c>
      <c r="CP39" t="s">
        <v>598</v>
      </c>
      <c r="CQ39" t="s">
        <v>36</v>
      </c>
      <c r="CR39" t="s">
        <v>37</v>
      </c>
      <c r="CS39">
        <v>165000000</v>
      </c>
      <c r="CT39">
        <v>2010</v>
      </c>
      <c r="CU39">
        <v>6.4</v>
      </c>
      <c r="CW39" t="s">
        <v>637</v>
      </c>
      <c r="CX39">
        <v>98</v>
      </c>
      <c r="CY39">
        <v>217387997</v>
      </c>
      <c r="CZ39" t="s">
        <v>639</v>
      </c>
      <c r="DA39" t="s">
        <v>640</v>
      </c>
      <c r="DB39" t="s">
        <v>36</v>
      </c>
      <c r="DC39" t="s">
        <v>37</v>
      </c>
      <c r="DD39">
        <v>165000000</v>
      </c>
      <c r="DE39">
        <v>2010</v>
      </c>
      <c r="DF39">
        <v>8.1999999999999993</v>
      </c>
      <c r="DH39" t="s">
        <v>8805</v>
      </c>
      <c r="DI39">
        <v>175</v>
      </c>
      <c r="DJ39">
        <v>50800000</v>
      </c>
      <c r="DK39" t="s">
        <v>9257</v>
      </c>
      <c r="DL39" t="s">
        <v>9258</v>
      </c>
      <c r="DM39" t="s">
        <v>36</v>
      </c>
      <c r="DN39" t="s">
        <v>37</v>
      </c>
      <c r="DO39">
        <v>26000000</v>
      </c>
      <c r="DP39">
        <v>1977</v>
      </c>
      <c r="DQ39">
        <v>7.4</v>
      </c>
      <c r="DS39" t="s">
        <v>7402</v>
      </c>
      <c r="DT39">
        <v>120</v>
      </c>
      <c r="DU39">
        <v>76600000</v>
      </c>
      <c r="DV39" t="s">
        <v>7405</v>
      </c>
      <c r="DW39" t="s">
        <v>7406</v>
      </c>
      <c r="DX39" t="s">
        <v>36</v>
      </c>
      <c r="DY39" t="s">
        <v>37</v>
      </c>
      <c r="DZ39">
        <v>10700000</v>
      </c>
      <c r="EA39">
        <v>1982</v>
      </c>
      <c r="EB39">
        <v>7.4</v>
      </c>
      <c r="ED39" t="s">
        <v>5767</v>
      </c>
      <c r="EE39">
        <v>112</v>
      </c>
      <c r="EF39">
        <v>91038276</v>
      </c>
      <c r="EG39" t="s">
        <v>11755</v>
      </c>
      <c r="EH39" t="s">
        <v>13656</v>
      </c>
      <c r="EI39" t="s">
        <v>36</v>
      </c>
      <c r="EJ39" t="s">
        <v>37</v>
      </c>
      <c r="EK39">
        <v>13000000</v>
      </c>
      <c r="EL39">
        <v>2001</v>
      </c>
      <c r="EM39">
        <v>6.1</v>
      </c>
      <c r="EO39" t="s">
        <v>1322</v>
      </c>
      <c r="EP39">
        <v>143</v>
      </c>
      <c r="EQ39">
        <v>51225796</v>
      </c>
      <c r="ER39" t="s">
        <v>639</v>
      </c>
      <c r="ES39" t="s">
        <v>4767</v>
      </c>
      <c r="ET39" t="s">
        <v>36</v>
      </c>
      <c r="EU39" t="s">
        <v>55</v>
      </c>
      <c r="EV39">
        <v>70000000</v>
      </c>
      <c r="EW39">
        <v>2004</v>
      </c>
      <c r="EX39">
        <v>7.4</v>
      </c>
      <c r="EZ39" t="s">
        <v>6306</v>
      </c>
      <c r="FA39">
        <v>103</v>
      </c>
      <c r="FB39">
        <v>103001286</v>
      </c>
      <c r="FC39" t="s">
        <v>10140</v>
      </c>
      <c r="FD39" t="s">
        <v>11566</v>
      </c>
      <c r="FE39" t="s">
        <v>36</v>
      </c>
      <c r="FF39" t="s">
        <v>37</v>
      </c>
      <c r="FG39">
        <v>15000000</v>
      </c>
      <c r="FH39">
        <v>1996</v>
      </c>
      <c r="FI39">
        <v>7.2</v>
      </c>
      <c r="FU39" s="1" t="s">
        <v>24177</v>
      </c>
      <c r="FV39" t="s">
        <v>1737</v>
      </c>
      <c r="FW39">
        <v>110</v>
      </c>
      <c r="FX39">
        <v>176781728</v>
      </c>
      <c r="FY39" t="s">
        <v>521</v>
      </c>
      <c r="FZ39" t="s">
        <v>12654</v>
      </c>
      <c r="GA39" t="s">
        <v>36</v>
      </c>
      <c r="GB39" t="s">
        <v>37</v>
      </c>
      <c r="GC39">
        <v>15000000</v>
      </c>
      <c r="GD39">
        <v>1986</v>
      </c>
      <c r="GE39">
        <v>6.9</v>
      </c>
      <c r="GG39" t="s">
        <v>161</v>
      </c>
      <c r="GH39">
        <v>98</v>
      </c>
      <c r="GI39">
        <v>250147615</v>
      </c>
      <c r="GJ39" t="s">
        <v>164</v>
      </c>
      <c r="GK39" t="s">
        <v>2074</v>
      </c>
      <c r="GL39" t="s">
        <v>36</v>
      </c>
      <c r="GM39" t="s">
        <v>37</v>
      </c>
      <c r="GN39">
        <v>90000000</v>
      </c>
      <c r="GO39">
        <v>1997</v>
      </c>
      <c r="GP39">
        <v>7.3</v>
      </c>
      <c r="GR39" t="s">
        <v>8563</v>
      </c>
      <c r="GS39">
        <v>135</v>
      </c>
      <c r="GT39">
        <v>64371181</v>
      </c>
      <c r="GU39" t="s">
        <v>8870</v>
      </c>
      <c r="GV39" t="s">
        <v>8871</v>
      </c>
      <c r="GW39" t="s">
        <v>36</v>
      </c>
      <c r="GX39" t="s">
        <v>37</v>
      </c>
      <c r="GY39">
        <v>28000000</v>
      </c>
      <c r="GZ39">
        <v>2004</v>
      </c>
      <c r="HA39">
        <v>7.5</v>
      </c>
      <c r="HC39" t="s">
        <v>2431</v>
      </c>
      <c r="HD39">
        <v>130</v>
      </c>
      <c r="HE39">
        <v>183875760</v>
      </c>
      <c r="HF39" t="s">
        <v>389</v>
      </c>
      <c r="HG39" t="s">
        <v>6008</v>
      </c>
      <c r="HH39" t="s">
        <v>36</v>
      </c>
      <c r="HI39" t="s">
        <v>37</v>
      </c>
      <c r="HJ39">
        <v>44000000</v>
      </c>
      <c r="HK39">
        <v>1993</v>
      </c>
      <c r="HL39">
        <v>7.8</v>
      </c>
      <c r="HN39" t="s">
        <v>758</v>
      </c>
      <c r="HO39">
        <v>145</v>
      </c>
      <c r="HP39">
        <v>70001698</v>
      </c>
      <c r="HQ39" t="s">
        <v>521</v>
      </c>
      <c r="HR39" t="s">
        <v>13377</v>
      </c>
      <c r="HS39" t="s">
        <v>36</v>
      </c>
      <c r="HT39" t="s">
        <v>37</v>
      </c>
      <c r="HU39">
        <v>14000000</v>
      </c>
      <c r="HV39">
        <v>1989</v>
      </c>
      <c r="HW39">
        <v>7.2</v>
      </c>
      <c r="HY39" t="s">
        <v>4691</v>
      </c>
      <c r="HZ39">
        <v>81</v>
      </c>
      <c r="IA39">
        <v>10539414</v>
      </c>
      <c r="IB39" t="s">
        <v>456</v>
      </c>
      <c r="IC39" t="s">
        <v>5668</v>
      </c>
      <c r="ID39" t="s">
        <v>36</v>
      </c>
      <c r="IE39" t="s">
        <v>37</v>
      </c>
      <c r="IF39">
        <v>47000000</v>
      </c>
      <c r="IG39">
        <v>2010</v>
      </c>
      <c r="IH39">
        <v>4.7</v>
      </c>
    </row>
    <row r="40" spans="2:242" x14ac:dyDescent="0.2">
      <c r="B40" t="s">
        <v>47</v>
      </c>
      <c r="C40">
        <v>143</v>
      </c>
      <c r="D40">
        <v>304360277</v>
      </c>
      <c r="E40" t="s">
        <v>239</v>
      </c>
      <c r="F40" t="s">
        <v>240</v>
      </c>
      <c r="G40" t="s">
        <v>36</v>
      </c>
      <c r="H40" t="s">
        <v>55</v>
      </c>
      <c r="I40">
        <v>200000000</v>
      </c>
      <c r="J40">
        <v>2012</v>
      </c>
      <c r="K40">
        <v>7.8</v>
      </c>
      <c r="M40" t="s">
        <v>248</v>
      </c>
      <c r="N40">
        <v>126</v>
      </c>
      <c r="O40">
        <v>318298180</v>
      </c>
      <c r="P40" t="s">
        <v>95</v>
      </c>
      <c r="Q40" t="s">
        <v>482</v>
      </c>
      <c r="R40" t="s">
        <v>36</v>
      </c>
      <c r="S40" t="s">
        <v>37</v>
      </c>
      <c r="T40">
        <v>140000000</v>
      </c>
      <c r="U40">
        <v>2008</v>
      </c>
      <c r="V40">
        <v>7.9</v>
      </c>
      <c r="X40" t="s">
        <v>617</v>
      </c>
      <c r="Y40">
        <v>101</v>
      </c>
      <c r="Z40">
        <v>189412677</v>
      </c>
      <c r="AA40" t="s">
        <v>620</v>
      </c>
      <c r="AB40" t="s">
        <v>621</v>
      </c>
      <c r="AC40" t="s">
        <v>36</v>
      </c>
      <c r="AD40" t="s">
        <v>37</v>
      </c>
      <c r="AE40">
        <v>165000000</v>
      </c>
      <c r="AF40">
        <v>2012</v>
      </c>
      <c r="AG40">
        <v>7.8</v>
      </c>
      <c r="AI40" t="s">
        <v>3776</v>
      </c>
      <c r="AJ40">
        <v>178</v>
      </c>
      <c r="AK40">
        <v>75305995</v>
      </c>
      <c r="AL40" t="s">
        <v>3007</v>
      </c>
      <c r="AM40" t="s">
        <v>6355</v>
      </c>
      <c r="AN40" t="s">
        <v>36</v>
      </c>
      <c r="AO40" t="s">
        <v>37</v>
      </c>
      <c r="AP40">
        <v>40000000</v>
      </c>
      <c r="AQ40">
        <v>2004</v>
      </c>
      <c r="AR40">
        <v>7.7</v>
      </c>
      <c r="AT40" t="s">
        <v>799</v>
      </c>
      <c r="AU40">
        <v>93</v>
      </c>
      <c r="AV40">
        <v>216366733</v>
      </c>
      <c r="AW40" t="s">
        <v>800</v>
      </c>
      <c r="AX40" t="s">
        <v>957</v>
      </c>
      <c r="AY40" t="s">
        <v>36</v>
      </c>
      <c r="AZ40" t="s">
        <v>37</v>
      </c>
      <c r="BA40">
        <v>145000000</v>
      </c>
      <c r="BB40">
        <v>2012</v>
      </c>
      <c r="BC40">
        <v>6.9</v>
      </c>
      <c r="BE40" t="s">
        <v>2726</v>
      </c>
      <c r="BF40">
        <v>138</v>
      </c>
      <c r="BG40">
        <v>130727000</v>
      </c>
      <c r="BH40" t="s">
        <v>760</v>
      </c>
      <c r="BI40" t="s">
        <v>10656</v>
      </c>
      <c r="BJ40" t="s">
        <v>36</v>
      </c>
      <c r="BK40" t="s">
        <v>37</v>
      </c>
      <c r="BL40">
        <v>19000000</v>
      </c>
      <c r="BM40">
        <v>1991</v>
      </c>
      <c r="BN40">
        <v>8.6</v>
      </c>
      <c r="BP40" t="s">
        <v>17856</v>
      </c>
      <c r="BQ40">
        <v>41</v>
      </c>
      <c r="BR40">
        <v>4074023</v>
      </c>
      <c r="BS40" t="s">
        <v>17858</v>
      </c>
      <c r="BT40" t="s">
        <v>17859</v>
      </c>
      <c r="BU40" t="s">
        <v>36</v>
      </c>
      <c r="BV40" t="s">
        <v>55</v>
      </c>
      <c r="BW40">
        <v>5000000</v>
      </c>
      <c r="BX40">
        <v>2010</v>
      </c>
      <c r="BY40">
        <v>6.9</v>
      </c>
      <c r="CA40" t="s">
        <v>18789</v>
      </c>
      <c r="CB40">
        <v>226</v>
      </c>
      <c r="CC40">
        <v>198655278</v>
      </c>
      <c r="CD40" t="s">
        <v>18791</v>
      </c>
      <c r="CE40" t="s">
        <v>18792</v>
      </c>
      <c r="CF40" t="s">
        <v>36</v>
      </c>
      <c r="CG40" t="s">
        <v>37</v>
      </c>
      <c r="CH40">
        <v>3977000</v>
      </c>
      <c r="CI40">
        <v>1939</v>
      </c>
      <c r="CJ40">
        <v>8.1999999999999993</v>
      </c>
      <c r="CL40" t="s">
        <v>400</v>
      </c>
      <c r="CM40">
        <v>93</v>
      </c>
      <c r="CN40">
        <v>237282182</v>
      </c>
      <c r="CO40" t="s">
        <v>401</v>
      </c>
      <c r="CP40" t="s">
        <v>402</v>
      </c>
      <c r="CQ40" t="s">
        <v>36</v>
      </c>
      <c r="CR40" t="s">
        <v>37</v>
      </c>
      <c r="CS40">
        <v>185000000</v>
      </c>
      <c r="CT40">
        <v>2012</v>
      </c>
      <c r="CU40">
        <v>7.2</v>
      </c>
      <c r="CW40" t="s">
        <v>169</v>
      </c>
      <c r="CX40">
        <v>182</v>
      </c>
      <c r="CY40">
        <v>303001229</v>
      </c>
      <c r="CZ40" t="s">
        <v>172</v>
      </c>
      <c r="DA40" t="s">
        <v>676</v>
      </c>
      <c r="DB40" t="s">
        <v>36</v>
      </c>
      <c r="DC40" t="s">
        <v>37</v>
      </c>
      <c r="DD40">
        <v>180000000</v>
      </c>
      <c r="DE40">
        <v>2012</v>
      </c>
      <c r="DF40">
        <v>7.9</v>
      </c>
      <c r="DH40" t="s">
        <v>4702</v>
      </c>
      <c r="DI40">
        <v>135</v>
      </c>
      <c r="DJ40">
        <v>49994804</v>
      </c>
      <c r="DK40" t="s">
        <v>4705</v>
      </c>
      <c r="DL40" t="s">
        <v>4706</v>
      </c>
      <c r="DM40" t="s">
        <v>36</v>
      </c>
      <c r="DN40" t="s">
        <v>37</v>
      </c>
      <c r="DO40">
        <v>55000000</v>
      </c>
      <c r="DP40">
        <v>1996</v>
      </c>
      <c r="DQ40">
        <v>6.3</v>
      </c>
      <c r="DS40" t="s">
        <v>5100</v>
      </c>
      <c r="DT40">
        <v>128</v>
      </c>
      <c r="DU40">
        <v>75888270</v>
      </c>
      <c r="DV40" t="s">
        <v>206</v>
      </c>
      <c r="DW40" t="s">
        <v>5102</v>
      </c>
      <c r="DX40" t="s">
        <v>36</v>
      </c>
      <c r="DY40" t="s">
        <v>37</v>
      </c>
      <c r="EA40">
        <v>2005</v>
      </c>
      <c r="EB40">
        <v>5.4</v>
      </c>
      <c r="ED40" t="s">
        <v>4064</v>
      </c>
      <c r="EE40">
        <v>112</v>
      </c>
      <c r="EF40">
        <v>90556401</v>
      </c>
      <c r="EG40" t="s">
        <v>10892</v>
      </c>
      <c r="EH40" t="s">
        <v>14502</v>
      </c>
      <c r="EI40" t="s">
        <v>36</v>
      </c>
      <c r="EJ40" t="s">
        <v>37</v>
      </c>
      <c r="EK40">
        <v>11000000</v>
      </c>
      <c r="EL40">
        <v>2008</v>
      </c>
      <c r="EM40">
        <v>4.5</v>
      </c>
      <c r="EO40" t="s">
        <v>715</v>
      </c>
      <c r="EP40">
        <v>119</v>
      </c>
      <c r="EQ40">
        <v>51178893</v>
      </c>
      <c r="ER40" t="s">
        <v>946</v>
      </c>
      <c r="ES40" t="s">
        <v>4799</v>
      </c>
      <c r="ET40" t="s">
        <v>36</v>
      </c>
      <c r="EU40" t="s">
        <v>37</v>
      </c>
      <c r="EV40">
        <v>50000000</v>
      </c>
      <c r="EW40">
        <v>2014</v>
      </c>
      <c r="EX40">
        <v>6.4</v>
      </c>
      <c r="EZ40" t="s">
        <v>1781</v>
      </c>
      <c r="FA40">
        <v>116</v>
      </c>
      <c r="FB40">
        <v>102678089</v>
      </c>
      <c r="FC40" t="s">
        <v>3709</v>
      </c>
      <c r="FD40" t="s">
        <v>3963</v>
      </c>
      <c r="FE40" t="s">
        <v>36</v>
      </c>
      <c r="FF40" t="s">
        <v>37</v>
      </c>
      <c r="FG40">
        <v>95000000</v>
      </c>
      <c r="FH40">
        <v>1999</v>
      </c>
      <c r="FI40">
        <v>6.3</v>
      </c>
      <c r="FU40" s="1" t="s">
        <v>24177</v>
      </c>
      <c r="FV40" t="s">
        <v>3492</v>
      </c>
      <c r="FW40">
        <v>107</v>
      </c>
      <c r="FX40">
        <v>176483808</v>
      </c>
      <c r="FY40" t="s">
        <v>618</v>
      </c>
      <c r="FZ40" t="s">
        <v>10340</v>
      </c>
      <c r="GA40" t="s">
        <v>36</v>
      </c>
      <c r="GB40" t="s">
        <v>37</v>
      </c>
      <c r="GC40">
        <v>23000000</v>
      </c>
      <c r="GD40">
        <v>1998</v>
      </c>
      <c r="GE40">
        <v>7.1</v>
      </c>
      <c r="GG40" t="s">
        <v>276</v>
      </c>
      <c r="GH40">
        <v>165</v>
      </c>
      <c r="GI40">
        <v>245428137</v>
      </c>
      <c r="GJ40" t="s">
        <v>284</v>
      </c>
      <c r="GK40" t="s">
        <v>285</v>
      </c>
      <c r="GL40" t="s">
        <v>36</v>
      </c>
      <c r="GM40" t="s">
        <v>37</v>
      </c>
      <c r="GN40">
        <v>210000000</v>
      </c>
      <c r="GO40">
        <v>2014</v>
      </c>
      <c r="GP40">
        <v>5.7</v>
      </c>
      <c r="GR40" t="s">
        <v>848</v>
      </c>
      <c r="GS40">
        <v>144</v>
      </c>
      <c r="GT40">
        <v>61644321</v>
      </c>
      <c r="GU40" t="s">
        <v>2282</v>
      </c>
      <c r="GV40" t="s">
        <v>2283</v>
      </c>
      <c r="GW40" t="s">
        <v>36</v>
      </c>
      <c r="GX40" t="s">
        <v>37</v>
      </c>
      <c r="GY40">
        <v>88000000</v>
      </c>
      <c r="GZ40">
        <v>2005</v>
      </c>
      <c r="HA40">
        <v>8</v>
      </c>
      <c r="HC40" t="s">
        <v>1131</v>
      </c>
      <c r="HD40">
        <v>156</v>
      </c>
      <c r="HE40">
        <v>183635922</v>
      </c>
      <c r="HF40" t="s">
        <v>213</v>
      </c>
      <c r="HG40" t="s">
        <v>1133</v>
      </c>
      <c r="HH40" t="s">
        <v>36</v>
      </c>
      <c r="HI40" t="s">
        <v>37</v>
      </c>
      <c r="HJ40">
        <v>135000000</v>
      </c>
      <c r="HK40">
        <v>2015</v>
      </c>
      <c r="HL40">
        <v>8.1</v>
      </c>
      <c r="HN40" t="s">
        <v>12342</v>
      </c>
      <c r="HO40">
        <v>109</v>
      </c>
      <c r="HP40">
        <v>69800000</v>
      </c>
      <c r="HQ40" t="s">
        <v>4202</v>
      </c>
      <c r="HR40" t="s">
        <v>12705</v>
      </c>
      <c r="HS40" t="s">
        <v>36</v>
      </c>
      <c r="HT40" t="s">
        <v>37</v>
      </c>
      <c r="HU40">
        <v>10000000</v>
      </c>
      <c r="HV40">
        <v>1980</v>
      </c>
      <c r="HW40">
        <v>6.1</v>
      </c>
      <c r="HY40" t="s">
        <v>9160</v>
      </c>
      <c r="HZ40">
        <v>123</v>
      </c>
      <c r="IA40">
        <v>10297897</v>
      </c>
      <c r="IB40" t="s">
        <v>658</v>
      </c>
      <c r="IC40" t="s">
        <v>9163</v>
      </c>
      <c r="ID40" t="s">
        <v>36</v>
      </c>
      <c r="IE40" t="s">
        <v>37</v>
      </c>
      <c r="IF40">
        <v>27000000</v>
      </c>
      <c r="IG40">
        <v>1998</v>
      </c>
      <c r="IH40">
        <v>6</v>
      </c>
    </row>
    <row r="41" spans="2:242" x14ac:dyDescent="0.2">
      <c r="B41" t="s">
        <v>56</v>
      </c>
      <c r="C41">
        <v>148</v>
      </c>
      <c r="D41">
        <v>292568851</v>
      </c>
      <c r="E41" t="s">
        <v>213</v>
      </c>
      <c r="F41" t="s">
        <v>663</v>
      </c>
      <c r="G41" t="s">
        <v>36</v>
      </c>
      <c r="H41" t="s">
        <v>37</v>
      </c>
      <c r="I41">
        <v>160000000</v>
      </c>
      <c r="J41">
        <v>2010</v>
      </c>
      <c r="K41">
        <v>8.8000000000000007</v>
      </c>
      <c r="M41" t="s">
        <v>1250</v>
      </c>
      <c r="N41">
        <v>159</v>
      </c>
      <c r="O41">
        <v>317557891</v>
      </c>
      <c r="P41" t="s">
        <v>102</v>
      </c>
      <c r="Q41" t="s">
        <v>1251</v>
      </c>
      <c r="R41" t="s">
        <v>36</v>
      </c>
      <c r="S41" t="s">
        <v>55</v>
      </c>
      <c r="T41">
        <v>125000000</v>
      </c>
      <c r="U41">
        <v>2001</v>
      </c>
      <c r="V41">
        <v>7.5</v>
      </c>
      <c r="X41" t="s">
        <v>1451</v>
      </c>
      <c r="Y41">
        <v>98</v>
      </c>
      <c r="Z41">
        <v>187165546</v>
      </c>
      <c r="AA41" t="s">
        <v>313</v>
      </c>
      <c r="AB41" t="s">
        <v>1452</v>
      </c>
      <c r="AC41" t="s">
        <v>36</v>
      </c>
      <c r="AD41" t="s">
        <v>37</v>
      </c>
      <c r="AE41">
        <v>135000000</v>
      </c>
      <c r="AF41">
        <v>2013</v>
      </c>
      <c r="AG41">
        <v>7.3</v>
      </c>
      <c r="AI41" t="s">
        <v>1749</v>
      </c>
      <c r="AJ41">
        <v>130</v>
      </c>
      <c r="AK41">
        <v>70235322</v>
      </c>
      <c r="AL41" t="s">
        <v>4211</v>
      </c>
      <c r="AM41" t="s">
        <v>8862</v>
      </c>
      <c r="AN41" t="s">
        <v>36</v>
      </c>
      <c r="AO41" t="s">
        <v>37</v>
      </c>
      <c r="AP41">
        <v>28000000</v>
      </c>
      <c r="AQ41">
        <v>2015</v>
      </c>
      <c r="AR41">
        <v>7.8</v>
      </c>
      <c r="AT41" t="s">
        <v>1159</v>
      </c>
      <c r="AU41">
        <v>92</v>
      </c>
      <c r="AV41">
        <v>215395021</v>
      </c>
      <c r="AW41" t="s">
        <v>563</v>
      </c>
      <c r="AX41" t="s">
        <v>1160</v>
      </c>
      <c r="AY41" t="s">
        <v>36</v>
      </c>
      <c r="AZ41" t="s">
        <v>37</v>
      </c>
      <c r="BA41">
        <v>130000000</v>
      </c>
      <c r="BB41">
        <v>2008</v>
      </c>
      <c r="BC41">
        <v>7.6</v>
      </c>
      <c r="BE41" t="s">
        <v>185</v>
      </c>
      <c r="BF41">
        <v>176</v>
      </c>
      <c r="BG41">
        <v>130127620</v>
      </c>
      <c r="BH41" t="s">
        <v>1725</v>
      </c>
      <c r="BI41" t="s">
        <v>1726</v>
      </c>
      <c r="BJ41" t="s">
        <v>36</v>
      </c>
      <c r="BK41" t="s">
        <v>37</v>
      </c>
      <c r="BL41">
        <v>100000000</v>
      </c>
      <c r="BM41">
        <v>2007</v>
      </c>
      <c r="BN41">
        <v>7.8</v>
      </c>
      <c r="BP41" t="s">
        <v>18570</v>
      </c>
      <c r="BQ41">
        <v>96</v>
      </c>
      <c r="BR41">
        <v>3713002</v>
      </c>
      <c r="BS41" t="s">
        <v>9627</v>
      </c>
      <c r="BT41" t="s">
        <v>18571</v>
      </c>
      <c r="BU41" t="s">
        <v>36</v>
      </c>
      <c r="BV41" t="s">
        <v>37</v>
      </c>
      <c r="BW41">
        <v>8000000</v>
      </c>
      <c r="BX41">
        <v>2003</v>
      </c>
      <c r="BY41">
        <v>2.7</v>
      </c>
      <c r="CA41" t="s">
        <v>276</v>
      </c>
      <c r="CB41">
        <v>184</v>
      </c>
      <c r="CC41">
        <v>198539855</v>
      </c>
      <c r="CD41" t="s">
        <v>748</v>
      </c>
      <c r="CE41" t="s">
        <v>749</v>
      </c>
      <c r="CF41" t="s">
        <v>36</v>
      </c>
      <c r="CG41" t="s">
        <v>37</v>
      </c>
      <c r="CH41">
        <v>140000000</v>
      </c>
      <c r="CI41">
        <v>2001</v>
      </c>
      <c r="CJ41">
        <v>6.1</v>
      </c>
      <c r="CL41" t="s">
        <v>77</v>
      </c>
      <c r="CM41">
        <v>130</v>
      </c>
      <c r="CN41">
        <v>234903076</v>
      </c>
      <c r="CO41" t="s">
        <v>289</v>
      </c>
      <c r="CP41" t="s">
        <v>290</v>
      </c>
      <c r="CQ41" t="s">
        <v>36</v>
      </c>
      <c r="CR41" t="s">
        <v>37</v>
      </c>
      <c r="CS41">
        <v>215000000</v>
      </c>
      <c r="CT41">
        <v>2013</v>
      </c>
      <c r="CU41">
        <v>6.4</v>
      </c>
      <c r="CW41" t="s">
        <v>683</v>
      </c>
      <c r="CX41">
        <v>166</v>
      </c>
      <c r="CY41">
        <v>127490802</v>
      </c>
      <c r="CZ41" t="s">
        <v>338</v>
      </c>
      <c r="DA41" t="s">
        <v>686</v>
      </c>
      <c r="DB41" t="s">
        <v>36</v>
      </c>
      <c r="DC41" t="s">
        <v>37</v>
      </c>
      <c r="DD41">
        <v>150000000</v>
      </c>
      <c r="DE41">
        <v>2008</v>
      </c>
      <c r="DF41">
        <v>7.8</v>
      </c>
      <c r="DH41" t="s">
        <v>4501</v>
      </c>
      <c r="DI41">
        <v>125</v>
      </c>
      <c r="DJ41">
        <v>49875589</v>
      </c>
      <c r="DK41" t="s">
        <v>2036</v>
      </c>
      <c r="DL41" t="s">
        <v>4503</v>
      </c>
      <c r="DM41" t="s">
        <v>36</v>
      </c>
      <c r="DN41" t="s">
        <v>37</v>
      </c>
      <c r="DO41">
        <v>58000000</v>
      </c>
      <c r="DP41">
        <v>2012</v>
      </c>
      <c r="DQ41">
        <v>5.9</v>
      </c>
      <c r="DS41" t="s">
        <v>944</v>
      </c>
      <c r="DT41">
        <v>88</v>
      </c>
      <c r="DU41">
        <v>75817994</v>
      </c>
      <c r="DV41" t="s">
        <v>2194</v>
      </c>
      <c r="DW41" t="s">
        <v>2195</v>
      </c>
      <c r="DX41" t="s">
        <v>36</v>
      </c>
      <c r="DY41" t="s">
        <v>37</v>
      </c>
      <c r="DZ41">
        <v>90000000</v>
      </c>
      <c r="EA41">
        <v>2003</v>
      </c>
      <c r="EB41">
        <v>4.9000000000000004</v>
      </c>
      <c r="ED41" t="s">
        <v>715</v>
      </c>
      <c r="EE41">
        <v>103</v>
      </c>
      <c r="EF41">
        <v>88625922</v>
      </c>
      <c r="EG41" t="s">
        <v>3831</v>
      </c>
      <c r="EH41" t="s">
        <v>5758</v>
      </c>
      <c r="EI41" t="s">
        <v>36</v>
      </c>
      <c r="EJ41" t="s">
        <v>37</v>
      </c>
      <c r="EK41">
        <v>45000000</v>
      </c>
      <c r="EL41">
        <v>2011</v>
      </c>
      <c r="EM41">
        <v>7.1</v>
      </c>
      <c r="EO41" t="s">
        <v>6995</v>
      </c>
      <c r="EP41">
        <v>181</v>
      </c>
      <c r="EQ41">
        <v>50000000</v>
      </c>
      <c r="ER41" t="s">
        <v>8900</v>
      </c>
      <c r="ES41" t="s">
        <v>15602</v>
      </c>
      <c r="ET41" t="s">
        <v>36</v>
      </c>
      <c r="EU41" t="s">
        <v>37</v>
      </c>
      <c r="EV41">
        <v>9000000</v>
      </c>
      <c r="EW41">
        <v>1971</v>
      </c>
      <c r="EX41">
        <v>8</v>
      </c>
      <c r="EZ41" t="s">
        <v>683</v>
      </c>
      <c r="FA41">
        <v>158</v>
      </c>
      <c r="FB41">
        <v>102515793</v>
      </c>
      <c r="FC41" t="s">
        <v>436</v>
      </c>
      <c r="FD41" t="s">
        <v>2141</v>
      </c>
      <c r="FE41" t="s">
        <v>36</v>
      </c>
      <c r="FF41" t="s">
        <v>37</v>
      </c>
      <c r="FG41">
        <v>90000000</v>
      </c>
      <c r="FH41">
        <v>2011</v>
      </c>
      <c r="FI41">
        <v>7.8</v>
      </c>
      <c r="FU41" s="1" t="s">
        <v>24177</v>
      </c>
      <c r="FV41" t="s">
        <v>248</v>
      </c>
      <c r="FW41">
        <v>97</v>
      </c>
      <c r="FX41">
        <v>173381405</v>
      </c>
      <c r="FY41" t="s">
        <v>147</v>
      </c>
      <c r="FZ41" t="s">
        <v>7887</v>
      </c>
      <c r="GA41" t="s">
        <v>36</v>
      </c>
      <c r="GB41" t="s">
        <v>37</v>
      </c>
      <c r="GC41">
        <v>33000000</v>
      </c>
      <c r="GD41">
        <v>2003</v>
      </c>
      <c r="GE41">
        <v>6.9</v>
      </c>
      <c r="GG41" t="s">
        <v>258</v>
      </c>
      <c r="GH41">
        <v>104</v>
      </c>
      <c r="GI41">
        <v>234360014</v>
      </c>
      <c r="GJ41" t="s">
        <v>261</v>
      </c>
      <c r="GK41" t="s">
        <v>262</v>
      </c>
      <c r="GL41" t="s">
        <v>36</v>
      </c>
      <c r="GM41" t="s">
        <v>266</v>
      </c>
      <c r="GN41">
        <v>210000000</v>
      </c>
      <c r="GO41">
        <v>2006</v>
      </c>
      <c r="GP41">
        <v>6.8</v>
      </c>
      <c r="GR41" t="s">
        <v>3365</v>
      </c>
      <c r="GS41">
        <v>123</v>
      </c>
      <c r="GT41">
        <v>59699513</v>
      </c>
      <c r="GU41" t="s">
        <v>1317</v>
      </c>
      <c r="GV41" t="s">
        <v>7343</v>
      </c>
      <c r="GW41" t="s">
        <v>36</v>
      </c>
      <c r="GX41" t="s">
        <v>37</v>
      </c>
      <c r="GY41">
        <v>35000000</v>
      </c>
      <c r="GZ41">
        <v>2010</v>
      </c>
      <c r="HA41">
        <v>7.2</v>
      </c>
      <c r="HC41" t="s">
        <v>1524</v>
      </c>
      <c r="HD41">
        <v>116</v>
      </c>
      <c r="HE41">
        <v>183405771</v>
      </c>
      <c r="HF41" t="s">
        <v>338</v>
      </c>
      <c r="HG41" t="s">
        <v>2325</v>
      </c>
      <c r="HH41" t="s">
        <v>36</v>
      </c>
      <c r="HI41" t="s">
        <v>37</v>
      </c>
      <c r="HJ41">
        <v>85000000</v>
      </c>
      <c r="HK41">
        <v>2001</v>
      </c>
      <c r="HL41">
        <v>7.8</v>
      </c>
      <c r="HN41" t="s">
        <v>1013</v>
      </c>
      <c r="HO41">
        <v>133</v>
      </c>
      <c r="HP41">
        <v>66528842</v>
      </c>
      <c r="HQ41" t="s">
        <v>760</v>
      </c>
      <c r="HR41" t="s">
        <v>8181</v>
      </c>
      <c r="HS41" t="s">
        <v>36</v>
      </c>
      <c r="HT41" t="s">
        <v>37</v>
      </c>
      <c r="HU41">
        <v>30000000</v>
      </c>
      <c r="HV41">
        <v>1994</v>
      </c>
      <c r="HW41">
        <v>7.5</v>
      </c>
      <c r="HY41" t="s">
        <v>11908</v>
      </c>
      <c r="HZ41">
        <v>98</v>
      </c>
      <c r="IA41">
        <v>8000000</v>
      </c>
      <c r="IB41" t="s">
        <v>6803</v>
      </c>
      <c r="IC41" t="s">
        <v>11910</v>
      </c>
      <c r="ID41" t="s">
        <v>36</v>
      </c>
      <c r="IE41" t="s">
        <v>37</v>
      </c>
      <c r="IF41">
        <v>18000000</v>
      </c>
      <c r="IG41">
        <v>1981</v>
      </c>
      <c r="IH41">
        <v>5</v>
      </c>
    </row>
    <row r="42" spans="2:242" x14ac:dyDescent="0.2">
      <c r="B42" t="s">
        <v>109</v>
      </c>
      <c r="C42">
        <v>143</v>
      </c>
      <c r="D42">
        <v>291021565</v>
      </c>
      <c r="E42" t="s">
        <v>111</v>
      </c>
      <c r="F42" t="s">
        <v>140</v>
      </c>
      <c r="G42" t="s">
        <v>36</v>
      </c>
      <c r="H42" t="s">
        <v>37</v>
      </c>
      <c r="I42">
        <v>225000000</v>
      </c>
      <c r="J42">
        <v>2013</v>
      </c>
      <c r="K42">
        <v>7.2</v>
      </c>
      <c r="M42" t="s">
        <v>387</v>
      </c>
      <c r="N42">
        <v>122</v>
      </c>
      <c r="O42">
        <v>317011114</v>
      </c>
      <c r="P42" t="s">
        <v>389</v>
      </c>
      <c r="Q42" t="s">
        <v>390</v>
      </c>
      <c r="R42" t="s">
        <v>36</v>
      </c>
      <c r="S42" t="s">
        <v>37</v>
      </c>
      <c r="T42">
        <v>185000000</v>
      </c>
      <c r="U42">
        <v>2008</v>
      </c>
      <c r="V42">
        <v>6.2</v>
      </c>
      <c r="X42" t="s">
        <v>21097</v>
      </c>
      <c r="Y42">
        <v>83</v>
      </c>
      <c r="Z42">
        <v>184925485</v>
      </c>
      <c r="AA42" t="s">
        <v>21099</v>
      </c>
      <c r="AB42" t="s">
        <v>21100</v>
      </c>
      <c r="AC42" t="s">
        <v>36</v>
      </c>
      <c r="AD42" t="s">
        <v>37</v>
      </c>
      <c r="AE42">
        <v>2000000</v>
      </c>
      <c r="AF42">
        <v>1937</v>
      </c>
      <c r="AG42">
        <v>7.7</v>
      </c>
      <c r="AI42" t="s">
        <v>758</v>
      </c>
      <c r="AJ42">
        <v>145</v>
      </c>
      <c r="AK42">
        <v>70001698</v>
      </c>
      <c r="AL42" t="s">
        <v>521</v>
      </c>
      <c r="AM42" t="s">
        <v>13377</v>
      </c>
      <c r="AN42" t="s">
        <v>36</v>
      </c>
      <c r="AO42" t="s">
        <v>37</v>
      </c>
      <c r="AP42">
        <v>14000000</v>
      </c>
      <c r="AQ42">
        <v>1989</v>
      </c>
      <c r="AR42">
        <v>7.2</v>
      </c>
      <c r="AT42" t="s">
        <v>1963</v>
      </c>
      <c r="AU42">
        <v>94</v>
      </c>
      <c r="AV42">
        <v>213079163</v>
      </c>
      <c r="AW42" t="s">
        <v>1252</v>
      </c>
      <c r="AX42" t="s">
        <v>3849</v>
      </c>
      <c r="AY42" t="s">
        <v>36</v>
      </c>
      <c r="AZ42" t="s">
        <v>37</v>
      </c>
      <c r="BA42">
        <v>63000000</v>
      </c>
      <c r="BB42">
        <v>2002</v>
      </c>
      <c r="BC42">
        <v>6.2</v>
      </c>
      <c r="BE42" t="s">
        <v>1056</v>
      </c>
      <c r="BF42">
        <v>127</v>
      </c>
      <c r="BG42">
        <v>129734803</v>
      </c>
      <c r="BH42" t="s">
        <v>500</v>
      </c>
      <c r="BI42" t="s">
        <v>1058</v>
      </c>
      <c r="BJ42" t="s">
        <v>36</v>
      </c>
      <c r="BK42" t="s">
        <v>37</v>
      </c>
      <c r="BL42">
        <v>140000000</v>
      </c>
      <c r="BM42">
        <v>1998</v>
      </c>
      <c r="BN42">
        <v>6.6</v>
      </c>
      <c r="BP42" t="s">
        <v>22297</v>
      </c>
      <c r="BQ42">
        <v>86</v>
      </c>
      <c r="BR42">
        <v>3278611</v>
      </c>
      <c r="BS42" t="s">
        <v>22299</v>
      </c>
      <c r="BT42" t="s">
        <v>22300</v>
      </c>
      <c r="BU42" t="s">
        <v>36</v>
      </c>
      <c r="BV42" t="s">
        <v>37</v>
      </c>
      <c r="BX42">
        <v>2005</v>
      </c>
      <c r="BY42">
        <v>7.1</v>
      </c>
      <c r="CA42" t="s">
        <v>6146</v>
      </c>
      <c r="CB42">
        <v>122</v>
      </c>
      <c r="CC42">
        <v>191449475</v>
      </c>
      <c r="CD42" t="s">
        <v>555</v>
      </c>
      <c r="CE42" t="s">
        <v>7146</v>
      </c>
      <c r="CF42" t="s">
        <v>36</v>
      </c>
      <c r="CG42" t="s">
        <v>37</v>
      </c>
      <c r="CH42">
        <v>37000000</v>
      </c>
      <c r="CI42">
        <v>2008</v>
      </c>
      <c r="CJ42">
        <v>5.2</v>
      </c>
      <c r="CL42" t="s">
        <v>77</v>
      </c>
      <c r="CM42">
        <v>130</v>
      </c>
      <c r="CN42">
        <v>234903076</v>
      </c>
      <c r="CO42" t="s">
        <v>289</v>
      </c>
      <c r="CP42" t="s">
        <v>290</v>
      </c>
      <c r="CQ42" t="s">
        <v>36</v>
      </c>
      <c r="CR42" t="s">
        <v>37</v>
      </c>
      <c r="CS42">
        <v>215000000</v>
      </c>
      <c r="CT42">
        <v>2013</v>
      </c>
      <c r="CU42">
        <v>6.4</v>
      </c>
      <c r="CW42" t="s">
        <v>701</v>
      </c>
      <c r="CX42">
        <v>109</v>
      </c>
      <c r="CY42">
        <v>63143812</v>
      </c>
      <c r="CZ42" t="s">
        <v>703</v>
      </c>
      <c r="DA42" t="s">
        <v>704</v>
      </c>
      <c r="DB42" t="s">
        <v>36</v>
      </c>
      <c r="DC42" t="s">
        <v>37</v>
      </c>
      <c r="DD42">
        <v>150000000</v>
      </c>
      <c r="DE42">
        <v>2010</v>
      </c>
      <c r="DF42">
        <v>6.1</v>
      </c>
      <c r="DH42" t="s">
        <v>5074</v>
      </c>
      <c r="DI42">
        <v>202</v>
      </c>
      <c r="DJ42">
        <v>48169908</v>
      </c>
      <c r="DK42" t="s">
        <v>1725</v>
      </c>
      <c r="DL42" t="s">
        <v>7365</v>
      </c>
      <c r="DM42" t="s">
        <v>36</v>
      </c>
      <c r="DN42" t="s">
        <v>37</v>
      </c>
      <c r="DO42">
        <v>33000000</v>
      </c>
      <c r="DP42">
        <v>1992</v>
      </c>
      <c r="DQ42">
        <v>7.7</v>
      </c>
      <c r="DS42" t="s">
        <v>376</v>
      </c>
      <c r="DT42">
        <v>120</v>
      </c>
      <c r="DU42">
        <v>75754670</v>
      </c>
      <c r="DV42" t="s">
        <v>2511</v>
      </c>
      <c r="DW42" t="s">
        <v>2512</v>
      </c>
      <c r="DX42" t="s">
        <v>36</v>
      </c>
      <c r="DY42" t="s">
        <v>37</v>
      </c>
      <c r="DZ42">
        <v>85000000</v>
      </c>
      <c r="EA42">
        <v>2008</v>
      </c>
      <c r="EB42">
        <v>7</v>
      </c>
      <c r="ED42" t="s">
        <v>3730</v>
      </c>
      <c r="EE42">
        <v>118</v>
      </c>
      <c r="EF42">
        <v>85911262</v>
      </c>
      <c r="EG42" t="s">
        <v>3732</v>
      </c>
      <c r="EH42" t="s">
        <v>3733</v>
      </c>
      <c r="EI42" t="s">
        <v>36</v>
      </c>
      <c r="EJ42" t="s">
        <v>37</v>
      </c>
      <c r="EK42">
        <v>65000000</v>
      </c>
      <c r="EL42">
        <v>2014</v>
      </c>
      <c r="EM42">
        <v>5.2</v>
      </c>
      <c r="EO42" t="s">
        <v>4702</v>
      </c>
      <c r="EP42">
        <v>135</v>
      </c>
      <c r="EQ42">
        <v>49994804</v>
      </c>
      <c r="ER42" t="s">
        <v>4705</v>
      </c>
      <c r="ES42" t="s">
        <v>4706</v>
      </c>
      <c r="ET42" t="s">
        <v>36</v>
      </c>
      <c r="EU42" t="s">
        <v>37</v>
      </c>
      <c r="EV42">
        <v>55000000</v>
      </c>
      <c r="EW42">
        <v>1996</v>
      </c>
      <c r="EX42">
        <v>6.3</v>
      </c>
      <c r="EZ42" t="s">
        <v>4019</v>
      </c>
      <c r="FA42">
        <v>113</v>
      </c>
      <c r="FB42">
        <v>102413606</v>
      </c>
      <c r="FC42" t="s">
        <v>4020</v>
      </c>
      <c r="FD42" t="s">
        <v>7748</v>
      </c>
      <c r="FE42" t="s">
        <v>36</v>
      </c>
      <c r="FF42" t="s">
        <v>37</v>
      </c>
      <c r="FG42">
        <v>34000000</v>
      </c>
      <c r="FH42">
        <v>2014</v>
      </c>
      <c r="FI42">
        <v>6.8</v>
      </c>
      <c r="FU42" s="1" t="s">
        <v>24177</v>
      </c>
      <c r="FV42" t="s">
        <v>967</v>
      </c>
      <c r="FW42">
        <v>131</v>
      </c>
      <c r="FX42">
        <v>169076745</v>
      </c>
      <c r="FY42" t="s">
        <v>4721</v>
      </c>
      <c r="FZ42" t="s">
        <v>7910</v>
      </c>
      <c r="GA42" t="s">
        <v>36</v>
      </c>
      <c r="GB42" t="s">
        <v>37</v>
      </c>
      <c r="GC42">
        <v>32500000</v>
      </c>
      <c r="GD42">
        <v>2011</v>
      </c>
      <c r="GE42">
        <v>6.8</v>
      </c>
      <c r="GG42" t="s">
        <v>387</v>
      </c>
      <c r="GH42">
        <v>116</v>
      </c>
      <c r="GI42">
        <v>234277056</v>
      </c>
      <c r="GJ42" t="s">
        <v>521</v>
      </c>
      <c r="GK42" t="s">
        <v>1182</v>
      </c>
      <c r="GL42" t="s">
        <v>36</v>
      </c>
      <c r="GM42" t="s">
        <v>37</v>
      </c>
      <c r="GN42">
        <v>132000000</v>
      </c>
      <c r="GO42">
        <v>2005</v>
      </c>
      <c r="GP42">
        <v>6.5</v>
      </c>
      <c r="GR42" t="s">
        <v>1945</v>
      </c>
      <c r="GS42">
        <v>85</v>
      </c>
      <c r="GT42">
        <v>58867694</v>
      </c>
      <c r="GU42" t="s">
        <v>299</v>
      </c>
      <c r="GV42" t="s">
        <v>1948</v>
      </c>
      <c r="GW42" t="s">
        <v>36</v>
      </c>
      <c r="GX42" t="s">
        <v>37</v>
      </c>
      <c r="GY42">
        <v>100000000</v>
      </c>
      <c r="GZ42">
        <v>2007</v>
      </c>
      <c r="HA42">
        <v>6.8</v>
      </c>
      <c r="HC42" t="s">
        <v>708</v>
      </c>
      <c r="HD42">
        <v>130</v>
      </c>
      <c r="HE42">
        <v>182618434</v>
      </c>
      <c r="HF42" t="s">
        <v>1344</v>
      </c>
      <c r="HG42" t="s">
        <v>1345</v>
      </c>
      <c r="HH42" t="s">
        <v>36</v>
      </c>
      <c r="HI42" t="s">
        <v>37</v>
      </c>
      <c r="HJ42">
        <v>140000000</v>
      </c>
      <c r="HK42">
        <v>2000</v>
      </c>
      <c r="HL42">
        <v>6.4</v>
      </c>
      <c r="HN42" t="s">
        <v>47</v>
      </c>
      <c r="HO42">
        <v>125</v>
      </c>
      <c r="HP42">
        <v>62647540</v>
      </c>
      <c r="HQ42" t="s">
        <v>371</v>
      </c>
      <c r="HR42" t="s">
        <v>3246</v>
      </c>
      <c r="HS42" t="s">
        <v>36</v>
      </c>
      <c r="HT42" t="s">
        <v>765</v>
      </c>
      <c r="HU42">
        <v>70000000</v>
      </c>
      <c r="HV42">
        <v>2005</v>
      </c>
      <c r="HW42">
        <v>7.1</v>
      </c>
      <c r="HY42" t="s">
        <v>18810</v>
      </c>
      <c r="HZ42">
        <v>107</v>
      </c>
      <c r="IA42">
        <v>8000000</v>
      </c>
      <c r="IB42" t="s">
        <v>18813</v>
      </c>
      <c r="IC42" t="s">
        <v>18814</v>
      </c>
      <c r="ID42" t="s">
        <v>36</v>
      </c>
      <c r="IE42" t="s">
        <v>37</v>
      </c>
      <c r="IF42">
        <v>3768785</v>
      </c>
      <c r="IG42">
        <v>1950</v>
      </c>
      <c r="IH42">
        <v>7</v>
      </c>
    </row>
    <row r="43" spans="2:242" x14ac:dyDescent="0.2">
      <c r="B43" t="s">
        <v>7172</v>
      </c>
      <c r="C43">
        <v>127</v>
      </c>
      <c r="D43">
        <v>290158751</v>
      </c>
      <c r="E43" t="s">
        <v>389</v>
      </c>
      <c r="F43" t="s">
        <v>10200</v>
      </c>
      <c r="G43" t="s">
        <v>36</v>
      </c>
      <c r="H43" t="s">
        <v>37</v>
      </c>
      <c r="I43">
        <v>18000000</v>
      </c>
      <c r="J43">
        <v>1980</v>
      </c>
      <c r="K43">
        <v>8.8000000000000007</v>
      </c>
      <c r="M43" t="s">
        <v>169</v>
      </c>
      <c r="N43">
        <v>171</v>
      </c>
      <c r="O43">
        <v>313837577</v>
      </c>
      <c r="P43" t="s">
        <v>199</v>
      </c>
      <c r="Q43" t="s">
        <v>1621</v>
      </c>
      <c r="R43" t="s">
        <v>36</v>
      </c>
      <c r="S43" t="s">
        <v>177</v>
      </c>
      <c r="T43">
        <v>93000000</v>
      </c>
      <c r="U43">
        <v>2001</v>
      </c>
      <c r="V43">
        <v>8.8000000000000007</v>
      </c>
      <c r="X43" t="s">
        <v>3250</v>
      </c>
      <c r="Y43">
        <v>87</v>
      </c>
      <c r="Z43">
        <v>183132370</v>
      </c>
      <c r="AA43" t="s">
        <v>2966</v>
      </c>
      <c r="AB43" t="s">
        <v>3253</v>
      </c>
      <c r="AC43" t="s">
        <v>36</v>
      </c>
      <c r="AD43" t="s">
        <v>37</v>
      </c>
      <c r="AE43">
        <v>75000000</v>
      </c>
      <c r="AF43">
        <v>2007</v>
      </c>
      <c r="AG43">
        <v>7.4</v>
      </c>
      <c r="AI43" t="s">
        <v>3064</v>
      </c>
      <c r="AJ43">
        <v>102</v>
      </c>
      <c r="AK43">
        <v>66636385</v>
      </c>
      <c r="AL43" t="s">
        <v>695</v>
      </c>
      <c r="AM43" t="s">
        <v>3066</v>
      </c>
      <c r="AN43" t="s">
        <v>36</v>
      </c>
      <c r="AO43" t="s">
        <v>37</v>
      </c>
      <c r="AP43">
        <v>75000000</v>
      </c>
      <c r="AQ43">
        <v>2007</v>
      </c>
      <c r="AR43">
        <v>7.1</v>
      </c>
      <c r="AT43" t="s">
        <v>433</v>
      </c>
      <c r="AU43">
        <v>116</v>
      </c>
      <c r="AV43">
        <v>210609762</v>
      </c>
      <c r="AW43" t="s">
        <v>3754</v>
      </c>
      <c r="AX43" t="s">
        <v>11579</v>
      </c>
      <c r="AY43" t="s">
        <v>36</v>
      </c>
      <c r="AZ43" t="s">
        <v>37</v>
      </c>
      <c r="BA43">
        <v>19000000</v>
      </c>
      <c r="BB43">
        <v>1985</v>
      </c>
      <c r="BC43">
        <v>8.5</v>
      </c>
      <c r="BE43" t="s">
        <v>2941</v>
      </c>
      <c r="BF43">
        <v>107</v>
      </c>
      <c r="BG43">
        <v>127083765</v>
      </c>
      <c r="BH43" t="s">
        <v>331</v>
      </c>
      <c r="BI43" t="s">
        <v>2942</v>
      </c>
      <c r="BJ43" t="s">
        <v>36</v>
      </c>
      <c r="BK43" t="s">
        <v>37</v>
      </c>
      <c r="BL43">
        <v>76000000</v>
      </c>
      <c r="BM43">
        <v>2003</v>
      </c>
      <c r="BN43">
        <v>5.9</v>
      </c>
      <c r="BP43" t="s">
        <v>22527</v>
      </c>
      <c r="BQ43">
        <v>94</v>
      </c>
      <c r="BR43">
        <v>3117666</v>
      </c>
      <c r="BS43" t="s">
        <v>22528</v>
      </c>
      <c r="BT43" t="s">
        <v>22529</v>
      </c>
      <c r="BU43" t="s">
        <v>36</v>
      </c>
      <c r="BV43" t="s">
        <v>37</v>
      </c>
      <c r="BX43">
        <v>2006</v>
      </c>
      <c r="BY43">
        <v>7.4</v>
      </c>
      <c r="CA43" t="s">
        <v>6146</v>
      </c>
      <c r="CB43">
        <v>122</v>
      </c>
      <c r="CC43">
        <v>191449475</v>
      </c>
      <c r="CD43" t="s">
        <v>555</v>
      </c>
      <c r="CE43" t="s">
        <v>7146</v>
      </c>
      <c r="CF43" t="s">
        <v>36</v>
      </c>
      <c r="CG43" t="s">
        <v>37</v>
      </c>
      <c r="CH43">
        <v>37000000</v>
      </c>
      <c r="CI43">
        <v>2008</v>
      </c>
      <c r="CJ43">
        <v>5.2</v>
      </c>
      <c r="CL43" t="s">
        <v>69</v>
      </c>
      <c r="CM43">
        <v>98</v>
      </c>
      <c r="CN43">
        <v>223806889</v>
      </c>
      <c r="CO43" t="s">
        <v>319</v>
      </c>
      <c r="CP43" t="s">
        <v>415</v>
      </c>
      <c r="CQ43" t="s">
        <v>36</v>
      </c>
      <c r="CR43" t="s">
        <v>37</v>
      </c>
      <c r="CS43">
        <v>180000000</v>
      </c>
      <c r="CT43">
        <v>2008</v>
      </c>
      <c r="CU43">
        <v>8.4</v>
      </c>
      <c r="CW43" t="s">
        <v>715</v>
      </c>
      <c r="CX43">
        <v>113</v>
      </c>
      <c r="CY43">
        <v>76846624</v>
      </c>
      <c r="CZ43" t="s">
        <v>42</v>
      </c>
      <c r="DA43" t="s">
        <v>716</v>
      </c>
      <c r="DB43" t="s">
        <v>36</v>
      </c>
      <c r="DC43" t="s">
        <v>37</v>
      </c>
      <c r="DD43">
        <v>170000000</v>
      </c>
      <c r="DE43">
        <v>2016</v>
      </c>
      <c r="DF43">
        <v>6.4</v>
      </c>
      <c r="DH43" t="s">
        <v>185</v>
      </c>
      <c r="DI43">
        <v>194</v>
      </c>
      <c r="DJ43">
        <v>47396698</v>
      </c>
      <c r="DK43" t="s">
        <v>226</v>
      </c>
      <c r="DL43" t="s">
        <v>1647</v>
      </c>
      <c r="DM43" t="s">
        <v>36</v>
      </c>
      <c r="DN43" t="s">
        <v>37</v>
      </c>
      <c r="DO43">
        <v>130000000</v>
      </c>
      <c r="DP43">
        <v>2005</v>
      </c>
      <c r="DQ43">
        <v>7.2</v>
      </c>
      <c r="DS43" t="s">
        <v>4210</v>
      </c>
      <c r="DT43">
        <v>88</v>
      </c>
      <c r="DU43">
        <v>75590286</v>
      </c>
      <c r="DV43" t="s">
        <v>180</v>
      </c>
      <c r="DW43" t="s">
        <v>10193</v>
      </c>
      <c r="DX43" t="s">
        <v>36</v>
      </c>
      <c r="DY43" t="s">
        <v>37</v>
      </c>
      <c r="DZ43">
        <v>23600000</v>
      </c>
      <c r="EA43">
        <v>2009</v>
      </c>
      <c r="EB43">
        <v>7.7</v>
      </c>
      <c r="ED43" t="s">
        <v>2164</v>
      </c>
      <c r="EE43">
        <v>92</v>
      </c>
      <c r="EF43">
        <v>85884815</v>
      </c>
      <c r="EG43" t="s">
        <v>2167</v>
      </c>
      <c r="EH43" t="s">
        <v>2168</v>
      </c>
      <c r="EI43" t="s">
        <v>36</v>
      </c>
      <c r="EJ43" t="s">
        <v>37</v>
      </c>
      <c r="EK43">
        <v>90000000</v>
      </c>
      <c r="EL43">
        <v>2015</v>
      </c>
      <c r="EM43">
        <v>5</v>
      </c>
      <c r="EO43" t="s">
        <v>10766</v>
      </c>
      <c r="EP43">
        <v>72</v>
      </c>
      <c r="EQ43">
        <v>47887943</v>
      </c>
      <c r="ER43" t="s">
        <v>2187</v>
      </c>
      <c r="ES43" t="s">
        <v>10769</v>
      </c>
      <c r="ET43" t="s">
        <v>36</v>
      </c>
      <c r="EU43" t="s">
        <v>37</v>
      </c>
      <c r="EV43">
        <v>20000000</v>
      </c>
      <c r="EW43">
        <v>2003</v>
      </c>
      <c r="EX43">
        <v>5.4</v>
      </c>
      <c r="EZ43" t="s">
        <v>330</v>
      </c>
      <c r="FA43">
        <v>134</v>
      </c>
      <c r="FB43">
        <v>102310175</v>
      </c>
      <c r="FC43" t="s">
        <v>6286</v>
      </c>
      <c r="FD43" t="s">
        <v>6287</v>
      </c>
      <c r="FE43" t="s">
        <v>36</v>
      </c>
      <c r="FF43" t="s">
        <v>37</v>
      </c>
      <c r="FG43">
        <v>40000000</v>
      </c>
      <c r="FH43">
        <v>2016</v>
      </c>
      <c r="FI43">
        <v>7.8</v>
      </c>
      <c r="FU43" s="1" t="s">
        <v>24177</v>
      </c>
      <c r="FV43" t="s">
        <v>6260</v>
      </c>
      <c r="FW43">
        <v>129</v>
      </c>
      <c r="FX43">
        <v>166147885</v>
      </c>
      <c r="FY43" t="s">
        <v>1401</v>
      </c>
      <c r="FZ43" t="s">
        <v>6261</v>
      </c>
      <c r="GA43" t="s">
        <v>36</v>
      </c>
      <c r="GB43" t="s">
        <v>37</v>
      </c>
      <c r="GC43">
        <v>40000000</v>
      </c>
      <c r="GD43">
        <v>2015</v>
      </c>
      <c r="GE43">
        <v>4.0999999999999996</v>
      </c>
      <c r="GG43" t="s">
        <v>116</v>
      </c>
      <c r="GH43">
        <v>149</v>
      </c>
      <c r="GI43">
        <v>233914986</v>
      </c>
      <c r="GJ43" t="s">
        <v>345</v>
      </c>
      <c r="GK43" t="s">
        <v>346</v>
      </c>
      <c r="GL43" t="s">
        <v>36</v>
      </c>
      <c r="GM43" t="s">
        <v>37</v>
      </c>
      <c r="GN43">
        <v>200000000</v>
      </c>
      <c r="GO43">
        <v>2014</v>
      </c>
      <c r="GP43">
        <v>8</v>
      </c>
      <c r="GR43" t="s">
        <v>7794</v>
      </c>
      <c r="GS43">
        <v>125</v>
      </c>
      <c r="GT43">
        <v>58800000</v>
      </c>
      <c r="GU43" t="s">
        <v>5220</v>
      </c>
      <c r="GV43" t="s">
        <v>17385</v>
      </c>
      <c r="GW43" t="s">
        <v>36</v>
      </c>
      <c r="GX43" t="s">
        <v>55</v>
      </c>
      <c r="GY43">
        <v>5500000</v>
      </c>
      <c r="GZ43">
        <v>1981</v>
      </c>
      <c r="HA43">
        <v>7.2</v>
      </c>
      <c r="HC43" t="s">
        <v>891</v>
      </c>
      <c r="HD43">
        <v>92</v>
      </c>
      <c r="HE43">
        <v>181166115</v>
      </c>
      <c r="HF43" t="s">
        <v>2030</v>
      </c>
      <c r="HG43" t="s">
        <v>2031</v>
      </c>
      <c r="HH43" t="s">
        <v>36</v>
      </c>
      <c r="HI43" t="s">
        <v>37</v>
      </c>
      <c r="HJ43">
        <v>93000000</v>
      </c>
      <c r="HK43">
        <v>2001</v>
      </c>
      <c r="HL43">
        <v>5.9</v>
      </c>
      <c r="HN43" t="s">
        <v>4164</v>
      </c>
      <c r="HO43">
        <v>114</v>
      </c>
      <c r="HP43">
        <v>60652036</v>
      </c>
      <c r="HQ43" t="s">
        <v>232</v>
      </c>
      <c r="HR43" t="s">
        <v>5549</v>
      </c>
      <c r="HS43" t="s">
        <v>36</v>
      </c>
      <c r="HT43" t="s">
        <v>37</v>
      </c>
      <c r="HU43">
        <v>48000000</v>
      </c>
      <c r="HV43">
        <v>1999</v>
      </c>
      <c r="HW43">
        <v>7.1</v>
      </c>
      <c r="HY43" t="s">
        <v>5928</v>
      </c>
      <c r="HZ43">
        <v>98</v>
      </c>
      <c r="IA43">
        <v>7434726</v>
      </c>
      <c r="IB43" t="s">
        <v>1757</v>
      </c>
      <c r="IC43" t="s">
        <v>10279</v>
      </c>
      <c r="ID43" t="s">
        <v>36</v>
      </c>
      <c r="IE43" t="s">
        <v>37</v>
      </c>
      <c r="IF43">
        <v>23000000</v>
      </c>
      <c r="IG43">
        <v>1991</v>
      </c>
      <c r="IH43">
        <v>6</v>
      </c>
    </row>
    <row r="44" spans="2:242" x14ac:dyDescent="0.2">
      <c r="B44" t="s">
        <v>441</v>
      </c>
      <c r="C44">
        <v>138</v>
      </c>
      <c r="D44">
        <v>281492479</v>
      </c>
      <c r="E44" t="s">
        <v>834</v>
      </c>
      <c r="F44" t="s">
        <v>835</v>
      </c>
      <c r="G44" t="s">
        <v>36</v>
      </c>
      <c r="H44" t="s">
        <v>37</v>
      </c>
      <c r="I44">
        <v>150000000</v>
      </c>
      <c r="J44">
        <v>2003</v>
      </c>
      <c r="K44">
        <v>7.2</v>
      </c>
      <c r="M44" t="s">
        <v>248</v>
      </c>
      <c r="N44">
        <v>124</v>
      </c>
      <c r="O44">
        <v>312057433</v>
      </c>
      <c r="P44" t="s">
        <v>95</v>
      </c>
      <c r="Q44" t="s">
        <v>551</v>
      </c>
      <c r="R44" t="s">
        <v>36</v>
      </c>
      <c r="S44" t="s">
        <v>37</v>
      </c>
      <c r="T44">
        <v>200000000</v>
      </c>
      <c r="U44">
        <v>2010</v>
      </c>
      <c r="V44">
        <v>7</v>
      </c>
      <c r="X44" t="s">
        <v>799</v>
      </c>
      <c r="Y44">
        <v>89</v>
      </c>
      <c r="Z44">
        <v>179982968</v>
      </c>
      <c r="AA44" t="s">
        <v>802</v>
      </c>
      <c r="AB44" t="s">
        <v>803</v>
      </c>
      <c r="AC44" t="s">
        <v>36</v>
      </c>
      <c r="AD44" t="s">
        <v>37</v>
      </c>
      <c r="AE44">
        <v>150000000</v>
      </c>
      <c r="AF44">
        <v>2008</v>
      </c>
      <c r="AG44">
        <v>6.7</v>
      </c>
      <c r="AI44" t="s">
        <v>8563</v>
      </c>
      <c r="AJ44">
        <v>135</v>
      </c>
      <c r="AK44">
        <v>64371181</v>
      </c>
      <c r="AL44" t="s">
        <v>8870</v>
      </c>
      <c r="AM44" t="s">
        <v>8871</v>
      </c>
      <c r="AN44" t="s">
        <v>36</v>
      </c>
      <c r="AO44" t="s">
        <v>37</v>
      </c>
      <c r="AP44">
        <v>28000000</v>
      </c>
      <c r="AQ44">
        <v>2004</v>
      </c>
      <c r="AR44">
        <v>7.5</v>
      </c>
      <c r="AT44" t="s">
        <v>253</v>
      </c>
      <c r="AU44">
        <v>115</v>
      </c>
      <c r="AV44">
        <v>206456431</v>
      </c>
      <c r="AW44" t="s">
        <v>42</v>
      </c>
      <c r="AX44" t="s">
        <v>786</v>
      </c>
      <c r="AY44" t="s">
        <v>36</v>
      </c>
      <c r="AZ44" t="s">
        <v>37</v>
      </c>
      <c r="BA44">
        <v>150000000</v>
      </c>
      <c r="BB44">
        <v>2005</v>
      </c>
      <c r="BC44">
        <v>6.7</v>
      </c>
      <c r="BE44" t="s">
        <v>2352</v>
      </c>
      <c r="BF44">
        <v>115</v>
      </c>
      <c r="BG44">
        <v>126149655</v>
      </c>
      <c r="BH44" t="s">
        <v>1725</v>
      </c>
      <c r="BI44" t="s">
        <v>2353</v>
      </c>
      <c r="BJ44" t="s">
        <v>36</v>
      </c>
      <c r="BK44" t="s">
        <v>37</v>
      </c>
      <c r="BL44">
        <v>85000000</v>
      </c>
      <c r="BM44">
        <v>2012</v>
      </c>
      <c r="BN44">
        <v>6.8</v>
      </c>
      <c r="BP44" t="s">
        <v>12805</v>
      </c>
      <c r="BQ44">
        <v>90</v>
      </c>
      <c r="BR44">
        <v>2957978</v>
      </c>
      <c r="BS44" t="s">
        <v>20638</v>
      </c>
      <c r="BT44" t="s">
        <v>20639</v>
      </c>
      <c r="BU44" t="s">
        <v>36</v>
      </c>
      <c r="BV44" t="s">
        <v>55</v>
      </c>
      <c r="BW44">
        <v>1000000</v>
      </c>
      <c r="BX44">
        <v>2008</v>
      </c>
      <c r="BY44">
        <v>7.8</v>
      </c>
      <c r="CA44" t="s">
        <v>56</v>
      </c>
      <c r="CB44">
        <v>169</v>
      </c>
      <c r="CC44">
        <v>187991439</v>
      </c>
      <c r="CD44" t="s">
        <v>658</v>
      </c>
      <c r="CE44" t="s">
        <v>659</v>
      </c>
      <c r="CF44" t="s">
        <v>36</v>
      </c>
      <c r="CG44" t="s">
        <v>37</v>
      </c>
      <c r="CH44">
        <v>165000000</v>
      </c>
      <c r="CI44">
        <v>2014</v>
      </c>
      <c r="CJ44">
        <v>8.6</v>
      </c>
      <c r="CL44" t="s">
        <v>609</v>
      </c>
      <c r="CM44">
        <v>102</v>
      </c>
      <c r="CN44">
        <v>222487711</v>
      </c>
      <c r="CO44" t="s">
        <v>612</v>
      </c>
      <c r="CP44" t="s">
        <v>613</v>
      </c>
      <c r="CQ44" t="s">
        <v>36</v>
      </c>
      <c r="CR44" t="s">
        <v>37</v>
      </c>
      <c r="CS44">
        <v>165000000</v>
      </c>
      <c r="CT44">
        <v>2014</v>
      </c>
      <c r="CU44">
        <v>7.9</v>
      </c>
      <c r="CW44" t="s">
        <v>719</v>
      </c>
      <c r="CX44">
        <v>93</v>
      </c>
      <c r="CY44">
        <v>320706665</v>
      </c>
      <c r="CZ44" t="s">
        <v>721</v>
      </c>
      <c r="DA44" t="s">
        <v>722</v>
      </c>
      <c r="DB44" t="s">
        <v>36</v>
      </c>
      <c r="DC44" t="s">
        <v>37</v>
      </c>
      <c r="DD44">
        <v>160000000</v>
      </c>
      <c r="DE44">
        <v>2007</v>
      </c>
      <c r="DF44">
        <v>6.1</v>
      </c>
      <c r="DH44" t="s">
        <v>387</v>
      </c>
      <c r="DI44">
        <v>163</v>
      </c>
      <c r="DJ44">
        <v>47379090</v>
      </c>
      <c r="DK44" t="s">
        <v>849</v>
      </c>
      <c r="DL44" t="s">
        <v>3093</v>
      </c>
      <c r="DM44" t="s">
        <v>36</v>
      </c>
      <c r="DN44" t="s">
        <v>1463</v>
      </c>
      <c r="DO44">
        <v>70000000</v>
      </c>
      <c r="DP44">
        <v>2005</v>
      </c>
      <c r="DQ44">
        <v>7.6</v>
      </c>
      <c r="DS44" t="s">
        <v>2680</v>
      </c>
      <c r="DT44">
        <v>122</v>
      </c>
      <c r="DU44">
        <v>75072454</v>
      </c>
      <c r="DV44" t="s">
        <v>136</v>
      </c>
      <c r="DW44" t="s">
        <v>11738</v>
      </c>
      <c r="DX44" t="s">
        <v>36</v>
      </c>
      <c r="DY44" t="s">
        <v>37</v>
      </c>
      <c r="DZ44">
        <v>20000000</v>
      </c>
      <c r="EA44">
        <v>2005</v>
      </c>
      <c r="EB44">
        <v>6.7</v>
      </c>
      <c r="ED44" t="s">
        <v>6026</v>
      </c>
      <c r="EE44">
        <v>88</v>
      </c>
      <c r="EF44">
        <v>84300000</v>
      </c>
      <c r="EG44" t="s">
        <v>6029</v>
      </c>
      <c r="EH44" t="s">
        <v>6030</v>
      </c>
      <c r="EI44" t="s">
        <v>36</v>
      </c>
      <c r="EJ44" t="s">
        <v>37</v>
      </c>
      <c r="EK44">
        <v>2600000</v>
      </c>
      <c r="EL44">
        <v>1940</v>
      </c>
      <c r="EM44">
        <v>7.5</v>
      </c>
      <c r="EO44" t="s">
        <v>3692</v>
      </c>
      <c r="EP44">
        <v>134</v>
      </c>
      <c r="EQ44">
        <v>47034272</v>
      </c>
      <c r="ER44" t="s">
        <v>6506</v>
      </c>
      <c r="ES44" t="s">
        <v>6507</v>
      </c>
      <c r="ET44" t="s">
        <v>36</v>
      </c>
      <c r="EU44" t="s">
        <v>37</v>
      </c>
      <c r="EV44">
        <v>40000000</v>
      </c>
      <c r="EW44">
        <v>2014</v>
      </c>
      <c r="EX44">
        <v>6.9</v>
      </c>
      <c r="EZ44" t="s">
        <v>6306</v>
      </c>
      <c r="FA44">
        <v>120</v>
      </c>
      <c r="FB44">
        <v>101334374</v>
      </c>
      <c r="FC44" t="s">
        <v>5967</v>
      </c>
      <c r="FD44" t="s">
        <v>10082</v>
      </c>
      <c r="FE44" t="s">
        <v>36</v>
      </c>
      <c r="FF44" t="s">
        <v>37</v>
      </c>
      <c r="FG44">
        <v>24000000</v>
      </c>
      <c r="FH44">
        <v>1997</v>
      </c>
      <c r="FI44">
        <v>6.1</v>
      </c>
      <c r="FU44" s="1" t="s">
        <v>24177</v>
      </c>
      <c r="FV44" t="s">
        <v>526</v>
      </c>
      <c r="FW44">
        <v>155</v>
      </c>
      <c r="FX44">
        <v>165500000</v>
      </c>
      <c r="FY44" t="s">
        <v>104</v>
      </c>
      <c r="FZ44" t="s">
        <v>5005</v>
      </c>
      <c r="GA44" t="s">
        <v>36</v>
      </c>
      <c r="GB44" t="s">
        <v>37</v>
      </c>
      <c r="GC44">
        <v>48000000</v>
      </c>
      <c r="GD44">
        <v>1991</v>
      </c>
      <c r="GE44">
        <v>6.9</v>
      </c>
      <c r="GG44" t="s">
        <v>387</v>
      </c>
      <c r="GH44">
        <v>129</v>
      </c>
      <c r="GI44">
        <v>229074524</v>
      </c>
      <c r="GJ44" t="s">
        <v>2984</v>
      </c>
      <c r="GK44" t="s">
        <v>2985</v>
      </c>
      <c r="GL44" t="s">
        <v>36</v>
      </c>
      <c r="GM44" t="s">
        <v>37</v>
      </c>
      <c r="GN44">
        <v>73000000</v>
      </c>
      <c r="GO44">
        <v>1997</v>
      </c>
      <c r="GP44">
        <v>6.5</v>
      </c>
      <c r="GR44" t="s">
        <v>1631</v>
      </c>
      <c r="GS44">
        <v>165</v>
      </c>
      <c r="GT44">
        <v>58183966</v>
      </c>
      <c r="GU44" t="s">
        <v>164</v>
      </c>
      <c r="GV44" t="s">
        <v>1633</v>
      </c>
      <c r="GW44" t="s">
        <v>36</v>
      </c>
      <c r="GX44" t="s">
        <v>37</v>
      </c>
      <c r="GY44">
        <v>107000000</v>
      </c>
      <c r="GZ44">
        <v>2001</v>
      </c>
      <c r="HA44">
        <v>6.8</v>
      </c>
      <c r="HC44" t="s">
        <v>2244</v>
      </c>
      <c r="HD44">
        <v>110</v>
      </c>
      <c r="HE44">
        <v>180965237</v>
      </c>
      <c r="HF44" t="s">
        <v>521</v>
      </c>
      <c r="HG44" t="s">
        <v>2532</v>
      </c>
      <c r="HH44" t="s">
        <v>36</v>
      </c>
      <c r="HI44" t="s">
        <v>37</v>
      </c>
      <c r="HJ44">
        <v>80000000</v>
      </c>
      <c r="HK44">
        <v>1996</v>
      </c>
      <c r="HL44">
        <v>7.1</v>
      </c>
      <c r="HN44" t="s">
        <v>2046</v>
      </c>
      <c r="HO44">
        <v>106</v>
      </c>
      <c r="HP44">
        <v>59068786</v>
      </c>
      <c r="HQ44" t="s">
        <v>6410</v>
      </c>
      <c r="HR44" t="s">
        <v>6411</v>
      </c>
      <c r="HS44" t="s">
        <v>36</v>
      </c>
      <c r="HT44" t="s">
        <v>37</v>
      </c>
      <c r="HU44">
        <v>40000000</v>
      </c>
      <c r="HV44">
        <v>2001</v>
      </c>
      <c r="HW44">
        <v>6.4</v>
      </c>
      <c r="HY44" t="s">
        <v>8660</v>
      </c>
      <c r="HZ44">
        <v>142</v>
      </c>
      <c r="IA44">
        <v>6100000</v>
      </c>
      <c r="IB44" t="s">
        <v>3692</v>
      </c>
      <c r="IC44" t="s">
        <v>21327</v>
      </c>
      <c r="ID44" t="s">
        <v>9793</v>
      </c>
      <c r="IE44" t="s">
        <v>7088</v>
      </c>
      <c r="IF44">
        <v>1200000</v>
      </c>
      <c r="IG44">
        <v>1966</v>
      </c>
      <c r="IH44">
        <v>8.9</v>
      </c>
    </row>
    <row r="45" spans="2:242" x14ac:dyDescent="0.2">
      <c r="B45" t="s">
        <v>178</v>
      </c>
      <c r="C45">
        <v>153</v>
      </c>
      <c r="D45">
        <v>262030663</v>
      </c>
      <c r="E45" t="s">
        <v>180</v>
      </c>
      <c r="F45" t="s">
        <v>181</v>
      </c>
      <c r="G45" t="s">
        <v>36</v>
      </c>
      <c r="H45" t="s">
        <v>37</v>
      </c>
      <c r="I45">
        <v>230000000</v>
      </c>
      <c r="J45">
        <v>2012</v>
      </c>
      <c r="K45">
        <v>7</v>
      </c>
      <c r="M45" t="s">
        <v>1430</v>
      </c>
      <c r="N45">
        <v>142</v>
      </c>
      <c r="O45">
        <v>310675583</v>
      </c>
      <c r="P45" t="s">
        <v>839</v>
      </c>
      <c r="Q45" t="s">
        <v>1435</v>
      </c>
      <c r="R45" t="s">
        <v>36</v>
      </c>
      <c r="S45" t="s">
        <v>37</v>
      </c>
      <c r="T45">
        <v>115000000</v>
      </c>
      <c r="U45">
        <v>2002</v>
      </c>
      <c r="V45">
        <v>6.7</v>
      </c>
      <c r="X45" t="s">
        <v>1173</v>
      </c>
      <c r="Y45">
        <v>94</v>
      </c>
      <c r="Z45">
        <v>177343675</v>
      </c>
      <c r="AA45" t="s">
        <v>1176</v>
      </c>
      <c r="AB45" t="s">
        <v>1177</v>
      </c>
      <c r="AC45" t="s">
        <v>36</v>
      </c>
      <c r="AD45" t="s">
        <v>37</v>
      </c>
      <c r="AE45">
        <v>135000000</v>
      </c>
      <c r="AF45">
        <v>2015</v>
      </c>
      <c r="AG45">
        <v>6.7</v>
      </c>
      <c r="AI45" t="s">
        <v>4891</v>
      </c>
      <c r="AJ45">
        <v>123</v>
      </c>
      <c r="AK45">
        <v>62563543</v>
      </c>
      <c r="AL45" t="s">
        <v>42</v>
      </c>
      <c r="AM45" t="s">
        <v>4892</v>
      </c>
      <c r="AN45" t="s">
        <v>36</v>
      </c>
      <c r="AO45" t="s">
        <v>37</v>
      </c>
      <c r="AP45">
        <v>53000000</v>
      </c>
      <c r="AQ45">
        <v>2015</v>
      </c>
      <c r="AR45">
        <v>7</v>
      </c>
      <c r="AT45" t="s">
        <v>602</v>
      </c>
      <c r="AU45">
        <v>111</v>
      </c>
      <c r="AV45">
        <v>206435493</v>
      </c>
      <c r="AW45" t="s">
        <v>791</v>
      </c>
      <c r="AX45" t="s">
        <v>792</v>
      </c>
      <c r="AY45" t="s">
        <v>36</v>
      </c>
      <c r="AZ45" t="s">
        <v>37</v>
      </c>
      <c r="BA45">
        <v>150000000</v>
      </c>
      <c r="BB45">
        <v>2007</v>
      </c>
      <c r="BC45">
        <v>8</v>
      </c>
      <c r="BE45" t="s">
        <v>5057</v>
      </c>
      <c r="BF45">
        <v>107</v>
      </c>
      <c r="BG45">
        <v>126088877</v>
      </c>
      <c r="BH45" t="s">
        <v>1070</v>
      </c>
      <c r="BI45" t="s">
        <v>5058</v>
      </c>
      <c r="BJ45" t="s">
        <v>36</v>
      </c>
      <c r="BK45" t="s">
        <v>37</v>
      </c>
      <c r="BL45">
        <v>50000000</v>
      </c>
      <c r="BM45">
        <v>2016</v>
      </c>
      <c r="BN45">
        <v>6.6</v>
      </c>
      <c r="BP45" t="s">
        <v>18604</v>
      </c>
      <c r="BQ45">
        <v>102</v>
      </c>
      <c r="BR45">
        <v>2601847</v>
      </c>
      <c r="BS45" t="s">
        <v>18606</v>
      </c>
      <c r="BT45" t="s">
        <v>18607</v>
      </c>
      <c r="BU45" t="s">
        <v>13914</v>
      </c>
      <c r="BV45" t="s">
        <v>37</v>
      </c>
      <c r="BW45">
        <v>4000000</v>
      </c>
      <c r="BX45">
        <v>2011</v>
      </c>
      <c r="BY45">
        <v>8.5</v>
      </c>
      <c r="CA45" t="s">
        <v>185</v>
      </c>
      <c r="CB45">
        <v>171</v>
      </c>
      <c r="CC45">
        <v>187670866</v>
      </c>
      <c r="CD45" t="s">
        <v>654</v>
      </c>
      <c r="CE45" t="s">
        <v>1692</v>
      </c>
      <c r="CF45" t="s">
        <v>36</v>
      </c>
      <c r="CG45" t="s">
        <v>37</v>
      </c>
      <c r="CH45">
        <v>103000000</v>
      </c>
      <c r="CI45">
        <v>2000</v>
      </c>
      <c r="CJ45">
        <v>8.5</v>
      </c>
      <c r="CL45" t="s">
        <v>3279</v>
      </c>
      <c r="CM45">
        <v>88</v>
      </c>
      <c r="CN45">
        <v>219613391</v>
      </c>
      <c r="CO45" t="s">
        <v>477</v>
      </c>
      <c r="CP45" t="s">
        <v>3362</v>
      </c>
      <c r="CQ45" t="s">
        <v>36</v>
      </c>
      <c r="CR45" t="s">
        <v>37</v>
      </c>
      <c r="CS45">
        <v>75000000</v>
      </c>
      <c r="CT45">
        <v>2009</v>
      </c>
      <c r="CU45">
        <v>4.5</v>
      </c>
      <c r="CW45" t="s">
        <v>726</v>
      </c>
      <c r="CX45">
        <v>123</v>
      </c>
      <c r="CY45">
        <v>46978995</v>
      </c>
      <c r="CZ45" t="s">
        <v>728</v>
      </c>
      <c r="DA45" t="s">
        <v>729</v>
      </c>
      <c r="DB45" t="s">
        <v>36</v>
      </c>
      <c r="DC45" t="s">
        <v>37</v>
      </c>
      <c r="DD45">
        <v>160000000</v>
      </c>
      <c r="DE45">
        <v>2016</v>
      </c>
      <c r="DF45">
        <v>7.3</v>
      </c>
      <c r="DH45" t="s">
        <v>430</v>
      </c>
      <c r="DI45">
        <v>128</v>
      </c>
      <c r="DJ45">
        <v>44988180</v>
      </c>
      <c r="DK45" t="s">
        <v>1049</v>
      </c>
      <c r="DL45" t="s">
        <v>10810</v>
      </c>
      <c r="DM45" t="s">
        <v>36</v>
      </c>
      <c r="DN45" t="s">
        <v>37</v>
      </c>
      <c r="DO45">
        <v>20000000</v>
      </c>
      <c r="DP45">
        <v>2015</v>
      </c>
      <c r="DQ45">
        <v>8.1</v>
      </c>
      <c r="DS45" t="s">
        <v>1302</v>
      </c>
      <c r="DT45">
        <v>119</v>
      </c>
      <c r="DU45">
        <v>73209340</v>
      </c>
      <c r="DV45" t="s">
        <v>2207</v>
      </c>
      <c r="DW45" t="s">
        <v>2208</v>
      </c>
      <c r="DX45" t="s">
        <v>36</v>
      </c>
      <c r="DY45" t="s">
        <v>37</v>
      </c>
      <c r="DZ45">
        <v>95000000</v>
      </c>
      <c r="EA45">
        <v>2000</v>
      </c>
      <c r="EB45">
        <v>5.7</v>
      </c>
      <c r="ED45" t="s">
        <v>2052</v>
      </c>
      <c r="EE45">
        <v>125</v>
      </c>
      <c r="EF45">
        <v>83299761</v>
      </c>
      <c r="EG45" t="s">
        <v>320</v>
      </c>
      <c r="EH45" t="s">
        <v>7362</v>
      </c>
      <c r="EI45" t="s">
        <v>36</v>
      </c>
      <c r="EJ45" t="s">
        <v>37</v>
      </c>
      <c r="EK45">
        <v>35000000</v>
      </c>
      <c r="EL45">
        <v>2013</v>
      </c>
      <c r="EM45">
        <v>7.5</v>
      </c>
      <c r="EO45" t="s">
        <v>10784</v>
      </c>
      <c r="EP45">
        <v>77</v>
      </c>
      <c r="EQ45">
        <v>45542421</v>
      </c>
      <c r="ER45" t="s">
        <v>10786</v>
      </c>
      <c r="ES45" t="s">
        <v>10787</v>
      </c>
      <c r="ET45" t="s">
        <v>36</v>
      </c>
      <c r="EU45" t="s">
        <v>37</v>
      </c>
      <c r="EV45">
        <v>30000000</v>
      </c>
      <c r="EW45">
        <v>2000</v>
      </c>
      <c r="EX45">
        <v>6.3</v>
      </c>
      <c r="EZ45" t="s">
        <v>1755</v>
      </c>
      <c r="FA45">
        <v>115</v>
      </c>
      <c r="FB45">
        <v>101228120</v>
      </c>
      <c r="FC45" t="s">
        <v>1757</v>
      </c>
      <c r="FD45" t="s">
        <v>1758</v>
      </c>
      <c r="FE45" t="s">
        <v>36</v>
      </c>
      <c r="FF45" t="s">
        <v>37</v>
      </c>
      <c r="FG45">
        <v>100000000</v>
      </c>
      <c r="FH45">
        <v>1996</v>
      </c>
      <c r="FI45">
        <v>6.1</v>
      </c>
      <c r="FU45" s="1" t="s">
        <v>24177</v>
      </c>
      <c r="FV45" t="s">
        <v>6242</v>
      </c>
      <c r="FW45">
        <v>108</v>
      </c>
      <c r="FX45">
        <v>163947053</v>
      </c>
      <c r="FY45" t="s">
        <v>313</v>
      </c>
      <c r="FZ45" t="s">
        <v>6243</v>
      </c>
      <c r="GA45" t="s">
        <v>36</v>
      </c>
      <c r="GB45" t="s">
        <v>37</v>
      </c>
      <c r="GC45">
        <v>40000000</v>
      </c>
      <c r="GD45">
        <v>2009</v>
      </c>
      <c r="GE45">
        <v>6.7</v>
      </c>
      <c r="GG45" t="s">
        <v>349</v>
      </c>
      <c r="GH45">
        <v>132</v>
      </c>
      <c r="GI45">
        <v>228756232</v>
      </c>
      <c r="GJ45" t="s">
        <v>351</v>
      </c>
      <c r="GK45" t="s">
        <v>352</v>
      </c>
      <c r="GL45" t="s">
        <v>36</v>
      </c>
      <c r="GM45" t="s">
        <v>37</v>
      </c>
      <c r="GN45">
        <v>190000000</v>
      </c>
      <c r="GO45">
        <v>2013</v>
      </c>
      <c r="GP45">
        <v>7.8</v>
      </c>
      <c r="GR45" t="s">
        <v>2176</v>
      </c>
      <c r="GS45">
        <v>75</v>
      </c>
      <c r="GT45">
        <v>57651794</v>
      </c>
      <c r="GU45" t="s">
        <v>1954</v>
      </c>
      <c r="GV45" t="s">
        <v>7387</v>
      </c>
      <c r="GW45" t="s">
        <v>36</v>
      </c>
      <c r="GX45" t="s">
        <v>37</v>
      </c>
      <c r="GY45">
        <v>33000000</v>
      </c>
      <c r="GZ45">
        <v>2006</v>
      </c>
      <c r="HA45">
        <v>5.6</v>
      </c>
      <c r="HC45" t="s">
        <v>253</v>
      </c>
      <c r="HD45">
        <v>119</v>
      </c>
      <c r="HE45">
        <v>180011740</v>
      </c>
      <c r="HF45" t="s">
        <v>585</v>
      </c>
      <c r="HG45" t="s">
        <v>1710</v>
      </c>
      <c r="HH45" t="s">
        <v>36</v>
      </c>
      <c r="HI45" t="s">
        <v>37</v>
      </c>
      <c r="HJ45">
        <v>100000000</v>
      </c>
      <c r="HK45">
        <v>2001</v>
      </c>
      <c r="HL45">
        <v>5.7</v>
      </c>
      <c r="HN45" t="s">
        <v>1013</v>
      </c>
      <c r="HO45">
        <v>116</v>
      </c>
      <c r="HP45">
        <v>58918501</v>
      </c>
      <c r="HQ45" t="s">
        <v>1725</v>
      </c>
      <c r="HR45" t="s">
        <v>5673</v>
      </c>
      <c r="HS45" t="s">
        <v>36</v>
      </c>
      <c r="HT45" t="s">
        <v>37</v>
      </c>
      <c r="HU45">
        <v>46000000</v>
      </c>
      <c r="HV45">
        <v>1996</v>
      </c>
      <c r="HW45">
        <v>6.6</v>
      </c>
      <c r="HY45" t="s">
        <v>17115</v>
      </c>
      <c r="HZ45">
        <v>84</v>
      </c>
      <c r="IA45">
        <v>5895238</v>
      </c>
      <c r="IB45" t="s">
        <v>1247</v>
      </c>
      <c r="IC45" t="s">
        <v>17116</v>
      </c>
      <c r="ID45" t="s">
        <v>2776</v>
      </c>
      <c r="IE45" t="s">
        <v>37</v>
      </c>
      <c r="IF45">
        <v>6000000</v>
      </c>
      <c r="IG45">
        <v>2012</v>
      </c>
      <c r="IH45">
        <v>5.5</v>
      </c>
    </row>
    <row r="46" spans="2:242" x14ac:dyDescent="0.2">
      <c r="B46" t="s">
        <v>602</v>
      </c>
      <c r="C46">
        <v>115</v>
      </c>
      <c r="D46">
        <v>261437578</v>
      </c>
      <c r="E46" t="s">
        <v>2059</v>
      </c>
      <c r="F46" t="s">
        <v>2060</v>
      </c>
      <c r="G46" t="s">
        <v>36</v>
      </c>
      <c r="H46" t="s">
        <v>37</v>
      </c>
      <c r="I46">
        <v>92000000</v>
      </c>
      <c r="J46">
        <v>2004</v>
      </c>
      <c r="K46">
        <v>8</v>
      </c>
      <c r="M46" t="s">
        <v>39</v>
      </c>
      <c r="N46">
        <v>169</v>
      </c>
      <c r="O46">
        <v>309404152</v>
      </c>
      <c r="P46" t="s">
        <v>42</v>
      </c>
      <c r="Q46" t="s">
        <v>43</v>
      </c>
      <c r="R46" t="s">
        <v>36</v>
      </c>
      <c r="S46" t="s">
        <v>37</v>
      </c>
      <c r="T46">
        <v>300000000</v>
      </c>
      <c r="U46">
        <v>2007</v>
      </c>
      <c r="V46">
        <v>7.1</v>
      </c>
      <c r="X46" t="s">
        <v>1173</v>
      </c>
      <c r="Y46">
        <v>94</v>
      </c>
      <c r="Z46">
        <v>177343675</v>
      </c>
      <c r="AA46" t="s">
        <v>1176</v>
      </c>
      <c r="AB46" t="s">
        <v>1177</v>
      </c>
      <c r="AC46" t="s">
        <v>36</v>
      </c>
      <c r="AD46" t="s">
        <v>37</v>
      </c>
      <c r="AE46">
        <v>135000000</v>
      </c>
      <c r="AF46">
        <v>2015</v>
      </c>
      <c r="AG46">
        <v>6.7</v>
      </c>
      <c r="AI46" t="s">
        <v>848</v>
      </c>
      <c r="AJ46">
        <v>144</v>
      </c>
      <c r="AK46">
        <v>61644321</v>
      </c>
      <c r="AL46" t="s">
        <v>2282</v>
      </c>
      <c r="AM46" t="s">
        <v>2283</v>
      </c>
      <c r="AN46" t="s">
        <v>36</v>
      </c>
      <c r="AO46" t="s">
        <v>37</v>
      </c>
      <c r="AP46">
        <v>88000000</v>
      </c>
      <c r="AQ46">
        <v>2005</v>
      </c>
      <c r="AR46">
        <v>8</v>
      </c>
      <c r="AT46" t="s">
        <v>1963</v>
      </c>
      <c r="AU46">
        <v>95</v>
      </c>
      <c r="AV46">
        <v>205399422</v>
      </c>
      <c r="AW46" t="s">
        <v>5331</v>
      </c>
      <c r="AX46" t="s">
        <v>7240</v>
      </c>
      <c r="AY46" t="s">
        <v>36</v>
      </c>
      <c r="AZ46" t="s">
        <v>37</v>
      </c>
      <c r="BA46">
        <v>33000000</v>
      </c>
      <c r="BB46">
        <v>1999</v>
      </c>
      <c r="BC46">
        <v>6.6</v>
      </c>
      <c r="BE46" t="s">
        <v>1524</v>
      </c>
      <c r="BF46">
        <v>125</v>
      </c>
      <c r="BG46">
        <v>125531634</v>
      </c>
      <c r="BH46" t="s">
        <v>338</v>
      </c>
      <c r="BI46" t="s">
        <v>1527</v>
      </c>
      <c r="BJ46" t="s">
        <v>36</v>
      </c>
      <c r="BK46" t="s">
        <v>37</v>
      </c>
      <c r="BL46">
        <v>110000000</v>
      </c>
      <c r="BM46">
        <v>2004</v>
      </c>
      <c r="BN46">
        <v>6.4</v>
      </c>
      <c r="BP46" t="s">
        <v>20942</v>
      </c>
      <c r="BQ46">
        <v>101</v>
      </c>
      <c r="BR46">
        <v>2408553</v>
      </c>
      <c r="BS46" t="s">
        <v>20944</v>
      </c>
      <c r="BT46" t="s">
        <v>20945</v>
      </c>
      <c r="BU46" t="s">
        <v>11688</v>
      </c>
      <c r="BV46" t="s">
        <v>20300</v>
      </c>
      <c r="BX46">
        <v>2012</v>
      </c>
      <c r="BY46">
        <v>7.6</v>
      </c>
      <c r="CA46" t="s">
        <v>2857</v>
      </c>
      <c r="CB46">
        <v>236</v>
      </c>
      <c r="CC46">
        <v>184208848</v>
      </c>
      <c r="CD46" t="s">
        <v>2980</v>
      </c>
      <c r="CE46" t="s">
        <v>11551</v>
      </c>
      <c r="CF46" t="s">
        <v>36</v>
      </c>
      <c r="CG46" t="s">
        <v>37</v>
      </c>
      <c r="CH46">
        <v>22000000</v>
      </c>
      <c r="CI46">
        <v>1990</v>
      </c>
      <c r="CJ46">
        <v>8</v>
      </c>
      <c r="CL46" t="s">
        <v>1250</v>
      </c>
      <c r="CM46">
        <v>125</v>
      </c>
      <c r="CN46">
        <v>219200000</v>
      </c>
      <c r="CO46" t="s">
        <v>809</v>
      </c>
      <c r="CP46" t="s">
        <v>9372</v>
      </c>
      <c r="CQ46" t="s">
        <v>36</v>
      </c>
      <c r="CR46" t="s">
        <v>37</v>
      </c>
      <c r="CS46">
        <v>25000000</v>
      </c>
      <c r="CT46">
        <v>1993</v>
      </c>
      <c r="CU46">
        <v>6.9</v>
      </c>
      <c r="CW46" t="s">
        <v>739</v>
      </c>
      <c r="CX46">
        <v>113</v>
      </c>
      <c r="CY46">
        <v>104383624</v>
      </c>
      <c r="CZ46" t="s">
        <v>740</v>
      </c>
      <c r="DA46" t="s">
        <v>741</v>
      </c>
      <c r="DB46" t="s">
        <v>36</v>
      </c>
      <c r="DC46" t="s">
        <v>37</v>
      </c>
      <c r="DD46">
        <v>155000000</v>
      </c>
      <c r="DE46">
        <v>2010</v>
      </c>
      <c r="DF46">
        <v>6.3</v>
      </c>
      <c r="DH46" t="s">
        <v>387</v>
      </c>
      <c r="DI46">
        <v>155</v>
      </c>
      <c r="DJ46">
        <v>44175394</v>
      </c>
      <c r="DK46" t="s">
        <v>760</v>
      </c>
      <c r="DL46" t="s">
        <v>6518</v>
      </c>
      <c r="DM46" t="s">
        <v>36</v>
      </c>
      <c r="DN46" t="s">
        <v>37</v>
      </c>
      <c r="DO46">
        <v>36000000</v>
      </c>
      <c r="DP46">
        <v>1997</v>
      </c>
      <c r="DQ46">
        <v>7.2</v>
      </c>
      <c r="DS46" t="s">
        <v>4829</v>
      </c>
      <c r="DT46">
        <v>99</v>
      </c>
      <c r="DU46">
        <v>72219395</v>
      </c>
      <c r="DV46" t="s">
        <v>5331</v>
      </c>
      <c r="DW46" t="s">
        <v>12153</v>
      </c>
      <c r="DX46" t="s">
        <v>36</v>
      </c>
      <c r="DY46" t="s">
        <v>37</v>
      </c>
      <c r="DZ46">
        <v>17000000</v>
      </c>
      <c r="EA46">
        <v>1997</v>
      </c>
      <c r="EB46">
        <v>5.6</v>
      </c>
      <c r="ED46" t="s">
        <v>4435</v>
      </c>
      <c r="EE46">
        <v>143</v>
      </c>
      <c r="EF46">
        <v>82528097</v>
      </c>
      <c r="EG46" t="s">
        <v>3997</v>
      </c>
      <c r="EH46" t="s">
        <v>8034</v>
      </c>
      <c r="EI46" t="s">
        <v>36</v>
      </c>
      <c r="EJ46" t="s">
        <v>37</v>
      </c>
      <c r="EK46">
        <v>6500000</v>
      </c>
      <c r="EL46">
        <v>1995</v>
      </c>
      <c r="EM46">
        <v>7.3</v>
      </c>
      <c r="EO46" t="s">
        <v>17003</v>
      </c>
      <c r="EP46">
        <v>152</v>
      </c>
      <c r="EQ46">
        <v>43650000</v>
      </c>
      <c r="ER46" t="s">
        <v>16866</v>
      </c>
      <c r="ES46" t="s">
        <v>17006</v>
      </c>
      <c r="ET46" t="s">
        <v>36</v>
      </c>
      <c r="EU46" t="s">
        <v>37</v>
      </c>
      <c r="EV46">
        <v>6000000</v>
      </c>
      <c r="EW46">
        <v>1961</v>
      </c>
      <c r="EX46">
        <v>7.6</v>
      </c>
      <c r="EZ46" t="s">
        <v>2639</v>
      </c>
      <c r="FA46">
        <v>118</v>
      </c>
      <c r="FB46">
        <v>101111837</v>
      </c>
      <c r="FC46" t="s">
        <v>980</v>
      </c>
      <c r="FD46" t="s">
        <v>2641</v>
      </c>
      <c r="FE46" t="s">
        <v>36</v>
      </c>
      <c r="FF46" t="s">
        <v>37</v>
      </c>
      <c r="FG46">
        <v>80000000</v>
      </c>
      <c r="FH46">
        <v>2008</v>
      </c>
      <c r="FI46">
        <v>6.6</v>
      </c>
      <c r="FU46" s="1" t="s">
        <v>24177</v>
      </c>
      <c r="FV46" t="s">
        <v>7279</v>
      </c>
      <c r="FW46">
        <v>174</v>
      </c>
      <c r="FX46">
        <v>163214286</v>
      </c>
      <c r="FY46" t="s">
        <v>15969</v>
      </c>
      <c r="FZ46" t="s">
        <v>15970</v>
      </c>
      <c r="GA46" t="s">
        <v>36</v>
      </c>
      <c r="GB46" t="s">
        <v>37</v>
      </c>
      <c r="GC46">
        <v>8200000</v>
      </c>
      <c r="GD46">
        <v>1965</v>
      </c>
      <c r="GE46">
        <v>8</v>
      </c>
      <c r="GG46" t="s">
        <v>185</v>
      </c>
      <c r="GH46">
        <v>151</v>
      </c>
      <c r="GI46">
        <v>228430993</v>
      </c>
      <c r="GJ46" t="s">
        <v>1155</v>
      </c>
      <c r="GK46" t="s">
        <v>1664</v>
      </c>
      <c r="GL46" t="s">
        <v>36</v>
      </c>
      <c r="GM46" t="s">
        <v>37</v>
      </c>
      <c r="GN46">
        <v>108000000</v>
      </c>
      <c r="GO46">
        <v>2015</v>
      </c>
      <c r="GP46">
        <v>8.1</v>
      </c>
      <c r="GR46" t="s">
        <v>3157</v>
      </c>
      <c r="GS46">
        <v>135</v>
      </c>
      <c r="GT46">
        <v>53854588</v>
      </c>
      <c r="GU46" t="s">
        <v>1119</v>
      </c>
      <c r="GV46" t="s">
        <v>5810</v>
      </c>
      <c r="GW46" t="s">
        <v>36</v>
      </c>
      <c r="GX46" t="s">
        <v>37</v>
      </c>
      <c r="GY46">
        <v>45000000</v>
      </c>
      <c r="GZ46">
        <v>1996</v>
      </c>
      <c r="HA46">
        <v>6.3</v>
      </c>
      <c r="HC46" t="s">
        <v>253</v>
      </c>
      <c r="HD46">
        <v>119</v>
      </c>
      <c r="HE46">
        <v>180011740</v>
      </c>
      <c r="HF46" t="s">
        <v>585</v>
      </c>
      <c r="HG46" t="s">
        <v>1710</v>
      </c>
      <c r="HH46" t="s">
        <v>36</v>
      </c>
      <c r="HI46" t="s">
        <v>37</v>
      </c>
      <c r="HJ46">
        <v>100000000</v>
      </c>
      <c r="HK46">
        <v>2001</v>
      </c>
      <c r="HL46">
        <v>5.7</v>
      </c>
      <c r="HN46" t="s">
        <v>3412</v>
      </c>
      <c r="HO46">
        <v>92</v>
      </c>
      <c r="HP46">
        <v>55942830</v>
      </c>
      <c r="HQ46" t="s">
        <v>728</v>
      </c>
      <c r="HR46" t="s">
        <v>3415</v>
      </c>
      <c r="HS46" t="s">
        <v>36</v>
      </c>
      <c r="HT46" t="s">
        <v>37</v>
      </c>
      <c r="HU46">
        <v>70000000</v>
      </c>
      <c r="HV46">
        <v>2014</v>
      </c>
      <c r="HW46">
        <v>6.3</v>
      </c>
      <c r="HY46" t="s">
        <v>6180</v>
      </c>
      <c r="HZ46">
        <v>100</v>
      </c>
      <c r="IA46">
        <v>5664251</v>
      </c>
      <c r="IB46" t="s">
        <v>4975</v>
      </c>
      <c r="IC46" t="s">
        <v>6183</v>
      </c>
      <c r="ID46" t="s">
        <v>36</v>
      </c>
      <c r="IE46" t="s">
        <v>177</v>
      </c>
      <c r="IF46">
        <v>45000000</v>
      </c>
      <c r="IG46">
        <v>2010</v>
      </c>
      <c r="IH46">
        <v>6.3</v>
      </c>
    </row>
    <row r="47" spans="2:242" x14ac:dyDescent="0.2">
      <c r="B47" t="s">
        <v>218</v>
      </c>
      <c r="C47">
        <v>136</v>
      </c>
      <c r="D47">
        <v>259746958</v>
      </c>
      <c r="E47" t="s">
        <v>98</v>
      </c>
      <c r="F47" t="s">
        <v>591</v>
      </c>
      <c r="G47" t="s">
        <v>36</v>
      </c>
      <c r="H47" t="s">
        <v>37</v>
      </c>
      <c r="I47">
        <v>170000000</v>
      </c>
      <c r="J47">
        <v>2014</v>
      </c>
      <c r="K47">
        <v>7.8</v>
      </c>
      <c r="M47" t="s">
        <v>7868</v>
      </c>
      <c r="N47">
        <v>134</v>
      </c>
      <c r="O47">
        <v>309125409</v>
      </c>
      <c r="P47" t="s">
        <v>389</v>
      </c>
      <c r="Q47" t="s">
        <v>7869</v>
      </c>
      <c r="R47" t="s">
        <v>36</v>
      </c>
      <c r="S47" t="s">
        <v>37</v>
      </c>
      <c r="T47">
        <v>32500000</v>
      </c>
      <c r="U47">
        <v>1983</v>
      </c>
      <c r="V47">
        <v>8.4</v>
      </c>
      <c r="X47" t="s">
        <v>1173</v>
      </c>
      <c r="Y47">
        <v>94</v>
      </c>
      <c r="Z47">
        <v>177343675</v>
      </c>
      <c r="AA47" t="s">
        <v>1176</v>
      </c>
      <c r="AB47" t="s">
        <v>1177</v>
      </c>
      <c r="AC47" t="s">
        <v>36</v>
      </c>
      <c r="AD47" t="s">
        <v>37</v>
      </c>
      <c r="AE47">
        <v>135000000</v>
      </c>
      <c r="AF47">
        <v>2015</v>
      </c>
      <c r="AG47">
        <v>6.7</v>
      </c>
      <c r="AI47" t="s">
        <v>3365</v>
      </c>
      <c r="AJ47">
        <v>123</v>
      </c>
      <c r="AK47">
        <v>59699513</v>
      </c>
      <c r="AL47" t="s">
        <v>1317</v>
      </c>
      <c r="AM47" t="s">
        <v>7343</v>
      </c>
      <c r="AN47" t="s">
        <v>36</v>
      </c>
      <c r="AO47" t="s">
        <v>37</v>
      </c>
      <c r="AP47">
        <v>35000000</v>
      </c>
      <c r="AQ47">
        <v>2010</v>
      </c>
      <c r="AR47">
        <v>7.2</v>
      </c>
      <c r="AT47" t="s">
        <v>85</v>
      </c>
      <c r="AU47">
        <v>100</v>
      </c>
      <c r="AV47">
        <v>200807262</v>
      </c>
      <c r="AW47" t="s">
        <v>88</v>
      </c>
      <c r="AX47" t="s">
        <v>89</v>
      </c>
      <c r="AY47" t="s">
        <v>36</v>
      </c>
      <c r="AZ47" t="s">
        <v>37</v>
      </c>
      <c r="BA47">
        <v>260000000</v>
      </c>
      <c r="BB47">
        <v>2010</v>
      </c>
      <c r="BC47">
        <v>7.8</v>
      </c>
      <c r="BE47" t="s">
        <v>325</v>
      </c>
      <c r="BF47">
        <v>94</v>
      </c>
      <c r="BG47">
        <v>125305545</v>
      </c>
      <c r="BH47" t="s">
        <v>545</v>
      </c>
      <c r="BI47" t="s">
        <v>2119</v>
      </c>
      <c r="BJ47" t="s">
        <v>36</v>
      </c>
      <c r="BK47" t="s">
        <v>37</v>
      </c>
      <c r="BL47">
        <v>92000000</v>
      </c>
      <c r="BM47">
        <v>2000</v>
      </c>
      <c r="BN47">
        <v>5.5</v>
      </c>
      <c r="BP47" t="s">
        <v>20293</v>
      </c>
      <c r="BQ47">
        <v>90</v>
      </c>
      <c r="BR47">
        <v>2283276</v>
      </c>
      <c r="BS47" t="s">
        <v>20293</v>
      </c>
      <c r="BT47" t="s">
        <v>20296</v>
      </c>
      <c r="BU47" t="s">
        <v>11688</v>
      </c>
      <c r="BV47" t="s">
        <v>20300</v>
      </c>
      <c r="BW47">
        <v>1500000</v>
      </c>
      <c r="BX47">
        <v>2008</v>
      </c>
      <c r="BY47">
        <v>8</v>
      </c>
      <c r="CA47" t="s">
        <v>2431</v>
      </c>
      <c r="CB47">
        <v>130</v>
      </c>
      <c r="CC47">
        <v>183875760</v>
      </c>
      <c r="CD47" t="s">
        <v>389</v>
      </c>
      <c r="CE47" t="s">
        <v>6008</v>
      </c>
      <c r="CF47" t="s">
        <v>36</v>
      </c>
      <c r="CG47" t="s">
        <v>37</v>
      </c>
      <c r="CH47">
        <v>44000000</v>
      </c>
      <c r="CI47">
        <v>1993</v>
      </c>
      <c r="CJ47">
        <v>7.8</v>
      </c>
      <c r="CL47" t="s">
        <v>637</v>
      </c>
      <c r="CM47">
        <v>98</v>
      </c>
      <c r="CN47">
        <v>217387997</v>
      </c>
      <c r="CO47" t="s">
        <v>639</v>
      </c>
      <c r="CP47" t="s">
        <v>640</v>
      </c>
      <c r="CQ47" t="s">
        <v>36</v>
      </c>
      <c r="CR47" t="s">
        <v>37</v>
      </c>
      <c r="CS47">
        <v>165000000</v>
      </c>
      <c r="CT47">
        <v>2010</v>
      </c>
      <c r="CU47">
        <v>8.1999999999999993</v>
      </c>
      <c r="CW47" t="s">
        <v>101</v>
      </c>
      <c r="CX47">
        <v>138</v>
      </c>
      <c r="CY47">
        <v>292000866</v>
      </c>
      <c r="CZ47" t="s">
        <v>766</v>
      </c>
      <c r="DA47" t="s">
        <v>767</v>
      </c>
      <c r="DB47" t="s">
        <v>36</v>
      </c>
      <c r="DC47" t="s">
        <v>55</v>
      </c>
      <c r="DD47">
        <v>150000000</v>
      </c>
      <c r="DE47">
        <v>2007</v>
      </c>
      <c r="DF47">
        <v>7.5</v>
      </c>
      <c r="DH47" t="s">
        <v>9549</v>
      </c>
      <c r="DI47">
        <v>219</v>
      </c>
      <c r="DJ47">
        <v>43984230</v>
      </c>
      <c r="DK47" t="s">
        <v>585</v>
      </c>
      <c r="DL47" t="s">
        <v>9550</v>
      </c>
      <c r="DM47" t="s">
        <v>36</v>
      </c>
      <c r="DN47" t="s">
        <v>890</v>
      </c>
      <c r="DO47">
        <v>23000000</v>
      </c>
      <c r="DP47">
        <v>1987</v>
      </c>
      <c r="DQ47">
        <v>7.8</v>
      </c>
      <c r="DS47" t="s">
        <v>3521</v>
      </c>
      <c r="DT47">
        <v>114</v>
      </c>
      <c r="DU47">
        <v>71975611</v>
      </c>
      <c r="DV47" t="s">
        <v>10318</v>
      </c>
      <c r="DW47" t="s">
        <v>10319</v>
      </c>
      <c r="DX47" t="s">
        <v>36</v>
      </c>
      <c r="DY47" t="s">
        <v>37</v>
      </c>
      <c r="DZ47">
        <v>25000000</v>
      </c>
      <c r="EA47">
        <v>2007</v>
      </c>
      <c r="EB47">
        <v>6.8</v>
      </c>
      <c r="ED47" t="s">
        <v>9160</v>
      </c>
      <c r="EE47">
        <v>108</v>
      </c>
      <c r="EF47">
        <v>81257845</v>
      </c>
      <c r="EG47" t="s">
        <v>2975</v>
      </c>
      <c r="EH47" t="s">
        <v>10693</v>
      </c>
      <c r="EI47" t="s">
        <v>36</v>
      </c>
      <c r="EJ47" t="s">
        <v>37</v>
      </c>
      <c r="EK47">
        <v>35000000</v>
      </c>
      <c r="EL47">
        <v>2003</v>
      </c>
      <c r="EM47">
        <v>7.1</v>
      </c>
      <c r="EO47" t="s">
        <v>4807</v>
      </c>
      <c r="EP47">
        <v>119</v>
      </c>
      <c r="EQ47">
        <v>39440655</v>
      </c>
      <c r="ER47" t="s">
        <v>3931</v>
      </c>
      <c r="ES47" t="s">
        <v>4810</v>
      </c>
      <c r="ET47" t="s">
        <v>36</v>
      </c>
      <c r="EU47" t="s">
        <v>37</v>
      </c>
      <c r="EV47">
        <v>55000000</v>
      </c>
      <c r="EW47">
        <v>2010</v>
      </c>
      <c r="EX47">
        <v>6.4</v>
      </c>
      <c r="EZ47" t="s">
        <v>433</v>
      </c>
      <c r="FA47">
        <v>150</v>
      </c>
      <c r="FB47">
        <v>100853835</v>
      </c>
      <c r="FC47" t="s">
        <v>658</v>
      </c>
      <c r="FD47" t="s">
        <v>2201</v>
      </c>
      <c r="FE47" t="s">
        <v>36</v>
      </c>
      <c r="FF47" t="s">
        <v>37</v>
      </c>
      <c r="FG47">
        <v>90000000</v>
      </c>
      <c r="FH47">
        <v>1997</v>
      </c>
      <c r="FI47">
        <v>7.4</v>
      </c>
      <c r="FU47" s="1" t="s">
        <v>24177</v>
      </c>
      <c r="FV47" t="s">
        <v>5173</v>
      </c>
      <c r="FW47">
        <v>119</v>
      </c>
      <c r="FX47">
        <v>156645693</v>
      </c>
      <c r="FY47" t="s">
        <v>5579</v>
      </c>
      <c r="FZ47" t="s">
        <v>13358</v>
      </c>
      <c r="GA47" t="s">
        <v>36</v>
      </c>
      <c r="GB47" t="s">
        <v>37</v>
      </c>
      <c r="GC47">
        <v>14000000</v>
      </c>
      <c r="GD47">
        <v>1987</v>
      </c>
      <c r="GE47">
        <v>6.9</v>
      </c>
      <c r="GG47" t="s">
        <v>910</v>
      </c>
      <c r="GH47">
        <v>106</v>
      </c>
      <c r="GI47">
        <v>227965690</v>
      </c>
      <c r="GJ47" t="s">
        <v>3285</v>
      </c>
      <c r="GK47" t="s">
        <v>3286</v>
      </c>
      <c r="GL47" t="s">
        <v>36</v>
      </c>
      <c r="GM47" t="s">
        <v>37</v>
      </c>
      <c r="GN47">
        <v>72000000</v>
      </c>
      <c r="GO47">
        <v>2002</v>
      </c>
      <c r="GP47">
        <v>6.7</v>
      </c>
      <c r="GR47" t="s">
        <v>4097</v>
      </c>
      <c r="GS47">
        <v>106</v>
      </c>
      <c r="GT47">
        <v>52885587</v>
      </c>
      <c r="GU47" t="s">
        <v>331</v>
      </c>
      <c r="GV47" t="s">
        <v>12394</v>
      </c>
      <c r="GW47" t="s">
        <v>36</v>
      </c>
      <c r="GX47" t="s">
        <v>37</v>
      </c>
      <c r="GY47">
        <v>16000000</v>
      </c>
      <c r="GZ47">
        <v>1999</v>
      </c>
      <c r="HA47">
        <v>6.4</v>
      </c>
      <c r="HC47" t="s">
        <v>814</v>
      </c>
      <c r="HD47">
        <v>119</v>
      </c>
      <c r="HE47">
        <v>179883016</v>
      </c>
      <c r="HF47" t="s">
        <v>261</v>
      </c>
      <c r="HG47" t="s">
        <v>815</v>
      </c>
      <c r="HH47" t="s">
        <v>36</v>
      </c>
      <c r="HI47" t="s">
        <v>37</v>
      </c>
      <c r="HJ47">
        <v>150000000</v>
      </c>
      <c r="HK47">
        <v>2009</v>
      </c>
      <c r="HL47">
        <v>6.7</v>
      </c>
      <c r="HN47" t="s">
        <v>1302</v>
      </c>
      <c r="HO47">
        <v>129</v>
      </c>
      <c r="HP47">
        <v>54700065</v>
      </c>
      <c r="HQ47" t="s">
        <v>1840</v>
      </c>
      <c r="HR47" t="s">
        <v>1841</v>
      </c>
      <c r="HS47" t="s">
        <v>36</v>
      </c>
      <c r="HT47" t="s">
        <v>37</v>
      </c>
      <c r="HU47">
        <v>105000000</v>
      </c>
      <c r="HV47">
        <v>1997</v>
      </c>
      <c r="HW47">
        <v>7.2</v>
      </c>
      <c r="HY47" t="s">
        <v>12600</v>
      </c>
      <c r="HZ47">
        <v>107</v>
      </c>
      <c r="IA47">
        <v>5023275</v>
      </c>
      <c r="IB47" t="s">
        <v>12709</v>
      </c>
      <c r="IC47" t="s">
        <v>13143</v>
      </c>
      <c r="ID47" t="s">
        <v>36</v>
      </c>
      <c r="IE47" t="s">
        <v>1463</v>
      </c>
      <c r="IF47">
        <v>15000000</v>
      </c>
      <c r="IG47">
        <v>2005</v>
      </c>
      <c r="IH47">
        <v>7.5</v>
      </c>
    </row>
    <row r="48" spans="2:242" x14ac:dyDescent="0.2">
      <c r="B48" t="s">
        <v>2097</v>
      </c>
      <c r="C48">
        <v>100</v>
      </c>
      <c r="D48">
        <v>257756197</v>
      </c>
      <c r="E48" t="s">
        <v>464</v>
      </c>
      <c r="F48" t="s">
        <v>4197</v>
      </c>
      <c r="G48" t="s">
        <v>36</v>
      </c>
      <c r="H48" t="s">
        <v>368</v>
      </c>
      <c r="I48">
        <v>60000000</v>
      </c>
      <c r="J48">
        <v>2014</v>
      </c>
      <c r="K48">
        <v>7.8</v>
      </c>
      <c r="M48" t="s">
        <v>426</v>
      </c>
      <c r="N48">
        <v>154</v>
      </c>
      <c r="O48">
        <v>306124059</v>
      </c>
      <c r="P48" t="s">
        <v>164</v>
      </c>
      <c r="Q48" t="s">
        <v>2979</v>
      </c>
      <c r="R48" t="s">
        <v>36</v>
      </c>
      <c r="S48" t="s">
        <v>37</v>
      </c>
      <c r="T48">
        <v>75000000</v>
      </c>
      <c r="U48">
        <v>1996</v>
      </c>
      <c r="V48">
        <v>6.9</v>
      </c>
      <c r="X48" t="s">
        <v>637</v>
      </c>
      <c r="Y48">
        <v>102</v>
      </c>
      <c r="Z48">
        <v>176997107</v>
      </c>
      <c r="AA48" t="s">
        <v>639</v>
      </c>
      <c r="AB48" t="s">
        <v>1034</v>
      </c>
      <c r="AC48" t="s">
        <v>36</v>
      </c>
      <c r="AD48" t="s">
        <v>37</v>
      </c>
      <c r="AE48">
        <v>145000000</v>
      </c>
      <c r="AF48">
        <v>2014</v>
      </c>
      <c r="AG48">
        <v>7.9</v>
      </c>
      <c r="AI48" t="s">
        <v>10379</v>
      </c>
      <c r="AJ48">
        <v>170</v>
      </c>
      <c r="AK48">
        <v>59696176</v>
      </c>
      <c r="AL48" t="s">
        <v>10380</v>
      </c>
      <c r="AM48" t="s">
        <v>10381</v>
      </c>
      <c r="AN48" t="s">
        <v>36</v>
      </c>
      <c r="AO48" t="s">
        <v>37</v>
      </c>
      <c r="AP48">
        <v>22000000</v>
      </c>
      <c r="AQ48">
        <v>2014</v>
      </c>
      <c r="AR48">
        <v>5.6</v>
      </c>
      <c r="AT48" t="s">
        <v>474</v>
      </c>
      <c r="AU48">
        <v>94</v>
      </c>
      <c r="AV48">
        <v>198332128</v>
      </c>
      <c r="AW48" t="s">
        <v>477</v>
      </c>
      <c r="AX48" t="s">
        <v>478</v>
      </c>
      <c r="AY48" t="s">
        <v>36</v>
      </c>
      <c r="AZ48" t="s">
        <v>37</v>
      </c>
      <c r="BA48">
        <v>175000000</v>
      </c>
      <c r="BB48">
        <v>2009</v>
      </c>
      <c r="BC48">
        <v>6.5</v>
      </c>
      <c r="BE48" t="s">
        <v>1524</v>
      </c>
      <c r="BF48">
        <v>190</v>
      </c>
      <c r="BG48">
        <v>124107476</v>
      </c>
      <c r="BH48" t="s">
        <v>753</v>
      </c>
      <c r="BI48" t="s">
        <v>5514</v>
      </c>
      <c r="BJ48" t="s">
        <v>36</v>
      </c>
      <c r="BK48" t="s">
        <v>37</v>
      </c>
      <c r="BL48">
        <v>48000000</v>
      </c>
      <c r="BM48">
        <v>2000</v>
      </c>
      <c r="BN48">
        <v>7.6</v>
      </c>
      <c r="BP48" t="s">
        <v>19763</v>
      </c>
      <c r="BQ48">
        <v>105</v>
      </c>
      <c r="BR48">
        <v>2276368</v>
      </c>
      <c r="BS48" t="s">
        <v>19766</v>
      </c>
      <c r="BT48" t="s">
        <v>19767</v>
      </c>
      <c r="BU48" t="s">
        <v>36</v>
      </c>
      <c r="BV48" t="s">
        <v>37</v>
      </c>
      <c r="BX48">
        <v>2004</v>
      </c>
      <c r="BY48">
        <v>7.9</v>
      </c>
      <c r="CA48" t="s">
        <v>1131</v>
      </c>
      <c r="CB48">
        <v>156</v>
      </c>
      <c r="CC48">
        <v>183635922</v>
      </c>
      <c r="CD48" t="s">
        <v>213</v>
      </c>
      <c r="CE48" t="s">
        <v>1133</v>
      </c>
      <c r="CF48" t="s">
        <v>36</v>
      </c>
      <c r="CG48" t="s">
        <v>37</v>
      </c>
      <c r="CH48">
        <v>135000000</v>
      </c>
      <c r="CI48">
        <v>2015</v>
      </c>
      <c r="CJ48">
        <v>8.1</v>
      </c>
      <c r="CL48" t="s">
        <v>1656</v>
      </c>
      <c r="CM48">
        <v>90</v>
      </c>
      <c r="CN48">
        <v>217350219</v>
      </c>
      <c r="CO48" t="s">
        <v>809</v>
      </c>
      <c r="CP48" t="s">
        <v>8824</v>
      </c>
      <c r="CQ48" t="s">
        <v>36</v>
      </c>
      <c r="CR48" t="s">
        <v>37</v>
      </c>
      <c r="CS48">
        <v>28000000</v>
      </c>
      <c r="CT48">
        <v>1992</v>
      </c>
      <c r="CU48">
        <v>8</v>
      </c>
      <c r="CW48" t="s">
        <v>369</v>
      </c>
      <c r="CX48">
        <v>157</v>
      </c>
      <c r="CY48">
        <v>289994397</v>
      </c>
      <c r="CZ48" t="s">
        <v>766</v>
      </c>
      <c r="DA48" t="s">
        <v>771</v>
      </c>
      <c r="DB48" t="s">
        <v>36</v>
      </c>
      <c r="DC48" t="s">
        <v>55</v>
      </c>
      <c r="DD48">
        <v>150000000</v>
      </c>
      <c r="DE48">
        <v>2005</v>
      </c>
      <c r="DF48">
        <v>7.6</v>
      </c>
      <c r="DH48" t="s">
        <v>3834</v>
      </c>
      <c r="DI48">
        <v>121</v>
      </c>
      <c r="DJ48">
        <v>43247140</v>
      </c>
      <c r="DK48" t="s">
        <v>3039</v>
      </c>
      <c r="DL48" t="s">
        <v>3837</v>
      </c>
      <c r="DM48" t="s">
        <v>36</v>
      </c>
      <c r="DN48" t="s">
        <v>55</v>
      </c>
      <c r="DO48">
        <v>55000000</v>
      </c>
      <c r="DP48">
        <v>2015</v>
      </c>
      <c r="DQ48">
        <v>7.1</v>
      </c>
      <c r="DS48" t="s">
        <v>17526</v>
      </c>
      <c r="DT48">
        <v>104</v>
      </c>
      <c r="DU48">
        <v>71897215</v>
      </c>
      <c r="DV48" t="s">
        <v>652</v>
      </c>
      <c r="DW48" t="s">
        <v>17528</v>
      </c>
      <c r="DX48" t="s">
        <v>36</v>
      </c>
      <c r="DY48" t="s">
        <v>37</v>
      </c>
      <c r="DZ48">
        <v>15000000</v>
      </c>
      <c r="EA48">
        <v>2016</v>
      </c>
      <c r="EB48">
        <v>7.3</v>
      </c>
      <c r="ED48" t="s">
        <v>10096</v>
      </c>
      <c r="EE48">
        <v>107</v>
      </c>
      <c r="EF48">
        <v>80000000</v>
      </c>
      <c r="EG48" t="s">
        <v>4193</v>
      </c>
      <c r="EH48" t="s">
        <v>10097</v>
      </c>
      <c r="EI48" t="s">
        <v>36</v>
      </c>
      <c r="EJ48" t="s">
        <v>37</v>
      </c>
      <c r="EK48">
        <v>8200000</v>
      </c>
      <c r="EL48">
        <v>1984</v>
      </c>
      <c r="EM48">
        <v>6.5</v>
      </c>
      <c r="EO48" t="s">
        <v>9570</v>
      </c>
      <c r="EP48">
        <v>80</v>
      </c>
      <c r="EQ48">
        <v>39399750</v>
      </c>
      <c r="ER48" t="s">
        <v>2313</v>
      </c>
      <c r="ES48" t="s">
        <v>9571</v>
      </c>
      <c r="ET48" t="s">
        <v>36</v>
      </c>
      <c r="EU48" t="s">
        <v>37</v>
      </c>
      <c r="EV48">
        <v>25000000</v>
      </c>
      <c r="EW48">
        <v>2003</v>
      </c>
      <c r="EX48">
        <v>5.6</v>
      </c>
      <c r="EZ48" t="s">
        <v>2264</v>
      </c>
      <c r="FA48">
        <v>141</v>
      </c>
      <c r="FB48">
        <v>100768056</v>
      </c>
      <c r="FC48" t="s">
        <v>1725</v>
      </c>
      <c r="FD48" t="s">
        <v>5722</v>
      </c>
      <c r="FE48" t="s">
        <v>36</v>
      </c>
      <c r="FF48" t="s">
        <v>37</v>
      </c>
      <c r="FG48">
        <v>45000000</v>
      </c>
      <c r="FH48">
        <v>1993</v>
      </c>
      <c r="FI48">
        <v>6.5</v>
      </c>
      <c r="FU48" s="1" t="s">
        <v>24177</v>
      </c>
      <c r="FV48" t="s">
        <v>3345</v>
      </c>
      <c r="FW48">
        <v>139</v>
      </c>
      <c r="FX48">
        <v>153620822</v>
      </c>
      <c r="FY48" t="s">
        <v>521</v>
      </c>
      <c r="FZ48" t="s">
        <v>5008</v>
      </c>
      <c r="GA48" t="s">
        <v>36</v>
      </c>
      <c r="GB48" t="s">
        <v>37</v>
      </c>
      <c r="GC48">
        <v>50000000</v>
      </c>
      <c r="GD48">
        <v>1996</v>
      </c>
      <c r="GE48">
        <v>7.3</v>
      </c>
      <c r="GG48" t="s">
        <v>69</v>
      </c>
      <c r="GH48">
        <v>98</v>
      </c>
      <c r="GI48">
        <v>223806889</v>
      </c>
      <c r="GJ48" t="s">
        <v>319</v>
      </c>
      <c r="GK48" t="s">
        <v>415</v>
      </c>
      <c r="GL48" t="s">
        <v>36</v>
      </c>
      <c r="GM48" t="s">
        <v>37</v>
      </c>
      <c r="GN48">
        <v>180000000</v>
      </c>
      <c r="GO48">
        <v>2008</v>
      </c>
      <c r="GP48">
        <v>8.4</v>
      </c>
      <c r="GR48" t="s">
        <v>4595</v>
      </c>
      <c r="GS48">
        <v>95</v>
      </c>
      <c r="GT48">
        <v>52580895</v>
      </c>
      <c r="GU48" t="s">
        <v>698</v>
      </c>
      <c r="GV48" t="s">
        <v>5820</v>
      </c>
      <c r="GW48" t="s">
        <v>36</v>
      </c>
      <c r="GX48" t="s">
        <v>37</v>
      </c>
      <c r="GY48">
        <v>45000000</v>
      </c>
      <c r="GZ48">
        <v>2005</v>
      </c>
      <c r="HA48">
        <v>5.6</v>
      </c>
      <c r="HC48" t="s">
        <v>2035</v>
      </c>
      <c r="HD48">
        <v>105</v>
      </c>
      <c r="HE48">
        <v>176740650</v>
      </c>
      <c r="HF48" t="s">
        <v>78</v>
      </c>
      <c r="HG48" t="s">
        <v>2037</v>
      </c>
      <c r="HH48" t="s">
        <v>36</v>
      </c>
      <c r="HI48" t="s">
        <v>37</v>
      </c>
      <c r="HJ48">
        <v>93000000</v>
      </c>
      <c r="HK48">
        <v>2011</v>
      </c>
      <c r="HL48">
        <v>7.6</v>
      </c>
      <c r="HN48" t="s">
        <v>4469</v>
      </c>
      <c r="HO48">
        <v>87</v>
      </c>
      <c r="HP48">
        <v>53715611</v>
      </c>
      <c r="HQ48" t="s">
        <v>1782</v>
      </c>
      <c r="HR48" t="s">
        <v>4472</v>
      </c>
      <c r="HS48" t="s">
        <v>36</v>
      </c>
      <c r="HT48" t="s">
        <v>37</v>
      </c>
      <c r="HU48">
        <v>63000000</v>
      </c>
      <c r="HV48">
        <v>1988</v>
      </c>
      <c r="HW48">
        <v>5.7</v>
      </c>
      <c r="HY48" t="s">
        <v>8700</v>
      </c>
      <c r="HZ48">
        <v>160</v>
      </c>
      <c r="IA48">
        <v>3904982</v>
      </c>
      <c r="IB48" t="s">
        <v>338</v>
      </c>
      <c r="IC48" t="s">
        <v>8702</v>
      </c>
      <c r="ID48" t="s">
        <v>36</v>
      </c>
      <c r="IE48" t="s">
        <v>37</v>
      </c>
      <c r="IF48">
        <v>30000000</v>
      </c>
      <c r="IG48">
        <v>2007</v>
      </c>
      <c r="IH48">
        <v>7.5</v>
      </c>
    </row>
    <row r="49" spans="2:242" x14ac:dyDescent="0.2">
      <c r="B49" t="s">
        <v>349</v>
      </c>
      <c r="C49">
        <v>127</v>
      </c>
      <c r="D49">
        <v>257704099</v>
      </c>
      <c r="E49" t="s">
        <v>96</v>
      </c>
      <c r="F49" t="s">
        <v>1027</v>
      </c>
      <c r="G49" t="s">
        <v>36</v>
      </c>
      <c r="H49" t="s">
        <v>37</v>
      </c>
      <c r="I49">
        <v>150000000</v>
      </c>
      <c r="J49">
        <v>2009</v>
      </c>
      <c r="K49">
        <v>8</v>
      </c>
      <c r="M49" t="s">
        <v>39</v>
      </c>
      <c r="N49">
        <v>143</v>
      </c>
      <c r="O49">
        <v>305388685</v>
      </c>
      <c r="P49" t="s">
        <v>42</v>
      </c>
      <c r="Q49" t="s">
        <v>1261</v>
      </c>
      <c r="R49" t="s">
        <v>36</v>
      </c>
      <c r="S49" t="s">
        <v>37</v>
      </c>
      <c r="T49">
        <v>140000000</v>
      </c>
      <c r="U49">
        <v>2003</v>
      </c>
      <c r="V49">
        <v>8.1</v>
      </c>
      <c r="X49" t="s">
        <v>1805</v>
      </c>
      <c r="Y49">
        <v>103</v>
      </c>
      <c r="Z49">
        <v>176387405</v>
      </c>
      <c r="AA49" t="s">
        <v>2139</v>
      </c>
      <c r="AB49" t="s">
        <v>3634</v>
      </c>
      <c r="AC49" t="s">
        <v>36</v>
      </c>
      <c r="AD49" t="s">
        <v>37</v>
      </c>
      <c r="AE49">
        <v>59000000</v>
      </c>
      <c r="AF49">
        <v>2002</v>
      </c>
      <c r="AG49">
        <v>7.6</v>
      </c>
      <c r="AI49" t="s">
        <v>7794</v>
      </c>
      <c r="AJ49">
        <v>125</v>
      </c>
      <c r="AK49">
        <v>58800000</v>
      </c>
      <c r="AL49" t="s">
        <v>5220</v>
      </c>
      <c r="AM49" t="s">
        <v>17385</v>
      </c>
      <c r="AN49" t="s">
        <v>36</v>
      </c>
      <c r="AO49" t="s">
        <v>55</v>
      </c>
      <c r="AP49">
        <v>5500000</v>
      </c>
      <c r="AQ49">
        <v>1981</v>
      </c>
      <c r="AR49">
        <v>7.2</v>
      </c>
      <c r="AT49" t="s">
        <v>843</v>
      </c>
      <c r="AU49">
        <v>108</v>
      </c>
      <c r="AV49">
        <v>197992827</v>
      </c>
      <c r="AW49" t="s">
        <v>809</v>
      </c>
      <c r="AX49" t="s">
        <v>2312</v>
      </c>
      <c r="AY49" t="s">
        <v>36</v>
      </c>
      <c r="AZ49" t="s">
        <v>37</v>
      </c>
      <c r="BA49">
        <v>100000000</v>
      </c>
      <c r="BB49">
        <v>2006</v>
      </c>
      <c r="BC49">
        <v>6.5</v>
      </c>
      <c r="BE49" t="s">
        <v>1196</v>
      </c>
      <c r="BF49">
        <v>141</v>
      </c>
      <c r="BG49">
        <v>122012710</v>
      </c>
      <c r="BH49" t="s">
        <v>389</v>
      </c>
      <c r="BI49" t="s">
        <v>3868</v>
      </c>
      <c r="BJ49" t="s">
        <v>36</v>
      </c>
      <c r="BK49" t="s">
        <v>37</v>
      </c>
      <c r="BL49">
        <v>62000000</v>
      </c>
      <c r="BM49">
        <v>1994</v>
      </c>
      <c r="BN49">
        <v>6.9</v>
      </c>
      <c r="BP49" t="s">
        <v>10128</v>
      </c>
      <c r="BQ49">
        <v>89</v>
      </c>
      <c r="BR49">
        <v>2223990</v>
      </c>
      <c r="BS49" t="s">
        <v>9575</v>
      </c>
      <c r="BT49" t="s">
        <v>19424</v>
      </c>
      <c r="BU49" t="s">
        <v>36</v>
      </c>
      <c r="BV49" t="s">
        <v>37</v>
      </c>
      <c r="BW49">
        <v>3000000</v>
      </c>
      <c r="BX49">
        <v>2003</v>
      </c>
      <c r="BY49">
        <v>6.6</v>
      </c>
      <c r="CA49" t="s">
        <v>708</v>
      </c>
      <c r="CB49">
        <v>130</v>
      </c>
      <c r="CC49">
        <v>182618434</v>
      </c>
      <c r="CD49" t="s">
        <v>1344</v>
      </c>
      <c r="CE49" t="s">
        <v>1345</v>
      </c>
      <c r="CF49" t="s">
        <v>36</v>
      </c>
      <c r="CG49" t="s">
        <v>37</v>
      </c>
      <c r="CH49">
        <v>140000000</v>
      </c>
      <c r="CI49">
        <v>2000</v>
      </c>
      <c r="CJ49">
        <v>6.4</v>
      </c>
      <c r="CL49" t="s">
        <v>3915</v>
      </c>
      <c r="CM49">
        <v>92</v>
      </c>
      <c r="CN49">
        <v>217326336</v>
      </c>
      <c r="CO49" t="s">
        <v>2169</v>
      </c>
      <c r="CP49" t="s">
        <v>4565</v>
      </c>
      <c r="CQ49" t="s">
        <v>36</v>
      </c>
      <c r="CR49" t="s">
        <v>37</v>
      </c>
      <c r="CS49">
        <v>60000000</v>
      </c>
      <c r="CT49">
        <v>2007</v>
      </c>
      <c r="CU49">
        <v>5.2</v>
      </c>
      <c r="CW49" t="s">
        <v>253</v>
      </c>
      <c r="CX49">
        <v>115</v>
      </c>
      <c r="CY49">
        <v>206456431</v>
      </c>
      <c r="CZ49" t="s">
        <v>42</v>
      </c>
      <c r="DA49" t="s">
        <v>786</v>
      </c>
      <c r="DB49" t="s">
        <v>36</v>
      </c>
      <c r="DC49" t="s">
        <v>37</v>
      </c>
      <c r="DD49">
        <v>150000000</v>
      </c>
      <c r="DE49">
        <v>2005</v>
      </c>
      <c r="DF49">
        <v>6.7</v>
      </c>
      <c r="DH49" t="s">
        <v>3134</v>
      </c>
      <c r="DI49">
        <v>148</v>
      </c>
      <c r="DJ49">
        <v>39251128</v>
      </c>
      <c r="DK49" t="s">
        <v>494</v>
      </c>
      <c r="DL49" t="s">
        <v>3137</v>
      </c>
      <c r="DM49" t="s">
        <v>36</v>
      </c>
      <c r="DN49" t="s">
        <v>37</v>
      </c>
      <c r="DO49">
        <v>75000000</v>
      </c>
      <c r="DP49">
        <v>1999</v>
      </c>
      <c r="DQ49">
        <v>6.7</v>
      </c>
      <c r="DS49" t="s">
        <v>12715</v>
      </c>
      <c r="DT49">
        <v>100</v>
      </c>
      <c r="DU49">
        <v>71588220</v>
      </c>
      <c r="DV49" t="s">
        <v>6286</v>
      </c>
      <c r="DW49" t="s">
        <v>12717</v>
      </c>
      <c r="DX49" t="s">
        <v>36</v>
      </c>
      <c r="DY49" t="s">
        <v>266</v>
      </c>
      <c r="DZ49">
        <v>20000000</v>
      </c>
      <c r="EA49">
        <v>2013</v>
      </c>
      <c r="EB49">
        <v>6.2</v>
      </c>
      <c r="ED49" t="s">
        <v>10096</v>
      </c>
      <c r="EE49">
        <v>107</v>
      </c>
      <c r="EF49">
        <v>80000000</v>
      </c>
      <c r="EG49" t="s">
        <v>4193</v>
      </c>
      <c r="EH49" t="s">
        <v>10097</v>
      </c>
      <c r="EI49" t="s">
        <v>36</v>
      </c>
      <c r="EJ49" t="s">
        <v>37</v>
      </c>
      <c r="EK49">
        <v>8200000</v>
      </c>
      <c r="EL49">
        <v>1984</v>
      </c>
      <c r="EM49">
        <v>6.5</v>
      </c>
      <c r="EO49" t="s">
        <v>1952</v>
      </c>
      <c r="EP49">
        <v>102</v>
      </c>
      <c r="EQ49">
        <v>38747385</v>
      </c>
      <c r="ER49" t="s">
        <v>545</v>
      </c>
      <c r="ES49" t="s">
        <v>8395</v>
      </c>
      <c r="ET49" t="s">
        <v>36</v>
      </c>
      <c r="EU49" t="s">
        <v>37</v>
      </c>
      <c r="EV49">
        <v>25000000</v>
      </c>
      <c r="EW49">
        <v>1986</v>
      </c>
      <c r="EX49">
        <v>6.9</v>
      </c>
      <c r="EZ49" t="s">
        <v>3345</v>
      </c>
      <c r="FA49">
        <v>141</v>
      </c>
      <c r="FB49">
        <v>100614858</v>
      </c>
      <c r="FC49" t="s">
        <v>521</v>
      </c>
      <c r="FD49" t="s">
        <v>3347</v>
      </c>
      <c r="FE49" t="s">
        <v>36</v>
      </c>
      <c r="FF49" t="s">
        <v>37</v>
      </c>
      <c r="FG49">
        <v>68000000</v>
      </c>
      <c r="FH49">
        <v>2001</v>
      </c>
      <c r="FI49">
        <v>6.9</v>
      </c>
      <c r="FU49" s="1" t="s">
        <v>24177</v>
      </c>
      <c r="FV49" t="s">
        <v>3301</v>
      </c>
      <c r="FW49">
        <v>116</v>
      </c>
      <c r="FX49">
        <v>152149590</v>
      </c>
      <c r="FY49" t="s">
        <v>1525</v>
      </c>
      <c r="FZ49" t="s">
        <v>3302</v>
      </c>
      <c r="GA49" t="s">
        <v>36</v>
      </c>
      <c r="GB49" t="s">
        <v>37</v>
      </c>
      <c r="GC49">
        <v>70000000</v>
      </c>
      <c r="GD49">
        <v>1999</v>
      </c>
      <c r="GE49">
        <v>5.5</v>
      </c>
      <c r="GG49" t="s">
        <v>609</v>
      </c>
      <c r="GH49">
        <v>102</v>
      </c>
      <c r="GI49">
        <v>222487711</v>
      </c>
      <c r="GJ49" t="s">
        <v>612</v>
      </c>
      <c r="GK49" t="s">
        <v>613</v>
      </c>
      <c r="GL49" t="s">
        <v>36</v>
      </c>
      <c r="GM49" t="s">
        <v>37</v>
      </c>
      <c r="GN49">
        <v>165000000</v>
      </c>
      <c r="GO49">
        <v>2014</v>
      </c>
      <c r="GP49">
        <v>7.9</v>
      </c>
      <c r="GR49" t="s">
        <v>3096</v>
      </c>
      <c r="GS49">
        <v>124</v>
      </c>
      <c r="GT49">
        <v>52418902</v>
      </c>
      <c r="GU49" t="s">
        <v>371</v>
      </c>
      <c r="GV49" t="s">
        <v>8342</v>
      </c>
      <c r="GW49" t="s">
        <v>36</v>
      </c>
      <c r="GX49" t="s">
        <v>37</v>
      </c>
      <c r="GY49">
        <v>30000000</v>
      </c>
      <c r="GZ49">
        <v>2015</v>
      </c>
      <c r="HA49">
        <v>7.5</v>
      </c>
      <c r="HC49" t="s">
        <v>1153</v>
      </c>
      <c r="HD49">
        <v>108</v>
      </c>
      <c r="HE49">
        <v>176049130</v>
      </c>
      <c r="HF49" t="s">
        <v>1155</v>
      </c>
      <c r="HG49" t="s">
        <v>2317</v>
      </c>
      <c r="HH49" t="s">
        <v>36</v>
      </c>
      <c r="HI49" t="s">
        <v>37</v>
      </c>
      <c r="HJ49">
        <v>75000000</v>
      </c>
      <c r="HK49">
        <v>2004</v>
      </c>
      <c r="HL49">
        <v>7.8</v>
      </c>
      <c r="HN49" t="s">
        <v>276</v>
      </c>
      <c r="HO49">
        <v>144</v>
      </c>
      <c r="HP49">
        <v>52822418</v>
      </c>
      <c r="HQ49" t="s">
        <v>962</v>
      </c>
      <c r="HR49" t="s">
        <v>5193</v>
      </c>
      <c r="HS49" t="s">
        <v>36</v>
      </c>
      <c r="HT49" t="s">
        <v>37</v>
      </c>
      <c r="HU49">
        <v>50000000</v>
      </c>
      <c r="HV49">
        <v>2016</v>
      </c>
      <c r="HW49">
        <v>7.4</v>
      </c>
      <c r="HY49" t="s">
        <v>8660</v>
      </c>
      <c r="HZ49">
        <v>99</v>
      </c>
      <c r="IA49">
        <v>3500000</v>
      </c>
      <c r="IB49" t="s">
        <v>3692</v>
      </c>
      <c r="IC49" t="s">
        <v>23386</v>
      </c>
      <c r="ID49" t="s">
        <v>9793</v>
      </c>
      <c r="IE49" t="s">
        <v>7088</v>
      </c>
      <c r="IF49">
        <v>200000</v>
      </c>
      <c r="IG49">
        <v>1964</v>
      </c>
      <c r="IH49">
        <v>8</v>
      </c>
    </row>
    <row r="50" spans="2:242" x14ac:dyDescent="0.2">
      <c r="B50" t="s">
        <v>253</v>
      </c>
      <c r="C50">
        <v>126</v>
      </c>
      <c r="D50">
        <v>251188924</v>
      </c>
      <c r="E50" t="s">
        <v>1324</v>
      </c>
      <c r="F50" t="s">
        <v>7243</v>
      </c>
      <c r="G50" t="s">
        <v>36</v>
      </c>
      <c r="H50" t="s">
        <v>37</v>
      </c>
      <c r="I50">
        <v>35000000</v>
      </c>
      <c r="J50">
        <v>1989</v>
      </c>
      <c r="K50">
        <v>7.6</v>
      </c>
      <c r="M50" t="s">
        <v>47</v>
      </c>
      <c r="N50">
        <v>143</v>
      </c>
      <c r="O50">
        <v>304360277</v>
      </c>
      <c r="P50" t="s">
        <v>239</v>
      </c>
      <c r="Q50" t="s">
        <v>240</v>
      </c>
      <c r="R50" t="s">
        <v>36</v>
      </c>
      <c r="S50" t="s">
        <v>55</v>
      </c>
      <c r="T50">
        <v>200000000</v>
      </c>
      <c r="U50">
        <v>2012</v>
      </c>
      <c r="V50">
        <v>7.8</v>
      </c>
      <c r="X50" t="s">
        <v>2333</v>
      </c>
      <c r="Y50">
        <v>89</v>
      </c>
      <c r="Z50">
        <v>169692572</v>
      </c>
      <c r="AA50" t="s">
        <v>270</v>
      </c>
      <c r="AB50" t="s">
        <v>2737</v>
      </c>
      <c r="AC50" t="s">
        <v>36</v>
      </c>
      <c r="AD50" t="s">
        <v>37</v>
      </c>
      <c r="AE50">
        <v>80000000</v>
      </c>
      <c r="AF50">
        <v>2015</v>
      </c>
      <c r="AG50">
        <v>6.7</v>
      </c>
      <c r="AI50" t="s">
        <v>1631</v>
      </c>
      <c r="AJ50">
        <v>165</v>
      </c>
      <c r="AK50">
        <v>58183966</v>
      </c>
      <c r="AL50" t="s">
        <v>164</v>
      </c>
      <c r="AM50" t="s">
        <v>1633</v>
      </c>
      <c r="AN50" t="s">
        <v>36</v>
      </c>
      <c r="AO50" t="s">
        <v>37</v>
      </c>
      <c r="AP50">
        <v>107000000</v>
      </c>
      <c r="AQ50">
        <v>2001</v>
      </c>
      <c r="AR50">
        <v>6.8</v>
      </c>
      <c r="AT50" t="s">
        <v>1276</v>
      </c>
      <c r="AU50">
        <v>94</v>
      </c>
      <c r="AV50">
        <v>196573705</v>
      </c>
      <c r="AW50" t="s">
        <v>2105</v>
      </c>
      <c r="AX50" t="s">
        <v>2106</v>
      </c>
      <c r="AY50" t="s">
        <v>36</v>
      </c>
      <c r="AZ50" t="s">
        <v>37</v>
      </c>
      <c r="BA50">
        <v>90000000</v>
      </c>
      <c r="BB50">
        <v>2009</v>
      </c>
      <c r="BC50">
        <v>7</v>
      </c>
      <c r="BE50" t="s">
        <v>1603</v>
      </c>
      <c r="BF50">
        <v>116</v>
      </c>
      <c r="BG50">
        <v>121248145</v>
      </c>
      <c r="BH50" t="s">
        <v>586</v>
      </c>
      <c r="BI50" t="s">
        <v>8097</v>
      </c>
      <c r="BJ50" t="s">
        <v>36</v>
      </c>
      <c r="BK50" t="s">
        <v>37</v>
      </c>
      <c r="BL50">
        <v>25000000</v>
      </c>
      <c r="BM50">
        <v>1994</v>
      </c>
      <c r="BN50">
        <v>7.2</v>
      </c>
      <c r="BP50" t="s">
        <v>22533</v>
      </c>
      <c r="BQ50">
        <v>108</v>
      </c>
      <c r="BR50">
        <v>2047570</v>
      </c>
      <c r="BS50" t="s">
        <v>22536</v>
      </c>
      <c r="BT50" t="s">
        <v>22537</v>
      </c>
      <c r="BU50" t="s">
        <v>36</v>
      </c>
      <c r="BV50" t="s">
        <v>37</v>
      </c>
      <c r="BW50">
        <v>500000</v>
      </c>
      <c r="BX50">
        <v>1999</v>
      </c>
      <c r="BY50">
        <v>7.6</v>
      </c>
      <c r="CA50" t="s">
        <v>387</v>
      </c>
      <c r="CB50">
        <v>150</v>
      </c>
      <c r="CC50">
        <v>182204440</v>
      </c>
      <c r="CD50" t="s">
        <v>61</v>
      </c>
      <c r="CE50" t="s">
        <v>3642</v>
      </c>
      <c r="CF50" t="s">
        <v>36</v>
      </c>
      <c r="CG50" t="s">
        <v>37</v>
      </c>
      <c r="CH50">
        <v>65000000</v>
      </c>
      <c r="CI50">
        <v>2012</v>
      </c>
      <c r="CJ50">
        <v>7.4</v>
      </c>
      <c r="CL50" t="s">
        <v>799</v>
      </c>
      <c r="CM50">
        <v>93</v>
      </c>
      <c r="CN50">
        <v>216366733</v>
      </c>
      <c r="CO50" t="s">
        <v>800</v>
      </c>
      <c r="CP50" t="s">
        <v>957</v>
      </c>
      <c r="CQ50" t="s">
        <v>36</v>
      </c>
      <c r="CR50" t="s">
        <v>37</v>
      </c>
      <c r="CS50">
        <v>145000000</v>
      </c>
      <c r="CT50">
        <v>2012</v>
      </c>
      <c r="CU50">
        <v>6.9</v>
      </c>
      <c r="CW50" t="s">
        <v>602</v>
      </c>
      <c r="CX50">
        <v>111</v>
      </c>
      <c r="CY50">
        <v>206435493</v>
      </c>
      <c r="CZ50" t="s">
        <v>791</v>
      </c>
      <c r="DA50" t="s">
        <v>792</v>
      </c>
      <c r="DB50" t="s">
        <v>36</v>
      </c>
      <c r="DC50" t="s">
        <v>37</v>
      </c>
      <c r="DD50">
        <v>150000000</v>
      </c>
      <c r="DE50">
        <v>2007</v>
      </c>
      <c r="DF50">
        <v>8</v>
      </c>
      <c r="DH50" t="s">
        <v>2394</v>
      </c>
      <c r="DI50">
        <v>136</v>
      </c>
      <c r="DJ50">
        <v>37901509</v>
      </c>
      <c r="DK50" t="s">
        <v>338</v>
      </c>
      <c r="DL50" t="s">
        <v>3429</v>
      </c>
      <c r="DM50" t="s">
        <v>36</v>
      </c>
      <c r="DN50" t="s">
        <v>37</v>
      </c>
      <c r="DO50">
        <v>70000000</v>
      </c>
      <c r="DP50">
        <v>1997</v>
      </c>
      <c r="DQ50">
        <v>7</v>
      </c>
      <c r="DS50" t="s">
        <v>14797</v>
      </c>
      <c r="DT50">
        <v>103</v>
      </c>
      <c r="DU50">
        <v>71519230</v>
      </c>
      <c r="DV50" t="s">
        <v>5729</v>
      </c>
      <c r="DW50" t="s">
        <v>15639</v>
      </c>
      <c r="DX50" t="s">
        <v>36</v>
      </c>
      <c r="DY50" t="s">
        <v>37</v>
      </c>
      <c r="DZ50">
        <v>9000000</v>
      </c>
      <c r="EA50">
        <v>2014</v>
      </c>
      <c r="EB50">
        <v>6.5</v>
      </c>
      <c r="ED50" t="s">
        <v>739</v>
      </c>
      <c r="EE50">
        <v>124</v>
      </c>
      <c r="EF50">
        <v>79900000</v>
      </c>
      <c r="EG50" t="s">
        <v>5103</v>
      </c>
      <c r="EH50" t="s">
        <v>12708</v>
      </c>
      <c r="EI50" t="s">
        <v>36</v>
      </c>
      <c r="EJ50" t="s">
        <v>37</v>
      </c>
      <c r="EL50">
        <v>1980</v>
      </c>
      <c r="EM50">
        <v>7.5</v>
      </c>
      <c r="EO50" t="s">
        <v>2610</v>
      </c>
      <c r="EP50">
        <v>136</v>
      </c>
      <c r="EQ50">
        <v>38509342</v>
      </c>
      <c r="ER50" t="s">
        <v>3463</v>
      </c>
      <c r="ES50" t="s">
        <v>3464</v>
      </c>
      <c r="ET50" t="s">
        <v>36</v>
      </c>
      <c r="EU50" t="s">
        <v>37</v>
      </c>
      <c r="EV50">
        <v>75000000</v>
      </c>
      <c r="EW50">
        <v>2012</v>
      </c>
      <c r="EX50">
        <v>5.9</v>
      </c>
      <c r="EZ50" t="s">
        <v>683</v>
      </c>
      <c r="FA50">
        <v>127</v>
      </c>
      <c r="FB50">
        <v>100125340</v>
      </c>
      <c r="FC50" t="s">
        <v>464</v>
      </c>
      <c r="FD50" t="s">
        <v>8136</v>
      </c>
      <c r="FE50" t="s">
        <v>36</v>
      </c>
      <c r="FF50" t="s">
        <v>37</v>
      </c>
      <c r="FG50">
        <v>33000000</v>
      </c>
      <c r="FH50">
        <v>1995</v>
      </c>
      <c r="FI50">
        <v>8.6</v>
      </c>
      <c r="FU50" s="1" t="s">
        <v>24177</v>
      </c>
      <c r="FV50" t="s">
        <v>3662</v>
      </c>
      <c r="FW50">
        <v>158</v>
      </c>
      <c r="FX50">
        <v>148775460</v>
      </c>
      <c r="FY50" t="s">
        <v>261</v>
      </c>
      <c r="FZ50" t="s">
        <v>3663</v>
      </c>
      <c r="GA50" t="s">
        <v>36</v>
      </c>
      <c r="GB50" t="s">
        <v>37</v>
      </c>
      <c r="GC50">
        <v>61000000</v>
      </c>
      <c r="GD50">
        <v>2012</v>
      </c>
      <c r="GE50">
        <v>7.6</v>
      </c>
      <c r="GG50" t="s">
        <v>116</v>
      </c>
      <c r="GH50">
        <v>134</v>
      </c>
      <c r="GI50">
        <v>214948780</v>
      </c>
      <c r="GJ50" t="s">
        <v>261</v>
      </c>
      <c r="GK50" t="s">
        <v>1285</v>
      </c>
      <c r="GL50" t="s">
        <v>36</v>
      </c>
      <c r="GM50" t="s">
        <v>266</v>
      </c>
      <c r="GN50">
        <v>110000000</v>
      </c>
      <c r="GO50">
        <v>2003</v>
      </c>
      <c r="GP50">
        <v>7.5</v>
      </c>
      <c r="GR50" t="s">
        <v>485</v>
      </c>
      <c r="GS50">
        <v>119</v>
      </c>
      <c r="GT50">
        <v>52293982</v>
      </c>
      <c r="GU50" t="s">
        <v>521</v>
      </c>
      <c r="GV50" t="s">
        <v>14813</v>
      </c>
      <c r="GW50" t="s">
        <v>36</v>
      </c>
      <c r="GX50" t="s">
        <v>37</v>
      </c>
      <c r="GY50">
        <v>13800000</v>
      </c>
      <c r="GZ50">
        <v>1986</v>
      </c>
      <c r="HA50">
        <v>7</v>
      </c>
      <c r="HC50" t="s">
        <v>708</v>
      </c>
      <c r="HD50">
        <v>124</v>
      </c>
      <c r="HE50">
        <v>172620724</v>
      </c>
      <c r="HF50" t="s">
        <v>389</v>
      </c>
      <c r="HG50" t="s">
        <v>2321</v>
      </c>
      <c r="HH50" t="s">
        <v>36</v>
      </c>
      <c r="HI50" t="s">
        <v>37</v>
      </c>
      <c r="HJ50">
        <v>85000000</v>
      </c>
      <c r="HK50">
        <v>1997</v>
      </c>
      <c r="HL50">
        <v>6.4</v>
      </c>
      <c r="HN50" t="s">
        <v>2394</v>
      </c>
      <c r="HO50">
        <v>131</v>
      </c>
      <c r="HP50">
        <v>51396781</v>
      </c>
      <c r="HQ50" t="s">
        <v>2396</v>
      </c>
      <c r="HR50" t="s">
        <v>2397</v>
      </c>
      <c r="HS50" t="s">
        <v>36</v>
      </c>
      <c r="HT50" t="s">
        <v>37</v>
      </c>
      <c r="HU50">
        <v>68000000</v>
      </c>
      <c r="HV50">
        <v>2001</v>
      </c>
      <c r="HW50">
        <v>7.6</v>
      </c>
      <c r="HY50" t="s">
        <v>12600</v>
      </c>
      <c r="HZ50">
        <v>122</v>
      </c>
      <c r="IA50">
        <v>2428883</v>
      </c>
      <c r="IB50" t="s">
        <v>4543</v>
      </c>
      <c r="IC50" t="s">
        <v>12601</v>
      </c>
      <c r="ID50" t="s">
        <v>36</v>
      </c>
      <c r="IE50" t="s">
        <v>37</v>
      </c>
      <c r="IF50">
        <v>16000000</v>
      </c>
      <c r="IG50">
        <v>2014</v>
      </c>
      <c r="IH50">
        <v>6.6</v>
      </c>
    </row>
    <row r="51" spans="2:242" x14ac:dyDescent="0.2">
      <c r="B51" t="s">
        <v>807</v>
      </c>
      <c r="C51">
        <v>108</v>
      </c>
      <c r="D51">
        <v>250863268</v>
      </c>
      <c r="E51" t="s">
        <v>809</v>
      </c>
      <c r="F51" t="s">
        <v>1506</v>
      </c>
      <c r="G51" t="s">
        <v>36</v>
      </c>
      <c r="H51" t="s">
        <v>37</v>
      </c>
      <c r="I51">
        <v>110000000</v>
      </c>
      <c r="J51">
        <v>2006</v>
      </c>
      <c r="K51">
        <v>6.4</v>
      </c>
      <c r="M51" t="s">
        <v>47</v>
      </c>
      <c r="N51">
        <v>143</v>
      </c>
      <c r="O51">
        <v>304360277</v>
      </c>
      <c r="P51" t="s">
        <v>239</v>
      </c>
      <c r="Q51" t="s">
        <v>240</v>
      </c>
      <c r="R51" t="s">
        <v>36</v>
      </c>
      <c r="S51" t="s">
        <v>55</v>
      </c>
      <c r="T51">
        <v>200000000</v>
      </c>
      <c r="U51">
        <v>2012</v>
      </c>
      <c r="V51">
        <v>7.8</v>
      </c>
      <c r="X51" t="s">
        <v>905</v>
      </c>
      <c r="Y51">
        <v>90</v>
      </c>
      <c r="Z51">
        <v>165230261</v>
      </c>
      <c r="AA51" t="s">
        <v>563</v>
      </c>
      <c r="AB51" t="s">
        <v>906</v>
      </c>
      <c r="AC51" t="s">
        <v>36</v>
      </c>
      <c r="AD51" t="s">
        <v>37</v>
      </c>
      <c r="AE51">
        <v>150000000</v>
      </c>
      <c r="AF51">
        <v>2011</v>
      </c>
      <c r="AG51">
        <v>7.3</v>
      </c>
      <c r="AI51" t="s">
        <v>6109</v>
      </c>
      <c r="AJ51">
        <v>251</v>
      </c>
      <c r="AK51">
        <v>57750000</v>
      </c>
      <c r="AL51" t="s">
        <v>3258</v>
      </c>
      <c r="AM51" t="s">
        <v>6112</v>
      </c>
      <c r="AN51" t="s">
        <v>36</v>
      </c>
      <c r="AO51" t="s">
        <v>55</v>
      </c>
      <c r="AP51">
        <v>31115000</v>
      </c>
      <c r="AQ51">
        <v>1963</v>
      </c>
      <c r="AR51">
        <v>7</v>
      </c>
      <c r="AT51" t="s">
        <v>1276</v>
      </c>
      <c r="AU51">
        <v>115</v>
      </c>
      <c r="AV51">
        <v>195329763</v>
      </c>
      <c r="AW51" t="s">
        <v>2105</v>
      </c>
      <c r="AX51" t="s">
        <v>3011</v>
      </c>
      <c r="AY51" t="s">
        <v>36</v>
      </c>
      <c r="AZ51" t="s">
        <v>37</v>
      </c>
      <c r="BA51">
        <v>80000000</v>
      </c>
      <c r="BB51">
        <v>2006</v>
      </c>
      <c r="BC51">
        <v>6.9</v>
      </c>
      <c r="BE51" t="s">
        <v>1755</v>
      </c>
      <c r="BF51">
        <v>114</v>
      </c>
      <c r="BG51">
        <v>119938730</v>
      </c>
      <c r="BH51" t="s">
        <v>4154</v>
      </c>
      <c r="BI51" t="s">
        <v>11718</v>
      </c>
      <c r="BJ51" t="s">
        <v>36</v>
      </c>
      <c r="BK51" t="s">
        <v>37</v>
      </c>
      <c r="BL51">
        <v>18000000</v>
      </c>
      <c r="BM51">
        <v>1994</v>
      </c>
      <c r="BN51">
        <v>6.9</v>
      </c>
      <c r="BP51" t="s">
        <v>21674</v>
      </c>
      <c r="BQ51">
        <v>92</v>
      </c>
      <c r="BR51">
        <v>1677838</v>
      </c>
      <c r="BS51" t="s">
        <v>970</v>
      </c>
      <c r="BT51" t="s">
        <v>21676</v>
      </c>
      <c r="BU51" t="s">
        <v>36</v>
      </c>
      <c r="BV51" t="s">
        <v>37</v>
      </c>
      <c r="BW51">
        <v>1000000</v>
      </c>
      <c r="BX51">
        <v>2006</v>
      </c>
      <c r="BY51">
        <v>7.7</v>
      </c>
      <c r="CA51" t="s">
        <v>2211</v>
      </c>
      <c r="CB51">
        <v>116</v>
      </c>
      <c r="CC51">
        <v>177200000</v>
      </c>
      <c r="CD51" t="s">
        <v>545</v>
      </c>
      <c r="CE51" t="s">
        <v>12651</v>
      </c>
      <c r="CF51" t="s">
        <v>36</v>
      </c>
      <c r="CG51" t="s">
        <v>37</v>
      </c>
      <c r="CH51">
        <v>22000000</v>
      </c>
      <c r="CI51">
        <v>1982</v>
      </c>
      <c r="CJ51">
        <v>7.4</v>
      </c>
      <c r="CL51" t="s">
        <v>1159</v>
      </c>
      <c r="CM51">
        <v>92</v>
      </c>
      <c r="CN51">
        <v>215395021</v>
      </c>
      <c r="CO51" t="s">
        <v>563</v>
      </c>
      <c r="CP51" t="s">
        <v>1160</v>
      </c>
      <c r="CQ51" t="s">
        <v>36</v>
      </c>
      <c r="CR51" t="s">
        <v>37</v>
      </c>
      <c r="CS51">
        <v>130000000</v>
      </c>
      <c r="CT51">
        <v>2008</v>
      </c>
      <c r="CU51">
        <v>7.6</v>
      </c>
      <c r="CW51" t="s">
        <v>807</v>
      </c>
      <c r="CX51">
        <v>105</v>
      </c>
      <c r="CY51">
        <v>177243721</v>
      </c>
      <c r="CZ51" t="s">
        <v>809</v>
      </c>
      <c r="DA51" t="s">
        <v>810</v>
      </c>
      <c r="DB51" t="s">
        <v>36</v>
      </c>
      <c r="DC51" t="s">
        <v>37</v>
      </c>
      <c r="DD51">
        <v>150000000</v>
      </c>
      <c r="DE51">
        <v>2009</v>
      </c>
      <c r="DF51">
        <v>5.9</v>
      </c>
      <c r="DH51" t="s">
        <v>3692</v>
      </c>
      <c r="DI51">
        <v>134</v>
      </c>
      <c r="DJ51">
        <v>37479778</v>
      </c>
      <c r="DK51" t="s">
        <v>1155</v>
      </c>
      <c r="DL51" t="s">
        <v>4223</v>
      </c>
      <c r="DM51" t="s">
        <v>36</v>
      </c>
      <c r="DN51" t="s">
        <v>37</v>
      </c>
      <c r="DO51">
        <v>60000000</v>
      </c>
      <c r="DP51">
        <v>2009</v>
      </c>
      <c r="DQ51">
        <v>7.4</v>
      </c>
      <c r="DS51" t="s">
        <v>2969</v>
      </c>
      <c r="DT51">
        <v>110</v>
      </c>
      <c r="DU51">
        <v>70001065</v>
      </c>
      <c r="DV51" t="s">
        <v>2230</v>
      </c>
      <c r="DW51" t="s">
        <v>5764</v>
      </c>
      <c r="DX51" t="s">
        <v>36</v>
      </c>
      <c r="DY51" t="s">
        <v>37</v>
      </c>
      <c r="DZ51">
        <v>45000000</v>
      </c>
      <c r="EA51">
        <v>1998</v>
      </c>
      <c r="EB51">
        <v>7.1</v>
      </c>
      <c r="ED51" t="s">
        <v>1677</v>
      </c>
      <c r="EE51">
        <v>102</v>
      </c>
      <c r="EF51">
        <v>79566871</v>
      </c>
      <c r="EG51" t="s">
        <v>6968</v>
      </c>
      <c r="EH51" t="s">
        <v>8169</v>
      </c>
      <c r="EI51" t="s">
        <v>36</v>
      </c>
      <c r="EJ51" t="s">
        <v>37</v>
      </c>
      <c r="EK51">
        <v>30000000</v>
      </c>
      <c r="EL51">
        <v>2009</v>
      </c>
      <c r="EM51">
        <v>4.2</v>
      </c>
      <c r="EO51" t="s">
        <v>758</v>
      </c>
      <c r="EP51">
        <v>140</v>
      </c>
      <c r="EQ51">
        <v>35183792</v>
      </c>
      <c r="ER51" t="s">
        <v>1868</v>
      </c>
      <c r="ES51" t="s">
        <v>6568</v>
      </c>
      <c r="ET51" t="s">
        <v>36</v>
      </c>
      <c r="EU51" t="s">
        <v>37</v>
      </c>
      <c r="EV51">
        <v>38000000</v>
      </c>
      <c r="EW51">
        <v>1991</v>
      </c>
      <c r="EX51">
        <v>7.2</v>
      </c>
      <c r="EZ51" t="s">
        <v>910</v>
      </c>
      <c r="FA51">
        <v>106</v>
      </c>
      <c r="FB51">
        <v>94999143</v>
      </c>
      <c r="FC51" t="s">
        <v>436</v>
      </c>
      <c r="FD51" t="s">
        <v>3184</v>
      </c>
      <c r="FE51" t="s">
        <v>36</v>
      </c>
      <c r="FF51" t="s">
        <v>37</v>
      </c>
      <c r="FG51">
        <v>75000000</v>
      </c>
      <c r="FH51">
        <v>2000</v>
      </c>
      <c r="FI51">
        <v>7.2</v>
      </c>
      <c r="FV51" t="s">
        <v>3216</v>
      </c>
      <c r="FW51">
        <v>133</v>
      </c>
      <c r="FX51">
        <v>148734225</v>
      </c>
      <c r="FY51" t="s">
        <v>4216</v>
      </c>
      <c r="FZ51" t="s">
        <v>9052</v>
      </c>
      <c r="GA51" t="s">
        <v>36</v>
      </c>
      <c r="GB51" t="s">
        <v>37</v>
      </c>
      <c r="GC51">
        <v>30000000</v>
      </c>
      <c r="GD51">
        <v>2007</v>
      </c>
      <c r="GE51">
        <v>7</v>
      </c>
      <c r="GG51" t="s">
        <v>433</v>
      </c>
      <c r="GH51">
        <v>116</v>
      </c>
      <c r="GI51">
        <v>210609762</v>
      </c>
      <c r="GJ51" t="s">
        <v>3754</v>
      </c>
      <c r="GK51" t="s">
        <v>11579</v>
      </c>
      <c r="GL51" t="s">
        <v>36</v>
      </c>
      <c r="GM51" t="s">
        <v>37</v>
      </c>
      <c r="GN51">
        <v>19000000</v>
      </c>
      <c r="GO51">
        <v>1985</v>
      </c>
      <c r="GP51">
        <v>8.5</v>
      </c>
      <c r="GR51" t="s">
        <v>7350</v>
      </c>
      <c r="GS51">
        <v>109</v>
      </c>
      <c r="GT51">
        <v>52277485</v>
      </c>
      <c r="GU51" t="s">
        <v>1230</v>
      </c>
      <c r="GV51" t="s">
        <v>7351</v>
      </c>
      <c r="GW51" t="s">
        <v>36</v>
      </c>
      <c r="GX51" t="s">
        <v>37</v>
      </c>
      <c r="GY51">
        <v>35000000</v>
      </c>
      <c r="GZ51">
        <v>2003</v>
      </c>
      <c r="HA51">
        <v>6.9</v>
      </c>
      <c r="HC51" t="s">
        <v>683</v>
      </c>
      <c r="HD51">
        <v>149</v>
      </c>
      <c r="HE51">
        <v>167735396</v>
      </c>
      <c r="HF51" t="s">
        <v>3949</v>
      </c>
      <c r="HG51" t="s">
        <v>3950</v>
      </c>
      <c r="HH51" t="s">
        <v>36</v>
      </c>
      <c r="HI51" t="s">
        <v>37</v>
      </c>
      <c r="HJ51">
        <v>61000000</v>
      </c>
      <c r="HK51">
        <v>2014</v>
      </c>
      <c r="HL51">
        <v>8.1</v>
      </c>
      <c r="HN51" t="s">
        <v>938</v>
      </c>
      <c r="HO51">
        <v>123</v>
      </c>
      <c r="HP51">
        <v>50921738</v>
      </c>
      <c r="HQ51" t="s">
        <v>351</v>
      </c>
      <c r="HR51" t="s">
        <v>8309</v>
      </c>
      <c r="HS51" t="s">
        <v>36</v>
      </c>
      <c r="HT51" t="s">
        <v>55</v>
      </c>
      <c r="HU51">
        <v>30000000</v>
      </c>
      <c r="HV51">
        <v>2007</v>
      </c>
      <c r="HW51">
        <v>7.8</v>
      </c>
      <c r="HY51" t="s">
        <v>16910</v>
      </c>
      <c r="HZ51">
        <v>100</v>
      </c>
      <c r="IA51">
        <v>2024854</v>
      </c>
      <c r="IB51" t="s">
        <v>16911</v>
      </c>
      <c r="IC51" t="s">
        <v>16912</v>
      </c>
      <c r="ID51" t="s">
        <v>36</v>
      </c>
      <c r="IE51" t="s">
        <v>37</v>
      </c>
      <c r="IF51">
        <v>6500000</v>
      </c>
      <c r="IG51">
        <v>2005</v>
      </c>
      <c r="IH51">
        <v>6.6</v>
      </c>
    </row>
    <row r="52" spans="2:242" x14ac:dyDescent="0.2">
      <c r="B52" t="s">
        <v>276</v>
      </c>
      <c r="C52">
        <v>165</v>
      </c>
      <c r="D52">
        <v>245428137</v>
      </c>
      <c r="E52" t="s">
        <v>284</v>
      </c>
      <c r="F52" t="s">
        <v>285</v>
      </c>
      <c r="G52" t="s">
        <v>36</v>
      </c>
      <c r="H52" t="s">
        <v>37</v>
      </c>
      <c r="I52">
        <v>210000000</v>
      </c>
      <c r="J52">
        <v>2014</v>
      </c>
      <c r="K52">
        <v>5.7</v>
      </c>
      <c r="M52" t="s">
        <v>169</v>
      </c>
      <c r="N52">
        <v>182</v>
      </c>
      <c r="O52">
        <v>303001229</v>
      </c>
      <c r="P52" t="s">
        <v>172</v>
      </c>
      <c r="Q52" t="s">
        <v>676</v>
      </c>
      <c r="R52" t="s">
        <v>36</v>
      </c>
      <c r="S52" t="s">
        <v>37</v>
      </c>
      <c r="T52">
        <v>180000000</v>
      </c>
      <c r="U52">
        <v>2012</v>
      </c>
      <c r="V52">
        <v>7.9</v>
      </c>
      <c r="X52" t="s">
        <v>304</v>
      </c>
      <c r="Y52">
        <v>95</v>
      </c>
      <c r="Z52">
        <v>162792677</v>
      </c>
      <c r="AA52" t="s">
        <v>118</v>
      </c>
      <c r="AB52" t="s">
        <v>5796</v>
      </c>
      <c r="AC52" t="s">
        <v>36</v>
      </c>
      <c r="AD52" t="s">
        <v>37</v>
      </c>
      <c r="AE52">
        <v>120000000</v>
      </c>
      <c r="AF52">
        <v>1998</v>
      </c>
      <c r="AG52">
        <v>7.2</v>
      </c>
      <c r="AI52" t="s">
        <v>10720</v>
      </c>
      <c r="AJ52">
        <v>134</v>
      </c>
      <c r="AK52">
        <v>56667870</v>
      </c>
      <c r="AL52" t="s">
        <v>3732</v>
      </c>
      <c r="AM52" t="s">
        <v>10721</v>
      </c>
      <c r="AN52" t="s">
        <v>36</v>
      </c>
      <c r="AO52" t="s">
        <v>37</v>
      </c>
      <c r="AP52">
        <v>20000000</v>
      </c>
      <c r="AQ52">
        <v>2013</v>
      </c>
      <c r="AR52">
        <v>8.1</v>
      </c>
      <c r="AT52" t="s">
        <v>799</v>
      </c>
      <c r="AU52">
        <v>86</v>
      </c>
      <c r="AV52">
        <v>193136719</v>
      </c>
      <c r="AW52" t="s">
        <v>800</v>
      </c>
      <c r="AX52" t="s">
        <v>2989</v>
      </c>
      <c r="AY52" t="s">
        <v>36</v>
      </c>
      <c r="AZ52" t="s">
        <v>37</v>
      </c>
      <c r="BA52">
        <v>75000000</v>
      </c>
      <c r="BB52">
        <v>2005</v>
      </c>
      <c r="BC52">
        <v>6.9</v>
      </c>
      <c r="BE52" t="s">
        <v>1749</v>
      </c>
      <c r="BF52">
        <v>116</v>
      </c>
      <c r="BG52">
        <v>119219978</v>
      </c>
      <c r="BH52" t="s">
        <v>1070</v>
      </c>
      <c r="BI52" t="s">
        <v>1751</v>
      </c>
      <c r="BJ52" t="s">
        <v>36</v>
      </c>
      <c r="BK52" t="s">
        <v>37</v>
      </c>
      <c r="BL52">
        <v>100000000</v>
      </c>
      <c r="BM52">
        <v>2010</v>
      </c>
      <c r="BN52">
        <v>6.7</v>
      </c>
      <c r="BP52" t="s">
        <v>22964</v>
      </c>
      <c r="BQ52">
        <v>88</v>
      </c>
      <c r="BR52">
        <v>1523883</v>
      </c>
      <c r="BS52" t="s">
        <v>22966</v>
      </c>
      <c r="BT52" t="s">
        <v>22967</v>
      </c>
      <c r="BU52" t="s">
        <v>36</v>
      </c>
      <c r="BV52" t="s">
        <v>37</v>
      </c>
      <c r="BW52">
        <v>1750211</v>
      </c>
      <c r="BX52">
        <v>2005</v>
      </c>
      <c r="BY52">
        <v>7.8</v>
      </c>
      <c r="CA52" t="s">
        <v>1737</v>
      </c>
      <c r="CB52">
        <v>110</v>
      </c>
      <c r="CC52">
        <v>176781728</v>
      </c>
      <c r="CD52" t="s">
        <v>521</v>
      </c>
      <c r="CE52" t="s">
        <v>12654</v>
      </c>
      <c r="CF52" t="s">
        <v>36</v>
      </c>
      <c r="CG52" t="s">
        <v>37</v>
      </c>
      <c r="CH52">
        <v>15000000</v>
      </c>
      <c r="CI52">
        <v>1986</v>
      </c>
      <c r="CJ52">
        <v>6.9</v>
      </c>
      <c r="CL52" t="s">
        <v>253</v>
      </c>
      <c r="CM52">
        <v>115</v>
      </c>
      <c r="CN52">
        <v>206456431</v>
      </c>
      <c r="CO52" t="s">
        <v>42</v>
      </c>
      <c r="CP52" t="s">
        <v>786</v>
      </c>
      <c r="CQ52" t="s">
        <v>36</v>
      </c>
      <c r="CR52" t="s">
        <v>37</v>
      </c>
      <c r="CS52">
        <v>150000000</v>
      </c>
      <c r="CT52">
        <v>2005</v>
      </c>
      <c r="CU52">
        <v>6.7</v>
      </c>
      <c r="CW52" t="s">
        <v>814</v>
      </c>
      <c r="CX52">
        <v>119</v>
      </c>
      <c r="CY52">
        <v>179883016</v>
      </c>
      <c r="CZ52" t="s">
        <v>261</v>
      </c>
      <c r="DA52" t="s">
        <v>815</v>
      </c>
      <c r="DB52" t="s">
        <v>36</v>
      </c>
      <c r="DC52" t="s">
        <v>37</v>
      </c>
      <c r="DD52">
        <v>150000000</v>
      </c>
      <c r="DE52">
        <v>2009</v>
      </c>
      <c r="DF52">
        <v>6.7</v>
      </c>
      <c r="DH52" t="s">
        <v>17568</v>
      </c>
      <c r="DI52">
        <v>135</v>
      </c>
      <c r="DJ52">
        <v>36000000</v>
      </c>
      <c r="DK52" t="s">
        <v>6110</v>
      </c>
      <c r="DL52" t="s">
        <v>17569</v>
      </c>
      <c r="DM52" t="s">
        <v>36</v>
      </c>
      <c r="DN52" t="s">
        <v>37</v>
      </c>
      <c r="DO52">
        <v>5000000</v>
      </c>
      <c r="DP52">
        <v>1953</v>
      </c>
      <c r="DQ52">
        <v>6.8</v>
      </c>
      <c r="DS52" t="s">
        <v>1817</v>
      </c>
      <c r="DT52">
        <v>121</v>
      </c>
      <c r="DU52">
        <v>66862068</v>
      </c>
      <c r="DV52" t="s">
        <v>31</v>
      </c>
      <c r="DW52" t="s">
        <v>1820</v>
      </c>
      <c r="DX52" t="s">
        <v>36</v>
      </c>
      <c r="DY52" t="s">
        <v>37</v>
      </c>
      <c r="DZ52">
        <v>83000000</v>
      </c>
      <c r="EA52">
        <v>1999</v>
      </c>
      <c r="EB52">
        <v>5.7</v>
      </c>
      <c r="ED52" t="s">
        <v>15953</v>
      </c>
      <c r="EE52">
        <v>95</v>
      </c>
      <c r="EF52">
        <v>76657000</v>
      </c>
      <c r="EG52" t="s">
        <v>5795</v>
      </c>
      <c r="EH52" t="s">
        <v>15955</v>
      </c>
      <c r="EI52" t="s">
        <v>36</v>
      </c>
      <c r="EJ52" t="s">
        <v>55</v>
      </c>
      <c r="EL52">
        <v>1979</v>
      </c>
      <c r="EM52">
        <v>7.7</v>
      </c>
      <c r="EO52" t="s">
        <v>6124</v>
      </c>
      <c r="EP52">
        <v>132</v>
      </c>
      <c r="EQ52">
        <v>30400000</v>
      </c>
      <c r="ER52" t="s">
        <v>3989</v>
      </c>
      <c r="ES52" t="s">
        <v>14076</v>
      </c>
      <c r="ET52" t="s">
        <v>36</v>
      </c>
      <c r="EU52" t="s">
        <v>55</v>
      </c>
      <c r="EV52">
        <v>12000000</v>
      </c>
      <c r="EW52">
        <v>1983</v>
      </c>
      <c r="EX52">
        <v>6.6</v>
      </c>
      <c r="EZ52" t="s">
        <v>602</v>
      </c>
      <c r="FA52">
        <v>130</v>
      </c>
      <c r="FB52">
        <v>93417865</v>
      </c>
      <c r="FC52" t="s">
        <v>232</v>
      </c>
      <c r="FD52" t="s">
        <v>605</v>
      </c>
      <c r="FE52" t="s">
        <v>36</v>
      </c>
      <c r="FF52" t="s">
        <v>37</v>
      </c>
      <c r="FG52">
        <v>190000000</v>
      </c>
      <c r="FH52">
        <v>2015</v>
      </c>
      <c r="FI52">
        <v>6.5</v>
      </c>
      <c r="FV52" t="s">
        <v>1742</v>
      </c>
      <c r="FW52">
        <v>98</v>
      </c>
      <c r="FX52">
        <v>148383780</v>
      </c>
      <c r="FY52" t="s">
        <v>1744</v>
      </c>
      <c r="FZ52" t="s">
        <v>1745</v>
      </c>
      <c r="GA52" t="s">
        <v>36</v>
      </c>
      <c r="GB52" t="s">
        <v>37</v>
      </c>
      <c r="GC52">
        <v>100000000</v>
      </c>
      <c r="GD52">
        <v>2010</v>
      </c>
      <c r="GE52">
        <v>5.5</v>
      </c>
      <c r="GG52" t="s">
        <v>568</v>
      </c>
      <c r="GH52">
        <v>130</v>
      </c>
      <c r="GI52">
        <v>208543795</v>
      </c>
      <c r="GJ52" t="s">
        <v>438</v>
      </c>
      <c r="GK52" t="s">
        <v>570</v>
      </c>
      <c r="GL52" t="s">
        <v>36</v>
      </c>
      <c r="GM52" t="s">
        <v>37</v>
      </c>
      <c r="GN52">
        <v>170000000</v>
      </c>
      <c r="GO52">
        <v>2014</v>
      </c>
      <c r="GP52">
        <v>7.6</v>
      </c>
      <c r="GR52" t="s">
        <v>5909</v>
      </c>
      <c r="GS52">
        <v>99</v>
      </c>
      <c r="GT52">
        <v>51432423</v>
      </c>
      <c r="GU52" t="s">
        <v>8277</v>
      </c>
      <c r="GV52" t="s">
        <v>8278</v>
      </c>
      <c r="GW52" t="s">
        <v>36</v>
      </c>
      <c r="GX52" t="s">
        <v>37</v>
      </c>
      <c r="GY52">
        <v>30000000</v>
      </c>
      <c r="GZ52">
        <v>2002</v>
      </c>
      <c r="HA52">
        <v>5.0999999999999996</v>
      </c>
      <c r="HC52" t="s">
        <v>311</v>
      </c>
      <c r="HD52">
        <v>144</v>
      </c>
      <c r="HE52">
        <v>167007184</v>
      </c>
      <c r="HF52" t="s">
        <v>197</v>
      </c>
      <c r="HG52" t="s">
        <v>1705</v>
      </c>
      <c r="HH52" t="s">
        <v>36</v>
      </c>
      <c r="HI52" t="s">
        <v>55</v>
      </c>
      <c r="HJ52">
        <v>150000000</v>
      </c>
      <c r="HK52">
        <v>2006</v>
      </c>
      <c r="HL52">
        <v>8</v>
      </c>
      <c r="HN52" t="s">
        <v>8805</v>
      </c>
      <c r="HO52">
        <v>175</v>
      </c>
      <c r="HP52">
        <v>50800000</v>
      </c>
      <c r="HQ52" t="s">
        <v>9257</v>
      </c>
      <c r="HR52" t="s">
        <v>9258</v>
      </c>
      <c r="HS52" t="s">
        <v>36</v>
      </c>
      <c r="HT52" t="s">
        <v>37</v>
      </c>
      <c r="HU52">
        <v>26000000</v>
      </c>
      <c r="HV52">
        <v>1977</v>
      </c>
      <c r="HW52">
        <v>7.4</v>
      </c>
      <c r="HY52" t="s">
        <v>9945</v>
      </c>
      <c r="HZ52">
        <v>104</v>
      </c>
      <c r="IA52">
        <v>1900725</v>
      </c>
      <c r="IB52" t="s">
        <v>388</v>
      </c>
      <c r="IC52" t="s">
        <v>11405</v>
      </c>
      <c r="ID52" t="s">
        <v>36</v>
      </c>
      <c r="IE52" t="s">
        <v>368</v>
      </c>
      <c r="IF52">
        <v>2000000</v>
      </c>
      <c r="IG52">
        <v>2005</v>
      </c>
      <c r="IH52">
        <v>7.4</v>
      </c>
    </row>
    <row r="53" spans="2:242" x14ac:dyDescent="0.2">
      <c r="B53" t="s">
        <v>387</v>
      </c>
      <c r="C53">
        <v>115</v>
      </c>
      <c r="D53">
        <v>242374454</v>
      </c>
      <c r="E53" t="s">
        <v>389</v>
      </c>
      <c r="F53" t="s">
        <v>10633</v>
      </c>
      <c r="G53" t="s">
        <v>36</v>
      </c>
      <c r="H53" t="s">
        <v>37</v>
      </c>
      <c r="I53">
        <v>18000000</v>
      </c>
      <c r="J53">
        <v>1981</v>
      </c>
      <c r="K53">
        <v>8.5</v>
      </c>
      <c r="M53" t="s">
        <v>101</v>
      </c>
      <c r="N53">
        <v>153</v>
      </c>
      <c r="O53">
        <v>301956980</v>
      </c>
      <c r="P53" t="s">
        <v>104</v>
      </c>
      <c r="Q53" t="s">
        <v>105</v>
      </c>
      <c r="R53" t="s">
        <v>36</v>
      </c>
      <c r="S53" t="s">
        <v>55</v>
      </c>
      <c r="T53">
        <v>250000000</v>
      </c>
      <c r="U53">
        <v>2009</v>
      </c>
      <c r="V53">
        <v>7.5</v>
      </c>
      <c r="X53" t="s">
        <v>3311</v>
      </c>
      <c r="Y53">
        <v>92</v>
      </c>
      <c r="Z53">
        <v>162495848</v>
      </c>
      <c r="AA53" t="s">
        <v>3313</v>
      </c>
      <c r="AB53" t="s">
        <v>3314</v>
      </c>
      <c r="AC53" t="s">
        <v>36</v>
      </c>
      <c r="AD53" t="s">
        <v>37</v>
      </c>
      <c r="AE53">
        <v>74000000</v>
      </c>
      <c r="AF53">
        <v>2015</v>
      </c>
      <c r="AG53">
        <v>6</v>
      </c>
      <c r="AI53" t="s">
        <v>5983</v>
      </c>
      <c r="AJ53">
        <v>134</v>
      </c>
      <c r="AK53">
        <v>56505065</v>
      </c>
      <c r="AL53" t="s">
        <v>3005</v>
      </c>
      <c r="AM53" t="s">
        <v>9483</v>
      </c>
      <c r="AN53" t="s">
        <v>36</v>
      </c>
      <c r="AO53" t="s">
        <v>37</v>
      </c>
      <c r="AP53">
        <v>25000000</v>
      </c>
      <c r="AQ53">
        <v>1993</v>
      </c>
      <c r="AR53">
        <v>7.8</v>
      </c>
      <c r="AT53" t="s">
        <v>304</v>
      </c>
      <c r="AU53">
        <v>74</v>
      </c>
      <c r="AV53">
        <v>191796233</v>
      </c>
      <c r="AW53" t="s">
        <v>320</v>
      </c>
      <c r="AX53" t="s">
        <v>8094</v>
      </c>
      <c r="AY53" t="s">
        <v>36</v>
      </c>
      <c r="AZ53" t="s">
        <v>37</v>
      </c>
      <c r="BA53">
        <v>30000000</v>
      </c>
      <c r="BB53">
        <v>1995</v>
      </c>
      <c r="BC53">
        <v>8.3000000000000007</v>
      </c>
      <c r="BE53" t="s">
        <v>1196</v>
      </c>
      <c r="BF53">
        <v>101</v>
      </c>
      <c r="BG53">
        <v>118311368</v>
      </c>
      <c r="BH53" t="s">
        <v>563</v>
      </c>
      <c r="BI53" t="s">
        <v>1198</v>
      </c>
      <c r="BJ53" t="s">
        <v>36</v>
      </c>
      <c r="BK53" t="s">
        <v>37</v>
      </c>
      <c r="BL53">
        <v>110000000</v>
      </c>
      <c r="BM53">
        <v>2010</v>
      </c>
      <c r="BN53">
        <v>6.4</v>
      </c>
      <c r="BP53" t="s">
        <v>19020</v>
      </c>
      <c r="BQ53">
        <v>102</v>
      </c>
      <c r="BR53">
        <v>1430185</v>
      </c>
      <c r="BS53" t="s">
        <v>1925</v>
      </c>
      <c r="BT53" t="s">
        <v>20310</v>
      </c>
      <c r="BU53" t="s">
        <v>36</v>
      </c>
      <c r="BV53" t="s">
        <v>37</v>
      </c>
      <c r="BW53">
        <v>2000000</v>
      </c>
      <c r="BX53">
        <v>2007</v>
      </c>
      <c r="BY53">
        <v>8.3000000000000007</v>
      </c>
      <c r="CA53" t="s">
        <v>2035</v>
      </c>
      <c r="CB53">
        <v>105</v>
      </c>
      <c r="CC53">
        <v>176740650</v>
      </c>
      <c r="CD53" t="s">
        <v>78</v>
      </c>
      <c r="CE53" t="s">
        <v>2037</v>
      </c>
      <c r="CF53" t="s">
        <v>36</v>
      </c>
      <c r="CG53" t="s">
        <v>37</v>
      </c>
      <c r="CH53">
        <v>93000000</v>
      </c>
      <c r="CI53">
        <v>2011</v>
      </c>
      <c r="CJ53">
        <v>7.6</v>
      </c>
      <c r="CL53" t="s">
        <v>602</v>
      </c>
      <c r="CM53">
        <v>111</v>
      </c>
      <c r="CN53">
        <v>206435493</v>
      </c>
      <c r="CO53" t="s">
        <v>791</v>
      </c>
      <c r="CP53" t="s">
        <v>792</v>
      </c>
      <c r="CQ53" t="s">
        <v>36</v>
      </c>
      <c r="CR53" t="s">
        <v>37</v>
      </c>
      <c r="CS53">
        <v>150000000</v>
      </c>
      <c r="CT53">
        <v>2007</v>
      </c>
      <c r="CU53">
        <v>8</v>
      </c>
      <c r="CW53" t="s">
        <v>825</v>
      </c>
      <c r="CX53">
        <v>102</v>
      </c>
      <c r="CY53">
        <v>400736600</v>
      </c>
      <c r="CZ53" t="s">
        <v>828</v>
      </c>
      <c r="DA53" t="s">
        <v>829</v>
      </c>
      <c r="DB53" t="s">
        <v>36</v>
      </c>
      <c r="DC53" t="s">
        <v>37</v>
      </c>
      <c r="DD53">
        <v>150000000</v>
      </c>
      <c r="DE53">
        <v>2013</v>
      </c>
      <c r="DF53">
        <v>7.6</v>
      </c>
      <c r="DH53" t="s">
        <v>2269</v>
      </c>
      <c r="DI53">
        <v>138</v>
      </c>
      <c r="DJ53">
        <v>35168677</v>
      </c>
      <c r="DK53" t="s">
        <v>226</v>
      </c>
      <c r="DL53" t="s">
        <v>2271</v>
      </c>
      <c r="DM53" t="s">
        <v>36</v>
      </c>
      <c r="DN53" t="s">
        <v>55</v>
      </c>
      <c r="DO53">
        <v>100000000</v>
      </c>
      <c r="DP53">
        <v>2002</v>
      </c>
      <c r="DQ53">
        <v>6.7</v>
      </c>
      <c r="DS53" t="s">
        <v>5859</v>
      </c>
      <c r="DT53">
        <v>82</v>
      </c>
      <c r="DU53">
        <v>66466372</v>
      </c>
      <c r="DV53" t="s">
        <v>6402</v>
      </c>
      <c r="DW53" t="s">
        <v>6403</v>
      </c>
      <c r="DX53" t="s">
        <v>36</v>
      </c>
      <c r="DY53" t="s">
        <v>37</v>
      </c>
      <c r="DZ53">
        <v>40000000</v>
      </c>
      <c r="EA53">
        <v>2009</v>
      </c>
      <c r="EB53">
        <v>5.2</v>
      </c>
      <c r="ED53" t="s">
        <v>2748</v>
      </c>
      <c r="EE53">
        <v>120</v>
      </c>
      <c r="EF53">
        <v>76400000</v>
      </c>
      <c r="EG53" t="s">
        <v>20003</v>
      </c>
      <c r="EH53" t="s">
        <v>20004</v>
      </c>
      <c r="EI53" t="s">
        <v>36</v>
      </c>
      <c r="EJ53" t="s">
        <v>37</v>
      </c>
      <c r="EK53">
        <v>2280000</v>
      </c>
      <c r="EL53">
        <v>1940</v>
      </c>
      <c r="EM53">
        <v>7.8</v>
      </c>
      <c r="EO53" t="s">
        <v>1250</v>
      </c>
      <c r="EP53">
        <v>135</v>
      </c>
      <c r="EQ53">
        <v>29077547</v>
      </c>
      <c r="ER53" t="s">
        <v>980</v>
      </c>
      <c r="ES53" t="s">
        <v>6641</v>
      </c>
      <c r="ET53" t="s">
        <v>36</v>
      </c>
      <c r="EU53" t="s">
        <v>37</v>
      </c>
      <c r="EV53">
        <v>40000000</v>
      </c>
      <c r="EW53">
        <v>2005</v>
      </c>
      <c r="EX53">
        <v>7</v>
      </c>
      <c r="EZ53" t="s">
        <v>1322</v>
      </c>
      <c r="FA53">
        <v>119</v>
      </c>
      <c r="FB53">
        <v>92115211</v>
      </c>
      <c r="FC53" t="s">
        <v>5570</v>
      </c>
      <c r="FD53" t="s">
        <v>5725</v>
      </c>
      <c r="FE53" t="s">
        <v>36</v>
      </c>
      <c r="FF53" t="s">
        <v>37</v>
      </c>
      <c r="FG53">
        <v>45000000</v>
      </c>
      <c r="FH53">
        <v>1994</v>
      </c>
      <c r="FI53">
        <v>6.7</v>
      </c>
      <c r="FV53" t="s">
        <v>1411</v>
      </c>
      <c r="FW53">
        <v>139</v>
      </c>
      <c r="FX53">
        <v>147637474</v>
      </c>
      <c r="FY53" t="s">
        <v>5015</v>
      </c>
      <c r="FZ53" t="s">
        <v>5016</v>
      </c>
      <c r="GA53" t="s">
        <v>36</v>
      </c>
      <c r="GB53" t="s">
        <v>37</v>
      </c>
      <c r="GC53">
        <v>50000000</v>
      </c>
      <c r="GD53">
        <v>1997</v>
      </c>
      <c r="GE53">
        <v>7.7</v>
      </c>
      <c r="GG53" t="s">
        <v>28</v>
      </c>
      <c r="GH53">
        <v>153</v>
      </c>
      <c r="GI53">
        <v>204843350</v>
      </c>
      <c r="GJ53" t="s">
        <v>1043</v>
      </c>
      <c r="GK53" t="s">
        <v>1715</v>
      </c>
      <c r="GL53" t="s">
        <v>36</v>
      </c>
      <c r="GM53" t="s">
        <v>37</v>
      </c>
      <c r="GN53">
        <v>102000000</v>
      </c>
      <c r="GO53">
        <v>1991</v>
      </c>
      <c r="GP53">
        <v>8.5</v>
      </c>
      <c r="GR53" t="s">
        <v>4435</v>
      </c>
      <c r="GS53">
        <v>100</v>
      </c>
      <c r="GT53">
        <v>50752337</v>
      </c>
      <c r="GU53" t="s">
        <v>14513</v>
      </c>
      <c r="GV53" t="s">
        <v>14822</v>
      </c>
      <c r="GW53" t="s">
        <v>36</v>
      </c>
      <c r="GX53" t="s">
        <v>37</v>
      </c>
      <c r="GY53">
        <v>10000000</v>
      </c>
      <c r="GZ53">
        <v>1992</v>
      </c>
      <c r="HA53">
        <v>6.4</v>
      </c>
      <c r="HC53" t="s">
        <v>311</v>
      </c>
      <c r="HD53">
        <v>144</v>
      </c>
      <c r="HE53">
        <v>167007184</v>
      </c>
      <c r="HF53" t="s">
        <v>197</v>
      </c>
      <c r="HG53" t="s">
        <v>1705</v>
      </c>
      <c r="HH53" t="s">
        <v>36</v>
      </c>
      <c r="HI53" t="s">
        <v>55</v>
      </c>
      <c r="HJ53">
        <v>150000000</v>
      </c>
      <c r="HK53">
        <v>2006</v>
      </c>
      <c r="HL53">
        <v>8</v>
      </c>
      <c r="HN53" t="s">
        <v>4501</v>
      </c>
      <c r="HO53">
        <v>125</v>
      </c>
      <c r="HP53">
        <v>49875589</v>
      </c>
      <c r="HQ53" t="s">
        <v>2036</v>
      </c>
      <c r="HR53" t="s">
        <v>4503</v>
      </c>
      <c r="HS53" t="s">
        <v>36</v>
      </c>
      <c r="HT53" t="s">
        <v>37</v>
      </c>
      <c r="HU53">
        <v>58000000</v>
      </c>
      <c r="HV53">
        <v>2012</v>
      </c>
      <c r="HW53">
        <v>5.9</v>
      </c>
      <c r="HY53" t="s">
        <v>8563</v>
      </c>
      <c r="HZ53">
        <v>98</v>
      </c>
      <c r="IA53">
        <v>1512815</v>
      </c>
      <c r="IB53" t="s">
        <v>839</v>
      </c>
      <c r="IC53" t="s">
        <v>10087</v>
      </c>
      <c r="ID53" t="s">
        <v>36</v>
      </c>
      <c r="IE53" t="s">
        <v>37</v>
      </c>
      <c r="IF53">
        <v>25000000</v>
      </c>
      <c r="IG53">
        <v>2016</v>
      </c>
      <c r="IH53">
        <v>5.8</v>
      </c>
    </row>
    <row r="54" spans="2:242" x14ac:dyDescent="0.2">
      <c r="B54" t="s">
        <v>1603</v>
      </c>
      <c r="C54">
        <v>113</v>
      </c>
      <c r="D54">
        <v>241688385</v>
      </c>
      <c r="E54" t="s">
        <v>695</v>
      </c>
      <c r="F54" t="s">
        <v>2301</v>
      </c>
      <c r="G54" t="s">
        <v>36</v>
      </c>
      <c r="H54" t="s">
        <v>37</v>
      </c>
      <c r="I54">
        <v>92000000</v>
      </c>
      <c r="J54">
        <v>1996</v>
      </c>
      <c r="K54">
        <v>6.3</v>
      </c>
      <c r="M54" t="s">
        <v>3539</v>
      </c>
      <c r="N54">
        <v>124</v>
      </c>
      <c r="O54">
        <v>300523113</v>
      </c>
      <c r="P54" t="s">
        <v>766</v>
      </c>
      <c r="Q54" t="s">
        <v>3540</v>
      </c>
      <c r="R54" t="s">
        <v>36</v>
      </c>
      <c r="S54" t="s">
        <v>37</v>
      </c>
      <c r="T54">
        <v>68000000</v>
      </c>
      <c r="U54">
        <v>2010</v>
      </c>
      <c r="V54">
        <v>4.9000000000000004</v>
      </c>
      <c r="X54" t="s">
        <v>1913</v>
      </c>
      <c r="Y54">
        <v>88</v>
      </c>
      <c r="Z54">
        <v>161317423</v>
      </c>
      <c r="AA54" t="s">
        <v>147</v>
      </c>
      <c r="AB54" t="s">
        <v>1989</v>
      </c>
      <c r="AC54" t="s">
        <v>36</v>
      </c>
      <c r="AD54" t="s">
        <v>37</v>
      </c>
      <c r="AE54">
        <v>95000000</v>
      </c>
      <c r="AF54">
        <v>2012</v>
      </c>
      <c r="AG54">
        <v>6.6</v>
      </c>
      <c r="AI54" t="s">
        <v>4164</v>
      </c>
      <c r="AJ54">
        <v>124</v>
      </c>
      <c r="AK54">
        <v>56443482</v>
      </c>
      <c r="AL54" t="s">
        <v>345</v>
      </c>
      <c r="AM54" t="s">
        <v>4166</v>
      </c>
      <c r="AN54" t="s">
        <v>36</v>
      </c>
      <c r="AO54" t="s">
        <v>37</v>
      </c>
      <c r="AP54">
        <v>60000000</v>
      </c>
      <c r="AQ54">
        <v>2015</v>
      </c>
      <c r="AR54">
        <v>6.6</v>
      </c>
      <c r="AT54" t="s">
        <v>2097</v>
      </c>
      <c r="AU54">
        <v>112</v>
      </c>
      <c r="AV54">
        <v>191616238</v>
      </c>
      <c r="AW54" t="s">
        <v>442</v>
      </c>
      <c r="AX54" t="s">
        <v>5045</v>
      </c>
      <c r="AY54" t="s">
        <v>36</v>
      </c>
      <c r="AZ54" t="s">
        <v>37</v>
      </c>
      <c r="BA54">
        <v>50000000</v>
      </c>
      <c r="BB54">
        <v>2014</v>
      </c>
      <c r="BC54">
        <v>7.1</v>
      </c>
      <c r="BE54" t="s">
        <v>1112</v>
      </c>
      <c r="BF54">
        <v>125</v>
      </c>
      <c r="BG54">
        <v>117698894</v>
      </c>
      <c r="BH54" t="s">
        <v>464</v>
      </c>
      <c r="BI54" t="s">
        <v>3038</v>
      </c>
      <c r="BJ54" t="s">
        <v>36</v>
      </c>
      <c r="BK54" t="s">
        <v>37</v>
      </c>
      <c r="BL54">
        <v>75000000</v>
      </c>
      <c r="BM54">
        <v>2013</v>
      </c>
      <c r="BN54">
        <v>7.3</v>
      </c>
      <c r="BP54" t="s">
        <v>19763</v>
      </c>
      <c r="BQ54">
        <v>91</v>
      </c>
      <c r="BR54">
        <v>1293295</v>
      </c>
      <c r="BS54" t="s">
        <v>22841</v>
      </c>
      <c r="BT54" t="s">
        <v>22842</v>
      </c>
      <c r="BU54" t="s">
        <v>36</v>
      </c>
      <c r="BV54" t="s">
        <v>37</v>
      </c>
      <c r="BX54">
        <v>2001</v>
      </c>
      <c r="BY54">
        <v>7.7</v>
      </c>
      <c r="CA54" t="s">
        <v>3120</v>
      </c>
      <c r="CB54">
        <v>133</v>
      </c>
      <c r="CC54">
        <v>172825435</v>
      </c>
      <c r="CD54" t="s">
        <v>521</v>
      </c>
      <c r="CE54" t="s">
        <v>9376</v>
      </c>
      <c r="CF54" t="s">
        <v>36</v>
      </c>
      <c r="CG54" t="s">
        <v>37</v>
      </c>
      <c r="CH54">
        <v>25000000</v>
      </c>
      <c r="CI54">
        <v>1988</v>
      </c>
      <c r="CJ54">
        <v>8</v>
      </c>
      <c r="CL54" t="s">
        <v>855</v>
      </c>
      <c r="CM54">
        <v>105</v>
      </c>
      <c r="CN54">
        <v>201148159</v>
      </c>
      <c r="CO54" t="s">
        <v>592</v>
      </c>
      <c r="CP54" t="s">
        <v>1995</v>
      </c>
      <c r="CQ54" t="s">
        <v>36</v>
      </c>
      <c r="CR54" t="s">
        <v>37</v>
      </c>
      <c r="CS54">
        <v>95000000</v>
      </c>
      <c r="CT54">
        <v>2015</v>
      </c>
      <c r="CU54">
        <v>7</v>
      </c>
      <c r="CW54" t="s">
        <v>733</v>
      </c>
      <c r="CX54">
        <v>112</v>
      </c>
      <c r="CY54">
        <v>206360018</v>
      </c>
      <c r="CZ54" t="s">
        <v>96</v>
      </c>
      <c r="DA54" t="s">
        <v>840</v>
      </c>
      <c r="DB54" t="s">
        <v>36</v>
      </c>
      <c r="DC54" t="s">
        <v>37</v>
      </c>
      <c r="DD54">
        <v>170000000</v>
      </c>
      <c r="DE54">
        <v>2013</v>
      </c>
      <c r="DF54">
        <v>7.1</v>
      </c>
      <c r="DH54" t="s">
        <v>1487</v>
      </c>
      <c r="DI54">
        <v>145</v>
      </c>
      <c r="DJ54">
        <v>34566746</v>
      </c>
      <c r="DK54" t="s">
        <v>350</v>
      </c>
      <c r="DL54" t="s">
        <v>2818</v>
      </c>
      <c r="DM54" t="s">
        <v>36</v>
      </c>
      <c r="DN54" t="s">
        <v>37</v>
      </c>
      <c r="DO54">
        <v>80000000</v>
      </c>
      <c r="DP54">
        <v>2000</v>
      </c>
      <c r="DQ54">
        <v>7.3</v>
      </c>
      <c r="DS54" t="s">
        <v>8195</v>
      </c>
      <c r="DT54">
        <v>98</v>
      </c>
      <c r="DU54">
        <v>66359959</v>
      </c>
      <c r="DV54" t="s">
        <v>8198</v>
      </c>
      <c r="DW54" t="s">
        <v>8199</v>
      </c>
      <c r="DX54" t="s">
        <v>36</v>
      </c>
      <c r="DY54" t="s">
        <v>37</v>
      </c>
      <c r="DZ54">
        <v>35000000</v>
      </c>
      <c r="EA54">
        <v>2013</v>
      </c>
      <c r="EB54">
        <v>6.9</v>
      </c>
      <c r="ED54" t="s">
        <v>3776</v>
      </c>
      <c r="EE54">
        <v>178</v>
      </c>
      <c r="EF54">
        <v>75305995</v>
      </c>
      <c r="EG54" t="s">
        <v>3007</v>
      </c>
      <c r="EH54" t="s">
        <v>6355</v>
      </c>
      <c r="EI54" t="s">
        <v>36</v>
      </c>
      <c r="EJ54" t="s">
        <v>37</v>
      </c>
      <c r="EK54">
        <v>40000000</v>
      </c>
      <c r="EL54">
        <v>2004</v>
      </c>
      <c r="EM54">
        <v>7.7</v>
      </c>
      <c r="EO54" t="s">
        <v>14121</v>
      </c>
      <c r="EP54">
        <v>89</v>
      </c>
      <c r="EQ54">
        <v>27281507</v>
      </c>
      <c r="ER54" t="s">
        <v>7380</v>
      </c>
      <c r="ES54" t="s">
        <v>14124</v>
      </c>
      <c r="ET54" t="s">
        <v>36</v>
      </c>
      <c r="EU54" t="s">
        <v>37</v>
      </c>
      <c r="EV54">
        <v>12000000</v>
      </c>
      <c r="EW54">
        <v>1992</v>
      </c>
      <c r="EX54">
        <v>7.7</v>
      </c>
      <c r="EZ54" t="s">
        <v>5126</v>
      </c>
      <c r="FA54">
        <v>106</v>
      </c>
      <c r="FB54">
        <v>91439400</v>
      </c>
      <c r="FC54" t="s">
        <v>226</v>
      </c>
      <c r="FD54" t="s">
        <v>5127</v>
      </c>
      <c r="FE54" t="s">
        <v>36</v>
      </c>
      <c r="FF54" t="s">
        <v>55</v>
      </c>
      <c r="FG54">
        <v>50000000</v>
      </c>
      <c r="FH54">
        <v>2014</v>
      </c>
      <c r="FI54">
        <v>7</v>
      </c>
      <c r="FV54" t="s">
        <v>362</v>
      </c>
      <c r="FW54">
        <v>143</v>
      </c>
      <c r="FX54">
        <v>144812796</v>
      </c>
      <c r="FY54" t="s">
        <v>213</v>
      </c>
      <c r="FZ54" t="s">
        <v>364</v>
      </c>
      <c r="GA54" t="s">
        <v>36</v>
      </c>
      <c r="GB54" t="s">
        <v>368</v>
      </c>
      <c r="GC54">
        <v>105000000</v>
      </c>
      <c r="GD54">
        <v>2013</v>
      </c>
      <c r="GE54">
        <v>7.3</v>
      </c>
      <c r="GG54" t="s">
        <v>178</v>
      </c>
      <c r="GH54">
        <v>142</v>
      </c>
      <c r="GI54">
        <v>202853933</v>
      </c>
      <c r="GJ54" t="s">
        <v>180</v>
      </c>
      <c r="GK54" t="s">
        <v>293</v>
      </c>
      <c r="GL54" t="s">
        <v>36</v>
      </c>
      <c r="GM54" t="s">
        <v>37</v>
      </c>
      <c r="GN54">
        <v>200000000</v>
      </c>
      <c r="GO54">
        <v>2014</v>
      </c>
      <c r="GP54">
        <v>6.7</v>
      </c>
      <c r="GR54" t="s">
        <v>6995</v>
      </c>
      <c r="GS54">
        <v>146</v>
      </c>
      <c r="GT54">
        <v>50668906</v>
      </c>
      <c r="GU54" t="s">
        <v>1725</v>
      </c>
      <c r="GV54" t="s">
        <v>6996</v>
      </c>
      <c r="GW54" t="s">
        <v>36</v>
      </c>
      <c r="GX54" t="s">
        <v>37</v>
      </c>
      <c r="GY54">
        <v>38000000</v>
      </c>
      <c r="GZ54">
        <v>1999</v>
      </c>
      <c r="HA54">
        <v>7.6</v>
      </c>
      <c r="HC54" t="s">
        <v>960</v>
      </c>
      <c r="HD54">
        <v>133</v>
      </c>
      <c r="HE54">
        <v>160201106</v>
      </c>
      <c r="HF54" t="s">
        <v>962</v>
      </c>
      <c r="HG54" t="s">
        <v>963</v>
      </c>
      <c r="HH54" t="s">
        <v>36</v>
      </c>
      <c r="HI54" t="s">
        <v>55</v>
      </c>
      <c r="HJ54">
        <v>142000000</v>
      </c>
      <c r="HK54">
        <v>2002</v>
      </c>
      <c r="HL54">
        <v>6.1</v>
      </c>
      <c r="HN54" t="s">
        <v>362</v>
      </c>
      <c r="HO54">
        <v>165</v>
      </c>
      <c r="HP54">
        <v>49551662</v>
      </c>
      <c r="HQ54" t="s">
        <v>820</v>
      </c>
      <c r="HR54" t="s">
        <v>1220</v>
      </c>
      <c r="HS54" t="s">
        <v>36</v>
      </c>
      <c r="HT54" t="s">
        <v>368</v>
      </c>
      <c r="HU54">
        <v>130000000</v>
      </c>
      <c r="HV54">
        <v>2008</v>
      </c>
      <c r="HW54">
        <v>6.6</v>
      </c>
      <c r="HY54" t="s">
        <v>6035</v>
      </c>
      <c r="HZ54">
        <v>325</v>
      </c>
      <c r="IA54">
        <v>1500000</v>
      </c>
      <c r="IB54" t="s">
        <v>299</v>
      </c>
      <c r="IC54" t="s">
        <v>6037</v>
      </c>
      <c r="ID54" t="s">
        <v>36</v>
      </c>
      <c r="IE54" t="s">
        <v>37</v>
      </c>
      <c r="IF54">
        <v>44000000</v>
      </c>
      <c r="IG54">
        <v>1980</v>
      </c>
      <c r="IH54">
        <v>6.8</v>
      </c>
    </row>
    <row r="55" spans="2:242" x14ac:dyDescent="0.2">
      <c r="B55" t="s">
        <v>560</v>
      </c>
      <c r="C55">
        <v>97</v>
      </c>
      <c r="D55">
        <v>241407328</v>
      </c>
      <c r="E55" t="s">
        <v>563</v>
      </c>
      <c r="F55" t="s">
        <v>564</v>
      </c>
      <c r="G55" t="s">
        <v>36</v>
      </c>
      <c r="H55" t="s">
        <v>37</v>
      </c>
      <c r="I55">
        <v>180000000</v>
      </c>
      <c r="J55">
        <v>2014</v>
      </c>
      <c r="K55">
        <v>7</v>
      </c>
      <c r="M55" t="s">
        <v>196</v>
      </c>
      <c r="N55">
        <v>130</v>
      </c>
      <c r="O55">
        <v>296623634</v>
      </c>
      <c r="P55" t="s">
        <v>766</v>
      </c>
      <c r="Q55" t="s">
        <v>4991</v>
      </c>
      <c r="R55" t="s">
        <v>36</v>
      </c>
      <c r="S55" t="s">
        <v>37</v>
      </c>
      <c r="T55">
        <v>50000000</v>
      </c>
      <c r="U55">
        <v>2009</v>
      </c>
      <c r="V55">
        <v>4.5999999999999996</v>
      </c>
      <c r="X55" t="s">
        <v>1981</v>
      </c>
      <c r="Y55">
        <v>90</v>
      </c>
      <c r="Z55">
        <v>160762022</v>
      </c>
      <c r="AA55" t="s">
        <v>1744</v>
      </c>
      <c r="AB55" t="s">
        <v>3070</v>
      </c>
      <c r="AC55" t="s">
        <v>36</v>
      </c>
      <c r="AD55" t="s">
        <v>37</v>
      </c>
      <c r="AE55">
        <v>75000000</v>
      </c>
      <c r="AF55">
        <v>2004</v>
      </c>
      <c r="AG55">
        <v>6</v>
      </c>
      <c r="AI55" t="s">
        <v>5645</v>
      </c>
      <c r="AJ55">
        <v>94</v>
      </c>
      <c r="AK55">
        <v>56437947</v>
      </c>
      <c r="AL55" t="s">
        <v>11643</v>
      </c>
      <c r="AM55" t="s">
        <v>12731</v>
      </c>
      <c r="AN55" t="s">
        <v>36</v>
      </c>
      <c r="AO55" t="s">
        <v>55</v>
      </c>
      <c r="AP55">
        <v>9800000</v>
      </c>
      <c r="AQ55">
        <v>2006</v>
      </c>
      <c r="AR55">
        <v>7.3</v>
      </c>
      <c r="AT55" t="s">
        <v>304</v>
      </c>
      <c r="AU55">
        <v>106</v>
      </c>
      <c r="AV55">
        <v>191450875</v>
      </c>
      <c r="AW55" t="s">
        <v>306</v>
      </c>
      <c r="AX55" t="s">
        <v>307</v>
      </c>
      <c r="AY55" t="s">
        <v>36</v>
      </c>
      <c r="AZ55" t="s">
        <v>37</v>
      </c>
      <c r="BA55">
        <v>200000000</v>
      </c>
      <c r="BB55">
        <v>2011</v>
      </c>
      <c r="BC55">
        <v>6.3</v>
      </c>
      <c r="BE55" t="s">
        <v>1573</v>
      </c>
      <c r="BF55">
        <v>99</v>
      </c>
      <c r="BG55">
        <v>117559438</v>
      </c>
      <c r="BH55" t="s">
        <v>6380</v>
      </c>
      <c r="BI55" t="s">
        <v>7818</v>
      </c>
      <c r="BJ55" t="s">
        <v>36</v>
      </c>
      <c r="BK55" t="s">
        <v>37</v>
      </c>
      <c r="BL55">
        <v>30000000</v>
      </c>
      <c r="BM55">
        <v>2000</v>
      </c>
      <c r="BN55">
        <v>5.0999999999999996</v>
      </c>
      <c r="BP55" t="s">
        <v>20323</v>
      </c>
      <c r="BQ55">
        <v>100</v>
      </c>
      <c r="BR55">
        <v>1134049</v>
      </c>
      <c r="BS55" t="s">
        <v>20326</v>
      </c>
      <c r="BT55" t="s">
        <v>20327</v>
      </c>
      <c r="BU55" t="s">
        <v>36</v>
      </c>
      <c r="BV55" t="s">
        <v>55</v>
      </c>
      <c r="BW55">
        <v>2000000</v>
      </c>
      <c r="BX55">
        <v>2007</v>
      </c>
      <c r="BY55">
        <v>8.1</v>
      </c>
      <c r="CA55" t="s">
        <v>708</v>
      </c>
      <c r="CB55">
        <v>124</v>
      </c>
      <c r="CC55">
        <v>172620724</v>
      </c>
      <c r="CD55" t="s">
        <v>389</v>
      </c>
      <c r="CE55" t="s">
        <v>2321</v>
      </c>
      <c r="CF55" t="s">
        <v>36</v>
      </c>
      <c r="CG55" t="s">
        <v>37</v>
      </c>
      <c r="CH55">
        <v>85000000</v>
      </c>
      <c r="CI55">
        <v>1997</v>
      </c>
      <c r="CJ55">
        <v>6.4</v>
      </c>
      <c r="CL55" t="s">
        <v>855</v>
      </c>
      <c r="CM55">
        <v>105</v>
      </c>
      <c r="CN55">
        <v>201148159</v>
      </c>
      <c r="CO55" t="s">
        <v>592</v>
      </c>
      <c r="CP55" t="s">
        <v>1995</v>
      </c>
      <c r="CQ55" t="s">
        <v>36</v>
      </c>
      <c r="CR55" t="s">
        <v>37</v>
      </c>
      <c r="CS55">
        <v>95000000</v>
      </c>
      <c r="CT55">
        <v>2015</v>
      </c>
      <c r="CU55">
        <v>7</v>
      </c>
      <c r="CW55" t="s">
        <v>855</v>
      </c>
      <c r="CX55">
        <v>115</v>
      </c>
      <c r="CY55">
        <v>181015141</v>
      </c>
      <c r="CZ55" t="s">
        <v>96</v>
      </c>
      <c r="DA55" t="s">
        <v>856</v>
      </c>
      <c r="DB55" t="s">
        <v>36</v>
      </c>
      <c r="DC55" t="s">
        <v>37</v>
      </c>
      <c r="DD55">
        <v>150000000</v>
      </c>
      <c r="DE55">
        <v>2011</v>
      </c>
      <c r="DF55">
        <v>7</v>
      </c>
      <c r="DH55" t="s">
        <v>758</v>
      </c>
      <c r="DI55">
        <v>206</v>
      </c>
      <c r="DJ55">
        <v>34293771</v>
      </c>
      <c r="DK55" t="s">
        <v>760</v>
      </c>
      <c r="DL55" t="s">
        <v>761</v>
      </c>
      <c r="DM55" t="s">
        <v>36</v>
      </c>
      <c r="DN55" t="s">
        <v>765</v>
      </c>
      <c r="DO55">
        <v>155000000</v>
      </c>
      <c r="DP55">
        <v>2004</v>
      </c>
      <c r="DQ55">
        <v>5.5</v>
      </c>
      <c r="DS55" t="s">
        <v>5778</v>
      </c>
      <c r="DT55">
        <v>89</v>
      </c>
      <c r="DU55">
        <v>65557989</v>
      </c>
      <c r="DV55" t="s">
        <v>1984</v>
      </c>
      <c r="DW55" t="s">
        <v>5781</v>
      </c>
      <c r="DX55" t="s">
        <v>36</v>
      </c>
      <c r="DY55" t="s">
        <v>37</v>
      </c>
      <c r="DZ55">
        <v>45000000</v>
      </c>
      <c r="EA55">
        <v>1997</v>
      </c>
      <c r="EB55">
        <v>4.5999999999999996</v>
      </c>
      <c r="ED55" t="s">
        <v>1069</v>
      </c>
      <c r="EE55">
        <v>115</v>
      </c>
      <c r="EF55">
        <v>73000942</v>
      </c>
      <c r="EG55" t="s">
        <v>7063</v>
      </c>
      <c r="EH55" t="s">
        <v>13646</v>
      </c>
      <c r="EI55" t="s">
        <v>36</v>
      </c>
      <c r="EJ55" t="s">
        <v>37</v>
      </c>
      <c r="EK55">
        <v>13000000</v>
      </c>
      <c r="EL55">
        <v>2011</v>
      </c>
      <c r="EM55">
        <v>1.6</v>
      </c>
      <c r="EO55" t="s">
        <v>8453</v>
      </c>
      <c r="EP55">
        <v>63</v>
      </c>
      <c r="EQ55">
        <v>26687172</v>
      </c>
      <c r="ER55" t="s">
        <v>641</v>
      </c>
      <c r="ES55" t="s">
        <v>8455</v>
      </c>
      <c r="ET55" t="s">
        <v>36</v>
      </c>
      <c r="EU55" t="s">
        <v>37</v>
      </c>
      <c r="EV55">
        <v>30000000</v>
      </c>
      <c r="EW55">
        <v>2011</v>
      </c>
      <c r="EX55">
        <v>7.3</v>
      </c>
      <c r="EZ55" t="s">
        <v>1603</v>
      </c>
      <c r="FA55">
        <v>113</v>
      </c>
      <c r="FB55">
        <v>91188905</v>
      </c>
      <c r="FC55" t="s">
        <v>226</v>
      </c>
      <c r="FD55" t="s">
        <v>2663</v>
      </c>
      <c r="FE55" t="s">
        <v>36</v>
      </c>
      <c r="FF55" t="s">
        <v>37</v>
      </c>
      <c r="FG55">
        <v>80000000</v>
      </c>
      <c r="FH55">
        <v>1999</v>
      </c>
      <c r="FI55">
        <v>4.9000000000000004</v>
      </c>
      <c r="FV55" t="s">
        <v>362</v>
      </c>
      <c r="FW55">
        <v>143</v>
      </c>
      <c r="FX55">
        <v>144812796</v>
      </c>
      <c r="FY55" t="s">
        <v>213</v>
      </c>
      <c r="FZ55" t="s">
        <v>364</v>
      </c>
      <c r="GA55" t="s">
        <v>36</v>
      </c>
      <c r="GB55" t="s">
        <v>368</v>
      </c>
      <c r="GC55">
        <v>105000000</v>
      </c>
      <c r="GD55">
        <v>2013</v>
      </c>
      <c r="GE55">
        <v>7.3</v>
      </c>
      <c r="GG55" t="s">
        <v>123</v>
      </c>
      <c r="GH55">
        <v>123</v>
      </c>
      <c r="GI55">
        <v>202351611</v>
      </c>
      <c r="GJ55" t="s">
        <v>340</v>
      </c>
      <c r="GK55" t="s">
        <v>341</v>
      </c>
      <c r="GL55" t="s">
        <v>36</v>
      </c>
      <c r="GM55" t="s">
        <v>37</v>
      </c>
      <c r="GN55">
        <v>190000000</v>
      </c>
      <c r="GO55">
        <v>2013</v>
      </c>
      <c r="GP55">
        <v>7</v>
      </c>
      <c r="GR55" t="s">
        <v>14525</v>
      </c>
      <c r="GS55">
        <v>107</v>
      </c>
      <c r="GT55">
        <v>49797148</v>
      </c>
      <c r="GU55" t="s">
        <v>13151</v>
      </c>
      <c r="GV55" t="s">
        <v>14526</v>
      </c>
      <c r="GW55" t="s">
        <v>36</v>
      </c>
      <c r="GX55" t="s">
        <v>37</v>
      </c>
      <c r="GY55">
        <v>11000000</v>
      </c>
      <c r="GZ55">
        <v>1989</v>
      </c>
      <c r="HA55">
        <v>7.2</v>
      </c>
      <c r="HC55" t="s">
        <v>2211</v>
      </c>
      <c r="HD55">
        <v>154</v>
      </c>
      <c r="HE55">
        <v>158348400</v>
      </c>
      <c r="HF55" t="s">
        <v>521</v>
      </c>
      <c r="HG55" t="s">
        <v>6068</v>
      </c>
      <c r="HH55" t="s">
        <v>36</v>
      </c>
      <c r="HI55" t="s">
        <v>37</v>
      </c>
      <c r="HJ55">
        <v>42000000</v>
      </c>
      <c r="HK55">
        <v>1993</v>
      </c>
      <c r="HL55">
        <v>6.8</v>
      </c>
      <c r="HN55" t="s">
        <v>185</v>
      </c>
      <c r="HO55">
        <v>125</v>
      </c>
      <c r="HP55">
        <v>48154732</v>
      </c>
      <c r="HQ55" t="s">
        <v>2822</v>
      </c>
      <c r="HR55" t="s">
        <v>5210</v>
      </c>
      <c r="HS55" t="s">
        <v>36</v>
      </c>
      <c r="HT55" t="s">
        <v>37</v>
      </c>
      <c r="HU55">
        <v>50000000</v>
      </c>
      <c r="HV55">
        <v>1997</v>
      </c>
      <c r="HW55">
        <v>5.8</v>
      </c>
      <c r="HY55" t="s">
        <v>18275</v>
      </c>
      <c r="HZ55">
        <v>105</v>
      </c>
      <c r="IA55">
        <v>1391770</v>
      </c>
      <c r="IB55" t="s">
        <v>18278</v>
      </c>
      <c r="IC55" t="s">
        <v>18279</v>
      </c>
      <c r="ID55" t="s">
        <v>2776</v>
      </c>
      <c r="IE55" t="s">
        <v>2911</v>
      </c>
      <c r="IG55">
        <v>2011</v>
      </c>
      <c r="IH55">
        <v>6</v>
      </c>
    </row>
    <row r="56" spans="2:242" x14ac:dyDescent="0.2">
      <c r="B56" t="s">
        <v>155</v>
      </c>
      <c r="C56">
        <v>136</v>
      </c>
      <c r="D56">
        <v>241063875</v>
      </c>
      <c r="E56" t="s">
        <v>42</v>
      </c>
      <c r="F56" t="s">
        <v>157</v>
      </c>
      <c r="G56" t="s">
        <v>36</v>
      </c>
      <c r="H56" t="s">
        <v>37</v>
      </c>
      <c r="I56">
        <v>250000000</v>
      </c>
      <c r="J56">
        <v>2011</v>
      </c>
      <c r="K56">
        <v>6.7</v>
      </c>
      <c r="M56" t="s">
        <v>467</v>
      </c>
      <c r="N56">
        <v>96</v>
      </c>
      <c r="O56">
        <v>292979556</v>
      </c>
      <c r="P56" t="s">
        <v>319</v>
      </c>
      <c r="Q56" t="s">
        <v>470</v>
      </c>
      <c r="R56" t="s">
        <v>36</v>
      </c>
      <c r="S56" t="s">
        <v>37</v>
      </c>
      <c r="T56">
        <v>175000000</v>
      </c>
      <c r="U56">
        <v>2009</v>
      </c>
      <c r="V56">
        <v>8.3000000000000007</v>
      </c>
      <c r="X56" t="s">
        <v>1173</v>
      </c>
      <c r="Y56">
        <v>83</v>
      </c>
      <c r="Z56">
        <v>155019340</v>
      </c>
      <c r="AA56" t="s">
        <v>975</v>
      </c>
      <c r="AB56" t="s">
        <v>2550</v>
      </c>
      <c r="AC56" t="s">
        <v>36</v>
      </c>
      <c r="AD56" t="s">
        <v>37</v>
      </c>
      <c r="AE56">
        <v>80000000</v>
      </c>
      <c r="AF56">
        <v>2006</v>
      </c>
      <c r="AG56">
        <v>6.8</v>
      </c>
      <c r="AI56" t="s">
        <v>16858</v>
      </c>
      <c r="AJ56">
        <v>108</v>
      </c>
      <c r="AK56">
        <v>54215416</v>
      </c>
      <c r="AL56" t="s">
        <v>11455</v>
      </c>
      <c r="AM56" t="s">
        <v>16860</v>
      </c>
      <c r="AN56" t="s">
        <v>36</v>
      </c>
      <c r="AO56" t="s">
        <v>37</v>
      </c>
      <c r="AP56">
        <v>6500000</v>
      </c>
      <c r="AQ56">
        <v>1987</v>
      </c>
      <c r="AR56">
        <v>6.8</v>
      </c>
      <c r="AT56" t="s">
        <v>874</v>
      </c>
      <c r="AU56">
        <v>101</v>
      </c>
      <c r="AV56">
        <v>190871240</v>
      </c>
      <c r="AW56" t="s">
        <v>1475</v>
      </c>
      <c r="AX56" t="s">
        <v>1476</v>
      </c>
      <c r="AY56" t="s">
        <v>36</v>
      </c>
      <c r="AZ56" t="s">
        <v>37</v>
      </c>
      <c r="BA56">
        <v>125000000</v>
      </c>
      <c r="BB56">
        <v>2014</v>
      </c>
      <c r="BC56">
        <v>5.9</v>
      </c>
      <c r="BE56" t="s">
        <v>2597</v>
      </c>
      <c r="BF56">
        <v>106</v>
      </c>
      <c r="BG56">
        <v>117528646</v>
      </c>
      <c r="BH56" t="s">
        <v>118</v>
      </c>
      <c r="BI56" t="s">
        <v>7267</v>
      </c>
      <c r="BJ56" t="s">
        <v>36</v>
      </c>
      <c r="BK56" t="s">
        <v>37</v>
      </c>
      <c r="BL56">
        <v>35000000</v>
      </c>
      <c r="BM56">
        <v>2011</v>
      </c>
      <c r="BN56">
        <v>6.9</v>
      </c>
      <c r="BP56" t="s">
        <v>22555</v>
      </c>
      <c r="BQ56">
        <v>93</v>
      </c>
      <c r="BR56">
        <v>906666</v>
      </c>
      <c r="BS56" t="s">
        <v>12268</v>
      </c>
      <c r="BT56" t="s">
        <v>22557</v>
      </c>
      <c r="BU56" t="s">
        <v>36</v>
      </c>
      <c r="BV56" t="s">
        <v>37</v>
      </c>
      <c r="BW56">
        <v>500000</v>
      </c>
      <c r="BX56">
        <v>2011</v>
      </c>
      <c r="BY56">
        <v>6.8</v>
      </c>
      <c r="CA56" t="s">
        <v>848</v>
      </c>
      <c r="CB56">
        <v>140</v>
      </c>
      <c r="CC56">
        <v>172071312</v>
      </c>
      <c r="CD56" t="s">
        <v>320</v>
      </c>
      <c r="CE56" t="s">
        <v>3651</v>
      </c>
      <c r="CF56" t="s">
        <v>36</v>
      </c>
      <c r="CG56" t="s">
        <v>37</v>
      </c>
      <c r="CH56">
        <v>62000000</v>
      </c>
      <c r="CI56">
        <v>1995</v>
      </c>
      <c r="CJ56">
        <v>7.6</v>
      </c>
      <c r="CL56" t="s">
        <v>85</v>
      </c>
      <c r="CM56">
        <v>100</v>
      </c>
      <c r="CN56">
        <v>200807262</v>
      </c>
      <c r="CO56" t="s">
        <v>88</v>
      </c>
      <c r="CP56" t="s">
        <v>89</v>
      </c>
      <c r="CQ56" t="s">
        <v>36</v>
      </c>
      <c r="CR56" t="s">
        <v>37</v>
      </c>
      <c r="CS56">
        <v>260000000</v>
      </c>
      <c r="CT56">
        <v>2010</v>
      </c>
      <c r="CU56">
        <v>7.8</v>
      </c>
      <c r="CW56" t="s">
        <v>866</v>
      </c>
      <c r="CX56">
        <v>88</v>
      </c>
      <c r="CY56">
        <v>119420252</v>
      </c>
      <c r="CZ56" t="s">
        <v>869</v>
      </c>
      <c r="DA56" t="s">
        <v>870</v>
      </c>
      <c r="DB56" t="s">
        <v>36</v>
      </c>
      <c r="DC56" t="s">
        <v>37</v>
      </c>
      <c r="DD56">
        <v>150000000</v>
      </c>
      <c r="DE56">
        <v>2009</v>
      </c>
      <c r="DF56">
        <v>5.0999999999999996</v>
      </c>
      <c r="DH56" t="s">
        <v>3692</v>
      </c>
      <c r="DI56">
        <v>135</v>
      </c>
      <c r="DJ56">
        <v>33574332</v>
      </c>
      <c r="DK56" t="s">
        <v>331</v>
      </c>
      <c r="DL56" t="s">
        <v>4895</v>
      </c>
      <c r="DM56" t="s">
        <v>36</v>
      </c>
      <c r="DN56" t="s">
        <v>37</v>
      </c>
      <c r="DO56">
        <v>90000000</v>
      </c>
      <c r="DP56">
        <v>2006</v>
      </c>
      <c r="DQ56">
        <v>7.1</v>
      </c>
      <c r="DS56" t="s">
        <v>910</v>
      </c>
      <c r="DT56">
        <v>94</v>
      </c>
      <c r="DU56">
        <v>65069140</v>
      </c>
      <c r="DV56" t="s">
        <v>17995</v>
      </c>
      <c r="DW56" t="s">
        <v>17996</v>
      </c>
      <c r="DX56" t="s">
        <v>36</v>
      </c>
      <c r="DY56" t="s">
        <v>37</v>
      </c>
      <c r="DZ56">
        <v>5000000</v>
      </c>
      <c r="EA56">
        <v>2015</v>
      </c>
      <c r="EB56">
        <v>6.2</v>
      </c>
      <c r="ED56" t="s">
        <v>12145</v>
      </c>
      <c r="EE56">
        <v>170</v>
      </c>
      <c r="EF56">
        <v>72000000</v>
      </c>
      <c r="EG56" t="s">
        <v>12148</v>
      </c>
      <c r="EH56" t="s">
        <v>12149</v>
      </c>
      <c r="EI56" t="s">
        <v>36</v>
      </c>
      <c r="EJ56" t="s">
        <v>37</v>
      </c>
      <c r="EK56">
        <v>17000000</v>
      </c>
      <c r="EL56">
        <v>1964</v>
      </c>
      <c r="EM56">
        <v>7.9</v>
      </c>
      <c r="EO56" t="s">
        <v>12991</v>
      </c>
      <c r="EP56">
        <v>82</v>
      </c>
      <c r="EQ56">
        <v>25571351</v>
      </c>
      <c r="ER56" t="s">
        <v>12995</v>
      </c>
      <c r="ES56" t="s">
        <v>13421</v>
      </c>
      <c r="ET56" t="s">
        <v>36</v>
      </c>
      <c r="EU56" t="s">
        <v>37</v>
      </c>
      <c r="EV56">
        <v>14000000</v>
      </c>
      <c r="EW56">
        <v>2002</v>
      </c>
      <c r="EX56">
        <v>6.6</v>
      </c>
      <c r="EZ56" t="s">
        <v>3692</v>
      </c>
      <c r="FA56">
        <v>138</v>
      </c>
      <c r="FB56">
        <v>90135191</v>
      </c>
      <c r="FC56" t="s">
        <v>6699</v>
      </c>
      <c r="FD56" t="s">
        <v>8149</v>
      </c>
      <c r="FE56" t="s">
        <v>36</v>
      </c>
      <c r="FF56" t="s">
        <v>37</v>
      </c>
      <c r="FG56">
        <v>25000000</v>
      </c>
      <c r="FH56">
        <v>2003</v>
      </c>
      <c r="FI56">
        <v>8</v>
      </c>
      <c r="FV56" t="s">
        <v>4929</v>
      </c>
      <c r="FW56">
        <v>108</v>
      </c>
      <c r="FX56">
        <v>143704210</v>
      </c>
      <c r="FY56" t="s">
        <v>434</v>
      </c>
      <c r="FZ56" t="s">
        <v>4931</v>
      </c>
      <c r="GA56" t="s">
        <v>36</v>
      </c>
      <c r="GB56" t="s">
        <v>37</v>
      </c>
      <c r="GC56">
        <v>52000000</v>
      </c>
      <c r="GD56">
        <v>2008</v>
      </c>
      <c r="GE56">
        <v>6.3</v>
      </c>
      <c r="GG56" t="s">
        <v>276</v>
      </c>
      <c r="GH56">
        <v>153</v>
      </c>
      <c r="GI56">
        <v>201573391</v>
      </c>
      <c r="GJ56" t="s">
        <v>975</v>
      </c>
      <c r="GK56" t="s">
        <v>976</v>
      </c>
      <c r="GL56" t="s">
        <v>36</v>
      </c>
      <c r="GM56" t="s">
        <v>37</v>
      </c>
      <c r="GN56">
        <v>140000000</v>
      </c>
      <c r="GO56">
        <v>1998</v>
      </c>
      <c r="GP56">
        <v>6.6</v>
      </c>
      <c r="GR56" t="s">
        <v>6692</v>
      </c>
      <c r="GS56">
        <v>102</v>
      </c>
      <c r="GT56">
        <v>49186871</v>
      </c>
      <c r="GU56" t="s">
        <v>350</v>
      </c>
      <c r="GV56" t="s">
        <v>8305</v>
      </c>
      <c r="GW56" t="s">
        <v>36</v>
      </c>
      <c r="GX56" t="s">
        <v>37</v>
      </c>
      <c r="GZ56">
        <v>2005</v>
      </c>
      <c r="HA56">
        <v>5.2</v>
      </c>
      <c r="HC56" t="s">
        <v>5173</v>
      </c>
      <c r="HD56">
        <v>119</v>
      </c>
      <c r="HE56">
        <v>156645693</v>
      </c>
      <c r="HF56" t="s">
        <v>5579</v>
      </c>
      <c r="HG56" t="s">
        <v>13358</v>
      </c>
      <c r="HH56" t="s">
        <v>36</v>
      </c>
      <c r="HI56" t="s">
        <v>37</v>
      </c>
      <c r="HJ56">
        <v>14000000</v>
      </c>
      <c r="HK56">
        <v>1987</v>
      </c>
      <c r="HL56">
        <v>6.9</v>
      </c>
      <c r="HN56" t="s">
        <v>185</v>
      </c>
      <c r="HO56">
        <v>194</v>
      </c>
      <c r="HP56">
        <v>47396698</v>
      </c>
      <c r="HQ56" t="s">
        <v>226</v>
      </c>
      <c r="HR56" t="s">
        <v>1647</v>
      </c>
      <c r="HS56" t="s">
        <v>36</v>
      </c>
      <c r="HT56" t="s">
        <v>37</v>
      </c>
      <c r="HU56">
        <v>130000000</v>
      </c>
      <c r="HV56">
        <v>2005</v>
      </c>
      <c r="HW56">
        <v>7.2</v>
      </c>
      <c r="HY56" t="s">
        <v>13674</v>
      </c>
      <c r="HZ56">
        <v>111</v>
      </c>
      <c r="IA56">
        <v>1066555</v>
      </c>
      <c r="IB56" t="s">
        <v>5589</v>
      </c>
      <c r="IC56" t="s">
        <v>14762</v>
      </c>
      <c r="IE56" t="s">
        <v>37</v>
      </c>
      <c r="IF56">
        <v>11000000</v>
      </c>
      <c r="IG56">
        <v>2007</v>
      </c>
      <c r="IH56">
        <v>5.8</v>
      </c>
    </row>
    <row r="57" spans="2:242" x14ac:dyDescent="0.2">
      <c r="B57" t="s">
        <v>2427</v>
      </c>
      <c r="C57">
        <v>105</v>
      </c>
      <c r="D57">
        <v>234760500</v>
      </c>
      <c r="E57" t="s">
        <v>3657</v>
      </c>
      <c r="F57" t="s">
        <v>12642</v>
      </c>
      <c r="G57" t="s">
        <v>36</v>
      </c>
      <c r="H57" t="s">
        <v>37</v>
      </c>
      <c r="I57">
        <v>14000000</v>
      </c>
      <c r="J57">
        <v>1984</v>
      </c>
      <c r="K57">
        <v>7.3</v>
      </c>
      <c r="M57" t="s">
        <v>56</v>
      </c>
      <c r="N57">
        <v>148</v>
      </c>
      <c r="O57">
        <v>292568851</v>
      </c>
      <c r="P57" t="s">
        <v>213</v>
      </c>
      <c r="Q57" t="s">
        <v>663</v>
      </c>
      <c r="R57" t="s">
        <v>36</v>
      </c>
      <c r="S57" t="s">
        <v>37</v>
      </c>
      <c r="T57">
        <v>160000000</v>
      </c>
      <c r="U57">
        <v>2010</v>
      </c>
      <c r="V57">
        <v>8.8000000000000007</v>
      </c>
      <c r="X57" t="s">
        <v>719</v>
      </c>
      <c r="Y57">
        <v>90</v>
      </c>
      <c r="Z57">
        <v>149234747</v>
      </c>
      <c r="AA57" t="s">
        <v>491</v>
      </c>
      <c r="AB57" t="s">
        <v>1192</v>
      </c>
      <c r="AC57" t="s">
        <v>36</v>
      </c>
      <c r="AD57" t="s">
        <v>37</v>
      </c>
      <c r="AE57">
        <v>130000000</v>
      </c>
      <c r="AF57">
        <v>2011</v>
      </c>
      <c r="AG57">
        <v>6.7</v>
      </c>
      <c r="AI57" t="s">
        <v>8263</v>
      </c>
      <c r="AJ57">
        <v>124</v>
      </c>
      <c r="AK57">
        <v>52937130</v>
      </c>
      <c r="AL57" t="s">
        <v>42</v>
      </c>
      <c r="AM57" t="s">
        <v>8264</v>
      </c>
      <c r="AN57" t="s">
        <v>36</v>
      </c>
      <c r="AO57" t="s">
        <v>37</v>
      </c>
      <c r="AP57">
        <v>30000000</v>
      </c>
      <c r="AQ57">
        <v>2001</v>
      </c>
      <c r="AR57">
        <v>7.6</v>
      </c>
      <c r="AT57" t="s">
        <v>874</v>
      </c>
      <c r="AU57">
        <v>101</v>
      </c>
      <c r="AV57">
        <v>190871240</v>
      </c>
      <c r="AW57" t="s">
        <v>1475</v>
      </c>
      <c r="AX57" t="s">
        <v>1476</v>
      </c>
      <c r="AY57" t="s">
        <v>36</v>
      </c>
      <c r="AZ57" t="s">
        <v>37</v>
      </c>
      <c r="BA57">
        <v>125000000</v>
      </c>
      <c r="BB57">
        <v>2014</v>
      </c>
      <c r="BC57">
        <v>5.9</v>
      </c>
      <c r="BE57" t="s">
        <v>1524</v>
      </c>
      <c r="BF57">
        <v>122</v>
      </c>
      <c r="BG57">
        <v>117144465</v>
      </c>
      <c r="BH57" t="s">
        <v>2380</v>
      </c>
      <c r="BI57" t="s">
        <v>2381</v>
      </c>
      <c r="BJ57" t="s">
        <v>36</v>
      </c>
      <c r="BK57" t="s">
        <v>37</v>
      </c>
      <c r="BL57">
        <v>85000000</v>
      </c>
      <c r="BM57">
        <v>2007</v>
      </c>
      <c r="BN57">
        <v>6.9</v>
      </c>
      <c r="BP57" t="s">
        <v>17916</v>
      </c>
      <c r="BQ57">
        <v>89</v>
      </c>
      <c r="BR57">
        <v>653621</v>
      </c>
      <c r="BS57" t="s">
        <v>17143</v>
      </c>
      <c r="BT57" t="s">
        <v>20336</v>
      </c>
      <c r="BU57" t="s">
        <v>36</v>
      </c>
      <c r="BV57" t="s">
        <v>37</v>
      </c>
      <c r="BW57">
        <v>2000000</v>
      </c>
      <c r="BX57">
        <v>2005</v>
      </c>
      <c r="BY57">
        <v>6.8</v>
      </c>
      <c r="CA57" t="s">
        <v>7111</v>
      </c>
      <c r="CB57">
        <v>110</v>
      </c>
      <c r="CC57">
        <v>171031347</v>
      </c>
      <c r="CD57" t="s">
        <v>1155</v>
      </c>
      <c r="CE57" t="s">
        <v>7271</v>
      </c>
      <c r="CF57" t="s">
        <v>36</v>
      </c>
      <c r="CG57" t="s">
        <v>37</v>
      </c>
      <c r="CH57">
        <v>38000000</v>
      </c>
      <c r="CI57">
        <v>2010</v>
      </c>
      <c r="CJ57">
        <v>7.7</v>
      </c>
      <c r="CL57" t="s">
        <v>474</v>
      </c>
      <c r="CM57">
        <v>94</v>
      </c>
      <c r="CN57">
        <v>198332128</v>
      </c>
      <c r="CO57" t="s">
        <v>477</v>
      </c>
      <c r="CP57" t="s">
        <v>478</v>
      </c>
      <c r="CQ57" t="s">
        <v>36</v>
      </c>
      <c r="CR57" t="s">
        <v>37</v>
      </c>
      <c r="CS57">
        <v>175000000</v>
      </c>
      <c r="CT57">
        <v>2009</v>
      </c>
      <c r="CU57">
        <v>6.5</v>
      </c>
      <c r="CW57" t="s">
        <v>874</v>
      </c>
      <c r="CX57">
        <v>99</v>
      </c>
      <c r="CY57">
        <v>83640426</v>
      </c>
      <c r="CZ57" t="s">
        <v>226</v>
      </c>
      <c r="DA57" t="s">
        <v>876</v>
      </c>
      <c r="DB57" t="s">
        <v>36</v>
      </c>
      <c r="DC57" t="s">
        <v>37</v>
      </c>
      <c r="DD57">
        <v>150000000</v>
      </c>
      <c r="DE57">
        <v>2012</v>
      </c>
      <c r="DF57">
        <v>5.8</v>
      </c>
      <c r="DH57" t="s">
        <v>14609</v>
      </c>
      <c r="DI57">
        <v>109</v>
      </c>
      <c r="DJ57">
        <v>33305037</v>
      </c>
      <c r="DK57" t="s">
        <v>313</v>
      </c>
      <c r="DL57" t="s">
        <v>14610</v>
      </c>
      <c r="DM57" t="s">
        <v>36</v>
      </c>
      <c r="DN57" t="s">
        <v>55</v>
      </c>
      <c r="DO57">
        <v>11000000</v>
      </c>
      <c r="DP57">
        <v>2015</v>
      </c>
      <c r="DQ57">
        <v>7.3</v>
      </c>
      <c r="DS57" t="s">
        <v>3064</v>
      </c>
      <c r="DT57">
        <v>125</v>
      </c>
      <c r="DU57">
        <v>65012000</v>
      </c>
      <c r="DV57" t="s">
        <v>3389</v>
      </c>
      <c r="DW57" t="s">
        <v>3390</v>
      </c>
      <c r="DX57" t="s">
        <v>36</v>
      </c>
      <c r="DY57" t="s">
        <v>37</v>
      </c>
      <c r="DZ57">
        <v>70000000</v>
      </c>
      <c r="EA57">
        <v>1994</v>
      </c>
      <c r="EB57">
        <v>6.2</v>
      </c>
      <c r="ED57" t="s">
        <v>4064</v>
      </c>
      <c r="EE57">
        <v>111</v>
      </c>
      <c r="EF57">
        <v>71844424</v>
      </c>
      <c r="EG57" t="s">
        <v>4067</v>
      </c>
      <c r="EH57" t="s">
        <v>4068</v>
      </c>
      <c r="EI57" t="s">
        <v>36</v>
      </c>
      <c r="EJ57" t="s">
        <v>37</v>
      </c>
      <c r="EK57">
        <v>60000000</v>
      </c>
      <c r="EL57">
        <v>2009</v>
      </c>
      <c r="EM57">
        <v>7.3</v>
      </c>
      <c r="EO57" t="s">
        <v>5880</v>
      </c>
      <c r="EP57">
        <v>133</v>
      </c>
      <c r="EQ57">
        <v>24343673</v>
      </c>
      <c r="ER57" t="s">
        <v>1846</v>
      </c>
      <c r="ES57" t="s">
        <v>5883</v>
      </c>
      <c r="ET57" t="s">
        <v>36</v>
      </c>
      <c r="EU57" t="s">
        <v>37</v>
      </c>
      <c r="EV57">
        <v>45000000</v>
      </c>
      <c r="EW57">
        <v>2007</v>
      </c>
      <c r="EX57">
        <v>7.4</v>
      </c>
      <c r="EZ57" t="s">
        <v>1255</v>
      </c>
      <c r="FA57">
        <v>98</v>
      </c>
      <c r="FB57">
        <v>89706988</v>
      </c>
      <c r="FC57" t="s">
        <v>4632</v>
      </c>
      <c r="FD57" t="s">
        <v>4633</v>
      </c>
      <c r="FE57" t="s">
        <v>36</v>
      </c>
      <c r="FF57" t="s">
        <v>37</v>
      </c>
      <c r="FG57">
        <v>55000000</v>
      </c>
      <c r="FH57">
        <v>2005</v>
      </c>
      <c r="FI57">
        <v>6.2</v>
      </c>
      <c r="FV57" t="s">
        <v>8184</v>
      </c>
      <c r="FW57">
        <v>96</v>
      </c>
      <c r="FX57">
        <v>143492840</v>
      </c>
      <c r="FY57" t="s">
        <v>80</v>
      </c>
      <c r="FZ57" t="s">
        <v>16439</v>
      </c>
      <c r="GA57" t="s">
        <v>36</v>
      </c>
      <c r="GB57" t="s">
        <v>37</v>
      </c>
      <c r="GC57">
        <v>7500000</v>
      </c>
      <c r="GD57">
        <v>2007</v>
      </c>
      <c r="GE57">
        <v>7.5</v>
      </c>
      <c r="GG57" t="s">
        <v>116</v>
      </c>
      <c r="GH57">
        <v>169</v>
      </c>
      <c r="GI57">
        <v>200069408</v>
      </c>
      <c r="GJ57" t="s">
        <v>118</v>
      </c>
      <c r="GK57" t="s">
        <v>119</v>
      </c>
      <c r="GL57" t="s">
        <v>36</v>
      </c>
      <c r="GM57" t="s">
        <v>37</v>
      </c>
      <c r="GN57">
        <v>209000000</v>
      </c>
      <c r="GO57">
        <v>2006</v>
      </c>
      <c r="GP57">
        <v>6.1</v>
      </c>
      <c r="GR57" t="s">
        <v>1625</v>
      </c>
      <c r="GS57">
        <v>105</v>
      </c>
      <c r="GT57">
        <v>45290318</v>
      </c>
      <c r="GU57" t="s">
        <v>491</v>
      </c>
      <c r="GV57" t="s">
        <v>6117</v>
      </c>
      <c r="GW57" t="s">
        <v>36</v>
      </c>
      <c r="GX57" t="s">
        <v>37</v>
      </c>
      <c r="GY57">
        <v>42000000</v>
      </c>
      <c r="GZ57">
        <v>2012</v>
      </c>
      <c r="HA57">
        <v>6.5</v>
      </c>
      <c r="HC57" t="s">
        <v>433</v>
      </c>
      <c r="HD57">
        <v>130</v>
      </c>
      <c r="HE57">
        <v>155370362</v>
      </c>
      <c r="HF57" t="s">
        <v>389</v>
      </c>
      <c r="HG57" t="s">
        <v>2093</v>
      </c>
      <c r="HH57" t="s">
        <v>36</v>
      </c>
      <c r="HI57" t="s">
        <v>37</v>
      </c>
      <c r="HJ57">
        <v>100000000</v>
      </c>
      <c r="HK57">
        <v>2000</v>
      </c>
      <c r="HL57">
        <v>6.6</v>
      </c>
      <c r="HN57" t="s">
        <v>3096</v>
      </c>
      <c r="HO57">
        <v>142</v>
      </c>
      <c r="HP57">
        <v>43426961</v>
      </c>
      <c r="HQ57" t="s">
        <v>975</v>
      </c>
      <c r="HR57" t="s">
        <v>3097</v>
      </c>
      <c r="HS57" t="s">
        <v>36</v>
      </c>
      <c r="HT57" t="s">
        <v>37</v>
      </c>
      <c r="HU57">
        <v>70000000</v>
      </c>
      <c r="HV57">
        <v>2003</v>
      </c>
      <c r="HW57">
        <v>6.6</v>
      </c>
      <c r="HY57" t="s">
        <v>20331</v>
      </c>
      <c r="HZ57">
        <v>104</v>
      </c>
      <c r="IA57">
        <v>977600</v>
      </c>
      <c r="IB57" t="s">
        <v>350</v>
      </c>
      <c r="IC57" t="s">
        <v>20332</v>
      </c>
      <c r="ID57" t="s">
        <v>36</v>
      </c>
      <c r="IE57" t="s">
        <v>37</v>
      </c>
      <c r="IG57">
        <v>2010</v>
      </c>
      <c r="IH57">
        <v>6.5</v>
      </c>
    </row>
    <row r="58" spans="2:242" x14ac:dyDescent="0.2">
      <c r="B58" t="s">
        <v>258</v>
      </c>
      <c r="C58">
        <v>104</v>
      </c>
      <c r="D58">
        <v>234360014</v>
      </c>
      <c r="E58" t="s">
        <v>261</v>
      </c>
      <c r="F58" t="s">
        <v>262</v>
      </c>
      <c r="G58" t="s">
        <v>36</v>
      </c>
      <c r="H58" t="s">
        <v>266</v>
      </c>
      <c r="I58">
        <v>210000000</v>
      </c>
      <c r="J58">
        <v>2006</v>
      </c>
      <c r="K58">
        <v>6.8</v>
      </c>
      <c r="M58" t="s">
        <v>1102</v>
      </c>
      <c r="N58">
        <v>115</v>
      </c>
      <c r="O58">
        <v>292298923</v>
      </c>
      <c r="P58" t="s">
        <v>766</v>
      </c>
      <c r="Q58" t="s">
        <v>1104</v>
      </c>
      <c r="R58" t="s">
        <v>36</v>
      </c>
      <c r="S58" t="s">
        <v>37</v>
      </c>
      <c r="T58">
        <v>120000000</v>
      </c>
      <c r="U58">
        <v>2012</v>
      </c>
      <c r="V58">
        <v>5.5</v>
      </c>
      <c r="X58" t="s">
        <v>1244</v>
      </c>
      <c r="Y58">
        <v>95</v>
      </c>
      <c r="Z58">
        <v>148337537</v>
      </c>
      <c r="AA58" t="s">
        <v>80</v>
      </c>
      <c r="AB58" t="s">
        <v>1246</v>
      </c>
      <c r="AC58" t="s">
        <v>36</v>
      </c>
      <c r="AD58" t="s">
        <v>37</v>
      </c>
      <c r="AE58">
        <v>130000000</v>
      </c>
      <c r="AF58">
        <v>2010</v>
      </c>
      <c r="AG58">
        <v>7.3</v>
      </c>
      <c r="AI58" t="s">
        <v>7350</v>
      </c>
      <c r="AJ58">
        <v>109</v>
      </c>
      <c r="AK58">
        <v>52277485</v>
      </c>
      <c r="AL58" t="s">
        <v>1230</v>
      </c>
      <c r="AM58" t="s">
        <v>7351</v>
      </c>
      <c r="AN58" t="s">
        <v>36</v>
      </c>
      <c r="AO58" t="s">
        <v>37</v>
      </c>
      <c r="AP58">
        <v>35000000</v>
      </c>
      <c r="AQ58">
        <v>2003</v>
      </c>
      <c r="AR58">
        <v>6.9</v>
      </c>
      <c r="AT58" t="s">
        <v>161</v>
      </c>
      <c r="AU58">
        <v>88</v>
      </c>
      <c r="AV58">
        <v>190418803</v>
      </c>
      <c r="AW58" t="s">
        <v>164</v>
      </c>
      <c r="AX58" t="s">
        <v>982</v>
      </c>
      <c r="AY58" t="s">
        <v>36</v>
      </c>
      <c r="AZ58" t="s">
        <v>37</v>
      </c>
      <c r="BA58">
        <v>140000000</v>
      </c>
      <c r="BB58">
        <v>2002</v>
      </c>
      <c r="BC58">
        <v>6.1</v>
      </c>
      <c r="BE58" t="s">
        <v>485</v>
      </c>
      <c r="BF58">
        <v>240</v>
      </c>
      <c r="BG58">
        <v>116866727</v>
      </c>
      <c r="BH58" t="s">
        <v>213</v>
      </c>
      <c r="BI58" t="s">
        <v>1830</v>
      </c>
      <c r="BJ58" t="s">
        <v>36</v>
      </c>
      <c r="BK58" t="s">
        <v>37</v>
      </c>
      <c r="BL58">
        <v>100000000</v>
      </c>
      <c r="BM58">
        <v>2013</v>
      </c>
      <c r="BN58">
        <v>8.1999999999999993</v>
      </c>
      <c r="BP58" t="s">
        <v>15025</v>
      </c>
      <c r="BQ58">
        <v>90</v>
      </c>
      <c r="BR58">
        <v>638476</v>
      </c>
      <c r="BS58" t="s">
        <v>1762</v>
      </c>
      <c r="BT58" t="s">
        <v>20701</v>
      </c>
      <c r="BU58" t="s">
        <v>36</v>
      </c>
      <c r="BV58" t="s">
        <v>37</v>
      </c>
      <c r="BW58">
        <v>1500000</v>
      </c>
      <c r="BX58">
        <v>2011</v>
      </c>
      <c r="BY58">
        <v>6.6</v>
      </c>
      <c r="CA58" t="s">
        <v>848</v>
      </c>
      <c r="CB58">
        <v>135</v>
      </c>
      <c r="CC58">
        <v>170708996</v>
      </c>
      <c r="CD58" t="s">
        <v>2863</v>
      </c>
      <c r="CE58" t="s">
        <v>2913</v>
      </c>
      <c r="CF58" t="s">
        <v>36</v>
      </c>
      <c r="CG58" t="s">
        <v>37</v>
      </c>
      <c r="CH58">
        <v>58000000</v>
      </c>
      <c r="CI58">
        <v>2001</v>
      </c>
      <c r="CJ58">
        <v>8.1999999999999993</v>
      </c>
      <c r="CL58" t="s">
        <v>843</v>
      </c>
      <c r="CM58">
        <v>108</v>
      </c>
      <c r="CN58">
        <v>197992827</v>
      </c>
      <c r="CO58" t="s">
        <v>809</v>
      </c>
      <c r="CP58" t="s">
        <v>2312</v>
      </c>
      <c r="CQ58" t="s">
        <v>36</v>
      </c>
      <c r="CR58" t="s">
        <v>37</v>
      </c>
      <c r="CS58">
        <v>100000000</v>
      </c>
      <c r="CT58">
        <v>2006</v>
      </c>
      <c r="CU58">
        <v>6.5</v>
      </c>
      <c r="CW58" t="s">
        <v>253</v>
      </c>
      <c r="CX58">
        <v>113</v>
      </c>
      <c r="CY58">
        <v>79711678</v>
      </c>
      <c r="CZ58" t="s">
        <v>42</v>
      </c>
      <c r="DA58" t="s">
        <v>881</v>
      </c>
      <c r="DB58" t="s">
        <v>36</v>
      </c>
      <c r="DC58" t="s">
        <v>37</v>
      </c>
      <c r="DD58">
        <v>100000000</v>
      </c>
      <c r="DE58">
        <v>2012</v>
      </c>
      <c r="DF58">
        <v>6.2</v>
      </c>
      <c r="DH58" t="s">
        <v>683</v>
      </c>
      <c r="DI58">
        <v>162</v>
      </c>
      <c r="DJ58">
        <v>33048353</v>
      </c>
      <c r="DK58" t="s">
        <v>95</v>
      </c>
      <c r="DL58" t="s">
        <v>2517</v>
      </c>
      <c r="DM58" t="s">
        <v>36</v>
      </c>
      <c r="DN58" t="s">
        <v>37</v>
      </c>
      <c r="DO58">
        <v>65000000</v>
      </c>
      <c r="DP58">
        <v>2007</v>
      </c>
      <c r="DQ58">
        <v>7.7</v>
      </c>
      <c r="DS58" t="s">
        <v>14797</v>
      </c>
      <c r="DT58">
        <v>85</v>
      </c>
      <c r="DU58">
        <v>64423650</v>
      </c>
      <c r="DV58" t="s">
        <v>8489</v>
      </c>
      <c r="DW58" t="s">
        <v>19203</v>
      </c>
      <c r="DX58" t="s">
        <v>36</v>
      </c>
      <c r="DY58" t="s">
        <v>37</v>
      </c>
      <c r="DZ58">
        <v>3000000</v>
      </c>
      <c r="EA58">
        <v>2013</v>
      </c>
      <c r="EB58">
        <v>5.7</v>
      </c>
      <c r="ED58" t="s">
        <v>10625</v>
      </c>
      <c r="EE58">
        <v>114</v>
      </c>
      <c r="EF58">
        <v>69700000</v>
      </c>
      <c r="EG58" t="s">
        <v>9109</v>
      </c>
      <c r="EH58" t="s">
        <v>10626</v>
      </c>
      <c r="EI58" t="s">
        <v>36</v>
      </c>
      <c r="EJ58" t="s">
        <v>37</v>
      </c>
      <c r="EK58">
        <v>35000000</v>
      </c>
      <c r="EL58">
        <v>1982</v>
      </c>
      <c r="EM58">
        <v>5.8</v>
      </c>
      <c r="EO58" t="s">
        <v>5880</v>
      </c>
      <c r="EP58">
        <v>133</v>
      </c>
      <c r="EQ58">
        <v>24343673</v>
      </c>
      <c r="ER58" t="s">
        <v>1846</v>
      </c>
      <c r="ES58" t="s">
        <v>5883</v>
      </c>
      <c r="ET58" t="s">
        <v>36</v>
      </c>
      <c r="EU58" t="s">
        <v>37</v>
      </c>
      <c r="EV58">
        <v>45000000</v>
      </c>
      <c r="EW58">
        <v>2007</v>
      </c>
      <c r="EX58">
        <v>7.4</v>
      </c>
      <c r="EZ58" t="s">
        <v>6306</v>
      </c>
      <c r="FA58">
        <v>116</v>
      </c>
      <c r="FB58">
        <v>89138076</v>
      </c>
      <c r="FC58" t="s">
        <v>6308</v>
      </c>
      <c r="FD58" t="s">
        <v>6309</v>
      </c>
      <c r="FE58" t="s">
        <v>36</v>
      </c>
      <c r="FF58" t="s">
        <v>37</v>
      </c>
      <c r="FG58">
        <v>40000000</v>
      </c>
      <c r="FH58">
        <v>2000</v>
      </c>
      <c r="FI58">
        <v>5.5</v>
      </c>
      <c r="FV58" t="s">
        <v>8184</v>
      </c>
      <c r="FW58">
        <v>96</v>
      </c>
      <c r="FX58">
        <v>143492840</v>
      </c>
      <c r="FY58" t="s">
        <v>80</v>
      </c>
      <c r="FZ58" t="s">
        <v>16439</v>
      </c>
      <c r="GA58" t="s">
        <v>36</v>
      </c>
      <c r="GB58" t="s">
        <v>37</v>
      </c>
      <c r="GC58">
        <v>7500000</v>
      </c>
      <c r="GD58">
        <v>2007</v>
      </c>
      <c r="GE58">
        <v>7.5</v>
      </c>
      <c r="GG58" t="s">
        <v>474</v>
      </c>
      <c r="GH58">
        <v>94</v>
      </c>
      <c r="GI58">
        <v>198332128</v>
      </c>
      <c r="GJ58" t="s">
        <v>477</v>
      </c>
      <c r="GK58" t="s">
        <v>478</v>
      </c>
      <c r="GL58" t="s">
        <v>36</v>
      </c>
      <c r="GM58" t="s">
        <v>37</v>
      </c>
      <c r="GN58">
        <v>175000000</v>
      </c>
      <c r="GO58">
        <v>2009</v>
      </c>
      <c r="GP58">
        <v>6.5</v>
      </c>
      <c r="GR58" t="s">
        <v>5223</v>
      </c>
      <c r="GS58">
        <v>118</v>
      </c>
      <c r="GT58">
        <v>44737059</v>
      </c>
      <c r="GU58" t="s">
        <v>586</v>
      </c>
      <c r="GV58" t="s">
        <v>5224</v>
      </c>
      <c r="GW58" t="s">
        <v>36</v>
      </c>
      <c r="GX58" t="s">
        <v>37</v>
      </c>
      <c r="GY58">
        <v>50000000</v>
      </c>
      <c r="GZ58">
        <v>2000</v>
      </c>
      <c r="HA58">
        <v>6.5</v>
      </c>
      <c r="HC58" t="s">
        <v>1509</v>
      </c>
      <c r="HD58">
        <v>114</v>
      </c>
      <c r="HE58">
        <v>155181732</v>
      </c>
      <c r="HF58" t="s">
        <v>1070</v>
      </c>
      <c r="HG58" t="s">
        <v>1510</v>
      </c>
      <c r="HH58" t="s">
        <v>36</v>
      </c>
      <c r="HI58" t="s">
        <v>37</v>
      </c>
      <c r="HJ58">
        <v>110000000</v>
      </c>
      <c r="HK58">
        <v>2015</v>
      </c>
      <c r="HL58">
        <v>6.1</v>
      </c>
      <c r="HN58" t="s">
        <v>1338</v>
      </c>
      <c r="HO58">
        <v>153</v>
      </c>
      <c r="HP58">
        <v>40911830</v>
      </c>
      <c r="HQ58" t="s">
        <v>703</v>
      </c>
      <c r="HR58" t="s">
        <v>1466</v>
      </c>
      <c r="HS58" t="s">
        <v>36</v>
      </c>
      <c r="HT58" t="s">
        <v>37</v>
      </c>
      <c r="HU58">
        <v>115000000</v>
      </c>
      <c r="HV58">
        <v>2002</v>
      </c>
      <c r="HW58">
        <v>6</v>
      </c>
      <c r="HY58" t="s">
        <v>1062</v>
      </c>
      <c r="HZ58">
        <v>148</v>
      </c>
      <c r="IA58">
        <v>630779</v>
      </c>
      <c r="IB58" t="s">
        <v>7726</v>
      </c>
      <c r="IC58" t="s">
        <v>7727</v>
      </c>
      <c r="ID58" t="s">
        <v>36</v>
      </c>
      <c r="IE58" t="s">
        <v>37</v>
      </c>
      <c r="IF58">
        <v>35000000</v>
      </c>
      <c r="IG58">
        <v>1999</v>
      </c>
      <c r="IH58">
        <v>6.8</v>
      </c>
    </row>
    <row r="59" spans="2:242" x14ac:dyDescent="0.2">
      <c r="B59" t="s">
        <v>116</v>
      </c>
      <c r="C59">
        <v>149</v>
      </c>
      <c r="D59">
        <v>233914986</v>
      </c>
      <c r="E59" t="s">
        <v>345</v>
      </c>
      <c r="F59" t="s">
        <v>346</v>
      </c>
      <c r="G59" t="s">
        <v>36</v>
      </c>
      <c r="H59" t="s">
        <v>37</v>
      </c>
      <c r="I59">
        <v>200000000</v>
      </c>
      <c r="J59">
        <v>2014</v>
      </c>
      <c r="K59">
        <v>8</v>
      </c>
      <c r="M59" t="s">
        <v>1102</v>
      </c>
      <c r="N59">
        <v>115</v>
      </c>
      <c r="O59">
        <v>292298923</v>
      </c>
      <c r="P59" t="s">
        <v>766</v>
      </c>
      <c r="Q59" t="s">
        <v>1104</v>
      </c>
      <c r="R59" t="s">
        <v>36</v>
      </c>
      <c r="S59" t="s">
        <v>37</v>
      </c>
      <c r="T59">
        <v>120000000</v>
      </c>
      <c r="U59">
        <v>2012</v>
      </c>
      <c r="V59">
        <v>5.5</v>
      </c>
      <c r="X59" t="s">
        <v>2333</v>
      </c>
      <c r="Y59">
        <v>91</v>
      </c>
      <c r="Z59">
        <v>148313048</v>
      </c>
      <c r="AA59" t="s">
        <v>270</v>
      </c>
      <c r="AB59" t="s">
        <v>2334</v>
      </c>
      <c r="AC59" t="s">
        <v>36</v>
      </c>
      <c r="AD59" t="s">
        <v>37</v>
      </c>
      <c r="AE59">
        <v>85000000</v>
      </c>
      <c r="AF59">
        <v>2012</v>
      </c>
      <c r="AG59">
        <v>7.1</v>
      </c>
      <c r="AI59" t="s">
        <v>10762</v>
      </c>
      <c r="AJ59">
        <v>128</v>
      </c>
      <c r="AK59">
        <v>52066000</v>
      </c>
      <c r="AL59" t="s">
        <v>2036</v>
      </c>
      <c r="AM59" t="s">
        <v>10763</v>
      </c>
      <c r="AN59" t="s">
        <v>36</v>
      </c>
      <c r="AO59" t="s">
        <v>55</v>
      </c>
      <c r="AP59">
        <v>20000000</v>
      </c>
      <c r="AQ59">
        <v>2014</v>
      </c>
      <c r="AR59">
        <v>7.5</v>
      </c>
      <c r="AT59" t="s">
        <v>617</v>
      </c>
      <c r="AU59">
        <v>101</v>
      </c>
      <c r="AV59">
        <v>189412677</v>
      </c>
      <c r="AW59" t="s">
        <v>620</v>
      </c>
      <c r="AX59" t="s">
        <v>621</v>
      </c>
      <c r="AY59" t="s">
        <v>36</v>
      </c>
      <c r="AZ59" t="s">
        <v>37</v>
      </c>
      <c r="BA59">
        <v>165000000</v>
      </c>
      <c r="BB59">
        <v>2012</v>
      </c>
      <c r="BC59">
        <v>7.8</v>
      </c>
      <c r="BE59" t="s">
        <v>6246</v>
      </c>
      <c r="BF59">
        <v>105</v>
      </c>
      <c r="BG59">
        <v>116735231</v>
      </c>
      <c r="BH59" t="s">
        <v>350</v>
      </c>
      <c r="BI59" t="s">
        <v>6248</v>
      </c>
      <c r="BJ59" t="s">
        <v>36</v>
      </c>
      <c r="BK59" t="s">
        <v>37</v>
      </c>
      <c r="BL59">
        <v>70000000</v>
      </c>
      <c r="BM59">
        <v>1999</v>
      </c>
      <c r="BN59">
        <v>6.4</v>
      </c>
      <c r="BP59" t="s">
        <v>22936</v>
      </c>
      <c r="BQ59">
        <v>86</v>
      </c>
      <c r="BR59">
        <v>617172</v>
      </c>
      <c r="BS59" t="s">
        <v>7282</v>
      </c>
      <c r="BT59" t="s">
        <v>22938</v>
      </c>
      <c r="BU59" t="s">
        <v>36</v>
      </c>
      <c r="BV59" t="s">
        <v>37</v>
      </c>
      <c r="BW59">
        <v>375000</v>
      </c>
      <c r="BX59">
        <v>1997</v>
      </c>
      <c r="BY59">
        <v>7</v>
      </c>
      <c r="CA59" t="s">
        <v>3451</v>
      </c>
      <c r="CB59">
        <v>146</v>
      </c>
      <c r="CC59">
        <v>169705587</v>
      </c>
      <c r="CD59" t="s">
        <v>180</v>
      </c>
      <c r="CE59" t="s">
        <v>9405</v>
      </c>
      <c r="CF59" t="s">
        <v>36</v>
      </c>
      <c r="CG59" t="s">
        <v>37</v>
      </c>
      <c r="CH59">
        <v>25000000</v>
      </c>
      <c r="CI59">
        <v>2011</v>
      </c>
      <c r="CJ59">
        <v>8.1</v>
      </c>
      <c r="CL59" t="s">
        <v>1276</v>
      </c>
      <c r="CM59">
        <v>94</v>
      </c>
      <c r="CN59">
        <v>196573705</v>
      </c>
      <c r="CO59" t="s">
        <v>2105</v>
      </c>
      <c r="CP59" t="s">
        <v>2106</v>
      </c>
      <c r="CQ59" t="s">
        <v>36</v>
      </c>
      <c r="CR59" t="s">
        <v>37</v>
      </c>
      <c r="CS59">
        <v>90000000</v>
      </c>
      <c r="CT59">
        <v>2009</v>
      </c>
      <c r="CU59">
        <v>7</v>
      </c>
      <c r="CW59" t="s">
        <v>891</v>
      </c>
      <c r="CX59">
        <v>119</v>
      </c>
      <c r="CY59">
        <v>61937495</v>
      </c>
      <c r="CZ59" t="s">
        <v>760</v>
      </c>
      <c r="DA59" t="s">
        <v>894</v>
      </c>
      <c r="DB59" t="s">
        <v>36</v>
      </c>
      <c r="DC59" t="s">
        <v>37</v>
      </c>
      <c r="DD59">
        <v>150000000</v>
      </c>
      <c r="DE59">
        <v>2010</v>
      </c>
      <c r="DF59">
        <v>5.8</v>
      </c>
      <c r="DH59" t="s">
        <v>1309</v>
      </c>
      <c r="DI59">
        <v>102</v>
      </c>
      <c r="DJ59">
        <v>32694788</v>
      </c>
      <c r="DK59" t="s">
        <v>1212</v>
      </c>
      <c r="DL59" t="s">
        <v>1312</v>
      </c>
      <c r="DM59" t="s">
        <v>36</v>
      </c>
      <c r="DN59" t="s">
        <v>37</v>
      </c>
      <c r="DO59">
        <v>85000000</v>
      </c>
      <c r="DP59">
        <v>1999</v>
      </c>
      <c r="DQ59">
        <v>6.6</v>
      </c>
      <c r="DS59" t="s">
        <v>11689</v>
      </c>
      <c r="DT59">
        <v>90</v>
      </c>
      <c r="DU59">
        <v>64255243</v>
      </c>
      <c r="DV59" t="s">
        <v>514</v>
      </c>
      <c r="DW59" t="s">
        <v>11690</v>
      </c>
      <c r="DX59" t="s">
        <v>36</v>
      </c>
      <c r="DY59" t="s">
        <v>37</v>
      </c>
      <c r="DZ59">
        <v>19000000</v>
      </c>
      <c r="EA59">
        <v>2005</v>
      </c>
      <c r="EB59">
        <v>6</v>
      </c>
      <c r="ED59" t="s">
        <v>13323</v>
      </c>
      <c r="EE59">
        <v>115</v>
      </c>
      <c r="EF59">
        <v>66009973</v>
      </c>
      <c r="EG59" t="s">
        <v>4363</v>
      </c>
      <c r="EH59" t="s">
        <v>13324</v>
      </c>
      <c r="EI59" t="s">
        <v>36</v>
      </c>
      <c r="EJ59" t="s">
        <v>37</v>
      </c>
      <c r="EK59">
        <v>14800000</v>
      </c>
      <c r="EL59">
        <v>2015</v>
      </c>
      <c r="EM59">
        <v>5.7</v>
      </c>
      <c r="EO59" t="s">
        <v>6692</v>
      </c>
      <c r="EP59">
        <v>86</v>
      </c>
      <c r="EQ59">
        <v>22717758</v>
      </c>
      <c r="ER59" t="s">
        <v>438</v>
      </c>
      <c r="ES59" t="s">
        <v>6695</v>
      </c>
      <c r="ET59" t="s">
        <v>36</v>
      </c>
      <c r="EU59" t="s">
        <v>37</v>
      </c>
      <c r="EV59">
        <v>40000000</v>
      </c>
      <c r="EW59">
        <v>1998</v>
      </c>
      <c r="EX59">
        <v>6.2</v>
      </c>
      <c r="EZ59" t="s">
        <v>297</v>
      </c>
      <c r="FA59">
        <v>124</v>
      </c>
      <c r="FB59">
        <v>89021735</v>
      </c>
      <c r="FC59" t="s">
        <v>464</v>
      </c>
      <c r="FD59" t="s">
        <v>1426</v>
      </c>
      <c r="FE59" t="s">
        <v>36</v>
      </c>
      <c r="FF59" t="s">
        <v>37</v>
      </c>
      <c r="FG59">
        <v>120000000</v>
      </c>
      <c r="FH59">
        <v>2013</v>
      </c>
      <c r="FI59">
        <v>7</v>
      </c>
      <c r="FV59" t="s">
        <v>4572</v>
      </c>
      <c r="FW59">
        <v>84</v>
      </c>
      <c r="FX59">
        <v>141600000</v>
      </c>
      <c r="FY59" t="s">
        <v>57</v>
      </c>
      <c r="FZ59" t="s">
        <v>4574</v>
      </c>
      <c r="GA59" t="s">
        <v>36</v>
      </c>
      <c r="GB59" t="s">
        <v>37</v>
      </c>
      <c r="GC59">
        <v>55000000</v>
      </c>
      <c r="GD59">
        <v>1995</v>
      </c>
      <c r="GE59">
        <v>6.6</v>
      </c>
      <c r="GG59" t="s">
        <v>874</v>
      </c>
      <c r="GH59">
        <v>101</v>
      </c>
      <c r="GI59">
        <v>190871240</v>
      </c>
      <c r="GJ59" t="s">
        <v>1475</v>
      </c>
      <c r="GK59" t="s">
        <v>1476</v>
      </c>
      <c r="GL59" t="s">
        <v>36</v>
      </c>
      <c r="GM59" t="s">
        <v>37</v>
      </c>
      <c r="GN59">
        <v>125000000</v>
      </c>
      <c r="GO59">
        <v>2014</v>
      </c>
      <c r="GP59">
        <v>5.9</v>
      </c>
      <c r="GR59" t="s">
        <v>8544</v>
      </c>
      <c r="GS59">
        <v>129</v>
      </c>
      <c r="GT59">
        <v>44469602</v>
      </c>
      <c r="GU59" t="s">
        <v>12206</v>
      </c>
      <c r="GV59" t="s">
        <v>12207</v>
      </c>
      <c r="GW59" t="s">
        <v>36</v>
      </c>
      <c r="GX59" t="s">
        <v>37</v>
      </c>
      <c r="GY59">
        <v>17000000</v>
      </c>
      <c r="GZ59">
        <v>2015</v>
      </c>
      <c r="HA59">
        <v>7.4</v>
      </c>
      <c r="HC59" t="s">
        <v>1737</v>
      </c>
      <c r="HD59">
        <v>100</v>
      </c>
      <c r="HE59">
        <v>153665036</v>
      </c>
      <c r="HF59" t="s">
        <v>2322</v>
      </c>
      <c r="HG59" t="s">
        <v>10648</v>
      </c>
      <c r="HH59" t="s">
        <v>36</v>
      </c>
      <c r="HI59" t="s">
        <v>37</v>
      </c>
      <c r="HJ59">
        <v>28000000</v>
      </c>
      <c r="HK59">
        <v>1987</v>
      </c>
      <c r="HL59">
        <v>6.4</v>
      </c>
      <c r="HN59" t="s">
        <v>2394</v>
      </c>
      <c r="HO59">
        <v>136</v>
      </c>
      <c r="HP59">
        <v>37901509</v>
      </c>
      <c r="HQ59" t="s">
        <v>338</v>
      </c>
      <c r="HR59" t="s">
        <v>3429</v>
      </c>
      <c r="HS59" t="s">
        <v>36</v>
      </c>
      <c r="HT59" t="s">
        <v>37</v>
      </c>
      <c r="HU59">
        <v>70000000</v>
      </c>
      <c r="HV59">
        <v>1997</v>
      </c>
      <c r="HW59">
        <v>7</v>
      </c>
      <c r="HY59" t="s">
        <v>7062</v>
      </c>
      <c r="HZ59">
        <v>110</v>
      </c>
      <c r="IA59">
        <v>623374</v>
      </c>
      <c r="IB59" t="s">
        <v>2199</v>
      </c>
      <c r="IC59" t="s">
        <v>7065</v>
      </c>
      <c r="ID59" t="s">
        <v>36</v>
      </c>
      <c r="IE59" t="s">
        <v>37</v>
      </c>
      <c r="IF59">
        <v>38000000</v>
      </c>
      <c r="IG59">
        <v>2001</v>
      </c>
      <c r="IH59">
        <v>5.2</v>
      </c>
    </row>
    <row r="60" spans="2:242" x14ac:dyDescent="0.2">
      <c r="B60" t="s">
        <v>387</v>
      </c>
      <c r="C60">
        <v>129</v>
      </c>
      <c r="D60">
        <v>229074524</v>
      </c>
      <c r="E60" t="s">
        <v>2984</v>
      </c>
      <c r="F60" t="s">
        <v>2985</v>
      </c>
      <c r="G60" t="s">
        <v>36</v>
      </c>
      <c r="H60" t="s">
        <v>37</v>
      </c>
      <c r="I60">
        <v>73000000</v>
      </c>
      <c r="J60">
        <v>1997</v>
      </c>
      <c r="K60">
        <v>6.5</v>
      </c>
      <c r="M60" t="s">
        <v>101</v>
      </c>
      <c r="N60">
        <v>138</v>
      </c>
      <c r="O60">
        <v>292000866</v>
      </c>
      <c r="P60" t="s">
        <v>766</v>
      </c>
      <c r="Q60" t="s">
        <v>767</v>
      </c>
      <c r="R60" t="s">
        <v>36</v>
      </c>
      <c r="S60" t="s">
        <v>55</v>
      </c>
      <c r="T60">
        <v>150000000</v>
      </c>
      <c r="U60">
        <v>2007</v>
      </c>
      <c r="V60">
        <v>7.5</v>
      </c>
      <c r="X60" t="s">
        <v>637</v>
      </c>
      <c r="Y60">
        <v>85</v>
      </c>
      <c r="Z60">
        <v>145771527</v>
      </c>
      <c r="AA60" t="s">
        <v>1730</v>
      </c>
      <c r="AB60" t="s">
        <v>2555</v>
      </c>
      <c r="AC60" t="s">
        <v>36</v>
      </c>
      <c r="AD60" t="s">
        <v>37</v>
      </c>
      <c r="AE60">
        <v>80000000</v>
      </c>
      <c r="AF60">
        <v>2002</v>
      </c>
      <c r="AG60">
        <v>7.2</v>
      </c>
      <c r="AI60" t="s">
        <v>123</v>
      </c>
      <c r="AJ60">
        <v>101</v>
      </c>
      <c r="AK60">
        <v>51676606</v>
      </c>
      <c r="AL60" t="s">
        <v>42</v>
      </c>
      <c r="AM60" t="s">
        <v>9511</v>
      </c>
      <c r="AN60" t="s">
        <v>36</v>
      </c>
      <c r="AO60" t="s">
        <v>37</v>
      </c>
      <c r="AP60">
        <v>25000000</v>
      </c>
      <c r="AQ60">
        <v>2004</v>
      </c>
      <c r="AR60">
        <v>7.8</v>
      </c>
      <c r="AT60" t="s">
        <v>1451</v>
      </c>
      <c r="AU60">
        <v>98</v>
      </c>
      <c r="AV60">
        <v>187165546</v>
      </c>
      <c r="AW60" t="s">
        <v>313</v>
      </c>
      <c r="AX60" t="s">
        <v>1452</v>
      </c>
      <c r="AY60" t="s">
        <v>36</v>
      </c>
      <c r="AZ60" t="s">
        <v>37</v>
      </c>
      <c r="BA60">
        <v>135000000</v>
      </c>
      <c r="BB60">
        <v>2013</v>
      </c>
      <c r="BC60">
        <v>7.3</v>
      </c>
      <c r="BE60" t="s">
        <v>3332</v>
      </c>
      <c r="BF60">
        <v>117</v>
      </c>
      <c r="BG60">
        <v>116643346</v>
      </c>
      <c r="BH60" t="s">
        <v>885</v>
      </c>
      <c r="BI60" t="s">
        <v>3335</v>
      </c>
      <c r="BJ60" t="s">
        <v>36</v>
      </c>
      <c r="BK60" t="s">
        <v>37</v>
      </c>
      <c r="BL60">
        <v>80000000</v>
      </c>
      <c r="BM60">
        <v>2003</v>
      </c>
      <c r="BN60">
        <v>6</v>
      </c>
      <c r="BP60" t="s">
        <v>22866</v>
      </c>
      <c r="BQ60">
        <v>88</v>
      </c>
      <c r="BR60">
        <v>592014</v>
      </c>
      <c r="BS60" t="s">
        <v>22868</v>
      </c>
      <c r="BT60" t="s">
        <v>22869</v>
      </c>
      <c r="BU60" t="s">
        <v>36</v>
      </c>
      <c r="BV60" t="s">
        <v>37</v>
      </c>
      <c r="BW60">
        <v>218</v>
      </c>
      <c r="BX60">
        <v>2003</v>
      </c>
      <c r="BY60">
        <v>7.2</v>
      </c>
      <c r="CA60" t="s">
        <v>1026</v>
      </c>
      <c r="CB60">
        <v>102</v>
      </c>
      <c r="CC60">
        <v>167780960</v>
      </c>
      <c r="CD60" t="s">
        <v>3102</v>
      </c>
      <c r="CE60" t="s">
        <v>12648</v>
      </c>
      <c r="CF60" t="s">
        <v>36</v>
      </c>
      <c r="CG60" t="s">
        <v>37</v>
      </c>
      <c r="CH60">
        <v>11000000</v>
      </c>
      <c r="CI60">
        <v>1987</v>
      </c>
      <c r="CJ60">
        <v>5.9</v>
      </c>
      <c r="CL60" t="s">
        <v>1276</v>
      </c>
      <c r="CM60">
        <v>115</v>
      </c>
      <c r="CN60">
        <v>195329763</v>
      </c>
      <c r="CO60" t="s">
        <v>2105</v>
      </c>
      <c r="CP60" t="s">
        <v>3011</v>
      </c>
      <c r="CQ60" t="s">
        <v>36</v>
      </c>
      <c r="CR60" t="s">
        <v>37</v>
      </c>
      <c r="CS60">
        <v>80000000</v>
      </c>
      <c r="CT60">
        <v>2006</v>
      </c>
      <c r="CU60">
        <v>6.9</v>
      </c>
      <c r="CW60" t="s">
        <v>910</v>
      </c>
      <c r="CX60">
        <v>103</v>
      </c>
      <c r="CY60">
        <v>131564731</v>
      </c>
      <c r="CZ60" t="s">
        <v>912</v>
      </c>
      <c r="DA60" t="s">
        <v>913</v>
      </c>
      <c r="DB60" t="s">
        <v>36</v>
      </c>
      <c r="DC60" t="s">
        <v>37</v>
      </c>
      <c r="DD60">
        <v>150000000</v>
      </c>
      <c r="DE60">
        <v>2010</v>
      </c>
      <c r="DF60">
        <v>4.2</v>
      </c>
      <c r="DH60" t="s">
        <v>6049</v>
      </c>
      <c r="DI60">
        <v>128</v>
      </c>
      <c r="DJ60">
        <v>31838002</v>
      </c>
      <c r="DK60" t="s">
        <v>78</v>
      </c>
      <c r="DL60" t="s">
        <v>10891</v>
      </c>
      <c r="DM60" t="s">
        <v>36</v>
      </c>
      <c r="DN60" t="s">
        <v>37</v>
      </c>
      <c r="DO60">
        <v>20000000</v>
      </c>
      <c r="DP60">
        <v>2008</v>
      </c>
      <c r="DQ60">
        <v>7.6</v>
      </c>
      <c r="DS60" t="s">
        <v>14785</v>
      </c>
      <c r="DT60">
        <v>96</v>
      </c>
      <c r="DU60">
        <v>63270259</v>
      </c>
      <c r="DV60" t="s">
        <v>5918</v>
      </c>
      <c r="DW60" t="s">
        <v>14804</v>
      </c>
      <c r="DX60" t="s">
        <v>36</v>
      </c>
      <c r="DY60" t="s">
        <v>37</v>
      </c>
      <c r="DZ60">
        <v>10000000</v>
      </c>
      <c r="EA60">
        <v>2007</v>
      </c>
      <c r="EB60">
        <v>5.9</v>
      </c>
      <c r="ED60" t="s">
        <v>6242</v>
      </c>
      <c r="EE60">
        <v>104</v>
      </c>
      <c r="EF60">
        <v>65269010</v>
      </c>
      <c r="EG60" t="s">
        <v>442</v>
      </c>
      <c r="EH60" t="s">
        <v>14055</v>
      </c>
      <c r="EI60" t="s">
        <v>36</v>
      </c>
      <c r="EJ60" t="s">
        <v>37</v>
      </c>
      <c r="EK60">
        <v>12000000</v>
      </c>
      <c r="EL60">
        <v>2006</v>
      </c>
      <c r="EM60">
        <v>6.5</v>
      </c>
      <c r="EO60" t="s">
        <v>11869</v>
      </c>
      <c r="EP60">
        <v>123</v>
      </c>
      <c r="EQ60">
        <v>22452209</v>
      </c>
      <c r="ER60" t="s">
        <v>259</v>
      </c>
      <c r="ES60" t="s">
        <v>11870</v>
      </c>
      <c r="ET60" t="s">
        <v>36</v>
      </c>
      <c r="EU60" t="s">
        <v>37</v>
      </c>
      <c r="EV60">
        <v>18000000</v>
      </c>
      <c r="EW60">
        <v>2009</v>
      </c>
      <c r="EX60">
        <v>5</v>
      </c>
      <c r="EZ60" t="s">
        <v>5074</v>
      </c>
      <c r="FA60">
        <v>129</v>
      </c>
      <c r="FB60">
        <v>88504640</v>
      </c>
      <c r="FC60" t="s">
        <v>1725</v>
      </c>
      <c r="FD60" t="s">
        <v>5076</v>
      </c>
      <c r="FE60" t="s">
        <v>36</v>
      </c>
      <c r="FF60" t="s">
        <v>37</v>
      </c>
      <c r="FG60">
        <v>45000000</v>
      </c>
      <c r="FH60">
        <v>2006</v>
      </c>
      <c r="FI60">
        <v>7.6</v>
      </c>
      <c r="FV60" t="s">
        <v>5287</v>
      </c>
      <c r="FW60">
        <v>120</v>
      </c>
      <c r="FX60">
        <v>141319195</v>
      </c>
      <c r="FY60" t="s">
        <v>13352</v>
      </c>
      <c r="FZ60" t="s">
        <v>13353</v>
      </c>
      <c r="GA60" t="s">
        <v>36</v>
      </c>
      <c r="GB60" t="s">
        <v>55</v>
      </c>
      <c r="GC60">
        <v>15000000</v>
      </c>
      <c r="GD60">
        <v>2008</v>
      </c>
      <c r="GE60">
        <v>8</v>
      </c>
      <c r="GG60" t="s">
        <v>874</v>
      </c>
      <c r="GH60">
        <v>101</v>
      </c>
      <c r="GI60">
        <v>190871240</v>
      </c>
      <c r="GJ60" t="s">
        <v>1475</v>
      </c>
      <c r="GK60" t="s">
        <v>1476</v>
      </c>
      <c r="GL60" t="s">
        <v>36</v>
      </c>
      <c r="GM60" t="s">
        <v>37</v>
      </c>
      <c r="GN60">
        <v>125000000</v>
      </c>
      <c r="GO60">
        <v>2014</v>
      </c>
      <c r="GP60">
        <v>5.9</v>
      </c>
      <c r="GR60" t="s">
        <v>441</v>
      </c>
      <c r="GS60">
        <v>135</v>
      </c>
      <c r="GT60">
        <v>43929341</v>
      </c>
      <c r="GU60" t="s">
        <v>1406</v>
      </c>
      <c r="GV60" t="s">
        <v>1407</v>
      </c>
      <c r="GW60" t="s">
        <v>36</v>
      </c>
      <c r="GX60" t="s">
        <v>37</v>
      </c>
      <c r="GY60">
        <v>120000000</v>
      </c>
      <c r="GZ60">
        <v>2008</v>
      </c>
      <c r="HA60">
        <v>6.1</v>
      </c>
      <c r="HC60" t="s">
        <v>843</v>
      </c>
      <c r="HD60">
        <v>120</v>
      </c>
      <c r="HE60">
        <v>153629485</v>
      </c>
      <c r="HF60" t="s">
        <v>59</v>
      </c>
      <c r="HG60" t="s">
        <v>844</v>
      </c>
      <c r="HH60" t="s">
        <v>36</v>
      </c>
      <c r="HI60" t="s">
        <v>368</v>
      </c>
      <c r="HJ60">
        <v>150000000</v>
      </c>
      <c r="HK60">
        <v>2015</v>
      </c>
      <c r="HL60">
        <v>8.1</v>
      </c>
      <c r="HN60" t="s">
        <v>376</v>
      </c>
      <c r="HO60">
        <v>112</v>
      </c>
      <c r="HP60">
        <v>37623143</v>
      </c>
      <c r="HQ60" t="s">
        <v>12423</v>
      </c>
      <c r="HR60" t="s">
        <v>12424</v>
      </c>
      <c r="HS60" t="s">
        <v>2776</v>
      </c>
      <c r="HT60" t="s">
        <v>3569</v>
      </c>
      <c r="HU60">
        <v>13500000</v>
      </c>
      <c r="HV60">
        <v>2006</v>
      </c>
      <c r="HW60">
        <v>8.1999999999999993</v>
      </c>
      <c r="HY60" t="s">
        <v>9428</v>
      </c>
      <c r="HZ60">
        <v>115</v>
      </c>
      <c r="IA60">
        <v>403932</v>
      </c>
      <c r="IB60" t="s">
        <v>1970</v>
      </c>
      <c r="IC60" t="s">
        <v>13869</v>
      </c>
      <c r="ID60" t="s">
        <v>36</v>
      </c>
      <c r="IE60" t="s">
        <v>55</v>
      </c>
      <c r="IF60">
        <v>20000000</v>
      </c>
      <c r="IG60">
        <v>2000</v>
      </c>
      <c r="IH60">
        <v>6.5</v>
      </c>
    </row>
    <row r="61" spans="2:242" x14ac:dyDescent="0.2">
      <c r="B61" t="s">
        <v>349</v>
      </c>
      <c r="C61">
        <v>132</v>
      </c>
      <c r="D61">
        <v>228756232</v>
      </c>
      <c r="E61" t="s">
        <v>351</v>
      </c>
      <c r="F61" t="s">
        <v>352</v>
      </c>
      <c r="G61" t="s">
        <v>36</v>
      </c>
      <c r="H61" t="s">
        <v>37</v>
      </c>
      <c r="I61">
        <v>190000000</v>
      </c>
      <c r="J61">
        <v>2013</v>
      </c>
      <c r="K61">
        <v>7.8</v>
      </c>
      <c r="M61" t="s">
        <v>144</v>
      </c>
      <c r="N61">
        <v>150</v>
      </c>
      <c r="O61">
        <v>291709845</v>
      </c>
      <c r="P61" t="s">
        <v>391</v>
      </c>
      <c r="Q61" t="s">
        <v>452</v>
      </c>
      <c r="R61" t="s">
        <v>36</v>
      </c>
      <c r="S61" t="s">
        <v>37</v>
      </c>
      <c r="T61">
        <v>180000000</v>
      </c>
      <c r="U61">
        <v>2005</v>
      </c>
      <c r="V61">
        <v>6.9</v>
      </c>
      <c r="X61" t="s">
        <v>1276</v>
      </c>
      <c r="Y61">
        <v>96</v>
      </c>
      <c r="Z61">
        <v>143618384</v>
      </c>
      <c r="AA61" t="s">
        <v>255</v>
      </c>
      <c r="AB61" t="s">
        <v>2250</v>
      </c>
      <c r="AC61" t="s">
        <v>36</v>
      </c>
      <c r="AD61" t="s">
        <v>37</v>
      </c>
      <c r="AE61">
        <v>90000000</v>
      </c>
      <c r="AF61">
        <v>2011</v>
      </c>
      <c r="AG61">
        <v>7</v>
      </c>
      <c r="AI61" t="s">
        <v>4953</v>
      </c>
      <c r="AJ61">
        <v>180</v>
      </c>
      <c r="AK61">
        <v>51600000</v>
      </c>
      <c r="AL61" t="s">
        <v>1653</v>
      </c>
      <c r="AM61" t="s">
        <v>11780</v>
      </c>
      <c r="AN61" t="s">
        <v>36</v>
      </c>
      <c r="AO61" t="s">
        <v>37</v>
      </c>
      <c r="AP61">
        <v>18000000</v>
      </c>
      <c r="AQ61">
        <v>1984</v>
      </c>
      <c r="AR61">
        <v>8.3000000000000007</v>
      </c>
      <c r="AT61" t="s">
        <v>519</v>
      </c>
      <c r="AU61">
        <v>126</v>
      </c>
      <c r="AV61">
        <v>186336103</v>
      </c>
      <c r="AW61" t="s">
        <v>338</v>
      </c>
      <c r="AX61" t="s">
        <v>1532</v>
      </c>
      <c r="AY61" t="s">
        <v>36</v>
      </c>
      <c r="AZ61" t="s">
        <v>37</v>
      </c>
      <c r="BA61">
        <v>120000000</v>
      </c>
      <c r="BB61">
        <v>2005</v>
      </c>
      <c r="BC61">
        <v>6.5</v>
      </c>
      <c r="BE61" t="s">
        <v>1338</v>
      </c>
      <c r="BF61">
        <v>138</v>
      </c>
      <c r="BG61">
        <v>112225777</v>
      </c>
      <c r="BH61" t="s">
        <v>703</v>
      </c>
      <c r="BI61" t="s">
        <v>2607</v>
      </c>
      <c r="BJ61" t="s">
        <v>36</v>
      </c>
      <c r="BK61" t="s">
        <v>37</v>
      </c>
      <c r="BL61">
        <v>80000000</v>
      </c>
      <c r="BM61">
        <v>1997</v>
      </c>
      <c r="BN61">
        <v>7.3</v>
      </c>
      <c r="BP61" t="s">
        <v>21751</v>
      </c>
      <c r="BQ61">
        <v>96</v>
      </c>
      <c r="BR61">
        <v>484221</v>
      </c>
      <c r="BS61" t="s">
        <v>21754</v>
      </c>
      <c r="BT61" t="s">
        <v>21755</v>
      </c>
      <c r="BU61" t="s">
        <v>21471</v>
      </c>
      <c r="BV61" t="s">
        <v>55</v>
      </c>
      <c r="BW61">
        <v>1000000</v>
      </c>
      <c r="BX61">
        <v>2012</v>
      </c>
      <c r="BY61">
        <v>8.1999999999999993</v>
      </c>
      <c r="CA61" t="s">
        <v>683</v>
      </c>
      <c r="CB61">
        <v>149</v>
      </c>
      <c r="CC61">
        <v>167735396</v>
      </c>
      <c r="CD61" t="s">
        <v>3949</v>
      </c>
      <c r="CE61" t="s">
        <v>3950</v>
      </c>
      <c r="CF61" t="s">
        <v>36</v>
      </c>
      <c r="CG61" t="s">
        <v>37</v>
      </c>
      <c r="CH61">
        <v>61000000</v>
      </c>
      <c r="CI61">
        <v>2014</v>
      </c>
      <c r="CJ61">
        <v>8.1</v>
      </c>
      <c r="CL61" t="s">
        <v>799</v>
      </c>
      <c r="CM61">
        <v>86</v>
      </c>
      <c r="CN61">
        <v>193136719</v>
      </c>
      <c r="CO61" t="s">
        <v>800</v>
      </c>
      <c r="CP61" t="s">
        <v>2989</v>
      </c>
      <c r="CQ61" t="s">
        <v>36</v>
      </c>
      <c r="CR61" t="s">
        <v>37</v>
      </c>
      <c r="CS61">
        <v>75000000</v>
      </c>
      <c r="CT61">
        <v>2005</v>
      </c>
      <c r="CU61">
        <v>6.9</v>
      </c>
      <c r="CW61" t="s">
        <v>938</v>
      </c>
      <c r="CX61">
        <v>111</v>
      </c>
      <c r="CY61">
        <v>34964818</v>
      </c>
      <c r="CZ61" t="s">
        <v>261</v>
      </c>
      <c r="DA61" t="s">
        <v>940</v>
      </c>
      <c r="DB61" t="s">
        <v>36</v>
      </c>
      <c r="DC61" t="s">
        <v>37</v>
      </c>
      <c r="DD61">
        <v>150000000</v>
      </c>
      <c r="DE61">
        <v>2015</v>
      </c>
      <c r="DF61">
        <v>5.8</v>
      </c>
      <c r="DH61" t="s">
        <v>3399</v>
      </c>
      <c r="DI61">
        <v>93</v>
      </c>
      <c r="DJ61">
        <v>31501218</v>
      </c>
      <c r="DK61" t="s">
        <v>95</v>
      </c>
      <c r="DL61" t="s">
        <v>16494</v>
      </c>
      <c r="DM61" t="s">
        <v>36</v>
      </c>
      <c r="DN61" t="s">
        <v>37</v>
      </c>
      <c r="DO61">
        <v>7500000</v>
      </c>
      <c r="DP61">
        <v>2005</v>
      </c>
      <c r="DQ61">
        <v>7.5</v>
      </c>
      <c r="DS61" t="s">
        <v>3454</v>
      </c>
      <c r="DT61">
        <v>88</v>
      </c>
      <c r="DU61">
        <v>62321039</v>
      </c>
      <c r="DV61" t="s">
        <v>1536</v>
      </c>
      <c r="DW61" t="s">
        <v>3457</v>
      </c>
      <c r="DX61" t="s">
        <v>36</v>
      </c>
      <c r="DY61" t="s">
        <v>37</v>
      </c>
      <c r="DZ61">
        <v>70000000</v>
      </c>
      <c r="EA61">
        <v>2012</v>
      </c>
      <c r="EB61">
        <v>6.4</v>
      </c>
      <c r="ED61" t="s">
        <v>12223</v>
      </c>
      <c r="EE61">
        <v>112</v>
      </c>
      <c r="EF61">
        <v>64998368</v>
      </c>
      <c r="EG61" t="s">
        <v>2454</v>
      </c>
      <c r="EH61" t="s">
        <v>12224</v>
      </c>
      <c r="EI61" t="s">
        <v>36</v>
      </c>
      <c r="EJ61" t="s">
        <v>37</v>
      </c>
      <c r="EK61">
        <v>17000000</v>
      </c>
      <c r="EL61">
        <v>2012</v>
      </c>
      <c r="EM61">
        <v>7.2</v>
      </c>
      <c r="EO61" t="s">
        <v>18789</v>
      </c>
      <c r="EP61">
        <v>102</v>
      </c>
      <c r="EQ61">
        <v>22202612</v>
      </c>
      <c r="ER61" t="s">
        <v>19678</v>
      </c>
      <c r="ES61" t="s">
        <v>19679</v>
      </c>
      <c r="ET61" t="s">
        <v>36</v>
      </c>
      <c r="EU61" t="s">
        <v>37</v>
      </c>
      <c r="EV61">
        <v>2800000</v>
      </c>
      <c r="EW61">
        <v>1939</v>
      </c>
      <c r="EX61">
        <v>8.1</v>
      </c>
      <c r="EZ61" t="s">
        <v>14785</v>
      </c>
      <c r="FA61">
        <v>95</v>
      </c>
      <c r="FB61">
        <v>87025093</v>
      </c>
      <c r="FC61" t="s">
        <v>8355</v>
      </c>
      <c r="FD61" t="s">
        <v>17523</v>
      </c>
      <c r="FE61" t="s">
        <v>36</v>
      </c>
      <c r="FF61" t="s">
        <v>37</v>
      </c>
      <c r="FG61">
        <v>4000000</v>
      </c>
      <c r="FH61">
        <v>2005</v>
      </c>
      <c r="FI61">
        <v>6.6</v>
      </c>
      <c r="FV61" t="s">
        <v>2563</v>
      </c>
      <c r="FW61">
        <v>120</v>
      </c>
      <c r="FX61">
        <v>140459099</v>
      </c>
      <c r="FY61" t="s">
        <v>464</v>
      </c>
      <c r="FZ61" t="s">
        <v>2565</v>
      </c>
      <c r="GA61" t="s">
        <v>36</v>
      </c>
      <c r="GB61" t="s">
        <v>37</v>
      </c>
      <c r="GC61">
        <v>75000000</v>
      </c>
      <c r="GD61">
        <v>1998</v>
      </c>
      <c r="GE61">
        <v>6.1</v>
      </c>
      <c r="GG61" t="s">
        <v>161</v>
      </c>
      <c r="GH61">
        <v>88</v>
      </c>
      <c r="GI61">
        <v>190418803</v>
      </c>
      <c r="GJ61" t="s">
        <v>164</v>
      </c>
      <c r="GK61" t="s">
        <v>982</v>
      </c>
      <c r="GL61" t="s">
        <v>36</v>
      </c>
      <c r="GM61" t="s">
        <v>37</v>
      </c>
      <c r="GN61">
        <v>140000000</v>
      </c>
      <c r="GO61">
        <v>2002</v>
      </c>
      <c r="GP61">
        <v>6.1</v>
      </c>
      <c r="GR61" t="s">
        <v>11833</v>
      </c>
      <c r="GS61">
        <v>106</v>
      </c>
      <c r="GT61">
        <v>43853424</v>
      </c>
      <c r="GU61" t="s">
        <v>534</v>
      </c>
      <c r="GV61" t="s">
        <v>11836</v>
      </c>
      <c r="GW61" t="s">
        <v>36</v>
      </c>
      <c r="GX61" t="s">
        <v>37</v>
      </c>
      <c r="GY61">
        <v>18000000</v>
      </c>
      <c r="GZ61">
        <v>2011</v>
      </c>
      <c r="HA61">
        <v>7.1</v>
      </c>
      <c r="HC61" t="s">
        <v>5983</v>
      </c>
      <c r="HD61">
        <v>96</v>
      </c>
      <c r="HE61">
        <v>150415432</v>
      </c>
      <c r="HF61" t="s">
        <v>1782</v>
      </c>
      <c r="HG61" t="s">
        <v>6018</v>
      </c>
      <c r="HH61" t="s">
        <v>36</v>
      </c>
      <c r="HI61" t="s">
        <v>37</v>
      </c>
      <c r="HJ61">
        <v>44000000</v>
      </c>
      <c r="HK61">
        <v>1985</v>
      </c>
      <c r="HL61">
        <v>6.4</v>
      </c>
      <c r="HN61" t="s">
        <v>4943</v>
      </c>
      <c r="HO61">
        <v>215</v>
      </c>
      <c r="HP61">
        <v>36385763</v>
      </c>
      <c r="HQ61" t="s">
        <v>646</v>
      </c>
      <c r="HR61" t="s">
        <v>4944</v>
      </c>
      <c r="HS61" t="s">
        <v>36</v>
      </c>
      <c r="HT61" t="s">
        <v>37</v>
      </c>
      <c r="HU61">
        <v>52000000</v>
      </c>
      <c r="HV61">
        <v>1998</v>
      </c>
      <c r="HW61">
        <v>7.6</v>
      </c>
      <c r="HY61" t="s">
        <v>9428</v>
      </c>
      <c r="HZ61">
        <v>115</v>
      </c>
      <c r="IA61">
        <v>403932</v>
      </c>
      <c r="IB61" t="s">
        <v>1970</v>
      </c>
      <c r="IC61" t="s">
        <v>13869</v>
      </c>
      <c r="ID61" t="s">
        <v>36</v>
      </c>
      <c r="IE61" t="s">
        <v>55</v>
      </c>
      <c r="IF61">
        <v>20000000</v>
      </c>
      <c r="IG61">
        <v>2000</v>
      </c>
      <c r="IH61">
        <v>6.5</v>
      </c>
    </row>
    <row r="62" spans="2:242" x14ac:dyDescent="0.2">
      <c r="B62" t="s">
        <v>223</v>
      </c>
      <c r="C62">
        <v>102</v>
      </c>
      <c r="D62">
        <v>227946274</v>
      </c>
      <c r="E62" t="s">
        <v>164</v>
      </c>
      <c r="F62" t="s">
        <v>776</v>
      </c>
      <c r="G62" t="s">
        <v>36</v>
      </c>
      <c r="H62" t="s">
        <v>37</v>
      </c>
      <c r="I62">
        <v>150000000</v>
      </c>
      <c r="J62">
        <v>2008</v>
      </c>
      <c r="K62">
        <v>6.4</v>
      </c>
      <c r="M62" t="s">
        <v>109</v>
      </c>
      <c r="N62">
        <v>143</v>
      </c>
      <c r="O62">
        <v>291021565</v>
      </c>
      <c r="P62" t="s">
        <v>111</v>
      </c>
      <c r="Q62" t="s">
        <v>140</v>
      </c>
      <c r="R62" t="s">
        <v>36</v>
      </c>
      <c r="S62" t="s">
        <v>37</v>
      </c>
      <c r="T62">
        <v>225000000</v>
      </c>
      <c r="U62">
        <v>2013</v>
      </c>
      <c r="V62">
        <v>7.2</v>
      </c>
      <c r="X62" t="s">
        <v>990</v>
      </c>
      <c r="Y62">
        <v>95</v>
      </c>
      <c r="Z62">
        <v>143523463</v>
      </c>
      <c r="AA62" t="s">
        <v>80</v>
      </c>
      <c r="AB62" t="s">
        <v>991</v>
      </c>
      <c r="AC62" t="s">
        <v>36</v>
      </c>
      <c r="AD62" t="s">
        <v>37</v>
      </c>
      <c r="AE62">
        <v>145000000</v>
      </c>
      <c r="AF62">
        <v>2016</v>
      </c>
      <c r="AG62">
        <v>7.2</v>
      </c>
      <c r="AI62" t="s">
        <v>6995</v>
      </c>
      <c r="AJ62">
        <v>146</v>
      </c>
      <c r="AK62">
        <v>50668906</v>
      </c>
      <c r="AL62" t="s">
        <v>1725</v>
      </c>
      <c r="AM62" t="s">
        <v>6996</v>
      </c>
      <c r="AN62" t="s">
        <v>36</v>
      </c>
      <c r="AO62" t="s">
        <v>37</v>
      </c>
      <c r="AP62">
        <v>38000000</v>
      </c>
      <c r="AQ62">
        <v>1999</v>
      </c>
      <c r="AR62">
        <v>7.6</v>
      </c>
      <c r="AT62" t="s">
        <v>8762</v>
      </c>
      <c r="AU62">
        <v>115</v>
      </c>
      <c r="AV62">
        <v>183436380</v>
      </c>
      <c r="AW62" t="s">
        <v>2454</v>
      </c>
      <c r="AX62" t="s">
        <v>8764</v>
      </c>
      <c r="AY62" t="s">
        <v>36</v>
      </c>
      <c r="AZ62" t="s">
        <v>37</v>
      </c>
      <c r="BA62">
        <v>29000000</v>
      </c>
      <c r="BB62">
        <v>2015</v>
      </c>
      <c r="BC62">
        <v>6.5</v>
      </c>
      <c r="BE62" t="s">
        <v>2696</v>
      </c>
      <c r="BF62">
        <v>107</v>
      </c>
      <c r="BG62">
        <v>111936400</v>
      </c>
      <c r="BH62" t="s">
        <v>1637</v>
      </c>
      <c r="BI62" t="s">
        <v>12672</v>
      </c>
      <c r="BJ62" t="s">
        <v>36</v>
      </c>
      <c r="BK62" t="s">
        <v>37</v>
      </c>
      <c r="BL62">
        <v>15000000</v>
      </c>
      <c r="BM62">
        <v>1988</v>
      </c>
      <c r="BN62">
        <v>6</v>
      </c>
      <c r="BP62" t="s">
        <v>22873</v>
      </c>
      <c r="BQ62">
        <v>92</v>
      </c>
      <c r="BR62">
        <v>425899</v>
      </c>
      <c r="BS62" t="s">
        <v>22875</v>
      </c>
      <c r="BT62" t="s">
        <v>22876</v>
      </c>
      <c r="BU62" t="s">
        <v>36</v>
      </c>
      <c r="BV62" t="s">
        <v>37</v>
      </c>
      <c r="BW62">
        <v>400000</v>
      </c>
      <c r="BX62">
        <v>2010</v>
      </c>
      <c r="BY62">
        <v>5.0999999999999996</v>
      </c>
      <c r="CA62" t="s">
        <v>6260</v>
      </c>
      <c r="CB62">
        <v>129</v>
      </c>
      <c r="CC62">
        <v>166147885</v>
      </c>
      <c r="CD62" t="s">
        <v>1401</v>
      </c>
      <c r="CE62" t="s">
        <v>6261</v>
      </c>
      <c r="CF62" t="s">
        <v>36</v>
      </c>
      <c r="CG62" t="s">
        <v>37</v>
      </c>
      <c r="CH62">
        <v>40000000</v>
      </c>
      <c r="CI62">
        <v>2015</v>
      </c>
      <c r="CJ62">
        <v>4.0999999999999996</v>
      </c>
      <c r="CL62" t="s">
        <v>304</v>
      </c>
      <c r="CM62">
        <v>74</v>
      </c>
      <c r="CN62">
        <v>191796233</v>
      </c>
      <c r="CO62" t="s">
        <v>320</v>
      </c>
      <c r="CP62" t="s">
        <v>8094</v>
      </c>
      <c r="CQ62" t="s">
        <v>36</v>
      </c>
      <c r="CR62" t="s">
        <v>37</v>
      </c>
      <c r="CS62">
        <v>30000000</v>
      </c>
      <c r="CT62">
        <v>1995</v>
      </c>
      <c r="CU62">
        <v>8.3000000000000007</v>
      </c>
      <c r="CW62" t="s">
        <v>967</v>
      </c>
      <c r="CX62">
        <v>116</v>
      </c>
      <c r="CY62">
        <v>118099659</v>
      </c>
      <c r="CZ62" t="s">
        <v>970</v>
      </c>
      <c r="DA62" t="s">
        <v>971</v>
      </c>
      <c r="DB62" t="s">
        <v>36</v>
      </c>
      <c r="DC62" t="s">
        <v>37</v>
      </c>
      <c r="DD62">
        <v>144000000</v>
      </c>
      <c r="DE62">
        <v>2016</v>
      </c>
      <c r="DF62">
        <v>5.5</v>
      </c>
      <c r="DH62" t="s">
        <v>1153</v>
      </c>
      <c r="DI62">
        <v>111</v>
      </c>
      <c r="DJ62">
        <v>31471430</v>
      </c>
      <c r="DK62" t="s">
        <v>11814</v>
      </c>
      <c r="DL62" t="s">
        <v>11815</v>
      </c>
      <c r="DM62" t="s">
        <v>36</v>
      </c>
      <c r="DN62" t="s">
        <v>37</v>
      </c>
      <c r="DO62">
        <v>15000000</v>
      </c>
      <c r="DP62">
        <v>2006</v>
      </c>
      <c r="DQ62">
        <v>7.6</v>
      </c>
      <c r="DS62" t="s">
        <v>891</v>
      </c>
      <c r="DT62">
        <v>119</v>
      </c>
      <c r="DU62">
        <v>61937495</v>
      </c>
      <c r="DV62" t="s">
        <v>760</v>
      </c>
      <c r="DW62" t="s">
        <v>894</v>
      </c>
      <c r="DX62" t="s">
        <v>36</v>
      </c>
      <c r="DY62" t="s">
        <v>37</v>
      </c>
      <c r="DZ62">
        <v>150000000</v>
      </c>
      <c r="EA62">
        <v>2010</v>
      </c>
      <c r="EB62">
        <v>5.8</v>
      </c>
      <c r="ED62" t="s">
        <v>843</v>
      </c>
      <c r="EE62">
        <v>100</v>
      </c>
      <c r="EF62">
        <v>63992328</v>
      </c>
      <c r="EG62" t="s">
        <v>809</v>
      </c>
      <c r="EH62" t="s">
        <v>1109</v>
      </c>
      <c r="EI62" t="s">
        <v>36</v>
      </c>
      <c r="EJ62" t="s">
        <v>368</v>
      </c>
      <c r="EK62">
        <v>135000000</v>
      </c>
      <c r="EL62">
        <v>2011</v>
      </c>
      <c r="EM62">
        <v>5.9</v>
      </c>
      <c r="EO62" t="s">
        <v>155</v>
      </c>
      <c r="EP62">
        <v>118</v>
      </c>
      <c r="EQ62">
        <v>19673424</v>
      </c>
      <c r="ER62" t="s">
        <v>2849</v>
      </c>
      <c r="ES62" t="s">
        <v>2850</v>
      </c>
      <c r="ET62" t="s">
        <v>36</v>
      </c>
      <c r="EU62" t="s">
        <v>37</v>
      </c>
      <c r="EV62">
        <v>80000000</v>
      </c>
      <c r="EW62">
        <v>2009</v>
      </c>
      <c r="EX62">
        <v>5.8</v>
      </c>
      <c r="EZ62" t="s">
        <v>8408</v>
      </c>
      <c r="FA62">
        <v>99</v>
      </c>
      <c r="FB62">
        <v>84263837</v>
      </c>
      <c r="FC62" t="s">
        <v>1230</v>
      </c>
      <c r="FD62" t="s">
        <v>16841</v>
      </c>
      <c r="FE62" t="s">
        <v>36</v>
      </c>
      <c r="FF62" t="s">
        <v>37</v>
      </c>
      <c r="FG62">
        <v>6500000</v>
      </c>
      <c r="FH62">
        <v>2014</v>
      </c>
      <c r="FI62">
        <v>5.4</v>
      </c>
      <c r="FV62" t="s">
        <v>3662</v>
      </c>
      <c r="FW62">
        <v>118</v>
      </c>
      <c r="FX62">
        <v>138795342</v>
      </c>
      <c r="FY62" t="s">
        <v>434</v>
      </c>
      <c r="FZ62" t="s">
        <v>12669</v>
      </c>
      <c r="GA62" t="s">
        <v>36</v>
      </c>
      <c r="GB62" t="s">
        <v>55</v>
      </c>
      <c r="GC62">
        <v>15000000</v>
      </c>
      <c r="GD62">
        <v>2010</v>
      </c>
      <c r="GE62">
        <v>8</v>
      </c>
      <c r="GG62" t="s">
        <v>617</v>
      </c>
      <c r="GH62">
        <v>101</v>
      </c>
      <c r="GI62">
        <v>189412677</v>
      </c>
      <c r="GJ62" t="s">
        <v>620</v>
      </c>
      <c r="GK62" t="s">
        <v>621</v>
      </c>
      <c r="GL62" t="s">
        <v>36</v>
      </c>
      <c r="GM62" t="s">
        <v>37</v>
      </c>
      <c r="GN62">
        <v>165000000</v>
      </c>
      <c r="GO62">
        <v>2012</v>
      </c>
      <c r="GP62">
        <v>7.8</v>
      </c>
      <c r="GR62" t="s">
        <v>325</v>
      </c>
      <c r="GS62">
        <v>131</v>
      </c>
      <c r="GT62">
        <v>43532294</v>
      </c>
      <c r="GU62" t="s">
        <v>658</v>
      </c>
      <c r="GV62" t="s">
        <v>3793</v>
      </c>
      <c r="GW62" t="s">
        <v>36</v>
      </c>
      <c r="GX62" t="s">
        <v>37</v>
      </c>
      <c r="GY62">
        <v>65000000</v>
      </c>
      <c r="GZ62">
        <v>2006</v>
      </c>
      <c r="HA62">
        <v>7.1</v>
      </c>
      <c r="HC62" t="s">
        <v>533</v>
      </c>
      <c r="HD62">
        <v>118</v>
      </c>
      <c r="HE62">
        <v>150167630</v>
      </c>
      <c r="HF62" t="s">
        <v>61</v>
      </c>
      <c r="HG62" t="s">
        <v>535</v>
      </c>
      <c r="HH62" t="s">
        <v>36</v>
      </c>
      <c r="HI62" t="s">
        <v>37</v>
      </c>
      <c r="HJ62">
        <v>175000000</v>
      </c>
      <c r="HK62">
        <v>2009</v>
      </c>
      <c r="HL62">
        <v>5.8</v>
      </c>
      <c r="HN62" t="s">
        <v>2269</v>
      </c>
      <c r="HO62">
        <v>138</v>
      </c>
      <c r="HP62">
        <v>35168677</v>
      </c>
      <c r="HQ62" t="s">
        <v>226</v>
      </c>
      <c r="HR62" t="s">
        <v>2271</v>
      </c>
      <c r="HS62" t="s">
        <v>36</v>
      </c>
      <c r="HT62" t="s">
        <v>55</v>
      </c>
      <c r="HU62">
        <v>100000000</v>
      </c>
      <c r="HV62">
        <v>2002</v>
      </c>
      <c r="HW62">
        <v>6.7</v>
      </c>
      <c r="HY62" t="s">
        <v>19457</v>
      </c>
      <c r="HZ62">
        <v>87</v>
      </c>
      <c r="IA62">
        <v>252726</v>
      </c>
      <c r="IB62" t="s">
        <v>9900</v>
      </c>
      <c r="IC62" t="s">
        <v>19459</v>
      </c>
      <c r="IE62" t="s">
        <v>37</v>
      </c>
      <c r="IF62">
        <v>3000000</v>
      </c>
      <c r="IG62">
        <v>2006</v>
      </c>
      <c r="IH62">
        <v>7.2</v>
      </c>
    </row>
    <row r="63" spans="2:242" x14ac:dyDescent="0.2">
      <c r="B63" t="s">
        <v>1153</v>
      </c>
      <c r="C63">
        <v>115</v>
      </c>
      <c r="D63">
        <v>227137090</v>
      </c>
      <c r="E63" t="s">
        <v>1155</v>
      </c>
      <c r="F63" t="s">
        <v>1156</v>
      </c>
      <c r="G63" t="s">
        <v>36</v>
      </c>
      <c r="H63" t="s">
        <v>37</v>
      </c>
      <c r="I63">
        <v>110000000</v>
      </c>
      <c r="J63">
        <v>2007</v>
      </c>
      <c r="K63">
        <v>8.1</v>
      </c>
      <c r="M63" t="s">
        <v>7172</v>
      </c>
      <c r="N63">
        <v>127</v>
      </c>
      <c r="O63">
        <v>290158751</v>
      </c>
      <c r="P63" t="s">
        <v>389</v>
      </c>
      <c r="Q63" t="s">
        <v>10200</v>
      </c>
      <c r="R63" t="s">
        <v>36</v>
      </c>
      <c r="S63" t="s">
        <v>37</v>
      </c>
      <c r="T63">
        <v>18000000</v>
      </c>
      <c r="U63">
        <v>1980</v>
      </c>
      <c r="V63">
        <v>8.8000000000000007</v>
      </c>
      <c r="X63" t="s">
        <v>1573</v>
      </c>
      <c r="Y63">
        <v>103</v>
      </c>
      <c r="Z63">
        <v>142614158</v>
      </c>
      <c r="AA63" t="s">
        <v>1575</v>
      </c>
      <c r="AB63" t="s">
        <v>1576</v>
      </c>
      <c r="AC63" t="s">
        <v>36</v>
      </c>
      <c r="AD63" t="s">
        <v>37</v>
      </c>
      <c r="AE63">
        <v>110000000</v>
      </c>
      <c r="AF63">
        <v>2011</v>
      </c>
      <c r="AG63">
        <v>5.5</v>
      </c>
      <c r="AI63" t="s">
        <v>4702</v>
      </c>
      <c r="AJ63">
        <v>135</v>
      </c>
      <c r="AK63">
        <v>49994804</v>
      </c>
      <c r="AL63" t="s">
        <v>4705</v>
      </c>
      <c r="AM63" t="s">
        <v>4706</v>
      </c>
      <c r="AN63" t="s">
        <v>36</v>
      </c>
      <c r="AO63" t="s">
        <v>37</v>
      </c>
      <c r="AP63">
        <v>55000000</v>
      </c>
      <c r="AQ63">
        <v>1996</v>
      </c>
      <c r="AR63">
        <v>6.3</v>
      </c>
      <c r="AT63" t="s">
        <v>3250</v>
      </c>
      <c r="AU63">
        <v>87</v>
      </c>
      <c r="AV63">
        <v>183132370</v>
      </c>
      <c r="AW63" t="s">
        <v>2966</v>
      </c>
      <c r="AX63" t="s">
        <v>3253</v>
      </c>
      <c r="AY63" t="s">
        <v>36</v>
      </c>
      <c r="AZ63" t="s">
        <v>37</v>
      </c>
      <c r="BA63">
        <v>75000000</v>
      </c>
      <c r="BB63">
        <v>2007</v>
      </c>
      <c r="BC63">
        <v>7.4</v>
      </c>
      <c r="BE63" t="s">
        <v>1737</v>
      </c>
      <c r="BF63">
        <v>140</v>
      </c>
      <c r="BG63">
        <v>111544445</v>
      </c>
      <c r="BH63" t="s">
        <v>164</v>
      </c>
      <c r="BI63" t="s">
        <v>2370</v>
      </c>
      <c r="BJ63" t="s">
        <v>36</v>
      </c>
      <c r="BK63" t="s">
        <v>37</v>
      </c>
      <c r="BL63">
        <v>90000000</v>
      </c>
      <c r="BM63">
        <v>1998</v>
      </c>
      <c r="BN63">
        <v>7.3</v>
      </c>
      <c r="BP63" t="s">
        <v>23398</v>
      </c>
      <c r="BQ63">
        <v>85</v>
      </c>
      <c r="BR63">
        <v>381225</v>
      </c>
      <c r="BS63" t="s">
        <v>23400</v>
      </c>
      <c r="BT63" t="s">
        <v>23401</v>
      </c>
      <c r="BU63" t="s">
        <v>36</v>
      </c>
      <c r="BV63" t="s">
        <v>37</v>
      </c>
      <c r="BW63">
        <v>200000</v>
      </c>
      <c r="BX63">
        <v>2004</v>
      </c>
      <c r="BY63">
        <v>7.2</v>
      </c>
      <c r="CA63" t="s">
        <v>526</v>
      </c>
      <c r="CB63">
        <v>155</v>
      </c>
      <c r="CC63">
        <v>165500000</v>
      </c>
      <c r="CD63" t="s">
        <v>104</v>
      </c>
      <c r="CE63" t="s">
        <v>5005</v>
      </c>
      <c r="CF63" t="s">
        <v>36</v>
      </c>
      <c r="CG63" t="s">
        <v>37</v>
      </c>
      <c r="CH63">
        <v>48000000</v>
      </c>
      <c r="CI63">
        <v>1991</v>
      </c>
      <c r="CJ63">
        <v>6.9</v>
      </c>
      <c r="CL63" t="s">
        <v>304</v>
      </c>
      <c r="CM63">
        <v>106</v>
      </c>
      <c r="CN63">
        <v>191450875</v>
      </c>
      <c r="CO63" t="s">
        <v>306</v>
      </c>
      <c r="CP63" t="s">
        <v>307</v>
      </c>
      <c r="CQ63" t="s">
        <v>36</v>
      </c>
      <c r="CR63" t="s">
        <v>37</v>
      </c>
      <c r="CS63">
        <v>200000000</v>
      </c>
      <c r="CT63">
        <v>2011</v>
      </c>
      <c r="CU63">
        <v>6.3</v>
      </c>
      <c r="CW63" t="s">
        <v>161</v>
      </c>
      <c r="CX63">
        <v>88</v>
      </c>
      <c r="CY63">
        <v>190418803</v>
      </c>
      <c r="CZ63" t="s">
        <v>164</v>
      </c>
      <c r="DA63" t="s">
        <v>982</v>
      </c>
      <c r="DB63" t="s">
        <v>36</v>
      </c>
      <c r="DC63" t="s">
        <v>37</v>
      </c>
      <c r="DD63">
        <v>140000000</v>
      </c>
      <c r="DE63">
        <v>2002</v>
      </c>
      <c r="DF63">
        <v>6.1</v>
      </c>
      <c r="DH63" t="s">
        <v>4771</v>
      </c>
      <c r="DI63">
        <v>124</v>
      </c>
      <c r="DJ63">
        <v>30012990</v>
      </c>
      <c r="DK63" t="s">
        <v>9653</v>
      </c>
      <c r="DL63" t="s">
        <v>9654</v>
      </c>
      <c r="DM63" t="s">
        <v>36</v>
      </c>
      <c r="DN63" t="s">
        <v>55</v>
      </c>
      <c r="DO63">
        <v>25000000</v>
      </c>
      <c r="DP63">
        <v>1998</v>
      </c>
      <c r="DQ63">
        <v>7.5</v>
      </c>
      <c r="DS63" t="s">
        <v>1322</v>
      </c>
      <c r="DT63">
        <v>115</v>
      </c>
      <c r="DU63">
        <v>61490000</v>
      </c>
      <c r="DV63" t="s">
        <v>1525</v>
      </c>
      <c r="DW63" t="s">
        <v>9247</v>
      </c>
      <c r="DX63" t="s">
        <v>36</v>
      </c>
      <c r="DY63" t="s">
        <v>37</v>
      </c>
      <c r="DZ63">
        <v>26000000</v>
      </c>
      <c r="EA63">
        <v>1990</v>
      </c>
      <c r="EB63">
        <v>6.6</v>
      </c>
      <c r="ED63" t="s">
        <v>6169</v>
      </c>
      <c r="EE63">
        <v>107</v>
      </c>
      <c r="EF63">
        <v>62933793</v>
      </c>
      <c r="EG63" t="s">
        <v>1637</v>
      </c>
      <c r="EH63" t="s">
        <v>10716</v>
      </c>
      <c r="EI63" t="s">
        <v>36</v>
      </c>
      <c r="EJ63" t="s">
        <v>37</v>
      </c>
      <c r="EK63">
        <v>20000000</v>
      </c>
      <c r="EL63">
        <v>2010</v>
      </c>
      <c r="EM63">
        <v>5.8</v>
      </c>
      <c r="EO63" t="s">
        <v>5923</v>
      </c>
      <c r="EP63">
        <v>134</v>
      </c>
      <c r="EQ63">
        <v>19377727</v>
      </c>
      <c r="ER63" t="s">
        <v>1954</v>
      </c>
      <c r="ES63" t="s">
        <v>5925</v>
      </c>
      <c r="ET63" t="s">
        <v>36</v>
      </c>
      <c r="EU63" t="s">
        <v>37</v>
      </c>
      <c r="EV63">
        <v>45000000</v>
      </c>
      <c r="EW63">
        <v>2005</v>
      </c>
      <c r="EX63">
        <v>6.4</v>
      </c>
      <c r="EZ63" t="s">
        <v>1573</v>
      </c>
      <c r="FA63">
        <v>93</v>
      </c>
      <c r="FB63">
        <v>84185387</v>
      </c>
      <c r="FC63" t="s">
        <v>2475</v>
      </c>
      <c r="FD63" t="s">
        <v>9413</v>
      </c>
      <c r="FE63" t="s">
        <v>36</v>
      </c>
      <c r="FF63" t="s">
        <v>37</v>
      </c>
      <c r="FG63">
        <v>80000000</v>
      </c>
      <c r="FH63">
        <v>2004</v>
      </c>
      <c r="FI63">
        <v>4.9000000000000004</v>
      </c>
      <c r="FV63" t="s">
        <v>1625</v>
      </c>
      <c r="FW63">
        <v>107</v>
      </c>
      <c r="FX63">
        <v>137340146</v>
      </c>
      <c r="FY63" t="s">
        <v>2178</v>
      </c>
      <c r="FZ63" t="s">
        <v>2489</v>
      </c>
      <c r="GA63" t="s">
        <v>36</v>
      </c>
      <c r="GB63" t="s">
        <v>37</v>
      </c>
      <c r="GC63">
        <v>70000000</v>
      </c>
      <c r="GD63">
        <v>2006</v>
      </c>
      <c r="GE63">
        <v>6.4</v>
      </c>
      <c r="GG63" t="s">
        <v>56</v>
      </c>
      <c r="GH63">
        <v>169</v>
      </c>
      <c r="GI63">
        <v>187991439</v>
      </c>
      <c r="GJ63" t="s">
        <v>658</v>
      </c>
      <c r="GK63" t="s">
        <v>659</v>
      </c>
      <c r="GL63" t="s">
        <v>36</v>
      </c>
      <c r="GM63" t="s">
        <v>37</v>
      </c>
      <c r="GN63">
        <v>165000000</v>
      </c>
      <c r="GO63">
        <v>2014</v>
      </c>
      <c r="GP63">
        <v>8.6</v>
      </c>
      <c r="GR63" t="s">
        <v>3834</v>
      </c>
      <c r="GS63">
        <v>121</v>
      </c>
      <c r="GT63">
        <v>43247140</v>
      </c>
      <c r="GU63" t="s">
        <v>3039</v>
      </c>
      <c r="GV63" t="s">
        <v>3837</v>
      </c>
      <c r="GW63" t="s">
        <v>36</v>
      </c>
      <c r="GX63" t="s">
        <v>55</v>
      </c>
      <c r="GY63">
        <v>55000000</v>
      </c>
      <c r="GZ63">
        <v>2015</v>
      </c>
      <c r="HA63">
        <v>7.1</v>
      </c>
      <c r="HC63" t="s">
        <v>28</v>
      </c>
      <c r="HD63">
        <v>141</v>
      </c>
      <c r="HE63">
        <v>146282411</v>
      </c>
      <c r="HF63" t="s">
        <v>1732</v>
      </c>
      <c r="HG63" t="s">
        <v>1733</v>
      </c>
      <c r="HH63" t="s">
        <v>36</v>
      </c>
      <c r="HI63" t="s">
        <v>37</v>
      </c>
      <c r="HJ63">
        <v>115000000</v>
      </c>
      <c r="HK63">
        <v>1994</v>
      </c>
      <c r="HL63">
        <v>7.2</v>
      </c>
      <c r="HN63" t="s">
        <v>1153</v>
      </c>
      <c r="HO63">
        <v>115</v>
      </c>
      <c r="HP63">
        <v>35024475</v>
      </c>
      <c r="HQ63" t="s">
        <v>1155</v>
      </c>
      <c r="HR63" t="s">
        <v>1909</v>
      </c>
      <c r="HS63" t="s">
        <v>36</v>
      </c>
      <c r="HT63" t="s">
        <v>1463</v>
      </c>
      <c r="HU63">
        <v>100000000</v>
      </c>
      <c r="HV63">
        <v>2010</v>
      </c>
      <c r="HW63">
        <v>6.9</v>
      </c>
      <c r="HY63" t="s">
        <v>23948</v>
      </c>
      <c r="HZ63">
        <v>78</v>
      </c>
      <c r="IA63">
        <v>243768</v>
      </c>
      <c r="IB63" t="s">
        <v>23950</v>
      </c>
      <c r="IC63" t="s">
        <v>23951</v>
      </c>
      <c r="ID63" t="s">
        <v>36</v>
      </c>
      <c r="IE63" t="s">
        <v>37</v>
      </c>
      <c r="IF63">
        <v>30000</v>
      </c>
      <c r="IG63">
        <v>2007</v>
      </c>
      <c r="IH63">
        <v>4.0999999999999996</v>
      </c>
    </row>
    <row r="64" spans="2:242" x14ac:dyDescent="0.2">
      <c r="B64" t="s">
        <v>258</v>
      </c>
      <c r="C64">
        <v>90</v>
      </c>
      <c r="D64">
        <v>226138454</v>
      </c>
      <c r="E64" t="s">
        <v>2086</v>
      </c>
      <c r="F64" t="s">
        <v>2087</v>
      </c>
      <c r="G64" t="s">
        <v>36</v>
      </c>
      <c r="H64" t="s">
        <v>37</v>
      </c>
      <c r="I64">
        <v>90000000</v>
      </c>
      <c r="J64">
        <v>2001</v>
      </c>
      <c r="K64">
        <v>6.6</v>
      </c>
      <c r="M64" t="s">
        <v>369</v>
      </c>
      <c r="N64">
        <v>157</v>
      </c>
      <c r="O64">
        <v>289994397</v>
      </c>
      <c r="P64" t="s">
        <v>766</v>
      </c>
      <c r="Q64" t="s">
        <v>771</v>
      </c>
      <c r="R64" t="s">
        <v>36</v>
      </c>
      <c r="S64" t="s">
        <v>55</v>
      </c>
      <c r="T64">
        <v>150000000</v>
      </c>
      <c r="U64">
        <v>2005</v>
      </c>
      <c r="V64">
        <v>7.6</v>
      </c>
      <c r="X64" t="s">
        <v>4572</v>
      </c>
      <c r="Y64">
        <v>84</v>
      </c>
      <c r="Z64">
        <v>141600000</v>
      </c>
      <c r="AA64" t="s">
        <v>57</v>
      </c>
      <c r="AB64" t="s">
        <v>4574</v>
      </c>
      <c r="AC64" t="s">
        <v>36</v>
      </c>
      <c r="AD64" t="s">
        <v>37</v>
      </c>
      <c r="AE64">
        <v>55000000</v>
      </c>
      <c r="AF64">
        <v>1995</v>
      </c>
      <c r="AG64">
        <v>6.6</v>
      </c>
      <c r="AI64" t="s">
        <v>7783</v>
      </c>
      <c r="AJ64">
        <v>129</v>
      </c>
      <c r="AK64">
        <v>48814909</v>
      </c>
      <c r="AL64" t="s">
        <v>1744</v>
      </c>
      <c r="AM64" t="s">
        <v>7921</v>
      </c>
      <c r="AN64" t="s">
        <v>36</v>
      </c>
      <c r="AO64" t="s">
        <v>37</v>
      </c>
      <c r="AP64">
        <v>32000000</v>
      </c>
      <c r="AQ64">
        <v>2000</v>
      </c>
      <c r="AR64">
        <v>7.2</v>
      </c>
      <c r="AT64" t="s">
        <v>2365</v>
      </c>
      <c r="AU64">
        <v>127</v>
      </c>
      <c r="AV64">
        <v>182805123</v>
      </c>
      <c r="AW64" t="s">
        <v>232</v>
      </c>
      <c r="AX64" t="s">
        <v>3631</v>
      </c>
      <c r="AY64" t="s">
        <v>36</v>
      </c>
      <c r="AZ64" t="s">
        <v>37</v>
      </c>
      <c r="BA64">
        <v>70000000</v>
      </c>
      <c r="BB64">
        <v>2000</v>
      </c>
      <c r="BC64">
        <v>6.4</v>
      </c>
      <c r="BE64" t="s">
        <v>1005</v>
      </c>
      <c r="BF64">
        <v>90</v>
      </c>
      <c r="BG64">
        <v>110332737</v>
      </c>
      <c r="BH64" t="s">
        <v>1008</v>
      </c>
      <c r="BI64" t="s">
        <v>1009</v>
      </c>
      <c r="BJ64" t="s">
        <v>36</v>
      </c>
      <c r="BK64" t="s">
        <v>37</v>
      </c>
      <c r="BL64">
        <v>100000000</v>
      </c>
      <c r="BM64">
        <v>2005</v>
      </c>
      <c r="BN64">
        <v>6.1</v>
      </c>
      <c r="BP64" t="s">
        <v>485</v>
      </c>
      <c r="BQ64">
        <v>117</v>
      </c>
      <c r="BR64">
        <v>321952</v>
      </c>
      <c r="BS64" t="s">
        <v>22452</v>
      </c>
      <c r="BT64" t="s">
        <v>23934</v>
      </c>
      <c r="BU64" t="s">
        <v>36</v>
      </c>
      <c r="BV64" t="s">
        <v>37</v>
      </c>
      <c r="BX64">
        <v>1978</v>
      </c>
      <c r="BY64">
        <v>8.1999999999999993</v>
      </c>
      <c r="CA64" t="s">
        <v>387</v>
      </c>
      <c r="CB64">
        <v>141</v>
      </c>
      <c r="CC64">
        <v>164435221</v>
      </c>
      <c r="CD64" t="s">
        <v>213</v>
      </c>
      <c r="CE64" t="s">
        <v>4918</v>
      </c>
      <c r="CF64" t="s">
        <v>36</v>
      </c>
      <c r="CG64" t="s">
        <v>37</v>
      </c>
      <c r="CH64">
        <v>52000000</v>
      </c>
      <c r="CI64">
        <v>2002</v>
      </c>
      <c r="CJ64">
        <v>8</v>
      </c>
      <c r="CL64" t="s">
        <v>161</v>
      </c>
      <c r="CM64">
        <v>88</v>
      </c>
      <c r="CN64">
        <v>190418803</v>
      </c>
      <c r="CO64" t="s">
        <v>164</v>
      </c>
      <c r="CP64" t="s">
        <v>982</v>
      </c>
      <c r="CQ64" t="s">
        <v>36</v>
      </c>
      <c r="CR64" t="s">
        <v>37</v>
      </c>
      <c r="CS64">
        <v>140000000</v>
      </c>
      <c r="CT64">
        <v>2002</v>
      </c>
      <c r="CU64">
        <v>6.1</v>
      </c>
      <c r="CW64" t="s">
        <v>433</v>
      </c>
      <c r="CX64">
        <v>115</v>
      </c>
      <c r="CY64">
        <v>82161969</v>
      </c>
      <c r="CZ64" t="s">
        <v>436</v>
      </c>
      <c r="DA64" t="s">
        <v>986</v>
      </c>
      <c r="DB64" t="s">
        <v>36</v>
      </c>
      <c r="DC64" t="s">
        <v>37</v>
      </c>
      <c r="DD64">
        <v>150000000</v>
      </c>
      <c r="DE64">
        <v>2007</v>
      </c>
      <c r="DF64">
        <v>6.3</v>
      </c>
      <c r="DH64" t="s">
        <v>4929</v>
      </c>
      <c r="DI64">
        <v>105</v>
      </c>
      <c r="DJ64">
        <v>29959436</v>
      </c>
      <c r="DK64" t="s">
        <v>2375</v>
      </c>
      <c r="DL64" t="s">
        <v>13417</v>
      </c>
      <c r="DM64" t="s">
        <v>36</v>
      </c>
      <c r="DN64" t="s">
        <v>55</v>
      </c>
      <c r="DO64">
        <v>13000000</v>
      </c>
      <c r="DP64">
        <v>2011</v>
      </c>
      <c r="DQ64">
        <v>6.4</v>
      </c>
      <c r="DS64" t="s">
        <v>2446</v>
      </c>
      <c r="DT64">
        <v>109</v>
      </c>
      <c r="DU64">
        <v>61280963</v>
      </c>
      <c r="DV64" t="s">
        <v>4637</v>
      </c>
      <c r="DW64" t="s">
        <v>7333</v>
      </c>
      <c r="DX64" t="s">
        <v>36</v>
      </c>
      <c r="DY64" t="s">
        <v>37</v>
      </c>
      <c r="DZ64">
        <v>33000000</v>
      </c>
      <c r="EA64">
        <v>2000</v>
      </c>
      <c r="EB64">
        <v>6.3</v>
      </c>
      <c r="ED64" t="s">
        <v>9746</v>
      </c>
      <c r="EE64">
        <v>109</v>
      </c>
      <c r="EF64">
        <v>61356221</v>
      </c>
      <c r="EG64" t="s">
        <v>11299</v>
      </c>
      <c r="EH64" t="s">
        <v>13388</v>
      </c>
      <c r="EI64" t="s">
        <v>36</v>
      </c>
      <c r="EJ64" t="s">
        <v>37</v>
      </c>
      <c r="EK64">
        <v>14000000</v>
      </c>
      <c r="EL64">
        <v>2007</v>
      </c>
      <c r="EM64">
        <v>5.2</v>
      </c>
      <c r="EO64" t="s">
        <v>11105</v>
      </c>
      <c r="EP64">
        <v>88</v>
      </c>
      <c r="EQ64">
        <v>16988996</v>
      </c>
      <c r="ER64" t="s">
        <v>2187</v>
      </c>
      <c r="ES64" t="s">
        <v>11107</v>
      </c>
      <c r="ET64" t="s">
        <v>36</v>
      </c>
      <c r="EU64" t="s">
        <v>37</v>
      </c>
      <c r="EV64">
        <v>35000000</v>
      </c>
      <c r="EW64">
        <v>2002</v>
      </c>
      <c r="EX64">
        <v>4</v>
      </c>
      <c r="EZ64" t="s">
        <v>3611</v>
      </c>
      <c r="FA64">
        <v>121</v>
      </c>
      <c r="FB64">
        <v>83892374</v>
      </c>
      <c r="FC64" t="s">
        <v>3258</v>
      </c>
      <c r="FD64" t="s">
        <v>3613</v>
      </c>
      <c r="FE64" t="s">
        <v>36</v>
      </c>
      <c r="FF64" t="s">
        <v>37</v>
      </c>
      <c r="FG64">
        <v>66000000</v>
      </c>
      <c r="FH64">
        <v>1998</v>
      </c>
      <c r="FI64">
        <v>7</v>
      </c>
      <c r="FV64" t="s">
        <v>512</v>
      </c>
      <c r="FW64">
        <v>115</v>
      </c>
      <c r="FX64">
        <v>135014968</v>
      </c>
      <c r="FY64" t="s">
        <v>809</v>
      </c>
      <c r="FZ64" t="s">
        <v>5021</v>
      </c>
      <c r="GA64" t="s">
        <v>36</v>
      </c>
      <c r="GB64" t="s">
        <v>37</v>
      </c>
      <c r="GC64">
        <v>50000000</v>
      </c>
      <c r="GD64">
        <v>1998</v>
      </c>
      <c r="GE64">
        <v>6.7</v>
      </c>
      <c r="GG64" t="s">
        <v>426</v>
      </c>
      <c r="GH64">
        <v>124</v>
      </c>
      <c r="GI64">
        <v>186739919</v>
      </c>
      <c r="GJ64" t="s">
        <v>371</v>
      </c>
      <c r="GK64" t="s">
        <v>1335</v>
      </c>
      <c r="GL64" t="s">
        <v>36</v>
      </c>
      <c r="GM64" t="s">
        <v>37</v>
      </c>
      <c r="GN64">
        <v>125000000</v>
      </c>
      <c r="GO64">
        <v>2004</v>
      </c>
      <c r="GP64">
        <v>6.4</v>
      </c>
      <c r="GR64" t="s">
        <v>8331</v>
      </c>
      <c r="GS64">
        <v>118</v>
      </c>
      <c r="GT64">
        <v>42643187</v>
      </c>
      <c r="GU64" t="s">
        <v>8332</v>
      </c>
      <c r="GV64" t="s">
        <v>8333</v>
      </c>
      <c r="GW64" t="s">
        <v>36</v>
      </c>
      <c r="GX64" t="s">
        <v>37</v>
      </c>
      <c r="GZ64">
        <v>2006</v>
      </c>
      <c r="HA64">
        <v>7.2</v>
      </c>
      <c r="HC64" t="s">
        <v>4963</v>
      </c>
      <c r="HD64">
        <v>93</v>
      </c>
      <c r="HE64">
        <v>145000989</v>
      </c>
      <c r="HF64" t="s">
        <v>226</v>
      </c>
      <c r="HG64" t="s">
        <v>9387</v>
      </c>
      <c r="HH64" t="s">
        <v>36</v>
      </c>
      <c r="HI64" t="s">
        <v>1463</v>
      </c>
      <c r="HJ64">
        <v>25000000</v>
      </c>
      <c r="HK64">
        <v>2008</v>
      </c>
      <c r="HL64">
        <v>7.9</v>
      </c>
      <c r="HN64" t="s">
        <v>758</v>
      </c>
      <c r="HO64">
        <v>206</v>
      </c>
      <c r="HP64">
        <v>34293771</v>
      </c>
      <c r="HQ64" t="s">
        <v>760</v>
      </c>
      <c r="HR64" t="s">
        <v>761</v>
      </c>
      <c r="HS64" t="s">
        <v>36</v>
      </c>
      <c r="HT64" t="s">
        <v>765</v>
      </c>
      <c r="HU64">
        <v>155000000</v>
      </c>
      <c r="HV64">
        <v>2004</v>
      </c>
      <c r="HW64">
        <v>5.5</v>
      </c>
      <c r="HY64" t="s">
        <v>12058</v>
      </c>
      <c r="HZ64">
        <v>121</v>
      </c>
      <c r="IA64">
        <v>229311</v>
      </c>
      <c r="IB64" t="s">
        <v>4830</v>
      </c>
      <c r="IC64" t="s">
        <v>12060</v>
      </c>
      <c r="ID64" t="s">
        <v>36</v>
      </c>
      <c r="IE64" t="s">
        <v>3569</v>
      </c>
      <c r="IF64">
        <v>11350000</v>
      </c>
      <c r="IG64">
        <v>1999</v>
      </c>
      <c r="IH64">
        <v>6.2</v>
      </c>
    </row>
    <row r="65" spans="2:242" x14ac:dyDescent="0.2">
      <c r="B65" t="s">
        <v>609</v>
      </c>
      <c r="C65">
        <v>102</v>
      </c>
      <c r="D65">
        <v>222487711</v>
      </c>
      <c r="E65" t="s">
        <v>612</v>
      </c>
      <c r="F65" t="s">
        <v>613</v>
      </c>
      <c r="G65" t="s">
        <v>36</v>
      </c>
      <c r="H65" t="s">
        <v>37</v>
      </c>
      <c r="I65">
        <v>165000000</v>
      </c>
      <c r="J65">
        <v>2014</v>
      </c>
      <c r="K65">
        <v>7.9</v>
      </c>
      <c r="M65" t="s">
        <v>467</v>
      </c>
      <c r="N65">
        <v>92</v>
      </c>
      <c r="O65">
        <v>289907418</v>
      </c>
      <c r="P65" t="s">
        <v>270</v>
      </c>
      <c r="Q65" t="s">
        <v>1438</v>
      </c>
      <c r="R65" t="s">
        <v>36</v>
      </c>
      <c r="S65" t="s">
        <v>37</v>
      </c>
      <c r="T65">
        <v>115000000</v>
      </c>
      <c r="U65">
        <v>2001</v>
      </c>
      <c r="V65">
        <v>8.1</v>
      </c>
      <c r="X65" t="s">
        <v>433</v>
      </c>
      <c r="Y65">
        <v>96</v>
      </c>
      <c r="Z65">
        <v>137850096</v>
      </c>
      <c r="AA65" t="s">
        <v>436</v>
      </c>
      <c r="AB65" t="s">
        <v>437</v>
      </c>
      <c r="AC65" t="s">
        <v>36</v>
      </c>
      <c r="AD65" t="s">
        <v>37</v>
      </c>
      <c r="AE65">
        <v>200000000</v>
      </c>
      <c r="AF65">
        <v>2009</v>
      </c>
      <c r="AG65">
        <v>6.8</v>
      </c>
      <c r="AI65" t="s">
        <v>5074</v>
      </c>
      <c r="AJ65">
        <v>202</v>
      </c>
      <c r="AK65">
        <v>48169908</v>
      </c>
      <c r="AL65" t="s">
        <v>1725</v>
      </c>
      <c r="AM65" t="s">
        <v>7365</v>
      </c>
      <c r="AN65" t="s">
        <v>36</v>
      </c>
      <c r="AO65" t="s">
        <v>37</v>
      </c>
      <c r="AP65">
        <v>33000000</v>
      </c>
      <c r="AQ65">
        <v>1992</v>
      </c>
      <c r="AR65">
        <v>7.7</v>
      </c>
      <c r="AT65" t="s">
        <v>512</v>
      </c>
      <c r="AU65">
        <v>86</v>
      </c>
      <c r="AV65">
        <v>181395380</v>
      </c>
      <c r="AW65" t="s">
        <v>3759</v>
      </c>
      <c r="AX65" t="s">
        <v>5677</v>
      </c>
      <c r="AY65" t="s">
        <v>36</v>
      </c>
      <c r="AZ65" t="s">
        <v>37</v>
      </c>
      <c r="BA65">
        <v>45000000</v>
      </c>
      <c r="BB65">
        <v>1997</v>
      </c>
      <c r="BC65">
        <v>6.8</v>
      </c>
      <c r="BE65" t="s">
        <v>1322</v>
      </c>
      <c r="BF65">
        <v>149</v>
      </c>
      <c r="BG65">
        <v>108706165</v>
      </c>
      <c r="BH65" t="s">
        <v>118</v>
      </c>
      <c r="BI65" t="s">
        <v>6267</v>
      </c>
      <c r="BJ65" t="s">
        <v>36</v>
      </c>
      <c r="BK65" t="s">
        <v>37</v>
      </c>
      <c r="BL65">
        <v>40000000</v>
      </c>
      <c r="BM65">
        <v>1996</v>
      </c>
      <c r="BN65">
        <v>7.4</v>
      </c>
      <c r="BP65" t="s">
        <v>21782</v>
      </c>
      <c r="BQ65">
        <v>91</v>
      </c>
      <c r="BR65">
        <v>287761</v>
      </c>
      <c r="BS65" t="s">
        <v>21785</v>
      </c>
      <c r="BT65" t="s">
        <v>21786</v>
      </c>
      <c r="BU65" t="s">
        <v>36</v>
      </c>
      <c r="BV65" t="s">
        <v>177</v>
      </c>
      <c r="BW65">
        <v>1000000</v>
      </c>
      <c r="BX65">
        <v>2013</v>
      </c>
      <c r="BY65">
        <v>7.6</v>
      </c>
      <c r="CA65" t="s">
        <v>6242</v>
      </c>
      <c r="CB65">
        <v>108</v>
      </c>
      <c r="CC65">
        <v>163947053</v>
      </c>
      <c r="CD65" t="s">
        <v>313</v>
      </c>
      <c r="CE65" t="s">
        <v>6243</v>
      </c>
      <c r="CF65" t="s">
        <v>36</v>
      </c>
      <c r="CG65" t="s">
        <v>37</v>
      </c>
      <c r="CH65">
        <v>40000000</v>
      </c>
      <c r="CI65">
        <v>2009</v>
      </c>
      <c r="CJ65">
        <v>6.7</v>
      </c>
      <c r="CL65" t="s">
        <v>617</v>
      </c>
      <c r="CM65">
        <v>101</v>
      </c>
      <c r="CN65">
        <v>189412677</v>
      </c>
      <c r="CO65" t="s">
        <v>620</v>
      </c>
      <c r="CP65" t="s">
        <v>621</v>
      </c>
      <c r="CQ65" t="s">
        <v>36</v>
      </c>
      <c r="CR65" t="s">
        <v>37</v>
      </c>
      <c r="CS65">
        <v>165000000</v>
      </c>
      <c r="CT65">
        <v>2012</v>
      </c>
      <c r="CU65">
        <v>7.8</v>
      </c>
      <c r="CW65" t="s">
        <v>999</v>
      </c>
      <c r="CX65">
        <v>97</v>
      </c>
      <c r="CY65">
        <v>103400692</v>
      </c>
      <c r="CZ65" t="s">
        <v>261</v>
      </c>
      <c r="DA65" t="s">
        <v>1001</v>
      </c>
      <c r="DB65" t="s">
        <v>36</v>
      </c>
      <c r="DC65" t="s">
        <v>37</v>
      </c>
      <c r="DD65">
        <v>145000000</v>
      </c>
      <c r="DE65">
        <v>2012</v>
      </c>
      <c r="DF65">
        <v>7.3</v>
      </c>
      <c r="DH65" t="s">
        <v>3583</v>
      </c>
      <c r="DI65">
        <v>117</v>
      </c>
      <c r="DJ65">
        <v>27550735</v>
      </c>
      <c r="DK65" t="s">
        <v>3585</v>
      </c>
      <c r="DL65" t="s">
        <v>3586</v>
      </c>
      <c r="DM65" t="s">
        <v>36</v>
      </c>
      <c r="DN65" t="s">
        <v>37</v>
      </c>
      <c r="DP65">
        <v>2016</v>
      </c>
      <c r="DQ65">
        <v>6.8</v>
      </c>
      <c r="DS65" t="s">
        <v>2329</v>
      </c>
      <c r="DT65">
        <v>97</v>
      </c>
      <c r="DU65">
        <v>60128566</v>
      </c>
      <c r="DV65" t="s">
        <v>1970</v>
      </c>
      <c r="DW65" t="s">
        <v>4497</v>
      </c>
      <c r="DX65" t="s">
        <v>36</v>
      </c>
      <c r="DY65" t="s">
        <v>765</v>
      </c>
      <c r="DZ65">
        <v>60000000</v>
      </c>
      <c r="EA65">
        <v>2010</v>
      </c>
      <c r="EB65">
        <v>5.9</v>
      </c>
      <c r="ED65" t="s">
        <v>6415</v>
      </c>
      <c r="EE65">
        <v>114</v>
      </c>
      <c r="EF65">
        <v>60923325</v>
      </c>
      <c r="EG65" t="s">
        <v>6418</v>
      </c>
      <c r="EH65" t="s">
        <v>6419</v>
      </c>
      <c r="EI65" t="s">
        <v>36</v>
      </c>
      <c r="EJ65" t="s">
        <v>37</v>
      </c>
      <c r="EL65">
        <v>2010</v>
      </c>
      <c r="EM65">
        <v>6.4</v>
      </c>
      <c r="EO65" t="s">
        <v>14842</v>
      </c>
      <c r="EP65">
        <v>153</v>
      </c>
      <c r="EQ65">
        <v>16800000</v>
      </c>
      <c r="ER65" t="s">
        <v>1693</v>
      </c>
      <c r="ES65" t="s">
        <v>14845</v>
      </c>
      <c r="ET65" t="s">
        <v>36</v>
      </c>
      <c r="EU65" t="s">
        <v>55</v>
      </c>
      <c r="EV65">
        <v>10000000</v>
      </c>
      <c r="EW65">
        <v>1968</v>
      </c>
      <c r="EX65">
        <v>7.5</v>
      </c>
      <c r="EZ65" t="s">
        <v>7279</v>
      </c>
      <c r="FA65">
        <v>143</v>
      </c>
      <c r="FB65">
        <v>82300000</v>
      </c>
      <c r="FC65" t="s">
        <v>1026</v>
      </c>
      <c r="FD65" t="s">
        <v>7281</v>
      </c>
      <c r="FE65" t="s">
        <v>36</v>
      </c>
      <c r="FF65" t="s">
        <v>37</v>
      </c>
      <c r="FG65">
        <v>35000000</v>
      </c>
      <c r="FH65">
        <v>1979</v>
      </c>
      <c r="FI65">
        <v>6.4</v>
      </c>
      <c r="FV65" t="s">
        <v>1056</v>
      </c>
      <c r="FW65">
        <v>188</v>
      </c>
      <c r="FX65">
        <v>134218018</v>
      </c>
      <c r="FY65" t="s">
        <v>117</v>
      </c>
      <c r="FZ65" t="s">
        <v>4580</v>
      </c>
      <c r="GA65" t="s">
        <v>36</v>
      </c>
      <c r="GB65" t="s">
        <v>37</v>
      </c>
      <c r="GC65">
        <v>55000000</v>
      </c>
      <c r="GD65">
        <v>1978</v>
      </c>
      <c r="GE65">
        <v>7.3</v>
      </c>
      <c r="GG65" t="s">
        <v>891</v>
      </c>
      <c r="GH65">
        <v>92</v>
      </c>
      <c r="GI65">
        <v>181166115</v>
      </c>
      <c r="GJ65" t="s">
        <v>2030</v>
      </c>
      <c r="GK65" t="s">
        <v>2031</v>
      </c>
      <c r="GL65" t="s">
        <v>36</v>
      </c>
      <c r="GM65" t="s">
        <v>37</v>
      </c>
      <c r="GN65">
        <v>93000000</v>
      </c>
      <c r="GO65">
        <v>2001</v>
      </c>
      <c r="GP65">
        <v>5.9</v>
      </c>
      <c r="GR65" t="s">
        <v>3492</v>
      </c>
      <c r="GS65">
        <v>104</v>
      </c>
      <c r="GT65">
        <v>42071069</v>
      </c>
      <c r="GU65" t="s">
        <v>6595</v>
      </c>
      <c r="GV65" t="s">
        <v>6596</v>
      </c>
      <c r="GW65" t="s">
        <v>36</v>
      </c>
      <c r="GX65" t="s">
        <v>37</v>
      </c>
      <c r="GY65">
        <v>30000000</v>
      </c>
      <c r="GZ65">
        <v>2005</v>
      </c>
      <c r="HA65">
        <v>6.2</v>
      </c>
      <c r="HC65" t="s">
        <v>1037</v>
      </c>
      <c r="HD65">
        <v>115</v>
      </c>
      <c r="HE65">
        <v>144795350</v>
      </c>
      <c r="HF65" t="s">
        <v>164</v>
      </c>
      <c r="HG65" t="s">
        <v>1643</v>
      </c>
      <c r="HH65" t="s">
        <v>36</v>
      </c>
      <c r="HI65" t="s">
        <v>37</v>
      </c>
      <c r="HJ65">
        <v>120000000</v>
      </c>
      <c r="HK65">
        <v>2004</v>
      </c>
      <c r="HL65">
        <v>7.1</v>
      </c>
      <c r="HN65" t="s">
        <v>3692</v>
      </c>
      <c r="HO65">
        <v>135</v>
      </c>
      <c r="HP65">
        <v>33574332</v>
      </c>
      <c r="HQ65" t="s">
        <v>331</v>
      </c>
      <c r="HR65" t="s">
        <v>4895</v>
      </c>
      <c r="HS65" t="s">
        <v>36</v>
      </c>
      <c r="HT65" t="s">
        <v>37</v>
      </c>
      <c r="HU65">
        <v>90000000</v>
      </c>
      <c r="HV65">
        <v>2006</v>
      </c>
      <c r="HW65">
        <v>7.1</v>
      </c>
      <c r="HY65" t="s">
        <v>19279</v>
      </c>
      <c r="HZ65">
        <v>84</v>
      </c>
      <c r="IA65">
        <v>229094</v>
      </c>
      <c r="IB65" t="s">
        <v>456</v>
      </c>
      <c r="IC65" t="s">
        <v>19280</v>
      </c>
      <c r="ID65" t="s">
        <v>36</v>
      </c>
      <c r="IE65" t="s">
        <v>55</v>
      </c>
      <c r="IG65">
        <v>2015</v>
      </c>
      <c r="IH65">
        <v>6.9</v>
      </c>
    </row>
    <row r="66" spans="2:242" x14ac:dyDescent="0.2">
      <c r="B66" t="s">
        <v>169</v>
      </c>
      <c r="C66">
        <v>201</v>
      </c>
      <c r="D66">
        <v>218051260</v>
      </c>
      <c r="E66" t="s">
        <v>206</v>
      </c>
      <c r="F66" t="s">
        <v>207</v>
      </c>
      <c r="G66" t="s">
        <v>36</v>
      </c>
      <c r="H66" t="s">
        <v>177</v>
      </c>
      <c r="I66">
        <v>207000000</v>
      </c>
      <c r="J66">
        <v>2005</v>
      </c>
      <c r="K66">
        <v>7.2</v>
      </c>
      <c r="M66" t="s">
        <v>694</v>
      </c>
      <c r="N66">
        <v>137</v>
      </c>
      <c r="O66">
        <v>281666058</v>
      </c>
      <c r="P66" t="s">
        <v>345</v>
      </c>
      <c r="Q66" t="s">
        <v>697</v>
      </c>
      <c r="R66" t="s">
        <v>36</v>
      </c>
      <c r="S66" t="s">
        <v>37</v>
      </c>
      <c r="T66">
        <v>160000000</v>
      </c>
      <c r="U66">
        <v>2015</v>
      </c>
      <c r="V66">
        <v>6.6</v>
      </c>
      <c r="X66" t="s">
        <v>1227</v>
      </c>
      <c r="Y66">
        <v>82</v>
      </c>
      <c r="Z66">
        <v>137748063</v>
      </c>
      <c r="AA66" t="s">
        <v>1230</v>
      </c>
      <c r="AB66" t="s">
        <v>1231</v>
      </c>
      <c r="AC66" t="s">
        <v>36</v>
      </c>
      <c r="AD66" t="s">
        <v>37</v>
      </c>
      <c r="AE66">
        <v>127500000</v>
      </c>
      <c r="AF66">
        <v>2000</v>
      </c>
      <c r="AG66">
        <v>6.5</v>
      </c>
      <c r="AI66" t="s">
        <v>3692</v>
      </c>
      <c r="AJ66">
        <v>134</v>
      </c>
      <c r="AK66">
        <v>47034272</v>
      </c>
      <c r="AL66" t="s">
        <v>6506</v>
      </c>
      <c r="AM66" t="s">
        <v>6507</v>
      </c>
      <c r="AN66" t="s">
        <v>36</v>
      </c>
      <c r="AO66" t="s">
        <v>37</v>
      </c>
      <c r="AP66">
        <v>40000000</v>
      </c>
      <c r="AQ66">
        <v>2014</v>
      </c>
      <c r="AR66">
        <v>6.9</v>
      </c>
      <c r="AT66" t="s">
        <v>1163</v>
      </c>
      <c r="AU66">
        <v>117</v>
      </c>
      <c r="AV66">
        <v>180191634</v>
      </c>
      <c r="AW66" t="s">
        <v>232</v>
      </c>
      <c r="AX66" t="s">
        <v>1164</v>
      </c>
      <c r="AY66" t="s">
        <v>36</v>
      </c>
      <c r="AZ66" t="s">
        <v>37</v>
      </c>
      <c r="BA66">
        <v>130000000</v>
      </c>
      <c r="BB66">
        <v>2015</v>
      </c>
      <c r="BC66">
        <v>7.4</v>
      </c>
      <c r="BE66" t="s">
        <v>1762</v>
      </c>
      <c r="BF66">
        <v>178</v>
      </c>
      <c r="BG66">
        <v>107930000</v>
      </c>
      <c r="BH66" t="s">
        <v>975</v>
      </c>
      <c r="BI66" t="s">
        <v>15950</v>
      </c>
      <c r="BJ66" t="s">
        <v>36</v>
      </c>
      <c r="BK66" t="s">
        <v>37</v>
      </c>
      <c r="BL66">
        <v>8000000</v>
      </c>
      <c r="BM66">
        <v>1994</v>
      </c>
      <c r="BN66">
        <v>8.9</v>
      </c>
      <c r="BP66" t="s">
        <v>21759</v>
      </c>
      <c r="BQ66">
        <v>53</v>
      </c>
      <c r="BR66">
        <v>274661</v>
      </c>
      <c r="BS66" t="s">
        <v>21759</v>
      </c>
      <c r="BT66" t="s">
        <v>21760</v>
      </c>
      <c r="BU66" t="s">
        <v>36</v>
      </c>
      <c r="BV66" t="s">
        <v>37</v>
      </c>
      <c r="BW66">
        <v>1000000</v>
      </c>
      <c r="BX66">
        <v>2007</v>
      </c>
      <c r="BY66">
        <v>7.7</v>
      </c>
      <c r="CA66" t="s">
        <v>2176</v>
      </c>
      <c r="CB66">
        <v>93</v>
      </c>
      <c r="CC66">
        <v>163479795</v>
      </c>
      <c r="CD66" t="s">
        <v>270</v>
      </c>
      <c r="CE66" t="s">
        <v>8086</v>
      </c>
      <c r="CF66" t="s">
        <v>36</v>
      </c>
      <c r="CG66" t="s">
        <v>37</v>
      </c>
      <c r="CH66">
        <v>34200000</v>
      </c>
      <c r="CI66">
        <v>1999</v>
      </c>
      <c r="CJ66">
        <v>6.4</v>
      </c>
      <c r="CL66" t="s">
        <v>1451</v>
      </c>
      <c r="CM66">
        <v>98</v>
      </c>
      <c r="CN66">
        <v>187165546</v>
      </c>
      <c r="CO66" t="s">
        <v>313</v>
      </c>
      <c r="CP66" t="s">
        <v>1452</v>
      </c>
      <c r="CQ66" t="s">
        <v>36</v>
      </c>
      <c r="CR66" t="s">
        <v>37</v>
      </c>
      <c r="CS66">
        <v>135000000</v>
      </c>
      <c r="CT66">
        <v>2013</v>
      </c>
      <c r="CU66">
        <v>7.3</v>
      </c>
      <c r="CW66" t="s">
        <v>77</v>
      </c>
      <c r="CX66">
        <v>121</v>
      </c>
      <c r="CY66">
        <v>403706375</v>
      </c>
      <c r="CZ66" t="s">
        <v>80</v>
      </c>
      <c r="DA66" t="s">
        <v>1030</v>
      </c>
      <c r="DB66" t="s">
        <v>36</v>
      </c>
      <c r="DC66" t="s">
        <v>37</v>
      </c>
      <c r="DD66">
        <v>139000000</v>
      </c>
      <c r="DE66">
        <v>2002</v>
      </c>
      <c r="DF66">
        <v>7.3</v>
      </c>
      <c r="DH66" t="s">
        <v>1013</v>
      </c>
      <c r="DI66">
        <v>122</v>
      </c>
      <c r="DJ66">
        <v>26830000</v>
      </c>
      <c r="DK66" t="s">
        <v>1725</v>
      </c>
      <c r="DL66" t="s">
        <v>8657</v>
      </c>
      <c r="DM66" t="s">
        <v>36</v>
      </c>
      <c r="DN66" t="s">
        <v>37</v>
      </c>
      <c r="DO66">
        <v>18000000</v>
      </c>
      <c r="DP66">
        <v>1989</v>
      </c>
      <c r="DQ66">
        <v>7.9</v>
      </c>
      <c r="DS66" t="s">
        <v>1487</v>
      </c>
      <c r="DT66">
        <v>108</v>
      </c>
      <c r="DU66">
        <v>60054449</v>
      </c>
      <c r="DV66" t="s">
        <v>7322</v>
      </c>
      <c r="DW66" t="s">
        <v>7323</v>
      </c>
      <c r="DX66" t="s">
        <v>36</v>
      </c>
      <c r="DY66" t="s">
        <v>37</v>
      </c>
      <c r="DZ66">
        <v>35000000</v>
      </c>
      <c r="EA66">
        <v>1995</v>
      </c>
      <c r="EB66">
        <v>5.8</v>
      </c>
      <c r="ED66" t="s">
        <v>4078</v>
      </c>
      <c r="EE66">
        <v>107</v>
      </c>
      <c r="EF66">
        <v>60786269</v>
      </c>
      <c r="EG66" t="s">
        <v>5623</v>
      </c>
      <c r="EH66" t="s">
        <v>5787</v>
      </c>
      <c r="EI66" t="s">
        <v>36</v>
      </c>
      <c r="EJ66" t="s">
        <v>37</v>
      </c>
      <c r="EK66">
        <v>45000000</v>
      </c>
      <c r="EL66">
        <v>2000</v>
      </c>
      <c r="EM66">
        <v>5.6</v>
      </c>
      <c r="EO66" t="s">
        <v>9787</v>
      </c>
      <c r="EP66">
        <v>90</v>
      </c>
      <c r="EQ66">
        <v>15091542</v>
      </c>
      <c r="ER66" t="s">
        <v>3258</v>
      </c>
      <c r="ES66" t="s">
        <v>9789</v>
      </c>
      <c r="ET66" t="s">
        <v>9793</v>
      </c>
      <c r="EU66" t="s">
        <v>55</v>
      </c>
      <c r="EV66">
        <v>25000000</v>
      </c>
      <c r="EW66">
        <v>1996</v>
      </c>
      <c r="EX66">
        <v>5.3</v>
      </c>
      <c r="EZ66" t="s">
        <v>807</v>
      </c>
      <c r="FA66">
        <v>93</v>
      </c>
      <c r="FB66">
        <v>82226474</v>
      </c>
      <c r="FC66" t="s">
        <v>2675</v>
      </c>
      <c r="FD66" t="s">
        <v>2676</v>
      </c>
      <c r="FE66" t="s">
        <v>36</v>
      </c>
      <c r="FF66" t="s">
        <v>37</v>
      </c>
      <c r="FG66">
        <v>65000000</v>
      </c>
      <c r="FH66">
        <v>2006</v>
      </c>
      <c r="FI66">
        <v>5.6</v>
      </c>
      <c r="FV66" t="s">
        <v>1349</v>
      </c>
      <c r="FW66">
        <v>99</v>
      </c>
      <c r="FX66">
        <v>134141530</v>
      </c>
      <c r="FY66" t="s">
        <v>2281</v>
      </c>
      <c r="FZ66" t="s">
        <v>9455</v>
      </c>
      <c r="GA66" t="s">
        <v>36</v>
      </c>
      <c r="GB66" t="s">
        <v>37</v>
      </c>
      <c r="GC66">
        <v>25000000</v>
      </c>
      <c r="GD66">
        <v>2014</v>
      </c>
      <c r="GE66">
        <v>6.2</v>
      </c>
      <c r="GG66" t="s">
        <v>1163</v>
      </c>
      <c r="GH66">
        <v>117</v>
      </c>
      <c r="GI66">
        <v>180191634</v>
      </c>
      <c r="GJ66" t="s">
        <v>232</v>
      </c>
      <c r="GK66" t="s">
        <v>1164</v>
      </c>
      <c r="GL66" t="s">
        <v>36</v>
      </c>
      <c r="GM66" t="s">
        <v>37</v>
      </c>
      <c r="GN66">
        <v>130000000</v>
      </c>
      <c r="GO66">
        <v>2015</v>
      </c>
      <c r="GP66">
        <v>7.4</v>
      </c>
      <c r="GR66" t="s">
        <v>4097</v>
      </c>
      <c r="GS66">
        <v>106</v>
      </c>
      <c r="GT66">
        <v>40219708</v>
      </c>
      <c r="GU66" t="s">
        <v>586</v>
      </c>
      <c r="GV66" t="s">
        <v>10569</v>
      </c>
      <c r="GW66" t="s">
        <v>36</v>
      </c>
      <c r="GX66" t="s">
        <v>37</v>
      </c>
      <c r="GY66">
        <v>21000000</v>
      </c>
      <c r="GZ66">
        <v>2001</v>
      </c>
      <c r="HA66">
        <v>6.3</v>
      </c>
      <c r="HC66" t="s">
        <v>1056</v>
      </c>
      <c r="HD66">
        <v>121</v>
      </c>
      <c r="HE66">
        <v>144731527</v>
      </c>
      <c r="HF66" t="s">
        <v>1057</v>
      </c>
      <c r="HG66" t="s">
        <v>7252</v>
      </c>
      <c r="HH66" t="s">
        <v>36</v>
      </c>
      <c r="HI66" t="s">
        <v>37</v>
      </c>
      <c r="HJ66">
        <v>35000000</v>
      </c>
      <c r="HK66">
        <v>1992</v>
      </c>
      <c r="HL66">
        <v>6.7</v>
      </c>
      <c r="HN66" t="s">
        <v>3815</v>
      </c>
      <c r="HO66">
        <v>150</v>
      </c>
      <c r="HP66">
        <v>32519322</v>
      </c>
      <c r="HQ66" t="s">
        <v>7455</v>
      </c>
      <c r="HR66" t="s">
        <v>7456</v>
      </c>
      <c r="HS66" t="s">
        <v>36</v>
      </c>
      <c r="HT66" t="s">
        <v>1463</v>
      </c>
      <c r="HU66">
        <v>35000000</v>
      </c>
      <c r="HV66">
        <v>2002</v>
      </c>
      <c r="HW66">
        <v>8.5</v>
      </c>
      <c r="HY66" t="s">
        <v>18319</v>
      </c>
      <c r="HZ66">
        <v>102</v>
      </c>
      <c r="IA66">
        <v>199652</v>
      </c>
      <c r="IB66" t="s">
        <v>1044</v>
      </c>
      <c r="IC66" t="s">
        <v>18320</v>
      </c>
      <c r="ID66" t="s">
        <v>36</v>
      </c>
      <c r="IE66" t="s">
        <v>3569</v>
      </c>
      <c r="IG66">
        <v>2011</v>
      </c>
      <c r="IH66">
        <v>6.6</v>
      </c>
    </row>
    <row r="67" spans="2:242" x14ac:dyDescent="0.2">
      <c r="B67" t="s">
        <v>169</v>
      </c>
      <c r="C67">
        <v>201</v>
      </c>
      <c r="D67">
        <v>218051260</v>
      </c>
      <c r="E67" t="s">
        <v>206</v>
      </c>
      <c r="F67" t="s">
        <v>207</v>
      </c>
      <c r="G67" t="s">
        <v>36</v>
      </c>
      <c r="H67" t="s">
        <v>177</v>
      </c>
      <c r="I67">
        <v>207000000</v>
      </c>
      <c r="J67">
        <v>2005</v>
      </c>
      <c r="K67">
        <v>7.2</v>
      </c>
      <c r="M67" t="s">
        <v>1215</v>
      </c>
      <c r="N67">
        <v>91</v>
      </c>
      <c r="O67">
        <v>274084951</v>
      </c>
      <c r="P67" t="s">
        <v>1482</v>
      </c>
      <c r="Q67" t="s">
        <v>1483</v>
      </c>
      <c r="R67" t="s">
        <v>36</v>
      </c>
      <c r="S67" t="s">
        <v>55</v>
      </c>
      <c r="T67">
        <v>100000000</v>
      </c>
      <c r="U67">
        <v>2013</v>
      </c>
      <c r="V67">
        <v>7.8</v>
      </c>
      <c r="X67" t="s">
        <v>1774</v>
      </c>
      <c r="Y67">
        <v>81</v>
      </c>
      <c r="Z67">
        <v>135381507</v>
      </c>
      <c r="AA67" t="s">
        <v>1800</v>
      </c>
      <c r="AB67" t="s">
        <v>3946</v>
      </c>
      <c r="AC67" t="s">
        <v>36</v>
      </c>
      <c r="AD67" t="s">
        <v>37</v>
      </c>
      <c r="AE67">
        <v>150000000</v>
      </c>
      <c r="AF67">
        <v>2005</v>
      </c>
      <c r="AG67">
        <v>5.8</v>
      </c>
      <c r="AI67" t="s">
        <v>485</v>
      </c>
      <c r="AJ67">
        <v>146</v>
      </c>
      <c r="AK67">
        <v>46836394</v>
      </c>
      <c r="AL67" t="s">
        <v>1744</v>
      </c>
      <c r="AM67" t="s">
        <v>9531</v>
      </c>
      <c r="AN67" t="s">
        <v>36</v>
      </c>
      <c r="AO67" t="s">
        <v>37</v>
      </c>
      <c r="AP67">
        <v>25000000</v>
      </c>
      <c r="AQ67">
        <v>1990</v>
      </c>
      <c r="AR67">
        <v>8.6999999999999993</v>
      </c>
      <c r="AT67" t="s">
        <v>799</v>
      </c>
      <c r="AU67">
        <v>89</v>
      </c>
      <c r="AV67">
        <v>179982968</v>
      </c>
      <c r="AW67" t="s">
        <v>802</v>
      </c>
      <c r="AX67" t="s">
        <v>803</v>
      </c>
      <c r="AY67" t="s">
        <v>36</v>
      </c>
      <c r="AZ67" t="s">
        <v>37</v>
      </c>
      <c r="BA67">
        <v>150000000</v>
      </c>
      <c r="BB67">
        <v>2008</v>
      </c>
      <c r="BC67">
        <v>6.7</v>
      </c>
      <c r="BE67" t="s">
        <v>4237</v>
      </c>
      <c r="BF67">
        <v>109</v>
      </c>
      <c r="BG67">
        <v>106807667</v>
      </c>
      <c r="BH67" t="s">
        <v>5709</v>
      </c>
      <c r="BI67" t="s">
        <v>5710</v>
      </c>
      <c r="BJ67" t="s">
        <v>36</v>
      </c>
      <c r="BK67" t="s">
        <v>37</v>
      </c>
      <c r="BL67">
        <v>45000000</v>
      </c>
      <c r="BM67">
        <v>2000</v>
      </c>
      <c r="BN67">
        <v>6.2</v>
      </c>
      <c r="BP67" t="s">
        <v>21439</v>
      </c>
      <c r="BQ67">
        <v>105</v>
      </c>
      <c r="BR67">
        <v>247740</v>
      </c>
      <c r="BT67" t="s">
        <v>21440</v>
      </c>
      <c r="BU67" t="s">
        <v>36</v>
      </c>
      <c r="BV67" t="s">
        <v>37</v>
      </c>
      <c r="BX67">
        <v>2002</v>
      </c>
      <c r="BY67">
        <v>4.7</v>
      </c>
      <c r="CA67" t="s">
        <v>7279</v>
      </c>
      <c r="CB67">
        <v>174</v>
      </c>
      <c r="CC67">
        <v>163214286</v>
      </c>
      <c r="CD67" t="s">
        <v>15969</v>
      </c>
      <c r="CE67" t="s">
        <v>15970</v>
      </c>
      <c r="CF67" t="s">
        <v>36</v>
      </c>
      <c r="CG67" t="s">
        <v>37</v>
      </c>
      <c r="CH67">
        <v>8200000</v>
      </c>
      <c r="CI67">
        <v>1965</v>
      </c>
      <c r="CJ67">
        <v>8</v>
      </c>
      <c r="CL67" t="s">
        <v>21097</v>
      </c>
      <c r="CM67">
        <v>83</v>
      </c>
      <c r="CN67">
        <v>184925485</v>
      </c>
      <c r="CO67" t="s">
        <v>21099</v>
      </c>
      <c r="CP67" t="s">
        <v>21100</v>
      </c>
      <c r="CQ67" t="s">
        <v>36</v>
      </c>
      <c r="CR67" t="s">
        <v>37</v>
      </c>
      <c r="CS67">
        <v>2000000</v>
      </c>
      <c r="CT67">
        <v>1937</v>
      </c>
      <c r="CU67">
        <v>7.7</v>
      </c>
      <c r="CW67" t="s">
        <v>637</v>
      </c>
      <c r="CX67">
        <v>102</v>
      </c>
      <c r="CY67">
        <v>176997107</v>
      </c>
      <c r="CZ67" t="s">
        <v>639</v>
      </c>
      <c r="DA67" t="s">
        <v>1034</v>
      </c>
      <c r="DB67" t="s">
        <v>36</v>
      </c>
      <c r="DC67" t="s">
        <v>37</v>
      </c>
      <c r="DD67">
        <v>145000000</v>
      </c>
      <c r="DE67">
        <v>2014</v>
      </c>
      <c r="DF67">
        <v>7.9</v>
      </c>
      <c r="DH67" t="s">
        <v>1013</v>
      </c>
      <c r="DI67">
        <v>122</v>
      </c>
      <c r="DJ67">
        <v>26830000</v>
      </c>
      <c r="DK67" t="s">
        <v>1725</v>
      </c>
      <c r="DL67" t="s">
        <v>8657</v>
      </c>
      <c r="DM67" t="s">
        <v>36</v>
      </c>
      <c r="DN67" t="s">
        <v>37</v>
      </c>
      <c r="DO67">
        <v>18000000</v>
      </c>
      <c r="DP67">
        <v>1989</v>
      </c>
      <c r="DQ67">
        <v>7.9</v>
      </c>
      <c r="DS67" t="s">
        <v>1309</v>
      </c>
      <c r="DT67">
        <v>107</v>
      </c>
      <c r="DU67">
        <v>59735548</v>
      </c>
      <c r="DV67" t="s">
        <v>247</v>
      </c>
      <c r="DW67" t="s">
        <v>11775</v>
      </c>
      <c r="DX67" t="s">
        <v>36</v>
      </c>
      <c r="DY67" t="s">
        <v>37</v>
      </c>
      <c r="DZ67">
        <v>15000000</v>
      </c>
      <c r="EA67">
        <v>1987</v>
      </c>
      <c r="EB67">
        <v>7.8</v>
      </c>
      <c r="ED67" t="s">
        <v>2748</v>
      </c>
      <c r="EE67">
        <v>74</v>
      </c>
      <c r="EF67">
        <v>60507228</v>
      </c>
      <c r="EG67" t="s">
        <v>2751</v>
      </c>
      <c r="EH67" t="s">
        <v>2752</v>
      </c>
      <c r="EI67" t="s">
        <v>36</v>
      </c>
      <c r="EJ67" t="s">
        <v>37</v>
      </c>
      <c r="EK67">
        <v>80000000</v>
      </c>
      <c r="EL67">
        <v>1999</v>
      </c>
      <c r="EM67">
        <v>7.3</v>
      </c>
      <c r="EO67" t="s">
        <v>5074</v>
      </c>
      <c r="EP67">
        <v>121</v>
      </c>
      <c r="EQ67">
        <v>14545844</v>
      </c>
      <c r="ER67" t="s">
        <v>8396</v>
      </c>
      <c r="ES67" t="s">
        <v>17053</v>
      </c>
      <c r="ET67" t="s">
        <v>36</v>
      </c>
      <c r="EU67" t="s">
        <v>37</v>
      </c>
      <c r="EV67">
        <v>6500000</v>
      </c>
      <c r="EW67">
        <v>1988</v>
      </c>
      <c r="EX67">
        <v>5.8</v>
      </c>
      <c r="EZ67" t="s">
        <v>5085</v>
      </c>
      <c r="FA67">
        <v>109</v>
      </c>
      <c r="FB67">
        <v>81022333</v>
      </c>
      <c r="FC67" t="s">
        <v>5086</v>
      </c>
      <c r="FD67" t="s">
        <v>5087</v>
      </c>
      <c r="FE67" t="s">
        <v>36</v>
      </c>
      <c r="FF67" t="s">
        <v>37</v>
      </c>
      <c r="FG67">
        <v>50000000</v>
      </c>
      <c r="FH67">
        <v>1995</v>
      </c>
      <c r="FI67">
        <v>5</v>
      </c>
      <c r="FV67" t="s">
        <v>4164</v>
      </c>
      <c r="FW67">
        <v>122</v>
      </c>
      <c r="FX67">
        <v>132088910</v>
      </c>
      <c r="FY67" t="s">
        <v>345</v>
      </c>
      <c r="FZ67" t="s">
        <v>10573</v>
      </c>
      <c r="GA67" t="s">
        <v>36</v>
      </c>
      <c r="GB67" t="s">
        <v>37</v>
      </c>
      <c r="GC67">
        <v>21000000</v>
      </c>
      <c r="GD67">
        <v>2012</v>
      </c>
      <c r="GE67">
        <v>7.8</v>
      </c>
      <c r="GG67" t="s">
        <v>253</v>
      </c>
      <c r="GH67">
        <v>119</v>
      </c>
      <c r="GI67">
        <v>180011740</v>
      </c>
      <c r="GJ67" t="s">
        <v>585</v>
      </c>
      <c r="GK67" t="s">
        <v>1710</v>
      </c>
      <c r="GL67" t="s">
        <v>36</v>
      </c>
      <c r="GM67" t="s">
        <v>37</v>
      </c>
      <c r="GN67">
        <v>100000000</v>
      </c>
      <c r="GO67">
        <v>2001</v>
      </c>
      <c r="GP67">
        <v>5.7</v>
      </c>
      <c r="GR67" t="s">
        <v>5406</v>
      </c>
      <c r="GS67">
        <v>104</v>
      </c>
      <c r="GT67">
        <v>40118420</v>
      </c>
      <c r="GU67" t="s">
        <v>5225</v>
      </c>
      <c r="GV67" t="s">
        <v>8362</v>
      </c>
      <c r="GW67" t="s">
        <v>36</v>
      </c>
      <c r="GX67" t="s">
        <v>37</v>
      </c>
      <c r="GY67">
        <v>30000000</v>
      </c>
      <c r="GZ67">
        <v>2002</v>
      </c>
      <c r="HA67">
        <v>5.6</v>
      </c>
      <c r="HC67" t="s">
        <v>497</v>
      </c>
      <c r="HD67">
        <v>106</v>
      </c>
      <c r="HE67">
        <v>144512310</v>
      </c>
      <c r="HF67" t="s">
        <v>331</v>
      </c>
      <c r="HG67" t="s">
        <v>679</v>
      </c>
      <c r="HH67" t="s">
        <v>36</v>
      </c>
      <c r="HI67" t="s">
        <v>37</v>
      </c>
      <c r="HJ67">
        <v>38000000</v>
      </c>
      <c r="HK67">
        <v>2001</v>
      </c>
      <c r="HL67">
        <v>6.7</v>
      </c>
      <c r="HN67" t="s">
        <v>1488</v>
      </c>
      <c r="HO67">
        <v>94</v>
      </c>
      <c r="HP67">
        <v>32416109</v>
      </c>
      <c r="HQ67" t="s">
        <v>118</v>
      </c>
      <c r="HR67" t="s">
        <v>10125</v>
      </c>
      <c r="HS67" t="s">
        <v>36</v>
      </c>
      <c r="HT67" t="s">
        <v>37</v>
      </c>
      <c r="HU67">
        <v>25000000</v>
      </c>
      <c r="HV67">
        <v>2009</v>
      </c>
      <c r="HW67">
        <v>6.2</v>
      </c>
      <c r="HY67" t="s">
        <v>8605</v>
      </c>
      <c r="HZ67">
        <v>135</v>
      </c>
      <c r="IA67">
        <v>128486</v>
      </c>
      <c r="IB67" t="s">
        <v>6891</v>
      </c>
      <c r="IC67" t="s">
        <v>15485</v>
      </c>
      <c r="ID67" t="s">
        <v>12698</v>
      </c>
      <c r="IE67" t="s">
        <v>5692</v>
      </c>
      <c r="IF67">
        <v>10000000</v>
      </c>
      <c r="IG67">
        <v>2008</v>
      </c>
      <c r="IH67">
        <v>7.3</v>
      </c>
    </row>
    <row r="68" spans="2:242" x14ac:dyDescent="0.2">
      <c r="B68" t="s">
        <v>169</v>
      </c>
      <c r="C68">
        <v>201</v>
      </c>
      <c r="D68">
        <v>218051260</v>
      </c>
      <c r="E68" t="s">
        <v>206</v>
      </c>
      <c r="F68" t="s">
        <v>207</v>
      </c>
      <c r="G68" t="s">
        <v>36</v>
      </c>
      <c r="H68" t="s">
        <v>177</v>
      </c>
      <c r="I68">
        <v>207000000</v>
      </c>
      <c r="J68">
        <v>2005</v>
      </c>
      <c r="K68">
        <v>7.2</v>
      </c>
      <c r="M68" t="s">
        <v>267</v>
      </c>
      <c r="N68">
        <v>104</v>
      </c>
      <c r="O68">
        <v>268488329</v>
      </c>
      <c r="P68" t="s">
        <v>270</v>
      </c>
      <c r="Q68" t="s">
        <v>271</v>
      </c>
      <c r="R68" t="s">
        <v>36</v>
      </c>
      <c r="S68" t="s">
        <v>37</v>
      </c>
      <c r="T68">
        <v>200000000</v>
      </c>
      <c r="U68">
        <v>2013</v>
      </c>
      <c r="V68">
        <v>7.3</v>
      </c>
      <c r="X68" t="s">
        <v>595</v>
      </c>
      <c r="Y68">
        <v>87</v>
      </c>
      <c r="Z68">
        <v>133103929</v>
      </c>
      <c r="AA68" t="s">
        <v>477</v>
      </c>
      <c r="AB68" t="s">
        <v>2578</v>
      </c>
      <c r="AC68" t="s">
        <v>36</v>
      </c>
      <c r="AD68" t="s">
        <v>37</v>
      </c>
      <c r="AE68">
        <v>75000000</v>
      </c>
      <c r="AF68">
        <v>2011</v>
      </c>
      <c r="AG68">
        <v>4.4000000000000004</v>
      </c>
      <c r="AI68" t="s">
        <v>430</v>
      </c>
      <c r="AJ68">
        <v>128</v>
      </c>
      <c r="AK68">
        <v>44988180</v>
      </c>
      <c r="AL68" t="s">
        <v>1049</v>
      </c>
      <c r="AM68" t="s">
        <v>10810</v>
      </c>
      <c r="AN68" t="s">
        <v>36</v>
      </c>
      <c r="AO68" t="s">
        <v>37</v>
      </c>
      <c r="AP68">
        <v>20000000</v>
      </c>
      <c r="AQ68">
        <v>2015</v>
      </c>
      <c r="AR68">
        <v>8.1</v>
      </c>
      <c r="AT68" t="s">
        <v>161</v>
      </c>
      <c r="AU68">
        <v>106</v>
      </c>
      <c r="AV68">
        <v>179020854</v>
      </c>
      <c r="AW68" t="s">
        <v>164</v>
      </c>
      <c r="AX68" t="s">
        <v>165</v>
      </c>
      <c r="AY68" t="s">
        <v>36</v>
      </c>
      <c r="AZ68" t="s">
        <v>37</v>
      </c>
      <c r="BA68">
        <v>225000000</v>
      </c>
      <c r="BB68">
        <v>2012</v>
      </c>
      <c r="BC68">
        <v>6.8</v>
      </c>
      <c r="BE68" t="s">
        <v>4216</v>
      </c>
      <c r="BF68">
        <v>103</v>
      </c>
      <c r="BG68">
        <v>106694016</v>
      </c>
      <c r="BH68" t="s">
        <v>1744</v>
      </c>
      <c r="BI68" t="s">
        <v>8157</v>
      </c>
      <c r="BJ68" t="s">
        <v>36</v>
      </c>
      <c r="BK68" t="s">
        <v>37</v>
      </c>
      <c r="BL68">
        <v>30000000</v>
      </c>
      <c r="BM68">
        <v>1999</v>
      </c>
      <c r="BN68">
        <v>6.7</v>
      </c>
      <c r="BP68" t="s">
        <v>17952</v>
      </c>
      <c r="BQ68">
        <v>118</v>
      </c>
      <c r="BR68">
        <v>228830</v>
      </c>
      <c r="BS68" t="s">
        <v>17955</v>
      </c>
      <c r="BT68" t="s">
        <v>17956</v>
      </c>
      <c r="BU68" t="s">
        <v>36</v>
      </c>
      <c r="BV68" t="s">
        <v>37</v>
      </c>
      <c r="BX68">
        <v>2008</v>
      </c>
      <c r="BY68">
        <v>7.5</v>
      </c>
      <c r="CA68" t="s">
        <v>1762</v>
      </c>
      <c r="CB68">
        <v>165</v>
      </c>
      <c r="CC68">
        <v>162804648</v>
      </c>
      <c r="CD68" t="s">
        <v>213</v>
      </c>
      <c r="CE68" t="s">
        <v>1764</v>
      </c>
      <c r="CF68" t="s">
        <v>36</v>
      </c>
      <c r="CG68" t="s">
        <v>37</v>
      </c>
      <c r="CH68">
        <v>100000000</v>
      </c>
      <c r="CI68">
        <v>2012</v>
      </c>
      <c r="CJ68">
        <v>8.5</v>
      </c>
      <c r="CL68" t="s">
        <v>799</v>
      </c>
      <c r="CM68">
        <v>89</v>
      </c>
      <c r="CN68">
        <v>179982968</v>
      </c>
      <c r="CO68" t="s">
        <v>802</v>
      </c>
      <c r="CP68" t="s">
        <v>803</v>
      </c>
      <c r="CQ68" t="s">
        <v>36</v>
      </c>
      <c r="CR68" t="s">
        <v>37</v>
      </c>
      <c r="CS68">
        <v>150000000</v>
      </c>
      <c r="CT68">
        <v>2008</v>
      </c>
      <c r="CU68">
        <v>6.7</v>
      </c>
      <c r="CW68" t="s">
        <v>1037</v>
      </c>
      <c r="CX68">
        <v>126</v>
      </c>
      <c r="CY68">
        <v>31141074</v>
      </c>
      <c r="CZ68" t="s">
        <v>639</v>
      </c>
      <c r="DA68" t="s">
        <v>1039</v>
      </c>
      <c r="DB68" t="s">
        <v>36</v>
      </c>
      <c r="DC68" t="s">
        <v>37</v>
      </c>
      <c r="DD68">
        <v>140000000</v>
      </c>
      <c r="DE68">
        <v>2016</v>
      </c>
      <c r="DF68">
        <v>5.5</v>
      </c>
      <c r="DH68" t="s">
        <v>6665</v>
      </c>
      <c r="DI68">
        <v>115</v>
      </c>
      <c r="DJ68">
        <v>26814957</v>
      </c>
      <c r="DK68" t="s">
        <v>839</v>
      </c>
      <c r="DL68" t="s">
        <v>6666</v>
      </c>
      <c r="DM68" t="s">
        <v>36</v>
      </c>
      <c r="DN68" t="s">
        <v>55</v>
      </c>
      <c r="DO68">
        <v>35000000</v>
      </c>
      <c r="DP68">
        <v>2008</v>
      </c>
      <c r="DQ68">
        <v>6.7</v>
      </c>
      <c r="DS68" t="s">
        <v>5894</v>
      </c>
      <c r="DT68">
        <v>98</v>
      </c>
      <c r="DU68">
        <v>59588068</v>
      </c>
      <c r="DV68" t="s">
        <v>95</v>
      </c>
      <c r="DW68" t="s">
        <v>6514</v>
      </c>
      <c r="DX68" t="s">
        <v>36</v>
      </c>
      <c r="DY68" t="s">
        <v>37</v>
      </c>
      <c r="DZ68">
        <v>40000000</v>
      </c>
      <c r="EA68">
        <v>2003</v>
      </c>
      <c r="EB68">
        <v>5.8</v>
      </c>
      <c r="ED68" t="s">
        <v>3152</v>
      </c>
      <c r="EE68">
        <v>94</v>
      </c>
      <c r="EF68">
        <v>58297830</v>
      </c>
      <c r="EG68" t="s">
        <v>82</v>
      </c>
      <c r="EH68" t="s">
        <v>4879</v>
      </c>
      <c r="EI68" t="s">
        <v>36</v>
      </c>
      <c r="EJ68" t="s">
        <v>37</v>
      </c>
      <c r="EK68">
        <v>50000000</v>
      </c>
      <c r="EL68">
        <v>1997</v>
      </c>
      <c r="EM68">
        <v>7.1</v>
      </c>
      <c r="EO68" t="s">
        <v>6702</v>
      </c>
      <c r="EP68">
        <v>125</v>
      </c>
      <c r="EQ68">
        <v>13337299</v>
      </c>
      <c r="ER68" t="s">
        <v>3601</v>
      </c>
      <c r="ES68" t="s">
        <v>13036</v>
      </c>
      <c r="ET68" t="s">
        <v>36</v>
      </c>
      <c r="EU68" t="s">
        <v>37</v>
      </c>
      <c r="EV68">
        <v>20000000</v>
      </c>
      <c r="EW68">
        <v>2004</v>
      </c>
      <c r="EX68">
        <v>6.6</v>
      </c>
      <c r="EZ68" t="s">
        <v>14785</v>
      </c>
      <c r="FA68">
        <v>121</v>
      </c>
      <c r="FB68">
        <v>80150343</v>
      </c>
      <c r="FC68" t="s">
        <v>5918</v>
      </c>
      <c r="FD68" t="s">
        <v>14786</v>
      </c>
      <c r="FE68" t="s">
        <v>36</v>
      </c>
      <c r="FF68" t="s">
        <v>37</v>
      </c>
      <c r="FG68">
        <v>10000000</v>
      </c>
      <c r="FH68">
        <v>2006</v>
      </c>
      <c r="FI68">
        <v>6.2</v>
      </c>
      <c r="FV68" t="s">
        <v>512</v>
      </c>
      <c r="FW68">
        <v>95</v>
      </c>
      <c r="FX68">
        <v>128769345</v>
      </c>
      <c r="FY68" t="s">
        <v>800</v>
      </c>
      <c r="FZ68" t="s">
        <v>4583</v>
      </c>
      <c r="GA68" t="s">
        <v>36</v>
      </c>
      <c r="GB68" t="s">
        <v>37</v>
      </c>
      <c r="GC68">
        <v>54000000</v>
      </c>
      <c r="GD68">
        <v>1996</v>
      </c>
      <c r="GE68">
        <v>5.6</v>
      </c>
      <c r="GG68" t="s">
        <v>253</v>
      </c>
      <c r="GH68">
        <v>119</v>
      </c>
      <c r="GI68">
        <v>180011740</v>
      </c>
      <c r="GJ68" t="s">
        <v>585</v>
      </c>
      <c r="GK68" t="s">
        <v>1710</v>
      </c>
      <c r="GL68" t="s">
        <v>36</v>
      </c>
      <c r="GM68" t="s">
        <v>37</v>
      </c>
      <c r="GN68">
        <v>100000000</v>
      </c>
      <c r="GO68">
        <v>2001</v>
      </c>
      <c r="GP68">
        <v>5.7</v>
      </c>
      <c r="GR68" t="s">
        <v>4216</v>
      </c>
      <c r="GS68">
        <v>98</v>
      </c>
      <c r="GT68">
        <v>39800000</v>
      </c>
      <c r="GU68" t="s">
        <v>545</v>
      </c>
      <c r="GV68" t="s">
        <v>17010</v>
      </c>
      <c r="GW68" t="s">
        <v>36</v>
      </c>
      <c r="GX68" t="s">
        <v>37</v>
      </c>
      <c r="GY68">
        <v>6000000</v>
      </c>
      <c r="GZ68">
        <v>1980</v>
      </c>
      <c r="HA68">
        <v>7.4</v>
      </c>
      <c r="HC68" t="s">
        <v>497</v>
      </c>
      <c r="HD68">
        <v>106</v>
      </c>
      <c r="HE68">
        <v>144512310</v>
      </c>
      <c r="HF68" t="s">
        <v>331</v>
      </c>
      <c r="HG68" t="s">
        <v>679</v>
      </c>
      <c r="HH68" t="s">
        <v>36</v>
      </c>
      <c r="HI68" t="s">
        <v>37</v>
      </c>
      <c r="HJ68">
        <v>38000000</v>
      </c>
      <c r="HK68">
        <v>2001</v>
      </c>
      <c r="HL68">
        <v>6.7</v>
      </c>
      <c r="HN68" t="s">
        <v>9063</v>
      </c>
      <c r="HO68">
        <v>161</v>
      </c>
      <c r="HP68">
        <v>27200000</v>
      </c>
      <c r="HQ68" t="s">
        <v>17194</v>
      </c>
      <c r="HR68" t="s">
        <v>19246</v>
      </c>
      <c r="HS68" t="s">
        <v>36</v>
      </c>
      <c r="HT68" t="s">
        <v>55</v>
      </c>
      <c r="HU68">
        <v>3000000</v>
      </c>
      <c r="HV68">
        <v>1957</v>
      </c>
      <c r="HW68">
        <v>8.1999999999999993</v>
      </c>
      <c r="HY68" t="s">
        <v>17192</v>
      </c>
      <c r="HZ68">
        <v>152</v>
      </c>
      <c r="IA68">
        <v>14873</v>
      </c>
      <c r="IB68" t="s">
        <v>1439</v>
      </c>
      <c r="IC68" t="s">
        <v>18803</v>
      </c>
      <c r="ID68" t="s">
        <v>36</v>
      </c>
      <c r="IE68" t="s">
        <v>37</v>
      </c>
      <c r="IF68">
        <v>3800000</v>
      </c>
      <c r="IG68">
        <v>1965</v>
      </c>
      <c r="IH68">
        <v>6.8</v>
      </c>
    </row>
    <row r="69" spans="2:242" x14ac:dyDescent="0.2">
      <c r="B69" t="s">
        <v>387</v>
      </c>
      <c r="C69">
        <v>169</v>
      </c>
      <c r="D69">
        <v>216119491</v>
      </c>
      <c r="E69" t="s">
        <v>320</v>
      </c>
      <c r="F69" t="s">
        <v>3622</v>
      </c>
      <c r="G69" t="s">
        <v>36</v>
      </c>
      <c r="H69" t="s">
        <v>37</v>
      </c>
      <c r="I69">
        <v>70000000</v>
      </c>
      <c r="J69">
        <v>1998</v>
      </c>
      <c r="K69">
        <v>8.6</v>
      </c>
      <c r="M69" t="s">
        <v>144</v>
      </c>
      <c r="N69">
        <v>90</v>
      </c>
      <c r="O69">
        <v>267652016</v>
      </c>
      <c r="P69" t="s">
        <v>4994</v>
      </c>
      <c r="Q69" t="s">
        <v>4995</v>
      </c>
      <c r="R69" t="s">
        <v>36</v>
      </c>
      <c r="S69" t="s">
        <v>37</v>
      </c>
      <c r="T69">
        <v>60000000</v>
      </c>
      <c r="U69">
        <v>2001</v>
      </c>
      <c r="V69">
        <v>7.9</v>
      </c>
      <c r="X69" t="s">
        <v>1276</v>
      </c>
      <c r="Y69">
        <v>101</v>
      </c>
      <c r="Z69">
        <v>131536019</v>
      </c>
      <c r="AA69" t="s">
        <v>1279</v>
      </c>
      <c r="AB69" t="s">
        <v>1280</v>
      </c>
      <c r="AC69" t="s">
        <v>36</v>
      </c>
      <c r="AD69" t="s">
        <v>37</v>
      </c>
      <c r="AE69">
        <v>103000000</v>
      </c>
      <c r="AF69">
        <v>2014</v>
      </c>
      <c r="AG69">
        <v>6.4</v>
      </c>
      <c r="AI69" t="s">
        <v>8544</v>
      </c>
      <c r="AJ69">
        <v>129</v>
      </c>
      <c r="AK69">
        <v>44469602</v>
      </c>
      <c r="AL69" t="s">
        <v>12206</v>
      </c>
      <c r="AM69" t="s">
        <v>12207</v>
      </c>
      <c r="AN69" t="s">
        <v>36</v>
      </c>
      <c r="AO69" t="s">
        <v>37</v>
      </c>
      <c r="AP69">
        <v>17000000</v>
      </c>
      <c r="AQ69">
        <v>2015</v>
      </c>
      <c r="AR69">
        <v>7.4</v>
      </c>
      <c r="AT69" t="s">
        <v>3301</v>
      </c>
      <c r="AU69">
        <v>125</v>
      </c>
      <c r="AV69">
        <v>178406268</v>
      </c>
      <c r="AW69" t="s">
        <v>1525</v>
      </c>
      <c r="AX69" t="s">
        <v>13361</v>
      </c>
      <c r="AY69" t="s">
        <v>36</v>
      </c>
      <c r="AZ69" t="s">
        <v>37</v>
      </c>
      <c r="BA69">
        <v>14000000</v>
      </c>
      <c r="BB69">
        <v>1990</v>
      </c>
      <c r="BC69">
        <v>6.9</v>
      </c>
      <c r="BE69" t="s">
        <v>3086</v>
      </c>
      <c r="BF69">
        <v>111</v>
      </c>
      <c r="BG69">
        <v>106126012</v>
      </c>
      <c r="BH69" t="s">
        <v>333</v>
      </c>
      <c r="BI69" t="s">
        <v>3992</v>
      </c>
      <c r="BJ69" t="s">
        <v>36</v>
      </c>
      <c r="BK69" t="s">
        <v>37</v>
      </c>
      <c r="BL69">
        <v>60000000</v>
      </c>
      <c r="BM69">
        <v>2003</v>
      </c>
      <c r="BN69">
        <v>7</v>
      </c>
      <c r="BP69" t="s">
        <v>23427</v>
      </c>
      <c r="BQ69">
        <v>86</v>
      </c>
      <c r="BR69">
        <v>215185</v>
      </c>
      <c r="BS69" t="s">
        <v>23429</v>
      </c>
      <c r="BT69" t="s">
        <v>23430</v>
      </c>
      <c r="BU69" t="s">
        <v>36</v>
      </c>
      <c r="BV69" t="s">
        <v>37</v>
      </c>
      <c r="BW69">
        <v>200000</v>
      </c>
      <c r="BX69">
        <v>2008</v>
      </c>
      <c r="BY69">
        <v>7.5</v>
      </c>
      <c r="CA69" t="s">
        <v>4626</v>
      </c>
      <c r="CB69">
        <v>117</v>
      </c>
      <c r="CC69">
        <v>162586036</v>
      </c>
      <c r="CD69" t="s">
        <v>164</v>
      </c>
      <c r="CE69" t="s">
        <v>4628</v>
      </c>
      <c r="CF69" t="s">
        <v>36</v>
      </c>
      <c r="CG69" t="s">
        <v>37</v>
      </c>
      <c r="CH69">
        <v>55000000</v>
      </c>
      <c r="CI69">
        <v>2006</v>
      </c>
      <c r="CJ69">
        <v>8</v>
      </c>
      <c r="CL69" t="s">
        <v>161</v>
      </c>
      <c r="CM69">
        <v>106</v>
      </c>
      <c r="CN69">
        <v>179020854</v>
      </c>
      <c r="CO69" t="s">
        <v>164</v>
      </c>
      <c r="CP69" t="s">
        <v>165</v>
      </c>
      <c r="CQ69" t="s">
        <v>36</v>
      </c>
      <c r="CR69" t="s">
        <v>37</v>
      </c>
      <c r="CS69">
        <v>225000000</v>
      </c>
      <c r="CT69">
        <v>2012</v>
      </c>
      <c r="CU69">
        <v>6.8</v>
      </c>
      <c r="CW69" t="s">
        <v>1079</v>
      </c>
      <c r="CX69">
        <v>106</v>
      </c>
      <c r="CY69">
        <v>32131830</v>
      </c>
      <c r="CZ69" t="s">
        <v>270</v>
      </c>
      <c r="DA69" t="s">
        <v>1082</v>
      </c>
      <c r="DB69" t="s">
        <v>36</v>
      </c>
      <c r="DC69" t="s">
        <v>37</v>
      </c>
      <c r="DD69">
        <v>137000000</v>
      </c>
      <c r="DE69">
        <v>2001</v>
      </c>
      <c r="DF69">
        <v>6.4</v>
      </c>
      <c r="DH69" t="s">
        <v>9063</v>
      </c>
      <c r="DI69">
        <v>164</v>
      </c>
      <c r="DJ69">
        <v>26400000</v>
      </c>
      <c r="DK69" t="s">
        <v>9064</v>
      </c>
      <c r="DL69" t="s">
        <v>9065</v>
      </c>
      <c r="DM69" t="s">
        <v>36</v>
      </c>
      <c r="DN69" t="s">
        <v>55</v>
      </c>
      <c r="DO69">
        <v>16000000</v>
      </c>
      <c r="DP69">
        <v>1984</v>
      </c>
      <c r="DQ69">
        <v>7.4</v>
      </c>
      <c r="DS69" t="s">
        <v>376</v>
      </c>
      <c r="DT69">
        <v>132</v>
      </c>
      <c r="DU69">
        <v>59035104</v>
      </c>
      <c r="DV69" t="s">
        <v>4112</v>
      </c>
      <c r="DW69" t="s">
        <v>4113</v>
      </c>
      <c r="DX69" t="s">
        <v>36</v>
      </c>
      <c r="DY69" t="s">
        <v>37</v>
      </c>
      <c r="DZ69">
        <v>66000000</v>
      </c>
      <c r="EA69">
        <v>2004</v>
      </c>
      <c r="EB69">
        <v>6.8</v>
      </c>
      <c r="ED69" t="s">
        <v>1069</v>
      </c>
      <c r="EE69">
        <v>98</v>
      </c>
      <c r="EF69">
        <v>58006147</v>
      </c>
      <c r="EG69" t="s">
        <v>12098</v>
      </c>
      <c r="EH69" t="s">
        <v>12099</v>
      </c>
      <c r="EI69" t="s">
        <v>36</v>
      </c>
      <c r="EJ69" t="s">
        <v>37</v>
      </c>
      <c r="EK69">
        <v>23000000</v>
      </c>
      <c r="EL69">
        <v>2008</v>
      </c>
      <c r="EM69">
        <v>6.2</v>
      </c>
      <c r="EO69" t="s">
        <v>10143</v>
      </c>
      <c r="EP69">
        <v>118</v>
      </c>
      <c r="EQ69">
        <v>13000000</v>
      </c>
      <c r="ER69" t="s">
        <v>10146</v>
      </c>
      <c r="ES69" t="s">
        <v>10147</v>
      </c>
      <c r="ET69" t="s">
        <v>36</v>
      </c>
      <c r="EU69" t="s">
        <v>37</v>
      </c>
      <c r="EV69">
        <v>24000000</v>
      </c>
      <c r="EW69">
        <v>1978</v>
      </c>
      <c r="EX69">
        <v>5.2</v>
      </c>
      <c r="EZ69" t="s">
        <v>2639</v>
      </c>
      <c r="FA69">
        <v>105</v>
      </c>
      <c r="FB69">
        <v>80050171</v>
      </c>
      <c r="FC69" t="s">
        <v>6859</v>
      </c>
      <c r="FD69" t="s">
        <v>6860</v>
      </c>
      <c r="FE69" t="s">
        <v>36</v>
      </c>
      <c r="FF69" t="s">
        <v>37</v>
      </c>
      <c r="FG69">
        <v>20000000</v>
      </c>
      <c r="FH69">
        <v>2007</v>
      </c>
      <c r="FI69">
        <v>6.9</v>
      </c>
      <c r="FV69" t="s">
        <v>1062</v>
      </c>
      <c r="FW69">
        <v>120</v>
      </c>
      <c r="FX69">
        <v>128067808</v>
      </c>
      <c r="FY69" t="s">
        <v>12659</v>
      </c>
      <c r="FZ69" t="s">
        <v>12660</v>
      </c>
      <c r="GA69" t="s">
        <v>1944</v>
      </c>
      <c r="GB69" t="s">
        <v>12664</v>
      </c>
      <c r="GC69">
        <v>15000000</v>
      </c>
      <c r="GD69">
        <v>2000</v>
      </c>
      <c r="GE69">
        <v>7.9</v>
      </c>
      <c r="GG69" t="s">
        <v>814</v>
      </c>
      <c r="GH69">
        <v>119</v>
      </c>
      <c r="GI69">
        <v>179883016</v>
      </c>
      <c r="GJ69" t="s">
        <v>261</v>
      </c>
      <c r="GK69" t="s">
        <v>815</v>
      </c>
      <c r="GL69" t="s">
        <v>36</v>
      </c>
      <c r="GM69" t="s">
        <v>37</v>
      </c>
      <c r="GN69">
        <v>150000000</v>
      </c>
      <c r="GO69">
        <v>2009</v>
      </c>
      <c r="GP69">
        <v>6.7</v>
      </c>
      <c r="GR69" t="s">
        <v>2176</v>
      </c>
      <c r="GS69">
        <v>92</v>
      </c>
      <c r="GT69">
        <v>38624000</v>
      </c>
      <c r="GU69" t="s">
        <v>2178</v>
      </c>
      <c r="GV69" t="s">
        <v>14829</v>
      </c>
      <c r="GW69" t="s">
        <v>36</v>
      </c>
      <c r="GX69" t="s">
        <v>37</v>
      </c>
      <c r="GY69">
        <v>12000000</v>
      </c>
      <c r="GZ69">
        <v>1996</v>
      </c>
      <c r="HA69">
        <v>7</v>
      </c>
      <c r="HC69" t="s">
        <v>497</v>
      </c>
      <c r="HD69">
        <v>106</v>
      </c>
      <c r="HE69">
        <v>144512310</v>
      </c>
      <c r="HF69" t="s">
        <v>331</v>
      </c>
      <c r="HG69" t="s">
        <v>679</v>
      </c>
      <c r="HH69" t="s">
        <v>36</v>
      </c>
      <c r="HI69" t="s">
        <v>37</v>
      </c>
      <c r="HJ69">
        <v>38000000</v>
      </c>
      <c r="HK69">
        <v>2001</v>
      </c>
      <c r="HL69">
        <v>6.7</v>
      </c>
      <c r="HN69" t="s">
        <v>1013</v>
      </c>
      <c r="HO69">
        <v>122</v>
      </c>
      <c r="HP69">
        <v>26830000</v>
      </c>
      <c r="HQ69" t="s">
        <v>1725</v>
      </c>
      <c r="HR69" t="s">
        <v>8657</v>
      </c>
      <c r="HS69" t="s">
        <v>36</v>
      </c>
      <c r="HT69" t="s">
        <v>37</v>
      </c>
      <c r="HU69">
        <v>18000000</v>
      </c>
      <c r="HV69">
        <v>1989</v>
      </c>
      <c r="HW69">
        <v>7.9</v>
      </c>
      <c r="HY69" t="s">
        <v>1625</v>
      </c>
      <c r="HZ69">
        <v>119</v>
      </c>
      <c r="IB69" t="s">
        <v>1105</v>
      </c>
      <c r="IC69" t="s">
        <v>4484</v>
      </c>
      <c r="ID69" t="s">
        <v>36</v>
      </c>
      <c r="IE69" t="s">
        <v>37</v>
      </c>
      <c r="IG69">
        <v>2015</v>
      </c>
      <c r="IH69">
        <v>4.9000000000000004</v>
      </c>
    </row>
    <row r="70" spans="2:242" x14ac:dyDescent="0.2">
      <c r="B70" t="s">
        <v>1338</v>
      </c>
      <c r="C70">
        <v>123</v>
      </c>
      <c r="D70">
        <v>215397307</v>
      </c>
      <c r="E70" t="s">
        <v>521</v>
      </c>
      <c r="F70" t="s">
        <v>1340</v>
      </c>
      <c r="G70" t="s">
        <v>36</v>
      </c>
      <c r="H70" t="s">
        <v>37</v>
      </c>
      <c r="I70">
        <v>125000000</v>
      </c>
      <c r="J70">
        <v>2000</v>
      </c>
      <c r="K70">
        <v>6.1</v>
      </c>
      <c r="M70" t="s">
        <v>178</v>
      </c>
      <c r="N70">
        <v>153</v>
      </c>
      <c r="O70">
        <v>262030663</v>
      </c>
      <c r="P70" t="s">
        <v>180</v>
      </c>
      <c r="Q70" t="s">
        <v>181</v>
      </c>
      <c r="R70" t="s">
        <v>36</v>
      </c>
      <c r="S70" t="s">
        <v>37</v>
      </c>
      <c r="T70">
        <v>230000000</v>
      </c>
      <c r="U70">
        <v>2012</v>
      </c>
      <c r="V70">
        <v>7</v>
      </c>
      <c r="X70" t="s">
        <v>1913</v>
      </c>
      <c r="Y70">
        <v>88</v>
      </c>
      <c r="Z70">
        <v>130174897</v>
      </c>
      <c r="AA70" t="s">
        <v>1915</v>
      </c>
      <c r="AB70" t="s">
        <v>1916</v>
      </c>
      <c r="AC70" t="s">
        <v>36</v>
      </c>
      <c r="AD70" t="s">
        <v>37</v>
      </c>
      <c r="AE70">
        <v>99000000</v>
      </c>
      <c r="AF70">
        <v>2015</v>
      </c>
      <c r="AG70">
        <v>7.2</v>
      </c>
      <c r="AI70" t="s">
        <v>9549</v>
      </c>
      <c r="AJ70">
        <v>219</v>
      </c>
      <c r="AK70">
        <v>43984230</v>
      </c>
      <c r="AL70" t="s">
        <v>585</v>
      </c>
      <c r="AM70" t="s">
        <v>9550</v>
      </c>
      <c r="AN70" t="s">
        <v>36</v>
      </c>
      <c r="AO70" t="s">
        <v>890</v>
      </c>
      <c r="AP70">
        <v>23000000</v>
      </c>
      <c r="AQ70">
        <v>1987</v>
      </c>
      <c r="AR70">
        <v>7.8</v>
      </c>
      <c r="AT70" t="s">
        <v>3134</v>
      </c>
      <c r="AU70">
        <v>118</v>
      </c>
      <c r="AV70">
        <v>177575142</v>
      </c>
      <c r="AW70" t="s">
        <v>164</v>
      </c>
      <c r="AX70" t="s">
        <v>4586</v>
      </c>
      <c r="AY70" t="s">
        <v>36</v>
      </c>
      <c r="AZ70" t="s">
        <v>37</v>
      </c>
      <c r="BA70">
        <v>70000000</v>
      </c>
      <c r="BB70">
        <v>2005</v>
      </c>
      <c r="BC70">
        <v>6.6</v>
      </c>
      <c r="BE70" t="s">
        <v>47</v>
      </c>
      <c r="BF70">
        <v>117</v>
      </c>
      <c r="BG70">
        <v>104054514</v>
      </c>
      <c r="BH70" t="s">
        <v>320</v>
      </c>
      <c r="BI70" t="s">
        <v>2618</v>
      </c>
      <c r="BJ70" t="s">
        <v>36</v>
      </c>
      <c r="BK70" t="s">
        <v>37</v>
      </c>
      <c r="BL70">
        <v>80000000</v>
      </c>
      <c r="BM70">
        <v>2002</v>
      </c>
      <c r="BN70">
        <v>7.7</v>
      </c>
      <c r="BP70" t="s">
        <v>19896</v>
      </c>
      <c r="BQ70">
        <v>112</v>
      </c>
      <c r="BR70">
        <v>173783</v>
      </c>
      <c r="BS70" t="s">
        <v>8323</v>
      </c>
      <c r="BT70" t="s">
        <v>19898</v>
      </c>
      <c r="BU70" t="s">
        <v>36</v>
      </c>
      <c r="BV70" t="s">
        <v>37</v>
      </c>
      <c r="BW70">
        <v>2500000</v>
      </c>
      <c r="BX70">
        <v>2008</v>
      </c>
      <c r="BY70">
        <v>7.6</v>
      </c>
      <c r="CA70" t="s">
        <v>3086</v>
      </c>
      <c r="CB70">
        <v>167</v>
      </c>
      <c r="CC70">
        <v>161029270</v>
      </c>
      <c r="CD70" t="s">
        <v>2145</v>
      </c>
      <c r="CE70" t="s">
        <v>8830</v>
      </c>
      <c r="CF70" t="s">
        <v>36</v>
      </c>
      <c r="CG70" t="s">
        <v>37</v>
      </c>
      <c r="CH70">
        <v>28000000</v>
      </c>
      <c r="CI70">
        <v>2015</v>
      </c>
      <c r="CJ70">
        <v>7.9</v>
      </c>
      <c r="CL70" t="s">
        <v>1173</v>
      </c>
      <c r="CM70">
        <v>94</v>
      </c>
      <c r="CN70">
        <v>177343675</v>
      </c>
      <c r="CO70" t="s">
        <v>1176</v>
      </c>
      <c r="CP70" t="s">
        <v>1177</v>
      </c>
      <c r="CQ70" t="s">
        <v>36</v>
      </c>
      <c r="CR70" t="s">
        <v>37</v>
      </c>
      <c r="CS70">
        <v>135000000</v>
      </c>
      <c r="CT70">
        <v>2015</v>
      </c>
      <c r="CU70">
        <v>6.7</v>
      </c>
      <c r="CW70" t="s">
        <v>1102</v>
      </c>
      <c r="CX70">
        <v>115</v>
      </c>
      <c r="CY70">
        <v>292298923</v>
      </c>
      <c r="CZ70" t="s">
        <v>766</v>
      </c>
      <c r="DA70" t="s">
        <v>1104</v>
      </c>
      <c r="DB70" t="s">
        <v>36</v>
      </c>
      <c r="DC70" t="s">
        <v>37</v>
      </c>
      <c r="DD70">
        <v>120000000</v>
      </c>
      <c r="DE70">
        <v>2012</v>
      </c>
      <c r="DF70">
        <v>5.5</v>
      </c>
      <c r="DH70" t="s">
        <v>758</v>
      </c>
      <c r="DI70">
        <v>129</v>
      </c>
      <c r="DJ70">
        <v>25517500</v>
      </c>
      <c r="DK70" t="s">
        <v>1210</v>
      </c>
      <c r="DL70" t="s">
        <v>9384</v>
      </c>
      <c r="DM70" t="s">
        <v>36</v>
      </c>
      <c r="DN70" t="s">
        <v>37</v>
      </c>
      <c r="DO70">
        <v>25100000</v>
      </c>
      <c r="DP70">
        <v>2008</v>
      </c>
      <c r="DQ70">
        <v>6.4</v>
      </c>
      <c r="DS70" t="s">
        <v>109</v>
      </c>
      <c r="DT70">
        <v>110</v>
      </c>
      <c r="DU70">
        <v>58885635</v>
      </c>
      <c r="DV70" t="s">
        <v>946</v>
      </c>
      <c r="DW70" t="s">
        <v>8875</v>
      </c>
      <c r="DX70" t="s">
        <v>36</v>
      </c>
      <c r="DY70" t="s">
        <v>37</v>
      </c>
      <c r="DZ70">
        <v>26000000</v>
      </c>
      <c r="EA70">
        <v>2004</v>
      </c>
      <c r="EB70">
        <v>7.4</v>
      </c>
      <c r="ED70" t="s">
        <v>362</v>
      </c>
      <c r="EE70">
        <v>127</v>
      </c>
      <c r="EF70">
        <v>57386369</v>
      </c>
      <c r="EG70" t="s">
        <v>391</v>
      </c>
      <c r="EH70" t="s">
        <v>4884</v>
      </c>
      <c r="EI70" t="s">
        <v>36</v>
      </c>
      <c r="EJ70" t="s">
        <v>37</v>
      </c>
      <c r="EK70">
        <v>52500000</v>
      </c>
      <c r="EL70">
        <v>2001</v>
      </c>
      <c r="EM70">
        <v>7.6</v>
      </c>
      <c r="EO70" t="s">
        <v>13010</v>
      </c>
      <c r="EP70">
        <v>121</v>
      </c>
      <c r="EQ70">
        <v>12549485</v>
      </c>
      <c r="ER70" t="s">
        <v>7510</v>
      </c>
      <c r="ES70" t="s">
        <v>13012</v>
      </c>
      <c r="ET70" t="s">
        <v>36</v>
      </c>
      <c r="EU70" t="s">
        <v>37</v>
      </c>
      <c r="EV70">
        <v>15000000</v>
      </c>
      <c r="EW70">
        <v>2006</v>
      </c>
      <c r="EX70">
        <v>6.2</v>
      </c>
      <c r="EZ70" t="s">
        <v>2639</v>
      </c>
      <c r="FA70">
        <v>105</v>
      </c>
      <c r="FB70">
        <v>80050171</v>
      </c>
      <c r="FC70" t="s">
        <v>6859</v>
      </c>
      <c r="FD70" t="s">
        <v>6860</v>
      </c>
      <c r="FE70" t="s">
        <v>36</v>
      </c>
      <c r="FF70" t="s">
        <v>37</v>
      </c>
      <c r="FG70">
        <v>20000000</v>
      </c>
      <c r="FH70">
        <v>2007</v>
      </c>
      <c r="FI70">
        <v>6.9</v>
      </c>
      <c r="FV70" t="s">
        <v>2337</v>
      </c>
      <c r="FW70">
        <v>107</v>
      </c>
      <c r="FX70">
        <v>127706877</v>
      </c>
      <c r="FY70" t="s">
        <v>2340</v>
      </c>
      <c r="FZ70" t="s">
        <v>2341</v>
      </c>
      <c r="GA70" t="s">
        <v>36</v>
      </c>
      <c r="GB70" t="s">
        <v>37</v>
      </c>
      <c r="GC70">
        <v>85000000</v>
      </c>
      <c r="GD70">
        <v>2007</v>
      </c>
      <c r="GE70">
        <v>7.1</v>
      </c>
      <c r="GG70" t="s">
        <v>161</v>
      </c>
      <c r="GH70">
        <v>106</v>
      </c>
      <c r="GI70">
        <v>179020854</v>
      </c>
      <c r="GJ70" t="s">
        <v>164</v>
      </c>
      <c r="GK70" t="s">
        <v>165</v>
      </c>
      <c r="GL70" t="s">
        <v>36</v>
      </c>
      <c r="GM70" t="s">
        <v>37</v>
      </c>
      <c r="GN70">
        <v>225000000</v>
      </c>
      <c r="GO70">
        <v>2012</v>
      </c>
      <c r="GP70">
        <v>6.8</v>
      </c>
      <c r="GR70" t="s">
        <v>8428</v>
      </c>
      <c r="GS70">
        <v>125</v>
      </c>
      <c r="GT70">
        <v>38432823</v>
      </c>
      <c r="GU70" t="s">
        <v>1070</v>
      </c>
      <c r="GV70" t="s">
        <v>8431</v>
      </c>
      <c r="GW70" t="s">
        <v>36</v>
      </c>
      <c r="GX70" t="s">
        <v>37</v>
      </c>
      <c r="GY70">
        <v>30000000</v>
      </c>
      <c r="GZ70">
        <v>2006</v>
      </c>
      <c r="HA70">
        <v>6.9</v>
      </c>
      <c r="HC70" t="s">
        <v>3889</v>
      </c>
      <c r="HD70">
        <v>138</v>
      </c>
      <c r="HE70">
        <v>141340178</v>
      </c>
      <c r="HF70" t="s">
        <v>521</v>
      </c>
      <c r="HG70" t="s">
        <v>7812</v>
      </c>
      <c r="HH70" t="s">
        <v>36</v>
      </c>
      <c r="HI70" t="s">
        <v>37</v>
      </c>
      <c r="HJ70">
        <v>40000000</v>
      </c>
      <c r="HK70">
        <v>1992</v>
      </c>
      <c r="HL70">
        <v>7.6</v>
      </c>
      <c r="HN70" t="s">
        <v>1013</v>
      </c>
      <c r="HO70">
        <v>122</v>
      </c>
      <c r="HP70">
        <v>26830000</v>
      </c>
      <c r="HQ70" t="s">
        <v>1725</v>
      </c>
      <c r="HR70" t="s">
        <v>8657</v>
      </c>
      <c r="HS70" t="s">
        <v>36</v>
      </c>
      <c r="HT70" t="s">
        <v>37</v>
      </c>
      <c r="HU70">
        <v>18000000</v>
      </c>
      <c r="HV70">
        <v>1989</v>
      </c>
      <c r="HW70">
        <v>7.9</v>
      </c>
      <c r="HY70" t="s">
        <v>7737</v>
      </c>
      <c r="HZ70">
        <v>93</v>
      </c>
      <c r="IB70" t="s">
        <v>491</v>
      </c>
      <c r="IC70" t="s">
        <v>7739</v>
      </c>
      <c r="ID70" t="s">
        <v>36</v>
      </c>
      <c r="IE70" t="s">
        <v>1463</v>
      </c>
      <c r="IF70">
        <v>32000000</v>
      </c>
      <c r="IG70">
        <v>2006</v>
      </c>
      <c r="IH70">
        <v>5.7</v>
      </c>
    </row>
    <row r="71" spans="2:242" x14ac:dyDescent="0.2">
      <c r="B71" t="s">
        <v>1159</v>
      </c>
      <c r="C71">
        <v>92</v>
      </c>
      <c r="D71">
        <v>215395021</v>
      </c>
      <c r="E71" t="s">
        <v>563</v>
      </c>
      <c r="F71" t="s">
        <v>1160</v>
      </c>
      <c r="G71" t="s">
        <v>36</v>
      </c>
      <c r="H71" t="s">
        <v>37</v>
      </c>
      <c r="I71">
        <v>130000000</v>
      </c>
      <c r="J71">
        <v>2008</v>
      </c>
      <c r="K71">
        <v>7.6</v>
      </c>
      <c r="M71" t="s">
        <v>1250</v>
      </c>
      <c r="N71">
        <v>174</v>
      </c>
      <c r="O71">
        <v>261970615</v>
      </c>
      <c r="P71" t="s">
        <v>102</v>
      </c>
      <c r="Q71" t="s">
        <v>1701</v>
      </c>
      <c r="R71" t="s">
        <v>36</v>
      </c>
      <c r="S71" t="s">
        <v>55</v>
      </c>
      <c r="T71">
        <v>100000000</v>
      </c>
      <c r="U71">
        <v>2002</v>
      </c>
      <c r="V71">
        <v>7.4</v>
      </c>
      <c r="X71" t="s">
        <v>1805</v>
      </c>
      <c r="Y71">
        <v>91</v>
      </c>
      <c r="Z71">
        <v>128200012</v>
      </c>
      <c r="AA71" t="s">
        <v>391</v>
      </c>
      <c r="AB71" t="s">
        <v>2603</v>
      </c>
      <c r="AC71" t="s">
        <v>36</v>
      </c>
      <c r="AD71" t="s">
        <v>37</v>
      </c>
      <c r="AE71">
        <v>75000000</v>
      </c>
      <c r="AF71">
        <v>2005</v>
      </c>
      <c r="AG71">
        <v>6.3</v>
      </c>
      <c r="AI71" t="s">
        <v>11833</v>
      </c>
      <c r="AJ71">
        <v>106</v>
      </c>
      <c r="AK71">
        <v>43853424</v>
      </c>
      <c r="AL71" t="s">
        <v>534</v>
      </c>
      <c r="AM71" t="s">
        <v>11836</v>
      </c>
      <c r="AN71" t="s">
        <v>36</v>
      </c>
      <c r="AO71" t="s">
        <v>37</v>
      </c>
      <c r="AP71">
        <v>18000000</v>
      </c>
      <c r="AQ71">
        <v>2011</v>
      </c>
      <c r="AR71">
        <v>7.1</v>
      </c>
      <c r="AT71" t="s">
        <v>1173</v>
      </c>
      <c r="AU71">
        <v>94</v>
      </c>
      <c r="AV71">
        <v>177343675</v>
      </c>
      <c r="AW71" t="s">
        <v>1176</v>
      </c>
      <c r="AX71" t="s">
        <v>1177</v>
      </c>
      <c r="AY71" t="s">
        <v>36</v>
      </c>
      <c r="AZ71" t="s">
        <v>37</v>
      </c>
      <c r="BA71">
        <v>135000000</v>
      </c>
      <c r="BB71">
        <v>2015</v>
      </c>
      <c r="BC71">
        <v>6.7</v>
      </c>
      <c r="BE71" t="s">
        <v>1678</v>
      </c>
      <c r="BF71">
        <v>105</v>
      </c>
      <c r="BG71">
        <v>103738726</v>
      </c>
      <c r="BH71" t="s">
        <v>5613</v>
      </c>
      <c r="BI71" t="s">
        <v>5614</v>
      </c>
      <c r="BJ71" t="s">
        <v>36</v>
      </c>
      <c r="BK71" t="s">
        <v>37</v>
      </c>
      <c r="BL71">
        <v>100000000</v>
      </c>
      <c r="BM71">
        <v>1990</v>
      </c>
      <c r="BN71">
        <v>6.1</v>
      </c>
      <c r="BP71" t="s">
        <v>23580</v>
      </c>
      <c r="BQ71">
        <v>93</v>
      </c>
      <c r="BR71">
        <v>155984</v>
      </c>
      <c r="BS71" t="s">
        <v>23582</v>
      </c>
      <c r="BT71" t="s">
        <v>23583</v>
      </c>
      <c r="BU71" t="s">
        <v>36</v>
      </c>
      <c r="BV71" t="s">
        <v>37</v>
      </c>
      <c r="BW71">
        <v>160000</v>
      </c>
      <c r="BX71">
        <v>2009</v>
      </c>
      <c r="BY71">
        <v>7.4</v>
      </c>
      <c r="CA71" t="s">
        <v>16984</v>
      </c>
      <c r="CB71">
        <v>129</v>
      </c>
      <c r="CC71">
        <v>159600000</v>
      </c>
      <c r="CD71" t="s">
        <v>4202</v>
      </c>
      <c r="CE71" t="s">
        <v>17382</v>
      </c>
      <c r="CF71" t="s">
        <v>36</v>
      </c>
      <c r="CG71" t="s">
        <v>37</v>
      </c>
      <c r="CH71">
        <v>5500000</v>
      </c>
      <c r="CI71">
        <v>1973</v>
      </c>
      <c r="CJ71">
        <v>8.3000000000000007</v>
      </c>
      <c r="CL71" t="s">
        <v>1173</v>
      </c>
      <c r="CM71">
        <v>94</v>
      </c>
      <c r="CN71">
        <v>177343675</v>
      </c>
      <c r="CO71" t="s">
        <v>1176</v>
      </c>
      <c r="CP71" t="s">
        <v>1177</v>
      </c>
      <c r="CQ71" t="s">
        <v>36</v>
      </c>
      <c r="CR71" t="s">
        <v>37</v>
      </c>
      <c r="CS71">
        <v>135000000</v>
      </c>
      <c r="CT71">
        <v>2015</v>
      </c>
      <c r="CU71">
        <v>6.7</v>
      </c>
      <c r="CW71" t="s">
        <v>387</v>
      </c>
      <c r="CX71">
        <v>117</v>
      </c>
      <c r="CY71">
        <v>52792307</v>
      </c>
      <c r="CZ71" t="s">
        <v>1126</v>
      </c>
      <c r="DA71" t="s">
        <v>1127</v>
      </c>
      <c r="DB71" t="s">
        <v>36</v>
      </c>
      <c r="DC71" t="s">
        <v>55</v>
      </c>
      <c r="DD71">
        <v>140000000</v>
      </c>
      <c r="DE71">
        <v>2016</v>
      </c>
      <c r="DF71">
        <v>6.8</v>
      </c>
      <c r="DH71" t="s">
        <v>848</v>
      </c>
      <c r="DI71">
        <v>122</v>
      </c>
      <c r="DJ71">
        <v>24985612</v>
      </c>
      <c r="DK71" t="s">
        <v>96</v>
      </c>
      <c r="DL71" t="s">
        <v>1896</v>
      </c>
      <c r="DM71" t="s">
        <v>36</v>
      </c>
      <c r="DN71" t="s">
        <v>37</v>
      </c>
      <c r="DO71">
        <v>100000000</v>
      </c>
      <c r="DP71">
        <v>2015</v>
      </c>
      <c r="DQ71">
        <v>7</v>
      </c>
      <c r="DS71" t="s">
        <v>109</v>
      </c>
      <c r="DT71">
        <v>110</v>
      </c>
      <c r="DU71">
        <v>58885635</v>
      </c>
      <c r="DV71" t="s">
        <v>946</v>
      </c>
      <c r="DW71" t="s">
        <v>8875</v>
      </c>
      <c r="DX71" t="s">
        <v>36</v>
      </c>
      <c r="DY71" t="s">
        <v>37</v>
      </c>
      <c r="DZ71">
        <v>26000000</v>
      </c>
      <c r="EA71">
        <v>2004</v>
      </c>
      <c r="EB71">
        <v>7.4</v>
      </c>
      <c r="ED71" t="s">
        <v>8502</v>
      </c>
      <c r="EE71">
        <v>118</v>
      </c>
      <c r="EF71">
        <v>56398162</v>
      </c>
      <c r="EG71" t="s">
        <v>4441</v>
      </c>
      <c r="EH71" t="s">
        <v>10725</v>
      </c>
      <c r="EI71" t="s">
        <v>36</v>
      </c>
      <c r="EJ71" t="s">
        <v>37</v>
      </c>
      <c r="EK71">
        <v>20000000</v>
      </c>
      <c r="EL71">
        <v>2002</v>
      </c>
      <c r="EM71">
        <v>5.7</v>
      </c>
      <c r="EO71" t="s">
        <v>12243</v>
      </c>
      <c r="EP71">
        <v>73</v>
      </c>
      <c r="EQ71">
        <v>11634458</v>
      </c>
      <c r="ER71" t="s">
        <v>1757</v>
      </c>
      <c r="ES71" t="s">
        <v>12246</v>
      </c>
      <c r="ET71" t="s">
        <v>36</v>
      </c>
      <c r="EU71" t="s">
        <v>37</v>
      </c>
      <c r="EV71">
        <v>17000000</v>
      </c>
      <c r="EW71">
        <v>1999</v>
      </c>
      <c r="EX71">
        <v>5.8</v>
      </c>
      <c r="EZ71" t="s">
        <v>884</v>
      </c>
      <c r="FA71">
        <v>130</v>
      </c>
      <c r="FB71">
        <v>80033643</v>
      </c>
      <c r="FC71" t="s">
        <v>521</v>
      </c>
      <c r="FD71" t="s">
        <v>4057</v>
      </c>
      <c r="FE71" t="s">
        <v>36</v>
      </c>
      <c r="FF71" t="s">
        <v>37</v>
      </c>
      <c r="FG71">
        <v>60000000</v>
      </c>
      <c r="FH71">
        <v>2012</v>
      </c>
      <c r="FI71">
        <v>7</v>
      </c>
      <c r="FV71" t="s">
        <v>683</v>
      </c>
      <c r="FW71">
        <v>166</v>
      </c>
      <c r="FX71">
        <v>127490802</v>
      </c>
      <c r="FY71" t="s">
        <v>338</v>
      </c>
      <c r="FZ71" t="s">
        <v>686</v>
      </c>
      <c r="GA71" t="s">
        <v>36</v>
      </c>
      <c r="GB71" t="s">
        <v>37</v>
      </c>
      <c r="GC71">
        <v>150000000</v>
      </c>
      <c r="GD71">
        <v>2008</v>
      </c>
      <c r="GE71">
        <v>7.8</v>
      </c>
      <c r="GG71" t="s">
        <v>1173</v>
      </c>
      <c r="GH71">
        <v>94</v>
      </c>
      <c r="GI71">
        <v>177343675</v>
      </c>
      <c r="GJ71" t="s">
        <v>1176</v>
      </c>
      <c r="GK71" t="s">
        <v>1177</v>
      </c>
      <c r="GL71" t="s">
        <v>36</v>
      </c>
      <c r="GM71" t="s">
        <v>37</v>
      </c>
      <c r="GN71">
        <v>135000000</v>
      </c>
      <c r="GO71">
        <v>2015</v>
      </c>
      <c r="GP71">
        <v>6.7</v>
      </c>
      <c r="GR71" t="s">
        <v>3692</v>
      </c>
      <c r="GS71">
        <v>134</v>
      </c>
      <c r="GT71">
        <v>37479778</v>
      </c>
      <c r="GU71" t="s">
        <v>1155</v>
      </c>
      <c r="GV71" t="s">
        <v>4223</v>
      </c>
      <c r="GW71" t="s">
        <v>36</v>
      </c>
      <c r="GX71" t="s">
        <v>37</v>
      </c>
      <c r="GY71">
        <v>60000000</v>
      </c>
      <c r="GZ71">
        <v>2009</v>
      </c>
      <c r="HA71">
        <v>7.4</v>
      </c>
      <c r="HC71" t="s">
        <v>497</v>
      </c>
      <c r="HD71">
        <v>132</v>
      </c>
      <c r="HE71">
        <v>141204016</v>
      </c>
      <c r="HF71" t="s">
        <v>335</v>
      </c>
      <c r="HG71" t="s">
        <v>3307</v>
      </c>
      <c r="HH71" t="s">
        <v>36</v>
      </c>
      <c r="HI71" t="s">
        <v>37</v>
      </c>
      <c r="HJ71">
        <v>70000000</v>
      </c>
      <c r="HK71">
        <v>2002</v>
      </c>
      <c r="HL71">
        <v>5.8</v>
      </c>
      <c r="HN71" t="s">
        <v>4535</v>
      </c>
      <c r="HO71">
        <v>131</v>
      </c>
      <c r="HP71">
        <v>25528495</v>
      </c>
      <c r="HQ71" t="s">
        <v>57</v>
      </c>
      <c r="HR71" t="s">
        <v>4538</v>
      </c>
      <c r="HS71" t="s">
        <v>36</v>
      </c>
      <c r="HT71" t="s">
        <v>55</v>
      </c>
      <c r="HU71">
        <v>57000000</v>
      </c>
      <c r="HV71">
        <v>2001</v>
      </c>
      <c r="HW71">
        <v>5.9</v>
      </c>
      <c r="HY71" t="s">
        <v>10291</v>
      </c>
      <c r="HZ71">
        <v>90</v>
      </c>
      <c r="IB71" t="s">
        <v>1373</v>
      </c>
      <c r="IC71" t="s">
        <v>10293</v>
      </c>
      <c r="ID71" t="s">
        <v>36</v>
      </c>
      <c r="IE71" t="s">
        <v>266</v>
      </c>
      <c r="IF71">
        <v>11000000</v>
      </c>
      <c r="IG71">
        <v>2015</v>
      </c>
      <c r="IH71">
        <v>6.3</v>
      </c>
    </row>
    <row r="72" spans="2:242" x14ac:dyDescent="0.2">
      <c r="B72" t="s">
        <v>116</v>
      </c>
      <c r="C72">
        <v>134</v>
      </c>
      <c r="D72">
        <v>214948780</v>
      </c>
      <c r="E72" t="s">
        <v>261</v>
      </c>
      <c r="F72" t="s">
        <v>1285</v>
      </c>
      <c r="G72" t="s">
        <v>36</v>
      </c>
      <c r="H72" t="s">
        <v>266</v>
      </c>
      <c r="I72">
        <v>110000000</v>
      </c>
      <c r="J72">
        <v>2003</v>
      </c>
      <c r="K72">
        <v>7.5</v>
      </c>
      <c r="M72" t="s">
        <v>602</v>
      </c>
      <c r="N72">
        <v>115</v>
      </c>
      <c r="O72">
        <v>261437578</v>
      </c>
      <c r="P72" t="s">
        <v>2059</v>
      </c>
      <c r="Q72" t="s">
        <v>2060</v>
      </c>
      <c r="R72" t="s">
        <v>36</v>
      </c>
      <c r="S72" t="s">
        <v>37</v>
      </c>
      <c r="T72">
        <v>92000000</v>
      </c>
      <c r="U72">
        <v>2004</v>
      </c>
      <c r="V72">
        <v>8</v>
      </c>
      <c r="X72" t="s">
        <v>2337</v>
      </c>
      <c r="Y72">
        <v>107</v>
      </c>
      <c r="Z72">
        <v>127706877</v>
      </c>
      <c r="AA72" t="s">
        <v>2340</v>
      </c>
      <c r="AB72" t="s">
        <v>2341</v>
      </c>
      <c r="AC72" t="s">
        <v>36</v>
      </c>
      <c r="AD72" t="s">
        <v>37</v>
      </c>
      <c r="AE72">
        <v>85000000</v>
      </c>
      <c r="AF72">
        <v>2007</v>
      </c>
      <c r="AG72">
        <v>7.1</v>
      </c>
      <c r="AI72" t="s">
        <v>3834</v>
      </c>
      <c r="AJ72">
        <v>121</v>
      </c>
      <c r="AK72">
        <v>43247140</v>
      </c>
      <c r="AL72" t="s">
        <v>3039</v>
      </c>
      <c r="AM72" t="s">
        <v>3837</v>
      </c>
      <c r="AN72" t="s">
        <v>36</v>
      </c>
      <c r="AO72" t="s">
        <v>55</v>
      </c>
      <c r="AP72">
        <v>55000000</v>
      </c>
      <c r="AQ72">
        <v>2015</v>
      </c>
      <c r="AR72">
        <v>7.1</v>
      </c>
      <c r="AT72" t="s">
        <v>1173</v>
      </c>
      <c r="AU72">
        <v>94</v>
      </c>
      <c r="AV72">
        <v>177343675</v>
      </c>
      <c r="AW72" t="s">
        <v>1176</v>
      </c>
      <c r="AX72" t="s">
        <v>1177</v>
      </c>
      <c r="AY72" t="s">
        <v>36</v>
      </c>
      <c r="AZ72" t="s">
        <v>37</v>
      </c>
      <c r="BA72">
        <v>135000000</v>
      </c>
      <c r="BB72">
        <v>2015</v>
      </c>
      <c r="BC72">
        <v>6.7</v>
      </c>
      <c r="BE72" t="s">
        <v>683</v>
      </c>
      <c r="BF72">
        <v>158</v>
      </c>
      <c r="BG72">
        <v>102515793</v>
      </c>
      <c r="BH72" t="s">
        <v>436</v>
      </c>
      <c r="BI72" t="s">
        <v>2141</v>
      </c>
      <c r="BJ72" t="s">
        <v>36</v>
      </c>
      <c r="BK72" t="s">
        <v>37</v>
      </c>
      <c r="BL72">
        <v>90000000</v>
      </c>
      <c r="BM72">
        <v>2011</v>
      </c>
      <c r="BN72">
        <v>7.8</v>
      </c>
      <c r="BP72" t="s">
        <v>22598</v>
      </c>
      <c r="BQ72">
        <v>88</v>
      </c>
      <c r="BR72">
        <v>151389</v>
      </c>
      <c r="BS72" t="s">
        <v>1920</v>
      </c>
      <c r="BT72" t="s">
        <v>22600</v>
      </c>
      <c r="BU72" t="s">
        <v>36</v>
      </c>
      <c r="BV72" t="s">
        <v>37</v>
      </c>
      <c r="BW72">
        <v>500000</v>
      </c>
      <c r="BX72">
        <v>2012</v>
      </c>
      <c r="BY72">
        <v>7.1</v>
      </c>
      <c r="CA72" t="s">
        <v>2211</v>
      </c>
      <c r="CB72">
        <v>154</v>
      </c>
      <c r="CC72">
        <v>158348400</v>
      </c>
      <c r="CD72" t="s">
        <v>521</v>
      </c>
      <c r="CE72" t="s">
        <v>6068</v>
      </c>
      <c r="CF72" t="s">
        <v>36</v>
      </c>
      <c r="CG72" t="s">
        <v>37</v>
      </c>
      <c r="CH72">
        <v>42000000</v>
      </c>
      <c r="CI72">
        <v>1993</v>
      </c>
      <c r="CJ72">
        <v>6.8</v>
      </c>
      <c r="CL72" t="s">
        <v>1173</v>
      </c>
      <c r="CM72">
        <v>94</v>
      </c>
      <c r="CN72">
        <v>177343675</v>
      </c>
      <c r="CO72" t="s">
        <v>1176</v>
      </c>
      <c r="CP72" t="s">
        <v>1177</v>
      </c>
      <c r="CQ72" t="s">
        <v>36</v>
      </c>
      <c r="CR72" t="s">
        <v>37</v>
      </c>
      <c r="CS72">
        <v>135000000</v>
      </c>
      <c r="CT72">
        <v>2015</v>
      </c>
      <c r="CU72">
        <v>6.7</v>
      </c>
      <c r="CW72" t="s">
        <v>1102</v>
      </c>
      <c r="CX72">
        <v>115</v>
      </c>
      <c r="CY72">
        <v>292298923</v>
      </c>
      <c r="CZ72" t="s">
        <v>766</v>
      </c>
      <c r="DA72" t="s">
        <v>1104</v>
      </c>
      <c r="DB72" t="s">
        <v>36</v>
      </c>
      <c r="DC72" t="s">
        <v>37</v>
      </c>
      <c r="DD72">
        <v>120000000</v>
      </c>
      <c r="DE72">
        <v>2012</v>
      </c>
      <c r="DF72">
        <v>5.5</v>
      </c>
      <c r="DH72" t="s">
        <v>12108</v>
      </c>
      <c r="DI72">
        <v>121</v>
      </c>
      <c r="DJ72">
        <v>23472900</v>
      </c>
      <c r="DK72" t="s">
        <v>250</v>
      </c>
      <c r="DL72" t="s">
        <v>12109</v>
      </c>
      <c r="DM72" t="s">
        <v>36</v>
      </c>
      <c r="DN72" t="s">
        <v>55</v>
      </c>
      <c r="DO72">
        <v>17500000</v>
      </c>
      <c r="DP72">
        <v>2004</v>
      </c>
      <c r="DQ72">
        <v>8.1</v>
      </c>
      <c r="DS72" t="s">
        <v>433</v>
      </c>
      <c r="DT72">
        <v>104</v>
      </c>
      <c r="DU72">
        <v>58422650</v>
      </c>
      <c r="DV72" t="s">
        <v>975</v>
      </c>
      <c r="DW72" t="s">
        <v>4668</v>
      </c>
      <c r="DX72" t="s">
        <v>36</v>
      </c>
      <c r="DY72" t="s">
        <v>37</v>
      </c>
      <c r="DZ72">
        <v>55000000</v>
      </c>
      <c r="EA72">
        <v>1992</v>
      </c>
      <c r="EB72">
        <v>6.4</v>
      </c>
      <c r="ED72" t="s">
        <v>3086</v>
      </c>
      <c r="EE72">
        <v>118</v>
      </c>
      <c r="EF72">
        <v>55808744</v>
      </c>
      <c r="EG72" t="s">
        <v>1070</v>
      </c>
      <c r="EH72" t="s">
        <v>3089</v>
      </c>
      <c r="EI72" t="s">
        <v>36</v>
      </c>
      <c r="EJ72" t="s">
        <v>37</v>
      </c>
      <c r="EK72">
        <v>53000000</v>
      </c>
      <c r="EL72">
        <v>2005</v>
      </c>
      <c r="EM72">
        <v>5.7</v>
      </c>
      <c r="EO72" t="s">
        <v>4001</v>
      </c>
      <c r="EP72">
        <v>101</v>
      </c>
      <c r="EQ72">
        <v>9714482</v>
      </c>
      <c r="ER72" t="s">
        <v>3748</v>
      </c>
      <c r="ES72" t="s">
        <v>11249</v>
      </c>
      <c r="ET72" t="s">
        <v>36</v>
      </c>
      <c r="EU72" t="s">
        <v>37</v>
      </c>
      <c r="EV72">
        <v>20000000</v>
      </c>
      <c r="EW72">
        <v>1996</v>
      </c>
      <c r="EX72">
        <v>6.8</v>
      </c>
      <c r="EZ72" t="s">
        <v>884</v>
      </c>
      <c r="FA72">
        <v>130</v>
      </c>
      <c r="FB72">
        <v>80033643</v>
      </c>
      <c r="FC72" t="s">
        <v>521</v>
      </c>
      <c r="FD72" t="s">
        <v>4057</v>
      </c>
      <c r="FE72" t="s">
        <v>36</v>
      </c>
      <c r="FF72" t="s">
        <v>37</v>
      </c>
      <c r="FG72">
        <v>60000000</v>
      </c>
      <c r="FH72">
        <v>2012</v>
      </c>
      <c r="FI72">
        <v>7</v>
      </c>
      <c r="FV72" t="s">
        <v>3134</v>
      </c>
      <c r="FW72">
        <v>108</v>
      </c>
      <c r="FX72">
        <v>127214072</v>
      </c>
      <c r="FY72" t="s">
        <v>2640</v>
      </c>
      <c r="FZ72" t="s">
        <v>6953</v>
      </c>
      <c r="GA72" t="s">
        <v>36</v>
      </c>
      <c r="GB72" t="s">
        <v>37</v>
      </c>
      <c r="GC72">
        <v>38000000</v>
      </c>
      <c r="GD72">
        <v>2002</v>
      </c>
      <c r="GE72">
        <v>6.1</v>
      </c>
      <c r="GG72" t="s">
        <v>1173</v>
      </c>
      <c r="GH72">
        <v>94</v>
      </c>
      <c r="GI72">
        <v>177343675</v>
      </c>
      <c r="GJ72" t="s">
        <v>1176</v>
      </c>
      <c r="GK72" t="s">
        <v>1177</v>
      </c>
      <c r="GL72" t="s">
        <v>36</v>
      </c>
      <c r="GM72" t="s">
        <v>37</v>
      </c>
      <c r="GN72">
        <v>135000000</v>
      </c>
      <c r="GO72">
        <v>2015</v>
      </c>
      <c r="GP72">
        <v>6.7</v>
      </c>
      <c r="GR72" t="s">
        <v>3583</v>
      </c>
      <c r="GS72">
        <v>124</v>
      </c>
      <c r="GT72">
        <v>36447959</v>
      </c>
      <c r="GU72" t="s">
        <v>597</v>
      </c>
      <c r="GV72" t="s">
        <v>9597</v>
      </c>
      <c r="GW72" t="s">
        <v>36</v>
      </c>
      <c r="GX72" t="s">
        <v>37</v>
      </c>
      <c r="GY72">
        <v>25000000</v>
      </c>
      <c r="GZ72">
        <v>2014</v>
      </c>
      <c r="HA72">
        <v>7</v>
      </c>
      <c r="HC72" t="s">
        <v>2563</v>
      </c>
      <c r="HD72">
        <v>120</v>
      </c>
      <c r="HE72">
        <v>140459099</v>
      </c>
      <c r="HF72" t="s">
        <v>464</v>
      </c>
      <c r="HG72" t="s">
        <v>2565</v>
      </c>
      <c r="HH72" t="s">
        <v>36</v>
      </c>
      <c r="HI72" t="s">
        <v>37</v>
      </c>
      <c r="HJ72">
        <v>75000000</v>
      </c>
      <c r="HK72">
        <v>1998</v>
      </c>
      <c r="HL72">
        <v>6.1</v>
      </c>
      <c r="HN72" t="s">
        <v>20067</v>
      </c>
      <c r="HO72">
        <v>172</v>
      </c>
      <c r="HP72">
        <v>23650000</v>
      </c>
      <c r="HQ72" t="s">
        <v>20068</v>
      </c>
      <c r="HR72" t="s">
        <v>20069</v>
      </c>
      <c r="HS72" t="s">
        <v>36</v>
      </c>
      <c r="HT72" t="s">
        <v>37</v>
      </c>
      <c r="HU72">
        <v>2100000</v>
      </c>
      <c r="HV72">
        <v>1946</v>
      </c>
      <c r="HW72">
        <v>8.1</v>
      </c>
      <c r="HY72" t="s">
        <v>10885</v>
      </c>
      <c r="HZ72">
        <v>158</v>
      </c>
      <c r="IB72" t="s">
        <v>3692</v>
      </c>
      <c r="IC72" t="s">
        <v>10888</v>
      </c>
      <c r="ID72" t="s">
        <v>36</v>
      </c>
      <c r="IE72" t="s">
        <v>37</v>
      </c>
      <c r="IF72">
        <v>20000000</v>
      </c>
      <c r="IG72">
        <v>1969</v>
      </c>
      <c r="IH72">
        <v>6.7</v>
      </c>
    </row>
    <row r="73" spans="2:242" x14ac:dyDescent="0.2">
      <c r="B73" t="s">
        <v>1963</v>
      </c>
      <c r="C73">
        <v>94</v>
      </c>
      <c r="D73">
        <v>213079163</v>
      </c>
      <c r="E73" t="s">
        <v>1252</v>
      </c>
      <c r="F73" t="s">
        <v>3849</v>
      </c>
      <c r="G73" t="s">
        <v>36</v>
      </c>
      <c r="H73" t="s">
        <v>37</v>
      </c>
      <c r="I73">
        <v>63000000</v>
      </c>
      <c r="J73">
        <v>2002</v>
      </c>
      <c r="K73">
        <v>6.2</v>
      </c>
      <c r="M73" t="s">
        <v>387</v>
      </c>
      <c r="N73">
        <v>130</v>
      </c>
      <c r="O73">
        <v>260000000</v>
      </c>
      <c r="P73" t="s">
        <v>2441</v>
      </c>
      <c r="Q73" t="s">
        <v>14009</v>
      </c>
      <c r="R73" t="s">
        <v>36</v>
      </c>
      <c r="S73" t="s">
        <v>37</v>
      </c>
      <c r="T73">
        <v>8000000</v>
      </c>
      <c r="U73">
        <v>1975</v>
      </c>
      <c r="V73">
        <v>8</v>
      </c>
      <c r="X73" t="s">
        <v>898</v>
      </c>
      <c r="Y73">
        <v>91</v>
      </c>
      <c r="Z73">
        <v>126597121</v>
      </c>
      <c r="AA73" t="s">
        <v>900</v>
      </c>
      <c r="AB73" t="s">
        <v>901</v>
      </c>
      <c r="AC73" t="s">
        <v>36</v>
      </c>
      <c r="AD73" t="s">
        <v>37</v>
      </c>
      <c r="AE73">
        <v>150000000</v>
      </c>
      <c r="AF73">
        <v>2007</v>
      </c>
      <c r="AG73">
        <v>6.2</v>
      </c>
      <c r="AI73" t="s">
        <v>8331</v>
      </c>
      <c r="AJ73">
        <v>118</v>
      </c>
      <c r="AK73">
        <v>42643187</v>
      </c>
      <c r="AL73" t="s">
        <v>8332</v>
      </c>
      <c r="AM73" t="s">
        <v>8333</v>
      </c>
      <c r="AN73" t="s">
        <v>36</v>
      </c>
      <c r="AO73" t="s">
        <v>37</v>
      </c>
      <c r="AQ73">
        <v>2006</v>
      </c>
      <c r="AR73">
        <v>7.2</v>
      </c>
      <c r="AT73" t="s">
        <v>1173</v>
      </c>
      <c r="AU73">
        <v>94</v>
      </c>
      <c r="AV73">
        <v>177343675</v>
      </c>
      <c r="AW73" t="s">
        <v>1176</v>
      </c>
      <c r="AX73" t="s">
        <v>1177</v>
      </c>
      <c r="AY73" t="s">
        <v>36</v>
      </c>
      <c r="AZ73" t="s">
        <v>37</v>
      </c>
      <c r="BA73">
        <v>135000000</v>
      </c>
      <c r="BB73">
        <v>2015</v>
      </c>
      <c r="BC73">
        <v>6.7</v>
      </c>
      <c r="BE73" t="s">
        <v>16984</v>
      </c>
      <c r="BF73">
        <v>110</v>
      </c>
      <c r="BG73">
        <v>102308900</v>
      </c>
      <c r="BH73" t="s">
        <v>16987</v>
      </c>
      <c r="BI73" t="s">
        <v>16988</v>
      </c>
      <c r="BJ73" t="s">
        <v>36</v>
      </c>
      <c r="BK73" t="s">
        <v>37</v>
      </c>
      <c r="BL73">
        <v>6000000</v>
      </c>
      <c r="BM73">
        <v>1969</v>
      </c>
      <c r="BN73">
        <v>8.1</v>
      </c>
      <c r="BP73" t="s">
        <v>21764</v>
      </c>
      <c r="BQ73">
        <v>97</v>
      </c>
      <c r="BR73">
        <v>144431</v>
      </c>
      <c r="BS73" t="s">
        <v>21766</v>
      </c>
      <c r="BT73" t="s">
        <v>21767</v>
      </c>
      <c r="BU73" t="s">
        <v>36</v>
      </c>
      <c r="BV73" t="s">
        <v>55</v>
      </c>
      <c r="BW73">
        <v>1000000</v>
      </c>
      <c r="BX73">
        <v>2006</v>
      </c>
      <c r="BY73">
        <v>7.3</v>
      </c>
      <c r="CA73" t="s">
        <v>5173</v>
      </c>
      <c r="CB73">
        <v>119</v>
      </c>
      <c r="CC73">
        <v>156645693</v>
      </c>
      <c r="CD73" t="s">
        <v>5579</v>
      </c>
      <c r="CE73" t="s">
        <v>13358</v>
      </c>
      <c r="CF73" t="s">
        <v>36</v>
      </c>
      <c r="CG73" t="s">
        <v>37</v>
      </c>
      <c r="CH73">
        <v>14000000</v>
      </c>
      <c r="CI73">
        <v>1987</v>
      </c>
      <c r="CJ73">
        <v>6.9</v>
      </c>
      <c r="CL73" t="s">
        <v>807</v>
      </c>
      <c r="CM73">
        <v>105</v>
      </c>
      <c r="CN73">
        <v>177243721</v>
      </c>
      <c r="CO73" t="s">
        <v>809</v>
      </c>
      <c r="CP73" t="s">
        <v>810</v>
      </c>
      <c r="CQ73" t="s">
        <v>36</v>
      </c>
      <c r="CR73" t="s">
        <v>37</v>
      </c>
      <c r="CS73">
        <v>150000000</v>
      </c>
      <c r="CT73">
        <v>2009</v>
      </c>
      <c r="CU73">
        <v>5.9</v>
      </c>
      <c r="CW73" t="s">
        <v>1173</v>
      </c>
      <c r="CX73">
        <v>94</v>
      </c>
      <c r="CY73">
        <v>177343675</v>
      </c>
      <c r="CZ73" t="s">
        <v>1176</v>
      </c>
      <c r="DA73" t="s">
        <v>1177</v>
      </c>
      <c r="DB73" t="s">
        <v>36</v>
      </c>
      <c r="DC73" t="s">
        <v>37</v>
      </c>
      <c r="DD73">
        <v>135000000</v>
      </c>
      <c r="DE73">
        <v>2015</v>
      </c>
      <c r="DF73">
        <v>6.7</v>
      </c>
      <c r="DH73" t="s">
        <v>2329</v>
      </c>
      <c r="DI73">
        <v>105</v>
      </c>
      <c r="DJ73">
        <v>23219748</v>
      </c>
      <c r="DK73" t="s">
        <v>2899</v>
      </c>
      <c r="DL73" t="s">
        <v>2900</v>
      </c>
      <c r="DM73" t="s">
        <v>36</v>
      </c>
      <c r="DN73" t="s">
        <v>266</v>
      </c>
      <c r="DO73">
        <v>80000000</v>
      </c>
      <c r="DP73">
        <v>2014</v>
      </c>
      <c r="DQ73">
        <v>5.6</v>
      </c>
      <c r="DS73" t="s">
        <v>13138</v>
      </c>
      <c r="DT73">
        <v>103</v>
      </c>
      <c r="DU73">
        <v>57469179</v>
      </c>
      <c r="DV73" t="s">
        <v>3650</v>
      </c>
      <c r="DW73" t="s">
        <v>14456</v>
      </c>
      <c r="DX73" t="s">
        <v>36</v>
      </c>
      <c r="DY73" t="s">
        <v>37</v>
      </c>
      <c r="DZ73">
        <v>11500000</v>
      </c>
      <c r="EA73">
        <v>1989</v>
      </c>
      <c r="EB73">
        <v>6.6</v>
      </c>
      <c r="ED73" t="s">
        <v>16858</v>
      </c>
      <c r="EE73">
        <v>108</v>
      </c>
      <c r="EF73">
        <v>54215416</v>
      </c>
      <c r="EG73" t="s">
        <v>11455</v>
      </c>
      <c r="EH73" t="s">
        <v>16860</v>
      </c>
      <c r="EI73" t="s">
        <v>36</v>
      </c>
      <c r="EJ73" t="s">
        <v>37</v>
      </c>
      <c r="EK73">
        <v>6500000</v>
      </c>
      <c r="EL73">
        <v>1987</v>
      </c>
      <c r="EM73">
        <v>6.8</v>
      </c>
      <c r="EO73" t="s">
        <v>1580</v>
      </c>
      <c r="EP73">
        <v>88</v>
      </c>
      <c r="EQ73">
        <v>8460990</v>
      </c>
      <c r="ER73" t="s">
        <v>3499</v>
      </c>
      <c r="ES73" t="s">
        <v>3500</v>
      </c>
      <c r="ET73" t="s">
        <v>36</v>
      </c>
      <c r="EU73" t="s">
        <v>37</v>
      </c>
      <c r="EV73">
        <v>70000000</v>
      </c>
      <c r="EW73">
        <v>2013</v>
      </c>
      <c r="EX73">
        <v>5.6</v>
      </c>
      <c r="EZ73" t="s">
        <v>1037</v>
      </c>
      <c r="FA73">
        <v>121</v>
      </c>
      <c r="FB73">
        <v>79948113</v>
      </c>
      <c r="FC73" t="s">
        <v>703</v>
      </c>
      <c r="FD73" t="s">
        <v>5093</v>
      </c>
      <c r="FE73" t="s">
        <v>36</v>
      </c>
      <c r="FF73" t="s">
        <v>37</v>
      </c>
      <c r="FG73">
        <v>50000000</v>
      </c>
      <c r="FH73">
        <v>2009</v>
      </c>
      <c r="FI73">
        <v>6.2</v>
      </c>
      <c r="FV73" t="s">
        <v>5651</v>
      </c>
      <c r="FW73">
        <v>105</v>
      </c>
      <c r="FX73">
        <v>126805112</v>
      </c>
      <c r="FY73" t="s">
        <v>1525</v>
      </c>
      <c r="FZ73" t="s">
        <v>5652</v>
      </c>
      <c r="GA73" t="s">
        <v>36</v>
      </c>
      <c r="GB73" t="s">
        <v>37</v>
      </c>
      <c r="GC73">
        <v>46000000</v>
      </c>
      <c r="GD73">
        <v>1997</v>
      </c>
      <c r="GE73">
        <v>6.3</v>
      </c>
      <c r="GG73" t="s">
        <v>1173</v>
      </c>
      <c r="GH73">
        <v>94</v>
      </c>
      <c r="GI73">
        <v>177343675</v>
      </c>
      <c r="GJ73" t="s">
        <v>1176</v>
      </c>
      <c r="GK73" t="s">
        <v>1177</v>
      </c>
      <c r="GL73" t="s">
        <v>36</v>
      </c>
      <c r="GM73" t="s">
        <v>37</v>
      </c>
      <c r="GN73">
        <v>135000000</v>
      </c>
      <c r="GO73">
        <v>2015</v>
      </c>
      <c r="GP73">
        <v>6.7</v>
      </c>
      <c r="GR73" t="s">
        <v>4265</v>
      </c>
      <c r="GS73">
        <v>111</v>
      </c>
      <c r="GT73">
        <v>35754555</v>
      </c>
      <c r="GU73" t="s">
        <v>3692</v>
      </c>
      <c r="GV73" t="s">
        <v>4267</v>
      </c>
      <c r="GW73" t="s">
        <v>36</v>
      </c>
      <c r="GX73" t="s">
        <v>37</v>
      </c>
      <c r="GZ73">
        <v>2012</v>
      </c>
      <c r="HA73">
        <v>6.8</v>
      </c>
      <c r="HC73" t="s">
        <v>258</v>
      </c>
      <c r="HD73">
        <v>91</v>
      </c>
      <c r="HE73">
        <v>140080850</v>
      </c>
      <c r="HF73" t="s">
        <v>421</v>
      </c>
      <c r="HG73" t="s">
        <v>422</v>
      </c>
      <c r="HH73" t="s">
        <v>36</v>
      </c>
      <c r="HI73" t="s">
        <v>37</v>
      </c>
      <c r="HJ73">
        <v>140000000</v>
      </c>
      <c r="HK73">
        <v>2007</v>
      </c>
      <c r="HL73">
        <v>6.2</v>
      </c>
      <c r="HN73" t="s">
        <v>12108</v>
      </c>
      <c r="HO73">
        <v>121</v>
      </c>
      <c r="HP73">
        <v>23472900</v>
      </c>
      <c r="HQ73" t="s">
        <v>250</v>
      </c>
      <c r="HR73" t="s">
        <v>12109</v>
      </c>
      <c r="HS73" t="s">
        <v>36</v>
      </c>
      <c r="HT73" t="s">
        <v>55</v>
      </c>
      <c r="HU73">
        <v>17500000</v>
      </c>
      <c r="HV73">
        <v>2004</v>
      </c>
      <c r="HW73">
        <v>8.1</v>
      </c>
      <c r="HY73" t="s">
        <v>10291</v>
      </c>
      <c r="HZ73">
        <v>90</v>
      </c>
      <c r="IB73" t="s">
        <v>1373</v>
      </c>
      <c r="IC73" t="s">
        <v>10293</v>
      </c>
      <c r="ID73" t="s">
        <v>36</v>
      </c>
      <c r="IE73" t="s">
        <v>266</v>
      </c>
      <c r="IF73">
        <v>11000000</v>
      </c>
      <c r="IG73">
        <v>2015</v>
      </c>
      <c r="IH73">
        <v>6.3</v>
      </c>
    </row>
    <row r="74" spans="2:242" x14ac:dyDescent="0.2">
      <c r="B74" t="s">
        <v>109</v>
      </c>
      <c r="C74">
        <v>117</v>
      </c>
      <c r="D74">
        <v>210592590</v>
      </c>
      <c r="E74" t="s">
        <v>639</v>
      </c>
      <c r="F74" t="s">
        <v>3921</v>
      </c>
      <c r="G74" t="s">
        <v>36</v>
      </c>
      <c r="H74" t="s">
        <v>37</v>
      </c>
      <c r="I74">
        <v>65000000</v>
      </c>
      <c r="J74">
        <v>2006</v>
      </c>
      <c r="K74">
        <v>7.7</v>
      </c>
      <c r="M74" t="s">
        <v>218</v>
      </c>
      <c r="N74">
        <v>136</v>
      </c>
      <c r="O74">
        <v>259746958</v>
      </c>
      <c r="P74" t="s">
        <v>98</v>
      </c>
      <c r="Q74" t="s">
        <v>591</v>
      </c>
      <c r="R74" t="s">
        <v>36</v>
      </c>
      <c r="S74" t="s">
        <v>37</v>
      </c>
      <c r="T74">
        <v>170000000</v>
      </c>
      <c r="U74">
        <v>2014</v>
      </c>
      <c r="V74">
        <v>7.8</v>
      </c>
      <c r="X74" t="s">
        <v>2097</v>
      </c>
      <c r="Y74">
        <v>90</v>
      </c>
      <c r="Z74">
        <v>124870275</v>
      </c>
      <c r="AA74" t="s">
        <v>2099</v>
      </c>
      <c r="AB74" t="s">
        <v>2100</v>
      </c>
      <c r="AC74" t="s">
        <v>36</v>
      </c>
      <c r="AD74" t="s">
        <v>37</v>
      </c>
      <c r="AE74">
        <v>100000000</v>
      </c>
      <c r="AF74">
        <v>2009</v>
      </c>
      <c r="AG74">
        <v>7</v>
      </c>
      <c r="AI74" t="s">
        <v>485</v>
      </c>
      <c r="AJ74">
        <v>178</v>
      </c>
      <c r="AK74">
        <v>42438300</v>
      </c>
      <c r="AL74" t="s">
        <v>1744</v>
      </c>
      <c r="AM74" t="s">
        <v>4960</v>
      </c>
      <c r="AN74" t="s">
        <v>36</v>
      </c>
      <c r="AO74" t="s">
        <v>37</v>
      </c>
      <c r="AP74">
        <v>52000000</v>
      </c>
      <c r="AQ74">
        <v>1995</v>
      </c>
      <c r="AR74">
        <v>8.1999999999999993</v>
      </c>
      <c r="AT74" t="s">
        <v>807</v>
      </c>
      <c r="AU74">
        <v>105</v>
      </c>
      <c r="AV74">
        <v>177243721</v>
      </c>
      <c r="AW74" t="s">
        <v>809</v>
      </c>
      <c r="AX74" t="s">
        <v>810</v>
      </c>
      <c r="AY74" t="s">
        <v>36</v>
      </c>
      <c r="AZ74" t="s">
        <v>37</v>
      </c>
      <c r="BA74">
        <v>150000000</v>
      </c>
      <c r="BB74">
        <v>2009</v>
      </c>
      <c r="BC74">
        <v>5.9</v>
      </c>
      <c r="BE74" t="s">
        <v>1685</v>
      </c>
      <c r="BF74">
        <v>127</v>
      </c>
      <c r="BG74">
        <v>101643008</v>
      </c>
      <c r="BH74" t="s">
        <v>703</v>
      </c>
      <c r="BI74" t="s">
        <v>1686</v>
      </c>
      <c r="BJ74" t="s">
        <v>36</v>
      </c>
      <c r="BK74" t="s">
        <v>37</v>
      </c>
      <c r="BL74">
        <v>90000000</v>
      </c>
      <c r="BM74">
        <v>2000</v>
      </c>
      <c r="BN74">
        <v>6.5</v>
      </c>
      <c r="BP74" t="s">
        <v>22610</v>
      </c>
      <c r="BQ74">
        <v>89</v>
      </c>
      <c r="BR74">
        <v>133778</v>
      </c>
      <c r="BS74" t="s">
        <v>22612</v>
      </c>
      <c r="BT74" t="s">
        <v>22613</v>
      </c>
      <c r="BU74" t="s">
        <v>36</v>
      </c>
      <c r="BV74" t="s">
        <v>37</v>
      </c>
      <c r="BW74">
        <v>500000</v>
      </c>
      <c r="BX74">
        <v>2012</v>
      </c>
      <c r="BY74">
        <v>8.4</v>
      </c>
      <c r="CA74" t="s">
        <v>433</v>
      </c>
      <c r="CB74">
        <v>130</v>
      </c>
      <c r="CC74">
        <v>155370362</v>
      </c>
      <c r="CD74" t="s">
        <v>389</v>
      </c>
      <c r="CE74" t="s">
        <v>2093</v>
      </c>
      <c r="CF74" t="s">
        <v>36</v>
      </c>
      <c r="CG74" t="s">
        <v>37</v>
      </c>
      <c r="CH74">
        <v>100000000</v>
      </c>
      <c r="CI74">
        <v>2000</v>
      </c>
      <c r="CJ74">
        <v>6.6</v>
      </c>
      <c r="CL74" t="s">
        <v>637</v>
      </c>
      <c r="CM74">
        <v>102</v>
      </c>
      <c r="CN74">
        <v>176997107</v>
      </c>
      <c r="CO74" t="s">
        <v>639</v>
      </c>
      <c r="CP74" t="s">
        <v>1034</v>
      </c>
      <c r="CQ74" t="s">
        <v>36</v>
      </c>
      <c r="CR74" t="s">
        <v>37</v>
      </c>
      <c r="CS74">
        <v>145000000</v>
      </c>
      <c r="CT74">
        <v>2014</v>
      </c>
      <c r="CU74">
        <v>7.9</v>
      </c>
      <c r="CW74" t="s">
        <v>719</v>
      </c>
      <c r="CX74">
        <v>90</v>
      </c>
      <c r="CY74">
        <v>149234747</v>
      </c>
      <c r="CZ74" t="s">
        <v>491</v>
      </c>
      <c r="DA74" t="s">
        <v>1192</v>
      </c>
      <c r="DB74" t="s">
        <v>36</v>
      </c>
      <c r="DC74" t="s">
        <v>37</v>
      </c>
      <c r="DD74">
        <v>130000000</v>
      </c>
      <c r="DE74">
        <v>2011</v>
      </c>
      <c r="DF74">
        <v>6.7</v>
      </c>
      <c r="DH74" t="s">
        <v>2726</v>
      </c>
      <c r="DI74">
        <v>172</v>
      </c>
      <c r="DJ74">
        <v>22843047</v>
      </c>
      <c r="DK74" t="s">
        <v>899</v>
      </c>
      <c r="DL74" t="s">
        <v>4908</v>
      </c>
      <c r="DM74" t="s">
        <v>36</v>
      </c>
      <c r="DN74" t="s">
        <v>37</v>
      </c>
      <c r="DO74">
        <v>55000000</v>
      </c>
      <c r="DP74">
        <v>1998</v>
      </c>
      <c r="DQ74">
        <v>5.9</v>
      </c>
      <c r="DS74" t="s">
        <v>14678</v>
      </c>
      <c r="DT74">
        <v>95</v>
      </c>
      <c r="DU74">
        <v>56729973</v>
      </c>
      <c r="DV74" t="s">
        <v>5443</v>
      </c>
      <c r="DW74" t="s">
        <v>14679</v>
      </c>
      <c r="DX74" t="s">
        <v>36</v>
      </c>
      <c r="DY74" t="s">
        <v>37</v>
      </c>
      <c r="DZ74">
        <v>10800000</v>
      </c>
      <c r="EA74">
        <v>2008</v>
      </c>
      <c r="EB74">
        <v>5.8</v>
      </c>
      <c r="ED74" t="s">
        <v>5243</v>
      </c>
      <c r="EE74">
        <v>148</v>
      </c>
      <c r="EF74">
        <v>54200000</v>
      </c>
      <c r="EG74" t="s">
        <v>7956</v>
      </c>
      <c r="EH74" t="s">
        <v>9098</v>
      </c>
      <c r="EI74" t="s">
        <v>36</v>
      </c>
      <c r="EJ74" t="s">
        <v>37</v>
      </c>
      <c r="EK74">
        <v>27000000</v>
      </c>
      <c r="EL74">
        <v>1980</v>
      </c>
      <c r="EM74">
        <v>7.9</v>
      </c>
      <c r="EO74" t="s">
        <v>18810</v>
      </c>
      <c r="EP74">
        <v>107</v>
      </c>
      <c r="EQ74">
        <v>8000000</v>
      </c>
      <c r="ER74" t="s">
        <v>18813</v>
      </c>
      <c r="ES74" t="s">
        <v>18814</v>
      </c>
      <c r="ET74" t="s">
        <v>36</v>
      </c>
      <c r="EU74" t="s">
        <v>37</v>
      </c>
      <c r="EV74">
        <v>3768785</v>
      </c>
      <c r="EW74">
        <v>1950</v>
      </c>
      <c r="EX74">
        <v>7</v>
      </c>
      <c r="EZ74" t="s">
        <v>7441</v>
      </c>
      <c r="FA74">
        <v>94</v>
      </c>
      <c r="FB74">
        <v>79817937</v>
      </c>
      <c r="FC74" t="s">
        <v>3430</v>
      </c>
      <c r="FD74" t="s">
        <v>14022</v>
      </c>
      <c r="FE74" t="s">
        <v>36</v>
      </c>
      <c r="FF74" t="s">
        <v>37</v>
      </c>
      <c r="FG74">
        <v>25000000</v>
      </c>
      <c r="FH74">
        <v>1986</v>
      </c>
      <c r="FI74">
        <v>5.9</v>
      </c>
      <c r="FV74" t="s">
        <v>2783</v>
      </c>
      <c r="FW74">
        <v>96</v>
      </c>
      <c r="FX74">
        <v>126203320</v>
      </c>
      <c r="FY74" t="s">
        <v>270</v>
      </c>
      <c r="FZ74" t="s">
        <v>5027</v>
      </c>
      <c r="GA74" t="s">
        <v>36</v>
      </c>
      <c r="GB74" t="s">
        <v>37</v>
      </c>
      <c r="GC74">
        <v>50000000</v>
      </c>
      <c r="GD74">
        <v>2002</v>
      </c>
      <c r="GE74">
        <v>5.8</v>
      </c>
      <c r="GG74" t="s">
        <v>2035</v>
      </c>
      <c r="GH74">
        <v>105</v>
      </c>
      <c r="GI74">
        <v>176740650</v>
      </c>
      <c r="GJ74" t="s">
        <v>78</v>
      </c>
      <c r="GK74" t="s">
        <v>2037</v>
      </c>
      <c r="GL74" t="s">
        <v>36</v>
      </c>
      <c r="GM74" t="s">
        <v>37</v>
      </c>
      <c r="GN74">
        <v>93000000</v>
      </c>
      <c r="GO74">
        <v>2011</v>
      </c>
      <c r="GP74">
        <v>7.6</v>
      </c>
      <c r="GR74" t="s">
        <v>77</v>
      </c>
      <c r="GS74">
        <v>137</v>
      </c>
      <c r="GT74">
        <v>35168395</v>
      </c>
      <c r="GU74" t="s">
        <v>80</v>
      </c>
      <c r="GV74" t="s">
        <v>5302</v>
      </c>
      <c r="GW74" t="s">
        <v>36</v>
      </c>
      <c r="GX74" t="s">
        <v>37</v>
      </c>
      <c r="GY74">
        <v>50000000</v>
      </c>
      <c r="GZ74">
        <v>1999</v>
      </c>
      <c r="HA74">
        <v>6.5</v>
      </c>
      <c r="HC74" t="s">
        <v>5587</v>
      </c>
      <c r="HD74">
        <v>98</v>
      </c>
      <c r="HE74">
        <v>139852971</v>
      </c>
      <c r="HF74" t="s">
        <v>226</v>
      </c>
      <c r="HG74" t="s">
        <v>5697</v>
      </c>
      <c r="HH74" t="s">
        <v>36</v>
      </c>
      <c r="HI74" t="s">
        <v>1463</v>
      </c>
      <c r="HJ74">
        <v>45000000</v>
      </c>
      <c r="HK74">
        <v>2012</v>
      </c>
      <c r="HL74">
        <v>6.3</v>
      </c>
      <c r="HN74" t="s">
        <v>2052</v>
      </c>
      <c r="HO74">
        <v>137</v>
      </c>
      <c r="HP74">
        <v>22406362</v>
      </c>
      <c r="HQ74" t="s">
        <v>534</v>
      </c>
      <c r="HR74" t="s">
        <v>2054</v>
      </c>
      <c r="HS74" t="s">
        <v>36</v>
      </c>
      <c r="HT74" t="s">
        <v>37</v>
      </c>
      <c r="HU74">
        <v>107000000</v>
      </c>
      <c r="HV74">
        <v>2004</v>
      </c>
      <c r="HW74">
        <v>6</v>
      </c>
      <c r="HY74" t="s">
        <v>4354</v>
      </c>
      <c r="HZ74">
        <v>100</v>
      </c>
      <c r="IB74" t="s">
        <v>534</v>
      </c>
      <c r="IC74" t="s">
        <v>15010</v>
      </c>
      <c r="ID74" t="s">
        <v>36</v>
      </c>
      <c r="IE74" t="s">
        <v>37</v>
      </c>
      <c r="IF74">
        <v>10000000</v>
      </c>
      <c r="IG74">
        <v>1980</v>
      </c>
      <c r="IH74">
        <v>7.1</v>
      </c>
    </row>
    <row r="75" spans="2:242" x14ac:dyDescent="0.2">
      <c r="B75" t="s">
        <v>406</v>
      </c>
      <c r="C75">
        <v>132</v>
      </c>
      <c r="D75">
        <v>209805005</v>
      </c>
      <c r="E75" t="s">
        <v>331</v>
      </c>
      <c r="F75" t="s">
        <v>1289</v>
      </c>
      <c r="G75" t="s">
        <v>36</v>
      </c>
      <c r="H75" t="s">
        <v>37</v>
      </c>
      <c r="I75">
        <v>125000000</v>
      </c>
      <c r="J75">
        <v>2011</v>
      </c>
      <c r="K75">
        <v>7.3</v>
      </c>
      <c r="M75" t="s">
        <v>169</v>
      </c>
      <c r="N75">
        <v>186</v>
      </c>
      <c r="O75">
        <v>258355354</v>
      </c>
      <c r="P75" t="s">
        <v>172</v>
      </c>
      <c r="Q75" t="s">
        <v>193</v>
      </c>
      <c r="R75" t="s">
        <v>36</v>
      </c>
      <c r="S75" t="s">
        <v>37</v>
      </c>
      <c r="T75">
        <v>225000000</v>
      </c>
      <c r="U75">
        <v>2013</v>
      </c>
      <c r="V75">
        <v>7.9</v>
      </c>
      <c r="X75" t="s">
        <v>39</v>
      </c>
      <c r="Y75">
        <v>107</v>
      </c>
      <c r="Z75">
        <v>123207194</v>
      </c>
      <c r="AA75" t="s">
        <v>42</v>
      </c>
      <c r="AB75" t="s">
        <v>1144</v>
      </c>
      <c r="AC75" t="s">
        <v>36</v>
      </c>
      <c r="AD75" t="s">
        <v>37</v>
      </c>
      <c r="AE75">
        <v>135000000</v>
      </c>
      <c r="AF75">
        <v>2011</v>
      </c>
      <c r="AG75">
        <v>7.2</v>
      </c>
      <c r="AI75" t="s">
        <v>369</v>
      </c>
      <c r="AJ75">
        <v>147</v>
      </c>
      <c r="AK75">
        <v>41954997</v>
      </c>
      <c r="AL75" t="s">
        <v>42</v>
      </c>
      <c r="AM75" t="s">
        <v>7395</v>
      </c>
      <c r="AN75" t="s">
        <v>36</v>
      </c>
      <c r="AO75" t="s">
        <v>37</v>
      </c>
      <c r="AP75">
        <v>35000000</v>
      </c>
      <c r="AQ75">
        <v>1997</v>
      </c>
      <c r="AR75">
        <v>7.8</v>
      </c>
      <c r="AT75" t="s">
        <v>2211</v>
      </c>
      <c r="AU75">
        <v>116</v>
      </c>
      <c r="AV75">
        <v>177200000</v>
      </c>
      <c r="AW75" t="s">
        <v>545</v>
      </c>
      <c r="AX75" t="s">
        <v>12651</v>
      </c>
      <c r="AY75" t="s">
        <v>36</v>
      </c>
      <c r="AZ75" t="s">
        <v>37</v>
      </c>
      <c r="BA75">
        <v>22000000</v>
      </c>
      <c r="BB75">
        <v>1982</v>
      </c>
      <c r="BC75">
        <v>7.4</v>
      </c>
      <c r="BE75" t="s">
        <v>3096</v>
      </c>
      <c r="BF75">
        <v>132</v>
      </c>
      <c r="BG75">
        <v>101530738</v>
      </c>
      <c r="BH75" t="s">
        <v>1725</v>
      </c>
      <c r="BI75" t="s">
        <v>4613</v>
      </c>
      <c r="BJ75" t="s">
        <v>36</v>
      </c>
      <c r="BK75" t="s">
        <v>37</v>
      </c>
      <c r="BL75">
        <v>55000000</v>
      </c>
      <c r="BM75">
        <v>2014</v>
      </c>
      <c r="BN75">
        <v>7.2</v>
      </c>
      <c r="BP75" t="s">
        <v>23348</v>
      </c>
      <c r="BQ75">
        <v>86</v>
      </c>
      <c r="BR75">
        <v>111300</v>
      </c>
      <c r="BS75" t="s">
        <v>23350</v>
      </c>
      <c r="BT75" t="s">
        <v>23351</v>
      </c>
      <c r="BU75" t="s">
        <v>36</v>
      </c>
      <c r="BV75" t="s">
        <v>37</v>
      </c>
      <c r="BW75">
        <v>225000</v>
      </c>
      <c r="BX75">
        <v>2012</v>
      </c>
      <c r="BY75">
        <v>7.5</v>
      </c>
      <c r="CA75" t="s">
        <v>1509</v>
      </c>
      <c r="CB75">
        <v>114</v>
      </c>
      <c r="CC75">
        <v>155181732</v>
      </c>
      <c r="CD75" t="s">
        <v>1070</v>
      </c>
      <c r="CE75" t="s">
        <v>1510</v>
      </c>
      <c r="CF75" t="s">
        <v>36</v>
      </c>
      <c r="CG75" t="s">
        <v>37</v>
      </c>
      <c r="CH75">
        <v>110000000</v>
      </c>
      <c r="CI75">
        <v>2015</v>
      </c>
      <c r="CJ75">
        <v>6.1</v>
      </c>
      <c r="CL75" t="s">
        <v>1805</v>
      </c>
      <c r="CM75">
        <v>103</v>
      </c>
      <c r="CN75">
        <v>176387405</v>
      </c>
      <c r="CO75" t="s">
        <v>2139</v>
      </c>
      <c r="CP75" t="s">
        <v>3634</v>
      </c>
      <c r="CQ75" t="s">
        <v>36</v>
      </c>
      <c r="CR75" t="s">
        <v>37</v>
      </c>
      <c r="CS75">
        <v>59000000</v>
      </c>
      <c r="CT75">
        <v>2002</v>
      </c>
      <c r="CU75">
        <v>7.6</v>
      </c>
      <c r="CW75" t="s">
        <v>1215</v>
      </c>
      <c r="CX75">
        <v>142</v>
      </c>
      <c r="CY75">
        <v>249358727</v>
      </c>
      <c r="CZ75" t="s">
        <v>102</v>
      </c>
      <c r="DA75" t="s">
        <v>1216</v>
      </c>
      <c r="DB75" t="s">
        <v>36</v>
      </c>
      <c r="DC75" t="s">
        <v>55</v>
      </c>
      <c r="DD75">
        <v>130000000</v>
      </c>
      <c r="DE75">
        <v>2004</v>
      </c>
      <c r="DF75">
        <v>7.8</v>
      </c>
      <c r="DH75" t="s">
        <v>2052</v>
      </c>
      <c r="DI75">
        <v>137</v>
      </c>
      <c r="DJ75">
        <v>22406362</v>
      </c>
      <c r="DK75" t="s">
        <v>534</v>
      </c>
      <c r="DL75" t="s">
        <v>2054</v>
      </c>
      <c r="DM75" t="s">
        <v>36</v>
      </c>
      <c r="DN75" t="s">
        <v>37</v>
      </c>
      <c r="DO75">
        <v>107000000</v>
      </c>
      <c r="DP75">
        <v>2004</v>
      </c>
      <c r="DQ75">
        <v>6</v>
      </c>
      <c r="DS75" t="s">
        <v>17536</v>
      </c>
      <c r="DT75">
        <v>81</v>
      </c>
      <c r="DU75">
        <v>56536016</v>
      </c>
      <c r="DV75" t="s">
        <v>4052</v>
      </c>
      <c r="DW75" t="s">
        <v>17538</v>
      </c>
      <c r="DX75" t="s">
        <v>36</v>
      </c>
      <c r="DY75" t="s">
        <v>37</v>
      </c>
      <c r="DZ75">
        <v>4900000</v>
      </c>
      <c r="EA75">
        <v>2016</v>
      </c>
      <c r="EB75">
        <v>6.9</v>
      </c>
      <c r="ED75" t="s">
        <v>253</v>
      </c>
      <c r="EE75">
        <v>77</v>
      </c>
      <c r="EF75">
        <v>53337608</v>
      </c>
      <c r="EG75" t="s">
        <v>42</v>
      </c>
      <c r="EH75" t="s">
        <v>8328</v>
      </c>
      <c r="EI75" t="s">
        <v>36</v>
      </c>
      <c r="EJ75" t="s">
        <v>37</v>
      </c>
      <c r="EK75">
        <v>40000000</v>
      </c>
      <c r="EL75">
        <v>2005</v>
      </c>
      <c r="EM75">
        <v>7.4</v>
      </c>
      <c r="EO75" t="s">
        <v>12118</v>
      </c>
      <c r="EP75">
        <v>93</v>
      </c>
      <c r="EQ75">
        <v>7017178</v>
      </c>
      <c r="ER75" t="s">
        <v>3073</v>
      </c>
      <c r="ES75" t="s">
        <v>12120</v>
      </c>
      <c r="ET75" t="s">
        <v>36</v>
      </c>
      <c r="EU75" t="s">
        <v>37</v>
      </c>
      <c r="EV75">
        <v>17500000</v>
      </c>
      <c r="EW75">
        <v>2013</v>
      </c>
      <c r="EX75">
        <v>4.4000000000000004</v>
      </c>
      <c r="EZ75" t="s">
        <v>387</v>
      </c>
      <c r="FA75">
        <v>107</v>
      </c>
      <c r="FB75">
        <v>77564037</v>
      </c>
      <c r="FC75" t="s">
        <v>1210</v>
      </c>
      <c r="FD75" t="s">
        <v>1211</v>
      </c>
      <c r="FE75" t="s">
        <v>36</v>
      </c>
      <c r="FF75" t="s">
        <v>37</v>
      </c>
      <c r="FG75">
        <v>135000000</v>
      </c>
      <c r="FH75">
        <v>2011</v>
      </c>
      <c r="FI75">
        <v>7.4</v>
      </c>
      <c r="FV75" t="s">
        <v>8100</v>
      </c>
      <c r="FW75">
        <v>104</v>
      </c>
      <c r="FX75">
        <v>125014030</v>
      </c>
      <c r="FY75" t="s">
        <v>442</v>
      </c>
      <c r="FZ75" t="s">
        <v>8102</v>
      </c>
      <c r="GA75" t="s">
        <v>36</v>
      </c>
      <c r="GB75" t="s">
        <v>37</v>
      </c>
      <c r="GC75">
        <v>30000000</v>
      </c>
      <c r="GD75">
        <v>2012</v>
      </c>
      <c r="GE75">
        <v>6.8</v>
      </c>
      <c r="GG75" t="s">
        <v>891</v>
      </c>
      <c r="GH75">
        <v>124</v>
      </c>
      <c r="GI75">
        <v>176636816</v>
      </c>
      <c r="GJ75" t="s">
        <v>220</v>
      </c>
      <c r="GK75" t="s">
        <v>1086</v>
      </c>
      <c r="GL75" t="s">
        <v>36</v>
      </c>
      <c r="GM75" t="s">
        <v>37</v>
      </c>
      <c r="GN75">
        <v>140000000</v>
      </c>
      <c r="GO75">
        <v>2011</v>
      </c>
      <c r="GP75">
        <v>6.9</v>
      </c>
      <c r="GR75" t="s">
        <v>7543</v>
      </c>
      <c r="GS75">
        <v>123</v>
      </c>
      <c r="GT75">
        <v>34531832</v>
      </c>
      <c r="GU75" t="s">
        <v>164</v>
      </c>
      <c r="GV75" t="s">
        <v>7544</v>
      </c>
      <c r="GW75" t="s">
        <v>36</v>
      </c>
      <c r="GX75" t="s">
        <v>55</v>
      </c>
      <c r="GY75">
        <v>35000000</v>
      </c>
      <c r="GZ75">
        <v>2015</v>
      </c>
      <c r="HA75">
        <v>7.1</v>
      </c>
      <c r="HC75" t="s">
        <v>276</v>
      </c>
      <c r="HD75">
        <v>147</v>
      </c>
      <c r="HE75">
        <v>138396624</v>
      </c>
      <c r="HF75" t="s">
        <v>164</v>
      </c>
      <c r="HG75" t="s">
        <v>1187</v>
      </c>
      <c r="HH75" t="s">
        <v>36</v>
      </c>
      <c r="HI75" t="s">
        <v>37</v>
      </c>
      <c r="HJ75">
        <v>130000000</v>
      </c>
      <c r="HK75">
        <v>2003</v>
      </c>
      <c r="HL75">
        <v>6.6</v>
      </c>
      <c r="HN75" t="s">
        <v>2052</v>
      </c>
      <c r="HO75">
        <v>137</v>
      </c>
      <c r="HP75">
        <v>22406362</v>
      </c>
      <c r="HQ75" t="s">
        <v>534</v>
      </c>
      <c r="HR75" t="s">
        <v>2054</v>
      </c>
      <c r="HS75" t="s">
        <v>36</v>
      </c>
      <c r="HT75" t="s">
        <v>37</v>
      </c>
      <c r="HU75">
        <v>107000000</v>
      </c>
      <c r="HV75">
        <v>2004</v>
      </c>
      <c r="HW75">
        <v>6</v>
      </c>
      <c r="HY75" t="s">
        <v>15492</v>
      </c>
      <c r="HZ75">
        <v>89</v>
      </c>
      <c r="IB75" t="s">
        <v>2997</v>
      </c>
      <c r="IC75" t="s">
        <v>15494</v>
      </c>
      <c r="ID75" t="s">
        <v>36</v>
      </c>
      <c r="IE75" t="s">
        <v>266</v>
      </c>
      <c r="IF75">
        <v>10000000</v>
      </c>
      <c r="IG75">
        <v>2010</v>
      </c>
      <c r="IH75">
        <v>6.5</v>
      </c>
    </row>
    <row r="76" spans="2:242" x14ac:dyDescent="0.2">
      <c r="B76" t="s">
        <v>602</v>
      </c>
      <c r="C76">
        <v>133</v>
      </c>
      <c r="D76">
        <v>209364921</v>
      </c>
      <c r="E76" t="s">
        <v>521</v>
      </c>
      <c r="F76" t="s">
        <v>995</v>
      </c>
      <c r="G76" t="s">
        <v>36</v>
      </c>
      <c r="H76" t="s">
        <v>37</v>
      </c>
      <c r="I76">
        <v>145000000</v>
      </c>
      <c r="J76">
        <v>2011</v>
      </c>
      <c r="K76">
        <v>7.4</v>
      </c>
      <c r="M76" t="s">
        <v>2097</v>
      </c>
      <c r="N76">
        <v>100</v>
      </c>
      <c r="O76">
        <v>257756197</v>
      </c>
      <c r="P76" t="s">
        <v>464</v>
      </c>
      <c r="Q76" t="s">
        <v>4197</v>
      </c>
      <c r="R76" t="s">
        <v>36</v>
      </c>
      <c r="S76" t="s">
        <v>368</v>
      </c>
      <c r="T76">
        <v>60000000</v>
      </c>
      <c r="U76">
        <v>2014</v>
      </c>
      <c r="V76">
        <v>7.8</v>
      </c>
      <c r="X76" t="s">
        <v>394</v>
      </c>
      <c r="Y76">
        <v>93</v>
      </c>
      <c r="Z76">
        <v>123070338</v>
      </c>
      <c r="AA76" t="s">
        <v>396</v>
      </c>
      <c r="AB76" t="s">
        <v>397</v>
      </c>
      <c r="AC76" t="s">
        <v>36</v>
      </c>
      <c r="AD76" t="s">
        <v>37</v>
      </c>
      <c r="AF76">
        <v>2015</v>
      </c>
      <c r="AG76">
        <v>6.8</v>
      </c>
      <c r="AI76" t="s">
        <v>6022</v>
      </c>
      <c r="AJ76">
        <v>118</v>
      </c>
      <c r="AK76">
        <v>39100956</v>
      </c>
      <c r="AL76" t="s">
        <v>12785</v>
      </c>
      <c r="AM76" t="s">
        <v>12786</v>
      </c>
      <c r="AN76" t="s">
        <v>36</v>
      </c>
      <c r="AO76" t="s">
        <v>37</v>
      </c>
      <c r="AQ76">
        <v>1993</v>
      </c>
      <c r="AR76">
        <v>7.2</v>
      </c>
      <c r="AT76" t="s">
        <v>637</v>
      </c>
      <c r="AU76">
        <v>102</v>
      </c>
      <c r="AV76">
        <v>176997107</v>
      </c>
      <c r="AW76" t="s">
        <v>639</v>
      </c>
      <c r="AX76" t="s">
        <v>1034</v>
      </c>
      <c r="AY76" t="s">
        <v>36</v>
      </c>
      <c r="AZ76" t="s">
        <v>37</v>
      </c>
      <c r="BA76">
        <v>145000000</v>
      </c>
      <c r="BB76">
        <v>2014</v>
      </c>
      <c r="BC76">
        <v>7.9</v>
      </c>
      <c r="BE76" t="s">
        <v>1781</v>
      </c>
      <c r="BF76">
        <v>123</v>
      </c>
      <c r="BG76">
        <v>101087161</v>
      </c>
      <c r="BH76" t="s">
        <v>270</v>
      </c>
      <c r="BI76" t="s">
        <v>2635</v>
      </c>
      <c r="BJ76" t="s">
        <v>36</v>
      </c>
      <c r="BK76" t="s">
        <v>37</v>
      </c>
      <c r="BL76">
        <v>75000000</v>
      </c>
      <c r="BM76">
        <v>1997</v>
      </c>
      <c r="BN76">
        <v>6.8</v>
      </c>
      <c r="BP76" t="s">
        <v>19636</v>
      </c>
      <c r="BQ76">
        <v>93</v>
      </c>
      <c r="BR76">
        <v>100675</v>
      </c>
      <c r="BS76" t="s">
        <v>19637</v>
      </c>
      <c r="BT76" t="s">
        <v>19638</v>
      </c>
      <c r="BU76" t="s">
        <v>36</v>
      </c>
      <c r="BV76" t="s">
        <v>37</v>
      </c>
      <c r="BW76">
        <v>3000000</v>
      </c>
      <c r="BX76">
        <v>2010</v>
      </c>
      <c r="BY76">
        <v>6.4</v>
      </c>
      <c r="CA76" t="s">
        <v>554</v>
      </c>
      <c r="CB76">
        <v>132</v>
      </c>
      <c r="CC76">
        <v>155111815</v>
      </c>
      <c r="CD76" t="s">
        <v>96</v>
      </c>
      <c r="CE76" t="s">
        <v>557</v>
      </c>
      <c r="CF76" t="s">
        <v>36</v>
      </c>
      <c r="CG76" t="s">
        <v>37</v>
      </c>
      <c r="CH76">
        <v>170000000</v>
      </c>
      <c r="CI76">
        <v>2012</v>
      </c>
      <c r="CJ76">
        <v>6.1</v>
      </c>
      <c r="CL76" t="s">
        <v>1250</v>
      </c>
      <c r="CM76">
        <v>120</v>
      </c>
      <c r="CN76">
        <v>173585516</v>
      </c>
      <c r="CO76" t="s">
        <v>6535</v>
      </c>
      <c r="CP76" t="s">
        <v>10636</v>
      </c>
      <c r="CQ76" t="s">
        <v>36</v>
      </c>
      <c r="CR76" t="s">
        <v>37</v>
      </c>
      <c r="CS76">
        <v>18000000</v>
      </c>
      <c r="CT76">
        <v>1992</v>
      </c>
      <c r="CU76">
        <v>6.6</v>
      </c>
      <c r="CW76" t="s">
        <v>1235</v>
      </c>
      <c r="CZ76" t="s">
        <v>106</v>
      </c>
      <c r="DA76" t="s">
        <v>1238</v>
      </c>
      <c r="DB76" t="s">
        <v>36</v>
      </c>
      <c r="DC76" t="s">
        <v>55</v>
      </c>
      <c r="DE76">
        <v>2011</v>
      </c>
      <c r="DF76">
        <v>7.5</v>
      </c>
      <c r="DH76" t="s">
        <v>2052</v>
      </c>
      <c r="DI76">
        <v>137</v>
      </c>
      <c r="DJ76">
        <v>22406362</v>
      </c>
      <c r="DK76" t="s">
        <v>534</v>
      </c>
      <c r="DL76" t="s">
        <v>2054</v>
      </c>
      <c r="DM76" t="s">
        <v>36</v>
      </c>
      <c r="DN76" t="s">
        <v>37</v>
      </c>
      <c r="DO76">
        <v>107000000</v>
      </c>
      <c r="DP76">
        <v>2004</v>
      </c>
      <c r="DQ76">
        <v>6</v>
      </c>
      <c r="DS76" t="s">
        <v>3412</v>
      </c>
      <c r="DT76">
        <v>92</v>
      </c>
      <c r="DU76">
        <v>55942830</v>
      </c>
      <c r="DV76" t="s">
        <v>728</v>
      </c>
      <c r="DW76" t="s">
        <v>3415</v>
      </c>
      <c r="DX76" t="s">
        <v>36</v>
      </c>
      <c r="DY76" t="s">
        <v>37</v>
      </c>
      <c r="DZ76">
        <v>70000000</v>
      </c>
      <c r="EA76">
        <v>2014</v>
      </c>
      <c r="EB76">
        <v>6.3</v>
      </c>
      <c r="ED76" t="s">
        <v>10556</v>
      </c>
      <c r="EE76">
        <v>81</v>
      </c>
      <c r="EF76">
        <v>52008288</v>
      </c>
      <c r="EG76" t="s">
        <v>3488</v>
      </c>
      <c r="EH76" t="s">
        <v>10558</v>
      </c>
      <c r="EI76" t="s">
        <v>36</v>
      </c>
      <c r="EJ76" t="s">
        <v>37</v>
      </c>
      <c r="EK76">
        <v>21000000</v>
      </c>
      <c r="EL76">
        <v>1999</v>
      </c>
      <c r="EM76">
        <v>7.8</v>
      </c>
      <c r="EO76" t="s">
        <v>15465</v>
      </c>
      <c r="EP76">
        <v>122</v>
      </c>
      <c r="EQ76">
        <v>6601079</v>
      </c>
      <c r="ER76" t="s">
        <v>3515</v>
      </c>
      <c r="ES76" t="s">
        <v>16598</v>
      </c>
      <c r="ET76" t="s">
        <v>36</v>
      </c>
      <c r="EU76" t="s">
        <v>55</v>
      </c>
      <c r="EV76">
        <v>7000000</v>
      </c>
      <c r="EW76">
        <v>2004</v>
      </c>
      <c r="EX76">
        <v>6.2</v>
      </c>
      <c r="EZ76" t="s">
        <v>1056</v>
      </c>
      <c r="FA76">
        <v>135</v>
      </c>
      <c r="FB76">
        <v>76081498</v>
      </c>
      <c r="FC76" t="s">
        <v>1525</v>
      </c>
      <c r="FD76" t="s">
        <v>2688</v>
      </c>
      <c r="FE76" t="s">
        <v>36</v>
      </c>
      <c r="FF76" t="s">
        <v>37</v>
      </c>
      <c r="FG76">
        <v>75000000</v>
      </c>
      <c r="FH76">
        <v>1997</v>
      </c>
      <c r="FI76">
        <v>6.7</v>
      </c>
      <c r="FV76" t="s">
        <v>14137</v>
      </c>
      <c r="FW76">
        <v>133</v>
      </c>
      <c r="FX76">
        <v>124868837</v>
      </c>
      <c r="FY76" t="s">
        <v>10704</v>
      </c>
      <c r="FZ76" t="s">
        <v>14138</v>
      </c>
      <c r="GA76" t="s">
        <v>36</v>
      </c>
      <c r="GB76" t="s">
        <v>37</v>
      </c>
      <c r="GC76">
        <v>12000000</v>
      </c>
      <c r="GD76">
        <v>2014</v>
      </c>
      <c r="GE76">
        <v>7.8</v>
      </c>
      <c r="GG76" t="s">
        <v>297</v>
      </c>
      <c r="GH76">
        <v>125</v>
      </c>
      <c r="GI76">
        <v>172051787</v>
      </c>
      <c r="GJ76" t="s">
        <v>299</v>
      </c>
      <c r="GK76" t="s">
        <v>300</v>
      </c>
      <c r="GL76" t="s">
        <v>36</v>
      </c>
      <c r="GM76" t="s">
        <v>37</v>
      </c>
      <c r="GN76">
        <v>170000000</v>
      </c>
      <c r="GO76">
        <v>2010</v>
      </c>
      <c r="GP76">
        <v>6.8</v>
      </c>
      <c r="GR76" t="s">
        <v>4051</v>
      </c>
      <c r="GS76">
        <v>95</v>
      </c>
      <c r="GT76">
        <v>34099640</v>
      </c>
      <c r="GU76" t="s">
        <v>1330</v>
      </c>
      <c r="GV76" t="s">
        <v>16481</v>
      </c>
      <c r="GW76" t="s">
        <v>36</v>
      </c>
      <c r="GX76" t="s">
        <v>37</v>
      </c>
      <c r="GY76">
        <v>5000000</v>
      </c>
      <c r="GZ76">
        <v>2000</v>
      </c>
      <c r="HA76">
        <v>7</v>
      </c>
      <c r="HC76" t="s">
        <v>1227</v>
      </c>
      <c r="HD76">
        <v>82</v>
      </c>
      <c r="HE76">
        <v>137748063</v>
      </c>
      <c r="HF76" t="s">
        <v>1230</v>
      </c>
      <c r="HG76" t="s">
        <v>1231</v>
      </c>
      <c r="HH76" t="s">
        <v>36</v>
      </c>
      <c r="HI76" t="s">
        <v>37</v>
      </c>
      <c r="HJ76">
        <v>127500000</v>
      </c>
      <c r="HK76">
        <v>2000</v>
      </c>
      <c r="HL76">
        <v>6.5</v>
      </c>
      <c r="HN76" t="s">
        <v>11640</v>
      </c>
      <c r="HO76">
        <v>131</v>
      </c>
      <c r="HP76">
        <v>21483154</v>
      </c>
      <c r="HQ76" t="s">
        <v>2931</v>
      </c>
      <c r="HR76" t="s">
        <v>11642</v>
      </c>
      <c r="HS76" t="s">
        <v>36</v>
      </c>
      <c r="HT76" t="s">
        <v>37</v>
      </c>
      <c r="HU76">
        <v>19000000</v>
      </c>
      <c r="HV76">
        <v>2013</v>
      </c>
      <c r="HW76">
        <v>7.6</v>
      </c>
      <c r="HY76" t="s">
        <v>16326</v>
      </c>
      <c r="HZ76">
        <v>101</v>
      </c>
      <c r="IB76" t="s">
        <v>2822</v>
      </c>
      <c r="IC76" t="s">
        <v>16329</v>
      </c>
      <c r="ID76" t="s">
        <v>1462</v>
      </c>
      <c r="IE76" t="s">
        <v>1463</v>
      </c>
      <c r="IF76">
        <v>7700000</v>
      </c>
      <c r="IG76">
        <v>2014</v>
      </c>
      <c r="IH76">
        <v>7.3</v>
      </c>
    </row>
    <row r="77" spans="2:242" x14ac:dyDescent="0.2">
      <c r="B77" t="s">
        <v>1292</v>
      </c>
      <c r="C77">
        <v>128</v>
      </c>
      <c r="D77">
        <v>209019489</v>
      </c>
      <c r="E77" t="s">
        <v>95</v>
      </c>
      <c r="F77" t="s">
        <v>2150</v>
      </c>
      <c r="G77" t="s">
        <v>36</v>
      </c>
      <c r="H77" t="s">
        <v>37</v>
      </c>
      <c r="I77">
        <v>90000000</v>
      </c>
      <c r="J77">
        <v>2009</v>
      </c>
      <c r="K77">
        <v>7.6</v>
      </c>
      <c r="M77" t="s">
        <v>349</v>
      </c>
      <c r="N77">
        <v>127</v>
      </c>
      <c r="O77">
        <v>257704099</v>
      </c>
      <c r="P77" t="s">
        <v>96</v>
      </c>
      <c r="Q77" t="s">
        <v>1027</v>
      </c>
      <c r="R77" t="s">
        <v>36</v>
      </c>
      <c r="S77" t="s">
        <v>37</v>
      </c>
      <c r="T77">
        <v>150000000</v>
      </c>
      <c r="U77">
        <v>2009</v>
      </c>
      <c r="V77">
        <v>8</v>
      </c>
      <c r="X77" t="s">
        <v>2127</v>
      </c>
      <c r="Y77">
        <v>88</v>
      </c>
      <c r="Z77">
        <v>120618403</v>
      </c>
      <c r="AA77" t="s">
        <v>1080</v>
      </c>
      <c r="AB77" t="s">
        <v>2130</v>
      </c>
      <c r="AC77" t="s">
        <v>36</v>
      </c>
      <c r="AD77" t="s">
        <v>37</v>
      </c>
      <c r="AE77">
        <v>90000000</v>
      </c>
      <c r="AF77">
        <v>1998</v>
      </c>
      <c r="AG77">
        <v>7.5</v>
      </c>
      <c r="AI77" t="s">
        <v>2394</v>
      </c>
      <c r="AJ77">
        <v>136</v>
      </c>
      <c r="AK77">
        <v>37901509</v>
      </c>
      <c r="AL77" t="s">
        <v>338</v>
      </c>
      <c r="AM77" t="s">
        <v>3429</v>
      </c>
      <c r="AN77" t="s">
        <v>36</v>
      </c>
      <c r="AO77" t="s">
        <v>37</v>
      </c>
      <c r="AP77">
        <v>70000000</v>
      </c>
      <c r="AQ77">
        <v>1997</v>
      </c>
      <c r="AR77">
        <v>7</v>
      </c>
      <c r="AT77" t="s">
        <v>3492</v>
      </c>
      <c r="AU77">
        <v>107</v>
      </c>
      <c r="AV77">
        <v>176483808</v>
      </c>
      <c r="AW77" t="s">
        <v>618</v>
      </c>
      <c r="AX77" t="s">
        <v>10340</v>
      </c>
      <c r="AY77" t="s">
        <v>36</v>
      </c>
      <c r="AZ77" t="s">
        <v>37</v>
      </c>
      <c r="BA77">
        <v>23000000</v>
      </c>
      <c r="BB77">
        <v>1998</v>
      </c>
      <c r="BC77">
        <v>7.1</v>
      </c>
      <c r="BE77" t="s">
        <v>2264</v>
      </c>
      <c r="BF77">
        <v>141</v>
      </c>
      <c r="BG77">
        <v>100768056</v>
      </c>
      <c r="BH77" t="s">
        <v>1725</v>
      </c>
      <c r="BI77" t="s">
        <v>5722</v>
      </c>
      <c r="BJ77" t="s">
        <v>36</v>
      </c>
      <c r="BK77" t="s">
        <v>37</v>
      </c>
      <c r="BL77">
        <v>45000000</v>
      </c>
      <c r="BM77">
        <v>1993</v>
      </c>
      <c r="BN77">
        <v>6.5</v>
      </c>
      <c r="BP77" t="s">
        <v>21789</v>
      </c>
      <c r="BQ77">
        <v>93</v>
      </c>
      <c r="BR77">
        <v>100240</v>
      </c>
      <c r="BS77" t="s">
        <v>21791</v>
      </c>
      <c r="BT77" t="s">
        <v>21792</v>
      </c>
      <c r="BU77" t="s">
        <v>36</v>
      </c>
      <c r="BV77" t="s">
        <v>7709</v>
      </c>
      <c r="BW77">
        <v>1000000</v>
      </c>
      <c r="BX77">
        <v>2014</v>
      </c>
      <c r="BY77">
        <v>6.8</v>
      </c>
      <c r="CA77" t="s">
        <v>3345</v>
      </c>
      <c r="CB77">
        <v>139</v>
      </c>
      <c r="CC77">
        <v>153620822</v>
      </c>
      <c r="CD77" t="s">
        <v>521</v>
      </c>
      <c r="CE77" t="s">
        <v>5008</v>
      </c>
      <c r="CF77" t="s">
        <v>36</v>
      </c>
      <c r="CG77" t="s">
        <v>37</v>
      </c>
      <c r="CH77">
        <v>50000000</v>
      </c>
      <c r="CI77">
        <v>1996</v>
      </c>
      <c r="CJ77">
        <v>7.3</v>
      </c>
      <c r="CL77" t="s">
        <v>248</v>
      </c>
      <c r="CM77">
        <v>97</v>
      </c>
      <c r="CN77">
        <v>173381405</v>
      </c>
      <c r="CO77" t="s">
        <v>147</v>
      </c>
      <c r="CP77" t="s">
        <v>7887</v>
      </c>
      <c r="CQ77" t="s">
        <v>36</v>
      </c>
      <c r="CR77" t="s">
        <v>37</v>
      </c>
      <c r="CS77">
        <v>33000000</v>
      </c>
      <c r="CT77">
        <v>2003</v>
      </c>
      <c r="CU77">
        <v>6.9</v>
      </c>
      <c r="CW77" t="s">
        <v>807</v>
      </c>
      <c r="CX77">
        <v>98</v>
      </c>
      <c r="CY77">
        <v>113733726</v>
      </c>
      <c r="CZ77" t="s">
        <v>809</v>
      </c>
      <c r="DA77" t="s">
        <v>1241</v>
      </c>
      <c r="DB77" t="s">
        <v>36</v>
      </c>
      <c r="DC77" t="s">
        <v>37</v>
      </c>
      <c r="DD77">
        <v>127000000</v>
      </c>
      <c r="DE77">
        <v>2014</v>
      </c>
      <c r="DF77">
        <v>6.2</v>
      </c>
      <c r="DH77" t="s">
        <v>9126</v>
      </c>
      <c r="DI77">
        <v>193</v>
      </c>
      <c r="DJ77">
        <v>21500000</v>
      </c>
      <c r="DK77" t="s">
        <v>534</v>
      </c>
      <c r="DL77" t="s">
        <v>9127</v>
      </c>
      <c r="DM77" t="s">
        <v>36</v>
      </c>
      <c r="DN77" t="s">
        <v>37</v>
      </c>
      <c r="DO77">
        <v>27000000</v>
      </c>
      <c r="DP77">
        <v>1983</v>
      </c>
      <c r="DQ77">
        <v>7.9</v>
      </c>
      <c r="DS77" t="s">
        <v>6852</v>
      </c>
      <c r="DT77">
        <v>101</v>
      </c>
      <c r="DU77">
        <v>55865715</v>
      </c>
      <c r="DV77" t="s">
        <v>5080</v>
      </c>
      <c r="DW77" t="s">
        <v>14807</v>
      </c>
      <c r="DX77" t="s">
        <v>36</v>
      </c>
      <c r="DY77" t="s">
        <v>55</v>
      </c>
      <c r="DZ77">
        <v>10000000</v>
      </c>
      <c r="EA77">
        <v>2005</v>
      </c>
      <c r="EB77">
        <v>5.5</v>
      </c>
      <c r="ED77" t="s">
        <v>4953</v>
      </c>
      <c r="EE77">
        <v>180</v>
      </c>
      <c r="EF77">
        <v>51600000</v>
      </c>
      <c r="EG77" t="s">
        <v>1653</v>
      </c>
      <c r="EH77" t="s">
        <v>11780</v>
      </c>
      <c r="EI77" t="s">
        <v>36</v>
      </c>
      <c r="EJ77" t="s">
        <v>37</v>
      </c>
      <c r="EK77">
        <v>18000000</v>
      </c>
      <c r="EL77">
        <v>1984</v>
      </c>
      <c r="EM77">
        <v>8.3000000000000007</v>
      </c>
      <c r="EO77" t="s">
        <v>15122</v>
      </c>
      <c r="EP77">
        <v>74</v>
      </c>
      <c r="EQ77">
        <v>6491350</v>
      </c>
      <c r="ER77" t="s">
        <v>1382</v>
      </c>
      <c r="ES77" t="s">
        <v>15123</v>
      </c>
      <c r="ET77" t="s">
        <v>36</v>
      </c>
      <c r="EU77" t="s">
        <v>37</v>
      </c>
      <c r="EV77">
        <v>10000000</v>
      </c>
      <c r="EW77">
        <v>2004</v>
      </c>
      <c r="EX77">
        <v>5.8</v>
      </c>
      <c r="EZ77" t="s">
        <v>5100</v>
      </c>
      <c r="FA77">
        <v>128</v>
      </c>
      <c r="FB77">
        <v>75888270</v>
      </c>
      <c r="FC77" t="s">
        <v>206</v>
      </c>
      <c r="FD77" t="s">
        <v>5102</v>
      </c>
      <c r="FE77" t="s">
        <v>36</v>
      </c>
      <c r="FF77" t="s">
        <v>37</v>
      </c>
      <c r="FH77">
        <v>2005</v>
      </c>
      <c r="FI77">
        <v>5.4</v>
      </c>
      <c r="FV77" t="s">
        <v>3928</v>
      </c>
      <c r="FW77">
        <v>109</v>
      </c>
      <c r="FX77">
        <v>124732962</v>
      </c>
      <c r="FY77" t="s">
        <v>2375</v>
      </c>
      <c r="FZ77" t="s">
        <v>7275</v>
      </c>
      <c r="GA77" t="s">
        <v>36</v>
      </c>
      <c r="GB77" t="s">
        <v>37</v>
      </c>
      <c r="GC77">
        <v>35000000</v>
      </c>
      <c r="GD77">
        <v>2006</v>
      </c>
      <c r="GE77">
        <v>6.8</v>
      </c>
      <c r="GG77" t="s">
        <v>297</v>
      </c>
      <c r="GH77">
        <v>125</v>
      </c>
      <c r="GI77">
        <v>172051787</v>
      </c>
      <c r="GJ77" t="s">
        <v>299</v>
      </c>
      <c r="GK77" t="s">
        <v>300</v>
      </c>
      <c r="GL77" t="s">
        <v>36</v>
      </c>
      <c r="GM77" t="s">
        <v>37</v>
      </c>
      <c r="GN77">
        <v>170000000</v>
      </c>
      <c r="GO77">
        <v>2010</v>
      </c>
      <c r="GP77">
        <v>6.8</v>
      </c>
      <c r="GR77" t="s">
        <v>4746</v>
      </c>
      <c r="GS77">
        <v>99</v>
      </c>
      <c r="GT77">
        <v>33472850</v>
      </c>
      <c r="GU77" t="s">
        <v>1247</v>
      </c>
      <c r="GV77" t="s">
        <v>4747</v>
      </c>
      <c r="GW77" t="s">
        <v>36</v>
      </c>
      <c r="GX77" t="s">
        <v>37</v>
      </c>
      <c r="GY77">
        <v>55000000</v>
      </c>
      <c r="GZ77">
        <v>2008</v>
      </c>
      <c r="HA77">
        <v>5.8</v>
      </c>
      <c r="HC77" t="s">
        <v>330</v>
      </c>
      <c r="HD77">
        <v>112</v>
      </c>
      <c r="HE77">
        <v>137387272</v>
      </c>
      <c r="HF77" t="s">
        <v>660</v>
      </c>
      <c r="HG77" t="s">
        <v>10682</v>
      </c>
      <c r="HH77" t="s">
        <v>36</v>
      </c>
      <c r="HI77" t="s">
        <v>37</v>
      </c>
      <c r="HJ77">
        <v>20000000</v>
      </c>
      <c r="HK77">
        <v>2013</v>
      </c>
      <c r="HL77">
        <v>7.5</v>
      </c>
      <c r="HN77" t="s">
        <v>2294</v>
      </c>
      <c r="HO77">
        <v>139</v>
      </c>
      <c r="HP77">
        <v>20389967</v>
      </c>
      <c r="HQ77" t="s">
        <v>658</v>
      </c>
      <c r="HR77" t="s">
        <v>5387</v>
      </c>
      <c r="HS77" t="s">
        <v>36</v>
      </c>
      <c r="HT77" t="s">
        <v>37</v>
      </c>
      <c r="HU77">
        <v>50000000</v>
      </c>
      <c r="HV77">
        <v>2016</v>
      </c>
      <c r="HW77">
        <v>6.7</v>
      </c>
      <c r="HY77" t="s">
        <v>16932</v>
      </c>
      <c r="HZ77">
        <v>102</v>
      </c>
      <c r="IB77" t="s">
        <v>388</v>
      </c>
      <c r="IC77" t="s">
        <v>16934</v>
      </c>
      <c r="ID77" t="s">
        <v>36</v>
      </c>
      <c r="IE77" t="s">
        <v>177</v>
      </c>
      <c r="IF77">
        <v>6500000</v>
      </c>
      <c r="IG77">
        <v>2010</v>
      </c>
      <c r="IH77">
        <v>6.5</v>
      </c>
    </row>
    <row r="78" spans="2:242" x14ac:dyDescent="0.2">
      <c r="B78" t="s">
        <v>568</v>
      </c>
      <c r="C78">
        <v>130</v>
      </c>
      <c r="D78">
        <v>208543795</v>
      </c>
      <c r="E78" t="s">
        <v>438</v>
      </c>
      <c r="F78" t="s">
        <v>570</v>
      </c>
      <c r="G78" t="s">
        <v>36</v>
      </c>
      <c r="H78" t="s">
        <v>37</v>
      </c>
      <c r="I78">
        <v>170000000</v>
      </c>
      <c r="J78">
        <v>2014</v>
      </c>
      <c r="K78">
        <v>7.6</v>
      </c>
      <c r="M78" t="s">
        <v>169</v>
      </c>
      <c r="N78">
        <v>164</v>
      </c>
      <c r="O78">
        <v>255108370</v>
      </c>
      <c r="P78" t="s">
        <v>172</v>
      </c>
      <c r="Q78" t="s">
        <v>173</v>
      </c>
      <c r="R78" t="s">
        <v>36</v>
      </c>
      <c r="S78" t="s">
        <v>177</v>
      </c>
      <c r="T78">
        <v>250000000</v>
      </c>
      <c r="U78">
        <v>2014</v>
      </c>
      <c r="V78">
        <v>7.5</v>
      </c>
      <c r="X78" t="s">
        <v>2924</v>
      </c>
      <c r="Y78">
        <v>95</v>
      </c>
      <c r="Z78">
        <v>119793567</v>
      </c>
      <c r="AA78" t="s">
        <v>2099</v>
      </c>
      <c r="AB78" t="s">
        <v>2926</v>
      </c>
      <c r="AC78" t="s">
        <v>36</v>
      </c>
      <c r="AD78" t="s">
        <v>37</v>
      </c>
      <c r="AE78">
        <v>78000000</v>
      </c>
      <c r="AF78">
        <v>2013</v>
      </c>
      <c r="AG78">
        <v>6.5</v>
      </c>
      <c r="AI78" t="s">
        <v>7642</v>
      </c>
      <c r="AJ78">
        <v>115</v>
      </c>
      <c r="AK78">
        <v>37877959</v>
      </c>
      <c r="AL78" t="s">
        <v>7643</v>
      </c>
      <c r="AM78" t="s">
        <v>12824</v>
      </c>
      <c r="AN78" t="s">
        <v>36</v>
      </c>
      <c r="AO78" t="s">
        <v>37</v>
      </c>
      <c r="AP78">
        <v>15000000</v>
      </c>
      <c r="AQ78">
        <v>2014</v>
      </c>
      <c r="AR78">
        <v>7.1</v>
      </c>
      <c r="AT78" t="s">
        <v>1805</v>
      </c>
      <c r="AU78">
        <v>103</v>
      </c>
      <c r="AV78">
        <v>176387405</v>
      </c>
      <c r="AW78" t="s">
        <v>2139</v>
      </c>
      <c r="AX78" t="s">
        <v>3634</v>
      </c>
      <c r="AY78" t="s">
        <v>36</v>
      </c>
      <c r="AZ78" t="s">
        <v>37</v>
      </c>
      <c r="BA78">
        <v>59000000</v>
      </c>
      <c r="BB78">
        <v>2002</v>
      </c>
      <c r="BC78">
        <v>7.6</v>
      </c>
      <c r="BE78" t="s">
        <v>325</v>
      </c>
      <c r="BF78">
        <v>107</v>
      </c>
      <c r="BG78">
        <v>100685880</v>
      </c>
      <c r="BH78" t="s">
        <v>1373</v>
      </c>
      <c r="BI78" t="s">
        <v>1374</v>
      </c>
      <c r="BJ78" t="s">
        <v>36</v>
      </c>
      <c r="BK78" t="s">
        <v>37</v>
      </c>
      <c r="BL78">
        <v>120000000</v>
      </c>
      <c r="BM78">
        <v>2003</v>
      </c>
      <c r="BN78">
        <v>4.8</v>
      </c>
      <c r="BP78" t="s">
        <v>19909</v>
      </c>
      <c r="BQ78">
        <v>80</v>
      </c>
      <c r="BR78">
        <v>99851</v>
      </c>
      <c r="BS78" t="s">
        <v>19911</v>
      </c>
      <c r="BT78" t="s">
        <v>19912</v>
      </c>
      <c r="BU78" t="s">
        <v>36</v>
      </c>
      <c r="BV78" t="s">
        <v>37</v>
      </c>
      <c r="BW78">
        <v>2500000</v>
      </c>
      <c r="BX78">
        <v>2010</v>
      </c>
      <c r="BY78">
        <v>7.1</v>
      </c>
      <c r="CA78" t="s">
        <v>4164</v>
      </c>
      <c r="CB78">
        <v>138</v>
      </c>
      <c r="CC78">
        <v>150117807</v>
      </c>
      <c r="CD78" t="s">
        <v>345</v>
      </c>
      <c r="CE78" t="s">
        <v>6239</v>
      </c>
      <c r="CF78" t="s">
        <v>36</v>
      </c>
      <c r="CG78" t="s">
        <v>37</v>
      </c>
      <c r="CH78">
        <v>40000000</v>
      </c>
      <c r="CI78">
        <v>2013</v>
      </c>
      <c r="CJ78">
        <v>7.3</v>
      </c>
      <c r="CL78" t="s">
        <v>701</v>
      </c>
      <c r="CM78">
        <v>131</v>
      </c>
      <c r="CN78">
        <v>173005002</v>
      </c>
      <c r="CO78" t="s">
        <v>703</v>
      </c>
      <c r="CP78" t="s">
        <v>1788</v>
      </c>
      <c r="CQ78" t="s">
        <v>36</v>
      </c>
      <c r="CR78" t="s">
        <v>37</v>
      </c>
      <c r="CS78">
        <v>100000000</v>
      </c>
      <c r="CT78">
        <v>2004</v>
      </c>
      <c r="CU78">
        <v>6.9</v>
      </c>
      <c r="CW78" t="s">
        <v>1250</v>
      </c>
      <c r="CX78">
        <v>159</v>
      </c>
      <c r="CY78">
        <v>317557891</v>
      </c>
      <c r="CZ78" t="s">
        <v>102</v>
      </c>
      <c r="DA78" t="s">
        <v>1251</v>
      </c>
      <c r="DB78" t="s">
        <v>36</v>
      </c>
      <c r="DC78" t="s">
        <v>55</v>
      </c>
      <c r="DD78">
        <v>125000000</v>
      </c>
      <c r="DE78">
        <v>2001</v>
      </c>
      <c r="DF78">
        <v>7.5</v>
      </c>
      <c r="DH78" t="s">
        <v>2294</v>
      </c>
      <c r="DI78">
        <v>139</v>
      </c>
      <c r="DJ78">
        <v>20389967</v>
      </c>
      <c r="DK78" t="s">
        <v>658</v>
      </c>
      <c r="DL78" t="s">
        <v>5387</v>
      </c>
      <c r="DM78" t="s">
        <v>36</v>
      </c>
      <c r="DN78" t="s">
        <v>37</v>
      </c>
      <c r="DO78">
        <v>50000000</v>
      </c>
      <c r="DP78">
        <v>2016</v>
      </c>
      <c r="DQ78">
        <v>6.7</v>
      </c>
      <c r="DS78" t="s">
        <v>5168</v>
      </c>
      <c r="DT78">
        <v>98</v>
      </c>
      <c r="DU78">
        <v>55682070</v>
      </c>
      <c r="DV78" t="s">
        <v>885</v>
      </c>
      <c r="DW78" t="s">
        <v>5170</v>
      </c>
      <c r="DX78" t="s">
        <v>36</v>
      </c>
      <c r="DY78" t="s">
        <v>765</v>
      </c>
      <c r="DZ78">
        <v>50000000</v>
      </c>
      <c r="EA78">
        <v>2013</v>
      </c>
      <c r="EB78">
        <v>6.1</v>
      </c>
      <c r="ED78" t="s">
        <v>1322</v>
      </c>
      <c r="EE78">
        <v>143</v>
      </c>
      <c r="EF78">
        <v>51225796</v>
      </c>
      <c r="EG78" t="s">
        <v>639</v>
      </c>
      <c r="EH78" t="s">
        <v>4767</v>
      </c>
      <c r="EI78" t="s">
        <v>36</v>
      </c>
      <c r="EJ78" t="s">
        <v>55</v>
      </c>
      <c r="EK78">
        <v>70000000</v>
      </c>
      <c r="EL78">
        <v>2004</v>
      </c>
      <c r="EM78">
        <v>7.4</v>
      </c>
      <c r="EO78" t="s">
        <v>11325</v>
      </c>
      <c r="EP78">
        <v>154</v>
      </c>
      <c r="EQ78">
        <v>6201757</v>
      </c>
      <c r="ER78" t="s">
        <v>391</v>
      </c>
      <c r="ES78" t="s">
        <v>11327</v>
      </c>
      <c r="ET78" t="s">
        <v>36</v>
      </c>
      <c r="EU78" t="s">
        <v>55</v>
      </c>
      <c r="EV78">
        <v>10000000</v>
      </c>
      <c r="EW78">
        <v>1999</v>
      </c>
      <c r="EX78">
        <v>7.4</v>
      </c>
      <c r="EZ78" t="s">
        <v>944</v>
      </c>
      <c r="FA78">
        <v>88</v>
      </c>
      <c r="FB78">
        <v>75817994</v>
      </c>
      <c r="FC78" t="s">
        <v>2194</v>
      </c>
      <c r="FD78" t="s">
        <v>2195</v>
      </c>
      <c r="FE78" t="s">
        <v>36</v>
      </c>
      <c r="FF78" t="s">
        <v>37</v>
      </c>
      <c r="FG78">
        <v>90000000</v>
      </c>
      <c r="FH78">
        <v>2003</v>
      </c>
      <c r="FI78">
        <v>4.9000000000000004</v>
      </c>
      <c r="FV78" t="s">
        <v>2365</v>
      </c>
      <c r="FW78">
        <v>128</v>
      </c>
      <c r="FX78">
        <v>124590960</v>
      </c>
      <c r="FY78" t="s">
        <v>586</v>
      </c>
      <c r="FZ78" t="s">
        <v>2588</v>
      </c>
      <c r="GA78" t="s">
        <v>36</v>
      </c>
      <c r="GB78" t="s">
        <v>37</v>
      </c>
      <c r="GC78">
        <v>80000000</v>
      </c>
      <c r="GD78">
        <v>2003</v>
      </c>
      <c r="GE78">
        <v>6.7</v>
      </c>
      <c r="GG78" t="s">
        <v>441</v>
      </c>
      <c r="GH78">
        <v>136</v>
      </c>
      <c r="GI78">
        <v>171383253</v>
      </c>
      <c r="GJ78" t="s">
        <v>586</v>
      </c>
      <c r="GK78" t="s">
        <v>3646</v>
      </c>
      <c r="GL78" t="s">
        <v>36</v>
      </c>
      <c r="GM78" t="s">
        <v>37</v>
      </c>
      <c r="GN78">
        <v>63000000</v>
      </c>
      <c r="GO78">
        <v>1999</v>
      </c>
      <c r="GP78">
        <v>8.6999999999999993</v>
      </c>
      <c r="GR78" t="s">
        <v>6837</v>
      </c>
      <c r="GS78">
        <v>98</v>
      </c>
      <c r="GT78">
        <v>32701088</v>
      </c>
      <c r="GU78" t="s">
        <v>7962</v>
      </c>
      <c r="GV78" t="s">
        <v>7963</v>
      </c>
      <c r="GW78" t="s">
        <v>36</v>
      </c>
      <c r="GX78" t="s">
        <v>37</v>
      </c>
      <c r="GY78">
        <v>32000000</v>
      </c>
      <c r="GZ78">
        <v>2005</v>
      </c>
      <c r="HA78">
        <v>6.9</v>
      </c>
      <c r="HC78" t="s">
        <v>848</v>
      </c>
      <c r="HD78">
        <v>139</v>
      </c>
      <c r="HE78">
        <v>136448821</v>
      </c>
      <c r="HF78" t="s">
        <v>2661</v>
      </c>
      <c r="HG78" t="s">
        <v>3317</v>
      </c>
      <c r="HH78" t="s">
        <v>36</v>
      </c>
      <c r="HI78" t="s">
        <v>37</v>
      </c>
      <c r="HJ78">
        <v>80000000</v>
      </c>
      <c r="HK78">
        <v>1996</v>
      </c>
      <c r="HL78">
        <v>6.6</v>
      </c>
      <c r="HN78" t="s">
        <v>7553</v>
      </c>
      <c r="HO78">
        <v>76</v>
      </c>
      <c r="HP78">
        <v>19447478</v>
      </c>
      <c r="HQ78" t="s">
        <v>391</v>
      </c>
      <c r="HR78" t="s">
        <v>7555</v>
      </c>
      <c r="HS78" t="s">
        <v>36</v>
      </c>
      <c r="HT78" t="s">
        <v>55</v>
      </c>
      <c r="HU78">
        <v>35000000</v>
      </c>
      <c r="HV78">
        <v>2005</v>
      </c>
      <c r="HW78">
        <v>5.6</v>
      </c>
      <c r="HY78" t="s">
        <v>17192</v>
      </c>
      <c r="HZ78">
        <v>144</v>
      </c>
      <c r="IB78" t="s">
        <v>17194</v>
      </c>
      <c r="IC78" t="s">
        <v>17195</v>
      </c>
      <c r="ID78" t="s">
        <v>36</v>
      </c>
      <c r="IE78" t="s">
        <v>37</v>
      </c>
      <c r="IF78">
        <v>6244087</v>
      </c>
      <c r="IG78">
        <v>1969</v>
      </c>
      <c r="IH78">
        <v>8</v>
      </c>
    </row>
    <row r="79" spans="2:242" x14ac:dyDescent="0.2">
      <c r="B79" t="s">
        <v>733</v>
      </c>
      <c r="C79">
        <v>112</v>
      </c>
      <c r="D79">
        <v>206360018</v>
      </c>
      <c r="E79" t="s">
        <v>96</v>
      </c>
      <c r="F79" t="s">
        <v>840</v>
      </c>
      <c r="G79" t="s">
        <v>36</v>
      </c>
      <c r="H79" t="s">
        <v>37</v>
      </c>
      <c r="I79">
        <v>170000000</v>
      </c>
      <c r="J79">
        <v>2013</v>
      </c>
      <c r="K79">
        <v>7.1</v>
      </c>
      <c r="M79" t="s">
        <v>253</v>
      </c>
      <c r="N79">
        <v>126</v>
      </c>
      <c r="O79">
        <v>251188924</v>
      </c>
      <c r="P79" t="s">
        <v>1324</v>
      </c>
      <c r="Q79" t="s">
        <v>7243</v>
      </c>
      <c r="R79" t="s">
        <v>36</v>
      </c>
      <c r="S79" t="s">
        <v>37</v>
      </c>
      <c r="T79">
        <v>35000000</v>
      </c>
      <c r="U79">
        <v>1989</v>
      </c>
      <c r="V79">
        <v>7.6</v>
      </c>
      <c r="X79" t="s">
        <v>866</v>
      </c>
      <c r="Y79">
        <v>88</v>
      </c>
      <c r="Z79">
        <v>119420252</v>
      </c>
      <c r="AA79" t="s">
        <v>869</v>
      </c>
      <c r="AB79" t="s">
        <v>870</v>
      </c>
      <c r="AC79" t="s">
        <v>36</v>
      </c>
      <c r="AD79" t="s">
        <v>37</v>
      </c>
      <c r="AE79">
        <v>150000000</v>
      </c>
      <c r="AF79">
        <v>2009</v>
      </c>
      <c r="AG79">
        <v>5.0999999999999996</v>
      </c>
      <c r="AI79" t="s">
        <v>5645</v>
      </c>
      <c r="AJ79">
        <v>98</v>
      </c>
      <c r="AK79">
        <v>37707719</v>
      </c>
      <c r="AL79" t="s">
        <v>811</v>
      </c>
      <c r="AM79" t="s">
        <v>14166</v>
      </c>
      <c r="AN79" t="s">
        <v>36</v>
      </c>
      <c r="AO79" t="s">
        <v>55</v>
      </c>
      <c r="AP79">
        <v>12000000</v>
      </c>
      <c r="AQ79">
        <v>2013</v>
      </c>
      <c r="AR79">
        <v>7.6</v>
      </c>
      <c r="AT79" t="s">
        <v>15796</v>
      </c>
      <c r="AU79">
        <v>93</v>
      </c>
      <c r="AV79">
        <v>174635000</v>
      </c>
      <c r="AW79" t="s">
        <v>9352</v>
      </c>
      <c r="AX79" t="s">
        <v>15797</v>
      </c>
      <c r="AY79" t="s">
        <v>36</v>
      </c>
      <c r="AZ79" t="s">
        <v>368</v>
      </c>
      <c r="BA79">
        <v>8800000</v>
      </c>
      <c r="BB79">
        <v>1986</v>
      </c>
      <c r="BC79">
        <v>6.5</v>
      </c>
      <c r="BE79" t="s">
        <v>683</v>
      </c>
      <c r="BF79">
        <v>127</v>
      </c>
      <c r="BG79">
        <v>100125340</v>
      </c>
      <c r="BH79" t="s">
        <v>464</v>
      </c>
      <c r="BI79" t="s">
        <v>8136</v>
      </c>
      <c r="BJ79" t="s">
        <v>36</v>
      </c>
      <c r="BK79" t="s">
        <v>37</v>
      </c>
      <c r="BL79">
        <v>33000000</v>
      </c>
      <c r="BM79">
        <v>1995</v>
      </c>
      <c r="BN79">
        <v>8.6</v>
      </c>
      <c r="BP79" t="s">
        <v>20029</v>
      </c>
      <c r="BQ79">
        <v>90</v>
      </c>
      <c r="BR79">
        <v>85222</v>
      </c>
      <c r="BS79" t="s">
        <v>24156</v>
      </c>
      <c r="BT79" t="s">
        <v>24157</v>
      </c>
      <c r="BU79" t="s">
        <v>36</v>
      </c>
      <c r="BV79" t="s">
        <v>37</v>
      </c>
      <c r="BW79">
        <v>1100</v>
      </c>
      <c r="BX79">
        <v>2004</v>
      </c>
      <c r="BY79">
        <v>6.6</v>
      </c>
      <c r="CA79" t="s">
        <v>3662</v>
      </c>
      <c r="CB79">
        <v>158</v>
      </c>
      <c r="CC79">
        <v>148775460</v>
      </c>
      <c r="CD79" t="s">
        <v>261</v>
      </c>
      <c r="CE79" t="s">
        <v>3663</v>
      </c>
      <c r="CF79" t="s">
        <v>36</v>
      </c>
      <c r="CG79" t="s">
        <v>37</v>
      </c>
      <c r="CH79">
        <v>61000000</v>
      </c>
      <c r="CI79">
        <v>2012</v>
      </c>
      <c r="CJ79">
        <v>7.6</v>
      </c>
      <c r="CL79" t="s">
        <v>2333</v>
      </c>
      <c r="CM79">
        <v>89</v>
      </c>
      <c r="CN79">
        <v>169692572</v>
      </c>
      <c r="CO79" t="s">
        <v>270</v>
      </c>
      <c r="CP79" t="s">
        <v>2737</v>
      </c>
      <c r="CQ79" t="s">
        <v>36</v>
      </c>
      <c r="CR79" t="s">
        <v>37</v>
      </c>
      <c r="CS79">
        <v>80000000</v>
      </c>
      <c r="CT79">
        <v>2015</v>
      </c>
      <c r="CU79">
        <v>6.7</v>
      </c>
      <c r="CW79" t="s">
        <v>1255</v>
      </c>
      <c r="CX79">
        <v>96</v>
      </c>
      <c r="CY79">
        <v>33592415</v>
      </c>
      <c r="CZ79" t="s">
        <v>313</v>
      </c>
      <c r="DA79" t="s">
        <v>1257</v>
      </c>
      <c r="DB79" t="s">
        <v>36</v>
      </c>
      <c r="DC79" t="s">
        <v>37</v>
      </c>
      <c r="DD79">
        <v>130000000</v>
      </c>
      <c r="DE79">
        <v>2013</v>
      </c>
      <c r="DF79">
        <v>5.6</v>
      </c>
      <c r="DH79" t="s">
        <v>4227</v>
      </c>
      <c r="DI79">
        <v>121</v>
      </c>
      <c r="DJ79">
        <v>17605861</v>
      </c>
      <c r="DK79" t="s">
        <v>2036</v>
      </c>
      <c r="DL79" t="s">
        <v>17083</v>
      </c>
      <c r="DM79" t="s">
        <v>36</v>
      </c>
      <c r="DN79" t="s">
        <v>55</v>
      </c>
      <c r="DO79">
        <v>6000000</v>
      </c>
      <c r="DP79">
        <v>2006</v>
      </c>
      <c r="DQ79">
        <v>7.7</v>
      </c>
      <c r="DS79" t="s">
        <v>683</v>
      </c>
      <c r="DT79">
        <v>145</v>
      </c>
      <c r="DU79">
        <v>55473600</v>
      </c>
      <c r="DV79" t="s">
        <v>4697</v>
      </c>
      <c r="DW79" t="s">
        <v>4698</v>
      </c>
      <c r="DX79" t="s">
        <v>36</v>
      </c>
      <c r="DY79" t="s">
        <v>37</v>
      </c>
      <c r="DZ79">
        <v>50000000</v>
      </c>
      <c r="EA79">
        <v>1992</v>
      </c>
      <c r="EB79">
        <v>6.4</v>
      </c>
      <c r="ED79" t="s">
        <v>715</v>
      </c>
      <c r="EE79">
        <v>119</v>
      </c>
      <c r="EF79">
        <v>51178893</v>
      </c>
      <c r="EG79" t="s">
        <v>946</v>
      </c>
      <c r="EH79" t="s">
        <v>4799</v>
      </c>
      <c r="EI79" t="s">
        <v>36</v>
      </c>
      <c r="EJ79" t="s">
        <v>37</v>
      </c>
      <c r="EK79">
        <v>50000000</v>
      </c>
      <c r="EL79">
        <v>2014</v>
      </c>
      <c r="EM79">
        <v>6.4</v>
      </c>
      <c r="EO79" t="s">
        <v>118</v>
      </c>
      <c r="EP79">
        <v>118</v>
      </c>
      <c r="EQ79">
        <v>6144806</v>
      </c>
      <c r="ER79" t="s">
        <v>118</v>
      </c>
      <c r="ES79" t="s">
        <v>10167</v>
      </c>
      <c r="ET79" t="s">
        <v>36</v>
      </c>
      <c r="EU79" t="s">
        <v>37</v>
      </c>
      <c r="EV79">
        <v>23000000</v>
      </c>
      <c r="EW79">
        <v>2004</v>
      </c>
      <c r="EX79">
        <v>6.7</v>
      </c>
      <c r="EZ79" t="s">
        <v>6971</v>
      </c>
      <c r="FA79">
        <v>118</v>
      </c>
      <c r="FB79">
        <v>75668868</v>
      </c>
      <c r="FC79" t="s">
        <v>3375</v>
      </c>
      <c r="FD79" t="s">
        <v>6972</v>
      </c>
      <c r="FE79" t="s">
        <v>36</v>
      </c>
      <c r="FF79" t="s">
        <v>37</v>
      </c>
      <c r="FG79">
        <v>35000000</v>
      </c>
      <c r="FH79">
        <v>1994</v>
      </c>
      <c r="FI79">
        <v>6.6</v>
      </c>
      <c r="FV79" t="s">
        <v>101</v>
      </c>
      <c r="FW79">
        <v>110</v>
      </c>
      <c r="FX79">
        <v>124051759</v>
      </c>
      <c r="FY79" t="s">
        <v>50</v>
      </c>
      <c r="FZ79" t="s">
        <v>447</v>
      </c>
      <c r="GA79" t="s">
        <v>36</v>
      </c>
      <c r="GB79" t="s">
        <v>37</v>
      </c>
      <c r="GC79">
        <v>180000000</v>
      </c>
      <c r="GD79">
        <v>2016</v>
      </c>
      <c r="GE79">
        <v>6.6</v>
      </c>
      <c r="GG79" t="s">
        <v>426</v>
      </c>
      <c r="GH79">
        <v>158</v>
      </c>
      <c r="GI79">
        <v>166112167</v>
      </c>
      <c r="GJ79" t="s">
        <v>428</v>
      </c>
      <c r="GK79" t="s">
        <v>429</v>
      </c>
      <c r="GL79" t="s">
        <v>36</v>
      </c>
      <c r="GM79" t="s">
        <v>37</v>
      </c>
      <c r="GN79">
        <v>200000000</v>
      </c>
      <c r="GO79">
        <v>2009</v>
      </c>
      <c r="GP79">
        <v>5.8</v>
      </c>
      <c r="GR79" t="s">
        <v>2064</v>
      </c>
      <c r="GS79">
        <v>116</v>
      </c>
      <c r="GT79">
        <v>32616869</v>
      </c>
      <c r="GU79" t="s">
        <v>1782</v>
      </c>
      <c r="GV79" t="s">
        <v>3264</v>
      </c>
      <c r="GW79" t="s">
        <v>36</v>
      </c>
      <c r="GX79" t="s">
        <v>37</v>
      </c>
      <c r="GY79">
        <v>72000000</v>
      </c>
      <c r="GZ79">
        <v>2001</v>
      </c>
      <c r="HA79">
        <v>4.5</v>
      </c>
      <c r="HC79" t="s">
        <v>6000</v>
      </c>
      <c r="HD79">
        <v>130</v>
      </c>
      <c r="HE79">
        <v>136019448</v>
      </c>
      <c r="HF79" t="s">
        <v>6002</v>
      </c>
      <c r="HG79" t="s">
        <v>6003</v>
      </c>
      <c r="HH79" t="s">
        <v>36</v>
      </c>
      <c r="HI79" t="s">
        <v>37</v>
      </c>
      <c r="HJ79">
        <v>44500000</v>
      </c>
      <c r="HK79">
        <v>2012</v>
      </c>
      <c r="HL79">
        <v>7.7</v>
      </c>
      <c r="HN79" t="s">
        <v>3468</v>
      </c>
      <c r="HO79">
        <v>125</v>
      </c>
      <c r="HP79">
        <v>19076815</v>
      </c>
      <c r="HQ79" t="s">
        <v>975</v>
      </c>
      <c r="HR79" t="s">
        <v>3469</v>
      </c>
      <c r="HS79" t="s">
        <v>36</v>
      </c>
      <c r="HT79" t="s">
        <v>37</v>
      </c>
      <c r="HU79">
        <v>60000000</v>
      </c>
      <c r="HV79">
        <v>2002</v>
      </c>
      <c r="HW79">
        <v>6.3</v>
      </c>
      <c r="HY79" t="s">
        <v>3692</v>
      </c>
      <c r="HZ79">
        <v>105</v>
      </c>
      <c r="IB79" t="s">
        <v>3692</v>
      </c>
      <c r="IC79" t="s">
        <v>17401</v>
      </c>
      <c r="ID79" t="s">
        <v>36</v>
      </c>
      <c r="IE79" t="s">
        <v>37</v>
      </c>
      <c r="IF79">
        <v>5500000</v>
      </c>
      <c r="IG79">
        <v>1973</v>
      </c>
      <c r="IH79">
        <v>7.6</v>
      </c>
    </row>
    <row r="80" spans="2:242" x14ac:dyDescent="0.2">
      <c r="B80" t="s">
        <v>1963</v>
      </c>
      <c r="C80">
        <v>95</v>
      </c>
      <c r="D80">
        <v>205399422</v>
      </c>
      <c r="E80" t="s">
        <v>5331</v>
      </c>
      <c r="F80" t="s">
        <v>7240</v>
      </c>
      <c r="G80" t="s">
        <v>36</v>
      </c>
      <c r="H80" t="s">
        <v>37</v>
      </c>
      <c r="I80">
        <v>33000000</v>
      </c>
      <c r="J80">
        <v>1999</v>
      </c>
      <c r="K80">
        <v>6.6</v>
      </c>
      <c r="M80" t="s">
        <v>807</v>
      </c>
      <c r="N80">
        <v>108</v>
      </c>
      <c r="O80">
        <v>250863268</v>
      </c>
      <c r="P80" t="s">
        <v>809</v>
      </c>
      <c r="Q80" t="s">
        <v>1506</v>
      </c>
      <c r="R80" t="s">
        <v>36</v>
      </c>
      <c r="S80" t="s">
        <v>37</v>
      </c>
      <c r="T80">
        <v>110000000</v>
      </c>
      <c r="U80">
        <v>2006</v>
      </c>
      <c r="V80">
        <v>6.4</v>
      </c>
      <c r="X80" t="s">
        <v>859</v>
      </c>
      <c r="Y80">
        <v>96</v>
      </c>
      <c r="Z80">
        <v>114053579</v>
      </c>
      <c r="AA80" t="s">
        <v>487</v>
      </c>
      <c r="AB80" t="s">
        <v>862</v>
      </c>
      <c r="AC80" t="s">
        <v>36</v>
      </c>
      <c r="AD80" t="s">
        <v>37</v>
      </c>
      <c r="AE80">
        <v>150000000</v>
      </c>
      <c r="AF80">
        <v>2008</v>
      </c>
      <c r="AG80">
        <v>6.9</v>
      </c>
      <c r="AI80" t="s">
        <v>3692</v>
      </c>
      <c r="AJ80">
        <v>134</v>
      </c>
      <c r="AK80">
        <v>37479778</v>
      </c>
      <c r="AL80" t="s">
        <v>1155</v>
      </c>
      <c r="AM80" t="s">
        <v>4223</v>
      </c>
      <c r="AN80" t="s">
        <v>36</v>
      </c>
      <c r="AO80" t="s">
        <v>37</v>
      </c>
      <c r="AP80">
        <v>60000000</v>
      </c>
      <c r="AQ80">
        <v>2009</v>
      </c>
      <c r="AR80">
        <v>7.4</v>
      </c>
      <c r="AT80" t="s">
        <v>1250</v>
      </c>
      <c r="AU80">
        <v>120</v>
      </c>
      <c r="AV80">
        <v>173585516</v>
      </c>
      <c r="AW80" t="s">
        <v>6535</v>
      </c>
      <c r="AX80" t="s">
        <v>10636</v>
      </c>
      <c r="AY80" t="s">
        <v>36</v>
      </c>
      <c r="AZ80" t="s">
        <v>37</v>
      </c>
      <c r="BA80">
        <v>18000000</v>
      </c>
      <c r="BB80">
        <v>1992</v>
      </c>
      <c r="BC80">
        <v>6.6</v>
      </c>
      <c r="BE80" t="s">
        <v>1631</v>
      </c>
      <c r="BF80">
        <v>120</v>
      </c>
      <c r="BG80">
        <v>100003492</v>
      </c>
      <c r="BH80" t="s">
        <v>521</v>
      </c>
      <c r="BI80" t="s">
        <v>4045</v>
      </c>
      <c r="BJ80" t="s">
        <v>36</v>
      </c>
      <c r="BK80" t="s">
        <v>37</v>
      </c>
      <c r="BL80">
        <v>65000000</v>
      </c>
      <c r="BM80">
        <v>2004</v>
      </c>
      <c r="BN80">
        <v>7.6</v>
      </c>
      <c r="BP80" t="s">
        <v>22976</v>
      </c>
      <c r="BQ80">
        <v>90</v>
      </c>
      <c r="BR80">
        <v>84689</v>
      </c>
      <c r="BS80" t="s">
        <v>22978</v>
      </c>
      <c r="BT80" t="s">
        <v>22979</v>
      </c>
      <c r="BU80" t="s">
        <v>36</v>
      </c>
      <c r="BV80" t="s">
        <v>765</v>
      </c>
      <c r="BX80">
        <v>2005</v>
      </c>
      <c r="BY80">
        <v>7.5</v>
      </c>
      <c r="CA80" t="s">
        <v>3692</v>
      </c>
      <c r="CB80">
        <v>116</v>
      </c>
      <c r="CC80">
        <v>148085755</v>
      </c>
      <c r="CD80" t="s">
        <v>3692</v>
      </c>
      <c r="CE80" t="s">
        <v>9380</v>
      </c>
      <c r="CF80" t="s">
        <v>36</v>
      </c>
      <c r="CG80" t="s">
        <v>37</v>
      </c>
      <c r="CH80">
        <v>33000000</v>
      </c>
      <c r="CI80">
        <v>2008</v>
      </c>
      <c r="CJ80">
        <v>8.1999999999999993</v>
      </c>
      <c r="CL80" t="s">
        <v>1026</v>
      </c>
      <c r="CM80">
        <v>102</v>
      </c>
      <c r="CN80">
        <v>167780960</v>
      </c>
      <c r="CO80" t="s">
        <v>3102</v>
      </c>
      <c r="CP80" t="s">
        <v>12648</v>
      </c>
      <c r="CQ80" t="s">
        <v>36</v>
      </c>
      <c r="CR80" t="s">
        <v>37</v>
      </c>
      <c r="CS80">
        <v>11000000</v>
      </c>
      <c r="CT80">
        <v>1987</v>
      </c>
      <c r="CU80">
        <v>5.9</v>
      </c>
      <c r="CW80" t="s">
        <v>39</v>
      </c>
      <c r="CX80">
        <v>143</v>
      </c>
      <c r="CY80">
        <v>305388685</v>
      </c>
      <c r="CZ80" t="s">
        <v>42</v>
      </c>
      <c r="DA80" t="s">
        <v>1261</v>
      </c>
      <c r="DB80" t="s">
        <v>36</v>
      </c>
      <c r="DC80" t="s">
        <v>37</v>
      </c>
      <c r="DD80">
        <v>140000000</v>
      </c>
      <c r="DE80">
        <v>2003</v>
      </c>
      <c r="DF80">
        <v>8.1</v>
      </c>
      <c r="DH80" t="s">
        <v>4771</v>
      </c>
      <c r="DI80">
        <v>114</v>
      </c>
      <c r="DJ80">
        <v>16264475</v>
      </c>
      <c r="DK80" t="s">
        <v>444</v>
      </c>
      <c r="DL80" t="s">
        <v>4772</v>
      </c>
      <c r="DM80" t="s">
        <v>36</v>
      </c>
      <c r="DN80" t="s">
        <v>55</v>
      </c>
      <c r="DO80">
        <v>55000000</v>
      </c>
      <c r="DP80">
        <v>2007</v>
      </c>
      <c r="DQ80">
        <v>6.9</v>
      </c>
      <c r="DS80" t="s">
        <v>330</v>
      </c>
      <c r="DT80">
        <v>103</v>
      </c>
      <c r="DU80">
        <v>55153403</v>
      </c>
      <c r="DV80" t="s">
        <v>2771</v>
      </c>
      <c r="DW80" t="s">
        <v>21279</v>
      </c>
      <c r="DX80" t="s">
        <v>36</v>
      </c>
      <c r="DY80" t="s">
        <v>37</v>
      </c>
      <c r="DZ80">
        <v>1200000</v>
      </c>
      <c r="EA80">
        <v>2004</v>
      </c>
      <c r="EB80">
        <v>7.7</v>
      </c>
      <c r="ED80" t="s">
        <v>3996</v>
      </c>
      <c r="EE80">
        <v>95</v>
      </c>
      <c r="EF80">
        <v>50562555</v>
      </c>
      <c r="EG80" t="s">
        <v>88</v>
      </c>
      <c r="EH80" t="s">
        <v>6544</v>
      </c>
      <c r="EI80" t="s">
        <v>36</v>
      </c>
      <c r="EJ80" t="s">
        <v>37</v>
      </c>
      <c r="EL80">
        <v>2007</v>
      </c>
      <c r="EM80">
        <v>6.5</v>
      </c>
      <c r="EO80" t="s">
        <v>10466</v>
      </c>
      <c r="EP80">
        <v>143</v>
      </c>
      <c r="EQ80">
        <v>5000000</v>
      </c>
      <c r="ER80" t="s">
        <v>10469</v>
      </c>
      <c r="ES80" t="s">
        <v>10470</v>
      </c>
      <c r="ET80" t="s">
        <v>36</v>
      </c>
      <c r="EU80" t="s">
        <v>37</v>
      </c>
      <c r="EV80">
        <v>25000000</v>
      </c>
      <c r="EW80">
        <v>1970</v>
      </c>
      <c r="EX80">
        <v>6.2</v>
      </c>
      <c r="EZ80" t="s">
        <v>2941</v>
      </c>
      <c r="FA80">
        <v>109</v>
      </c>
      <c r="FB80">
        <v>74484168</v>
      </c>
      <c r="FC80" t="s">
        <v>3333</v>
      </c>
      <c r="FD80" t="s">
        <v>8229</v>
      </c>
      <c r="FE80" t="s">
        <v>36</v>
      </c>
      <c r="FF80" t="s">
        <v>37</v>
      </c>
      <c r="FG80">
        <v>45000000</v>
      </c>
      <c r="FH80">
        <v>2005</v>
      </c>
      <c r="FI80">
        <v>6.9</v>
      </c>
      <c r="FV80" t="s">
        <v>101</v>
      </c>
      <c r="FW80">
        <v>110</v>
      </c>
      <c r="FX80">
        <v>124051759</v>
      </c>
      <c r="FY80" t="s">
        <v>50</v>
      </c>
      <c r="FZ80" t="s">
        <v>447</v>
      </c>
      <c r="GA80" t="s">
        <v>36</v>
      </c>
      <c r="GB80" t="s">
        <v>37</v>
      </c>
      <c r="GC80">
        <v>180000000</v>
      </c>
      <c r="GD80">
        <v>2016</v>
      </c>
      <c r="GE80">
        <v>6.6</v>
      </c>
      <c r="GG80" t="s">
        <v>505</v>
      </c>
      <c r="GH80">
        <v>123</v>
      </c>
      <c r="GI80">
        <v>161087183</v>
      </c>
      <c r="GJ80" t="s">
        <v>164</v>
      </c>
      <c r="GK80" t="s">
        <v>508</v>
      </c>
      <c r="GL80" t="s">
        <v>36</v>
      </c>
      <c r="GM80" t="s">
        <v>37</v>
      </c>
      <c r="GN80">
        <v>175000000</v>
      </c>
      <c r="GO80">
        <v>2016</v>
      </c>
      <c r="GP80">
        <v>6.9</v>
      </c>
      <c r="GR80" t="s">
        <v>15465</v>
      </c>
      <c r="GS80">
        <v>112</v>
      </c>
      <c r="GT80">
        <v>32541719</v>
      </c>
      <c r="GU80" t="s">
        <v>1511</v>
      </c>
      <c r="GV80" t="s">
        <v>17348</v>
      </c>
      <c r="GW80" t="s">
        <v>36</v>
      </c>
      <c r="GX80" t="s">
        <v>55</v>
      </c>
      <c r="GY80">
        <v>3500159</v>
      </c>
      <c r="GZ80">
        <v>2002</v>
      </c>
      <c r="HA80">
        <v>6.7</v>
      </c>
      <c r="HC80" t="s">
        <v>2154</v>
      </c>
      <c r="HD80">
        <v>110</v>
      </c>
      <c r="HE80">
        <v>134568845</v>
      </c>
      <c r="HF80" t="s">
        <v>563</v>
      </c>
      <c r="HG80" t="s">
        <v>3002</v>
      </c>
      <c r="HH80" t="s">
        <v>36</v>
      </c>
      <c r="HI80" t="s">
        <v>37</v>
      </c>
      <c r="HJ80">
        <v>75000000</v>
      </c>
      <c r="HK80">
        <v>2008</v>
      </c>
      <c r="HL80">
        <v>6.7</v>
      </c>
      <c r="HN80" t="s">
        <v>4771</v>
      </c>
      <c r="HO80">
        <v>125</v>
      </c>
      <c r="HP80">
        <v>18306166</v>
      </c>
      <c r="HQ80" t="s">
        <v>654</v>
      </c>
      <c r="HR80" t="s">
        <v>7592</v>
      </c>
      <c r="HS80" t="s">
        <v>36</v>
      </c>
      <c r="HT80" t="s">
        <v>55</v>
      </c>
      <c r="HU80">
        <v>35000000</v>
      </c>
      <c r="HV80">
        <v>2002</v>
      </c>
      <c r="HW80">
        <v>6.5</v>
      </c>
      <c r="HY80" t="s">
        <v>843</v>
      </c>
      <c r="HZ80">
        <v>102</v>
      </c>
      <c r="IB80" t="s">
        <v>17635</v>
      </c>
      <c r="IC80" t="s">
        <v>17636</v>
      </c>
      <c r="ID80" t="s">
        <v>36</v>
      </c>
      <c r="IE80" t="s">
        <v>368</v>
      </c>
      <c r="IF80">
        <v>3500000</v>
      </c>
      <c r="IG80">
        <v>1982</v>
      </c>
      <c r="IH80">
        <v>7.3</v>
      </c>
    </row>
    <row r="81" spans="2:242" x14ac:dyDescent="0.2">
      <c r="B81" t="s">
        <v>56</v>
      </c>
      <c r="C81">
        <v>128</v>
      </c>
      <c r="D81">
        <v>205343774</v>
      </c>
      <c r="E81" t="s">
        <v>57</v>
      </c>
      <c r="F81" t="s">
        <v>796</v>
      </c>
      <c r="G81" t="s">
        <v>36</v>
      </c>
      <c r="H81" t="s">
        <v>37</v>
      </c>
      <c r="I81">
        <v>150000000</v>
      </c>
      <c r="J81">
        <v>2005</v>
      </c>
      <c r="K81">
        <v>8.3000000000000007</v>
      </c>
      <c r="M81" t="s">
        <v>161</v>
      </c>
      <c r="N81">
        <v>98</v>
      </c>
      <c r="O81">
        <v>250147615</v>
      </c>
      <c r="P81" t="s">
        <v>164</v>
      </c>
      <c r="Q81" t="s">
        <v>2074</v>
      </c>
      <c r="R81" t="s">
        <v>36</v>
      </c>
      <c r="S81" t="s">
        <v>37</v>
      </c>
      <c r="T81">
        <v>90000000</v>
      </c>
      <c r="U81">
        <v>1997</v>
      </c>
      <c r="V81">
        <v>7.3</v>
      </c>
      <c r="X81" t="s">
        <v>944</v>
      </c>
      <c r="Y81">
        <v>92</v>
      </c>
      <c r="Z81">
        <v>111505642</v>
      </c>
      <c r="AA81" t="s">
        <v>946</v>
      </c>
      <c r="AB81" t="s">
        <v>947</v>
      </c>
      <c r="AC81" t="s">
        <v>36</v>
      </c>
      <c r="AD81" t="s">
        <v>37</v>
      </c>
      <c r="AE81">
        <v>145000000</v>
      </c>
      <c r="AF81">
        <v>2014</v>
      </c>
      <c r="AG81">
        <v>6.9</v>
      </c>
      <c r="AI81" t="s">
        <v>3692</v>
      </c>
      <c r="AJ81">
        <v>137</v>
      </c>
      <c r="AK81">
        <v>37304950</v>
      </c>
      <c r="AL81" t="s">
        <v>213</v>
      </c>
      <c r="AM81" t="s">
        <v>7475</v>
      </c>
      <c r="AN81" t="s">
        <v>36</v>
      </c>
      <c r="AO81" t="s">
        <v>37</v>
      </c>
      <c r="AP81">
        <v>35000000</v>
      </c>
      <c r="AQ81">
        <v>2011</v>
      </c>
      <c r="AR81">
        <v>6.6</v>
      </c>
      <c r="AT81" t="s">
        <v>248</v>
      </c>
      <c r="AU81">
        <v>97</v>
      </c>
      <c r="AV81">
        <v>173381405</v>
      </c>
      <c r="AW81" t="s">
        <v>147</v>
      </c>
      <c r="AX81" t="s">
        <v>7887</v>
      </c>
      <c r="AY81" t="s">
        <v>36</v>
      </c>
      <c r="AZ81" t="s">
        <v>37</v>
      </c>
      <c r="BA81">
        <v>33000000</v>
      </c>
      <c r="BB81">
        <v>2003</v>
      </c>
      <c r="BC81">
        <v>6.9</v>
      </c>
      <c r="BE81" t="s">
        <v>1553</v>
      </c>
      <c r="BF81">
        <v>119</v>
      </c>
      <c r="BG81">
        <v>98780042</v>
      </c>
      <c r="BH81" t="s">
        <v>50</v>
      </c>
      <c r="BI81" t="s">
        <v>1555</v>
      </c>
      <c r="BJ81" t="s">
        <v>36</v>
      </c>
      <c r="BK81" t="s">
        <v>37</v>
      </c>
      <c r="BL81">
        <v>120000000</v>
      </c>
      <c r="BM81">
        <v>2011</v>
      </c>
      <c r="BN81">
        <v>5.8</v>
      </c>
      <c r="BP81" t="s">
        <v>22960</v>
      </c>
      <c r="BQ81">
        <v>84</v>
      </c>
      <c r="BR81">
        <v>34151</v>
      </c>
      <c r="BS81" t="s">
        <v>22961</v>
      </c>
      <c r="BT81" t="s">
        <v>22962</v>
      </c>
      <c r="BU81" t="s">
        <v>11688</v>
      </c>
      <c r="BV81" t="s">
        <v>20300</v>
      </c>
      <c r="BW81">
        <v>450000</v>
      </c>
      <c r="BX81">
        <v>2015</v>
      </c>
      <c r="BY81">
        <v>7.2</v>
      </c>
      <c r="CA81" t="s">
        <v>1411</v>
      </c>
      <c r="CB81">
        <v>139</v>
      </c>
      <c r="CC81">
        <v>147637474</v>
      </c>
      <c r="CD81" t="s">
        <v>5015</v>
      </c>
      <c r="CE81" t="s">
        <v>5016</v>
      </c>
      <c r="CF81" t="s">
        <v>36</v>
      </c>
      <c r="CG81" t="s">
        <v>37</v>
      </c>
      <c r="CH81">
        <v>50000000</v>
      </c>
      <c r="CI81">
        <v>1997</v>
      </c>
      <c r="CJ81">
        <v>7.7</v>
      </c>
      <c r="CL81" t="s">
        <v>905</v>
      </c>
      <c r="CM81">
        <v>90</v>
      </c>
      <c r="CN81">
        <v>165230261</v>
      </c>
      <c r="CO81" t="s">
        <v>563</v>
      </c>
      <c r="CP81" t="s">
        <v>906</v>
      </c>
      <c r="CQ81" t="s">
        <v>36</v>
      </c>
      <c r="CR81" t="s">
        <v>37</v>
      </c>
      <c r="CS81">
        <v>150000000</v>
      </c>
      <c r="CT81">
        <v>2011</v>
      </c>
      <c r="CU81">
        <v>7.3</v>
      </c>
      <c r="CW81" t="s">
        <v>1235</v>
      </c>
      <c r="CZ81" t="s">
        <v>106</v>
      </c>
      <c r="DA81" t="s">
        <v>1265</v>
      </c>
      <c r="DB81" t="s">
        <v>36</v>
      </c>
      <c r="DC81" t="s">
        <v>55</v>
      </c>
      <c r="DE81">
        <v>2010</v>
      </c>
      <c r="DF81">
        <v>6.4</v>
      </c>
      <c r="DH81" t="s">
        <v>6722</v>
      </c>
      <c r="DI81">
        <v>123</v>
      </c>
      <c r="DJ81">
        <v>15962471</v>
      </c>
      <c r="DK81" t="s">
        <v>82</v>
      </c>
      <c r="DL81" t="s">
        <v>6723</v>
      </c>
      <c r="DM81" t="s">
        <v>36</v>
      </c>
      <c r="DN81" t="s">
        <v>37</v>
      </c>
      <c r="DO81">
        <v>40000000</v>
      </c>
      <c r="DP81">
        <v>2006</v>
      </c>
      <c r="DQ81">
        <v>6.4</v>
      </c>
      <c r="DS81" t="s">
        <v>6430</v>
      </c>
      <c r="DT81">
        <v>98</v>
      </c>
      <c r="DU81">
        <v>54967359</v>
      </c>
      <c r="DV81" t="s">
        <v>6431</v>
      </c>
      <c r="DW81" t="s">
        <v>6432</v>
      </c>
      <c r="DX81" t="s">
        <v>36</v>
      </c>
      <c r="DY81" t="s">
        <v>37</v>
      </c>
      <c r="DZ81">
        <v>40000000</v>
      </c>
      <c r="EA81">
        <v>1997</v>
      </c>
      <c r="EB81">
        <v>5.2</v>
      </c>
      <c r="ED81" t="s">
        <v>14516</v>
      </c>
      <c r="EE81">
        <v>107</v>
      </c>
      <c r="EF81">
        <v>50461335</v>
      </c>
      <c r="EG81" t="s">
        <v>487</v>
      </c>
      <c r="EH81" t="s">
        <v>14518</v>
      </c>
      <c r="EI81" t="s">
        <v>36</v>
      </c>
      <c r="EJ81" t="s">
        <v>37</v>
      </c>
      <c r="EK81">
        <v>11000000</v>
      </c>
      <c r="EL81">
        <v>2014</v>
      </c>
      <c r="EM81">
        <v>6.8</v>
      </c>
      <c r="EO81" t="s">
        <v>12472</v>
      </c>
      <c r="EP81">
        <v>90</v>
      </c>
      <c r="EQ81">
        <v>4922166</v>
      </c>
      <c r="ER81" t="s">
        <v>1660</v>
      </c>
      <c r="ES81" t="s">
        <v>14286</v>
      </c>
      <c r="ET81" t="s">
        <v>36</v>
      </c>
      <c r="EU81" t="s">
        <v>37</v>
      </c>
      <c r="EV81">
        <v>12000000</v>
      </c>
      <c r="EW81">
        <v>2003</v>
      </c>
      <c r="EX81">
        <v>2.1</v>
      </c>
      <c r="EZ81" t="s">
        <v>485</v>
      </c>
      <c r="FA81">
        <v>126</v>
      </c>
      <c r="FB81">
        <v>73820094</v>
      </c>
      <c r="FC81" t="s">
        <v>487</v>
      </c>
      <c r="FD81" t="s">
        <v>488</v>
      </c>
      <c r="FE81" t="s">
        <v>36</v>
      </c>
      <c r="FF81" t="s">
        <v>37</v>
      </c>
      <c r="FG81">
        <v>170000000</v>
      </c>
      <c r="FH81">
        <v>2011</v>
      </c>
      <c r="FI81">
        <v>7.5</v>
      </c>
      <c r="FV81" t="s">
        <v>2465</v>
      </c>
      <c r="FW81">
        <v>109</v>
      </c>
      <c r="FX81">
        <v>123307945</v>
      </c>
      <c r="FY81" t="s">
        <v>2468</v>
      </c>
      <c r="FZ81" t="s">
        <v>2469</v>
      </c>
      <c r="GA81" t="s">
        <v>36</v>
      </c>
      <c r="GB81" t="s">
        <v>37</v>
      </c>
      <c r="GC81">
        <v>65000000</v>
      </c>
      <c r="GD81">
        <v>2000</v>
      </c>
      <c r="GE81">
        <v>4.3</v>
      </c>
      <c r="GG81" t="s">
        <v>116</v>
      </c>
      <c r="GH81">
        <v>104</v>
      </c>
      <c r="GI81">
        <v>157299717</v>
      </c>
      <c r="GJ81" t="s">
        <v>261</v>
      </c>
      <c r="GK81" t="s">
        <v>2998</v>
      </c>
      <c r="GL81" t="s">
        <v>36</v>
      </c>
      <c r="GM81" t="s">
        <v>37</v>
      </c>
      <c r="GN81">
        <v>75000000</v>
      </c>
      <c r="GO81">
        <v>2000</v>
      </c>
      <c r="GP81">
        <v>7.4</v>
      </c>
      <c r="GR81" t="s">
        <v>3894</v>
      </c>
      <c r="GS81">
        <v>87</v>
      </c>
      <c r="GT81">
        <v>32178777</v>
      </c>
      <c r="GU81" t="s">
        <v>721</v>
      </c>
      <c r="GV81" t="s">
        <v>3897</v>
      </c>
      <c r="GW81" t="s">
        <v>36</v>
      </c>
      <c r="GX81" t="s">
        <v>37</v>
      </c>
      <c r="GY81">
        <v>62000000</v>
      </c>
      <c r="GZ81">
        <v>2008</v>
      </c>
      <c r="HA81">
        <v>3.8</v>
      </c>
      <c r="HC81" t="s">
        <v>1615</v>
      </c>
      <c r="HD81">
        <v>129</v>
      </c>
      <c r="HE81">
        <v>134520804</v>
      </c>
      <c r="HF81" t="s">
        <v>975</v>
      </c>
      <c r="HG81" t="s">
        <v>1617</v>
      </c>
      <c r="HH81" t="s">
        <v>36</v>
      </c>
      <c r="HI81" t="s">
        <v>37</v>
      </c>
      <c r="HJ81">
        <v>110000000</v>
      </c>
      <c r="HK81">
        <v>2007</v>
      </c>
      <c r="HL81">
        <v>7.2</v>
      </c>
      <c r="HN81" t="s">
        <v>4771</v>
      </c>
      <c r="HO81">
        <v>114</v>
      </c>
      <c r="HP81">
        <v>16264475</v>
      </c>
      <c r="HQ81" t="s">
        <v>444</v>
      </c>
      <c r="HR81" t="s">
        <v>4772</v>
      </c>
      <c r="HS81" t="s">
        <v>36</v>
      </c>
      <c r="HT81" t="s">
        <v>55</v>
      </c>
      <c r="HU81">
        <v>55000000</v>
      </c>
      <c r="HV81">
        <v>2007</v>
      </c>
      <c r="HW81">
        <v>6.9</v>
      </c>
      <c r="HY81" t="s">
        <v>8660</v>
      </c>
      <c r="HZ81">
        <v>145</v>
      </c>
      <c r="IB81" t="s">
        <v>17840</v>
      </c>
      <c r="IC81" t="s">
        <v>17841</v>
      </c>
      <c r="ID81" t="s">
        <v>36</v>
      </c>
      <c r="IE81" t="s">
        <v>7088</v>
      </c>
      <c r="IF81">
        <v>5000000</v>
      </c>
      <c r="IG81">
        <v>1968</v>
      </c>
      <c r="IH81">
        <v>8.6</v>
      </c>
    </row>
    <row r="82" spans="2:242" x14ac:dyDescent="0.2">
      <c r="B82" t="s">
        <v>28</v>
      </c>
      <c r="C82">
        <v>153</v>
      </c>
      <c r="D82">
        <v>204843350</v>
      </c>
      <c r="E82" t="s">
        <v>1043</v>
      </c>
      <c r="F82" t="s">
        <v>1715</v>
      </c>
      <c r="G82" t="s">
        <v>36</v>
      </c>
      <c r="H82" t="s">
        <v>37</v>
      </c>
      <c r="I82">
        <v>102000000</v>
      </c>
      <c r="J82">
        <v>1991</v>
      </c>
      <c r="K82">
        <v>8.5</v>
      </c>
      <c r="M82" t="s">
        <v>1215</v>
      </c>
      <c r="N82">
        <v>142</v>
      </c>
      <c r="O82">
        <v>249358727</v>
      </c>
      <c r="P82" t="s">
        <v>102</v>
      </c>
      <c r="Q82" t="s">
        <v>1216</v>
      </c>
      <c r="R82" t="s">
        <v>36</v>
      </c>
      <c r="S82" t="s">
        <v>55</v>
      </c>
      <c r="T82">
        <v>130000000</v>
      </c>
      <c r="U82">
        <v>2004</v>
      </c>
      <c r="V82">
        <v>7.8</v>
      </c>
      <c r="X82" t="s">
        <v>3915</v>
      </c>
      <c r="Y82">
        <v>95</v>
      </c>
      <c r="Z82">
        <v>108012170</v>
      </c>
      <c r="AA82" t="s">
        <v>3228</v>
      </c>
      <c r="AB82" t="s">
        <v>3917</v>
      </c>
      <c r="AC82" t="s">
        <v>36</v>
      </c>
      <c r="AD82" t="s">
        <v>37</v>
      </c>
      <c r="AE82">
        <v>63000000</v>
      </c>
      <c r="AF82">
        <v>2011</v>
      </c>
      <c r="AG82">
        <v>5.5</v>
      </c>
      <c r="AI82" t="s">
        <v>5085</v>
      </c>
      <c r="AJ82">
        <v>120</v>
      </c>
      <c r="AK82">
        <v>36733909</v>
      </c>
      <c r="AL82" t="s">
        <v>7942</v>
      </c>
      <c r="AM82" t="s">
        <v>7943</v>
      </c>
      <c r="AN82" t="s">
        <v>36</v>
      </c>
      <c r="AO82" t="s">
        <v>37</v>
      </c>
      <c r="AP82">
        <v>32000000</v>
      </c>
      <c r="AQ82">
        <v>1993</v>
      </c>
      <c r="AR82">
        <v>7.1</v>
      </c>
      <c r="AT82" t="s">
        <v>701</v>
      </c>
      <c r="AU82">
        <v>131</v>
      </c>
      <c r="AV82">
        <v>173005002</v>
      </c>
      <c r="AW82" t="s">
        <v>703</v>
      </c>
      <c r="AX82" t="s">
        <v>1788</v>
      </c>
      <c r="AY82" t="s">
        <v>36</v>
      </c>
      <c r="AZ82" t="s">
        <v>37</v>
      </c>
      <c r="BA82">
        <v>100000000</v>
      </c>
      <c r="BB82">
        <v>2004</v>
      </c>
      <c r="BC82">
        <v>6.9</v>
      </c>
      <c r="BE82" t="s">
        <v>807</v>
      </c>
      <c r="BF82">
        <v>101</v>
      </c>
      <c r="BG82">
        <v>98711404</v>
      </c>
      <c r="BH82" t="s">
        <v>288</v>
      </c>
      <c r="BI82" t="s">
        <v>4606</v>
      </c>
      <c r="BJ82" t="s">
        <v>36</v>
      </c>
      <c r="BK82" t="s">
        <v>37</v>
      </c>
      <c r="BL82">
        <v>55000000</v>
      </c>
      <c r="BM82">
        <v>2010</v>
      </c>
      <c r="BN82">
        <v>6.3</v>
      </c>
      <c r="BP82" t="s">
        <v>23063</v>
      </c>
      <c r="BQ82">
        <v>104</v>
      </c>
      <c r="BR82">
        <v>32631</v>
      </c>
      <c r="BS82" t="s">
        <v>23065</v>
      </c>
      <c r="BT82" t="s">
        <v>23066</v>
      </c>
      <c r="BU82" t="s">
        <v>36</v>
      </c>
      <c r="BV82" t="s">
        <v>23068</v>
      </c>
      <c r="BX82">
        <v>2005</v>
      </c>
      <c r="BY82">
        <v>7.5</v>
      </c>
      <c r="CA82" t="s">
        <v>637</v>
      </c>
      <c r="CB82">
        <v>85</v>
      </c>
      <c r="CC82">
        <v>145771527</v>
      </c>
      <c r="CD82" t="s">
        <v>1730</v>
      </c>
      <c r="CE82" t="s">
        <v>2555</v>
      </c>
      <c r="CF82" t="s">
        <v>36</v>
      </c>
      <c r="CG82" t="s">
        <v>37</v>
      </c>
      <c r="CH82">
        <v>80000000</v>
      </c>
      <c r="CI82">
        <v>2002</v>
      </c>
      <c r="CJ82">
        <v>7.2</v>
      </c>
      <c r="CL82" t="s">
        <v>7279</v>
      </c>
      <c r="CM82">
        <v>174</v>
      </c>
      <c r="CN82">
        <v>163214286</v>
      </c>
      <c r="CO82" t="s">
        <v>15969</v>
      </c>
      <c r="CP82" t="s">
        <v>15970</v>
      </c>
      <c r="CQ82" t="s">
        <v>36</v>
      </c>
      <c r="CR82" t="s">
        <v>37</v>
      </c>
      <c r="CS82">
        <v>8200000</v>
      </c>
      <c r="CT82">
        <v>1965</v>
      </c>
      <c r="CU82">
        <v>8</v>
      </c>
      <c r="CW82" t="s">
        <v>116</v>
      </c>
      <c r="CX82">
        <v>134</v>
      </c>
      <c r="CY82">
        <v>214948780</v>
      </c>
      <c r="CZ82" t="s">
        <v>261</v>
      </c>
      <c r="DA82" t="s">
        <v>1285</v>
      </c>
      <c r="DB82" t="s">
        <v>36</v>
      </c>
      <c r="DC82" t="s">
        <v>266</v>
      </c>
      <c r="DD82">
        <v>110000000</v>
      </c>
      <c r="DE82">
        <v>2003</v>
      </c>
      <c r="DF82">
        <v>7.5</v>
      </c>
      <c r="DH82" t="s">
        <v>2269</v>
      </c>
      <c r="DI82">
        <v>131</v>
      </c>
      <c r="DJ82">
        <v>15700000</v>
      </c>
      <c r="DK82" t="s">
        <v>885</v>
      </c>
      <c r="DL82" t="s">
        <v>12971</v>
      </c>
      <c r="DM82" t="s">
        <v>36</v>
      </c>
      <c r="DN82" t="s">
        <v>37</v>
      </c>
      <c r="DO82">
        <v>15000000</v>
      </c>
      <c r="DP82">
        <v>2008</v>
      </c>
      <c r="DQ82">
        <v>7.6</v>
      </c>
      <c r="DS82" t="s">
        <v>12746</v>
      </c>
      <c r="DT82">
        <v>95</v>
      </c>
      <c r="DU82">
        <v>54322273</v>
      </c>
      <c r="DV82" t="s">
        <v>102</v>
      </c>
      <c r="DW82" t="s">
        <v>12747</v>
      </c>
      <c r="DX82" t="s">
        <v>36</v>
      </c>
      <c r="DY82" t="s">
        <v>55</v>
      </c>
      <c r="DZ82">
        <v>17000000</v>
      </c>
      <c r="EA82">
        <v>2012</v>
      </c>
      <c r="EB82">
        <v>6.4</v>
      </c>
      <c r="ED82" t="s">
        <v>1580</v>
      </c>
      <c r="EE82">
        <v>76</v>
      </c>
      <c r="EF82">
        <v>50026353</v>
      </c>
      <c r="EG82" t="s">
        <v>270</v>
      </c>
      <c r="EH82" t="s">
        <v>1583</v>
      </c>
      <c r="EI82" t="s">
        <v>36</v>
      </c>
      <c r="EJ82" t="s">
        <v>37</v>
      </c>
      <c r="EK82">
        <v>110000000</v>
      </c>
      <c r="EL82">
        <v>2004</v>
      </c>
      <c r="EM82">
        <v>5.4</v>
      </c>
      <c r="EO82" t="s">
        <v>13345</v>
      </c>
      <c r="EP82">
        <v>140</v>
      </c>
      <c r="EQ82">
        <v>4157491</v>
      </c>
      <c r="ER82" t="s">
        <v>6661</v>
      </c>
      <c r="ES82" t="s">
        <v>13965</v>
      </c>
      <c r="ET82" t="s">
        <v>36</v>
      </c>
      <c r="EU82" t="s">
        <v>7709</v>
      </c>
      <c r="EV82">
        <v>12800000</v>
      </c>
      <c r="EW82">
        <v>2000</v>
      </c>
      <c r="EX82">
        <v>8</v>
      </c>
      <c r="EZ82" t="s">
        <v>3115</v>
      </c>
      <c r="FA82">
        <v>91</v>
      </c>
      <c r="FB82">
        <v>73661010</v>
      </c>
      <c r="FC82" t="s">
        <v>270</v>
      </c>
      <c r="FD82" t="s">
        <v>3117</v>
      </c>
      <c r="FE82" t="s">
        <v>36</v>
      </c>
      <c r="FF82" t="s">
        <v>37</v>
      </c>
      <c r="FG82">
        <v>75000000</v>
      </c>
      <c r="FH82">
        <v>2006</v>
      </c>
      <c r="FI82">
        <v>6.6</v>
      </c>
      <c r="FV82" t="s">
        <v>2258</v>
      </c>
      <c r="FW82">
        <v>129</v>
      </c>
      <c r="FX82">
        <v>121945720</v>
      </c>
      <c r="FY82" t="s">
        <v>3831</v>
      </c>
      <c r="FZ82" t="s">
        <v>9396</v>
      </c>
      <c r="GA82" t="s">
        <v>36</v>
      </c>
      <c r="GB82" t="s">
        <v>37</v>
      </c>
      <c r="GC82">
        <v>25000000</v>
      </c>
      <c r="GD82">
        <v>1992</v>
      </c>
      <c r="GE82">
        <v>6.1</v>
      </c>
      <c r="GG82" t="s">
        <v>116</v>
      </c>
      <c r="GH82">
        <v>144</v>
      </c>
      <c r="GI82">
        <v>154985087</v>
      </c>
      <c r="GJ82" t="s">
        <v>345</v>
      </c>
      <c r="GK82" t="s">
        <v>457</v>
      </c>
      <c r="GL82" t="s">
        <v>36</v>
      </c>
      <c r="GM82" t="s">
        <v>37</v>
      </c>
      <c r="GN82">
        <v>178000000</v>
      </c>
      <c r="GO82">
        <v>2016</v>
      </c>
      <c r="GP82">
        <v>7.3</v>
      </c>
      <c r="GR82" t="s">
        <v>3399</v>
      </c>
      <c r="GS82">
        <v>114</v>
      </c>
      <c r="GT82">
        <v>31199215</v>
      </c>
      <c r="GU82" t="s">
        <v>4478</v>
      </c>
      <c r="GV82" t="s">
        <v>4479</v>
      </c>
      <c r="GW82" t="s">
        <v>36</v>
      </c>
      <c r="GX82" t="s">
        <v>37</v>
      </c>
      <c r="GY82">
        <v>58000000</v>
      </c>
      <c r="GZ82">
        <v>2008</v>
      </c>
      <c r="HA82">
        <v>6</v>
      </c>
      <c r="HC82" t="s">
        <v>276</v>
      </c>
      <c r="HD82">
        <v>136</v>
      </c>
      <c r="HE82">
        <v>134006721</v>
      </c>
      <c r="HF82" t="s">
        <v>703</v>
      </c>
      <c r="HG82" t="s">
        <v>3006</v>
      </c>
      <c r="HH82" t="s">
        <v>36</v>
      </c>
      <c r="HI82" t="s">
        <v>37</v>
      </c>
      <c r="HJ82">
        <v>75000000</v>
      </c>
      <c r="HK82">
        <v>1996</v>
      </c>
      <c r="HL82">
        <v>7.4</v>
      </c>
      <c r="HN82" t="s">
        <v>2269</v>
      </c>
      <c r="HO82">
        <v>131</v>
      </c>
      <c r="HP82">
        <v>15700000</v>
      </c>
      <c r="HQ82" t="s">
        <v>885</v>
      </c>
      <c r="HR82" t="s">
        <v>12971</v>
      </c>
      <c r="HS82" t="s">
        <v>36</v>
      </c>
      <c r="HT82" t="s">
        <v>37</v>
      </c>
      <c r="HU82">
        <v>15000000</v>
      </c>
      <c r="HV82">
        <v>2008</v>
      </c>
      <c r="HW82">
        <v>7.6</v>
      </c>
      <c r="HY82" t="s">
        <v>17192</v>
      </c>
      <c r="HZ82">
        <v>106</v>
      </c>
      <c r="IB82" t="s">
        <v>1439</v>
      </c>
      <c r="IC82" t="s">
        <v>18155</v>
      </c>
      <c r="ID82" t="s">
        <v>36</v>
      </c>
      <c r="IE82" t="s">
        <v>37</v>
      </c>
      <c r="IF82">
        <v>4638783</v>
      </c>
      <c r="IG82">
        <v>1973</v>
      </c>
      <c r="IH82">
        <v>7.4</v>
      </c>
    </row>
    <row r="83" spans="2:242" x14ac:dyDescent="0.2">
      <c r="B83" t="s">
        <v>178</v>
      </c>
      <c r="C83">
        <v>142</v>
      </c>
      <c r="D83">
        <v>202853933</v>
      </c>
      <c r="E83" t="s">
        <v>180</v>
      </c>
      <c r="F83" t="s">
        <v>293</v>
      </c>
      <c r="G83" t="s">
        <v>36</v>
      </c>
      <c r="H83" t="s">
        <v>37</v>
      </c>
      <c r="I83">
        <v>200000000</v>
      </c>
      <c r="J83">
        <v>2014</v>
      </c>
      <c r="K83">
        <v>6.7</v>
      </c>
      <c r="M83" t="s">
        <v>304</v>
      </c>
      <c r="N83">
        <v>82</v>
      </c>
      <c r="O83">
        <v>245823397</v>
      </c>
      <c r="P83" t="s">
        <v>320</v>
      </c>
      <c r="Q83" t="s">
        <v>2078</v>
      </c>
      <c r="R83" t="s">
        <v>36</v>
      </c>
      <c r="S83" t="s">
        <v>37</v>
      </c>
      <c r="T83">
        <v>90000000</v>
      </c>
      <c r="U83">
        <v>1999</v>
      </c>
      <c r="V83">
        <v>7.9</v>
      </c>
      <c r="X83" t="s">
        <v>1805</v>
      </c>
      <c r="Y83">
        <v>102</v>
      </c>
      <c r="Z83">
        <v>107515297</v>
      </c>
      <c r="AA83" t="s">
        <v>698</v>
      </c>
      <c r="AB83" t="s">
        <v>1807</v>
      </c>
      <c r="AC83" t="s">
        <v>36</v>
      </c>
      <c r="AD83" t="s">
        <v>37</v>
      </c>
      <c r="AE83">
        <v>100000000</v>
      </c>
      <c r="AF83">
        <v>2013</v>
      </c>
      <c r="AG83">
        <v>6.7</v>
      </c>
      <c r="AI83" t="s">
        <v>5460</v>
      </c>
      <c r="AJ83">
        <v>123</v>
      </c>
      <c r="AK83">
        <v>36581633</v>
      </c>
      <c r="AL83" t="s">
        <v>2374</v>
      </c>
      <c r="AM83" t="s">
        <v>10576</v>
      </c>
      <c r="AN83" t="s">
        <v>36</v>
      </c>
      <c r="AO83" t="s">
        <v>765</v>
      </c>
      <c r="AP83">
        <v>21000000</v>
      </c>
      <c r="AQ83">
        <v>2007</v>
      </c>
      <c r="AR83">
        <v>7.5</v>
      </c>
      <c r="AT83" t="s">
        <v>155</v>
      </c>
      <c r="AU83">
        <v>113</v>
      </c>
      <c r="AV83">
        <v>170684505</v>
      </c>
      <c r="AW83" t="s">
        <v>4159</v>
      </c>
      <c r="AX83" t="s">
        <v>8082</v>
      </c>
      <c r="AY83" t="s">
        <v>36</v>
      </c>
      <c r="AZ83" t="s">
        <v>37</v>
      </c>
      <c r="BA83">
        <v>45000000</v>
      </c>
      <c r="BB83">
        <v>2002</v>
      </c>
      <c r="BC83">
        <v>7.2</v>
      </c>
      <c r="BE83" t="s">
        <v>1631</v>
      </c>
      <c r="BF83">
        <v>140</v>
      </c>
      <c r="BG83">
        <v>97030725</v>
      </c>
      <c r="BH83" t="s">
        <v>42</v>
      </c>
      <c r="BI83" t="s">
        <v>1720</v>
      </c>
      <c r="BJ83" t="s">
        <v>36</v>
      </c>
      <c r="BK83" t="s">
        <v>37</v>
      </c>
      <c r="BL83">
        <v>100000000</v>
      </c>
      <c r="BM83">
        <v>2009</v>
      </c>
      <c r="BN83">
        <v>7</v>
      </c>
      <c r="BP83" t="s">
        <v>19020</v>
      </c>
      <c r="BQ83">
        <v>100</v>
      </c>
      <c r="BR83">
        <v>29233</v>
      </c>
      <c r="BS83" t="s">
        <v>19022</v>
      </c>
      <c r="BT83" t="s">
        <v>19023</v>
      </c>
      <c r="BU83" t="s">
        <v>36</v>
      </c>
      <c r="BV83" t="s">
        <v>37</v>
      </c>
      <c r="BW83">
        <v>3500000</v>
      </c>
      <c r="BX83">
        <v>2015</v>
      </c>
      <c r="BY83">
        <v>7</v>
      </c>
      <c r="CA83" t="s">
        <v>4201</v>
      </c>
      <c r="CB83">
        <v>97</v>
      </c>
      <c r="CC83">
        <v>144833357</v>
      </c>
      <c r="CD83" t="s">
        <v>3657</v>
      </c>
      <c r="CE83" t="s">
        <v>10343</v>
      </c>
      <c r="CF83" t="s">
        <v>36</v>
      </c>
      <c r="CG83" t="s">
        <v>37</v>
      </c>
      <c r="CH83">
        <v>22000000</v>
      </c>
      <c r="CI83">
        <v>1994</v>
      </c>
      <c r="CJ83">
        <v>6.4</v>
      </c>
      <c r="CL83" t="s">
        <v>304</v>
      </c>
      <c r="CM83">
        <v>95</v>
      </c>
      <c r="CN83">
        <v>162792677</v>
      </c>
      <c r="CO83" t="s">
        <v>118</v>
      </c>
      <c r="CP83" t="s">
        <v>5796</v>
      </c>
      <c r="CQ83" t="s">
        <v>36</v>
      </c>
      <c r="CR83" t="s">
        <v>37</v>
      </c>
      <c r="CS83">
        <v>120000000</v>
      </c>
      <c r="CT83">
        <v>1998</v>
      </c>
      <c r="CU83">
        <v>7.2</v>
      </c>
      <c r="CW83" t="s">
        <v>1112</v>
      </c>
      <c r="CX83">
        <v>106</v>
      </c>
      <c r="CY83">
        <v>163192114</v>
      </c>
      <c r="CZ83" t="s">
        <v>226</v>
      </c>
      <c r="DA83" t="s">
        <v>1298</v>
      </c>
      <c r="DB83" t="s">
        <v>36</v>
      </c>
      <c r="DC83" t="s">
        <v>37</v>
      </c>
      <c r="DD83">
        <v>125000000</v>
      </c>
      <c r="DE83">
        <v>2010</v>
      </c>
      <c r="DF83">
        <v>5.8</v>
      </c>
      <c r="DH83" t="s">
        <v>9794</v>
      </c>
      <c r="DI83">
        <v>120</v>
      </c>
      <c r="DJ83">
        <v>15331289</v>
      </c>
      <c r="DK83" t="s">
        <v>2239</v>
      </c>
      <c r="DL83" t="s">
        <v>9796</v>
      </c>
      <c r="DM83" t="s">
        <v>36</v>
      </c>
      <c r="DN83" t="s">
        <v>37</v>
      </c>
      <c r="DP83">
        <v>2005</v>
      </c>
      <c r="DQ83">
        <v>7.5</v>
      </c>
      <c r="DS83" t="s">
        <v>5126</v>
      </c>
      <c r="DT83">
        <v>86</v>
      </c>
      <c r="DU83">
        <v>54257433</v>
      </c>
      <c r="DV83" t="s">
        <v>9748</v>
      </c>
      <c r="DW83" t="s">
        <v>13699</v>
      </c>
      <c r="DX83" t="s">
        <v>36</v>
      </c>
      <c r="DY83" t="s">
        <v>37</v>
      </c>
      <c r="DZ83">
        <v>17000000</v>
      </c>
      <c r="EA83">
        <v>2016</v>
      </c>
      <c r="EB83">
        <v>6.8</v>
      </c>
      <c r="ED83" t="s">
        <v>6995</v>
      </c>
      <c r="EE83">
        <v>181</v>
      </c>
      <c r="EF83">
        <v>50000000</v>
      </c>
      <c r="EG83" t="s">
        <v>8900</v>
      </c>
      <c r="EH83" t="s">
        <v>15602</v>
      </c>
      <c r="EI83" t="s">
        <v>36</v>
      </c>
      <c r="EJ83" t="s">
        <v>37</v>
      </c>
      <c r="EK83">
        <v>9000000</v>
      </c>
      <c r="EL83">
        <v>1971</v>
      </c>
      <c r="EM83">
        <v>8</v>
      </c>
      <c r="EO83" t="s">
        <v>15922</v>
      </c>
      <c r="EP83">
        <v>160</v>
      </c>
      <c r="EQ83">
        <v>3827466</v>
      </c>
      <c r="ER83" t="s">
        <v>15924</v>
      </c>
      <c r="ES83" t="s">
        <v>15925</v>
      </c>
      <c r="ET83" t="s">
        <v>5609</v>
      </c>
      <c r="EU83" t="s">
        <v>5610</v>
      </c>
      <c r="EW83">
        <v>2013</v>
      </c>
      <c r="EX83">
        <v>6.9</v>
      </c>
      <c r="EZ83" t="s">
        <v>2211</v>
      </c>
      <c r="FA83">
        <v>128</v>
      </c>
      <c r="FB83">
        <v>72515360</v>
      </c>
      <c r="FC83" t="s">
        <v>2214</v>
      </c>
      <c r="FD83" t="s">
        <v>2215</v>
      </c>
      <c r="FE83" t="s">
        <v>2219</v>
      </c>
      <c r="FF83" t="s">
        <v>55</v>
      </c>
      <c r="FG83">
        <v>80000000</v>
      </c>
      <c r="FH83">
        <v>2005</v>
      </c>
      <c r="FI83">
        <v>6.4</v>
      </c>
      <c r="FV83" t="s">
        <v>2465</v>
      </c>
      <c r="FW83">
        <v>99</v>
      </c>
      <c r="FX83">
        <v>120776832</v>
      </c>
      <c r="FY83" t="s">
        <v>2178</v>
      </c>
      <c r="FZ83" t="s">
        <v>3016</v>
      </c>
      <c r="GA83" t="s">
        <v>36</v>
      </c>
      <c r="GB83" t="s">
        <v>37</v>
      </c>
      <c r="GC83">
        <v>75000000</v>
      </c>
      <c r="GD83">
        <v>2004</v>
      </c>
      <c r="GE83">
        <v>6.8</v>
      </c>
      <c r="GG83" t="s">
        <v>843</v>
      </c>
      <c r="GH83">
        <v>120</v>
      </c>
      <c r="GI83">
        <v>153629485</v>
      </c>
      <c r="GJ83" t="s">
        <v>59</v>
      </c>
      <c r="GK83" t="s">
        <v>844</v>
      </c>
      <c r="GL83" t="s">
        <v>36</v>
      </c>
      <c r="GM83" t="s">
        <v>368</v>
      </c>
      <c r="GN83">
        <v>150000000</v>
      </c>
      <c r="GO83">
        <v>2015</v>
      </c>
      <c r="GP83">
        <v>8.1</v>
      </c>
      <c r="GR83" t="s">
        <v>4039</v>
      </c>
      <c r="GS83">
        <v>126</v>
      </c>
      <c r="GT83">
        <v>30695227</v>
      </c>
      <c r="GU83" t="s">
        <v>1155</v>
      </c>
      <c r="GV83" t="s">
        <v>4299</v>
      </c>
      <c r="GW83" t="s">
        <v>36</v>
      </c>
      <c r="GX83" t="s">
        <v>37</v>
      </c>
      <c r="GY83">
        <v>60000000</v>
      </c>
      <c r="GZ83">
        <v>2000</v>
      </c>
      <c r="HA83">
        <v>6.7</v>
      </c>
      <c r="HC83" t="s">
        <v>349</v>
      </c>
      <c r="HD83">
        <v>124</v>
      </c>
      <c r="HE83">
        <v>133382309</v>
      </c>
      <c r="HF83" t="s">
        <v>695</v>
      </c>
      <c r="HG83" t="s">
        <v>917</v>
      </c>
      <c r="HH83" t="s">
        <v>36</v>
      </c>
      <c r="HI83" t="s">
        <v>37</v>
      </c>
      <c r="HJ83">
        <v>150000000</v>
      </c>
      <c r="HK83">
        <v>2006</v>
      </c>
      <c r="HL83">
        <v>6.9</v>
      </c>
      <c r="HN83" t="s">
        <v>4039</v>
      </c>
      <c r="HO83">
        <v>92</v>
      </c>
      <c r="HP83">
        <v>14998070</v>
      </c>
      <c r="HQ83" t="s">
        <v>2375</v>
      </c>
      <c r="HR83" t="s">
        <v>7621</v>
      </c>
      <c r="HS83" t="s">
        <v>36</v>
      </c>
      <c r="HT83" t="s">
        <v>37</v>
      </c>
      <c r="HU83">
        <v>35000000</v>
      </c>
      <c r="HV83">
        <v>2007</v>
      </c>
      <c r="HW83">
        <v>6.2</v>
      </c>
      <c r="HY83" t="s">
        <v>18184</v>
      </c>
      <c r="HZ83">
        <v>89</v>
      </c>
      <c r="IB83" t="s">
        <v>18185</v>
      </c>
      <c r="IC83" t="s">
        <v>18186</v>
      </c>
      <c r="ID83" t="s">
        <v>36</v>
      </c>
      <c r="IE83" t="s">
        <v>266</v>
      </c>
      <c r="IF83">
        <v>5000000</v>
      </c>
      <c r="IG83">
        <v>2007</v>
      </c>
      <c r="IH83">
        <v>5.3</v>
      </c>
    </row>
    <row r="84" spans="2:242" x14ac:dyDescent="0.2">
      <c r="B84" t="s">
        <v>123</v>
      </c>
      <c r="C84">
        <v>123</v>
      </c>
      <c r="D84">
        <v>202351611</v>
      </c>
      <c r="E84" t="s">
        <v>340</v>
      </c>
      <c r="F84" t="s">
        <v>341</v>
      </c>
      <c r="G84" t="s">
        <v>36</v>
      </c>
      <c r="H84" t="s">
        <v>37</v>
      </c>
      <c r="I84">
        <v>190000000</v>
      </c>
      <c r="J84">
        <v>2013</v>
      </c>
      <c r="K84">
        <v>7</v>
      </c>
      <c r="M84" t="s">
        <v>276</v>
      </c>
      <c r="N84">
        <v>165</v>
      </c>
      <c r="O84">
        <v>245428137</v>
      </c>
      <c r="P84" t="s">
        <v>284</v>
      </c>
      <c r="Q84" t="s">
        <v>285</v>
      </c>
      <c r="R84" t="s">
        <v>36</v>
      </c>
      <c r="S84" t="s">
        <v>37</v>
      </c>
      <c r="T84">
        <v>210000000</v>
      </c>
      <c r="U84">
        <v>2014</v>
      </c>
      <c r="V84">
        <v>5.7</v>
      </c>
      <c r="X84" t="s">
        <v>3205</v>
      </c>
      <c r="Y84">
        <v>97</v>
      </c>
      <c r="Z84">
        <v>107225164</v>
      </c>
      <c r="AA84" t="s">
        <v>147</v>
      </c>
      <c r="AB84" t="s">
        <v>3207</v>
      </c>
      <c r="AC84" t="s">
        <v>36</v>
      </c>
      <c r="AD84" t="s">
        <v>37</v>
      </c>
      <c r="AE84">
        <v>73000000</v>
      </c>
      <c r="AF84">
        <v>2016</v>
      </c>
      <c r="AG84">
        <v>6.3</v>
      </c>
      <c r="AI84" t="s">
        <v>16002</v>
      </c>
      <c r="AJ84">
        <v>112</v>
      </c>
      <c r="AK84">
        <v>36500000</v>
      </c>
      <c r="AL84" t="s">
        <v>3692</v>
      </c>
      <c r="AM84" t="s">
        <v>16003</v>
      </c>
      <c r="AN84" t="s">
        <v>36</v>
      </c>
      <c r="AO84" t="s">
        <v>37</v>
      </c>
      <c r="AP84">
        <v>8000000</v>
      </c>
      <c r="AQ84">
        <v>1979</v>
      </c>
      <c r="AR84">
        <v>7.6</v>
      </c>
      <c r="AT84" t="s">
        <v>2333</v>
      </c>
      <c r="AU84">
        <v>89</v>
      </c>
      <c r="AV84">
        <v>169692572</v>
      </c>
      <c r="AW84" t="s">
        <v>270</v>
      </c>
      <c r="AX84" t="s">
        <v>2737</v>
      </c>
      <c r="AY84" t="s">
        <v>36</v>
      </c>
      <c r="AZ84" t="s">
        <v>37</v>
      </c>
      <c r="BA84">
        <v>80000000</v>
      </c>
      <c r="BB84">
        <v>2015</v>
      </c>
      <c r="BC84">
        <v>6.7</v>
      </c>
      <c r="BE84" t="s">
        <v>683</v>
      </c>
      <c r="BF84">
        <v>112</v>
      </c>
      <c r="BG84">
        <v>95308367</v>
      </c>
      <c r="BH84" t="s">
        <v>555</v>
      </c>
      <c r="BI84" t="s">
        <v>5536</v>
      </c>
      <c r="BJ84" t="s">
        <v>36</v>
      </c>
      <c r="BK84" t="s">
        <v>37</v>
      </c>
      <c r="BL84">
        <v>48000000</v>
      </c>
      <c r="BM84">
        <v>2002</v>
      </c>
      <c r="BN84">
        <v>6.8</v>
      </c>
      <c r="BP84" t="s">
        <v>14737</v>
      </c>
      <c r="BQ84">
        <v>97</v>
      </c>
      <c r="BR84">
        <v>24784</v>
      </c>
      <c r="BT84" t="s">
        <v>21351</v>
      </c>
      <c r="BU84" t="s">
        <v>36</v>
      </c>
      <c r="BV84" t="s">
        <v>266</v>
      </c>
      <c r="BW84">
        <v>1200000</v>
      </c>
      <c r="BX84">
        <v>2011</v>
      </c>
      <c r="BY84">
        <v>7.4</v>
      </c>
      <c r="CA84" t="s">
        <v>362</v>
      </c>
      <c r="CB84">
        <v>143</v>
      </c>
      <c r="CC84">
        <v>144812796</v>
      </c>
      <c r="CD84" t="s">
        <v>213</v>
      </c>
      <c r="CE84" t="s">
        <v>364</v>
      </c>
      <c r="CF84" t="s">
        <v>36</v>
      </c>
      <c r="CG84" t="s">
        <v>368</v>
      </c>
      <c r="CH84">
        <v>105000000</v>
      </c>
      <c r="CI84">
        <v>2013</v>
      </c>
      <c r="CJ84">
        <v>7.3</v>
      </c>
      <c r="CL84" t="s">
        <v>3311</v>
      </c>
      <c r="CM84">
        <v>92</v>
      </c>
      <c r="CN84">
        <v>162495848</v>
      </c>
      <c r="CO84" t="s">
        <v>3313</v>
      </c>
      <c r="CP84" t="s">
        <v>3314</v>
      </c>
      <c r="CQ84" t="s">
        <v>36</v>
      </c>
      <c r="CR84" t="s">
        <v>37</v>
      </c>
      <c r="CS84">
        <v>74000000</v>
      </c>
      <c r="CT84">
        <v>2015</v>
      </c>
      <c r="CU84">
        <v>6</v>
      </c>
      <c r="CW84" t="s">
        <v>848</v>
      </c>
      <c r="CX84">
        <v>110</v>
      </c>
      <c r="CY84">
        <v>260031035</v>
      </c>
      <c r="CZ84" t="s">
        <v>1330</v>
      </c>
      <c r="DA84" t="s">
        <v>1331</v>
      </c>
      <c r="DB84" t="s">
        <v>36</v>
      </c>
      <c r="DC84" t="s">
        <v>37</v>
      </c>
      <c r="DD84">
        <v>123000000</v>
      </c>
      <c r="DE84">
        <v>2000</v>
      </c>
      <c r="DF84">
        <v>6</v>
      </c>
      <c r="DH84" t="s">
        <v>9665</v>
      </c>
      <c r="DI84">
        <v>160</v>
      </c>
      <c r="DJ84">
        <v>14500000</v>
      </c>
      <c r="DK84" t="s">
        <v>9667</v>
      </c>
      <c r="DL84" t="s">
        <v>9668</v>
      </c>
      <c r="DM84" t="s">
        <v>36</v>
      </c>
      <c r="DN84" t="s">
        <v>675</v>
      </c>
      <c r="DO84">
        <v>25000000</v>
      </c>
      <c r="DP84">
        <v>1970</v>
      </c>
      <c r="DQ84">
        <v>7.5</v>
      </c>
      <c r="DS84" t="s">
        <v>12260</v>
      </c>
      <c r="DT84">
        <v>96</v>
      </c>
      <c r="DU84">
        <v>54239856</v>
      </c>
      <c r="DV84" t="s">
        <v>3171</v>
      </c>
      <c r="DW84" t="s">
        <v>12262</v>
      </c>
      <c r="DX84" t="s">
        <v>36</v>
      </c>
      <c r="DY84" t="s">
        <v>37</v>
      </c>
      <c r="DZ84">
        <v>17000000</v>
      </c>
      <c r="EA84">
        <v>2013</v>
      </c>
      <c r="EB84">
        <v>6.5</v>
      </c>
      <c r="ED84" t="s">
        <v>4702</v>
      </c>
      <c r="EE84">
        <v>135</v>
      </c>
      <c r="EF84">
        <v>49994804</v>
      </c>
      <c r="EG84" t="s">
        <v>4705</v>
      </c>
      <c r="EH84" t="s">
        <v>4706</v>
      </c>
      <c r="EI84" t="s">
        <v>36</v>
      </c>
      <c r="EJ84" t="s">
        <v>37</v>
      </c>
      <c r="EK84">
        <v>55000000</v>
      </c>
      <c r="EL84">
        <v>1996</v>
      </c>
      <c r="EM84">
        <v>6.3</v>
      </c>
      <c r="EO84" t="s">
        <v>1774</v>
      </c>
      <c r="EP84">
        <v>75</v>
      </c>
      <c r="EQ84">
        <v>3562749</v>
      </c>
      <c r="ER84" t="s">
        <v>8009</v>
      </c>
      <c r="ES84" t="s">
        <v>8010</v>
      </c>
      <c r="ET84" t="s">
        <v>36</v>
      </c>
      <c r="EU84" t="s">
        <v>37</v>
      </c>
      <c r="EV84">
        <v>32000000</v>
      </c>
      <c r="EW84">
        <v>1997</v>
      </c>
      <c r="EX84">
        <v>6.9</v>
      </c>
      <c r="EZ84" t="s">
        <v>2480</v>
      </c>
      <c r="FA84">
        <v>90</v>
      </c>
      <c r="FB84">
        <v>72266306</v>
      </c>
      <c r="FC84" t="s">
        <v>534</v>
      </c>
      <c r="FD84" t="s">
        <v>6363</v>
      </c>
      <c r="FE84" t="s">
        <v>36</v>
      </c>
      <c r="FF84" t="s">
        <v>37</v>
      </c>
      <c r="FG84">
        <v>40000000</v>
      </c>
      <c r="FH84">
        <v>2008</v>
      </c>
      <c r="FI84">
        <v>6.6</v>
      </c>
      <c r="FV84" t="s">
        <v>2597</v>
      </c>
      <c r="FW84">
        <v>88</v>
      </c>
      <c r="FX84">
        <v>120136047</v>
      </c>
      <c r="FY84" t="s">
        <v>248</v>
      </c>
      <c r="FZ84" t="s">
        <v>2598</v>
      </c>
      <c r="GA84" t="s">
        <v>36</v>
      </c>
      <c r="GB84" t="s">
        <v>765</v>
      </c>
      <c r="GC84">
        <v>80000000</v>
      </c>
      <c r="GD84">
        <v>2008</v>
      </c>
      <c r="GE84">
        <v>5.6</v>
      </c>
      <c r="GG84" t="s">
        <v>2390</v>
      </c>
      <c r="GH84">
        <v>139</v>
      </c>
      <c r="GI84">
        <v>150832203</v>
      </c>
      <c r="GJ84" t="s">
        <v>211</v>
      </c>
      <c r="GK84" t="s">
        <v>2391</v>
      </c>
      <c r="GL84" t="s">
        <v>36</v>
      </c>
      <c r="GM84" t="s">
        <v>37</v>
      </c>
      <c r="GN84">
        <v>85000000</v>
      </c>
      <c r="GO84">
        <v>2014</v>
      </c>
      <c r="GP84">
        <v>6.7</v>
      </c>
      <c r="GR84" t="s">
        <v>5767</v>
      </c>
      <c r="GS84">
        <v>115</v>
      </c>
      <c r="GT84">
        <v>30127963</v>
      </c>
      <c r="GU84" t="s">
        <v>12865</v>
      </c>
      <c r="GV84" t="s">
        <v>12866</v>
      </c>
      <c r="GW84" t="s">
        <v>36</v>
      </c>
      <c r="GX84" t="s">
        <v>37</v>
      </c>
      <c r="GY84">
        <v>15000000</v>
      </c>
      <c r="GZ84">
        <v>2014</v>
      </c>
      <c r="HA84">
        <v>6.7</v>
      </c>
      <c r="HC84" t="s">
        <v>848</v>
      </c>
      <c r="HD84">
        <v>146</v>
      </c>
      <c r="HE84">
        <v>133375846</v>
      </c>
      <c r="HF84" t="s">
        <v>320</v>
      </c>
      <c r="HG84" t="s">
        <v>851</v>
      </c>
      <c r="HH84" t="s">
        <v>36</v>
      </c>
      <c r="HI84" t="s">
        <v>37</v>
      </c>
      <c r="HJ84">
        <v>150000000</v>
      </c>
      <c r="HK84">
        <v>2009</v>
      </c>
      <c r="HL84">
        <v>6.7</v>
      </c>
      <c r="HN84" t="s">
        <v>2275</v>
      </c>
      <c r="HO84">
        <v>115</v>
      </c>
      <c r="HP84">
        <v>14587732</v>
      </c>
      <c r="HQ84" t="s">
        <v>7625</v>
      </c>
      <c r="HR84" t="s">
        <v>7626</v>
      </c>
      <c r="HS84" t="s">
        <v>36</v>
      </c>
      <c r="HT84" t="s">
        <v>37</v>
      </c>
      <c r="HU84">
        <v>35000000</v>
      </c>
      <c r="HV84">
        <v>1991</v>
      </c>
      <c r="HW84">
        <v>5.7</v>
      </c>
      <c r="HY84" t="s">
        <v>18224</v>
      </c>
      <c r="HZ84">
        <v>120</v>
      </c>
      <c r="IB84" t="s">
        <v>18528</v>
      </c>
      <c r="IC84" t="s">
        <v>18529</v>
      </c>
      <c r="ID84" t="s">
        <v>36</v>
      </c>
      <c r="IE84" t="s">
        <v>37</v>
      </c>
      <c r="IF84">
        <v>4000000</v>
      </c>
      <c r="IG84">
        <v>1961</v>
      </c>
      <c r="IH84">
        <v>7.4</v>
      </c>
    </row>
    <row r="85" spans="2:242" x14ac:dyDescent="0.2">
      <c r="B85" t="s">
        <v>533</v>
      </c>
      <c r="C85">
        <v>130</v>
      </c>
      <c r="D85">
        <v>202007640</v>
      </c>
      <c r="E85" t="s">
        <v>1070</v>
      </c>
      <c r="F85" t="s">
        <v>1929</v>
      </c>
      <c r="G85" t="s">
        <v>36</v>
      </c>
      <c r="H85" t="s">
        <v>37</v>
      </c>
      <c r="I85">
        <v>98000000</v>
      </c>
      <c r="J85">
        <v>2001</v>
      </c>
      <c r="K85">
        <v>6.3</v>
      </c>
      <c r="M85" t="s">
        <v>304</v>
      </c>
      <c r="N85">
        <v>117</v>
      </c>
      <c r="O85">
        <v>244052771</v>
      </c>
      <c r="P85" t="s">
        <v>319</v>
      </c>
      <c r="Q85" t="s">
        <v>3297</v>
      </c>
      <c r="R85" t="s">
        <v>36</v>
      </c>
      <c r="S85" t="s">
        <v>37</v>
      </c>
      <c r="T85">
        <v>120000000</v>
      </c>
      <c r="U85">
        <v>2006</v>
      </c>
      <c r="V85">
        <v>7.2</v>
      </c>
      <c r="X85" t="s">
        <v>4750</v>
      </c>
      <c r="Y85">
        <v>84</v>
      </c>
      <c r="Z85">
        <v>106793915</v>
      </c>
      <c r="AA85" t="s">
        <v>2422</v>
      </c>
      <c r="AB85" t="s">
        <v>6091</v>
      </c>
      <c r="AC85" t="s">
        <v>36</v>
      </c>
      <c r="AD85" t="s">
        <v>55</v>
      </c>
      <c r="AE85">
        <v>45000000</v>
      </c>
      <c r="AF85">
        <v>2000</v>
      </c>
      <c r="AG85">
        <v>7</v>
      </c>
      <c r="AI85" t="s">
        <v>3583</v>
      </c>
      <c r="AJ85">
        <v>124</v>
      </c>
      <c r="AK85">
        <v>36447959</v>
      </c>
      <c r="AL85" t="s">
        <v>597</v>
      </c>
      <c r="AM85" t="s">
        <v>9597</v>
      </c>
      <c r="AN85" t="s">
        <v>36</v>
      </c>
      <c r="AO85" t="s">
        <v>37</v>
      </c>
      <c r="AP85">
        <v>25000000</v>
      </c>
      <c r="AQ85">
        <v>2014</v>
      </c>
      <c r="AR85">
        <v>7</v>
      </c>
      <c r="AT85" t="s">
        <v>967</v>
      </c>
      <c r="AU85">
        <v>131</v>
      </c>
      <c r="AV85">
        <v>169076745</v>
      </c>
      <c r="AW85" t="s">
        <v>4721</v>
      </c>
      <c r="AX85" t="s">
        <v>7910</v>
      </c>
      <c r="AY85" t="s">
        <v>36</v>
      </c>
      <c r="AZ85" t="s">
        <v>37</v>
      </c>
      <c r="BA85">
        <v>32500000</v>
      </c>
      <c r="BB85">
        <v>2011</v>
      </c>
      <c r="BC85">
        <v>6.8</v>
      </c>
      <c r="BE85" t="s">
        <v>258</v>
      </c>
      <c r="BF85">
        <v>124</v>
      </c>
      <c r="BG85">
        <v>92930005</v>
      </c>
      <c r="BH85" t="s">
        <v>695</v>
      </c>
      <c r="BI85" t="s">
        <v>2930</v>
      </c>
      <c r="BJ85" t="s">
        <v>36</v>
      </c>
      <c r="BK85" t="s">
        <v>765</v>
      </c>
      <c r="BL85">
        <v>78000000</v>
      </c>
      <c r="BM85">
        <v>2002</v>
      </c>
      <c r="BN85">
        <v>7.2</v>
      </c>
      <c r="BP85" t="s">
        <v>7742</v>
      </c>
      <c r="BQ85">
        <v>152</v>
      </c>
      <c r="BR85">
        <v>23807</v>
      </c>
      <c r="BS85" t="s">
        <v>17258</v>
      </c>
      <c r="BT85" t="s">
        <v>17259</v>
      </c>
      <c r="BU85" t="s">
        <v>36</v>
      </c>
      <c r="BV85" t="s">
        <v>37</v>
      </c>
      <c r="BX85">
        <v>2006</v>
      </c>
      <c r="BY85">
        <v>8.3000000000000007</v>
      </c>
      <c r="CA85" t="s">
        <v>362</v>
      </c>
      <c r="CB85">
        <v>143</v>
      </c>
      <c r="CC85">
        <v>144812796</v>
      </c>
      <c r="CD85" t="s">
        <v>213</v>
      </c>
      <c r="CE85" t="s">
        <v>364</v>
      </c>
      <c r="CF85" t="s">
        <v>36</v>
      </c>
      <c r="CG85" t="s">
        <v>368</v>
      </c>
      <c r="CH85">
        <v>105000000</v>
      </c>
      <c r="CI85">
        <v>2013</v>
      </c>
      <c r="CJ85">
        <v>7.3</v>
      </c>
      <c r="CL85" t="s">
        <v>1913</v>
      </c>
      <c r="CM85">
        <v>88</v>
      </c>
      <c r="CN85">
        <v>161317423</v>
      </c>
      <c r="CO85" t="s">
        <v>147</v>
      </c>
      <c r="CP85" t="s">
        <v>1989</v>
      </c>
      <c r="CQ85" t="s">
        <v>36</v>
      </c>
      <c r="CR85" t="s">
        <v>37</v>
      </c>
      <c r="CS85">
        <v>95000000</v>
      </c>
      <c r="CT85">
        <v>2012</v>
      </c>
      <c r="CU85">
        <v>6.6</v>
      </c>
      <c r="CW85" t="s">
        <v>1062</v>
      </c>
      <c r="CX85">
        <v>127</v>
      </c>
      <c r="CY85">
        <v>124976634</v>
      </c>
      <c r="CZ85" t="s">
        <v>1355</v>
      </c>
      <c r="DA85" t="s">
        <v>1356</v>
      </c>
      <c r="DB85" t="s">
        <v>36</v>
      </c>
      <c r="DC85" t="s">
        <v>37</v>
      </c>
      <c r="DD85">
        <v>120000000</v>
      </c>
      <c r="DE85">
        <v>2012</v>
      </c>
      <c r="DF85">
        <v>8</v>
      </c>
      <c r="DH85" t="s">
        <v>1969</v>
      </c>
      <c r="DI85">
        <v>158</v>
      </c>
      <c r="DJ85">
        <v>14131298</v>
      </c>
      <c r="DK85" t="s">
        <v>5411</v>
      </c>
      <c r="DL85" t="s">
        <v>5412</v>
      </c>
      <c r="DM85" t="s">
        <v>36</v>
      </c>
      <c r="DN85" t="s">
        <v>1463</v>
      </c>
      <c r="DO85">
        <v>390000000</v>
      </c>
      <c r="DP85">
        <v>1999</v>
      </c>
      <c r="DQ85">
        <v>6.4</v>
      </c>
      <c r="DS85" t="s">
        <v>5493</v>
      </c>
      <c r="DT85">
        <v>86</v>
      </c>
      <c r="DU85">
        <v>54098051</v>
      </c>
      <c r="DV85" t="s">
        <v>9497</v>
      </c>
      <c r="DW85" t="s">
        <v>9498</v>
      </c>
      <c r="DX85" t="s">
        <v>36</v>
      </c>
      <c r="DY85" t="s">
        <v>765</v>
      </c>
      <c r="DZ85">
        <v>25000000</v>
      </c>
      <c r="EA85">
        <v>2006</v>
      </c>
      <c r="EB85">
        <v>5.8</v>
      </c>
      <c r="ED85" t="s">
        <v>10766</v>
      </c>
      <c r="EE85">
        <v>72</v>
      </c>
      <c r="EF85">
        <v>47887943</v>
      </c>
      <c r="EG85" t="s">
        <v>2187</v>
      </c>
      <c r="EH85" t="s">
        <v>10769</v>
      </c>
      <c r="EI85" t="s">
        <v>36</v>
      </c>
      <c r="EJ85" t="s">
        <v>37</v>
      </c>
      <c r="EK85">
        <v>20000000</v>
      </c>
      <c r="EL85">
        <v>2003</v>
      </c>
      <c r="EM85">
        <v>5.4</v>
      </c>
      <c r="EO85" t="s">
        <v>18953</v>
      </c>
      <c r="EP85">
        <v>81</v>
      </c>
      <c r="EQ85">
        <v>3293258</v>
      </c>
      <c r="ER85" t="s">
        <v>2249</v>
      </c>
      <c r="ES85" t="s">
        <v>18955</v>
      </c>
      <c r="ET85" t="s">
        <v>36</v>
      </c>
      <c r="EU85" t="s">
        <v>37</v>
      </c>
      <c r="EV85">
        <v>3000000</v>
      </c>
      <c r="EW85">
        <v>2001</v>
      </c>
      <c r="EX85">
        <v>5.2</v>
      </c>
      <c r="EZ85" t="s">
        <v>4829</v>
      </c>
      <c r="FA85">
        <v>99</v>
      </c>
      <c r="FB85">
        <v>72219395</v>
      </c>
      <c r="FC85" t="s">
        <v>5331</v>
      </c>
      <c r="FD85" t="s">
        <v>12153</v>
      </c>
      <c r="FE85" t="s">
        <v>36</v>
      </c>
      <c r="FF85" t="s">
        <v>37</v>
      </c>
      <c r="FG85">
        <v>17000000</v>
      </c>
      <c r="FH85">
        <v>1997</v>
      </c>
      <c r="FI85">
        <v>5.6</v>
      </c>
      <c r="FV85" t="s">
        <v>1419</v>
      </c>
      <c r="FW85">
        <v>153</v>
      </c>
      <c r="FX85">
        <v>119518352</v>
      </c>
      <c r="FY85" t="s">
        <v>1170</v>
      </c>
      <c r="FZ85" t="s">
        <v>8770</v>
      </c>
      <c r="GA85" t="s">
        <v>36</v>
      </c>
      <c r="GB85" t="s">
        <v>37</v>
      </c>
      <c r="GC85">
        <v>28000000</v>
      </c>
      <c r="GD85">
        <v>2005</v>
      </c>
      <c r="GE85">
        <v>7.9</v>
      </c>
      <c r="GG85" t="s">
        <v>644</v>
      </c>
      <c r="GH85">
        <v>109</v>
      </c>
      <c r="GI85">
        <v>150350192</v>
      </c>
      <c r="GJ85" t="s">
        <v>646</v>
      </c>
      <c r="GK85" t="s">
        <v>647</v>
      </c>
      <c r="GL85" t="s">
        <v>36</v>
      </c>
      <c r="GM85" t="s">
        <v>37</v>
      </c>
      <c r="GN85">
        <v>200000000</v>
      </c>
      <c r="GO85">
        <v>2003</v>
      </c>
      <c r="GP85">
        <v>6.4</v>
      </c>
      <c r="GR85" t="s">
        <v>2465</v>
      </c>
      <c r="GS85">
        <v>113</v>
      </c>
      <c r="GT85">
        <v>29802761</v>
      </c>
      <c r="GU85" t="s">
        <v>1744</v>
      </c>
      <c r="GV85" t="s">
        <v>6945</v>
      </c>
      <c r="GW85" t="s">
        <v>36</v>
      </c>
      <c r="GX85" t="s">
        <v>37</v>
      </c>
      <c r="GY85">
        <v>40000000</v>
      </c>
      <c r="GZ85">
        <v>2013</v>
      </c>
      <c r="HA85">
        <v>6.4</v>
      </c>
      <c r="HC85" t="s">
        <v>1419</v>
      </c>
      <c r="HD85">
        <v>138</v>
      </c>
      <c r="HE85">
        <v>132550960</v>
      </c>
      <c r="HF85" t="s">
        <v>261</v>
      </c>
      <c r="HG85" t="s">
        <v>1443</v>
      </c>
      <c r="HH85" t="s">
        <v>36</v>
      </c>
      <c r="HI85" t="s">
        <v>37</v>
      </c>
      <c r="HJ85">
        <v>120000000</v>
      </c>
      <c r="HK85">
        <v>2013</v>
      </c>
      <c r="HL85">
        <v>6.7</v>
      </c>
      <c r="HN85" t="s">
        <v>9665</v>
      </c>
      <c r="HO85">
        <v>160</v>
      </c>
      <c r="HP85">
        <v>14500000</v>
      </c>
      <c r="HQ85" t="s">
        <v>9667</v>
      </c>
      <c r="HR85" t="s">
        <v>9668</v>
      </c>
      <c r="HS85" t="s">
        <v>36</v>
      </c>
      <c r="HT85" t="s">
        <v>675</v>
      </c>
      <c r="HU85">
        <v>25000000</v>
      </c>
      <c r="HV85">
        <v>1970</v>
      </c>
      <c r="HW85">
        <v>7.5</v>
      </c>
      <c r="HY85" t="s">
        <v>17192</v>
      </c>
      <c r="HZ85">
        <v>121</v>
      </c>
      <c r="IB85" t="s">
        <v>18801</v>
      </c>
      <c r="IC85" t="s">
        <v>18892</v>
      </c>
      <c r="ID85" t="s">
        <v>36</v>
      </c>
      <c r="IE85" t="s">
        <v>37</v>
      </c>
      <c r="IF85">
        <v>3716946</v>
      </c>
      <c r="IG85">
        <v>1970</v>
      </c>
      <c r="IH85">
        <v>7.3</v>
      </c>
    </row>
    <row r="86" spans="2:242" x14ac:dyDescent="0.2">
      <c r="B86" t="s">
        <v>276</v>
      </c>
      <c r="C86">
        <v>153</v>
      </c>
      <c r="D86">
        <v>201573391</v>
      </c>
      <c r="E86" t="s">
        <v>975</v>
      </c>
      <c r="F86" t="s">
        <v>976</v>
      </c>
      <c r="G86" t="s">
        <v>36</v>
      </c>
      <c r="H86" t="s">
        <v>37</v>
      </c>
      <c r="I86">
        <v>140000000</v>
      </c>
      <c r="J86">
        <v>1998</v>
      </c>
      <c r="K86">
        <v>6.6</v>
      </c>
      <c r="M86" t="s">
        <v>387</v>
      </c>
      <c r="N86">
        <v>115</v>
      </c>
      <c r="O86">
        <v>242374454</v>
      </c>
      <c r="P86" t="s">
        <v>389</v>
      </c>
      <c r="Q86" t="s">
        <v>10633</v>
      </c>
      <c r="R86" t="s">
        <v>36</v>
      </c>
      <c r="S86" t="s">
        <v>37</v>
      </c>
      <c r="T86">
        <v>18000000</v>
      </c>
      <c r="U86">
        <v>1981</v>
      </c>
      <c r="V86">
        <v>8.5</v>
      </c>
      <c r="X86" t="s">
        <v>1656</v>
      </c>
      <c r="Y86">
        <v>97</v>
      </c>
      <c r="Z86">
        <v>104374107</v>
      </c>
      <c r="AA86" t="s">
        <v>899</v>
      </c>
      <c r="AB86" t="s">
        <v>1659</v>
      </c>
      <c r="AC86" t="s">
        <v>36</v>
      </c>
      <c r="AD86" t="s">
        <v>37</v>
      </c>
      <c r="AE86">
        <v>105000000</v>
      </c>
      <c r="AF86">
        <v>2009</v>
      </c>
      <c r="AG86">
        <v>7.1</v>
      </c>
      <c r="AI86" t="s">
        <v>12805</v>
      </c>
      <c r="AJ86">
        <v>123</v>
      </c>
      <c r="AK86">
        <v>35887263</v>
      </c>
      <c r="AL86" t="s">
        <v>444</v>
      </c>
      <c r="AM86" t="s">
        <v>12806</v>
      </c>
      <c r="AN86" t="s">
        <v>36</v>
      </c>
      <c r="AO86" t="s">
        <v>55</v>
      </c>
      <c r="AP86">
        <v>15000000</v>
      </c>
      <c r="AQ86">
        <v>2014</v>
      </c>
      <c r="AR86">
        <v>7.7</v>
      </c>
      <c r="AT86" t="s">
        <v>2164</v>
      </c>
      <c r="AU86">
        <v>100</v>
      </c>
      <c r="AV86">
        <v>168213584</v>
      </c>
      <c r="AW86" t="s">
        <v>3941</v>
      </c>
      <c r="AX86" t="s">
        <v>3942</v>
      </c>
      <c r="AY86" t="s">
        <v>36</v>
      </c>
      <c r="AZ86" t="s">
        <v>37</v>
      </c>
      <c r="BB86">
        <v>2007</v>
      </c>
      <c r="BC86">
        <v>5.9</v>
      </c>
      <c r="BE86" t="s">
        <v>6000</v>
      </c>
      <c r="BF86">
        <v>150</v>
      </c>
      <c r="BG86">
        <v>92173235</v>
      </c>
      <c r="BH86" t="s">
        <v>885</v>
      </c>
      <c r="BI86" t="s">
        <v>7103</v>
      </c>
      <c r="BJ86" t="s">
        <v>36</v>
      </c>
      <c r="BK86" t="s">
        <v>37</v>
      </c>
      <c r="BL86">
        <v>37000000</v>
      </c>
      <c r="BM86">
        <v>2010</v>
      </c>
      <c r="BN86">
        <v>7.6</v>
      </c>
      <c r="BP86" t="s">
        <v>22745</v>
      </c>
      <c r="BQ86">
        <v>82</v>
      </c>
      <c r="BR86">
        <v>21199</v>
      </c>
      <c r="BS86" t="s">
        <v>22748</v>
      </c>
      <c r="BT86" t="s">
        <v>22749</v>
      </c>
      <c r="BU86" t="s">
        <v>36</v>
      </c>
      <c r="BV86" t="s">
        <v>37</v>
      </c>
      <c r="BW86">
        <v>500000</v>
      </c>
      <c r="BX86">
        <v>2014</v>
      </c>
      <c r="BY86">
        <v>6.8</v>
      </c>
      <c r="CA86" t="s">
        <v>8184</v>
      </c>
      <c r="CB86">
        <v>96</v>
      </c>
      <c r="CC86">
        <v>143492840</v>
      </c>
      <c r="CD86" t="s">
        <v>80</v>
      </c>
      <c r="CE86" t="s">
        <v>16439</v>
      </c>
      <c r="CF86" t="s">
        <v>36</v>
      </c>
      <c r="CG86" t="s">
        <v>37</v>
      </c>
      <c r="CH86">
        <v>7500000</v>
      </c>
      <c r="CI86">
        <v>2007</v>
      </c>
      <c r="CJ86">
        <v>7.5</v>
      </c>
      <c r="CL86" t="s">
        <v>1981</v>
      </c>
      <c r="CM86">
        <v>90</v>
      </c>
      <c r="CN86">
        <v>160762022</v>
      </c>
      <c r="CO86" t="s">
        <v>1744</v>
      </c>
      <c r="CP86" t="s">
        <v>3070</v>
      </c>
      <c r="CQ86" t="s">
        <v>36</v>
      </c>
      <c r="CR86" t="s">
        <v>37</v>
      </c>
      <c r="CS86">
        <v>75000000</v>
      </c>
      <c r="CT86">
        <v>2004</v>
      </c>
      <c r="CU86">
        <v>6</v>
      </c>
      <c r="CW86" t="s">
        <v>1360</v>
      </c>
      <c r="CX86">
        <v>123</v>
      </c>
      <c r="CY86">
        <v>115802596</v>
      </c>
      <c r="CZ86" t="s">
        <v>703</v>
      </c>
      <c r="DA86" t="s">
        <v>1363</v>
      </c>
      <c r="DB86" t="s">
        <v>36</v>
      </c>
      <c r="DC86" t="s">
        <v>37</v>
      </c>
      <c r="DD86">
        <v>110000000</v>
      </c>
      <c r="DE86">
        <v>2007</v>
      </c>
      <c r="DF86">
        <v>5.2</v>
      </c>
      <c r="DH86" t="s">
        <v>9142</v>
      </c>
      <c r="DI86">
        <v>110</v>
      </c>
      <c r="DJ86">
        <v>13823741</v>
      </c>
      <c r="DK86" t="s">
        <v>728</v>
      </c>
      <c r="DL86" t="s">
        <v>9143</v>
      </c>
      <c r="DM86" t="s">
        <v>36</v>
      </c>
      <c r="DN86" t="s">
        <v>55</v>
      </c>
      <c r="DO86">
        <v>13500000</v>
      </c>
      <c r="DP86">
        <v>2008</v>
      </c>
      <c r="DQ86">
        <v>6.9</v>
      </c>
      <c r="DS86" t="s">
        <v>330</v>
      </c>
      <c r="DT86">
        <v>103</v>
      </c>
      <c r="DU86">
        <v>53991137</v>
      </c>
      <c r="DV86" t="s">
        <v>7327</v>
      </c>
      <c r="DW86" t="s">
        <v>20926</v>
      </c>
      <c r="DX86" t="s">
        <v>36</v>
      </c>
      <c r="DY86" t="s">
        <v>37</v>
      </c>
      <c r="DZ86">
        <v>1500000</v>
      </c>
      <c r="EA86">
        <v>2010</v>
      </c>
      <c r="EB86">
        <v>6.8</v>
      </c>
      <c r="ED86" t="s">
        <v>3692</v>
      </c>
      <c r="EE86">
        <v>134</v>
      </c>
      <c r="EF86">
        <v>47034272</v>
      </c>
      <c r="EG86" t="s">
        <v>6506</v>
      </c>
      <c r="EH86" t="s">
        <v>6507</v>
      </c>
      <c r="EI86" t="s">
        <v>36</v>
      </c>
      <c r="EJ86" t="s">
        <v>37</v>
      </c>
      <c r="EK86">
        <v>40000000</v>
      </c>
      <c r="EL86">
        <v>2014</v>
      </c>
      <c r="EM86">
        <v>6.9</v>
      </c>
      <c r="EO86" t="s">
        <v>16146</v>
      </c>
      <c r="EP86">
        <v>111</v>
      </c>
      <c r="EQ86">
        <v>3076425</v>
      </c>
      <c r="ER86" t="s">
        <v>6661</v>
      </c>
      <c r="ES86" t="s">
        <v>16148</v>
      </c>
      <c r="ET86" t="s">
        <v>1462</v>
      </c>
      <c r="EU86" t="s">
        <v>1463</v>
      </c>
      <c r="EV86">
        <v>8000000</v>
      </c>
      <c r="EW86">
        <v>2002</v>
      </c>
      <c r="EX86">
        <v>7.1</v>
      </c>
      <c r="EZ86" t="s">
        <v>17526</v>
      </c>
      <c r="FA86">
        <v>104</v>
      </c>
      <c r="FB86">
        <v>71897215</v>
      </c>
      <c r="FC86" t="s">
        <v>652</v>
      </c>
      <c r="FD86" t="s">
        <v>17528</v>
      </c>
      <c r="FE86" t="s">
        <v>36</v>
      </c>
      <c r="FF86" t="s">
        <v>37</v>
      </c>
      <c r="FG86">
        <v>15000000</v>
      </c>
      <c r="FH86">
        <v>2016</v>
      </c>
      <c r="FI86">
        <v>7.3</v>
      </c>
      <c r="FV86" t="s">
        <v>2610</v>
      </c>
      <c r="FW86">
        <v>117</v>
      </c>
      <c r="FX86">
        <v>118823091</v>
      </c>
      <c r="FY86" t="s">
        <v>3022</v>
      </c>
      <c r="FZ86" t="s">
        <v>3023</v>
      </c>
      <c r="GA86" t="s">
        <v>36</v>
      </c>
      <c r="GB86" t="s">
        <v>37</v>
      </c>
      <c r="GC86">
        <v>75000000</v>
      </c>
      <c r="GD86">
        <v>2007</v>
      </c>
      <c r="GE86">
        <v>6.7</v>
      </c>
      <c r="GG86" t="s">
        <v>533</v>
      </c>
      <c r="GH86">
        <v>118</v>
      </c>
      <c r="GI86">
        <v>150167630</v>
      </c>
      <c r="GJ86" t="s">
        <v>61</v>
      </c>
      <c r="GK86" t="s">
        <v>535</v>
      </c>
      <c r="GL86" t="s">
        <v>36</v>
      </c>
      <c r="GM86" t="s">
        <v>37</v>
      </c>
      <c r="GN86">
        <v>175000000</v>
      </c>
      <c r="GO86">
        <v>2009</v>
      </c>
      <c r="GP86">
        <v>5.8</v>
      </c>
      <c r="GR86" t="s">
        <v>2696</v>
      </c>
      <c r="GS86">
        <v>110</v>
      </c>
      <c r="GT86">
        <v>28831145</v>
      </c>
      <c r="GU86" t="s">
        <v>748</v>
      </c>
      <c r="GV86" t="s">
        <v>9854</v>
      </c>
      <c r="GW86" t="s">
        <v>36</v>
      </c>
      <c r="GX86" t="s">
        <v>37</v>
      </c>
      <c r="GY86">
        <v>25000000</v>
      </c>
      <c r="GZ86">
        <v>2014</v>
      </c>
      <c r="HA86">
        <v>6.8</v>
      </c>
      <c r="HC86" t="s">
        <v>485</v>
      </c>
      <c r="HD86">
        <v>151</v>
      </c>
      <c r="HE86">
        <v>132373442</v>
      </c>
      <c r="HF86" t="s">
        <v>213</v>
      </c>
      <c r="HG86" t="s">
        <v>2124</v>
      </c>
      <c r="HH86" t="s">
        <v>36</v>
      </c>
      <c r="HI86" t="s">
        <v>37</v>
      </c>
      <c r="HJ86">
        <v>90000000</v>
      </c>
      <c r="HK86">
        <v>2006</v>
      </c>
      <c r="HL86">
        <v>8.5</v>
      </c>
      <c r="HN86" t="s">
        <v>13461</v>
      </c>
      <c r="HO86">
        <v>117</v>
      </c>
      <c r="HP86">
        <v>14348123</v>
      </c>
      <c r="HQ86" t="s">
        <v>3707</v>
      </c>
      <c r="HR86" t="s">
        <v>13462</v>
      </c>
      <c r="HS86" t="s">
        <v>36</v>
      </c>
      <c r="HT86" t="s">
        <v>7088</v>
      </c>
      <c r="HU86">
        <v>12000000</v>
      </c>
      <c r="HV86">
        <v>1999</v>
      </c>
      <c r="HW86">
        <v>6.9</v>
      </c>
      <c r="HY86" t="s">
        <v>19128</v>
      </c>
      <c r="HZ86">
        <v>113</v>
      </c>
      <c r="IB86" t="s">
        <v>10886</v>
      </c>
      <c r="IC86" t="s">
        <v>19129</v>
      </c>
      <c r="ID86" t="s">
        <v>36</v>
      </c>
      <c r="IE86" t="s">
        <v>37</v>
      </c>
      <c r="IF86">
        <v>3200000</v>
      </c>
      <c r="IG86">
        <v>1962</v>
      </c>
      <c r="IH86">
        <v>8.1</v>
      </c>
    </row>
    <row r="87" spans="2:242" x14ac:dyDescent="0.2">
      <c r="B87" t="s">
        <v>47</v>
      </c>
      <c r="C87">
        <v>148</v>
      </c>
      <c r="D87">
        <v>200074175</v>
      </c>
      <c r="E87" t="s">
        <v>50</v>
      </c>
      <c r="F87" t="s">
        <v>51</v>
      </c>
      <c r="G87" t="s">
        <v>36</v>
      </c>
      <c r="H87" t="s">
        <v>55</v>
      </c>
      <c r="I87">
        <v>245000000</v>
      </c>
      <c r="J87">
        <v>2015</v>
      </c>
      <c r="K87">
        <v>6.8</v>
      </c>
      <c r="M87" t="s">
        <v>1603</v>
      </c>
      <c r="N87">
        <v>113</v>
      </c>
      <c r="O87">
        <v>241688385</v>
      </c>
      <c r="P87" t="s">
        <v>695</v>
      </c>
      <c r="Q87" t="s">
        <v>2301</v>
      </c>
      <c r="R87" t="s">
        <v>36</v>
      </c>
      <c r="S87" t="s">
        <v>37</v>
      </c>
      <c r="T87">
        <v>92000000</v>
      </c>
      <c r="U87">
        <v>1996</v>
      </c>
      <c r="V87">
        <v>6.3</v>
      </c>
      <c r="X87" t="s">
        <v>999</v>
      </c>
      <c r="Y87">
        <v>97</v>
      </c>
      <c r="Z87">
        <v>103400692</v>
      </c>
      <c r="AA87" t="s">
        <v>261</v>
      </c>
      <c r="AB87" t="s">
        <v>1001</v>
      </c>
      <c r="AC87" t="s">
        <v>36</v>
      </c>
      <c r="AD87" t="s">
        <v>37</v>
      </c>
      <c r="AE87">
        <v>145000000</v>
      </c>
      <c r="AF87">
        <v>2012</v>
      </c>
      <c r="AG87">
        <v>7.3</v>
      </c>
      <c r="AI87" t="s">
        <v>7202</v>
      </c>
      <c r="AJ87">
        <v>105</v>
      </c>
      <c r="AK87">
        <v>35811509</v>
      </c>
      <c r="AL87" t="s">
        <v>523</v>
      </c>
      <c r="AM87" t="s">
        <v>17392</v>
      </c>
      <c r="AN87" t="s">
        <v>36</v>
      </c>
      <c r="AO87" t="s">
        <v>368</v>
      </c>
      <c r="AP87">
        <v>5500000</v>
      </c>
      <c r="AQ87">
        <v>1996</v>
      </c>
      <c r="AR87">
        <v>7.7</v>
      </c>
      <c r="AT87" t="s">
        <v>1026</v>
      </c>
      <c r="AU87">
        <v>102</v>
      </c>
      <c r="AV87">
        <v>167780960</v>
      </c>
      <c r="AW87" t="s">
        <v>3102</v>
      </c>
      <c r="AX87" t="s">
        <v>12648</v>
      </c>
      <c r="AY87" t="s">
        <v>36</v>
      </c>
      <c r="AZ87" t="s">
        <v>37</v>
      </c>
      <c r="BA87">
        <v>11000000</v>
      </c>
      <c r="BB87">
        <v>1987</v>
      </c>
      <c r="BC87">
        <v>5.9</v>
      </c>
      <c r="BE87" t="s">
        <v>1322</v>
      </c>
      <c r="BF87">
        <v>119</v>
      </c>
      <c r="BG87">
        <v>92115211</v>
      </c>
      <c r="BH87" t="s">
        <v>5570</v>
      </c>
      <c r="BI87" t="s">
        <v>5725</v>
      </c>
      <c r="BJ87" t="s">
        <v>36</v>
      </c>
      <c r="BK87" t="s">
        <v>37</v>
      </c>
      <c r="BL87">
        <v>45000000</v>
      </c>
      <c r="BM87">
        <v>1994</v>
      </c>
      <c r="BN87">
        <v>6.7</v>
      </c>
      <c r="BP87" t="s">
        <v>22480</v>
      </c>
      <c r="BQ87">
        <v>102</v>
      </c>
      <c r="BR87">
        <v>16892</v>
      </c>
      <c r="BT87" t="s">
        <v>23069</v>
      </c>
      <c r="BU87" t="s">
        <v>36</v>
      </c>
      <c r="BV87" t="s">
        <v>5610</v>
      </c>
      <c r="BW87">
        <v>300000</v>
      </c>
      <c r="BX87">
        <v>2001</v>
      </c>
      <c r="BY87">
        <v>7.6</v>
      </c>
      <c r="CA87" t="s">
        <v>8184</v>
      </c>
      <c r="CB87">
        <v>96</v>
      </c>
      <c r="CC87">
        <v>143492840</v>
      </c>
      <c r="CD87" t="s">
        <v>80</v>
      </c>
      <c r="CE87" t="s">
        <v>16439</v>
      </c>
      <c r="CF87" t="s">
        <v>36</v>
      </c>
      <c r="CG87" t="s">
        <v>37</v>
      </c>
      <c r="CH87">
        <v>7500000</v>
      </c>
      <c r="CI87">
        <v>2007</v>
      </c>
      <c r="CJ87">
        <v>7.5</v>
      </c>
      <c r="CL87" t="s">
        <v>1173</v>
      </c>
      <c r="CM87">
        <v>83</v>
      </c>
      <c r="CN87">
        <v>155019340</v>
      </c>
      <c r="CO87" t="s">
        <v>975</v>
      </c>
      <c r="CP87" t="s">
        <v>2550</v>
      </c>
      <c r="CQ87" t="s">
        <v>36</v>
      </c>
      <c r="CR87" t="s">
        <v>37</v>
      </c>
      <c r="CS87">
        <v>80000000</v>
      </c>
      <c r="CT87">
        <v>2006</v>
      </c>
      <c r="CU87">
        <v>6.8</v>
      </c>
      <c r="CW87" t="s">
        <v>944</v>
      </c>
      <c r="CX87">
        <v>77</v>
      </c>
      <c r="CY87">
        <v>64736114</v>
      </c>
      <c r="CZ87" t="s">
        <v>1382</v>
      </c>
      <c r="DA87" t="s">
        <v>1383</v>
      </c>
      <c r="DB87" t="s">
        <v>36</v>
      </c>
      <c r="DC87" t="s">
        <v>37</v>
      </c>
      <c r="DD87">
        <v>120000000</v>
      </c>
      <c r="DE87">
        <v>2002</v>
      </c>
      <c r="DF87">
        <v>5.4</v>
      </c>
      <c r="DH87" t="s">
        <v>3692</v>
      </c>
      <c r="DI87">
        <v>141</v>
      </c>
      <c r="DJ87">
        <v>13753931</v>
      </c>
      <c r="DK87" t="s">
        <v>13770</v>
      </c>
      <c r="DL87" t="s">
        <v>13771</v>
      </c>
      <c r="DM87" t="s">
        <v>674</v>
      </c>
      <c r="DN87" t="s">
        <v>37</v>
      </c>
      <c r="DO87">
        <v>19000000</v>
      </c>
      <c r="DP87">
        <v>2006</v>
      </c>
      <c r="DQ87">
        <v>7.9</v>
      </c>
      <c r="DS87" t="s">
        <v>11010</v>
      </c>
      <c r="DT87">
        <v>96</v>
      </c>
      <c r="DU87">
        <v>53884821</v>
      </c>
      <c r="DV87" t="s">
        <v>17563</v>
      </c>
      <c r="DW87" t="s">
        <v>17564</v>
      </c>
      <c r="DX87" t="s">
        <v>36</v>
      </c>
      <c r="DY87" t="s">
        <v>37</v>
      </c>
      <c r="DZ87">
        <v>5000000</v>
      </c>
      <c r="EA87">
        <v>2012</v>
      </c>
      <c r="EB87">
        <v>4.5999999999999996</v>
      </c>
      <c r="ED87" t="s">
        <v>13123</v>
      </c>
      <c r="EE87">
        <v>91</v>
      </c>
      <c r="EF87">
        <v>45857453</v>
      </c>
      <c r="EG87" t="s">
        <v>136</v>
      </c>
      <c r="EH87" t="s">
        <v>18861</v>
      </c>
      <c r="EI87" t="s">
        <v>36</v>
      </c>
      <c r="EJ87" t="s">
        <v>55</v>
      </c>
      <c r="EK87">
        <v>3500000</v>
      </c>
      <c r="EL87">
        <v>1997</v>
      </c>
      <c r="EM87">
        <v>7.2</v>
      </c>
      <c r="EO87" t="s">
        <v>17161</v>
      </c>
      <c r="EP87">
        <v>95</v>
      </c>
      <c r="EQ87">
        <v>3029081</v>
      </c>
      <c r="ER87" t="s">
        <v>17161</v>
      </c>
      <c r="ES87" t="s">
        <v>17163</v>
      </c>
      <c r="ET87" t="s">
        <v>36</v>
      </c>
      <c r="EU87" t="s">
        <v>37</v>
      </c>
      <c r="EV87">
        <v>6000000</v>
      </c>
      <c r="EW87">
        <v>2001</v>
      </c>
      <c r="EX87">
        <v>7.8</v>
      </c>
      <c r="EZ87" t="s">
        <v>2431</v>
      </c>
      <c r="FA87">
        <v>117</v>
      </c>
      <c r="FB87">
        <v>67325559</v>
      </c>
      <c r="FC87" t="s">
        <v>1500</v>
      </c>
      <c r="FD87" t="s">
        <v>10710</v>
      </c>
      <c r="FE87" t="s">
        <v>36</v>
      </c>
      <c r="FF87" t="s">
        <v>37</v>
      </c>
      <c r="FG87">
        <v>20000000</v>
      </c>
      <c r="FH87">
        <v>2003</v>
      </c>
      <c r="FI87">
        <v>7.1</v>
      </c>
      <c r="FV87" t="s">
        <v>1163</v>
      </c>
      <c r="FW87">
        <v>106</v>
      </c>
      <c r="FX87">
        <v>118683135</v>
      </c>
      <c r="FY87" t="s">
        <v>248</v>
      </c>
      <c r="FZ87" t="s">
        <v>4925</v>
      </c>
      <c r="GA87" t="s">
        <v>36</v>
      </c>
      <c r="GB87" t="s">
        <v>37</v>
      </c>
      <c r="GC87">
        <v>52000000</v>
      </c>
      <c r="GD87">
        <v>2006</v>
      </c>
      <c r="GE87">
        <v>5.8</v>
      </c>
      <c r="GG87" t="s">
        <v>1244</v>
      </c>
      <c r="GH87">
        <v>95</v>
      </c>
      <c r="GI87">
        <v>148337537</v>
      </c>
      <c r="GJ87" t="s">
        <v>80</v>
      </c>
      <c r="GK87" t="s">
        <v>1246</v>
      </c>
      <c r="GL87" t="s">
        <v>36</v>
      </c>
      <c r="GM87" t="s">
        <v>37</v>
      </c>
      <c r="GN87">
        <v>130000000</v>
      </c>
      <c r="GO87">
        <v>2010</v>
      </c>
      <c r="GP87">
        <v>7.3</v>
      </c>
      <c r="GR87" t="s">
        <v>1882</v>
      </c>
      <c r="GS87">
        <v>114</v>
      </c>
      <c r="GT87">
        <v>28772222</v>
      </c>
      <c r="GU87" t="s">
        <v>388</v>
      </c>
      <c r="GV87" t="s">
        <v>1884</v>
      </c>
      <c r="GW87" t="s">
        <v>36</v>
      </c>
      <c r="GX87" t="s">
        <v>37</v>
      </c>
      <c r="GY87">
        <v>105000000</v>
      </c>
      <c r="GZ87">
        <v>2015</v>
      </c>
      <c r="HA87">
        <v>5.3</v>
      </c>
      <c r="HC87" t="s">
        <v>387</v>
      </c>
      <c r="HD87">
        <v>145</v>
      </c>
      <c r="HE87">
        <v>132014112</v>
      </c>
      <c r="HF87" t="s">
        <v>521</v>
      </c>
      <c r="HG87" t="s">
        <v>1697</v>
      </c>
      <c r="HH87" t="s">
        <v>36</v>
      </c>
      <c r="HI87" t="s">
        <v>37</v>
      </c>
      <c r="HJ87">
        <v>102000000</v>
      </c>
      <c r="HK87">
        <v>2002</v>
      </c>
      <c r="HL87">
        <v>7.7</v>
      </c>
      <c r="HN87" t="s">
        <v>1969</v>
      </c>
      <c r="HO87">
        <v>158</v>
      </c>
      <c r="HP87">
        <v>14131298</v>
      </c>
      <c r="HQ87" t="s">
        <v>5411</v>
      </c>
      <c r="HR87" t="s">
        <v>5412</v>
      </c>
      <c r="HS87" t="s">
        <v>36</v>
      </c>
      <c r="HT87" t="s">
        <v>1463</v>
      </c>
      <c r="HU87">
        <v>390000000</v>
      </c>
      <c r="HV87">
        <v>1999</v>
      </c>
      <c r="HW87">
        <v>6.4</v>
      </c>
      <c r="HY87" t="s">
        <v>19310</v>
      </c>
      <c r="HZ87">
        <v>126</v>
      </c>
      <c r="IB87" t="s">
        <v>18528</v>
      </c>
      <c r="IC87" t="s">
        <v>19313</v>
      </c>
      <c r="ID87" t="s">
        <v>36</v>
      </c>
      <c r="IE87" t="s">
        <v>37</v>
      </c>
      <c r="IF87">
        <v>3000000</v>
      </c>
      <c r="IG87">
        <v>1948</v>
      </c>
      <c r="IH87">
        <v>7.8</v>
      </c>
    </row>
    <row r="88" spans="2:242" x14ac:dyDescent="0.2">
      <c r="B88" t="s">
        <v>116</v>
      </c>
      <c r="C88">
        <v>169</v>
      </c>
      <c r="D88">
        <v>200069408</v>
      </c>
      <c r="E88" t="s">
        <v>118</v>
      </c>
      <c r="F88" t="s">
        <v>119</v>
      </c>
      <c r="G88" t="s">
        <v>36</v>
      </c>
      <c r="H88" t="s">
        <v>37</v>
      </c>
      <c r="I88">
        <v>209000000</v>
      </c>
      <c r="J88">
        <v>2006</v>
      </c>
      <c r="K88">
        <v>6.1</v>
      </c>
      <c r="M88" t="s">
        <v>560</v>
      </c>
      <c r="N88">
        <v>97</v>
      </c>
      <c r="O88">
        <v>241407328</v>
      </c>
      <c r="P88" t="s">
        <v>563</v>
      </c>
      <c r="Q88" t="s">
        <v>564</v>
      </c>
      <c r="R88" t="s">
        <v>36</v>
      </c>
      <c r="S88" t="s">
        <v>37</v>
      </c>
      <c r="T88">
        <v>180000000</v>
      </c>
      <c r="U88">
        <v>2014</v>
      </c>
      <c r="V88">
        <v>7</v>
      </c>
      <c r="X88" t="s">
        <v>2748</v>
      </c>
      <c r="Y88">
        <v>70</v>
      </c>
      <c r="Z88">
        <v>102797150</v>
      </c>
      <c r="AA88" t="s">
        <v>22088</v>
      </c>
      <c r="AB88" t="s">
        <v>22089</v>
      </c>
      <c r="AC88" t="s">
        <v>36</v>
      </c>
      <c r="AD88" t="s">
        <v>37</v>
      </c>
      <c r="AF88">
        <v>1942</v>
      </c>
      <c r="AG88">
        <v>7.4</v>
      </c>
      <c r="AI88" t="s">
        <v>10846</v>
      </c>
      <c r="AJ88">
        <v>127</v>
      </c>
      <c r="AK88">
        <v>35422828</v>
      </c>
      <c r="AL88" t="s">
        <v>4845</v>
      </c>
      <c r="AM88" t="s">
        <v>10847</v>
      </c>
      <c r="AN88" t="s">
        <v>36</v>
      </c>
      <c r="AO88" t="s">
        <v>37</v>
      </c>
      <c r="AP88">
        <v>20000000</v>
      </c>
      <c r="AQ88">
        <v>1997</v>
      </c>
      <c r="AR88">
        <v>6.7</v>
      </c>
      <c r="AT88" t="s">
        <v>1963</v>
      </c>
      <c r="AU88">
        <v>108</v>
      </c>
      <c r="AV88">
        <v>166225040</v>
      </c>
      <c r="AW88" t="s">
        <v>1744</v>
      </c>
      <c r="AX88" t="s">
        <v>4569</v>
      </c>
      <c r="AY88" t="s">
        <v>36</v>
      </c>
      <c r="AZ88" t="s">
        <v>37</v>
      </c>
      <c r="BA88">
        <v>55000000</v>
      </c>
      <c r="BB88">
        <v>2000</v>
      </c>
      <c r="BC88">
        <v>7</v>
      </c>
      <c r="BE88" t="s">
        <v>2696</v>
      </c>
      <c r="BF88">
        <v>111</v>
      </c>
      <c r="BG88">
        <v>91457688</v>
      </c>
      <c r="BH88" t="s">
        <v>2836</v>
      </c>
      <c r="BI88" t="s">
        <v>9234</v>
      </c>
      <c r="BJ88" t="s">
        <v>36</v>
      </c>
      <c r="BK88" t="s">
        <v>37</v>
      </c>
      <c r="BL88">
        <v>26000000</v>
      </c>
      <c r="BM88">
        <v>1990</v>
      </c>
      <c r="BN88">
        <v>6</v>
      </c>
      <c r="BP88" t="s">
        <v>21354</v>
      </c>
      <c r="BQ88">
        <v>85</v>
      </c>
      <c r="BR88">
        <v>7826</v>
      </c>
      <c r="BS88" t="s">
        <v>809</v>
      </c>
      <c r="BT88" t="s">
        <v>21355</v>
      </c>
      <c r="BU88" t="s">
        <v>36</v>
      </c>
      <c r="BV88" t="s">
        <v>37</v>
      </c>
      <c r="BW88">
        <v>1200000</v>
      </c>
      <c r="BX88">
        <v>2007</v>
      </c>
      <c r="BY88">
        <v>6.2</v>
      </c>
      <c r="CA88" t="s">
        <v>3928</v>
      </c>
      <c r="CB88">
        <v>115</v>
      </c>
      <c r="CC88">
        <v>143151473</v>
      </c>
      <c r="CD88" t="s">
        <v>3931</v>
      </c>
      <c r="CE88" t="s">
        <v>3932</v>
      </c>
      <c r="CF88" t="s">
        <v>36</v>
      </c>
      <c r="CG88" t="s">
        <v>37</v>
      </c>
      <c r="CH88">
        <v>60000000</v>
      </c>
      <c r="CI88">
        <v>2008</v>
      </c>
      <c r="CJ88">
        <v>7.1</v>
      </c>
      <c r="CL88" t="s">
        <v>4514</v>
      </c>
      <c r="CM88">
        <v>96</v>
      </c>
      <c r="CN88">
        <v>150315155</v>
      </c>
      <c r="CO88" t="s">
        <v>1247</v>
      </c>
      <c r="CP88" t="s">
        <v>5066</v>
      </c>
      <c r="CQ88" t="s">
        <v>36</v>
      </c>
      <c r="CR88" t="s">
        <v>37</v>
      </c>
      <c r="CS88">
        <v>50000000</v>
      </c>
      <c r="CT88">
        <v>2015</v>
      </c>
      <c r="CU88">
        <v>6.1</v>
      </c>
      <c r="CW88" t="s">
        <v>1430</v>
      </c>
      <c r="CX88">
        <v>140</v>
      </c>
      <c r="CY88">
        <v>380262555</v>
      </c>
      <c r="CZ88" t="s">
        <v>839</v>
      </c>
      <c r="DA88" t="s">
        <v>1431</v>
      </c>
      <c r="DB88" t="s">
        <v>36</v>
      </c>
      <c r="DC88" t="s">
        <v>37</v>
      </c>
      <c r="DD88">
        <v>113000000</v>
      </c>
      <c r="DE88">
        <v>2005</v>
      </c>
      <c r="DF88">
        <v>7.6</v>
      </c>
      <c r="DH88" t="s">
        <v>758</v>
      </c>
      <c r="DI88">
        <v>212</v>
      </c>
      <c r="DJ88">
        <v>13560960</v>
      </c>
      <c r="DK88" t="s">
        <v>760</v>
      </c>
      <c r="DL88" t="s">
        <v>5939</v>
      </c>
      <c r="DM88" t="s">
        <v>36</v>
      </c>
      <c r="DN88" t="s">
        <v>37</v>
      </c>
      <c r="DO88">
        <v>50000000</v>
      </c>
      <c r="DP88">
        <v>1995</v>
      </c>
      <c r="DQ88">
        <v>7.1</v>
      </c>
      <c r="DS88" t="s">
        <v>5493</v>
      </c>
      <c r="DT88">
        <v>98</v>
      </c>
      <c r="DU88">
        <v>53302314</v>
      </c>
      <c r="DV88" t="s">
        <v>6006</v>
      </c>
      <c r="DW88" t="s">
        <v>10213</v>
      </c>
      <c r="DX88" t="s">
        <v>36</v>
      </c>
      <c r="DY88" t="s">
        <v>37</v>
      </c>
      <c r="DZ88">
        <v>23000000</v>
      </c>
      <c r="EA88">
        <v>2000</v>
      </c>
      <c r="EB88">
        <v>6.7</v>
      </c>
      <c r="ED88" t="s">
        <v>13123</v>
      </c>
      <c r="EE88">
        <v>91</v>
      </c>
      <c r="EF88">
        <v>45857453</v>
      </c>
      <c r="EG88" t="s">
        <v>136</v>
      </c>
      <c r="EH88" t="s">
        <v>18861</v>
      </c>
      <c r="EI88" t="s">
        <v>36</v>
      </c>
      <c r="EJ88" t="s">
        <v>55</v>
      </c>
      <c r="EK88">
        <v>3500000</v>
      </c>
      <c r="EL88">
        <v>1997</v>
      </c>
      <c r="EM88">
        <v>7.2</v>
      </c>
      <c r="EO88" t="s">
        <v>22376</v>
      </c>
      <c r="EP88">
        <v>81</v>
      </c>
      <c r="EQ88">
        <v>3000000</v>
      </c>
      <c r="ER88" t="s">
        <v>22378</v>
      </c>
      <c r="ES88" t="s">
        <v>22379</v>
      </c>
      <c r="ET88" t="s">
        <v>36</v>
      </c>
      <c r="EU88" t="s">
        <v>37</v>
      </c>
      <c r="EV88">
        <v>609000</v>
      </c>
      <c r="EW88">
        <v>1935</v>
      </c>
      <c r="EX88">
        <v>7.8</v>
      </c>
      <c r="EZ88" t="s">
        <v>56</v>
      </c>
      <c r="FA88">
        <v>118</v>
      </c>
      <c r="FB88">
        <v>67263182</v>
      </c>
      <c r="FC88" t="s">
        <v>2380</v>
      </c>
      <c r="FD88" t="s">
        <v>5658</v>
      </c>
      <c r="FE88" t="s">
        <v>36</v>
      </c>
      <c r="FF88" t="s">
        <v>37</v>
      </c>
      <c r="FG88">
        <v>46000000</v>
      </c>
      <c r="FH88">
        <v>2002</v>
      </c>
      <c r="FI88">
        <v>7.2</v>
      </c>
      <c r="FV88" t="s">
        <v>5772</v>
      </c>
      <c r="FW88">
        <v>124</v>
      </c>
      <c r="FX88">
        <v>116006080</v>
      </c>
      <c r="FY88" t="s">
        <v>1525</v>
      </c>
      <c r="FZ88" t="s">
        <v>6087</v>
      </c>
      <c r="GA88" t="s">
        <v>36</v>
      </c>
      <c r="GB88" t="s">
        <v>55</v>
      </c>
      <c r="GC88">
        <v>42000000</v>
      </c>
      <c r="GD88">
        <v>1999</v>
      </c>
      <c r="GE88">
        <v>7</v>
      </c>
      <c r="GG88" t="s">
        <v>690</v>
      </c>
      <c r="GH88">
        <v>132</v>
      </c>
      <c r="GI88">
        <v>146405371</v>
      </c>
      <c r="GJ88" t="s">
        <v>345</v>
      </c>
      <c r="GK88" t="s">
        <v>691</v>
      </c>
      <c r="GL88" t="s">
        <v>36</v>
      </c>
      <c r="GM88" t="s">
        <v>37</v>
      </c>
      <c r="GN88">
        <v>160000000</v>
      </c>
      <c r="GO88">
        <v>2011</v>
      </c>
      <c r="GP88">
        <v>7.8</v>
      </c>
      <c r="GR88" t="s">
        <v>1882</v>
      </c>
      <c r="GS88">
        <v>114</v>
      </c>
      <c r="GT88">
        <v>28772222</v>
      </c>
      <c r="GU88" t="s">
        <v>388</v>
      </c>
      <c r="GV88" t="s">
        <v>1884</v>
      </c>
      <c r="GW88" t="s">
        <v>36</v>
      </c>
      <c r="GX88" t="s">
        <v>37</v>
      </c>
      <c r="GY88">
        <v>105000000</v>
      </c>
      <c r="GZ88">
        <v>2015</v>
      </c>
      <c r="HA88">
        <v>5.3</v>
      </c>
      <c r="HC88" t="s">
        <v>1349</v>
      </c>
      <c r="HD88">
        <v>92</v>
      </c>
      <c r="HE88">
        <v>131920333</v>
      </c>
      <c r="HF88" t="s">
        <v>220</v>
      </c>
      <c r="HG88" t="s">
        <v>1351</v>
      </c>
      <c r="HH88" t="s">
        <v>36</v>
      </c>
      <c r="HI88" t="s">
        <v>37</v>
      </c>
      <c r="HJ88">
        <v>130000000</v>
      </c>
      <c r="HK88">
        <v>2007</v>
      </c>
      <c r="HL88">
        <v>5.6</v>
      </c>
      <c r="HN88" t="s">
        <v>3692</v>
      </c>
      <c r="HO88">
        <v>141</v>
      </c>
      <c r="HP88">
        <v>13753931</v>
      </c>
      <c r="HQ88" t="s">
        <v>13770</v>
      </c>
      <c r="HR88" t="s">
        <v>13771</v>
      </c>
      <c r="HS88" t="s">
        <v>674</v>
      </c>
      <c r="HT88" t="s">
        <v>37</v>
      </c>
      <c r="HU88">
        <v>19000000</v>
      </c>
      <c r="HV88">
        <v>2006</v>
      </c>
      <c r="HW88">
        <v>7.9</v>
      </c>
      <c r="HY88" t="s">
        <v>20110</v>
      </c>
      <c r="HZ88">
        <v>81</v>
      </c>
      <c r="IB88" t="s">
        <v>5075</v>
      </c>
      <c r="IC88" t="s">
        <v>20112</v>
      </c>
      <c r="ID88" t="s">
        <v>36</v>
      </c>
      <c r="IE88" t="s">
        <v>37</v>
      </c>
      <c r="IF88">
        <v>2100000</v>
      </c>
      <c r="IG88">
        <v>2015</v>
      </c>
      <c r="IH88">
        <v>5.5</v>
      </c>
    </row>
    <row r="89" spans="2:242" x14ac:dyDescent="0.2">
      <c r="B89" t="s">
        <v>276</v>
      </c>
      <c r="C89">
        <v>184</v>
      </c>
      <c r="D89">
        <v>198539855</v>
      </c>
      <c r="E89" t="s">
        <v>748</v>
      </c>
      <c r="F89" t="s">
        <v>749</v>
      </c>
      <c r="G89" t="s">
        <v>36</v>
      </c>
      <c r="H89" t="s">
        <v>37</v>
      </c>
      <c r="I89">
        <v>140000000</v>
      </c>
      <c r="J89">
        <v>2001</v>
      </c>
      <c r="K89">
        <v>6.1</v>
      </c>
      <c r="M89" t="s">
        <v>155</v>
      </c>
      <c r="N89">
        <v>136</v>
      </c>
      <c r="O89">
        <v>241063875</v>
      </c>
      <c r="P89" t="s">
        <v>42</v>
      </c>
      <c r="Q89" t="s">
        <v>157</v>
      </c>
      <c r="R89" t="s">
        <v>36</v>
      </c>
      <c r="S89" t="s">
        <v>37</v>
      </c>
      <c r="T89">
        <v>250000000</v>
      </c>
      <c r="U89">
        <v>2011</v>
      </c>
      <c r="V89">
        <v>6.7</v>
      </c>
      <c r="X89" t="s">
        <v>3971</v>
      </c>
      <c r="Y89">
        <v>99</v>
      </c>
      <c r="Z89">
        <v>101217900</v>
      </c>
      <c r="AA89" t="s">
        <v>956</v>
      </c>
      <c r="AB89" t="s">
        <v>3974</v>
      </c>
      <c r="AC89" t="s">
        <v>36</v>
      </c>
      <c r="AD89" t="s">
        <v>37</v>
      </c>
      <c r="AE89">
        <v>70000000</v>
      </c>
      <c r="AF89">
        <v>1998</v>
      </c>
      <c r="AG89">
        <v>7</v>
      </c>
      <c r="AI89" t="s">
        <v>758</v>
      </c>
      <c r="AJ89">
        <v>140</v>
      </c>
      <c r="AK89">
        <v>35183792</v>
      </c>
      <c r="AL89" t="s">
        <v>1868</v>
      </c>
      <c r="AM89" t="s">
        <v>6568</v>
      </c>
      <c r="AN89" t="s">
        <v>36</v>
      </c>
      <c r="AO89" t="s">
        <v>37</v>
      </c>
      <c r="AP89">
        <v>38000000</v>
      </c>
      <c r="AQ89">
        <v>1991</v>
      </c>
      <c r="AR89">
        <v>7.2</v>
      </c>
      <c r="AT89" t="s">
        <v>905</v>
      </c>
      <c r="AU89">
        <v>90</v>
      </c>
      <c r="AV89">
        <v>165230261</v>
      </c>
      <c r="AW89" t="s">
        <v>563</v>
      </c>
      <c r="AX89" t="s">
        <v>906</v>
      </c>
      <c r="AY89" t="s">
        <v>36</v>
      </c>
      <c r="AZ89" t="s">
        <v>37</v>
      </c>
      <c r="BA89">
        <v>150000000</v>
      </c>
      <c r="BB89">
        <v>2011</v>
      </c>
      <c r="BC89">
        <v>7.3</v>
      </c>
      <c r="BE89" t="s">
        <v>9514</v>
      </c>
      <c r="BF89">
        <v>103</v>
      </c>
      <c r="BG89">
        <v>90485233</v>
      </c>
      <c r="BH89" t="s">
        <v>5394</v>
      </c>
      <c r="BI89" t="s">
        <v>12090</v>
      </c>
      <c r="BJ89" t="s">
        <v>36</v>
      </c>
      <c r="BK89" t="s">
        <v>37</v>
      </c>
      <c r="BM89">
        <v>2009</v>
      </c>
      <c r="BN89">
        <v>4.0999999999999996</v>
      </c>
      <c r="BP89" t="s">
        <v>23620</v>
      </c>
      <c r="BQ89">
        <v>80</v>
      </c>
      <c r="BR89">
        <v>5858</v>
      </c>
      <c r="BS89" t="s">
        <v>23622</v>
      </c>
      <c r="BT89" t="s">
        <v>23623</v>
      </c>
      <c r="BU89" t="s">
        <v>36</v>
      </c>
      <c r="BV89" t="s">
        <v>37</v>
      </c>
      <c r="BW89">
        <v>150000</v>
      </c>
      <c r="BX89">
        <v>2014</v>
      </c>
      <c r="BY89">
        <v>7.1</v>
      </c>
      <c r="CA89" t="s">
        <v>4572</v>
      </c>
      <c r="CB89">
        <v>84</v>
      </c>
      <c r="CC89">
        <v>141600000</v>
      </c>
      <c r="CD89" t="s">
        <v>57</v>
      </c>
      <c r="CE89" t="s">
        <v>4574</v>
      </c>
      <c r="CF89" t="s">
        <v>36</v>
      </c>
      <c r="CG89" t="s">
        <v>37</v>
      </c>
      <c r="CH89">
        <v>55000000</v>
      </c>
      <c r="CI89">
        <v>1995</v>
      </c>
      <c r="CJ89">
        <v>6.6</v>
      </c>
      <c r="CL89" t="s">
        <v>719</v>
      </c>
      <c r="CM89">
        <v>90</v>
      </c>
      <c r="CN89">
        <v>149234747</v>
      </c>
      <c r="CO89" t="s">
        <v>491</v>
      </c>
      <c r="CP89" t="s">
        <v>1192</v>
      </c>
      <c r="CQ89" t="s">
        <v>36</v>
      </c>
      <c r="CR89" t="s">
        <v>37</v>
      </c>
      <c r="CS89">
        <v>130000000</v>
      </c>
      <c r="CT89">
        <v>2011</v>
      </c>
      <c r="CU89">
        <v>6.7</v>
      </c>
      <c r="CW89" t="s">
        <v>1430</v>
      </c>
      <c r="CX89">
        <v>142</v>
      </c>
      <c r="CY89">
        <v>310675583</v>
      </c>
      <c r="CZ89" t="s">
        <v>839</v>
      </c>
      <c r="DA89" t="s">
        <v>1435</v>
      </c>
      <c r="DB89" t="s">
        <v>36</v>
      </c>
      <c r="DC89" t="s">
        <v>37</v>
      </c>
      <c r="DD89">
        <v>115000000</v>
      </c>
      <c r="DE89">
        <v>2002</v>
      </c>
      <c r="DF89">
        <v>6.7</v>
      </c>
      <c r="DH89" t="s">
        <v>11181</v>
      </c>
      <c r="DI89">
        <v>123</v>
      </c>
      <c r="DJ89">
        <v>13391174</v>
      </c>
      <c r="DK89" t="s">
        <v>11183</v>
      </c>
      <c r="DL89" t="s">
        <v>11184</v>
      </c>
      <c r="DM89" t="s">
        <v>36</v>
      </c>
      <c r="DN89" t="s">
        <v>37</v>
      </c>
      <c r="DO89">
        <v>20000000</v>
      </c>
      <c r="DP89">
        <v>2006</v>
      </c>
      <c r="DQ89">
        <v>6.3</v>
      </c>
      <c r="DS89" t="s">
        <v>10981</v>
      </c>
      <c r="DT89">
        <v>83</v>
      </c>
      <c r="DU89">
        <v>53245055</v>
      </c>
      <c r="DV89" t="s">
        <v>21572</v>
      </c>
      <c r="DW89" t="s">
        <v>21573</v>
      </c>
      <c r="DX89" t="s">
        <v>36</v>
      </c>
      <c r="DY89" t="s">
        <v>37</v>
      </c>
      <c r="DZ89">
        <v>1000000</v>
      </c>
      <c r="EA89">
        <v>2012</v>
      </c>
      <c r="EB89">
        <v>4.2</v>
      </c>
      <c r="ED89" t="s">
        <v>10784</v>
      </c>
      <c r="EE89">
        <v>77</v>
      </c>
      <c r="EF89">
        <v>45542421</v>
      </c>
      <c r="EG89" t="s">
        <v>10786</v>
      </c>
      <c r="EH89" t="s">
        <v>10787</v>
      </c>
      <c r="EI89" t="s">
        <v>36</v>
      </c>
      <c r="EJ89" t="s">
        <v>37</v>
      </c>
      <c r="EK89">
        <v>30000000</v>
      </c>
      <c r="EL89">
        <v>2000</v>
      </c>
      <c r="EM89">
        <v>6.3</v>
      </c>
      <c r="EO89" t="s">
        <v>18834</v>
      </c>
      <c r="EP89">
        <v>102</v>
      </c>
      <c r="EQ89">
        <v>2956000</v>
      </c>
      <c r="ER89" t="s">
        <v>18837</v>
      </c>
      <c r="ES89" t="s">
        <v>18838</v>
      </c>
      <c r="ET89" t="s">
        <v>36</v>
      </c>
      <c r="EU89" t="s">
        <v>37</v>
      </c>
      <c r="EV89">
        <v>3700000</v>
      </c>
      <c r="EW89">
        <v>1948</v>
      </c>
      <c r="EX89">
        <v>7.1</v>
      </c>
      <c r="EZ89" t="s">
        <v>1817</v>
      </c>
      <c r="FA89">
        <v>121</v>
      </c>
      <c r="FB89">
        <v>66862068</v>
      </c>
      <c r="FC89" t="s">
        <v>31</v>
      </c>
      <c r="FD89" t="s">
        <v>1820</v>
      </c>
      <c r="FE89" t="s">
        <v>36</v>
      </c>
      <c r="FF89" t="s">
        <v>37</v>
      </c>
      <c r="FG89">
        <v>83000000</v>
      </c>
      <c r="FH89">
        <v>1999</v>
      </c>
      <c r="FI89">
        <v>5.7</v>
      </c>
      <c r="FV89" t="s">
        <v>3666</v>
      </c>
      <c r="FW89">
        <v>119</v>
      </c>
      <c r="FX89">
        <v>115731542</v>
      </c>
      <c r="FY89" t="s">
        <v>320</v>
      </c>
      <c r="FZ89" t="s">
        <v>3668</v>
      </c>
      <c r="GA89" t="s">
        <v>36</v>
      </c>
      <c r="GB89" t="s">
        <v>37</v>
      </c>
      <c r="GC89">
        <v>65000000</v>
      </c>
      <c r="GD89">
        <v>1998</v>
      </c>
      <c r="GE89">
        <v>6.5</v>
      </c>
      <c r="GG89" t="s">
        <v>637</v>
      </c>
      <c r="GH89">
        <v>85</v>
      </c>
      <c r="GI89">
        <v>145771527</v>
      </c>
      <c r="GJ89" t="s">
        <v>1730</v>
      </c>
      <c r="GK89" t="s">
        <v>2555</v>
      </c>
      <c r="GL89" t="s">
        <v>36</v>
      </c>
      <c r="GM89" t="s">
        <v>37</v>
      </c>
      <c r="GN89">
        <v>80000000</v>
      </c>
      <c r="GO89">
        <v>2002</v>
      </c>
      <c r="GP89">
        <v>7.2</v>
      </c>
      <c r="GR89" t="s">
        <v>12874</v>
      </c>
      <c r="GS89">
        <v>124</v>
      </c>
      <c r="GT89">
        <v>27441122</v>
      </c>
      <c r="GU89" t="s">
        <v>1230</v>
      </c>
      <c r="GV89" t="s">
        <v>12875</v>
      </c>
      <c r="GW89" t="s">
        <v>36</v>
      </c>
      <c r="GX89" t="s">
        <v>37</v>
      </c>
      <c r="GY89">
        <v>15000000</v>
      </c>
      <c r="GZ89">
        <v>2000</v>
      </c>
      <c r="HA89">
        <v>7.2</v>
      </c>
      <c r="HC89" t="s">
        <v>1781</v>
      </c>
      <c r="HD89">
        <v>100</v>
      </c>
      <c r="HE89">
        <v>131144183</v>
      </c>
      <c r="HF89" t="s">
        <v>563</v>
      </c>
      <c r="HG89" t="s">
        <v>2020</v>
      </c>
      <c r="HH89" t="s">
        <v>36</v>
      </c>
      <c r="HI89" t="s">
        <v>37</v>
      </c>
      <c r="HJ89">
        <v>115000000</v>
      </c>
      <c r="HK89">
        <v>2001</v>
      </c>
      <c r="HL89">
        <v>5.7</v>
      </c>
      <c r="HN89" t="s">
        <v>4343</v>
      </c>
      <c r="HO89">
        <v>140</v>
      </c>
      <c r="HP89">
        <v>13082288</v>
      </c>
      <c r="HQ89" t="s">
        <v>78</v>
      </c>
      <c r="HR89" t="s">
        <v>4345</v>
      </c>
      <c r="HS89" t="s">
        <v>36</v>
      </c>
      <c r="HT89" t="s">
        <v>55</v>
      </c>
      <c r="HU89">
        <v>60000000</v>
      </c>
      <c r="HV89">
        <v>2006</v>
      </c>
      <c r="HW89">
        <v>6.6</v>
      </c>
      <c r="HY89" t="s">
        <v>20186</v>
      </c>
      <c r="HZ89">
        <v>119</v>
      </c>
      <c r="IB89" t="s">
        <v>20188</v>
      </c>
      <c r="IC89" t="s">
        <v>20189</v>
      </c>
      <c r="ID89" t="s">
        <v>36</v>
      </c>
      <c r="IE89" t="s">
        <v>37</v>
      </c>
      <c r="IF89">
        <v>1614000</v>
      </c>
      <c r="IG89">
        <v>1940</v>
      </c>
      <c r="IH89">
        <v>7.1</v>
      </c>
    </row>
    <row r="90" spans="2:242" x14ac:dyDescent="0.2">
      <c r="B90" t="s">
        <v>474</v>
      </c>
      <c r="C90">
        <v>94</v>
      </c>
      <c r="D90">
        <v>198332128</v>
      </c>
      <c r="E90" t="s">
        <v>477</v>
      </c>
      <c r="F90" t="s">
        <v>478</v>
      </c>
      <c r="G90" t="s">
        <v>36</v>
      </c>
      <c r="H90" t="s">
        <v>37</v>
      </c>
      <c r="I90">
        <v>175000000</v>
      </c>
      <c r="J90">
        <v>2009</v>
      </c>
      <c r="K90">
        <v>6.5</v>
      </c>
      <c r="M90" t="s">
        <v>595</v>
      </c>
      <c r="N90">
        <v>93</v>
      </c>
      <c r="O90">
        <v>238371987</v>
      </c>
      <c r="P90" t="s">
        <v>597</v>
      </c>
      <c r="Q90" t="s">
        <v>598</v>
      </c>
      <c r="R90" t="s">
        <v>36</v>
      </c>
      <c r="S90" t="s">
        <v>37</v>
      </c>
      <c r="T90">
        <v>165000000</v>
      </c>
      <c r="U90">
        <v>2010</v>
      </c>
      <c r="V90">
        <v>6.4</v>
      </c>
      <c r="X90" t="s">
        <v>8838</v>
      </c>
      <c r="Y90">
        <v>83</v>
      </c>
      <c r="Z90">
        <v>100491683</v>
      </c>
      <c r="AA90" t="s">
        <v>2313</v>
      </c>
      <c r="AB90" t="s">
        <v>8840</v>
      </c>
      <c r="AC90" t="s">
        <v>36</v>
      </c>
      <c r="AD90" t="s">
        <v>37</v>
      </c>
      <c r="AE90">
        <v>24000000</v>
      </c>
      <c r="AF90">
        <v>1998</v>
      </c>
      <c r="AG90">
        <v>5.9</v>
      </c>
      <c r="AI90" t="s">
        <v>4953</v>
      </c>
      <c r="AJ90">
        <v>118</v>
      </c>
      <c r="AK90">
        <v>34580635</v>
      </c>
      <c r="AL90" t="s">
        <v>4955</v>
      </c>
      <c r="AM90" t="s">
        <v>4956</v>
      </c>
      <c r="AN90" t="s">
        <v>36</v>
      </c>
      <c r="AO90" t="s">
        <v>55</v>
      </c>
      <c r="AP90">
        <v>52000000</v>
      </c>
      <c r="AQ90">
        <v>1999</v>
      </c>
      <c r="AR90">
        <v>7.4</v>
      </c>
      <c r="AT90" t="s">
        <v>6242</v>
      </c>
      <c r="AU90">
        <v>108</v>
      </c>
      <c r="AV90">
        <v>163947053</v>
      </c>
      <c r="AW90" t="s">
        <v>313</v>
      </c>
      <c r="AX90" t="s">
        <v>6243</v>
      </c>
      <c r="AY90" t="s">
        <v>36</v>
      </c>
      <c r="AZ90" t="s">
        <v>37</v>
      </c>
      <c r="BA90">
        <v>40000000</v>
      </c>
      <c r="BB90">
        <v>2009</v>
      </c>
      <c r="BC90">
        <v>6.7</v>
      </c>
      <c r="BE90" t="s">
        <v>1255</v>
      </c>
      <c r="BF90">
        <v>111</v>
      </c>
      <c r="BG90">
        <v>90356857</v>
      </c>
      <c r="BH90" t="s">
        <v>975</v>
      </c>
      <c r="BI90" t="s">
        <v>4032</v>
      </c>
      <c r="BJ90" t="s">
        <v>36</v>
      </c>
      <c r="BK90" t="s">
        <v>37</v>
      </c>
      <c r="BL90">
        <v>58000000</v>
      </c>
      <c r="BM90">
        <v>2010</v>
      </c>
      <c r="BN90">
        <v>7.1</v>
      </c>
      <c r="BP90" t="s">
        <v>23606</v>
      </c>
      <c r="BQ90">
        <v>72</v>
      </c>
      <c r="BR90">
        <v>4914</v>
      </c>
      <c r="BS90" t="s">
        <v>23609</v>
      </c>
      <c r="BT90" t="s">
        <v>23610</v>
      </c>
      <c r="BU90" t="s">
        <v>36</v>
      </c>
      <c r="BV90" t="s">
        <v>37</v>
      </c>
      <c r="BW90">
        <v>150000</v>
      </c>
      <c r="BX90">
        <v>2015</v>
      </c>
      <c r="BY90">
        <v>7</v>
      </c>
      <c r="CA90" t="s">
        <v>3889</v>
      </c>
      <c r="CB90">
        <v>138</v>
      </c>
      <c r="CC90">
        <v>141340178</v>
      </c>
      <c r="CD90" t="s">
        <v>521</v>
      </c>
      <c r="CE90" t="s">
        <v>7812</v>
      </c>
      <c r="CF90" t="s">
        <v>36</v>
      </c>
      <c r="CG90" t="s">
        <v>37</v>
      </c>
      <c r="CH90">
        <v>40000000</v>
      </c>
      <c r="CI90">
        <v>1992</v>
      </c>
      <c r="CJ90">
        <v>7.6</v>
      </c>
      <c r="CL90" t="s">
        <v>1244</v>
      </c>
      <c r="CM90">
        <v>95</v>
      </c>
      <c r="CN90">
        <v>148337537</v>
      </c>
      <c r="CO90" t="s">
        <v>80</v>
      </c>
      <c r="CP90" t="s">
        <v>1246</v>
      </c>
      <c r="CQ90" t="s">
        <v>36</v>
      </c>
      <c r="CR90" t="s">
        <v>37</v>
      </c>
      <c r="CS90">
        <v>130000000</v>
      </c>
      <c r="CT90">
        <v>2010</v>
      </c>
      <c r="CU90">
        <v>7.3</v>
      </c>
      <c r="CW90" t="s">
        <v>467</v>
      </c>
      <c r="CX90">
        <v>92</v>
      </c>
      <c r="CY90">
        <v>289907418</v>
      </c>
      <c r="CZ90" t="s">
        <v>270</v>
      </c>
      <c r="DA90" t="s">
        <v>1438</v>
      </c>
      <c r="DB90" t="s">
        <v>36</v>
      </c>
      <c r="DC90" t="s">
        <v>37</v>
      </c>
      <c r="DD90">
        <v>115000000</v>
      </c>
      <c r="DE90">
        <v>2001</v>
      </c>
      <c r="DF90">
        <v>8.1</v>
      </c>
      <c r="DH90" t="s">
        <v>22390</v>
      </c>
      <c r="DI90">
        <v>215</v>
      </c>
      <c r="DJ90">
        <v>13300000</v>
      </c>
      <c r="DK90" t="s">
        <v>22393</v>
      </c>
      <c r="DL90" t="s">
        <v>22394</v>
      </c>
      <c r="DM90" t="s">
        <v>36</v>
      </c>
      <c r="DN90" t="s">
        <v>37</v>
      </c>
      <c r="DO90">
        <v>600000</v>
      </c>
      <c r="DP90">
        <v>1970</v>
      </c>
      <c r="DQ90">
        <v>8.1</v>
      </c>
      <c r="DS90" t="s">
        <v>5085</v>
      </c>
      <c r="DT90">
        <v>103</v>
      </c>
      <c r="DU90">
        <v>53133888</v>
      </c>
      <c r="DV90" t="s">
        <v>6214</v>
      </c>
      <c r="DW90" t="s">
        <v>8065</v>
      </c>
      <c r="DX90" t="s">
        <v>36</v>
      </c>
      <c r="DY90" t="s">
        <v>37</v>
      </c>
      <c r="DZ90">
        <v>31000000</v>
      </c>
      <c r="EA90">
        <v>1990</v>
      </c>
      <c r="EB90">
        <v>6.3</v>
      </c>
      <c r="ED90" t="s">
        <v>4258</v>
      </c>
      <c r="EE90">
        <v>107</v>
      </c>
      <c r="EF90">
        <v>45506619</v>
      </c>
      <c r="EG90" t="s">
        <v>2059</v>
      </c>
      <c r="EH90" t="s">
        <v>9274</v>
      </c>
      <c r="EI90" t="s">
        <v>36</v>
      </c>
      <c r="EJ90" t="s">
        <v>55</v>
      </c>
      <c r="EK90">
        <v>26000000</v>
      </c>
      <c r="EL90">
        <v>2000</v>
      </c>
      <c r="EM90">
        <v>7.8</v>
      </c>
      <c r="EO90" t="s">
        <v>15583</v>
      </c>
      <c r="EP90">
        <v>192</v>
      </c>
      <c r="EQ90">
        <v>2921738</v>
      </c>
      <c r="ER90" t="s">
        <v>14704</v>
      </c>
      <c r="ES90" t="s">
        <v>16631</v>
      </c>
      <c r="ET90" t="s">
        <v>5609</v>
      </c>
      <c r="EU90" t="s">
        <v>5610</v>
      </c>
      <c r="EV90">
        <v>7000000</v>
      </c>
      <c r="EW90">
        <v>2004</v>
      </c>
      <c r="EX90">
        <v>7.9</v>
      </c>
      <c r="EZ90" t="s">
        <v>1196</v>
      </c>
      <c r="FA90">
        <v>118</v>
      </c>
      <c r="FB90">
        <v>66488090</v>
      </c>
      <c r="FC90" t="s">
        <v>1725</v>
      </c>
      <c r="FD90" t="s">
        <v>5531</v>
      </c>
      <c r="FE90" t="s">
        <v>36</v>
      </c>
      <c r="FF90" t="s">
        <v>37</v>
      </c>
      <c r="FG90">
        <v>48000000</v>
      </c>
      <c r="FH90">
        <v>1999</v>
      </c>
      <c r="FI90">
        <v>6.7</v>
      </c>
      <c r="FV90" t="s">
        <v>5622</v>
      </c>
      <c r="FW90">
        <v>130</v>
      </c>
      <c r="FX90">
        <v>114968774</v>
      </c>
      <c r="FY90" t="s">
        <v>320</v>
      </c>
      <c r="FZ90" t="s">
        <v>11721</v>
      </c>
      <c r="GA90" t="s">
        <v>36</v>
      </c>
      <c r="GB90" t="s">
        <v>37</v>
      </c>
      <c r="GC90">
        <v>18000000</v>
      </c>
      <c r="GD90">
        <v>1988</v>
      </c>
      <c r="GE90">
        <v>7.3</v>
      </c>
      <c r="GG90" t="s">
        <v>1037</v>
      </c>
      <c r="GH90">
        <v>115</v>
      </c>
      <c r="GI90">
        <v>144795350</v>
      </c>
      <c r="GJ90" t="s">
        <v>164</v>
      </c>
      <c r="GK90" t="s">
        <v>1643</v>
      </c>
      <c r="GL90" t="s">
        <v>36</v>
      </c>
      <c r="GM90" t="s">
        <v>37</v>
      </c>
      <c r="GN90">
        <v>120000000</v>
      </c>
      <c r="GO90">
        <v>2004</v>
      </c>
      <c r="GP90">
        <v>7.1</v>
      </c>
      <c r="GR90" t="s">
        <v>848</v>
      </c>
      <c r="GS90">
        <v>123</v>
      </c>
      <c r="GT90">
        <v>26903709</v>
      </c>
      <c r="GU90" t="s">
        <v>96</v>
      </c>
      <c r="GV90" t="s">
        <v>7122</v>
      </c>
      <c r="GW90" t="s">
        <v>36</v>
      </c>
      <c r="GX90" t="s">
        <v>55</v>
      </c>
      <c r="GY90">
        <v>38000000</v>
      </c>
      <c r="GZ90">
        <v>2013</v>
      </c>
      <c r="HA90">
        <v>8.1</v>
      </c>
      <c r="HC90" t="s">
        <v>2726</v>
      </c>
      <c r="HD90">
        <v>138</v>
      </c>
      <c r="HE90">
        <v>130727000</v>
      </c>
      <c r="HF90" t="s">
        <v>760</v>
      </c>
      <c r="HG90" t="s">
        <v>10656</v>
      </c>
      <c r="HH90" t="s">
        <v>36</v>
      </c>
      <c r="HI90" t="s">
        <v>37</v>
      </c>
      <c r="HJ90">
        <v>19000000</v>
      </c>
      <c r="HK90">
        <v>1991</v>
      </c>
      <c r="HL90">
        <v>8.6</v>
      </c>
      <c r="HN90" t="s">
        <v>3720</v>
      </c>
      <c r="HO90">
        <v>101</v>
      </c>
      <c r="HP90">
        <v>12995673</v>
      </c>
      <c r="HQ90" t="s">
        <v>19891</v>
      </c>
      <c r="HR90" t="s">
        <v>19892</v>
      </c>
      <c r="HS90" t="s">
        <v>36</v>
      </c>
      <c r="HT90" t="s">
        <v>37</v>
      </c>
      <c r="HU90">
        <v>2500000</v>
      </c>
      <c r="HV90">
        <v>2008</v>
      </c>
      <c r="HW90">
        <v>7.7</v>
      </c>
      <c r="HY90" t="s">
        <v>20576</v>
      </c>
      <c r="HZ90">
        <v>108</v>
      </c>
      <c r="IB90" t="s">
        <v>10877</v>
      </c>
      <c r="IC90" t="s">
        <v>20578</v>
      </c>
      <c r="ID90" t="s">
        <v>36</v>
      </c>
      <c r="IE90" t="s">
        <v>37</v>
      </c>
      <c r="IF90">
        <v>2000000</v>
      </c>
      <c r="IG90">
        <v>2011</v>
      </c>
      <c r="IH90">
        <v>4.4000000000000004</v>
      </c>
    </row>
    <row r="91" spans="2:242" x14ac:dyDescent="0.2">
      <c r="B91" t="s">
        <v>387</v>
      </c>
      <c r="C91">
        <v>127</v>
      </c>
      <c r="D91">
        <v>197171806</v>
      </c>
      <c r="E91" t="s">
        <v>389</v>
      </c>
      <c r="F91" t="s">
        <v>5518</v>
      </c>
      <c r="G91" t="s">
        <v>36</v>
      </c>
      <c r="H91" t="s">
        <v>37</v>
      </c>
      <c r="I91">
        <v>48000000</v>
      </c>
      <c r="J91">
        <v>1989</v>
      </c>
      <c r="K91">
        <v>8.3000000000000007</v>
      </c>
      <c r="M91" t="s">
        <v>400</v>
      </c>
      <c r="N91">
        <v>93</v>
      </c>
      <c r="O91">
        <v>237282182</v>
      </c>
      <c r="P91" t="s">
        <v>401</v>
      </c>
      <c r="Q91" t="s">
        <v>402</v>
      </c>
      <c r="R91" t="s">
        <v>36</v>
      </c>
      <c r="S91" t="s">
        <v>37</v>
      </c>
      <c r="T91">
        <v>185000000</v>
      </c>
      <c r="U91">
        <v>2012</v>
      </c>
      <c r="V91">
        <v>7.2</v>
      </c>
      <c r="X91" t="s">
        <v>2701</v>
      </c>
      <c r="Y91">
        <v>80</v>
      </c>
      <c r="Z91">
        <v>100169068</v>
      </c>
      <c r="AA91" t="s">
        <v>721</v>
      </c>
      <c r="AB91" t="s">
        <v>2703</v>
      </c>
      <c r="AC91" t="s">
        <v>36</v>
      </c>
      <c r="AD91" t="s">
        <v>37</v>
      </c>
      <c r="AE91">
        <v>80000000</v>
      </c>
      <c r="AF91">
        <v>2010</v>
      </c>
      <c r="AG91">
        <v>4.5999999999999996</v>
      </c>
      <c r="AI91" t="s">
        <v>7543</v>
      </c>
      <c r="AJ91">
        <v>123</v>
      </c>
      <c r="AK91">
        <v>34531832</v>
      </c>
      <c r="AL91" t="s">
        <v>164</v>
      </c>
      <c r="AM91" t="s">
        <v>7544</v>
      </c>
      <c r="AN91" t="s">
        <v>36</v>
      </c>
      <c r="AO91" t="s">
        <v>55</v>
      </c>
      <c r="AP91">
        <v>35000000</v>
      </c>
      <c r="AQ91">
        <v>2015</v>
      </c>
      <c r="AR91">
        <v>7.1</v>
      </c>
      <c r="AT91" t="s">
        <v>2176</v>
      </c>
      <c r="AU91">
        <v>93</v>
      </c>
      <c r="AV91">
        <v>163479795</v>
      </c>
      <c r="AW91" t="s">
        <v>270</v>
      </c>
      <c r="AX91" t="s">
        <v>8086</v>
      </c>
      <c r="AY91" t="s">
        <v>36</v>
      </c>
      <c r="AZ91" t="s">
        <v>37</v>
      </c>
      <c r="BA91">
        <v>34200000</v>
      </c>
      <c r="BB91">
        <v>1999</v>
      </c>
      <c r="BC91">
        <v>6.4</v>
      </c>
      <c r="BE91" t="s">
        <v>6316</v>
      </c>
      <c r="BF91">
        <v>107</v>
      </c>
      <c r="BG91">
        <v>90353764</v>
      </c>
      <c r="BH91" t="s">
        <v>1247</v>
      </c>
      <c r="BI91" t="s">
        <v>6317</v>
      </c>
      <c r="BJ91" t="s">
        <v>36</v>
      </c>
      <c r="BK91" t="s">
        <v>37</v>
      </c>
      <c r="BL91">
        <v>40000000</v>
      </c>
      <c r="BM91">
        <v>2015</v>
      </c>
      <c r="BN91">
        <v>6</v>
      </c>
      <c r="BP91" t="s">
        <v>22458</v>
      </c>
      <c r="BQ91">
        <v>80</v>
      </c>
      <c r="BR91">
        <v>2245</v>
      </c>
      <c r="BT91" t="s">
        <v>22459</v>
      </c>
      <c r="BU91" t="s">
        <v>36</v>
      </c>
      <c r="BV91" t="s">
        <v>37</v>
      </c>
      <c r="BW91">
        <v>560000</v>
      </c>
      <c r="BX91">
        <v>2011</v>
      </c>
      <c r="BY91">
        <v>7.2</v>
      </c>
      <c r="CA91" t="s">
        <v>5287</v>
      </c>
      <c r="CB91">
        <v>120</v>
      </c>
      <c r="CC91">
        <v>141319195</v>
      </c>
      <c r="CD91" t="s">
        <v>13352</v>
      </c>
      <c r="CE91" t="s">
        <v>13353</v>
      </c>
      <c r="CF91" t="s">
        <v>36</v>
      </c>
      <c r="CG91" t="s">
        <v>55</v>
      </c>
      <c r="CH91">
        <v>15000000</v>
      </c>
      <c r="CI91">
        <v>2008</v>
      </c>
      <c r="CJ91">
        <v>8</v>
      </c>
      <c r="CL91" t="s">
        <v>2333</v>
      </c>
      <c r="CM91">
        <v>91</v>
      </c>
      <c r="CN91">
        <v>148313048</v>
      </c>
      <c r="CO91" t="s">
        <v>270</v>
      </c>
      <c r="CP91" t="s">
        <v>2334</v>
      </c>
      <c r="CQ91" t="s">
        <v>36</v>
      </c>
      <c r="CR91" t="s">
        <v>37</v>
      </c>
      <c r="CS91">
        <v>85000000</v>
      </c>
      <c r="CT91">
        <v>2012</v>
      </c>
      <c r="CU91">
        <v>7.1</v>
      </c>
      <c r="CW91" t="s">
        <v>1430</v>
      </c>
      <c r="CX91">
        <v>136</v>
      </c>
      <c r="CY91">
        <v>474544677</v>
      </c>
      <c r="CZ91" t="s">
        <v>839</v>
      </c>
      <c r="DA91" t="s">
        <v>1447</v>
      </c>
      <c r="DB91" t="s">
        <v>36</v>
      </c>
      <c r="DC91" t="s">
        <v>37</v>
      </c>
      <c r="DD91">
        <v>115000000</v>
      </c>
      <c r="DE91">
        <v>1999</v>
      </c>
      <c r="DF91">
        <v>6.5</v>
      </c>
      <c r="DH91" t="s">
        <v>4343</v>
      </c>
      <c r="DI91">
        <v>140</v>
      </c>
      <c r="DJ91">
        <v>13082288</v>
      </c>
      <c r="DK91" t="s">
        <v>78</v>
      </c>
      <c r="DL91" t="s">
        <v>4345</v>
      </c>
      <c r="DM91" t="s">
        <v>36</v>
      </c>
      <c r="DN91" t="s">
        <v>55</v>
      </c>
      <c r="DO91">
        <v>60000000</v>
      </c>
      <c r="DP91">
        <v>2006</v>
      </c>
      <c r="DQ91">
        <v>6.6</v>
      </c>
      <c r="DS91" t="s">
        <v>3747</v>
      </c>
      <c r="DT91">
        <v>122</v>
      </c>
      <c r="DU91">
        <v>52397389</v>
      </c>
      <c r="DV91" t="s">
        <v>313</v>
      </c>
      <c r="DW91" t="s">
        <v>3750</v>
      </c>
      <c r="DX91" t="s">
        <v>36</v>
      </c>
      <c r="DY91" t="s">
        <v>37</v>
      </c>
      <c r="DZ91">
        <v>65000000</v>
      </c>
      <c r="EA91">
        <v>2004</v>
      </c>
      <c r="EB91">
        <v>5.9</v>
      </c>
      <c r="ED91" t="s">
        <v>17003</v>
      </c>
      <c r="EE91">
        <v>152</v>
      </c>
      <c r="EF91">
        <v>43650000</v>
      </c>
      <c r="EG91" t="s">
        <v>16866</v>
      </c>
      <c r="EH91" t="s">
        <v>17006</v>
      </c>
      <c r="EI91" t="s">
        <v>36</v>
      </c>
      <c r="EJ91" t="s">
        <v>37</v>
      </c>
      <c r="EK91">
        <v>6000000</v>
      </c>
      <c r="EL91">
        <v>1961</v>
      </c>
      <c r="EM91">
        <v>7.6</v>
      </c>
      <c r="EO91" t="s">
        <v>22942</v>
      </c>
      <c r="EP91">
        <v>100</v>
      </c>
      <c r="EQ91">
        <v>2808000</v>
      </c>
      <c r="ER91" t="s">
        <v>22944</v>
      </c>
      <c r="ES91" t="s">
        <v>22945</v>
      </c>
      <c r="ET91" t="s">
        <v>36</v>
      </c>
      <c r="EU91" t="s">
        <v>37</v>
      </c>
      <c r="EV91">
        <v>379000</v>
      </c>
      <c r="EW91">
        <v>1929</v>
      </c>
      <c r="EX91">
        <v>6.3</v>
      </c>
      <c r="EZ91" t="s">
        <v>1255</v>
      </c>
      <c r="FA91">
        <v>120</v>
      </c>
      <c r="FB91">
        <v>66002193</v>
      </c>
      <c r="FC91" t="s">
        <v>206</v>
      </c>
      <c r="FD91" t="s">
        <v>1588</v>
      </c>
      <c r="FE91" t="s">
        <v>36</v>
      </c>
      <c r="FF91" t="s">
        <v>37</v>
      </c>
      <c r="FG91">
        <v>110000000</v>
      </c>
      <c r="FH91">
        <v>2016</v>
      </c>
      <c r="FI91">
        <v>5.8</v>
      </c>
      <c r="FV91" t="s">
        <v>910</v>
      </c>
      <c r="FW91">
        <v>108</v>
      </c>
      <c r="FX91">
        <v>114195633</v>
      </c>
      <c r="FY91" t="s">
        <v>233</v>
      </c>
      <c r="FZ91" t="s">
        <v>3276</v>
      </c>
      <c r="GA91" t="s">
        <v>36</v>
      </c>
      <c r="GB91" t="s">
        <v>37</v>
      </c>
      <c r="GC91">
        <v>60000000</v>
      </c>
      <c r="GD91">
        <v>2004</v>
      </c>
      <c r="GE91">
        <v>6.5</v>
      </c>
      <c r="GG91" t="s">
        <v>2563</v>
      </c>
      <c r="GH91">
        <v>120</v>
      </c>
      <c r="GI91">
        <v>140459099</v>
      </c>
      <c r="GJ91" t="s">
        <v>464</v>
      </c>
      <c r="GK91" t="s">
        <v>2565</v>
      </c>
      <c r="GL91" t="s">
        <v>36</v>
      </c>
      <c r="GM91" t="s">
        <v>37</v>
      </c>
      <c r="GN91">
        <v>75000000</v>
      </c>
      <c r="GO91">
        <v>1998</v>
      </c>
      <c r="GP91">
        <v>6.1</v>
      </c>
      <c r="GR91" t="s">
        <v>10997</v>
      </c>
      <c r="GS91">
        <v>103</v>
      </c>
      <c r="GT91">
        <v>26870825</v>
      </c>
      <c r="GU91" t="s">
        <v>299</v>
      </c>
      <c r="GV91" t="s">
        <v>10999</v>
      </c>
      <c r="GW91" t="s">
        <v>36</v>
      </c>
      <c r="GX91" t="s">
        <v>765</v>
      </c>
      <c r="GZ91">
        <v>2006</v>
      </c>
      <c r="HA91">
        <v>6.4</v>
      </c>
      <c r="HC91" t="s">
        <v>406</v>
      </c>
      <c r="HD91">
        <v>122</v>
      </c>
      <c r="HE91">
        <v>130468626</v>
      </c>
      <c r="HF91" t="s">
        <v>408</v>
      </c>
      <c r="HG91" t="s">
        <v>409</v>
      </c>
      <c r="HH91" t="s">
        <v>36</v>
      </c>
      <c r="HI91" t="s">
        <v>37</v>
      </c>
      <c r="HJ91">
        <v>185000000</v>
      </c>
      <c r="HK91">
        <v>2016</v>
      </c>
      <c r="HL91">
        <v>7.5</v>
      </c>
      <c r="HN91" t="s">
        <v>1196</v>
      </c>
      <c r="HO91">
        <v>101</v>
      </c>
      <c r="HP91">
        <v>12987647</v>
      </c>
      <c r="HQ91" t="s">
        <v>498</v>
      </c>
      <c r="HR91" t="s">
        <v>11189</v>
      </c>
      <c r="HS91" t="s">
        <v>36</v>
      </c>
      <c r="HT91" t="s">
        <v>55</v>
      </c>
      <c r="HU91">
        <v>30000000</v>
      </c>
      <c r="HV91">
        <v>2002</v>
      </c>
      <c r="HW91">
        <v>7.1</v>
      </c>
      <c r="HY91" t="s">
        <v>19222</v>
      </c>
      <c r="HZ91">
        <v>114</v>
      </c>
      <c r="IB91" t="s">
        <v>3692</v>
      </c>
      <c r="IC91" t="s">
        <v>20717</v>
      </c>
      <c r="ID91" t="s">
        <v>36</v>
      </c>
      <c r="IE91" t="s">
        <v>37</v>
      </c>
      <c r="IF91">
        <v>1800000</v>
      </c>
      <c r="IG91">
        <v>1968</v>
      </c>
      <c r="IH91">
        <v>7</v>
      </c>
    </row>
    <row r="92" spans="2:242" x14ac:dyDescent="0.2">
      <c r="B92" t="s">
        <v>1276</v>
      </c>
      <c r="C92">
        <v>94</v>
      </c>
      <c r="D92">
        <v>196573705</v>
      </c>
      <c r="E92" t="s">
        <v>2105</v>
      </c>
      <c r="F92" t="s">
        <v>2106</v>
      </c>
      <c r="G92" t="s">
        <v>36</v>
      </c>
      <c r="H92" t="s">
        <v>37</v>
      </c>
      <c r="I92">
        <v>90000000</v>
      </c>
      <c r="J92">
        <v>2009</v>
      </c>
      <c r="K92">
        <v>7</v>
      </c>
      <c r="M92" t="s">
        <v>77</v>
      </c>
      <c r="N92">
        <v>130</v>
      </c>
      <c r="O92">
        <v>234903076</v>
      </c>
      <c r="P92" t="s">
        <v>289</v>
      </c>
      <c r="Q92" t="s">
        <v>290</v>
      </c>
      <c r="R92" t="s">
        <v>36</v>
      </c>
      <c r="S92" t="s">
        <v>37</v>
      </c>
      <c r="T92">
        <v>215000000</v>
      </c>
      <c r="U92">
        <v>2013</v>
      </c>
      <c r="V92">
        <v>6.4</v>
      </c>
      <c r="X92" t="s">
        <v>1767</v>
      </c>
      <c r="Y92">
        <v>91</v>
      </c>
      <c r="Z92">
        <v>100117603</v>
      </c>
      <c r="AA92" t="s">
        <v>1373</v>
      </c>
      <c r="AB92" t="s">
        <v>1770</v>
      </c>
      <c r="AC92" t="s">
        <v>36</v>
      </c>
      <c r="AD92" t="s">
        <v>37</v>
      </c>
      <c r="AE92">
        <v>100000000</v>
      </c>
      <c r="AF92">
        <v>1996</v>
      </c>
      <c r="AG92">
        <v>6.9</v>
      </c>
      <c r="AI92" t="s">
        <v>17580</v>
      </c>
      <c r="AJ92">
        <v>109</v>
      </c>
      <c r="AK92">
        <v>34468224</v>
      </c>
      <c r="AL92" t="s">
        <v>774</v>
      </c>
      <c r="AM92" t="s">
        <v>17581</v>
      </c>
      <c r="AN92" t="s">
        <v>36</v>
      </c>
      <c r="AO92" t="s">
        <v>37</v>
      </c>
      <c r="AP92">
        <v>4500000</v>
      </c>
      <c r="AQ92">
        <v>2003</v>
      </c>
      <c r="AR92">
        <v>7.3</v>
      </c>
      <c r="AT92" t="s">
        <v>304</v>
      </c>
      <c r="AU92">
        <v>95</v>
      </c>
      <c r="AV92">
        <v>162792677</v>
      </c>
      <c r="AW92" t="s">
        <v>118</v>
      </c>
      <c r="AX92" t="s">
        <v>5796</v>
      </c>
      <c r="AY92" t="s">
        <v>36</v>
      </c>
      <c r="AZ92" t="s">
        <v>37</v>
      </c>
      <c r="BA92">
        <v>120000000</v>
      </c>
      <c r="BB92">
        <v>1998</v>
      </c>
      <c r="BC92">
        <v>7.2</v>
      </c>
      <c r="BE92" t="s">
        <v>3692</v>
      </c>
      <c r="BF92">
        <v>138</v>
      </c>
      <c r="BG92">
        <v>90135191</v>
      </c>
      <c r="BH92" t="s">
        <v>6699</v>
      </c>
      <c r="BI92" t="s">
        <v>8149</v>
      </c>
      <c r="BJ92" t="s">
        <v>36</v>
      </c>
      <c r="BK92" t="s">
        <v>37</v>
      </c>
      <c r="BL92">
        <v>25000000</v>
      </c>
      <c r="BM92">
        <v>2003</v>
      </c>
      <c r="BN92">
        <v>8</v>
      </c>
      <c r="BP92" t="s">
        <v>23482</v>
      </c>
      <c r="BQ92">
        <v>106</v>
      </c>
      <c r="BR92">
        <v>1111</v>
      </c>
      <c r="BS92" t="s">
        <v>23484</v>
      </c>
      <c r="BT92" t="s">
        <v>23485</v>
      </c>
      <c r="BU92" t="s">
        <v>36</v>
      </c>
      <c r="BV92" t="s">
        <v>37</v>
      </c>
      <c r="BW92">
        <v>200000</v>
      </c>
      <c r="BX92">
        <v>2006</v>
      </c>
      <c r="BY92">
        <v>7.7</v>
      </c>
      <c r="CA92" t="s">
        <v>2563</v>
      </c>
      <c r="CB92">
        <v>120</v>
      </c>
      <c r="CC92">
        <v>140459099</v>
      </c>
      <c r="CD92" t="s">
        <v>464</v>
      </c>
      <c r="CE92" t="s">
        <v>2565</v>
      </c>
      <c r="CF92" t="s">
        <v>36</v>
      </c>
      <c r="CG92" t="s">
        <v>37</v>
      </c>
      <c r="CH92">
        <v>75000000</v>
      </c>
      <c r="CI92">
        <v>1998</v>
      </c>
      <c r="CJ92">
        <v>6.1</v>
      </c>
      <c r="CL92" t="s">
        <v>637</v>
      </c>
      <c r="CM92">
        <v>85</v>
      </c>
      <c r="CN92">
        <v>145771527</v>
      </c>
      <c r="CO92" t="s">
        <v>1730</v>
      </c>
      <c r="CP92" t="s">
        <v>2555</v>
      </c>
      <c r="CQ92" t="s">
        <v>36</v>
      </c>
      <c r="CR92" t="s">
        <v>37</v>
      </c>
      <c r="CS92">
        <v>80000000</v>
      </c>
      <c r="CT92">
        <v>2002</v>
      </c>
      <c r="CU92">
        <v>7.2</v>
      </c>
      <c r="CW92" t="s">
        <v>1451</v>
      </c>
      <c r="CX92">
        <v>98</v>
      </c>
      <c r="CY92">
        <v>187165546</v>
      </c>
      <c r="CZ92" t="s">
        <v>313</v>
      </c>
      <c r="DA92" t="s">
        <v>1452</v>
      </c>
      <c r="DB92" t="s">
        <v>36</v>
      </c>
      <c r="DC92" t="s">
        <v>37</v>
      </c>
      <c r="DD92">
        <v>135000000</v>
      </c>
      <c r="DE92">
        <v>2013</v>
      </c>
      <c r="DF92">
        <v>7.3</v>
      </c>
      <c r="DH92" t="s">
        <v>3889</v>
      </c>
      <c r="DI92">
        <v>130</v>
      </c>
      <c r="DJ92">
        <v>13052741</v>
      </c>
      <c r="DK92" t="s">
        <v>5900</v>
      </c>
      <c r="DL92" t="s">
        <v>7199</v>
      </c>
      <c r="DM92" t="s">
        <v>36</v>
      </c>
      <c r="DN92" t="s">
        <v>37</v>
      </c>
      <c r="DO92">
        <v>36000000</v>
      </c>
      <c r="DP92">
        <v>1996</v>
      </c>
      <c r="DQ92">
        <v>6.7</v>
      </c>
      <c r="DS92" t="s">
        <v>14787</v>
      </c>
      <c r="DT92">
        <v>97</v>
      </c>
      <c r="DU92">
        <v>52200504</v>
      </c>
      <c r="DV92" t="s">
        <v>7327</v>
      </c>
      <c r="DW92" t="s">
        <v>14879</v>
      </c>
      <c r="DX92" t="s">
        <v>36</v>
      </c>
      <c r="DY92" t="s">
        <v>266</v>
      </c>
      <c r="DZ92">
        <v>10000000</v>
      </c>
      <c r="EA92">
        <v>2015</v>
      </c>
      <c r="EB92">
        <v>6.1</v>
      </c>
      <c r="ED92" t="s">
        <v>12765</v>
      </c>
      <c r="EE92">
        <v>94</v>
      </c>
      <c r="EF92">
        <v>42672630</v>
      </c>
      <c r="EG92" t="s">
        <v>12768</v>
      </c>
      <c r="EH92" t="s">
        <v>12769</v>
      </c>
      <c r="EI92" t="s">
        <v>36</v>
      </c>
      <c r="EJ92" t="s">
        <v>37</v>
      </c>
      <c r="EK92">
        <v>17000000</v>
      </c>
      <c r="EL92">
        <v>2003</v>
      </c>
      <c r="EM92">
        <v>5.3</v>
      </c>
      <c r="EO92" t="s">
        <v>22796</v>
      </c>
      <c r="EP92">
        <v>89</v>
      </c>
      <c r="EQ92">
        <v>2300000</v>
      </c>
      <c r="ER92" t="s">
        <v>22378</v>
      </c>
      <c r="ES92" t="s">
        <v>22798</v>
      </c>
      <c r="ET92" t="s">
        <v>36</v>
      </c>
      <c r="EU92" t="s">
        <v>37</v>
      </c>
      <c r="EV92">
        <v>439000</v>
      </c>
      <c r="EW92">
        <v>1933</v>
      </c>
      <c r="EX92">
        <v>7.7</v>
      </c>
      <c r="EZ92" t="s">
        <v>2726</v>
      </c>
      <c r="FA92">
        <v>129</v>
      </c>
      <c r="FB92">
        <v>65948711</v>
      </c>
      <c r="FC92" t="s">
        <v>1725</v>
      </c>
      <c r="FD92" t="s">
        <v>2728</v>
      </c>
      <c r="FE92" t="s">
        <v>36</v>
      </c>
      <c r="FF92" t="s">
        <v>37</v>
      </c>
      <c r="FG92">
        <v>80000000</v>
      </c>
      <c r="FH92">
        <v>2004</v>
      </c>
      <c r="FI92">
        <v>6.6</v>
      </c>
      <c r="FV92" t="s">
        <v>2365</v>
      </c>
      <c r="FW92">
        <v>120</v>
      </c>
      <c r="FX92">
        <v>112703470</v>
      </c>
      <c r="FY92" t="s">
        <v>2375</v>
      </c>
      <c r="FZ92" t="s">
        <v>2376</v>
      </c>
      <c r="GA92" t="s">
        <v>36</v>
      </c>
      <c r="GB92" t="s">
        <v>37</v>
      </c>
      <c r="GC92">
        <v>85000000</v>
      </c>
      <c r="GD92">
        <v>2009</v>
      </c>
      <c r="GE92">
        <v>6.6</v>
      </c>
      <c r="GG92" t="s">
        <v>441</v>
      </c>
      <c r="GH92">
        <v>129</v>
      </c>
      <c r="GI92">
        <v>139259759</v>
      </c>
      <c r="GJ92" t="s">
        <v>820</v>
      </c>
      <c r="GK92" t="s">
        <v>821</v>
      </c>
      <c r="GL92" t="s">
        <v>36</v>
      </c>
      <c r="GM92" t="s">
        <v>368</v>
      </c>
      <c r="GN92">
        <v>150000000</v>
      </c>
      <c r="GO92">
        <v>2003</v>
      </c>
      <c r="GP92">
        <v>6.7</v>
      </c>
      <c r="GR92" t="s">
        <v>1202</v>
      </c>
      <c r="GS92">
        <v>109</v>
      </c>
      <c r="GT92">
        <v>26236603</v>
      </c>
      <c r="GU92" t="s">
        <v>1818</v>
      </c>
      <c r="GV92" t="s">
        <v>17035</v>
      </c>
      <c r="GW92" t="s">
        <v>36</v>
      </c>
      <c r="GX92" t="s">
        <v>37</v>
      </c>
      <c r="GY92">
        <v>6000000</v>
      </c>
      <c r="GZ92">
        <v>2008</v>
      </c>
      <c r="HA92">
        <v>7.9</v>
      </c>
      <c r="HC92" t="s">
        <v>1255</v>
      </c>
      <c r="HD92">
        <v>119</v>
      </c>
      <c r="HE92">
        <v>129995817</v>
      </c>
      <c r="HF92" t="s">
        <v>211</v>
      </c>
      <c r="HG92" t="s">
        <v>1537</v>
      </c>
      <c r="HH92" t="s">
        <v>36</v>
      </c>
      <c r="HI92" t="s">
        <v>37</v>
      </c>
      <c r="HJ92">
        <v>110000000</v>
      </c>
      <c r="HK92">
        <v>2015</v>
      </c>
      <c r="HL92">
        <v>6.3</v>
      </c>
      <c r="HN92" t="s">
        <v>4780</v>
      </c>
      <c r="HO92">
        <v>280</v>
      </c>
      <c r="HP92">
        <v>12870569</v>
      </c>
      <c r="HQ92" t="s">
        <v>4782</v>
      </c>
      <c r="HR92" t="s">
        <v>4783</v>
      </c>
      <c r="HS92" t="s">
        <v>36</v>
      </c>
      <c r="HT92" t="s">
        <v>37</v>
      </c>
      <c r="HU92">
        <v>56000000</v>
      </c>
      <c r="HV92">
        <v>2003</v>
      </c>
      <c r="HW92">
        <v>6.3</v>
      </c>
      <c r="HY92" t="s">
        <v>19128</v>
      </c>
      <c r="HZ92">
        <v>103</v>
      </c>
      <c r="IB92" t="s">
        <v>14476</v>
      </c>
      <c r="IC92" t="s">
        <v>20816</v>
      </c>
      <c r="ID92" t="s">
        <v>36</v>
      </c>
      <c r="IE92" t="s">
        <v>37</v>
      </c>
      <c r="IF92">
        <v>1600000</v>
      </c>
      <c r="IG92">
        <v>1949</v>
      </c>
      <c r="IH92">
        <v>7.4</v>
      </c>
    </row>
    <row r="93" spans="2:242" x14ac:dyDescent="0.2">
      <c r="B93" t="s">
        <v>1276</v>
      </c>
      <c r="C93">
        <v>115</v>
      </c>
      <c r="D93">
        <v>195329763</v>
      </c>
      <c r="E93" t="s">
        <v>2105</v>
      </c>
      <c r="F93" t="s">
        <v>3011</v>
      </c>
      <c r="G93" t="s">
        <v>36</v>
      </c>
      <c r="H93" t="s">
        <v>37</v>
      </c>
      <c r="I93">
        <v>80000000</v>
      </c>
      <c r="J93">
        <v>2006</v>
      </c>
      <c r="K93">
        <v>6.9</v>
      </c>
      <c r="M93" t="s">
        <v>77</v>
      </c>
      <c r="N93">
        <v>130</v>
      </c>
      <c r="O93">
        <v>234903076</v>
      </c>
      <c r="P93" t="s">
        <v>289</v>
      </c>
      <c r="Q93" t="s">
        <v>290</v>
      </c>
      <c r="R93" t="s">
        <v>36</v>
      </c>
      <c r="S93" t="s">
        <v>37</v>
      </c>
      <c r="T93">
        <v>215000000</v>
      </c>
      <c r="U93">
        <v>2013</v>
      </c>
      <c r="V93">
        <v>6.4</v>
      </c>
      <c r="X93" t="s">
        <v>799</v>
      </c>
      <c r="Y93">
        <v>83</v>
      </c>
      <c r="Z93">
        <v>90646554</v>
      </c>
      <c r="AA93" t="s">
        <v>1782</v>
      </c>
      <c r="AB93" t="s">
        <v>4002</v>
      </c>
      <c r="AC93" t="s">
        <v>36</v>
      </c>
      <c r="AD93" t="s">
        <v>37</v>
      </c>
      <c r="AE93">
        <v>105000000</v>
      </c>
      <c r="AF93">
        <v>1998</v>
      </c>
      <c r="AG93">
        <v>6.6</v>
      </c>
      <c r="AI93" t="s">
        <v>758</v>
      </c>
      <c r="AJ93">
        <v>206</v>
      </c>
      <c r="AK93">
        <v>34293771</v>
      </c>
      <c r="AL93" t="s">
        <v>760</v>
      </c>
      <c r="AM93" t="s">
        <v>761</v>
      </c>
      <c r="AN93" t="s">
        <v>36</v>
      </c>
      <c r="AO93" t="s">
        <v>765</v>
      </c>
      <c r="AP93">
        <v>155000000</v>
      </c>
      <c r="AQ93">
        <v>2004</v>
      </c>
      <c r="AR93">
        <v>5.5</v>
      </c>
      <c r="AT93" t="s">
        <v>3311</v>
      </c>
      <c r="AU93">
        <v>92</v>
      </c>
      <c r="AV93">
        <v>162495848</v>
      </c>
      <c r="AW93" t="s">
        <v>3313</v>
      </c>
      <c r="AX93" t="s">
        <v>3314</v>
      </c>
      <c r="AY93" t="s">
        <v>36</v>
      </c>
      <c r="AZ93" t="s">
        <v>37</v>
      </c>
      <c r="BA93">
        <v>74000000</v>
      </c>
      <c r="BB93">
        <v>2015</v>
      </c>
      <c r="BC93">
        <v>6</v>
      </c>
      <c r="BE93" t="s">
        <v>5074</v>
      </c>
      <c r="BF93">
        <v>129</v>
      </c>
      <c r="BG93">
        <v>88504640</v>
      </c>
      <c r="BH93" t="s">
        <v>1725</v>
      </c>
      <c r="BI93" t="s">
        <v>5076</v>
      </c>
      <c r="BJ93" t="s">
        <v>36</v>
      </c>
      <c r="BK93" t="s">
        <v>37</v>
      </c>
      <c r="BL93">
        <v>45000000</v>
      </c>
      <c r="BM93">
        <v>2006</v>
      </c>
      <c r="BN93">
        <v>7.6</v>
      </c>
      <c r="BP93" t="s">
        <v>64</v>
      </c>
      <c r="BS93" t="s">
        <v>64</v>
      </c>
      <c r="BT93" t="s">
        <v>67</v>
      </c>
      <c r="BY93">
        <v>7.1</v>
      </c>
      <c r="CA93" t="s">
        <v>3662</v>
      </c>
      <c r="CB93">
        <v>118</v>
      </c>
      <c r="CC93">
        <v>138795342</v>
      </c>
      <c r="CD93" t="s">
        <v>434</v>
      </c>
      <c r="CE93" t="s">
        <v>12669</v>
      </c>
      <c r="CF93" t="s">
        <v>36</v>
      </c>
      <c r="CG93" t="s">
        <v>55</v>
      </c>
      <c r="CH93">
        <v>15000000</v>
      </c>
      <c r="CI93">
        <v>2010</v>
      </c>
      <c r="CJ93">
        <v>8</v>
      </c>
      <c r="CL93" t="s">
        <v>4201</v>
      </c>
      <c r="CM93">
        <v>97</v>
      </c>
      <c r="CN93">
        <v>144833357</v>
      </c>
      <c r="CO93" t="s">
        <v>3657</v>
      </c>
      <c r="CP93" t="s">
        <v>10343</v>
      </c>
      <c r="CQ93" t="s">
        <v>36</v>
      </c>
      <c r="CR93" t="s">
        <v>37</v>
      </c>
      <c r="CS93">
        <v>22000000</v>
      </c>
      <c r="CT93">
        <v>1994</v>
      </c>
      <c r="CU93">
        <v>6.4</v>
      </c>
      <c r="CW93" t="s">
        <v>1455</v>
      </c>
      <c r="CX93">
        <v>116</v>
      </c>
      <c r="CZ93" t="s">
        <v>1457</v>
      </c>
      <c r="DA93" t="s">
        <v>1458</v>
      </c>
      <c r="DB93" t="s">
        <v>1462</v>
      </c>
      <c r="DC93" t="s">
        <v>1463</v>
      </c>
      <c r="DD93">
        <v>78000000</v>
      </c>
      <c r="DE93">
        <v>2008</v>
      </c>
      <c r="DF93">
        <v>5.0999999999999996</v>
      </c>
      <c r="DH93" t="s">
        <v>4780</v>
      </c>
      <c r="DI93">
        <v>280</v>
      </c>
      <c r="DJ93">
        <v>12870569</v>
      </c>
      <c r="DK93" t="s">
        <v>4782</v>
      </c>
      <c r="DL93" t="s">
        <v>4783</v>
      </c>
      <c r="DM93" t="s">
        <v>36</v>
      </c>
      <c r="DN93" t="s">
        <v>37</v>
      </c>
      <c r="DO93">
        <v>56000000</v>
      </c>
      <c r="DP93">
        <v>2003</v>
      </c>
      <c r="DQ93">
        <v>6.3</v>
      </c>
      <c r="DS93" t="s">
        <v>5484</v>
      </c>
      <c r="DT93">
        <v>101</v>
      </c>
      <c r="DU93">
        <v>51527787</v>
      </c>
      <c r="DV93" t="s">
        <v>13384</v>
      </c>
      <c r="DW93" t="s">
        <v>13385</v>
      </c>
      <c r="DX93" t="s">
        <v>36</v>
      </c>
      <c r="DY93" t="s">
        <v>37</v>
      </c>
      <c r="DZ93">
        <v>15000000</v>
      </c>
      <c r="EA93">
        <v>2009</v>
      </c>
      <c r="EB93">
        <v>5.5</v>
      </c>
      <c r="ED93" t="s">
        <v>1069</v>
      </c>
      <c r="EE93">
        <v>107</v>
      </c>
      <c r="EF93">
        <v>42385520</v>
      </c>
      <c r="EG93" t="s">
        <v>4016</v>
      </c>
      <c r="EH93" t="s">
        <v>8358</v>
      </c>
      <c r="EI93" t="s">
        <v>36</v>
      </c>
      <c r="EJ93" t="s">
        <v>37</v>
      </c>
      <c r="EK93">
        <v>30000000</v>
      </c>
      <c r="EL93">
        <v>2010</v>
      </c>
      <c r="EM93">
        <v>6.2</v>
      </c>
      <c r="EO93" t="s">
        <v>11398</v>
      </c>
      <c r="EP93">
        <v>124</v>
      </c>
      <c r="EQ93">
        <v>2000000</v>
      </c>
      <c r="ER93" t="s">
        <v>11089</v>
      </c>
      <c r="ES93" t="s">
        <v>11401</v>
      </c>
      <c r="ET93" t="s">
        <v>36</v>
      </c>
      <c r="EU93" t="s">
        <v>37</v>
      </c>
      <c r="EV93">
        <v>20000000</v>
      </c>
      <c r="EW93">
        <v>1980</v>
      </c>
      <c r="EX93">
        <v>4.5</v>
      </c>
      <c r="EZ93" t="s">
        <v>1069</v>
      </c>
      <c r="FA93">
        <v>129</v>
      </c>
      <c r="FB93">
        <v>64685359</v>
      </c>
      <c r="FC93" t="s">
        <v>102</v>
      </c>
      <c r="FD93" t="s">
        <v>2229</v>
      </c>
      <c r="FE93" t="s">
        <v>36</v>
      </c>
      <c r="FF93" t="s">
        <v>37</v>
      </c>
      <c r="FG93">
        <v>90000000</v>
      </c>
      <c r="FH93">
        <v>2016</v>
      </c>
      <c r="FI93">
        <v>6.9</v>
      </c>
      <c r="FV93" t="s">
        <v>9063</v>
      </c>
      <c r="FW93">
        <v>200</v>
      </c>
      <c r="FX93">
        <v>111722000</v>
      </c>
      <c r="FY93" t="s">
        <v>11988</v>
      </c>
      <c r="FZ93" t="s">
        <v>14491</v>
      </c>
      <c r="GA93" t="s">
        <v>36</v>
      </c>
      <c r="GB93" t="s">
        <v>37</v>
      </c>
      <c r="GC93">
        <v>11000000</v>
      </c>
      <c r="GD93">
        <v>1965</v>
      </c>
      <c r="GE93">
        <v>8</v>
      </c>
      <c r="GG93" t="s">
        <v>1774</v>
      </c>
      <c r="GH93">
        <v>81</v>
      </c>
      <c r="GI93">
        <v>135381507</v>
      </c>
      <c r="GJ93" t="s">
        <v>1800</v>
      </c>
      <c r="GK93" t="s">
        <v>3946</v>
      </c>
      <c r="GL93" t="s">
        <v>36</v>
      </c>
      <c r="GM93" t="s">
        <v>37</v>
      </c>
      <c r="GN93">
        <v>150000000</v>
      </c>
      <c r="GO93">
        <v>2005</v>
      </c>
      <c r="GP93">
        <v>5.8</v>
      </c>
      <c r="GR93" t="s">
        <v>3492</v>
      </c>
      <c r="GS93">
        <v>117</v>
      </c>
      <c r="GT93">
        <v>24944213</v>
      </c>
      <c r="GU93" t="s">
        <v>545</v>
      </c>
      <c r="GV93" t="s">
        <v>9700</v>
      </c>
      <c r="GW93" t="s">
        <v>36</v>
      </c>
      <c r="GX93" t="s">
        <v>37</v>
      </c>
      <c r="GY93">
        <v>27000000</v>
      </c>
      <c r="GZ93">
        <v>1996</v>
      </c>
      <c r="HA93">
        <v>6.9</v>
      </c>
      <c r="HC93" t="s">
        <v>1056</v>
      </c>
      <c r="HD93">
        <v>127</v>
      </c>
      <c r="HE93">
        <v>129734803</v>
      </c>
      <c r="HF93" t="s">
        <v>500</v>
      </c>
      <c r="HG93" t="s">
        <v>1058</v>
      </c>
      <c r="HH93" t="s">
        <v>36</v>
      </c>
      <c r="HI93" t="s">
        <v>37</v>
      </c>
      <c r="HJ93">
        <v>140000000</v>
      </c>
      <c r="HK93">
        <v>1998</v>
      </c>
      <c r="HL93">
        <v>6.6</v>
      </c>
      <c r="HN93" t="s">
        <v>708</v>
      </c>
      <c r="HO93">
        <v>293</v>
      </c>
      <c r="HP93">
        <v>11433134</v>
      </c>
      <c r="HQ93" t="s">
        <v>1273</v>
      </c>
      <c r="HR93" t="s">
        <v>14232</v>
      </c>
      <c r="HS93" t="s">
        <v>8729</v>
      </c>
      <c r="HT93" t="s">
        <v>9137</v>
      </c>
      <c r="HU93">
        <v>14000000</v>
      </c>
      <c r="HV93">
        <v>1981</v>
      </c>
      <c r="HW93">
        <v>8.4</v>
      </c>
      <c r="HY93" t="s">
        <v>21110</v>
      </c>
      <c r="HZ93">
        <v>113</v>
      </c>
      <c r="IB93" t="s">
        <v>21111</v>
      </c>
      <c r="IC93" t="s">
        <v>21112</v>
      </c>
      <c r="ID93" t="s">
        <v>36</v>
      </c>
      <c r="IE93" t="s">
        <v>55</v>
      </c>
      <c r="IF93">
        <v>1455000</v>
      </c>
      <c r="IG93">
        <v>1968</v>
      </c>
      <c r="IH93">
        <v>5.5</v>
      </c>
    </row>
    <row r="94" spans="2:242" x14ac:dyDescent="0.2">
      <c r="B94" t="s">
        <v>884</v>
      </c>
      <c r="C94">
        <v>131</v>
      </c>
      <c r="D94">
        <v>195000874</v>
      </c>
      <c r="E94" t="s">
        <v>521</v>
      </c>
      <c r="F94" t="s">
        <v>886</v>
      </c>
      <c r="G94" t="s">
        <v>36</v>
      </c>
      <c r="H94" t="s">
        <v>890</v>
      </c>
      <c r="I94">
        <v>150000000</v>
      </c>
      <c r="J94">
        <v>2015</v>
      </c>
      <c r="K94">
        <v>7.4</v>
      </c>
      <c r="M94" t="s">
        <v>258</v>
      </c>
      <c r="N94">
        <v>104</v>
      </c>
      <c r="O94">
        <v>234360014</v>
      </c>
      <c r="P94" t="s">
        <v>261</v>
      </c>
      <c r="Q94" t="s">
        <v>262</v>
      </c>
      <c r="R94" t="s">
        <v>36</v>
      </c>
      <c r="S94" t="s">
        <v>266</v>
      </c>
      <c r="T94">
        <v>210000000</v>
      </c>
      <c r="U94">
        <v>2006</v>
      </c>
      <c r="V94">
        <v>6.8</v>
      </c>
      <c r="X94" t="s">
        <v>2667</v>
      </c>
      <c r="Y94">
        <v>88</v>
      </c>
      <c r="Z94">
        <v>90443603</v>
      </c>
      <c r="AA94" t="s">
        <v>545</v>
      </c>
      <c r="AB94" t="s">
        <v>2669</v>
      </c>
      <c r="AC94" t="s">
        <v>36</v>
      </c>
      <c r="AD94" t="s">
        <v>37</v>
      </c>
      <c r="AE94">
        <v>80000000</v>
      </c>
      <c r="AF94">
        <v>1996</v>
      </c>
      <c r="AG94">
        <v>6.3</v>
      </c>
      <c r="AI94" t="s">
        <v>14609</v>
      </c>
      <c r="AJ94">
        <v>109</v>
      </c>
      <c r="AK94">
        <v>33305037</v>
      </c>
      <c r="AL94" t="s">
        <v>313</v>
      </c>
      <c r="AM94" t="s">
        <v>14610</v>
      </c>
      <c r="AN94" t="s">
        <v>36</v>
      </c>
      <c r="AO94" t="s">
        <v>55</v>
      </c>
      <c r="AP94">
        <v>11000000</v>
      </c>
      <c r="AQ94">
        <v>2015</v>
      </c>
      <c r="AR94">
        <v>7.3</v>
      </c>
      <c r="AT94" t="s">
        <v>2176</v>
      </c>
      <c r="AU94">
        <v>102</v>
      </c>
      <c r="AV94">
        <v>162001186</v>
      </c>
      <c r="AW94" t="s">
        <v>270</v>
      </c>
      <c r="AX94" t="s">
        <v>3042</v>
      </c>
      <c r="AY94" t="s">
        <v>36</v>
      </c>
      <c r="AZ94" t="s">
        <v>37</v>
      </c>
      <c r="BA94">
        <v>80000000</v>
      </c>
      <c r="BB94">
        <v>2010</v>
      </c>
      <c r="BC94">
        <v>6</v>
      </c>
      <c r="BE94" t="s">
        <v>2540</v>
      </c>
      <c r="BF94">
        <v>101</v>
      </c>
      <c r="BG94">
        <v>88200225</v>
      </c>
      <c r="BH94" t="s">
        <v>1138</v>
      </c>
      <c r="BI94" t="s">
        <v>4101</v>
      </c>
      <c r="BJ94" t="s">
        <v>36</v>
      </c>
      <c r="BK94" t="s">
        <v>37</v>
      </c>
      <c r="BL94">
        <v>60000000</v>
      </c>
      <c r="BM94">
        <v>2004</v>
      </c>
      <c r="BN94">
        <v>6.1</v>
      </c>
      <c r="BQ94">
        <v>60</v>
      </c>
      <c r="BS94" t="s">
        <v>13397</v>
      </c>
      <c r="BT94" t="s">
        <v>13398</v>
      </c>
      <c r="BU94" t="s">
        <v>36</v>
      </c>
      <c r="BV94" t="s">
        <v>37</v>
      </c>
      <c r="BY94">
        <v>6.6</v>
      </c>
      <c r="CA94" t="s">
        <v>6049</v>
      </c>
      <c r="CB94">
        <v>126</v>
      </c>
      <c r="CC94">
        <v>138339411</v>
      </c>
      <c r="CD94" t="s">
        <v>809</v>
      </c>
      <c r="CE94" t="s">
        <v>14777</v>
      </c>
      <c r="CF94" t="s">
        <v>36</v>
      </c>
      <c r="CG94" t="s">
        <v>37</v>
      </c>
      <c r="CH94">
        <v>10000000</v>
      </c>
      <c r="CI94">
        <v>1997</v>
      </c>
      <c r="CJ94">
        <v>8.3000000000000007</v>
      </c>
      <c r="CL94" t="s">
        <v>3279</v>
      </c>
      <c r="CM94">
        <v>85</v>
      </c>
      <c r="CN94">
        <v>144156464</v>
      </c>
      <c r="CO94" t="s">
        <v>428</v>
      </c>
      <c r="CP94" t="s">
        <v>3280</v>
      </c>
      <c r="CQ94" t="s">
        <v>36</v>
      </c>
      <c r="CR94" t="s">
        <v>37</v>
      </c>
      <c r="CS94">
        <v>71500000</v>
      </c>
      <c r="CT94">
        <v>1998</v>
      </c>
      <c r="CU94">
        <v>5.3</v>
      </c>
      <c r="CW94" t="s">
        <v>1470</v>
      </c>
      <c r="CX94">
        <v>120</v>
      </c>
      <c r="CY94">
        <v>47952020</v>
      </c>
      <c r="CZ94" t="s">
        <v>96</v>
      </c>
      <c r="DA94" t="s">
        <v>1471</v>
      </c>
      <c r="DB94" t="s">
        <v>36</v>
      </c>
      <c r="DC94" t="s">
        <v>37</v>
      </c>
      <c r="DD94">
        <v>115000000</v>
      </c>
      <c r="DE94">
        <v>2016</v>
      </c>
      <c r="DF94">
        <v>6.1</v>
      </c>
      <c r="DH94" t="s">
        <v>4943</v>
      </c>
      <c r="DI94">
        <v>150</v>
      </c>
      <c r="DJ94">
        <v>12712093</v>
      </c>
      <c r="DK94" t="s">
        <v>57</v>
      </c>
      <c r="DL94" t="s">
        <v>8591</v>
      </c>
      <c r="DM94" t="s">
        <v>36</v>
      </c>
      <c r="DN94" t="s">
        <v>37</v>
      </c>
      <c r="DO94">
        <v>30000000</v>
      </c>
      <c r="DP94">
        <v>2005</v>
      </c>
      <c r="DQ94">
        <v>6.7</v>
      </c>
      <c r="DS94" t="s">
        <v>9523</v>
      </c>
      <c r="DT94">
        <v>101</v>
      </c>
      <c r="DU94">
        <v>51097664</v>
      </c>
      <c r="DV94" t="s">
        <v>1744</v>
      </c>
      <c r="DW94" t="s">
        <v>9524</v>
      </c>
      <c r="DX94" t="s">
        <v>36</v>
      </c>
      <c r="DY94" t="s">
        <v>37</v>
      </c>
      <c r="DZ94">
        <v>30000000</v>
      </c>
      <c r="EA94">
        <v>2005</v>
      </c>
      <c r="EB94">
        <v>5.9</v>
      </c>
      <c r="ED94" t="s">
        <v>4435</v>
      </c>
      <c r="EE94">
        <v>90</v>
      </c>
      <c r="EF94">
        <v>40485039</v>
      </c>
      <c r="EG94" t="s">
        <v>586</v>
      </c>
      <c r="EH94" t="s">
        <v>14838</v>
      </c>
      <c r="EI94" t="s">
        <v>36</v>
      </c>
      <c r="EJ94" t="s">
        <v>37</v>
      </c>
      <c r="EK94">
        <v>10000000</v>
      </c>
      <c r="EL94">
        <v>1989</v>
      </c>
      <c r="EM94">
        <v>6.9</v>
      </c>
      <c r="EO94" t="s">
        <v>18253</v>
      </c>
      <c r="EP94">
        <v>115</v>
      </c>
      <c r="EQ94">
        <v>1687311</v>
      </c>
      <c r="ER94" t="s">
        <v>18256</v>
      </c>
      <c r="ES94" t="s">
        <v>18257</v>
      </c>
      <c r="ET94" t="s">
        <v>2776</v>
      </c>
      <c r="EU94" t="s">
        <v>3569</v>
      </c>
      <c r="EV94">
        <v>700000000</v>
      </c>
      <c r="EW94">
        <v>1998</v>
      </c>
      <c r="EX94">
        <v>7.2</v>
      </c>
      <c r="EZ94" t="s">
        <v>4912</v>
      </c>
      <c r="FA94">
        <v>138</v>
      </c>
      <c r="FB94">
        <v>64604977</v>
      </c>
      <c r="FC94" t="s">
        <v>118</v>
      </c>
      <c r="FD94" t="s">
        <v>7310</v>
      </c>
      <c r="FE94" t="s">
        <v>36</v>
      </c>
      <c r="FF94" t="s">
        <v>37</v>
      </c>
      <c r="FG94">
        <v>35000000</v>
      </c>
      <c r="FH94">
        <v>1997</v>
      </c>
      <c r="FI94">
        <v>8.3000000000000007</v>
      </c>
      <c r="FV94" t="s">
        <v>3301</v>
      </c>
      <c r="FW94">
        <v>125</v>
      </c>
      <c r="FX94">
        <v>110476776</v>
      </c>
      <c r="FY94" t="s">
        <v>652</v>
      </c>
      <c r="FZ94" t="s">
        <v>4934</v>
      </c>
      <c r="GA94" t="s">
        <v>36</v>
      </c>
      <c r="GB94" t="s">
        <v>37</v>
      </c>
      <c r="GC94">
        <v>52000000</v>
      </c>
      <c r="GD94">
        <v>2010</v>
      </c>
      <c r="GE94">
        <v>5.7</v>
      </c>
      <c r="GG94" t="s">
        <v>1112</v>
      </c>
      <c r="GH94">
        <v>135</v>
      </c>
      <c r="GI94">
        <v>134518390</v>
      </c>
      <c r="GJ94" t="s">
        <v>946</v>
      </c>
      <c r="GK94" t="s">
        <v>1114</v>
      </c>
      <c r="GL94" t="s">
        <v>36</v>
      </c>
      <c r="GM94" t="s">
        <v>37</v>
      </c>
      <c r="GN94">
        <v>150000000</v>
      </c>
      <c r="GO94">
        <v>2008</v>
      </c>
      <c r="GP94">
        <v>6.8</v>
      </c>
      <c r="GR94" t="s">
        <v>9029</v>
      </c>
      <c r="GS94">
        <v>110</v>
      </c>
      <c r="GT94">
        <v>24848292</v>
      </c>
      <c r="GU94" t="s">
        <v>654</v>
      </c>
      <c r="GV94" t="s">
        <v>10587</v>
      </c>
      <c r="GW94" t="s">
        <v>36</v>
      </c>
      <c r="GX94" t="s">
        <v>37</v>
      </c>
      <c r="GY94">
        <v>20000000</v>
      </c>
      <c r="GZ94">
        <v>2008</v>
      </c>
      <c r="HA94">
        <v>6.6</v>
      </c>
      <c r="HC94" t="s">
        <v>485</v>
      </c>
      <c r="HD94">
        <v>138</v>
      </c>
      <c r="HE94">
        <v>127968405</v>
      </c>
      <c r="HF94" t="s">
        <v>213</v>
      </c>
      <c r="HG94" t="s">
        <v>2593</v>
      </c>
      <c r="HH94" t="s">
        <v>36</v>
      </c>
      <c r="HI94" t="s">
        <v>37</v>
      </c>
      <c r="HJ94">
        <v>80000000</v>
      </c>
      <c r="HK94">
        <v>2010</v>
      </c>
      <c r="HL94">
        <v>8.1</v>
      </c>
      <c r="HN94" t="s">
        <v>5645</v>
      </c>
      <c r="HO94">
        <v>103</v>
      </c>
      <c r="HP94">
        <v>11034436</v>
      </c>
      <c r="HQ94" t="s">
        <v>2396</v>
      </c>
      <c r="HR94" t="s">
        <v>11224</v>
      </c>
      <c r="HS94" t="s">
        <v>36</v>
      </c>
      <c r="HT94" t="s">
        <v>55</v>
      </c>
      <c r="HU94">
        <v>20000000</v>
      </c>
      <c r="HV94">
        <v>2005</v>
      </c>
      <c r="HW94">
        <v>7.1</v>
      </c>
      <c r="HY94" t="s">
        <v>21153</v>
      </c>
      <c r="HZ94">
        <v>105</v>
      </c>
      <c r="IB94" t="s">
        <v>4543</v>
      </c>
      <c r="IC94" t="s">
        <v>21154</v>
      </c>
      <c r="ID94" t="s">
        <v>36</v>
      </c>
      <c r="IE94" t="s">
        <v>37</v>
      </c>
      <c r="IF94">
        <v>1250000</v>
      </c>
      <c r="IG94">
        <v>1982</v>
      </c>
      <c r="IH94">
        <v>7.1</v>
      </c>
    </row>
    <row r="95" spans="2:242" x14ac:dyDescent="0.2">
      <c r="B95" t="s">
        <v>2097</v>
      </c>
      <c r="C95">
        <v>112</v>
      </c>
      <c r="D95">
        <v>191616238</v>
      </c>
      <c r="E95" t="s">
        <v>442</v>
      </c>
      <c r="F95" t="s">
        <v>5045</v>
      </c>
      <c r="G95" t="s">
        <v>36</v>
      </c>
      <c r="H95" t="s">
        <v>37</v>
      </c>
      <c r="I95">
        <v>50000000</v>
      </c>
      <c r="J95">
        <v>2014</v>
      </c>
      <c r="K95">
        <v>7.1</v>
      </c>
      <c r="M95" t="s">
        <v>387</v>
      </c>
      <c r="N95">
        <v>116</v>
      </c>
      <c r="O95">
        <v>234277056</v>
      </c>
      <c r="P95" t="s">
        <v>521</v>
      </c>
      <c r="Q95" t="s">
        <v>1182</v>
      </c>
      <c r="R95" t="s">
        <v>36</v>
      </c>
      <c r="S95" t="s">
        <v>37</v>
      </c>
      <c r="T95">
        <v>132000000</v>
      </c>
      <c r="U95">
        <v>2005</v>
      </c>
      <c r="V95">
        <v>6.5</v>
      </c>
      <c r="X95" t="s">
        <v>1774</v>
      </c>
      <c r="Y95">
        <v>78</v>
      </c>
      <c r="Z95">
        <v>89296573</v>
      </c>
      <c r="AA95" t="s">
        <v>1776</v>
      </c>
      <c r="AB95" t="s">
        <v>1777</v>
      </c>
      <c r="AC95" t="s">
        <v>36</v>
      </c>
      <c r="AD95" t="s">
        <v>37</v>
      </c>
      <c r="AE95">
        <v>100000000</v>
      </c>
      <c r="AF95">
        <v>2000</v>
      </c>
      <c r="AG95">
        <v>7.3</v>
      </c>
      <c r="AI95" t="s">
        <v>3815</v>
      </c>
      <c r="AJ95">
        <v>150</v>
      </c>
      <c r="AK95">
        <v>32519322</v>
      </c>
      <c r="AL95" t="s">
        <v>7455</v>
      </c>
      <c r="AM95" t="s">
        <v>7456</v>
      </c>
      <c r="AN95" t="s">
        <v>36</v>
      </c>
      <c r="AO95" t="s">
        <v>1463</v>
      </c>
      <c r="AP95">
        <v>35000000</v>
      </c>
      <c r="AQ95">
        <v>2002</v>
      </c>
      <c r="AR95">
        <v>8.5</v>
      </c>
      <c r="AT95" t="s">
        <v>1625</v>
      </c>
      <c r="AU95">
        <v>90</v>
      </c>
      <c r="AV95">
        <v>161487252</v>
      </c>
      <c r="AW95" t="s">
        <v>2178</v>
      </c>
      <c r="AX95" t="s">
        <v>10197</v>
      </c>
      <c r="AY95" t="s">
        <v>36</v>
      </c>
      <c r="AZ95" t="s">
        <v>37</v>
      </c>
      <c r="BA95">
        <v>20000000</v>
      </c>
      <c r="BB95">
        <v>1998</v>
      </c>
      <c r="BC95">
        <v>6.1</v>
      </c>
      <c r="BE95" t="s">
        <v>2459</v>
      </c>
      <c r="BF95">
        <v>113</v>
      </c>
      <c r="BG95">
        <v>87704396</v>
      </c>
      <c r="BH95" t="s">
        <v>977</v>
      </c>
      <c r="BI95" t="s">
        <v>3602</v>
      </c>
      <c r="BJ95" t="s">
        <v>36</v>
      </c>
      <c r="BK95" t="s">
        <v>37</v>
      </c>
      <c r="BL95">
        <v>66000000</v>
      </c>
      <c r="BM95">
        <v>1999</v>
      </c>
      <c r="BN95">
        <v>6.2</v>
      </c>
      <c r="BP95" t="s">
        <v>19791</v>
      </c>
      <c r="BQ95">
        <v>97</v>
      </c>
      <c r="BS95" t="s">
        <v>19791</v>
      </c>
      <c r="BT95" t="s">
        <v>19793</v>
      </c>
      <c r="BU95" t="s">
        <v>36</v>
      </c>
      <c r="BV95" t="s">
        <v>368</v>
      </c>
      <c r="BW95">
        <v>2500000</v>
      </c>
      <c r="BX95">
        <v>2010</v>
      </c>
      <c r="BY95">
        <v>7.6</v>
      </c>
      <c r="CA95" t="s">
        <v>758</v>
      </c>
      <c r="CB95">
        <v>120</v>
      </c>
      <c r="CC95">
        <v>137963328</v>
      </c>
      <c r="CD95" t="s">
        <v>42</v>
      </c>
      <c r="CE95" t="s">
        <v>16974</v>
      </c>
      <c r="CF95" t="s">
        <v>36</v>
      </c>
      <c r="CG95" t="s">
        <v>55</v>
      </c>
      <c r="CH95">
        <v>6000000</v>
      </c>
      <c r="CI95">
        <v>1986</v>
      </c>
      <c r="CJ95">
        <v>8.1</v>
      </c>
      <c r="CL95" t="s">
        <v>4929</v>
      </c>
      <c r="CM95">
        <v>108</v>
      </c>
      <c r="CN95">
        <v>143704210</v>
      </c>
      <c r="CO95" t="s">
        <v>434</v>
      </c>
      <c r="CP95" t="s">
        <v>4931</v>
      </c>
      <c r="CQ95" t="s">
        <v>36</v>
      </c>
      <c r="CR95" t="s">
        <v>37</v>
      </c>
      <c r="CS95">
        <v>52000000</v>
      </c>
      <c r="CT95">
        <v>2008</v>
      </c>
      <c r="CU95">
        <v>6.3</v>
      </c>
      <c r="CW95" t="s">
        <v>807</v>
      </c>
      <c r="CX95">
        <v>108</v>
      </c>
      <c r="CY95">
        <v>250863268</v>
      </c>
      <c r="CZ95" t="s">
        <v>809</v>
      </c>
      <c r="DA95" t="s">
        <v>1506</v>
      </c>
      <c r="DB95" t="s">
        <v>36</v>
      </c>
      <c r="DC95" t="s">
        <v>37</v>
      </c>
      <c r="DD95">
        <v>110000000</v>
      </c>
      <c r="DE95">
        <v>2006</v>
      </c>
      <c r="DF95">
        <v>6.4</v>
      </c>
      <c r="DH95" t="s">
        <v>9876</v>
      </c>
      <c r="DI95">
        <v>127</v>
      </c>
      <c r="DJ95">
        <v>12188642</v>
      </c>
      <c r="DK95" t="s">
        <v>9877</v>
      </c>
      <c r="DL95" t="s">
        <v>9878</v>
      </c>
      <c r="DM95" t="s">
        <v>36</v>
      </c>
      <c r="DN95" t="s">
        <v>9881</v>
      </c>
      <c r="DO95">
        <v>26000000</v>
      </c>
      <c r="DP95">
        <v>2015</v>
      </c>
      <c r="DQ95">
        <v>6.9</v>
      </c>
      <c r="DS95" t="s">
        <v>17545</v>
      </c>
      <c r="DT95">
        <v>89</v>
      </c>
      <c r="DU95">
        <v>50820940</v>
      </c>
      <c r="DV95" t="s">
        <v>7327</v>
      </c>
      <c r="DW95" t="s">
        <v>17547</v>
      </c>
      <c r="DX95" t="s">
        <v>36</v>
      </c>
      <c r="DY95" t="s">
        <v>37</v>
      </c>
      <c r="DZ95">
        <v>5000000</v>
      </c>
      <c r="EA95">
        <v>2014</v>
      </c>
      <c r="EB95">
        <v>4.4000000000000004</v>
      </c>
      <c r="ED95" t="s">
        <v>14293</v>
      </c>
      <c r="EE95">
        <v>121</v>
      </c>
      <c r="EF95">
        <v>40158000</v>
      </c>
      <c r="EG95" t="s">
        <v>2059</v>
      </c>
      <c r="EH95" t="s">
        <v>16465</v>
      </c>
      <c r="EI95" t="s">
        <v>36</v>
      </c>
      <c r="EJ95" t="s">
        <v>177</v>
      </c>
      <c r="EK95">
        <v>7000000</v>
      </c>
      <c r="EL95">
        <v>1993</v>
      </c>
      <c r="EM95">
        <v>7.6</v>
      </c>
      <c r="EO95" t="s">
        <v>11429</v>
      </c>
      <c r="EP95">
        <v>88</v>
      </c>
      <c r="EQ95">
        <v>1064277</v>
      </c>
      <c r="ER95" t="s">
        <v>1651</v>
      </c>
      <c r="ES95" t="s">
        <v>11431</v>
      </c>
      <c r="ET95" t="s">
        <v>36</v>
      </c>
      <c r="EU95" t="s">
        <v>37</v>
      </c>
      <c r="EV95">
        <v>20000000</v>
      </c>
      <c r="EW95">
        <v>2012</v>
      </c>
      <c r="EX95">
        <v>6.7</v>
      </c>
      <c r="EZ95" t="s">
        <v>11689</v>
      </c>
      <c r="FA95">
        <v>90</v>
      </c>
      <c r="FB95">
        <v>64255243</v>
      </c>
      <c r="FC95" t="s">
        <v>514</v>
      </c>
      <c r="FD95" t="s">
        <v>11690</v>
      </c>
      <c r="FE95" t="s">
        <v>36</v>
      </c>
      <c r="FF95" t="s">
        <v>37</v>
      </c>
      <c r="FG95">
        <v>19000000</v>
      </c>
      <c r="FH95">
        <v>2005</v>
      </c>
      <c r="FI95">
        <v>6</v>
      </c>
      <c r="FV95" t="s">
        <v>2040</v>
      </c>
      <c r="FW95">
        <v>97</v>
      </c>
      <c r="FX95">
        <v>110222438</v>
      </c>
      <c r="FY95" t="s">
        <v>1732</v>
      </c>
      <c r="FZ95" t="s">
        <v>9217</v>
      </c>
      <c r="GA95" t="s">
        <v>36</v>
      </c>
      <c r="GB95" t="s">
        <v>37</v>
      </c>
      <c r="GC95">
        <v>26000000</v>
      </c>
      <c r="GD95">
        <v>2003</v>
      </c>
      <c r="GE95">
        <v>6.1</v>
      </c>
      <c r="GG95" t="s">
        <v>1056</v>
      </c>
      <c r="GH95">
        <v>188</v>
      </c>
      <c r="GI95">
        <v>134218018</v>
      </c>
      <c r="GJ95" t="s">
        <v>117</v>
      </c>
      <c r="GK95" t="s">
        <v>4580</v>
      </c>
      <c r="GL95" t="s">
        <v>36</v>
      </c>
      <c r="GM95" t="s">
        <v>37</v>
      </c>
      <c r="GN95">
        <v>55000000</v>
      </c>
      <c r="GO95">
        <v>1978</v>
      </c>
      <c r="GP95">
        <v>7.3</v>
      </c>
      <c r="GR95" t="s">
        <v>7140</v>
      </c>
      <c r="GS95">
        <v>98</v>
      </c>
      <c r="GT95">
        <v>24629916</v>
      </c>
      <c r="GU95" t="s">
        <v>4369</v>
      </c>
      <c r="GV95" t="s">
        <v>19229</v>
      </c>
      <c r="GW95" t="s">
        <v>36</v>
      </c>
      <c r="GX95" t="s">
        <v>37</v>
      </c>
      <c r="GY95">
        <v>3000000</v>
      </c>
      <c r="GZ95">
        <v>1997</v>
      </c>
      <c r="HA95">
        <v>5.0999999999999996</v>
      </c>
      <c r="HC95" t="s">
        <v>2941</v>
      </c>
      <c r="HD95">
        <v>107</v>
      </c>
      <c r="HE95">
        <v>127083765</v>
      </c>
      <c r="HF95" t="s">
        <v>331</v>
      </c>
      <c r="HG95" t="s">
        <v>2942</v>
      </c>
      <c r="HH95" t="s">
        <v>36</v>
      </c>
      <c r="HI95" t="s">
        <v>37</v>
      </c>
      <c r="HJ95">
        <v>76000000</v>
      </c>
      <c r="HK95">
        <v>2003</v>
      </c>
      <c r="HL95">
        <v>5.9</v>
      </c>
      <c r="HN95" t="s">
        <v>5048</v>
      </c>
      <c r="HO95">
        <v>133</v>
      </c>
      <c r="HP95">
        <v>11030963</v>
      </c>
      <c r="HQ95" t="s">
        <v>104</v>
      </c>
      <c r="HR95" t="s">
        <v>9897</v>
      </c>
      <c r="HS95" t="s">
        <v>36</v>
      </c>
      <c r="HT95" t="s">
        <v>55</v>
      </c>
      <c r="HU95">
        <v>28000000</v>
      </c>
      <c r="HV95">
        <v>1996</v>
      </c>
      <c r="HW95">
        <v>7.1</v>
      </c>
      <c r="HY95" t="s">
        <v>21582</v>
      </c>
      <c r="HZ95">
        <v>89</v>
      </c>
      <c r="IB95" t="s">
        <v>21584</v>
      </c>
      <c r="IC95" t="s">
        <v>21585</v>
      </c>
      <c r="ID95" t="s">
        <v>36</v>
      </c>
      <c r="IE95" t="s">
        <v>37</v>
      </c>
      <c r="IF95">
        <v>1000000</v>
      </c>
      <c r="IG95">
        <v>1956</v>
      </c>
      <c r="IH95">
        <v>6.2</v>
      </c>
    </row>
    <row r="96" spans="2:242" x14ac:dyDescent="0.2">
      <c r="B96" t="s">
        <v>874</v>
      </c>
      <c r="C96">
        <v>101</v>
      </c>
      <c r="D96">
        <v>190871240</v>
      </c>
      <c r="E96" t="s">
        <v>1475</v>
      </c>
      <c r="F96" t="s">
        <v>1476</v>
      </c>
      <c r="G96" t="s">
        <v>36</v>
      </c>
      <c r="H96" t="s">
        <v>37</v>
      </c>
      <c r="I96">
        <v>125000000</v>
      </c>
      <c r="J96">
        <v>2014</v>
      </c>
      <c r="K96">
        <v>5.9</v>
      </c>
      <c r="M96" t="s">
        <v>116</v>
      </c>
      <c r="N96">
        <v>149</v>
      </c>
      <c r="O96">
        <v>233914986</v>
      </c>
      <c r="P96" t="s">
        <v>345</v>
      </c>
      <c r="Q96" t="s">
        <v>346</v>
      </c>
      <c r="R96" t="s">
        <v>36</v>
      </c>
      <c r="S96" t="s">
        <v>37</v>
      </c>
      <c r="T96">
        <v>200000000</v>
      </c>
      <c r="U96">
        <v>2014</v>
      </c>
      <c r="V96">
        <v>8</v>
      </c>
      <c r="X96" t="s">
        <v>2164</v>
      </c>
      <c r="Y96">
        <v>92</v>
      </c>
      <c r="Z96">
        <v>85884815</v>
      </c>
      <c r="AA96" t="s">
        <v>2167</v>
      </c>
      <c r="AB96" t="s">
        <v>2168</v>
      </c>
      <c r="AC96" t="s">
        <v>36</v>
      </c>
      <c r="AD96" t="s">
        <v>37</v>
      </c>
      <c r="AE96">
        <v>90000000</v>
      </c>
      <c r="AF96">
        <v>2015</v>
      </c>
      <c r="AG96">
        <v>5</v>
      </c>
      <c r="AI96" t="s">
        <v>6049</v>
      </c>
      <c r="AJ96">
        <v>128</v>
      </c>
      <c r="AK96">
        <v>31838002</v>
      </c>
      <c r="AL96" t="s">
        <v>78</v>
      </c>
      <c r="AM96" t="s">
        <v>10891</v>
      </c>
      <c r="AN96" t="s">
        <v>36</v>
      </c>
      <c r="AO96" t="s">
        <v>37</v>
      </c>
      <c r="AP96">
        <v>20000000</v>
      </c>
      <c r="AQ96">
        <v>2008</v>
      </c>
      <c r="AR96">
        <v>7.6</v>
      </c>
      <c r="AT96" t="s">
        <v>1913</v>
      </c>
      <c r="AU96">
        <v>88</v>
      </c>
      <c r="AV96">
        <v>161317423</v>
      </c>
      <c r="AW96" t="s">
        <v>147</v>
      </c>
      <c r="AX96" t="s">
        <v>1989</v>
      </c>
      <c r="AY96" t="s">
        <v>36</v>
      </c>
      <c r="AZ96" t="s">
        <v>37</v>
      </c>
      <c r="BA96">
        <v>95000000</v>
      </c>
      <c r="BB96">
        <v>2012</v>
      </c>
      <c r="BC96">
        <v>6.6</v>
      </c>
      <c r="BE96" t="s">
        <v>5416</v>
      </c>
      <c r="BF96">
        <v>117</v>
      </c>
      <c r="BG96">
        <v>87341380</v>
      </c>
      <c r="BH96" t="s">
        <v>78</v>
      </c>
      <c r="BI96" t="s">
        <v>9237</v>
      </c>
      <c r="BJ96" t="s">
        <v>36</v>
      </c>
      <c r="BK96" t="s">
        <v>37</v>
      </c>
      <c r="BL96">
        <v>27000000</v>
      </c>
      <c r="BM96">
        <v>2008</v>
      </c>
      <c r="BN96">
        <v>7</v>
      </c>
      <c r="BP96" t="s">
        <v>20496</v>
      </c>
      <c r="BQ96">
        <v>81</v>
      </c>
      <c r="BS96" t="s">
        <v>20498</v>
      </c>
      <c r="BT96" t="s">
        <v>20499</v>
      </c>
      <c r="BU96" t="s">
        <v>36</v>
      </c>
      <c r="BV96" t="s">
        <v>55</v>
      </c>
      <c r="BW96">
        <v>2000000</v>
      </c>
      <c r="BX96">
        <v>2015</v>
      </c>
      <c r="BY96">
        <v>7.4</v>
      </c>
      <c r="CA96" t="s">
        <v>433</v>
      </c>
      <c r="CB96">
        <v>96</v>
      </c>
      <c r="CC96">
        <v>137850096</v>
      </c>
      <c r="CD96" t="s">
        <v>436</v>
      </c>
      <c r="CE96" t="s">
        <v>437</v>
      </c>
      <c r="CF96" t="s">
        <v>36</v>
      </c>
      <c r="CG96" t="s">
        <v>37</v>
      </c>
      <c r="CH96">
        <v>200000000</v>
      </c>
      <c r="CI96">
        <v>2009</v>
      </c>
      <c r="CJ96">
        <v>6.8</v>
      </c>
      <c r="CL96" t="s">
        <v>1276</v>
      </c>
      <c r="CM96">
        <v>96</v>
      </c>
      <c r="CN96">
        <v>143618384</v>
      </c>
      <c r="CO96" t="s">
        <v>255</v>
      </c>
      <c r="CP96" t="s">
        <v>2250</v>
      </c>
      <c r="CQ96" t="s">
        <v>36</v>
      </c>
      <c r="CR96" t="s">
        <v>37</v>
      </c>
      <c r="CS96">
        <v>90000000</v>
      </c>
      <c r="CT96">
        <v>2011</v>
      </c>
      <c r="CU96">
        <v>7</v>
      </c>
      <c r="CW96" t="s">
        <v>474</v>
      </c>
      <c r="CX96">
        <v>85</v>
      </c>
      <c r="CY96">
        <v>42776259</v>
      </c>
      <c r="CZ96" t="s">
        <v>1548</v>
      </c>
      <c r="DA96" t="s">
        <v>1549</v>
      </c>
      <c r="DB96" t="s">
        <v>36</v>
      </c>
      <c r="DC96" t="s">
        <v>37</v>
      </c>
      <c r="DD96">
        <v>112000000</v>
      </c>
      <c r="DE96">
        <v>2010</v>
      </c>
      <c r="DF96">
        <v>4.9000000000000004</v>
      </c>
      <c r="DH96" t="s">
        <v>4039</v>
      </c>
      <c r="DI96">
        <v>122</v>
      </c>
      <c r="DJ96">
        <v>11538204</v>
      </c>
      <c r="DK96" t="s">
        <v>436</v>
      </c>
      <c r="DL96" t="s">
        <v>9870</v>
      </c>
      <c r="DM96" t="s">
        <v>36</v>
      </c>
      <c r="DN96" t="s">
        <v>37</v>
      </c>
      <c r="DO96">
        <v>25000000</v>
      </c>
      <c r="DP96">
        <v>2010</v>
      </c>
      <c r="DQ96">
        <v>7</v>
      </c>
      <c r="DS96" t="s">
        <v>5261</v>
      </c>
      <c r="DT96">
        <v>98</v>
      </c>
      <c r="DU96">
        <v>50740078</v>
      </c>
      <c r="DV96" t="s">
        <v>1970</v>
      </c>
      <c r="DW96" t="s">
        <v>5262</v>
      </c>
      <c r="DX96" t="s">
        <v>36</v>
      </c>
      <c r="DY96" t="s">
        <v>765</v>
      </c>
      <c r="DZ96">
        <v>45000000</v>
      </c>
      <c r="EA96">
        <v>2004</v>
      </c>
      <c r="EB96">
        <v>6.2</v>
      </c>
      <c r="ED96" t="s">
        <v>15995</v>
      </c>
      <c r="EE96">
        <v>95</v>
      </c>
      <c r="EF96">
        <v>40066497</v>
      </c>
      <c r="EG96" t="s">
        <v>15997</v>
      </c>
      <c r="EH96" t="s">
        <v>15998</v>
      </c>
      <c r="EI96" t="s">
        <v>36</v>
      </c>
      <c r="EJ96" t="s">
        <v>37</v>
      </c>
      <c r="EK96">
        <v>8000000</v>
      </c>
      <c r="EL96">
        <v>2004</v>
      </c>
      <c r="EM96">
        <v>3.5</v>
      </c>
      <c r="EO96" t="s">
        <v>14663</v>
      </c>
      <c r="EP96">
        <v>105</v>
      </c>
      <c r="EQ96">
        <v>540085</v>
      </c>
      <c r="ER96" t="s">
        <v>211</v>
      </c>
      <c r="ES96" t="s">
        <v>14664</v>
      </c>
      <c r="ET96" t="s">
        <v>36</v>
      </c>
      <c r="EU96" t="s">
        <v>37</v>
      </c>
      <c r="EW96">
        <v>2005</v>
      </c>
      <c r="EX96">
        <v>6.3</v>
      </c>
      <c r="EZ96" t="s">
        <v>14785</v>
      </c>
      <c r="FA96">
        <v>96</v>
      </c>
      <c r="FB96">
        <v>63270259</v>
      </c>
      <c r="FC96" t="s">
        <v>5918</v>
      </c>
      <c r="FD96" t="s">
        <v>14804</v>
      </c>
      <c r="FE96" t="s">
        <v>36</v>
      </c>
      <c r="FF96" t="s">
        <v>37</v>
      </c>
      <c r="FG96">
        <v>10000000</v>
      </c>
      <c r="FH96">
        <v>2007</v>
      </c>
      <c r="FI96">
        <v>5.9</v>
      </c>
      <c r="FV96" t="s">
        <v>3216</v>
      </c>
      <c r="FW96">
        <v>129</v>
      </c>
      <c r="FX96">
        <v>110008260</v>
      </c>
      <c r="FY96" t="s">
        <v>7295</v>
      </c>
      <c r="FZ96" t="s">
        <v>7296</v>
      </c>
      <c r="GA96" t="s">
        <v>36</v>
      </c>
      <c r="GB96" t="s">
        <v>675</v>
      </c>
      <c r="GC96">
        <v>35000000</v>
      </c>
      <c r="GD96">
        <v>2015</v>
      </c>
      <c r="GE96">
        <v>6.3</v>
      </c>
      <c r="GG96" t="s">
        <v>1419</v>
      </c>
      <c r="GH96">
        <v>138</v>
      </c>
      <c r="GI96">
        <v>132550960</v>
      </c>
      <c r="GJ96" t="s">
        <v>261</v>
      </c>
      <c r="GK96" t="s">
        <v>1443</v>
      </c>
      <c r="GL96" t="s">
        <v>36</v>
      </c>
      <c r="GM96" t="s">
        <v>37</v>
      </c>
      <c r="GN96">
        <v>120000000</v>
      </c>
      <c r="GO96">
        <v>2013</v>
      </c>
      <c r="GP96">
        <v>6.7</v>
      </c>
      <c r="GR96" t="s">
        <v>9712</v>
      </c>
      <c r="GS96">
        <v>98</v>
      </c>
      <c r="GT96">
        <v>24381334</v>
      </c>
      <c r="GU96" t="s">
        <v>9714</v>
      </c>
      <c r="GV96" t="s">
        <v>9715</v>
      </c>
      <c r="GW96" t="s">
        <v>36</v>
      </c>
      <c r="GX96" t="s">
        <v>37</v>
      </c>
      <c r="GZ96">
        <v>2005</v>
      </c>
      <c r="HA96">
        <v>6</v>
      </c>
      <c r="HC96" t="s">
        <v>349</v>
      </c>
      <c r="HD96">
        <v>112</v>
      </c>
      <c r="HE96">
        <v>126975169</v>
      </c>
      <c r="HF96" t="s">
        <v>5031</v>
      </c>
      <c r="HG96" t="s">
        <v>5032</v>
      </c>
      <c r="HH96" t="s">
        <v>36</v>
      </c>
      <c r="HI96" t="s">
        <v>37</v>
      </c>
      <c r="HJ96">
        <v>50000000</v>
      </c>
      <c r="HK96">
        <v>2011</v>
      </c>
      <c r="HL96">
        <v>7.1</v>
      </c>
      <c r="HN96" t="s">
        <v>8415</v>
      </c>
      <c r="HO96">
        <v>112</v>
      </c>
      <c r="HP96">
        <v>10911750</v>
      </c>
      <c r="HQ96" t="s">
        <v>61</v>
      </c>
      <c r="HR96" t="s">
        <v>9905</v>
      </c>
      <c r="HS96" t="s">
        <v>36</v>
      </c>
      <c r="HT96" t="s">
        <v>37</v>
      </c>
      <c r="HU96">
        <v>25000000</v>
      </c>
      <c r="HV96">
        <v>2008</v>
      </c>
      <c r="HW96">
        <v>6.5</v>
      </c>
      <c r="HY96" t="s">
        <v>21939</v>
      </c>
      <c r="HZ96">
        <v>84</v>
      </c>
      <c r="IB96" t="s">
        <v>10877</v>
      </c>
      <c r="IC96" t="s">
        <v>21961</v>
      </c>
      <c r="ID96" t="s">
        <v>36</v>
      </c>
      <c r="IE96" t="s">
        <v>37</v>
      </c>
      <c r="IF96">
        <v>1000000</v>
      </c>
      <c r="IG96">
        <v>2014</v>
      </c>
      <c r="IH96">
        <v>3.8</v>
      </c>
    </row>
    <row r="97" spans="2:242" x14ac:dyDescent="0.2">
      <c r="B97" t="s">
        <v>874</v>
      </c>
      <c r="C97">
        <v>101</v>
      </c>
      <c r="D97">
        <v>190871240</v>
      </c>
      <c r="E97" t="s">
        <v>1475</v>
      </c>
      <c r="F97" t="s">
        <v>1476</v>
      </c>
      <c r="G97" t="s">
        <v>36</v>
      </c>
      <c r="H97" t="s">
        <v>37</v>
      </c>
      <c r="I97">
        <v>125000000</v>
      </c>
      <c r="J97">
        <v>2014</v>
      </c>
      <c r="K97">
        <v>5.9</v>
      </c>
      <c r="M97" t="s">
        <v>433</v>
      </c>
      <c r="N97">
        <v>143</v>
      </c>
      <c r="O97">
        <v>233630478</v>
      </c>
      <c r="P97" t="s">
        <v>320</v>
      </c>
      <c r="Q97" t="s">
        <v>2307</v>
      </c>
      <c r="R97" t="s">
        <v>36</v>
      </c>
      <c r="S97" t="s">
        <v>37</v>
      </c>
      <c r="T97">
        <v>90000000</v>
      </c>
      <c r="U97">
        <v>2000</v>
      </c>
      <c r="V97">
        <v>7.7</v>
      </c>
      <c r="X97" t="s">
        <v>8143</v>
      </c>
      <c r="Y97">
        <v>87</v>
      </c>
      <c r="Z97">
        <v>85416609</v>
      </c>
      <c r="AA97" t="s">
        <v>98</v>
      </c>
      <c r="AB97" t="s">
        <v>8144</v>
      </c>
      <c r="AC97" t="s">
        <v>36</v>
      </c>
      <c r="AD97" t="s">
        <v>37</v>
      </c>
      <c r="AE97">
        <v>30000000</v>
      </c>
      <c r="AF97">
        <v>2004</v>
      </c>
      <c r="AG97">
        <v>7</v>
      </c>
      <c r="AI97" t="s">
        <v>938</v>
      </c>
      <c r="AJ97">
        <v>117</v>
      </c>
      <c r="AK97">
        <v>31670931</v>
      </c>
      <c r="AL97" t="s">
        <v>95</v>
      </c>
      <c r="AM97" t="s">
        <v>4295</v>
      </c>
      <c r="AN97" t="s">
        <v>36</v>
      </c>
      <c r="AO97" t="s">
        <v>55</v>
      </c>
      <c r="AP97">
        <v>60000000</v>
      </c>
      <c r="AQ97">
        <v>2009</v>
      </c>
      <c r="AR97">
        <v>6.7</v>
      </c>
      <c r="AT97" t="s">
        <v>505</v>
      </c>
      <c r="AU97">
        <v>123</v>
      </c>
      <c r="AV97">
        <v>161087183</v>
      </c>
      <c r="AW97" t="s">
        <v>164</v>
      </c>
      <c r="AX97" t="s">
        <v>508</v>
      </c>
      <c r="AY97" t="s">
        <v>36</v>
      </c>
      <c r="AZ97" t="s">
        <v>37</v>
      </c>
      <c r="BA97">
        <v>175000000</v>
      </c>
      <c r="BB97">
        <v>2016</v>
      </c>
      <c r="BC97">
        <v>6.9</v>
      </c>
      <c r="BE97" t="s">
        <v>5700</v>
      </c>
      <c r="BF97">
        <v>85</v>
      </c>
      <c r="BG97">
        <v>86930411</v>
      </c>
      <c r="BH97" t="s">
        <v>8009</v>
      </c>
      <c r="BI97" t="s">
        <v>10208</v>
      </c>
      <c r="BJ97" t="s">
        <v>36</v>
      </c>
      <c r="BK97" t="s">
        <v>37</v>
      </c>
      <c r="BL97">
        <v>23000000</v>
      </c>
      <c r="BM97">
        <v>1991</v>
      </c>
      <c r="BN97">
        <v>6.8</v>
      </c>
      <c r="BP97" t="s">
        <v>3804</v>
      </c>
      <c r="BQ97">
        <v>102</v>
      </c>
      <c r="BS97" t="s">
        <v>3804</v>
      </c>
      <c r="BT97" t="s">
        <v>20572</v>
      </c>
      <c r="BU97" t="s">
        <v>36</v>
      </c>
      <c r="BV97" t="s">
        <v>37</v>
      </c>
      <c r="BW97">
        <v>2000000</v>
      </c>
      <c r="BX97">
        <v>2007</v>
      </c>
      <c r="BY97">
        <v>5.3</v>
      </c>
      <c r="CA97" t="s">
        <v>1625</v>
      </c>
      <c r="CB97">
        <v>107</v>
      </c>
      <c r="CC97">
        <v>137340146</v>
      </c>
      <c r="CD97" t="s">
        <v>2178</v>
      </c>
      <c r="CE97" t="s">
        <v>2489</v>
      </c>
      <c r="CF97" t="s">
        <v>36</v>
      </c>
      <c r="CG97" t="s">
        <v>37</v>
      </c>
      <c r="CH97">
        <v>70000000</v>
      </c>
      <c r="CI97">
        <v>2006</v>
      </c>
      <c r="CJ97">
        <v>6.4</v>
      </c>
      <c r="CL97" t="s">
        <v>990</v>
      </c>
      <c r="CM97">
        <v>95</v>
      </c>
      <c r="CN97">
        <v>143523463</v>
      </c>
      <c r="CO97" t="s">
        <v>80</v>
      </c>
      <c r="CP97" t="s">
        <v>991</v>
      </c>
      <c r="CQ97" t="s">
        <v>36</v>
      </c>
      <c r="CR97" t="s">
        <v>37</v>
      </c>
      <c r="CS97">
        <v>145000000</v>
      </c>
      <c r="CT97">
        <v>2016</v>
      </c>
      <c r="CU97">
        <v>7.2</v>
      </c>
      <c r="CW97" t="s">
        <v>1567</v>
      </c>
      <c r="CX97">
        <v>102</v>
      </c>
      <c r="CY97">
        <v>106369117</v>
      </c>
      <c r="CZ97" t="s">
        <v>197</v>
      </c>
      <c r="DA97" t="s">
        <v>1570</v>
      </c>
      <c r="DB97" t="s">
        <v>36</v>
      </c>
      <c r="DC97" t="s">
        <v>37</v>
      </c>
      <c r="DD97">
        <v>110000000</v>
      </c>
      <c r="DE97">
        <v>2014</v>
      </c>
      <c r="DF97">
        <v>6.2</v>
      </c>
      <c r="DH97" t="s">
        <v>13487</v>
      </c>
      <c r="DI97">
        <v>112</v>
      </c>
      <c r="DJ97">
        <v>11204499</v>
      </c>
      <c r="DK97" t="s">
        <v>760</v>
      </c>
      <c r="DL97" t="s">
        <v>13488</v>
      </c>
      <c r="DM97" t="s">
        <v>36</v>
      </c>
      <c r="DN97" t="s">
        <v>37</v>
      </c>
      <c r="DO97">
        <v>14000000</v>
      </c>
      <c r="DP97">
        <v>2006</v>
      </c>
      <c r="DQ97">
        <v>7</v>
      </c>
      <c r="DS97" t="s">
        <v>5832</v>
      </c>
      <c r="DT97">
        <v>94</v>
      </c>
      <c r="DU97">
        <v>50648679</v>
      </c>
      <c r="DV97" t="s">
        <v>1970</v>
      </c>
      <c r="DW97" t="s">
        <v>5833</v>
      </c>
      <c r="DX97" t="s">
        <v>36</v>
      </c>
      <c r="DY97" t="s">
        <v>1463</v>
      </c>
      <c r="DZ97">
        <v>45000000</v>
      </c>
      <c r="EA97">
        <v>2007</v>
      </c>
      <c r="EB97">
        <v>6.3</v>
      </c>
      <c r="ED97" t="s">
        <v>4891</v>
      </c>
      <c r="EE97">
        <v>112</v>
      </c>
      <c r="EF97">
        <v>39462438</v>
      </c>
      <c r="EG97" t="s">
        <v>299</v>
      </c>
      <c r="EH97" t="s">
        <v>15838</v>
      </c>
      <c r="EI97" t="s">
        <v>36</v>
      </c>
      <c r="EJ97" t="s">
        <v>37</v>
      </c>
      <c r="EK97">
        <v>7000000</v>
      </c>
      <c r="EL97">
        <v>2009</v>
      </c>
      <c r="EM97">
        <v>7.3</v>
      </c>
      <c r="EO97" t="s">
        <v>15708</v>
      </c>
      <c r="EP97">
        <v>105</v>
      </c>
      <c r="EQ97">
        <v>531806</v>
      </c>
      <c r="ER97" t="s">
        <v>17377</v>
      </c>
      <c r="ES97" t="s">
        <v>17378</v>
      </c>
      <c r="ET97" t="s">
        <v>36</v>
      </c>
      <c r="EU97" t="s">
        <v>37</v>
      </c>
      <c r="EW97">
        <v>2010</v>
      </c>
      <c r="EX97">
        <v>3.4</v>
      </c>
      <c r="EZ97" t="s">
        <v>5126</v>
      </c>
      <c r="FA97">
        <v>113</v>
      </c>
      <c r="FB97">
        <v>61094903</v>
      </c>
      <c r="FC97" t="s">
        <v>226</v>
      </c>
      <c r="FD97" t="s">
        <v>6443</v>
      </c>
      <c r="FE97" t="s">
        <v>36</v>
      </c>
      <c r="FF97" t="s">
        <v>55</v>
      </c>
      <c r="FG97">
        <v>30000000</v>
      </c>
      <c r="FH97">
        <v>2011</v>
      </c>
      <c r="FI97">
        <v>6.9</v>
      </c>
      <c r="FV97" t="s">
        <v>2610</v>
      </c>
      <c r="FW97">
        <v>99</v>
      </c>
      <c r="FX97">
        <v>109993847</v>
      </c>
      <c r="FY97" t="s">
        <v>2178</v>
      </c>
      <c r="FZ97" t="s">
        <v>2613</v>
      </c>
      <c r="GA97" t="s">
        <v>36</v>
      </c>
      <c r="GB97" t="s">
        <v>37</v>
      </c>
      <c r="GC97">
        <v>80000000</v>
      </c>
      <c r="GD97">
        <v>2008</v>
      </c>
      <c r="GE97">
        <v>6.1</v>
      </c>
      <c r="GG97" t="s">
        <v>1062</v>
      </c>
      <c r="GH97">
        <v>138</v>
      </c>
      <c r="GI97">
        <v>132122995</v>
      </c>
      <c r="GJ97" t="s">
        <v>1064</v>
      </c>
      <c r="GK97" t="s">
        <v>1065</v>
      </c>
      <c r="GL97" t="s">
        <v>36</v>
      </c>
      <c r="GM97" t="s">
        <v>37</v>
      </c>
      <c r="GN97">
        <v>137000000</v>
      </c>
      <c r="GO97">
        <v>2003</v>
      </c>
      <c r="GP97">
        <v>5.7</v>
      </c>
      <c r="GR97" t="s">
        <v>8502</v>
      </c>
      <c r="GS97">
        <v>104</v>
      </c>
      <c r="GT97">
        <v>21800302</v>
      </c>
      <c r="GU97" t="s">
        <v>802</v>
      </c>
      <c r="GV97" t="s">
        <v>8503</v>
      </c>
      <c r="GW97" t="s">
        <v>36</v>
      </c>
      <c r="GX97" t="s">
        <v>37</v>
      </c>
      <c r="GY97">
        <v>30000000</v>
      </c>
      <c r="GZ97">
        <v>2004</v>
      </c>
      <c r="HA97">
        <v>5.5</v>
      </c>
      <c r="HC97" t="s">
        <v>739</v>
      </c>
      <c r="HD97">
        <v>128</v>
      </c>
      <c r="HE97">
        <v>126930660</v>
      </c>
      <c r="HF97" t="s">
        <v>961</v>
      </c>
      <c r="HG97" t="s">
        <v>1090</v>
      </c>
      <c r="HH97" t="s">
        <v>36</v>
      </c>
      <c r="HI97" t="s">
        <v>55</v>
      </c>
      <c r="HJ97">
        <v>135000000</v>
      </c>
      <c r="HK97">
        <v>1999</v>
      </c>
      <c r="HL97">
        <v>6.4</v>
      </c>
      <c r="HN97" t="s">
        <v>4780</v>
      </c>
      <c r="HO97">
        <v>271</v>
      </c>
      <c r="HP97">
        <v>10769960</v>
      </c>
      <c r="HQ97" t="s">
        <v>4830</v>
      </c>
      <c r="HR97" t="s">
        <v>9901</v>
      </c>
      <c r="HS97" t="s">
        <v>36</v>
      </c>
      <c r="HT97" t="s">
        <v>37</v>
      </c>
      <c r="HU97">
        <v>25000000</v>
      </c>
      <c r="HV97">
        <v>1993</v>
      </c>
      <c r="HW97">
        <v>7.7</v>
      </c>
      <c r="HY97" t="s">
        <v>17249</v>
      </c>
      <c r="HZ97">
        <v>85</v>
      </c>
      <c r="IB97" t="s">
        <v>17789</v>
      </c>
      <c r="IC97" t="s">
        <v>22286</v>
      </c>
      <c r="ID97" t="s">
        <v>36</v>
      </c>
      <c r="IE97" t="s">
        <v>37</v>
      </c>
      <c r="IF97">
        <v>750000</v>
      </c>
      <c r="IG97">
        <v>1952</v>
      </c>
      <c r="IH97">
        <v>8.1</v>
      </c>
    </row>
    <row r="98" spans="2:242" x14ac:dyDescent="0.2">
      <c r="B98" t="s">
        <v>161</v>
      </c>
      <c r="C98">
        <v>88</v>
      </c>
      <c r="D98">
        <v>190418803</v>
      </c>
      <c r="E98" t="s">
        <v>164</v>
      </c>
      <c r="F98" t="s">
        <v>982</v>
      </c>
      <c r="G98" t="s">
        <v>36</v>
      </c>
      <c r="H98" t="s">
        <v>37</v>
      </c>
      <c r="I98">
        <v>140000000</v>
      </c>
      <c r="J98">
        <v>2002</v>
      </c>
      <c r="K98">
        <v>6.1</v>
      </c>
      <c r="M98" t="s">
        <v>387</v>
      </c>
      <c r="N98">
        <v>129</v>
      </c>
      <c r="O98">
        <v>229074524</v>
      </c>
      <c r="P98" t="s">
        <v>2984</v>
      </c>
      <c r="Q98" t="s">
        <v>2985</v>
      </c>
      <c r="R98" t="s">
        <v>36</v>
      </c>
      <c r="S98" t="s">
        <v>37</v>
      </c>
      <c r="T98">
        <v>73000000</v>
      </c>
      <c r="U98">
        <v>1997</v>
      </c>
      <c r="V98">
        <v>6.5</v>
      </c>
      <c r="X98" t="s">
        <v>2384</v>
      </c>
      <c r="Y98">
        <v>83</v>
      </c>
      <c r="Z98">
        <v>84303558</v>
      </c>
      <c r="AA98" t="s">
        <v>248</v>
      </c>
      <c r="AB98" t="s">
        <v>2386</v>
      </c>
      <c r="AC98" t="s">
        <v>36</v>
      </c>
      <c r="AD98" t="s">
        <v>37</v>
      </c>
      <c r="AE98">
        <v>85000000</v>
      </c>
      <c r="AF98">
        <v>2006</v>
      </c>
      <c r="AG98">
        <v>6.2</v>
      </c>
      <c r="AI98" t="s">
        <v>3514</v>
      </c>
      <c r="AJ98">
        <v>139</v>
      </c>
      <c r="AK98">
        <v>31600000</v>
      </c>
      <c r="AL98" t="s">
        <v>226</v>
      </c>
      <c r="AM98" t="s">
        <v>8962</v>
      </c>
      <c r="AN98" t="s">
        <v>36</v>
      </c>
      <c r="AO98" t="s">
        <v>37</v>
      </c>
      <c r="AP98">
        <v>28000000</v>
      </c>
      <c r="AQ98">
        <v>1995</v>
      </c>
      <c r="AR98">
        <v>6.9</v>
      </c>
      <c r="AT98" t="s">
        <v>1981</v>
      </c>
      <c r="AU98">
        <v>90</v>
      </c>
      <c r="AV98">
        <v>160762022</v>
      </c>
      <c r="AW98" t="s">
        <v>1744</v>
      </c>
      <c r="AX98" t="s">
        <v>3070</v>
      </c>
      <c r="AY98" t="s">
        <v>36</v>
      </c>
      <c r="AZ98" t="s">
        <v>37</v>
      </c>
      <c r="BA98">
        <v>75000000</v>
      </c>
      <c r="BB98">
        <v>2004</v>
      </c>
      <c r="BC98">
        <v>6</v>
      </c>
      <c r="BE98" t="s">
        <v>807</v>
      </c>
      <c r="BF98">
        <v>93</v>
      </c>
      <c r="BG98">
        <v>82226474</v>
      </c>
      <c r="BH98" t="s">
        <v>2675</v>
      </c>
      <c r="BI98" t="s">
        <v>2676</v>
      </c>
      <c r="BJ98" t="s">
        <v>36</v>
      </c>
      <c r="BK98" t="s">
        <v>37</v>
      </c>
      <c r="BL98">
        <v>65000000</v>
      </c>
      <c r="BM98">
        <v>2006</v>
      </c>
      <c r="BN98">
        <v>5.6</v>
      </c>
      <c r="BP98" t="s">
        <v>20619</v>
      </c>
      <c r="BQ98">
        <v>108</v>
      </c>
      <c r="BS98" t="s">
        <v>11112</v>
      </c>
      <c r="BT98" t="s">
        <v>20622</v>
      </c>
      <c r="BU98" t="s">
        <v>15948</v>
      </c>
      <c r="BV98" t="s">
        <v>20625</v>
      </c>
      <c r="BW98">
        <v>1500000</v>
      </c>
      <c r="BX98">
        <v>2013</v>
      </c>
      <c r="BY98">
        <v>8.1</v>
      </c>
      <c r="CA98" t="s">
        <v>3257</v>
      </c>
      <c r="CB98">
        <v>189</v>
      </c>
      <c r="CC98">
        <v>136801374</v>
      </c>
      <c r="CD98" t="s">
        <v>320</v>
      </c>
      <c r="CE98" t="s">
        <v>3937</v>
      </c>
      <c r="CF98" t="s">
        <v>36</v>
      </c>
      <c r="CG98" t="s">
        <v>37</v>
      </c>
      <c r="CH98">
        <v>60000000</v>
      </c>
      <c r="CI98">
        <v>1999</v>
      </c>
      <c r="CJ98">
        <v>8.5</v>
      </c>
      <c r="CL98" t="s">
        <v>3928</v>
      </c>
      <c r="CM98">
        <v>115</v>
      </c>
      <c r="CN98">
        <v>143151473</v>
      </c>
      <c r="CO98" t="s">
        <v>3931</v>
      </c>
      <c r="CP98" t="s">
        <v>3932</v>
      </c>
      <c r="CQ98" t="s">
        <v>36</v>
      </c>
      <c r="CR98" t="s">
        <v>37</v>
      </c>
      <c r="CS98">
        <v>60000000</v>
      </c>
      <c r="CT98">
        <v>2008</v>
      </c>
      <c r="CU98">
        <v>7.1</v>
      </c>
      <c r="CW98" t="s">
        <v>1573</v>
      </c>
      <c r="CX98">
        <v>103</v>
      </c>
      <c r="CY98">
        <v>142614158</v>
      </c>
      <c r="CZ98" t="s">
        <v>1575</v>
      </c>
      <c r="DA98" t="s">
        <v>1576</v>
      </c>
      <c r="DB98" t="s">
        <v>36</v>
      </c>
      <c r="DC98" t="s">
        <v>37</v>
      </c>
      <c r="DD98">
        <v>110000000</v>
      </c>
      <c r="DE98">
        <v>2011</v>
      </c>
      <c r="DF98">
        <v>5.5</v>
      </c>
      <c r="DH98" t="s">
        <v>7642</v>
      </c>
      <c r="DI98">
        <v>100</v>
      </c>
      <c r="DJ98">
        <v>10991381</v>
      </c>
      <c r="DK98" t="s">
        <v>7643</v>
      </c>
      <c r="DL98" t="s">
        <v>7644</v>
      </c>
      <c r="DM98" t="s">
        <v>36</v>
      </c>
      <c r="DN98" t="s">
        <v>55</v>
      </c>
      <c r="DO98">
        <v>35000000</v>
      </c>
      <c r="DP98">
        <v>2009</v>
      </c>
      <c r="DQ98">
        <v>7.3</v>
      </c>
      <c r="DS98" t="s">
        <v>7917</v>
      </c>
      <c r="DT98">
        <v>103</v>
      </c>
      <c r="DU98">
        <v>50041732</v>
      </c>
      <c r="DV98" t="s">
        <v>6380</v>
      </c>
      <c r="DW98" t="s">
        <v>7918</v>
      </c>
      <c r="DX98" t="s">
        <v>36</v>
      </c>
      <c r="DY98" t="s">
        <v>37</v>
      </c>
      <c r="DZ98">
        <v>29000000</v>
      </c>
      <c r="EA98">
        <v>1999</v>
      </c>
      <c r="EB98">
        <v>6.2</v>
      </c>
      <c r="ED98" t="s">
        <v>4807</v>
      </c>
      <c r="EE98">
        <v>119</v>
      </c>
      <c r="EF98">
        <v>39440655</v>
      </c>
      <c r="EG98" t="s">
        <v>3931</v>
      </c>
      <c r="EH98" t="s">
        <v>4810</v>
      </c>
      <c r="EI98" t="s">
        <v>36</v>
      </c>
      <c r="EJ98" t="s">
        <v>37</v>
      </c>
      <c r="EK98">
        <v>55000000</v>
      </c>
      <c r="EL98">
        <v>2010</v>
      </c>
      <c r="EM98">
        <v>6.4</v>
      </c>
      <c r="EO98" t="s">
        <v>4861</v>
      </c>
      <c r="EP98">
        <v>87</v>
      </c>
      <c r="EQ98">
        <v>515005</v>
      </c>
      <c r="ER98" t="s">
        <v>22453</v>
      </c>
      <c r="ES98" t="s">
        <v>22454</v>
      </c>
      <c r="ET98" t="s">
        <v>36</v>
      </c>
      <c r="EU98" t="s">
        <v>55</v>
      </c>
      <c r="EV98">
        <v>560000</v>
      </c>
      <c r="EW98">
        <v>1964</v>
      </c>
      <c r="EX98">
        <v>7.7</v>
      </c>
      <c r="EZ98" t="s">
        <v>5126</v>
      </c>
      <c r="FA98">
        <v>113</v>
      </c>
      <c r="FB98">
        <v>61094903</v>
      </c>
      <c r="FC98" t="s">
        <v>226</v>
      </c>
      <c r="FD98" t="s">
        <v>6443</v>
      </c>
      <c r="FE98" t="s">
        <v>36</v>
      </c>
      <c r="FF98" t="s">
        <v>55</v>
      </c>
      <c r="FG98">
        <v>30000000</v>
      </c>
      <c r="FH98">
        <v>2011</v>
      </c>
      <c r="FI98">
        <v>6.9</v>
      </c>
      <c r="FV98" t="s">
        <v>3216</v>
      </c>
      <c r="FW98">
        <v>133</v>
      </c>
      <c r="FX98">
        <v>109243478</v>
      </c>
      <c r="FY98" t="s">
        <v>516</v>
      </c>
      <c r="FZ98" t="s">
        <v>9220</v>
      </c>
      <c r="GA98" t="s">
        <v>36</v>
      </c>
      <c r="GB98" t="s">
        <v>37</v>
      </c>
      <c r="GC98">
        <v>26000000</v>
      </c>
      <c r="GD98">
        <v>2005</v>
      </c>
      <c r="GE98">
        <v>7.1</v>
      </c>
      <c r="GG98" t="s">
        <v>387</v>
      </c>
      <c r="GH98">
        <v>145</v>
      </c>
      <c r="GI98">
        <v>132014112</v>
      </c>
      <c r="GJ98" t="s">
        <v>521</v>
      </c>
      <c r="GK98" t="s">
        <v>1697</v>
      </c>
      <c r="GL98" t="s">
        <v>36</v>
      </c>
      <c r="GM98" t="s">
        <v>37</v>
      </c>
      <c r="GN98">
        <v>102000000</v>
      </c>
      <c r="GO98">
        <v>2002</v>
      </c>
      <c r="GP98">
        <v>7.7</v>
      </c>
      <c r="GR98" t="s">
        <v>5074</v>
      </c>
      <c r="GS98">
        <v>136</v>
      </c>
      <c r="GT98">
        <v>21554585</v>
      </c>
      <c r="GU98" t="s">
        <v>1725</v>
      </c>
      <c r="GV98" t="s">
        <v>9730</v>
      </c>
      <c r="GW98" t="s">
        <v>36</v>
      </c>
      <c r="GX98" t="s">
        <v>37</v>
      </c>
      <c r="GY98">
        <v>25000000</v>
      </c>
      <c r="GZ98">
        <v>1998</v>
      </c>
      <c r="HA98">
        <v>6.9</v>
      </c>
      <c r="HC98" t="s">
        <v>1969</v>
      </c>
      <c r="HD98">
        <v>89</v>
      </c>
      <c r="HE98">
        <v>126546825</v>
      </c>
      <c r="HF98" t="s">
        <v>98</v>
      </c>
      <c r="HG98" t="s">
        <v>6257</v>
      </c>
      <c r="HH98" t="s">
        <v>36</v>
      </c>
      <c r="HI98" t="s">
        <v>1463</v>
      </c>
      <c r="HJ98">
        <v>40000000</v>
      </c>
      <c r="HK98">
        <v>2014</v>
      </c>
      <c r="HL98">
        <v>6.4</v>
      </c>
      <c r="HN98" t="s">
        <v>4421</v>
      </c>
      <c r="HO98">
        <v>132</v>
      </c>
      <c r="HP98">
        <v>10166502</v>
      </c>
      <c r="HQ98" t="s">
        <v>78</v>
      </c>
      <c r="HR98" t="s">
        <v>4423</v>
      </c>
      <c r="HS98" t="s">
        <v>4427</v>
      </c>
      <c r="HT98" t="s">
        <v>37</v>
      </c>
      <c r="HU98">
        <v>80000000</v>
      </c>
      <c r="HV98">
        <v>2005</v>
      </c>
      <c r="HW98">
        <v>6.7</v>
      </c>
      <c r="HY98" t="s">
        <v>23340</v>
      </c>
      <c r="HZ98">
        <v>105</v>
      </c>
      <c r="IB98" t="s">
        <v>23343</v>
      </c>
      <c r="IC98" t="s">
        <v>23344</v>
      </c>
      <c r="ID98" t="s">
        <v>36</v>
      </c>
      <c r="IE98" t="s">
        <v>37</v>
      </c>
      <c r="IF98">
        <v>250000</v>
      </c>
      <c r="IG98">
        <v>2015</v>
      </c>
      <c r="IH98">
        <v>4</v>
      </c>
    </row>
    <row r="99" spans="2:242" x14ac:dyDescent="0.2">
      <c r="B99" t="s">
        <v>185</v>
      </c>
      <c r="C99">
        <v>171</v>
      </c>
      <c r="D99">
        <v>187670866</v>
      </c>
      <c r="E99" t="s">
        <v>654</v>
      </c>
      <c r="F99" t="s">
        <v>1692</v>
      </c>
      <c r="G99" t="s">
        <v>36</v>
      </c>
      <c r="H99" t="s">
        <v>37</v>
      </c>
      <c r="I99">
        <v>103000000</v>
      </c>
      <c r="J99">
        <v>2000</v>
      </c>
      <c r="K99">
        <v>8.5</v>
      </c>
      <c r="M99" t="s">
        <v>349</v>
      </c>
      <c r="N99">
        <v>132</v>
      </c>
      <c r="O99">
        <v>228756232</v>
      </c>
      <c r="P99" t="s">
        <v>351</v>
      </c>
      <c r="Q99" t="s">
        <v>352</v>
      </c>
      <c r="R99" t="s">
        <v>36</v>
      </c>
      <c r="S99" t="s">
        <v>37</v>
      </c>
      <c r="T99">
        <v>190000000</v>
      </c>
      <c r="U99">
        <v>2013</v>
      </c>
      <c r="V99">
        <v>7.8</v>
      </c>
      <c r="X99" t="s">
        <v>6026</v>
      </c>
      <c r="Y99">
        <v>88</v>
      </c>
      <c r="Z99">
        <v>84300000</v>
      </c>
      <c r="AA99" t="s">
        <v>6029</v>
      </c>
      <c r="AB99" t="s">
        <v>6030</v>
      </c>
      <c r="AC99" t="s">
        <v>36</v>
      </c>
      <c r="AD99" t="s">
        <v>37</v>
      </c>
      <c r="AE99">
        <v>2600000</v>
      </c>
      <c r="AF99">
        <v>1940</v>
      </c>
      <c r="AG99">
        <v>7.5</v>
      </c>
      <c r="AI99" t="s">
        <v>3399</v>
      </c>
      <c r="AJ99">
        <v>93</v>
      </c>
      <c r="AK99">
        <v>31501218</v>
      </c>
      <c r="AL99" t="s">
        <v>95</v>
      </c>
      <c r="AM99" t="s">
        <v>16494</v>
      </c>
      <c r="AN99" t="s">
        <v>36</v>
      </c>
      <c r="AO99" t="s">
        <v>37</v>
      </c>
      <c r="AP99">
        <v>7500000</v>
      </c>
      <c r="AQ99">
        <v>2005</v>
      </c>
      <c r="AR99">
        <v>7.5</v>
      </c>
      <c r="AT99" t="s">
        <v>16984</v>
      </c>
      <c r="AU99">
        <v>129</v>
      </c>
      <c r="AV99">
        <v>159600000</v>
      </c>
      <c r="AW99" t="s">
        <v>4202</v>
      </c>
      <c r="AX99" t="s">
        <v>17382</v>
      </c>
      <c r="AY99" t="s">
        <v>36</v>
      </c>
      <c r="AZ99" t="s">
        <v>37</v>
      </c>
      <c r="BA99">
        <v>5500000</v>
      </c>
      <c r="BB99">
        <v>1973</v>
      </c>
      <c r="BC99">
        <v>8.3000000000000007</v>
      </c>
      <c r="BE99" t="s">
        <v>5079</v>
      </c>
      <c r="BF99">
        <v>90</v>
      </c>
      <c r="BG99">
        <v>81517441</v>
      </c>
      <c r="BH99" t="s">
        <v>5081</v>
      </c>
      <c r="BI99" t="s">
        <v>5082</v>
      </c>
      <c r="BJ99" t="s">
        <v>36</v>
      </c>
      <c r="BK99" t="s">
        <v>37</v>
      </c>
      <c r="BL99">
        <v>50000000</v>
      </c>
      <c r="BM99">
        <v>1999</v>
      </c>
      <c r="BN99">
        <v>7.1</v>
      </c>
      <c r="BP99" t="s">
        <v>21049</v>
      </c>
      <c r="BQ99">
        <v>20</v>
      </c>
      <c r="BS99" t="s">
        <v>21051</v>
      </c>
      <c r="BT99" t="s">
        <v>21052</v>
      </c>
      <c r="BU99" t="s">
        <v>36</v>
      </c>
      <c r="BV99" t="s">
        <v>37</v>
      </c>
      <c r="BW99">
        <v>1500000</v>
      </c>
      <c r="BX99">
        <v>2005</v>
      </c>
      <c r="BY99">
        <v>6.8</v>
      </c>
      <c r="CA99" t="s">
        <v>6000</v>
      </c>
      <c r="CB99">
        <v>130</v>
      </c>
      <c r="CC99">
        <v>136019448</v>
      </c>
      <c r="CD99" t="s">
        <v>6002</v>
      </c>
      <c r="CE99" t="s">
        <v>6003</v>
      </c>
      <c r="CF99" t="s">
        <v>36</v>
      </c>
      <c r="CG99" t="s">
        <v>37</v>
      </c>
      <c r="CH99">
        <v>44500000</v>
      </c>
      <c r="CI99">
        <v>2012</v>
      </c>
      <c r="CJ99">
        <v>7.7</v>
      </c>
      <c r="CL99" t="s">
        <v>1573</v>
      </c>
      <c r="CM99">
        <v>103</v>
      </c>
      <c r="CN99">
        <v>142614158</v>
      </c>
      <c r="CO99" t="s">
        <v>1575</v>
      </c>
      <c r="CP99" t="s">
        <v>1576</v>
      </c>
      <c r="CQ99" t="s">
        <v>36</v>
      </c>
      <c r="CR99" t="s">
        <v>37</v>
      </c>
      <c r="CS99">
        <v>110000000</v>
      </c>
      <c r="CT99">
        <v>2011</v>
      </c>
      <c r="CU99">
        <v>5.5</v>
      </c>
      <c r="CW99" t="s">
        <v>1573</v>
      </c>
      <c r="CX99">
        <v>105</v>
      </c>
      <c r="CY99">
        <v>71017784</v>
      </c>
      <c r="CZ99" t="s">
        <v>1598</v>
      </c>
      <c r="DA99" t="s">
        <v>1599</v>
      </c>
      <c r="DB99" t="s">
        <v>36</v>
      </c>
      <c r="DC99" t="s">
        <v>37</v>
      </c>
      <c r="DD99">
        <v>105000000</v>
      </c>
      <c r="DE99">
        <v>2013</v>
      </c>
      <c r="DF99">
        <v>5.4</v>
      </c>
      <c r="DH99" t="s">
        <v>4780</v>
      </c>
      <c r="DI99">
        <v>271</v>
      </c>
      <c r="DJ99">
        <v>10769960</v>
      </c>
      <c r="DK99" t="s">
        <v>4830</v>
      </c>
      <c r="DL99" t="s">
        <v>9901</v>
      </c>
      <c r="DM99" t="s">
        <v>36</v>
      </c>
      <c r="DN99" t="s">
        <v>37</v>
      </c>
      <c r="DO99">
        <v>25000000</v>
      </c>
      <c r="DP99">
        <v>1993</v>
      </c>
      <c r="DQ99">
        <v>7.7</v>
      </c>
      <c r="DS99" t="s">
        <v>2064</v>
      </c>
      <c r="DT99">
        <v>99</v>
      </c>
      <c r="DU99">
        <v>49369900</v>
      </c>
      <c r="DV99" t="s">
        <v>13661</v>
      </c>
      <c r="DW99" t="s">
        <v>13662</v>
      </c>
      <c r="DX99" t="s">
        <v>36</v>
      </c>
      <c r="DY99" t="s">
        <v>37</v>
      </c>
      <c r="DZ99">
        <v>7000000</v>
      </c>
      <c r="EA99">
        <v>1988</v>
      </c>
      <c r="EB99">
        <v>5.7</v>
      </c>
      <c r="ED99" t="s">
        <v>9570</v>
      </c>
      <c r="EE99">
        <v>80</v>
      </c>
      <c r="EF99">
        <v>39399750</v>
      </c>
      <c r="EG99" t="s">
        <v>2313</v>
      </c>
      <c r="EH99" t="s">
        <v>9571</v>
      </c>
      <c r="EI99" t="s">
        <v>36</v>
      </c>
      <c r="EJ99" t="s">
        <v>37</v>
      </c>
      <c r="EK99">
        <v>25000000</v>
      </c>
      <c r="EL99">
        <v>2003</v>
      </c>
      <c r="EM99">
        <v>5.6</v>
      </c>
      <c r="EO99" t="s">
        <v>16210</v>
      </c>
      <c r="EP99">
        <v>109</v>
      </c>
      <c r="EQ99">
        <v>336456</v>
      </c>
      <c r="ER99" t="s">
        <v>95</v>
      </c>
      <c r="ES99" t="s">
        <v>16212</v>
      </c>
      <c r="ET99" t="s">
        <v>36</v>
      </c>
      <c r="EU99" t="s">
        <v>37</v>
      </c>
      <c r="EV99">
        <v>8000000</v>
      </c>
      <c r="EW99">
        <v>2003</v>
      </c>
      <c r="EX99">
        <v>5.6</v>
      </c>
      <c r="EZ99" t="s">
        <v>3776</v>
      </c>
      <c r="FA99">
        <v>136</v>
      </c>
      <c r="FB99">
        <v>60984028</v>
      </c>
      <c r="FC99" t="s">
        <v>586</v>
      </c>
      <c r="FD99" t="s">
        <v>4511</v>
      </c>
      <c r="FE99" t="s">
        <v>36</v>
      </c>
      <c r="FF99" t="s">
        <v>37</v>
      </c>
      <c r="FG99">
        <v>57000000</v>
      </c>
      <c r="FH99">
        <v>1997</v>
      </c>
      <c r="FI99">
        <v>7.5</v>
      </c>
      <c r="FV99" t="s">
        <v>3301</v>
      </c>
      <c r="FW99">
        <v>111</v>
      </c>
      <c r="FX99">
        <v>108244774</v>
      </c>
      <c r="FY99" t="s">
        <v>255</v>
      </c>
      <c r="FZ99" t="s">
        <v>8129</v>
      </c>
      <c r="GA99" t="s">
        <v>36</v>
      </c>
      <c r="GB99" t="s">
        <v>37</v>
      </c>
      <c r="GC99">
        <v>37000000</v>
      </c>
      <c r="GD99">
        <v>2001</v>
      </c>
      <c r="GE99">
        <v>6.2</v>
      </c>
      <c r="GG99" t="s">
        <v>1349</v>
      </c>
      <c r="GH99">
        <v>92</v>
      </c>
      <c r="GI99">
        <v>131920333</v>
      </c>
      <c r="GJ99" t="s">
        <v>220</v>
      </c>
      <c r="GK99" t="s">
        <v>1351</v>
      </c>
      <c r="GL99" t="s">
        <v>36</v>
      </c>
      <c r="GM99" t="s">
        <v>37</v>
      </c>
      <c r="GN99">
        <v>130000000</v>
      </c>
      <c r="GO99">
        <v>2007</v>
      </c>
      <c r="GP99">
        <v>5.6</v>
      </c>
      <c r="GR99" t="s">
        <v>9102</v>
      </c>
      <c r="GS99">
        <v>100</v>
      </c>
      <c r="GT99">
        <v>21520719</v>
      </c>
      <c r="GU99" t="s">
        <v>327</v>
      </c>
      <c r="GV99" t="s">
        <v>14216</v>
      </c>
      <c r="GW99" t="s">
        <v>36</v>
      </c>
      <c r="GX99" t="s">
        <v>37</v>
      </c>
      <c r="GZ99">
        <v>2010</v>
      </c>
      <c r="HA99">
        <v>5.8</v>
      </c>
      <c r="HC99" t="s">
        <v>2352</v>
      </c>
      <c r="HD99">
        <v>115</v>
      </c>
      <c r="HE99">
        <v>126149655</v>
      </c>
      <c r="HF99" t="s">
        <v>1725</v>
      </c>
      <c r="HG99" t="s">
        <v>2353</v>
      </c>
      <c r="HH99" t="s">
        <v>36</v>
      </c>
      <c r="HI99" t="s">
        <v>37</v>
      </c>
      <c r="HJ99">
        <v>85000000</v>
      </c>
      <c r="HK99">
        <v>2012</v>
      </c>
      <c r="HL99">
        <v>6.8</v>
      </c>
      <c r="HN99" t="s">
        <v>855</v>
      </c>
      <c r="HO99">
        <v>137</v>
      </c>
      <c r="HP99">
        <v>10161099</v>
      </c>
      <c r="HQ99" t="s">
        <v>762</v>
      </c>
      <c r="HR99" t="s">
        <v>15672</v>
      </c>
      <c r="HS99" t="s">
        <v>36</v>
      </c>
      <c r="HT99" t="s">
        <v>55</v>
      </c>
      <c r="HU99">
        <v>9000000</v>
      </c>
      <c r="HV99">
        <v>1989</v>
      </c>
      <c r="HW99">
        <v>7.7</v>
      </c>
    </row>
    <row r="100" spans="2:242" x14ac:dyDescent="0.2">
      <c r="B100" t="s">
        <v>1292</v>
      </c>
      <c r="C100">
        <v>129</v>
      </c>
      <c r="D100">
        <v>186830669</v>
      </c>
      <c r="E100" t="s">
        <v>95</v>
      </c>
      <c r="F100" t="s">
        <v>1294</v>
      </c>
      <c r="G100" t="s">
        <v>36</v>
      </c>
      <c r="H100" t="s">
        <v>37</v>
      </c>
      <c r="I100">
        <v>125000000</v>
      </c>
      <c r="J100">
        <v>2011</v>
      </c>
      <c r="K100">
        <v>7.5</v>
      </c>
      <c r="M100" t="s">
        <v>185</v>
      </c>
      <c r="N100">
        <v>151</v>
      </c>
      <c r="O100">
        <v>228430993</v>
      </c>
      <c r="P100" t="s">
        <v>1155</v>
      </c>
      <c r="Q100" t="s">
        <v>1664</v>
      </c>
      <c r="R100" t="s">
        <v>36</v>
      </c>
      <c r="S100" t="s">
        <v>37</v>
      </c>
      <c r="T100">
        <v>108000000</v>
      </c>
      <c r="U100">
        <v>2015</v>
      </c>
      <c r="V100">
        <v>8.1</v>
      </c>
      <c r="X100" t="s">
        <v>1767</v>
      </c>
      <c r="Y100">
        <v>95</v>
      </c>
      <c r="Z100">
        <v>84037039</v>
      </c>
      <c r="AA100" t="s">
        <v>1026</v>
      </c>
      <c r="AB100" t="s">
        <v>2160</v>
      </c>
      <c r="AC100" t="s">
        <v>36</v>
      </c>
      <c r="AD100" t="s">
        <v>37</v>
      </c>
      <c r="AE100">
        <v>120000000</v>
      </c>
      <c r="AF100">
        <v>2001</v>
      </c>
      <c r="AG100">
        <v>6.8</v>
      </c>
      <c r="AI100" t="s">
        <v>5421</v>
      </c>
      <c r="AJ100">
        <v>117</v>
      </c>
      <c r="AK100">
        <v>30981850</v>
      </c>
      <c r="AL100" t="s">
        <v>3522</v>
      </c>
      <c r="AM100" t="s">
        <v>6632</v>
      </c>
      <c r="AN100" t="s">
        <v>36</v>
      </c>
      <c r="AO100" t="s">
        <v>37</v>
      </c>
      <c r="AP100">
        <v>40000000</v>
      </c>
      <c r="AQ100">
        <v>2005</v>
      </c>
      <c r="AR100">
        <v>5</v>
      </c>
      <c r="AT100" t="s">
        <v>967</v>
      </c>
      <c r="AU100">
        <v>123</v>
      </c>
      <c r="AV100">
        <v>159578352</v>
      </c>
      <c r="AW100" t="s">
        <v>2521</v>
      </c>
      <c r="AX100" t="s">
        <v>6106</v>
      </c>
      <c r="AY100" t="s">
        <v>36</v>
      </c>
      <c r="AZ100" t="s">
        <v>37</v>
      </c>
      <c r="BA100">
        <v>43000000</v>
      </c>
      <c r="BB100">
        <v>2013</v>
      </c>
      <c r="BC100">
        <v>6.6</v>
      </c>
      <c r="BE100" t="s">
        <v>2645</v>
      </c>
      <c r="BF100">
        <v>139</v>
      </c>
      <c r="BG100">
        <v>81292135</v>
      </c>
      <c r="BH100" t="s">
        <v>695</v>
      </c>
      <c r="BI100" t="s">
        <v>6331</v>
      </c>
      <c r="BJ100" t="s">
        <v>36</v>
      </c>
      <c r="BK100" t="s">
        <v>37</v>
      </c>
      <c r="BL100">
        <v>40000000</v>
      </c>
      <c r="BM100">
        <v>1999</v>
      </c>
      <c r="BN100">
        <v>7.3</v>
      </c>
      <c r="BP100" t="s">
        <v>22032</v>
      </c>
      <c r="BQ100">
        <v>83</v>
      </c>
      <c r="BS100" t="s">
        <v>22035</v>
      </c>
      <c r="BT100" t="s">
        <v>22036</v>
      </c>
      <c r="BU100" t="s">
        <v>36</v>
      </c>
      <c r="BV100" t="s">
        <v>37</v>
      </c>
      <c r="BW100">
        <v>913000</v>
      </c>
      <c r="BX100">
        <v>2014</v>
      </c>
      <c r="BY100">
        <v>7.1</v>
      </c>
      <c r="CA100" t="s">
        <v>512</v>
      </c>
      <c r="CB100">
        <v>115</v>
      </c>
      <c r="CC100">
        <v>135014968</v>
      </c>
      <c r="CD100" t="s">
        <v>809</v>
      </c>
      <c r="CE100" t="s">
        <v>5021</v>
      </c>
      <c r="CF100" t="s">
        <v>36</v>
      </c>
      <c r="CG100" t="s">
        <v>37</v>
      </c>
      <c r="CH100">
        <v>50000000</v>
      </c>
      <c r="CI100">
        <v>1998</v>
      </c>
      <c r="CJ100">
        <v>6.7</v>
      </c>
      <c r="CL100" t="s">
        <v>144</v>
      </c>
      <c r="CM100">
        <v>150</v>
      </c>
      <c r="CN100">
        <v>141614023</v>
      </c>
      <c r="CO100" t="s">
        <v>147</v>
      </c>
      <c r="CP100" t="s">
        <v>148</v>
      </c>
      <c r="CQ100" t="s">
        <v>36</v>
      </c>
      <c r="CR100" t="s">
        <v>37</v>
      </c>
      <c r="CS100">
        <v>225000000</v>
      </c>
      <c r="CT100">
        <v>2008</v>
      </c>
      <c r="CU100">
        <v>6.6</v>
      </c>
      <c r="CW100" t="s">
        <v>169</v>
      </c>
      <c r="CX100">
        <v>171</v>
      </c>
      <c r="CY100">
        <v>313837577</v>
      </c>
      <c r="CZ100" t="s">
        <v>199</v>
      </c>
      <c r="DA100" t="s">
        <v>1621</v>
      </c>
      <c r="DB100" t="s">
        <v>36</v>
      </c>
      <c r="DC100" t="s">
        <v>177</v>
      </c>
      <c r="DD100">
        <v>93000000</v>
      </c>
      <c r="DE100">
        <v>2001</v>
      </c>
      <c r="DF100">
        <v>8.8000000000000007</v>
      </c>
      <c r="DH100" t="s">
        <v>9160</v>
      </c>
      <c r="DI100">
        <v>123</v>
      </c>
      <c r="DJ100">
        <v>10297897</v>
      </c>
      <c r="DK100" t="s">
        <v>658</v>
      </c>
      <c r="DL100" t="s">
        <v>9163</v>
      </c>
      <c r="DM100" t="s">
        <v>36</v>
      </c>
      <c r="DN100" t="s">
        <v>37</v>
      </c>
      <c r="DO100">
        <v>27000000</v>
      </c>
      <c r="DP100">
        <v>1998</v>
      </c>
      <c r="DQ100">
        <v>6</v>
      </c>
      <c r="DS100" t="s">
        <v>9919</v>
      </c>
      <c r="DT100">
        <v>92</v>
      </c>
      <c r="DU100">
        <v>49122319</v>
      </c>
      <c r="DV100" t="s">
        <v>7890</v>
      </c>
      <c r="DW100" t="s">
        <v>9921</v>
      </c>
      <c r="DX100" t="s">
        <v>36</v>
      </c>
      <c r="DY100" t="s">
        <v>37</v>
      </c>
      <c r="DZ100">
        <v>14000000</v>
      </c>
      <c r="EA100">
        <v>2012</v>
      </c>
      <c r="EB100">
        <v>5.9</v>
      </c>
      <c r="ED100" t="s">
        <v>6022</v>
      </c>
      <c r="EE100">
        <v>118</v>
      </c>
      <c r="EF100">
        <v>39100956</v>
      </c>
      <c r="EG100" t="s">
        <v>12785</v>
      </c>
      <c r="EH100" t="s">
        <v>12786</v>
      </c>
      <c r="EI100" t="s">
        <v>36</v>
      </c>
      <c r="EJ100" t="s">
        <v>37</v>
      </c>
      <c r="EL100">
        <v>1993</v>
      </c>
      <c r="EM100">
        <v>7.2</v>
      </c>
      <c r="EO100" t="s">
        <v>17872</v>
      </c>
      <c r="EP100">
        <v>34</v>
      </c>
      <c r="EQ100">
        <v>333658</v>
      </c>
      <c r="ER100" t="s">
        <v>186</v>
      </c>
      <c r="ES100" t="s">
        <v>19885</v>
      </c>
      <c r="ET100" t="s">
        <v>36</v>
      </c>
      <c r="EU100" t="s">
        <v>37</v>
      </c>
      <c r="EV100">
        <v>34000</v>
      </c>
      <c r="EW100">
        <v>1990</v>
      </c>
      <c r="EX100">
        <v>7.1</v>
      </c>
      <c r="EZ100" t="s">
        <v>5741</v>
      </c>
      <c r="FA100">
        <v>153</v>
      </c>
      <c r="FB100">
        <v>60962878</v>
      </c>
      <c r="FC100" t="s">
        <v>261</v>
      </c>
      <c r="FD100" t="s">
        <v>5742</v>
      </c>
      <c r="FE100" t="s">
        <v>36</v>
      </c>
      <c r="FF100" t="s">
        <v>37</v>
      </c>
      <c r="FG100">
        <v>46000000</v>
      </c>
      <c r="FH100">
        <v>2013</v>
      </c>
      <c r="FI100">
        <v>8.1</v>
      </c>
      <c r="FV100" t="s">
        <v>4861</v>
      </c>
      <c r="FW100">
        <v>116</v>
      </c>
      <c r="FX100">
        <v>108200000</v>
      </c>
      <c r="FY100" t="s">
        <v>4578</v>
      </c>
      <c r="FZ100" t="s">
        <v>4862</v>
      </c>
      <c r="GA100" t="s">
        <v>36</v>
      </c>
      <c r="GB100" t="s">
        <v>37</v>
      </c>
      <c r="GC100">
        <v>54000000</v>
      </c>
      <c r="GD100">
        <v>1980</v>
      </c>
      <c r="GE100">
        <v>6.8</v>
      </c>
      <c r="GG100" t="s">
        <v>406</v>
      </c>
      <c r="GH100">
        <v>122</v>
      </c>
      <c r="GI100">
        <v>130468626</v>
      </c>
      <c r="GJ100" t="s">
        <v>408</v>
      </c>
      <c r="GK100" t="s">
        <v>409</v>
      </c>
      <c r="GL100" t="s">
        <v>36</v>
      </c>
      <c r="GM100" t="s">
        <v>37</v>
      </c>
      <c r="GN100">
        <v>185000000</v>
      </c>
      <c r="GO100">
        <v>2016</v>
      </c>
      <c r="GP100">
        <v>7.5</v>
      </c>
      <c r="GR100" t="s">
        <v>7350</v>
      </c>
      <c r="GS100">
        <v>108</v>
      </c>
      <c r="GT100">
        <v>19693891</v>
      </c>
      <c r="GU100" t="s">
        <v>1420</v>
      </c>
      <c r="GV100" t="s">
        <v>12228</v>
      </c>
      <c r="GW100" t="s">
        <v>36</v>
      </c>
      <c r="GX100" t="s">
        <v>37</v>
      </c>
      <c r="GY100">
        <v>34000000</v>
      </c>
      <c r="GZ100">
        <v>2001</v>
      </c>
      <c r="HA100">
        <v>4.9000000000000004</v>
      </c>
      <c r="HC100" t="s">
        <v>1524</v>
      </c>
      <c r="HD100">
        <v>125</v>
      </c>
      <c r="HE100">
        <v>125531634</v>
      </c>
      <c r="HF100" t="s">
        <v>338</v>
      </c>
      <c r="HG100" t="s">
        <v>1527</v>
      </c>
      <c r="HH100" t="s">
        <v>36</v>
      </c>
      <c r="HI100" t="s">
        <v>37</v>
      </c>
      <c r="HJ100">
        <v>110000000</v>
      </c>
      <c r="HK100">
        <v>2004</v>
      </c>
      <c r="HL100">
        <v>6.4</v>
      </c>
      <c r="HN100" t="s">
        <v>9428</v>
      </c>
      <c r="HO100">
        <v>108</v>
      </c>
      <c r="HP100">
        <v>9172810</v>
      </c>
      <c r="HQ100" t="s">
        <v>563</v>
      </c>
      <c r="HR100" t="s">
        <v>13086</v>
      </c>
      <c r="HS100" t="s">
        <v>36</v>
      </c>
      <c r="HT100" t="s">
        <v>37</v>
      </c>
      <c r="HU100">
        <v>16000000</v>
      </c>
      <c r="HV100">
        <v>2007</v>
      </c>
      <c r="HW100">
        <v>6.7</v>
      </c>
    </row>
    <row r="101" spans="2:242" x14ac:dyDescent="0.2">
      <c r="B101" t="s">
        <v>426</v>
      </c>
      <c r="C101">
        <v>124</v>
      </c>
      <c r="D101">
        <v>186739919</v>
      </c>
      <c r="E101" t="s">
        <v>371</v>
      </c>
      <c r="F101" t="s">
        <v>1335</v>
      </c>
      <c r="G101" t="s">
        <v>36</v>
      </c>
      <c r="H101" t="s">
        <v>37</v>
      </c>
      <c r="I101">
        <v>125000000</v>
      </c>
      <c r="J101">
        <v>2004</v>
      </c>
      <c r="K101">
        <v>6.4</v>
      </c>
      <c r="M101" t="s">
        <v>69</v>
      </c>
      <c r="N101">
        <v>98</v>
      </c>
      <c r="O101">
        <v>223806889</v>
      </c>
      <c r="P101" t="s">
        <v>319</v>
      </c>
      <c r="Q101" t="s">
        <v>415</v>
      </c>
      <c r="R101" t="s">
        <v>36</v>
      </c>
      <c r="S101" t="s">
        <v>37</v>
      </c>
      <c r="T101">
        <v>180000000</v>
      </c>
      <c r="U101">
        <v>2008</v>
      </c>
      <c r="V101">
        <v>8.4</v>
      </c>
      <c r="X101" t="s">
        <v>799</v>
      </c>
      <c r="Y101">
        <v>92</v>
      </c>
      <c r="Z101">
        <v>83348920</v>
      </c>
      <c r="AA101" t="s">
        <v>351</v>
      </c>
      <c r="AB101" t="s">
        <v>1149</v>
      </c>
      <c r="AC101" t="s">
        <v>36</v>
      </c>
      <c r="AD101" t="s">
        <v>37</v>
      </c>
      <c r="AE101">
        <v>132000000</v>
      </c>
      <c r="AF101">
        <v>2014</v>
      </c>
      <c r="AG101">
        <v>6.7</v>
      </c>
      <c r="AI101" t="s">
        <v>3451</v>
      </c>
      <c r="AJ101">
        <v>139</v>
      </c>
      <c r="AK101">
        <v>30513940</v>
      </c>
      <c r="AL101" t="s">
        <v>8470</v>
      </c>
      <c r="AM101" t="s">
        <v>8471</v>
      </c>
      <c r="AN101" t="s">
        <v>36</v>
      </c>
      <c r="AO101" t="s">
        <v>37</v>
      </c>
      <c r="AP101">
        <v>30000000</v>
      </c>
      <c r="AQ101">
        <v>2014</v>
      </c>
      <c r="AR101">
        <v>6.9</v>
      </c>
      <c r="AT101" t="s">
        <v>2465</v>
      </c>
      <c r="AU101">
        <v>113</v>
      </c>
      <c r="AV101">
        <v>158115031</v>
      </c>
      <c r="AW101" t="s">
        <v>2178</v>
      </c>
      <c r="AX101" t="s">
        <v>2574</v>
      </c>
      <c r="AY101" t="s">
        <v>36</v>
      </c>
      <c r="AZ101" t="s">
        <v>37</v>
      </c>
      <c r="BA101">
        <v>82000000</v>
      </c>
      <c r="BB101">
        <v>2005</v>
      </c>
      <c r="BC101">
        <v>6.4</v>
      </c>
      <c r="BE101" t="s">
        <v>3100</v>
      </c>
      <c r="BF101">
        <v>123</v>
      </c>
      <c r="BG101">
        <v>81159365</v>
      </c>
      <c r="BH101" t="s">
        <v>118</v>
      </c>
      <c r="BI101" t="s">
        <v>7292</v>
      </c>
      <c r="BJ101" t="s">
        <v>36</v>
      </c>
      <c r="BK101" t="s">
        <v>37</v>
      </c>
      <c r="BL101">
        <v>35000000</v>
      </c>
      <c r="BM101">
        <v>2008</v>
      </c>
      <c r="BN101">
        <v>6.8</v>
      </c>
      <c r="BP101" t="s">
        <v>21049</v>
      </c>
      <c r="BQ101">
        <v>75</v>
      </c>
      <c r="BS101" t="s">
        <v>22232</v>
      </c>
      <c r="BT101" t="s">
        <v>22233</v>
      </c>
      <c r="BU101" t="s">
        <v>36</v>
      </c>
      <c r="BV101" t="s">
        <v>37</v>
      </c>
      <c r="BW101">
        <v>750000</v>
      </c>
      <c r="BX101">
        <v>2006</v>
      </c>
      <c r="BY101">
        <v>7.7</v>
      </c>
      <c r="CA101" t="s">
        <v>4848</v>
      </c>
      <c r="CB101">
        <v>175</v>
      </c>
      <c r="CC101">
        <v>134821952</v>
      </c>
      <c r="CD101" t="s">
        <v>2380</v>
      </c>
      <c r="CE101" t="s">
        <v>16453</v>
      </c>
      <c r="CF101" t="s">
        <v>36</v>
      </c>
      <c r="CG101" t="s">
        <v>37</v>
      </c>
      <c r="CH101">
        <v>6000000</v>
      </c>
      <c r="CI101">
        <v>1972</v>
      </c>
      <c r="CJ101">
        <v>9.1999999999999993</v>
      </c>
      <c r="CL101" t="s">
        <v>4572</v>
      </c>
      <c r="CM101">
        <v>84</v>
      </c>
      <c r="CN101">
        <v>141600000</v>
      </c>
      <c r="CO101" t="s">
        <v>57</v>
      </c>
      <c r="CP101" t="s">
        <v>4574</v>
      </c>
      <c r="CQ101" t="s">
        <v>36</v>
      </c>
      <c r="CR101" t="s">
        <v>37</v>
      </c>
      <c r="CS101">
        <v>55000000</v>
      </c>
      <c r="CT101">
        <v>1995</v>
      </c>
      <c r="CU101">
        <v>6.6</v>
      </c>
      <c r="CW101" t="s">
        <v>1636</v>
      </c>
      <c r="CX101">
        <v>82</v>
      </c>
      <c r="CY101">
        <v>100446895</v>
      </c>
      <c r="CZ101" t="s">
        <v>272</v>
      </c>
      <c r="DA101" t="s">
        <v>1638</v>
      </c>
      <c r="DB101" t="s">
        <v>36</v>
      </c>
      <c r="DC101" t="s">
        <v>37</v>
      </c>
      <c r="DD101">
        <v>109000000</v>
      </c>
      <c r="DE101">
        <v>2003</v>
      </c>
      <c r="DF101">
        <v>3.8</v>
      </c>
      <c r="DH101" t="s">
        <v>855</v>
      </c>
      <c r="DI101">
        <v>137</v>
      </c>
      <c r="DJ101">
        <v>10161099</v>
      </c>
      <c r="DK101" t="s">
        <v>762</v>
      </c>
      <c r="DL101" t="s">
        <v>15672</v>
      </c>
      <c r="DM101" t="s">
        <v>36</v>
      </c>
      <c r="DN101" t="s">
        <v>55</v>
      </c>
      <c r="DO101">
        <v>9000000</v>
      </c>
      <c r="DP101">
        <v>1989</v>
      </c>
      <c r="DQ101">
        <v>7.7</v>
      </c>
      <c r="DS101" t="s">
        <v>9919</v>
      </c>
      <c r="DT101">
        <v>92</v>
      </c>
      <c r="DU101">
        <v>49122319</v>
      </c>
      <c r="DV101" t="s">
        <v>7890</v>
      </c>
      <c r="DW101" t="s">
        <v>9921</v>
      </c>
      <c r="DX101" t="s">
        <v>36</v>
      </c>
      <c r="DY101" t="s">
        <v>37</v>
      </c>
      <c r="DZ101">
        <v>14000000</v>
      </c>
      <c r="EA101">
        <v>2012</v>
      </c>
      <c r="EB101">
        <v>5.9</v>
      </c>
      <c r="ED101" t="s">
        <v>1952</v>
      </c>
      <c r="EE101">
        <v>102</v>
      </c>
      <c r="EF101">
        <v>38747385</v>
      </c>
      <c r="EG101" t="s">
        <v>545</v>
      </c>
      <c r="EH101" t="s">
        <v>8395</v>
      </c>
      <c r="EI101" t="s">
        <v>36</v>
      </c>
      <c r="EJ101" t="s">
        <v>37</v>
      </c>
      <c r="EK101">
        <v>25000000</v>
      </c>
      <c r="EL101">
        <v>1986</v>
      </c>
      <c r="EM101">
        <v>6.9</v>
      </c>
      <c r="EO101" t="s">
        <v>2287</v>
      </c>
      <c r="EP101">
        <v>110</v>
      </c>
      <c r="EQ101">
        <v>190562</v>
      </c>
      <c r="ER101" t="s">
        <v>2289</v>
      </c>
      <c r="ES101" t="s">
        <v>2290</v>
      </c>
      <c r="ET101" t="s">
        <v>36</v>
      </c>
      <c r="EU101" t="s">
        <v>55</v>
      </c>
      <c r="EV101">
        <v>90000000</v>
      </c>
      <c r="EW101">
        <v>2010</v>
      </c>
      <c r="EX101">
        <v>4.4000000000000004</v>
      </c>
      <c r="EZ101" t="s">
        <v>5162</v>
      </c>
      <c r="FA101">
        <v>115</v>
      </c>
      <c r="FB101">
        <v>60491560</v>
      </c>
      <c r="FC101" t="s">
        <v>464</v>
      </c>
      <c r="FD101" t="s">
        <v>9092</v>
      </c>
      <c r="FE101" t="s">
        <v>36</v>
      </c>
      <c r="FF101" t="s">
        <v>37</v>
      </c>
      <c r="FG101">
        <v>27000000</v>
      </c>
      <c r="FH101">
        <v>1997</v>
      </c>
      <c r="FI101">
        <v>6.6</v>
      </c>
      <c r="FV101" t="s">
        <v>4237</v>
      </c>
      <c r="FW101">
        <v>109</v>
      </c>
      <c r="FX101">
        <v>106807667</v>
      </c>
      <c r="FY101" t="s">
        <v>5709</v>
      </c>
      <c r="FZ101" t="s">
        <v>5710</v>
      </c>
      <c r="GA101" t="s">
        <v>36</v>
      </c>
      <c r="GB101" t="s">
        <v>37</v>
      </c>
      <c r="GC101">
        <v>45000000</v>
      </c>
      <c r="GD101">
        <v>2000</v>
      </c>
      <c r="GE101">
        <v>6.2</v>
      </c>
      <c r="GG101" t="s">
        <v>1255</v>
      </c>
      <c r="GH101">
        <v>119</v>
      </c>
      <c r="GI101">
        <v>129995817</v>
      </c>
      <c r="GJ101" t="s">
        <v>211</v>
      </c>
      <c r="GK101" t="s">
        <v>1537</v>
      </c>
      <c r="GL101" t="s">
        <v>36</v>
      </c>
      <c r="GM101" t="s">
        <v>37</v>
      </c>
      <c r="GN101">
        <v>110000000</v>
      </c>
      <c r="GO101">
        <v>2015</v>
      </c>
      <c r="GP101">
        <v>6.3</v>
      </c>
      <c r="GR101" t="s">
        <v>2720</v>
      </c>
      <c r="GS101">
        <v>134</v>
      </c>
      <c r="GT101">
        <v>19097994</v>
      </c>
      <c r="GU101" t="s">
        <v>186</v>
      </c>
      <c r="GV101" t="s">
        <v>17660</v>
      </c>
      <c r="GW101" t="s">
        <v>36</v>
      </c>
      <c r="GX101" t="s">
        <v>266</v>
      </c>
      <c r="GZ101">
        <v>2016</v>
      </c>
      <c r="HA101">
        <v>7.1</v>
      </c>
      <c r="HC101" t="s">
        <v>1514</v>
      </c>
      <c r="HD101">
        <v>119</v>
      </c>
      <c r="HE101">
        <v>125332007</v>
      </c>
      <c r="HF101" t="s">
        <v>1515</v>
      </c>
      <c r="HG101" t="s">
        <v>1516</v>
      </c>
      <c r="HH101" t="s">
        <v>36</v>
      </c>
      <c r="HI101" t="s">
        <v>55</v>
      </c>
      <c r="HJ101">
        <v>110000000</v>
      </c>
      <c r="HK101">
        <v>1997</v>
      </c>
      <c r="HL101">
        <v>6.5</v>
      </c>
      <c r="HN101" t="s">
        <v>13957</v>
      </c>
      <c r="HO101">
        <v>94</v>
      </c>
      <c r="HP101">
        <v>9030581</v>
      </c>
      <c r="HQ101" t="s">
        <v>13959</v>
      </c>
      <c r="HR101" t="s">
        <v>13960</v>
      </c>
      <c r="HS101" t="s">
        <v>36</v>
      </c>
      <c r="HT101" t="s">
        <v>55</v>
      </c>
      <c r="HU101">
        <v>12500000</v>
      </c>
      <c r="HV101">
        <v>2008</v>
      </c>
      <c r="HW101">
        <v>7.8</v>
      </c>
    </row>
    <row r="102" spans="2:242" x14ac:dyDescent="0.2">
      <c r="B102" t="s">
        <v>519</v>
      </c>
      <c r="C102">
        <v>126</v>
      </c>
      <c r="D102">
        <v>186336103</v>
      </c>
      <c r="E102" t="s">
        <v>338</v>
      </c>
      <c r="F102" t="s">
        <v>1532</v>
      </c>
      <c r="G102" t="s">
        <v>36</v>
      </c>
      <c r="H102" t="s">
        <v>37</v>
      </c>
      <c r="I102">
        <v>120000000</v>
      </c>
      <c r="J102">
        <v>2005</v>
      </c>
      <c r="K102">
        <v>6.5</v>
      </c>
      <c r="M102" t="s">
        <v>609</v>
      </c>
      <c r="N102">
        <v>102</v>
      </c>
      <c r="O102">
        <v>222487711</v>
      </c>
      <c r="P102" t="s">
        <v>612</v>
      </c>
      <c r="Q102" t="s">
        <v>613</v>
      </c>
      <c r="R102" t="s">
        <v>36</v>
      </c>
      <c r="S102" t="s">
        <v>37</v>
      </c>
      <c r="T102">
        <v>165000000</v>
      </c>
      <c r="U102">
        <v>2014</v>
      </c>
      <c r="V102">
        <v>7.9</v>
      </c>
      <c r="X102" t="s">
        <v>1137</v>
      </c>
      <c r="Y102">
        <v>96</v>
      </c>
      <c r="Z102">
        <v>83024900</v>
      </c>
      <c r="AA102" t="s">
        <v>313</v>
      </c>
      <c r="AB102" t="s">
        <v>1139</v>
      </c>
      <c r="AC102" t="s">
        <v>36</v>
      </c>
      <c r="AD102" t="s">
        <v>37</v>
      </c>
      <c r="AE102">
        <v>135000000</v>
      </c>
      <c r="AF102">
        <v>2013</v>
      </c>
      <c r="AG102">
        <v>6.5</v>
      </c>
      <c r="AI102" t="s">
        <v>20167</v>
      </c>
      <c r="AJ102">
        <v>79</v>
      </c>
      <c r="AK102">
        <v>30500882</v>
      </c>
      <c r="AL102" t="s">
        <v>22498</v>
      </c>
      <c r="AM102" t="s">
        <v>22499</v>
      </c>
      <c r="AN102" t="s">
        <v>36</v>
      </c>
      <c r="AO102" t="s">
        <v>37</v>
      </c>
      <c r="AP102">
        <v>500000</v>
      </c>
      <c r="AQ102">
        <v>2003</v>
      </c>
      <c r="AR102">
        <v>5.7</v>
      </c>
      <c r="AT102" t="s">
        <v>1173</v>
      </c>
      <c r="AU102">
        <v>83</v>
      </c>
      <c r="AV102">
        <v>155019340</v>
      </c>
      <c r="AW102" t="s">
        <v>975</v>
      </c>
      <c r="AX102" t="s">
        <v>2550</v>
      </c>
      <c r="AY102" t="s">
        <v>36</v>
      </c>
      <c r="AZ102" t="s">
        <v>37</v>
      </c>
      <c r="BA102">
        <v>80000000</v>
      </c>
      <c r="BB102">
        <v>2006</v>
      </c>
      <c r="BC102">
        <v>6.8</v>
      </c>
      <c r="BE102" t="s">
        <v>884</v>
      </c>
      <c r="BF102">
        <v>130</v>
      </c>
      <c r="BG102">
        <v>80033643</v>
      </c>
      <c r="BH102" t="s">
        <v>521</v>
      </c>
      <c r="BI102" t="s">
        <v>4057</v>
      </c>
      <c r="BJ102" t="s">
        <v>36</v>
      </c>
      <c r="BK102" t="s">
        <v>37</v>
      </c>
      <c r="BL102">
        <v>60000000</v>
      </c>
      <c r="BM102">
        <v>2012</v>
      </c>
      <c r="BN102">
        <v>7</v>
      </c>
      <c r="BP102" t="s">
        <v>22352</v>
      </c>
      <c r="BQ102">
        <v>103</v>
      </c>
      <c r="BS102" t="s">
        <v>5507</v>
      </c>
      <c r="BT102" t="s">
        <v>22353</v>
      </c>
      <c r="BU102" t="s">
        <v>36</v>
      </c>
      <c r="BV102" t="s">
        <v>55</v>
      </c>
      <c r="BW102">
        <v>400000</v>
      </c>
      <c r="BX102">
        <v>2009</v>
      </c>
      <c r="BY102">
        <v>7.4</v>
      </c>
      <c r="CA102" t="s">
        <v>1056</v>
      </c>
      <c r="CB102">
        <v>188</v>
      </c>
      <c r="CC102">
        <v>134218018</v>
      </c>
      <c r="CD102" t="s">
        <v>117</v>
      </c>
      <c r="CE102" t="s">
        <v>4580</v>
      </c>
      <c r="CF102" t="s">
        <v>36</v>
      </c>
      <c r="CG102" t="s">
        <v>37</v>
      </c>
      <c r="CH102">
        <v>55000000</v>
      </c>
      <c r="CI102">
        <v>1978</v>
      </c>
      <c r="CJ102">
        <v>7.3</v>
      </c>
      <c r="CL102" t="s">
        <v>944</v>
      </c>
      <c r="CM102">
        <v>84</v>
      </c>
      <c r="CN102">
        <v>140015224</v>
      </c>
      <c r="CO102" t="s">
        <v>1651</v>
      </c>
      <c r="CP102" t="s">
        <v>1652</v>
      </c>
      <c r="CQ102" t="s">
        <v>36</v>
      </c>
      <c r="CR102" t="s">
        <v>765</v>
      </c>
      <c r="CS102">
        <v>133000000</v>
      </c>
      <c r="CT102">
        <v>1999</v>
      </c>
      <c r="CU102">
        <v>5.9</v>
      </c>
      <c r="CW102" t="s">
        <v>944</v>
      </c>
      <c r="CX102">
        <v>84</v>
      </c>
      <c r="CY102">
        <v>140015224</v>
      </c>
      <c r="CZ102" t="s">
        <v>1651</v>
      </c>
      <c r="DA102" t="s">
        <v>1652</v>
      </c>
      <c r="DB102" t="s">
        <v>36</v>
      </c>
      <c r="DC102" t="s">
        <v>765</v>
      </c>
      <c r="DD102">
        <v>133000000</v>
      </c>
      <c r="DE102">
        <v>1999</v>
      </c>
      <c r="DF102">
        <v>5.9</v>
      </c>
      <c r="DH102" t="s">
        <v>9428</v>
      </c>
      <c r="DI102">
        <v>108</v>
      </c>
      <c r="DJ102">
        <v>9172810</v>
      </c>
      <c r="DK102" t="s">
        <v>563</v>
      </c>
      <c r="DL102" t="s">
        <v>13086</v>
      </c>
      <c r="DM102" t="s">
        <v>36</v>
      </c>
      <c r="DN102" t="s">
        <v>37</v>
      </c>
      <c r="DO102">
        <v>16000000</v>
      </c>
      <c r="DP102">
        <v>2007</v>
      </c>
      <c r="DQ102">
        <v>6.7</v>
      </c>
      <c r="DS102" t="s">
        <v>2680</v>
      </c>
      <c r="DT102">
        <v>110</v>
      </c>
      <c r="DU102">
        <v>48056940</v>
      </c>
      <c r="DV102" t="s">
        <v>19207</v>
      </c>
      <c r="DW102" t="s">
        <v>19208</v>
      </c>
      <c r="DX102" t="s">
        <v>36</v>
      </c>
      <c r="DY102" t="s">
        <v>37</v>
      </c>
      <c r="DZ102">
        <v>3000000</v>
      </c>
      <c r="EA102">
        <v>2012</v>
      </c>
      <c r="EB102">
        <v>6.8</v>
      </c>
      <c r="ED102" t="s">
        <v>2610</v>
      </c>
      <c r="EE102">
        <v>136</v>
      </c>
      <c r="EF102">
        <v>38509342</v>
      </c>
      <c r="EG102" t="s">
        <v>3463</v>
      </c>
      <c r="EH102" t="s">
        <v>3464</v>
      </c>
      <c r="EI102" t="s">
        <v>36</v>
      </c>
      <c r="EJ102" t="s">
        <v>37</v>
      </c>
      <c r="EK102">
        <v>75000000</v>
      </c>
      <c r="EL102">
        <v>2012</v>
      </c>
      <c r="EM102">
        <v>5.9</v>
      </c>
      <c r="EO102" t="s">
        <v>19978</v>
      </c>
      <c r="EP102">
        <v>105</v>
      </c>
      <c r="EQ102">
        <v>178739</v>
      </c>
      <c r="ER102" t="s">
        <v>19979</v>
      </c>
      <c r="ES102" t="s">
        <v>19980</v>
      </c>
      <c r="ET102" t="s">
        <v>36</v>
      </c>
      <c r="EU102" t="s">
        <v>37</v>
      </c>
      <c r="EV102">
        <v>2450000</v>
      </c>
      <c r="EW102">
        <v>2011</v>
      </c>
      <c r="EX102">
        <v>3.9</v>
      </c>
      <c r="EZ102" t="s">
        <v>5894</v>
      </c>
      <c r="FA102">
        <v>98</v>
      </c>
      <c r="FB102">
        <v>59588068</v>
      </c>
      <c r="FC102" t="s">
        <v>95</v>
      </c>
      <c r="FD102" t="s">
        <v>6514</v>
      </c>
      <c r="FE102" t="s">
        <v>36</v>
      </c>
      <c r="FF102" t="s">
        <v>37</v>
      </c>
      <c r="FG102">
        <v>40000000</v>
      </c>
      <c r="FH102">
        <v>2003</v>
      </c>
      <c r="FI102">
        <v>5.8</v>
      </c>
      <c r="FV102" t="s">
        <v>4237</v>
      </c>
      <c r="FW102">
        <v>116</v>
      </c>
      <c r="FX102">
        <v>105807520</v>
      </c>
      <c r="FY102" t="s">
        <v>658</v>
      </c>
      <c r="FZ102" t="s">
        <v>5040</v>
      </c>
      <c r="GA102" t="s">
        <v>36</v>
      </c>
      <c r="GB102" t="s">
        <v>37</v>
      </c>
      <c r="GC102">
        <v>50000000</v>
      </c>
      <c r="GD102">
        <v>2003</v>
      </c>
      <c r="GE102">
        <v>6.4</v>
      </c>
      <c r="GG102" t="s">
        <v>512</v>
      </c>
      <c r="GH102">
        <v>95</v>
      </c>
      <c r="GI102">
        <v>128769345</v>
      </c>
      <c r="GJ102" t="s">
        <v>800</v>
      </c>
      <c r="GK102" t="s">
        <v>4583</v>
      </c>
      <c r="GL102" t="s">
        <v>36</v>
      </c>
      <c r="GM102" t="s">
        <v>37</v>
      </c>
      <c r="GN102">
        <v>54000000</v>
      </c>
      <c r="GO102">
        <v>1996</v>
      </c>
      <c r="GP102">
        <v>5.6</v>
      </c>
      <c r="GR102" t="s">
        <v>1309</v>
      </c>
      <c r="GS102">
        <v>98</v>
      </c>
      <c r="GT102">
        <v>18990542</v>
      </c>
      <c r="GU102" t="s">
        <v>2117</v>
      </c>
      <c r="GV102" t="s">
        <v>3478</v>
      </c>
      <c r="GW102" t="s">
        <v>36</v>
      </c>
      <c r="GX102" t="s">
        <v>37</v>
      </c>
      <c r="GY102">
        <v>70000000</v>
      </c>
      <c r="GZ102">
        <v>2002</v>
      </c>
      <c r="HA102">
        <v>3</v>
      </c>
      <c r="HC102" t="s">
        <v>325</v>
      </c>
      <c r="HD102">
        <v>94</v>
      </c>
      <c r="HE102">
        <v>125305545</v>
      </c>
      <c r="HF102" t="s">
        <v>545</v>
      </c>
      <c r="HG102" t="s">
        <v>2119</v>
      </c>
      <c r="HH102" t="s">
        <v>36</v>
      </c>
      <c r="HI102" t="s">
        <v>37</v>
      </c>
      <c r="HJ102">
        <v>92000000</v>
      </c>
      <c r="HK102">
        <v>2000</v>
      </c>
      <c r="HL102">
        <v>5.5</v>
      </c>
      <c r="HN102" t="s">
        <v>5074</v>
      </c>
      <c r="HO102">
        <v>160</v>
      </c>
      <c r="HP102">
        <v>7916887</v>
      </c>
      <c r="HQ102" t="s">
        <v>61</v>
      </c>
      <c r="HR102" t="s">
        <v>5950</v>
      </c>
      <c r="HS102" t="s">
        <v>36</v>
      </c>
      <c r="HT102" t="s">
        <v>37</v>
      </c>
      <c r="HU102">
        <v>45000000</v>
      </c>
      <c r="HV102">
        <v>2008</v>
      </c>
      <c r="HW102">
        <v>6</v>
      </c>
    </row>
    <row r="103" spans="2:242" x14ac:dyDescent="0.2">
      <c r="B103" t="s">
        <v>1322</v>
      </c>
      <c r="C103">
        <v>121</v>
      </c>
      <c r="D103">
        <v>184031112</v>
      </c>
      <c r="E103" t="s">
        <v>1324</v>
      </c>
      <c r="F103" t="s">
        <v>1834</v>
      </c>
      <c r="G103" t="s">
        <v>36</v>
      </c>
      <c r="H103" t="s">
        <v>37</v>
      </c>
      <c r="I103">
        <v>100000000</v>
      </c>
      <c r="J103">
        <v>1995</v>
      </c>
      <c r="K103">
        <v>5.4</v>
      </c>
      <c r="M103" t="s">
        <v>169</v>
      </c>
      <c r="N103">
        <v>201</v>
      </c>
      <c r="O103">
        <v>218051260</v>
      </c>
      <c r="P103" t="s">
        <v>206</v>
      </c>
      <c r="Q103" t="s">
        <v>207</v>
      </c>
      <c r="R103" t="s">
        <v>36</v>
      </c>
      <c r="S103" t="s">
        <v>177</v>
      </c>
      <c r="T103">
        <v>207000000</v>
      </c>
      <c r="U103">
        <v>2005</v>
      </c>
      <c r="V103">
        <v>7.2</v>
      </c>
      <c r="X103" t="s">
        <v>433</v>
      </c>
      <c r="Y103">
        <v>115</v>
      </c>
      <c r="Z103">
        <v>82161969</v>
      </c>
      <c r="AA103" t="s">
        <v>436</v>
      </c>
      <c r="AB103" t="s">
        <v>986</v>
      </c>
      <c r="AC103" t="s">
        <v>36</v>
      </c>
      <c r="AD103" t="s">
        <v>37</v>
      </c>
      <c r="AE103">
        <v>150000000</v>
      </c>
      <c r="AF103">
        <v>2007</v>
      </c>
      <c r="AG103">
        <v>6.3</v>
      </c>
      <c r="AI103" t="s">
        <v>1725</v>
      </c>
      <c r="AJ103">
        <v>126</v>
      </c>
      <c r="AK103">
        <v>30226144</v>
      </c>
      <c r="AL103" t="s">
        <v>1725</v>
      </c>
      <c r="AM103" t="s">
        <v>12844</v>
      </c>
      <c r="AN103" t="s">
        <v>36</v>
      </c>
      <c r="AO103" t="s">
        <v>37</v>
      </c>
      <c r="AP103">
        <v>15000000</v>
      </c>
      <c r="AQ103">
        <v>2007</v>
      </c>
      <c r="AR103">
        <v>7.6</v>
      </c>
      <c r="AT103" t="s">
        <v>1737</v>
      </c>
      <c r="AU103">
        <v>100</v>
      </c>
      <c r="AV103">
        <v>153665036</v>
      </c>
      <c r="AW103" t="s">
        <v>2322</v>
      </c>
      <c r="AX103" t="s">
        <v>10648</v>
      </c>
      <c r="AY103" t="s">
        <v>36</v>
      </c>
      <c r="AZ103" t="s">
        <v>37</v>
      </c>
      <c r="BA103">
        <v>28000000</v>
      </c>
      <c r="BB103">
        <v>1987</v>
      </c>
      <c r="BC103">
        <v>6.4</v>
      </c>
      <c r="BE103" t="s">
        <v>884</v>
      </c>
      <c r="BF103">
        <v>130</v>
      </c>
      <c r="BG103">
        <v>80033643</v>
      </c>
      <c r="BH103" t="s">
        <v>521</v>
      </c>
      <c r="BI103" t="s">
        <v>4057</v>
      </c>
      <c r="BJ103" t="s">
        <v>36</v>
      </c>
      <c r="BK103" t="s">
        <v>37</v>
      </c>
      <c r="BL103">
        <v>60000000</v>
      </c>
      <c r="BM103">
        <v>2012</v>
      </c>
      <c r="BN103">
        <v>7</v>
      </c>
      <c r="BP103" t="s">
        <v>22356</v>
      </c>
      <c r="BQ103">
        <v>71</v>
      </c>
      <c r="BS103" t="s">
        <v>1230</v>
      </c>
      <c r="BT103" t="s">
        <v>22358</v>
      </c>
      <c r="BU103" t="s">
        <v>36</v>
      </c>
      <c r="BV103" t="s">
        <v>37</v>
      </c>
      <c r="BW103">
        <v>650000</v>
      </c>
      <c r="BX103">
        <v>2014</v>
      </c>
      <c r="BY103">
        <v>7.4</v>
      </c>
      <c r="CA103" t="s">
        <v>485</v>
      </c>
      <c r="CB103">
        <v>151</v>
      </c>
      <c r="CC103">
        <v>132373442</v>
      </c>
      <c r="CD103" t="s">
        <v>213</v>
      </c>
      <c r="CE103" t="s">
        <v>2124</v>
      </c>
      <c r="CF103" t="s">
        <v>36</v>
      </c>
      <c r="CG103" t="s">
        <v>37</v>
      </c>
      <c r="CH103">
        <v>90000000</v>
      </c>
      <c r="CI103">
        <v>2006</v>
      </c>
      <c r="CJ103">
        <v>8.5</v>
      </c>
      <c r="CL103" t="s">
        <v>3655</v>
      </c>
      <c r="CM103">
        <v>104</v>
      </c>
      <c r="CN103">
        <v>139225854</v>
      </c>
      <c r="CO103" t="s">
        <v>3657</v>
      </c>
      <c r="CP103" t="s">
        <v>3658</v>
      </c>
      <c r="CQ103" t="s">
        <v>36</v>
      </c>
      <c r="CR103" t="s">
        <v>37</v>
      </c>
      <c r="CS103">
        <v>60000000</v>
      </c>
      <c r="CT103">
        <v>2002</v>
      </c>
      <c r="CU103">
        <v>5.5</v>
      </c>
      <c r="CW103" t="s">
        <v>1656</v>
      </c>
      <c r="CX103">
        <v>97</v>
      </c>
      <c r="CY103">
        <v>104374107</v>
      </c>
      <c r="CZ103" t="s">
        <v>899</v>
      </c>
      <c r="DA103" t="s">
        <v>1659</v>
      </c>
      <c r="DB103" t="s">
        <v>36</v>
      </c>
      <c r="DC103" t="s">
        <v>37</v>
      </c>
      <c r="DD103">
        <v>105000000</v>
      </c>
      <c r="DE103">
        <v>2009</v>
      </c>
      <c r="DF103">
        <v>7.1</v>
      </c>
      <c r="DH103" t="s">
        <v>1487</v>
      </c>
      <c r="DI103">
        <v>132</v>
      </c>
      <c r="DJ103">
        <v>8600000</v>
      </c>
      <c r="DK103" t="s">
        <v>226</v>
      </c>
      <c r="DL103" t="s">
        <v>11637</v>
      </c>
      <c r="DM103" t="s">
        <v>36</v>
      </c>
      <c r="DN103" t="s">
        <v>55</v>
      </c>
      <c r="DO103">
        <v>25000000</v>
      </c>
      <c r="DP103">
        <v>1984</v>
      </c>
      <c r="DQ103">
        <v>7</v>
      </c>
      <c r="DS103" t="s">
        <v>1781</v>
      </c>
      <c r="DT103">
        <v>87</v>
      </c>
      <c r="DU103">
        <v>47860214</v>
      </c>
      <c r="DV103" t="s">
        <v>4683</v>
      </c>
      <c r="DW103" t="s">
        <v>12752</v>
      </c>
      <c r="DX103" t="s">
        <v>36</v>
      </c>
      <c r="DY103" t="s">
        <v>37</v>
      </c>
      <c r="DZ103">
        <v>15000000</v>
      </c>
      <c r="EA103">
        <v>2006</v>
      </c>
      <c r="EB103">
        <v>5</v>
      </c>
      <c r="ED103" t="s">
        <v>5109</v>
      </c>
      <c r="EE103">
        <v>93</v>
      </c>
      <c r="EF103">
        <v>38037513</v>
      </c>
      <c r="EG103" t="s">
        <v>586</v>
      </c>
      <c r="EH103" t="s">
        <v>10826</v>
      </c>
      <c r="EI103" t="s">
        <v>36</v>
      </c>
      <c r="EJ103" t="s">
        <v>37</v>
      </c>
      <c r="EK103">
        <v>20000000</v>
      </c>
      <c r="EL103">
        <v>1991</v>
      </c>
      <c r="EM103">
        <v>6.2</v>
      </c>
      <c r="EO103" t="s">
        <v>14785</v>
      </c>
      <c r="EP103">
        <v>150</v>
      </c>
      <c r="EQ103">
        <v>140244</v>
      </c>
      <c r="ER103" t="s">
        <v>5900</v>
      </c>
      <c r="ES103" t="s">
        <v>15938</v>
      </c>
      <c r="ET103" t="s">
        <v>36</v>
      </c>
      <c r="EU103" t="s">
        <v>37</v>
      </c>
      <c r="EV103">
        <v>8500000</v>
      </c>
      <c r="EW103">
        <v>2008</v>
      </c>
      <c r="EX103">
        <v>6.7</v>
      </c>
      <c r="EZ103" t="s">
        <v>1013</v>
      </c>
      <c r="FA103">
        <v>116</v>
      </c>
      <c r="FB103">
        <v>58918501</v>
      </c>
      <c r="FC103" t="s">
        <v>1725</v>
      </c>
      <c r="FD103" t="s">
        <v>5673</v>
      </c>
      <c r="FE103" t="s">
        <v>36</v>
      </c>
      <c r="FF103" t="s">
        <v>37</v>
      </c>
      <c r="FG103">
        <v>46000000</v>
      </c>
      <c r="FH103">
        <v>1996</v>
      </c>
      <c r="FI103">
        <v>6.6</v>
      </c>
      <c r="FV103" t="s">
        <v>4589</v>
      </c>
      <c r="FW103">
        <v>92</v>
      </c>
      <c r="FX103">
        <v>105263257</v>
      </c>
      <c r="FY103" t="s">
        <v>498</v>
      </c>
      <c r="FZ103" t="s">
        <v>4591</v>
      </c>
      <c r="GA103" t="s">
        <v>36</v>
      </c>
      <c r="GB103" t="s">
        <v>37</v>
      </c>
      <c r="GC103">
        <v>55000000</v>
      </c>
      <c r="GD103">
        <v>1997</v>
      </c>
      <c r="GE103">
        <v>5.4</v>
      </c>
      <c r="GG103" t="s">
        <v>387</v>
      </c>
      <c r="GH103">
        <v>135</v>
      </c>
      <c r="GI103">
        <v>128300000</v>
      </c>
      <c r="GJ103" t="s">
        <v>3353</v>
      </c>
      <c r="GK103" t="s">
        <v>10640</v>
      </c>
      <c r="GL103" t="s">
        <v>36</v>
      </c>
      <c r="GM103" t="s">
        <v>37</v>
      </c>
      <c r="GN103">
        <v>19400870</v>
      </c>
      <c r="GO103">
        <v>1977</v>
      </c>
      <c r="GP103">
        <v>7.7</v>
      </c>
      <c r="GR103" t="s">
        <v>16525</v>
      </c>
      <c r="GS103">
        <v>46</v>
      </c>
      <c r="GT103">
        <v>18642318</v>
      </c>
      <c r="GU103" t="s">
        <v>545</v>
      </c>
      <c r="GV103" t="s">
        <v>16527</v>
      </c>
      <c r="GW103" t="s">
        <v>36</v>
      </c>
      <c r="GX103" t="s">
        <v>37</v>
      </c>
      <c r="GZ103">
        <v>2000</v>
      </c>
      <c r="HA103">
        <v>7.5</v>
      </c>
      <c r="HC103" t="s">
        <v>223</v>
      </c>
      <c r="HD103">
        <v>121</v>
      </c>
      <c r="HE103">
        <v>125069696</v>
      </c>
      <c r="HF103" t="s">
        <v>6275</v>
      </c>
      <c r="HG103" t="s">
        <v>6276</v>
      </c>
      <c r="HH103" t="s">
        <v>36</v>
      </c>
      <c r="HI103" t="s">
        <v>37</v>
      </c>
      <c r="HJ103">
        <v>40000000</v>
      </c>
      <c r="HK103">
        <v>2013</v>
      </c>
      <c r="HL103">
        <v>7.6</v>
      </c>
      <c r="HN103" t="s">
        <v>13330</v>
      </c>
      <c r="HO103">
        <v>111</v>
      </c>
      <c r="HP103">
        <v>7691700</v>
      </c>
      <c r="HQ103" t="s">
        <v>201</v>
      </c>
      <c r="HR103" t="s">
        <v>13331</v>
      </c>
      <c r="HS103" t="s">
        <v>1462</v>
      </c>
      <c r="HT103" t="s">
        <v>1463</v>
      </c>
      <c r="HU103">
        <v>10000000</v>
      </c>
      <c r="HV103">
        <v>2010</v>
      </c>
      <c r="HW103">
        <v>7.5</v>
      </c>
    </row>
    <row r="104" spans="2:242" x14ac:dyDescent="0.2">
      <c r="B104" t="s">
        <v>2431</v>
      </c>
      <c r="C104">
        <v>130</v>
      </c>
      <c r="D104">
        <v>183875760</v>
      </c>
      <c r="E104" t="s">
        <v>389</v>
      </c>
      <c r="F104" t="s">
        <v>6008</v>
      </c>
      <c r="G104" t="s">
        <v>36</v>
      </c>
      <c r="H104" t="s">
        <v>37</v>
      </c>
      <c r="I104">
        <v>44000000</v>
      </c>
      <c r="J104">
        <v>1993</v>
      </c>
      <c r="K104">
        <v>7.8</v>
      </c>
      <c r="M104" t="s">
        <v>169</v>
      </c>
      <c r="N104">
        <v>201</v>
      </c>
      <c r="O104">
        <v>218051260</v>
      </c>
      <c r="P104" t="s">
        <v>206</v>
      </c>
      <c r="Q104" t="s">
        <v>207</v>
      </c>
      <c r="R104" t="s">
        <v>36</v>
      </c>
      <c r="S104" t="s">
        <v>177</v>
      </c>
      <c r="T104">
        <v>207000000</v>
      </c>
      <c r="U104">
        <v>2005</v>
      </c>
      <c r="V104">
        <v>7.2</v>
      </c>
      <c r="X104" t="s">
        <v>5871</v>
      </c>
      <c r="Y104">
        <v>82</v>
      </c>
      <c r="Z104">
        <v>80920948</v>
      </c>
      <c r="AA104" t="s">
        <v>956</v>
      </c>
      <c r="AB104" t="s">
        <v>9433</v>
      </c>
      <c r="AC104" t="s">
        <v>36</v>
      </c>
      <c r="AD104" t="s">
        <v>37</v>
      </c>
      <c r="AE104">
        <v>30000000</v>
      </c>
      <c r="AF104">
        <v>2001</v>
      </c>
      <c r="AG104">
        <v>6</v>
      </c>
      <c r="AI104" t="s">
        <v>4771</v>
      </c>
      <c r="AJ104">
        <v>124</v>
      </c>
      <c r="AK104">
        <v>30012990</v>
      </c>
      <c r="AL104" t="s">
        <v>9653</v>
      </c>
      <c r="AM104" t="s">
        <v>9654</v>
      </c>
      <c r="AN104" t="s">
        <v>36</v>
      </c>
      <c r="AO104" t="s">
        <v>55</v>
      </c>
      <c r="AP104">
        <v>25000000</v>
      </c>
      <c r="AQ104">
        <v>1998</v>
      </c>
      <c r="AR104">
        <v>7.5</v>
      </c>
      <c r="AT104" t="s">
        <v>3345</v>
      </c>
      <c r="AU104">
        <v>139</v>
      </c>
      <c r="AV104">
        <v>153620822</v>
      </c>
      <c r="AW104" t="s">
        <v>521</v>
      </c>
      <c r="AX104" t="s">
        <v>5008</v>
      </c>
      <c r="AY104" t="s">
        <v>36</v>
      </c>
      <c r="AZ104" t="s">
        <v>37</v>
      </c>
      <c r="BA104">
        <v>50000000</v>
      </c>
      <c r="BB104">
        <v>1996</v>
      </c>
      <c r="BC104">
        <v>7.3</v>
      </c>
      <c r="BE104" t="s">
        <v>485</v>
      </c>
      <c r="BF104">
        <v>128</v>
      </c>
      <c r="BG104">
        <v>79100000</v>
      </c>
      <c r="BH104" t="s">
        <v>1744</v>
      </c>
      <c r="BI104" t="s">
        <v>7289</v>
      </c>
      <c r="BJ104" t="s">
        <v>36</v>
      </c>
      <c r="BK104" t="s">
        <v>37</v>
      </c>
      <c r="BL104">
        <v>35000000</v>
      </c>
      <c r="BM104">
        <v>1991</v>
      </c>
      <c r="BN104">
        <v>7.3</v>
      </c>
      <c r="BP104" t="s">
        <v>22424</v>
      </c>
      <c r="BQ104">
        <v>105</v>
      </c>
      <c r="BS104" t="s">
        <v>22426</v>
      </c>
      <c r="BT104" t="s">
        <v>22427</v>
      </c>
      <c r="BU104" t="s">
        <v>1462</v>
      </c>
      <c r="BV104" t="s">
        <v>55</v>
      </c>
      <c r="BW104">
        <v>400000</v>
      </c>
      <c r="BX104">
        <v>2015</v>
      </c>
      <c r="BY104">
        <v>7.7</v>
      </c>
      <c r="CA104" t="s">
        <v>4164</v>
      </c>
      <c r="CB104">
        <v>122</v>
      </c>
      <c r="CC104">
        <v>132088910</v>
      </c>
      <c r="CD104" t="s">
        <v>345</v>
      </c>
      <c r="CE104" t="s">
        <v>10573</v>
      </c>
      <c r="CF104" t="s">
        <v>36</v>
      </c>
      <c r="CG104" t="s">
        <v>37</v>
      </c>
      <c r="CH104">
        <v>21000000</v>
      </c>
      <c r="CI104">
        <v>2012</v>
      </c>
      <c r="CJ104">
        <v>7.8</v>
      </c>
      <c r="CL104" t="s">
        <v>807</v>
      </c>
      <c r="CM104">
        <v>94</v>
      </c>
      <c r="CN104">
        <v>138614544</v>
      </c>
      <c r="CO104" t="s">
        <v>4014</v>
      </c>
      <c r="CP104" t="s">
        <v>6270</v>
      </c>
      <c r="CQ104" t="s">
        <v>36</v>
      </c>
      <c r="CR104" t="s">
        <v>37</v>
      </c>
      <c r="CS104">
        <v>40000000</v>
      </c>
      <c r="CT104">
        <v>2003</v>
      </c>
      <c r="CU104">
        <v>5.8</v>
      </c>
      <c r="CW104" t="s">
        <v>1250</v>
      </c>
      <c r="CX104">
        <v>174</v>
      </c>
      <c r="CY104">
        <v>261970615</v>
      </c>
      <c r="CZ104" t="s">
        <v>102</v>
      </c>
      <c r="DA104" t="s">
        <v>1701</v>
      </c>
      <c r="DB104" t="s">
        <v>36</v>
      </c>
      <c r="DC104" t="s">
        <v>55</v>
      </c>
      <c r="DD104">
        <v>100000000</v>
      </c>
      <c r="DE104">
        <v>2002</v>
      </c>
      <c r="DF104">
        <v>7.4</v>
      </c>
      <c r="DH104" t="s">
        <v>6665</v>
      </c>
      <c r="DI104">
        <v>141</v>
      </c>
      <c r="DJ104">
        <v>8324748</v>
      </c>
      <c r="DK104" t="s">
        <v>7804</v>
      </c>
      <c r="DL104" t="s">
        <v>7805</v>
      </c>
      <c r="DM104" t="s">
        <v>36</v>
      </c>
      <c r="DN104" t="s">
        <v>55</v>
      </c>
      <c r="DO104">
        <v>35000000</v>
      </c>
      <c r="DP104">
        <v>2013</v>
      </c>
      <c r="DQ104">
        <v>7.1</v>
      </c>
      <c r="DS104" t="s">
        <v>4390</v>
      </c>
      <c r="DT104">
        <v>104</v>
      </c>
      <c r="DU104">
        <v>47806295</v>
      </c>
      <c r="DV104" t="s">
        <v>6489</v>
      </c>
      <c r="DW104" t="s">
        <v>6490</v>
      </c>
      <c r="DX104" t="s">
        <v>36</v>
      </c>
      <c r="DY104" t="s">
        <v>37</v>
      </c>
      <c r="DZ104">
        <v>43000000</v>
      </c>
      <c r="EA104">
        <v>2005</v>
      </c>
      <c r="EB104">
        <v>6.5</v>
      </c>
      <c r="ED104" t="s">
        <v>7202</v>
      </c>
      <c r="EE104">
        <v>105</v>
      </c>
      <c r="EF104">
        <v>35811509</v>
      </c>
      <c r="EG104" t="s">
        <v>523</v>
      </c>
      <c r="EH104" t="s">
        <v>17392</v>
      </c>
      <c r="EI104" t="s">
        <v>36</v>
      </c>
      <c r="EJ104" t="s">
        <v>368</v>
      </c>
      <c r="EK104">
        <v>5500000</v>
      </c>
      <c r="EL104">
        <v>1996</v>
      </c>
      <c r="EM104">
        <v>7.7</v>
      </c>
      <c r="EO104" t="s">
        <v>5460</v>
      </c>
      <c r="EP104">
        <v>94</v>
      </c>
      <c r="EQ104">
        <v>137945</v>
      </c>
      <c r="ER104" t="s">
        <v>2454</v>
      </c>
      <c r="ES104" t="s">
        <v>20422</v>
      </c>
      <c r="ET104" t="s">
        <v>36</v>
      </c>
      <c r="EU104" t="s">
        <v>37</v>
      </c>
      <c r="EW104">
        <v>2014</v>
      </c>
      <c r="EX104">
        <v>5.9</v>
      </c>
      <c r="EZ104" t="s">
        <v>4289</v>
      </c>
      <c r="FA104">
        <v>113</v>
      </c>
      <c r="FB104">
        <v>58571513</v>
      </c>
      <c r="FC104" t="s">
        <v>2380</v>
      </c>
      <c r="FD104" t="s">
        <v>11557</v>
      </c>
      <c r="FE104" t="s">
        <v>36</v>
      </c>
      <c r="FF104" t="s">
        <v>37</v>
      </c>
      <c r="FG104">
        <v>19000000</v>
      </c>
      <c r="FH104">
        <v>1989</v>
      </c>
      <c r="FI104">
        <v>6.8</v>
      </c>
      <c r="FV104" t="s">
        <v>701</v>
      </c>
      <c r="FW104">
        <v>123</v>
      </c>
      <c r="FX104">
        <v>104632573</v>
      </c>
      <c r="FY104" t="s">
        <v>1687</v>
      </c>
      <c r="FZ104" t="s">
        <v>7891</v>
      </c>
      <c r="GA104" t="s">
        <v>36</v>
      </c>
      <c r="GB104" t="s">
        <v>37</v>
      </c>
      <c r="GC104">
        <v>32000000</v>
      </c>
      <c r="GD104">
        <v>1996</v>
      </c>
      <c r="GE104">
        <v>6.4</v>
      </c>
      <c r="GG104" t="s">
        <v>1805</v>
      </c>
      <c r="GH104">
        <v>91</v>
      </c>
      <c r="GI104">
        <v>128200012</v>
      </c>
      <c r="GJ104" t="s">
        <v>391</v>
      </c>
      <c r="GK104" t="s">
        <v>2603</v>
      </c>
      <c r="GL104" t="s">
        <v>36</v>
      </c>
      <c r="GM104" t="s">
        <v>37</v>
      </c>
      <c r="GN104">
        <v>75000000</v>
      </c>
      <c r="GO104">
        <v>2005</v>
      </c>
      <c r="GP104">
        <v>6.3</v>
      </c>
      <c r="GR104" t="s">
        <v>1737</v>
      </c>
      <c r="GS104">
        <v>116</v>
      </c>
      <c r="GT104">
        <v>18573791</v>
      </c>
      <c r="GU104" t="s">
        <v>1744</v>
      </c>
      <c r="GV104" t="s">
        <v>4762</v>
      </c>
      <c r="GW104" t="s">
        <v>36</v>
      </c>
      <c r="GX104" t="s">
        <v>37</v>
      </c>
      <c r="GY104">
        <v>55000000</v>
      </c>
      <c r="GZ104">
        <v>1996</v>
      </c>
      <c r="HA104">
        <v>5.8</v>
      </c>
      <c r="HC104" t="s">
        <v>1524</v>
      </c>
      <c r="HD104">
        <v>190</v>
      </c>
      <c r="HE104">
        <v>124107476</v>
      </c>
      <c r="HF104" t="s">
        <v>753</v>
      </c>
      <c r="HG104" t="s">
        <v>5514</v>
      </c>
      <c r="HH104" t="s">
        <v>36</v>
      </c>
      <c r="HI104" t="s">
        <v>37</v>
      </c>
      <c r="HJ104">
        <v>48000000</v>
      </c>
      <c r="HK104">
        <v>2000</v>
      </c>
      <c r="HL104">
        <v>7.6</v>
      </c>
      <c r="HN104" t="s">
        <v>5741</v>
      </c>
      <c r="HO104">
        <v>139</v>
      </c>
      <c r="HP104">
        <v>6857096</v>
      </c>
      <c r="HQ104" t="s">
        <v>15329</v>
      </c>
      <c r="HR104" t="s">
        <v>16819</v>
      </c>
      <c r="HS104" t="s">
        <v>1462</v>
      </c>
      <c r="HT104" t="s">
        <v>266</v>
      </c>
      <c r="HU104">
        <v>6800000</v>
      </c>
      <c r="HV104">
        <v>2010</v>
      </c>
      <c r="HW104">
        <v>8.1999999999999993</v>
      </c>
    </row>
    <row r="105" spans="2:242" x14ac:dyDescent="0.2">
      <c r="B105" t="s">
        <v>708</v>
      </c>
      <c r="C105">
        <v>130</v>
      </c>
      <c r="D105">
        <v>182618434</v>
      </c>
      <c r="E105" t="s">
        <v>1344</v>
      </c>
      <c r="F105" t="s">
        <v>1345</v>
      </c>
      <c r="G105" t="s">
        <v>36</v>
      </c>
      <c r="H105" t="s">
        <v>37</v>
      </c>
      <c r="I105">
        <v>140000000</v>
      </c>
      <c r="J105">
        <v>2000</v>
      </c>
      <c r="K105">
        <v>6.4</v>
      </c>
      <c r="M105" t="s">
        <v>169</v>
      </c>
      <c r="N105">
        <v>201</v>
      </c>
      <c r="O105">
        <v>218051260</v>
      </c>
      <c r="P105" t="s">
        <v>206</v>
      </c>
      <c r="Q105" t="s">
        <v>207</v>
      </c>
      <c r="R105" t="s">
        <v>36</v>
      </c>
      <c r="S105" t="s">
        <v>177</v>
      </c>
      <c r="T105">
        <v>207000000</v>
      </c>
      <c r="U105">
        <v>2005</v>
      </c>
      <c r="V105">
        <v>7.2</v>
      </c>
      <c r="X105" t="s">
        <v>1250</v>
      </c>
      <c r="Y105">
        <v>106</v>
      </c>
      <c r="Z105">
        <v>78747585</v>
      </c>
      <c r="AA105" t="s">
        <v>147</v>
      </c>
      <c r="AB105" t="s">
        <v>2184</v>
      </c>
      <c r="AC105" t="s">
        <v>36</v>
      </c>
      <c r="AD105" t="s">
        <v>37</v>
      </c>
      <c r="AE105">
        <v>88000000</v>
      </c>
      <c r="AF105">
        <v>2015</v>
      </c>
      <c r="AG105">
        <v>5.6</v>
      </c>
      <c r="AI105" t="s">
        <v>4929</v>
      </c>
      <c r="AJ105">
        <v>105</v>
      </c>
      <c r="AK105">
        <v>29959436</v>
      </c>
      <c r="AL105" t="s">
        <v>2375</v>
      </c>
      <c r="AM105" t="s">
        <v>13417</v>
      </c>
      <c r="AN105" t="s">
        <v>36</v>
      </c>
      <c r="AO105" t="s">
        <v>55</v>
      </c>
      <c r="AP105">
        <v>13000000</v>
      </c>
      <c r="AQ105">
        <v>2011</v>
      </c>
      <c r="AR105">
        <v>6.4</v>
      </c>
      <c r="AT105" t="s">
        <v>1573</v>
      </c>
      <c r="AU105">
        <v>86</v>
      </c>
      <c r="AV105">
        <v>153288182</v>
      </c>
      <c r="AW105" t="s">
        <v>2475</v>
      </c>
      <c r="AX105" t="s">
        <v>2476</v>
      </c>
      <c r="AY105" t="s">
        <v>36</v>
      </c>
      <c r="AZ105" t="s">
        <v>37</v>
      </c>
      <c r="BA105">
        <v>84000000</v>
      </c>
      <c r="BB105">
        <v>2002</v>
      </c>
      <c r="BC105">
        <v>4.9000000000000004</v>
      </c>
      <c r="BE105" t="s">
        <v>258</v>
      </c>
      <c r="BF105">
        <v>104</v>
      </c>
      <c r="BG105">
        <v>78009155</v>
      </c>
      <c r="BH105" t="s">
        <v>900</v>
      </c>
      <c r="BI105" t="s">
        <v>2362</v>
      </c>
      <c r="BJ105" t="s">
        <v>36</v>
      </c>
      <c r="BK105" t="s">
        <v>37</v>
      </c>
      <c r="BL105">
        <v>75000000</v>
      </c>
      <c r="BM105">
        <v>2011</v>
      </c>
      <c r="BN105">
        <v>6.2</v>
      </c>
      <c r="BP105" t="s">
        <v>22430</v>
      </c>
      <c r="BQ105">
        <v>115</v>
      </c>
      <c r="BS105" t="s">
        <v>22432</v>
      </c>
      <c r="BT105" t="s">
        <v>22433</v>
      </c>
      <c r="BU105" t="s">
        <v>36</v>
      </c>
      <c r="BV105" t="s">
        <v>37</v>
      </c>
      <c r="BW105">
        <v>750000</v>
      </c>
      <c r="BX105">
        <v>2002</v>
      </c>
      <c r="BY105">
        <v>7</v>
      </c>
      <c r="CA105" t="s">
        <v>2726</v>
      </c>
      <c r="CB105">
        <v>138</v>
      </c>
      <c r="CC105">
        <v>130727000</v>
      </c>
      <c r="CD105" t="s">
        <v>760</v>
      </c>
      <c r="CE105" t="s">
        <v>10656</v>
      </c>
      <c r="CF105" t="s">
        <v>36</v>
      </c>
      <c r="CG105" t="s">
        <v>37</v>
      </c>
      <c r="CH105">
        <v>19000000</v>
      </c>
      <c r="CI105">
        <v>1991</v>
      </c>
      <c r="CJ105">
        <v>8.6</v>
      </c>
      <c r="CL105" t="s">
        <v>433</v>
      </c>
      <c r="CM105">
        <v>96</v>
      </c>
      <c r="CN105">
        <v>137850096</v>
      </c>
      <c r="CO105" t="s">
        <v>436</v>
      </c>
      <c r="CP105" t="s">
        <v>437</v>
      </c>
      <c r="CQ105" t="s">
        <v>36</v>
      </c>
      <c r="CR105" t="s">
        <v>37</v>
      </c>
      <c r="CS105">
        <v>200000000</v>
      </c>
      <c r="CT105">
        <v>2009</v>
      </c>
      <c r="CU105">
        <v>6.8</v>
      </c>
      <c r="CW105" t="s">
        <v>1774</v>
      </c>
      <c r="CX105">
        <v>78</v>
      </c>
      <c r="CY105">
        <v>89296573</v>
      </c>
      <c r="CZ105" t="s">
        <v>1776</v>
      </c>
      <c r="DA105" t="s">
        <v>1777</v>
      </c>
      <c r="DB105" t="s">
        <v>36</v>
      </c>
      <c r="DC105" t="s">
        <v>37</v>
      </c>
      <c r="DD105">
        <v>100000000</v>
      </c>
      <c r="DE105">
        <v>2000</v>
      </c>
      <c r="DF105">
        <v>7.3</v>
      </c>
      <c r="DH105" t="s">
        <v>11141</v>
      </c>
      <c r="DI105">
        <v>225</v>
      </c>
      <c r="DJ105">
        <v>8000000</v>
      </c>
      <c r="DK105" t="s">
        <v>3258</v>
      </c>
      <c r="DL105" t="s">
        <v>11143</v>
      </c>
      <c r="DM105" t="s">
        <v>36</v>
      </c>
      <c r="DN105" t="s">
        <v>37</v>
      </c>
      <c r="DO105">
        <v>20000000</v>
      </c>
      <c r="DP105">
        <v>1965</v>
      </c>
      <c r="DQ105">
        <v>6.6</v>
      </c>
      <c r="DS105" t="s">
        <v>4174</v>
      </c>
      <c r="DT105">
        <v>116</v>
      </c>
      <c r="DU105">
        <v>47748610</v>
      </c>
      <c r="DV105" t="s">
        <v>4176</v>
      </c>
      <c r="DW105" t="s">
        <v>4177</v>
      </c>
      <c r="DX105" t="s">
        <v>36</v>
      </c>
      <c r="DY105" t="s">
        <v>37</v>
      </c>
      <c r="DZ105">
        <v>75000000</v>
      </c>
      <c r="EA105">
        <v>1997</v>
      </c>
      <c r="EB105">
        <v>6.3</v>
      </c>
      <c r="ED105" t="s">
        <v>10846</v>
      </c>
      <c r="EE105">
        <v>127</v>
      </c>
      <c r="EF105">
        <v>35422828</v>
      </c>
      <c r="EG105" t="s">
        <v>4845</v>
      </c>
      <c r="EH105" t="s">
        <v>10847</v>
      </c>
      <c r="EI105" t="s">
        <v>36</v>
      </c>
      <c r="EJ105" t="s">
        <v>37</v>
      </c>
      <c r="EK105">
        <v>20000000</v>
      </c>
      <c r="EL105">
        <v>1997</v>
      </c>
      <c r="EM105">
        <v>6.7</v>
      </c>
      <c r="EO105" t="s">
        <v>16845</v>
      </c>
      <c r="EP105">
        <v>88</v>
      </c>
      <c r="EQ105">
        <v>110029</v>
      </c>
      <c r="ER105" t="s">
        <v>16605</v>
      </c>
      <c r="ES105" t="s">
        <v>16848</v>
      </c>
      <c r="ET105" t="s">
        <v>36</v>
      </c>
      <c r="EU105" t="s">
        <v>368</v>
      </c>
      <c r="EV105">
        <v>6500000</v>
      </c>
      <c r="EW105">
        <v>2009</v>
      </c>
      <c r="EX105">
        <v>6.3</v>
      </c>
      <c r="EZ105" t="s">
        <v>3152</v>
      </c>
      <c r="FA105">
        <v>94</v>
      </c>
      <c r="FB105">
        <v>58297830</v>
      </c>
      <c r="FC105" t="s">
        <v>82</v>
      </c>
      <c r="FD105" t="s">
        <v>4879</v>
      </c>
      <c r="FE105" t="s">
        <v>36</v>
      </c>
      <c r="FF105" t="s">
        <v>37</v>
      </c>
      <c r="FG105">
        <v>50000000</v>
      </c>
      <c r="FH105">
        <v>1997</v>
      </c>
      <c r="FI105">
        <v>7.1</v>
      </c>
      <c r="FV105" t="s">
        <v>1656</v>
      </c>
      <c r="FW105">
        <v>97</v>
      </c>
      <c r="FX105">
        <v>104374107</v>
      </c>
      <c r="FY105" t="s">
        <v>899</v>
      </c>
      <c r="FZ105" t="s">
        <v>1659</v>
      </c>
      <c r="GA105" t="s">
        <v>36</v>
      </c>
      <c r="GB105" t="s">
        <v>37</v>
      </c>
      <c r="GC105">
        <v>105000000</v>
      </c>
      <c r="GD105">
        <v>2009</v>
      </c>
      <c r="GE105">
        <v>7.1</v>
      </c>
      <c r="GG105" t="s">
        <v>349</v>
      </c>
      <c r="GH105">
        <v>112</v>
      </c>
      <c r="GI105">
        <v>126975169</v>
      </c>
      <c r="GJ105" t="s">
        <v>5031</v>
      </c>
      <c r="GK105" t="s">
        <v>5032</v>
      </c>
      <c r="GL105" t="s">
        <v>36</v>
      </c>
      <c r="GM105" t="s">
        <v>37</v>
      </c>
      <c r="GN105">
        <v>50000000</v>
      </c>
      <c r="GO105">
        <v>2011</v>
      </c>
      <c r="GP105">
        <v>7.1</v>
      </c>
      <c r="GR105" t="s">
        <v>5202</v>
      </c>
      <c r="GS105">
        <v>98</v>
      </c>
      <c r="GT105">
        <v>16831505</v>
      </c>
      <c r="GU105" t="s">
        <v>82</v>
      </c>
      <c r="GV105" t="s">
        <v>7600</v>
      </c>
      <c r="GW105" t="s">
        <v>36</v>
      </c>
      <c r="GX105" t="s">
        <v>55</v>
      </c>
      <c r="GY105">
        <v>31000000</v>
      </c>
      <c r="GZ105">
        <v>2004</v>
      </c>
      <c r="HA105">
        <v>6.3</v>
      </c>
      <c r="HC105" t="s">
        <v>1069</v>
      </c>
      <c r="HD105">
        <v>122</v>
      </c>
      <c r="HE105">
        <v>122512052</v>
      </c>
      <c r="HF105" t="s">
        <v>442</v>
      </c>
      <c r="HG105" t="s">
        <v>1071</v>
      </c>
      <c r="HH105" t="s">
        <v>36</v>
      </c>
      <c r="HI105" t="s">
        <v>37</v>
      </c>
      <c r="HJ105">
        <v>130000000</v>
      </c>
      <c r="HK105">
        <v>2013</v>
      </c>
      <c r="HL105">
        <v>5.8</v>
      </c>
      <c r="HN105" t="s">
        <v>6907</v>
      </c>
      <c r="HO105">
        <v>159</v>
      </c>
      <c r="HP105">
        <v>6498000</v>
      </c>
      <c r="HQ105" t="s">
        <v>6910</v>
      </c>
      <c r="HR105" t="s">
        <v>6911</v>
      </c>
      <c r="HS105" t="s">
        <v>6915</v>
      </c>
      <c r="HT105" t="s">
        <v>5610</v>
      </c>
      <c r="HU105">
        <v>18026148</v>
      </c>
      <c r="HV105">
        <v>2015</v>
      </c>
      <c r="HW105">
        <v>8.4</v>
      </c>
    </row>
    <row r="106" spans="2:242" x14ac:dyDescent="0.2">
      <c r="B106" t="s">
        <v>891</v>
      </c>
      <c r="C106">
        <v>92</v>
      </c>
      <c r="D106">
        <v>181166115</v>
      </c>
      <c r="E106" t="s">
        <v>2030</v>
      </c>
      <c r="F106" t="s">
        <v>2031</v>
      </c>
      <c r="G106" t="s">
        <v>36</v>
      </c>
      <c r="H106" t="s">
        <v>37</v>
      </c>
      <c r="I106">
        <v>93000000</v>
      </c>
      <c r="J106">
        <v>2001</v>
      </c>
      <c r="K106">
        <v>5.9</v>
      </c>
      <c r="M106" t="s">
        <v>637</v>
      </c>
      <c r="N106">
        <v>98</v>
      </c>
      <c r="O106">
        <v>217387997</v>
      </c>
      <c r="P106" t="s">
        <v>639</v>
      </c>
      <c r="Q106" t="s">
        <v>640</v>
      </c>
      <c r="R106" t="s">
        <v>36</v>
      </c>
      <c r="S106" t="s">
        <v>37</v>
      </c>
      <c r="T106">
        <v>165000000</v>
      </c>
      <c r="U106">
        <v>2010</v>
      </c>
      <c r="V106">
        <v>8.1999999999999993</v>
      </c>
      <c r="X106" t="s">
        <v>8172</v>
      </c>
      <c r="Y106">
        <v>78</v>
      </c>
      <c r="Z106">
        <v>76501438</v>
      </c>
      <c r="AA106" t="s">
        <v>2313</v>
      </c>
      <c r="AB106" t="s">
        <v>8174</v>
      </c>
      <c r="AC106" t="s">
        <v>36</v>
      </c>
      <c r="AD106" t="s">
        <v>765</v>
      </c>
      <c r="AE106">
        <v>30000000</v>
      </c>
      <c r="AF106">
        <v>2000</v>
      </c>
      <c r="AG106">
        <v>6.1</v>
      </c>
      <c r="AI106" t="s">
        <v>5622</v>
      </c>
      <c r="AJ106">
        <v>132</v>
      </c>
      <c r="AK106">
        <v>29781453</v>
      </c>
      <c r="AL106" t="s">
        <v>1982</v>
      </c>
      <c r="AM106" t="s">
        <v>5624</v>
      </c>
      <c r="AN106" t="s">
        <v>36</v>
      </c>
      <c r="AO106" t="s">
        <v>37</v>
      </c>
      <c r="AP106">
        <v>48000000</v>
      </c>
      <c r="AQ106">
        <v>2001</v>
      </c>
      <c r="AR106">
        <v>6.4</v>
      </c>
      <c r="AT106" t="s">
        <v>3301</v>
      </c>
      <c r="AU106">
        <v>116</v>
      </c>
      <c r="AV106">
        <v>152149590</v>
      </c>
      <c r="AW106" t="s">
        <v>1525</v>
      </c>
      <c r="AX106" t="s">
        <v>3302</v>
      </c>
      <c r="AY106" t="s">
        <v>36</v>
      </c>
      <c r="AZ106" t="s">
        <v>37</v>
      </c>
      <c r="BA106">
        <v>70000000</v>
      </c>
      <c r="BB106">
        <v>1999</v>
      </c>
      <c r="BC106">
        <v>5.5</v>
      </c>
      <c r="BE106" t="s">
        <v>1737</v>
      </c>
      <c r="BF106">
        <v>146</v>
      </c>
      <c r="BG106">
        <v>77862546</v>
      </c>
      <c r="BH106" t="s">
        <v>1725</v>
      </c>
      <c r="BI106" t="s">
        <v>4094</v>
      </c>
      <c r="BJ106" t="s">
        <v>36</v>
      </c>
      <c r="BK106" t="s">
        <v>37</v>
      </c>
      <c r="BL106">
        <v>70000000</v>
      </c>
      <c r="BM106">
        <v>2004</v>
      </c>
      <c r="BN106">
        <v>7.7</v>
      </c>
      <c r="BP106" t="s">
        <v>22480</v>
      </c>
      <c r="BQ106">
        <v>115</v>
      </c>
      <c r="BS106" t="s">
        <v>22483</v>
      </c>
      <c r="BT106" t="s">
        <v>22484</v>
      </c>
      <c r="BU106" t="s">
        <v>5609</v>
      </c>
      <c r="BV106" t="s">
        <v>5610</v>
      </c>
      <c r="BW106">
        <v>550000</v>
      </c>
      <c r="BX106">
        <v>2013</v>
      </c>
      <c r="BY106">
        <v>7</v>
      </c>
      <c r="CA106" t="s">
        <v>185</v>
      </c>
      <c r="CB106">
        <v>176</v>
      </c>
      <c r="CC106">
        <v>130127620</v>
      </c>
      <c r="CD106" t="s">
        <v>1725</v>
      </c>
      <c r="CE106" t="s">
        <v>1726</v>
      </c>
      <c r="CF106" t="s">
        <v>36</v>
      </c>
      <c r="CG106" t="s">
        <v>37</v>
      </c>
      <c r="CH106">
        <v>100000000</v>
      </c>
      <c r="CI106">
        <v>2007</v>
      </c>
      <c r="CJ106">
        <v>7.8</v>
      </c>
      <c r="CL106" t="s">
        <v>1227</v>
      </c>
      <c r="CM106">
        <v>82</v>
      </c>
      <c r="CN106">
        <v>137748063</v>
      </c>
      <c r="CO106" t="s">
        <v>1230</v>
      </c>
      <c r="CP106" t="s">
        <v>1231</v>
      </c>
      <c r="CQ106" t="s">
        <v>36</v>
      </c>
      <c r="CR106" t="s">
        <v>37</v>
      </c>
      <c r="CS106">
        <v>127500000</v>
      </c>
      <c r="CT106">
        <v>2000</v>
      </c>
      <c r="CU106">
        <v>6.5</v>
      </c>
      <c r="CW106" t="s">
        <v>1792</v>
      </c>
      <c r="CX106">
        <v>104</v>
      </c>
      <c r="CY106">
        <v>75030163</v>
      </c>
      <c r="CZ106" t="s">
        <v>654</v>
      </c>
      <c r="DA106" t="s">
        <v>1794</v>
      </c>
      <c r="DB106" t="s">
        <v>36</v>
      </c>
      <c r="DC106" t="s">
        <v>37</v>
      </c>
      <c r="DD106">
        <v>100000000</v>
      </c>
      <c r="DE106">
        <v>2006</v>
      </c>
      <c r="DF106">
        <v>5.0999999999999996</v>
      </c>
      <c r="DH106" t="s">
        <v>11325</v>
      </c>
      <c r="DI106">
        <v>154</v>
      </c>
      <c r="DJ106">
        <v>6201757</v>
      </c>
      <c r="DK106" t="s">
        <v>391</v>
      </c>
      <c r="DL106" t="s">
        <v>11327</v>
      </c>
      <c r="DM106" t="s">
        <v>36</v>
      </c>
      <c r="DN106" t="s">
        <v>55</v>
      </c>
      <c r="DO106">
        <v>10000000</v>
      </c>
      <c r="DP106">
        <v>1999</v>
      </c>
      <c r="DQ106">
        <v>7.4</v>
      </c>
      <c r="DS106" t="s">
        <v>16337</v>
      </c>
      <c r="DT106">
        <v>93</v>
      </c>
      <c r="DU106">
        <v>47277326</v>
      </c>
      <c r="DV106" t="s">
        <v>3712</v>
      </c>
      <c r="DW106" t="s">
        <v>18124</v>
      </c>
      <c r="DX106" t="s">
        <v>36</v>
      </c>
      <c r="DY106" t="s">
        <v>37</v>
      </c>
      <c r="DZ106">
        <v>4800000</v>
      </c>
      <c r="EA106">
        <v>2005</v>
      </c>
      <c r="EB106">
        <v>5.9</v>
      </c>
      <c r="ED106" t="s">
        <v>758</v>
      </c>
      <c r="EE106">
        <v>140</v>
      </c>
      <c r="EF106">
        <v>35183792</v>
      </c>
      <c r="EG106" t="s">
        <v>1868</v>
      </c>
      <c r="EH106" t="s">
        <v>6568</v>
      </c>
      <c r="EI106" t="s">
        <v>36</v>
      </c>
      <c r="EJ106" t="s">
        <v>37</v>
      </c>
      <c r="EK106">
        <v>38000000</v>
      </c>
      <c r="EL106">
        <v>1991</v>
      </c>
      <c r="EM106">
        <v>7.2</v>
      </c>
      <c r="EO106" t="s">
        <v>21208</v>
      </c>
      <c r="EP106">
        <v>97</v>
      </c>
      <c r="EQ106">
        <v>100358</v>
      </c>
      <c r="ER106" t="s">
        <v>17515</v>
      </c>
      <c r="ES106" t="s">
        <v>21210</v>
      </c>
      <c r="ET106" t="s">
        <v>36</v>
      </c>
      <c r="EU106" t="s">
        <v>5610</v>
      </c>
      <c r="EV106">
        <v>1500000</v>
      </c>
      <c r="EW106">
        <v>2005</v>
      </c>
      <c r="EX106">
        <v>3.3</v>
      </c>
      <c r="EZ106" t="s">
        <v>2783</v>
      </c>
      <c r="FA106">
        <v>95</v>
      </c>
      <c r="FB106">
        <v>58156435</v>
      </c>
      <c r="FC106" t="s">
        <v>8245</v>
      </c>
      <c r="FD106" t="s">
        <v>8246</v>
      </c>
      <c r="FE106" t="s">
        <v>36</v>
      </c>
      <c r="FF106" t="s">
        <v>37</v>
      </c>
      <c r="FG106">
        <v>19000000</v>
      </c>
      <c r="FH106">
        <v>2004</v>
      </c>
      <c r="FI106">
        <v>5.9</v>
      </c>
      <c r="FV106" t="s">
        <v>4595</v>
      </c>
      <c r="FW106">
        <v>74</v>
      </c>
      <c r="FX106">
        <v>104354205</v>
      </c>
      <c r="FY106" t="s">
        <v>4597</v>
      </c>
      <c r="FZ106" t="s">
        <v>4598</v>
      </c>
      <c r="GA106" t="s">
        <v>36</v>
      </c>
      <c r="GB106" t="s">
        <v>37</v>
      </c>
      <c r="GC106">
        <v>55000000</v>
      </c>
      <c r="GD106">
        <v>2003</v>
      </c>
      <c r="GE106">
        <v>6.3</v>
      </c>
      <c r="GG106" t="s">
        <v>1969</v>
      </c>
      <c r="GH106">
        <v>89</v>
      </c>
      <c r="GI106">
        <v>126546825</v>
      </c>
      <c r="GJ106" t="s">
        <v>98</v>
      </c>
      <c r="GK106" t="s">
        <v>6257</v>
      </c>
      <c r="GL106" t="s">
        <v>36</v>
      </c>
      <c r="GM106" t="s">
        <v>1463</v>
      </c>
      <c r="GN106">
        <v>40000000</v>
      </c>
      <c r="GO106">
        <v>2014</v>
      </c>
      <c r="GP106">
        <v>6.4</v>
      </c>
      <c r="GR106" t="s">
        <v>3446</v>
      </c>
      <c r="GS106">
        <v>106</v>
      </c>
      <c r="GT106">
        <v>15785632</v>
      </c>
      <c r="GU106" t="s">
        <v>261</v>
      </c>
      <c r="GV106" t="s">
        <v>9727</v>
      </c>
      <c r="GW106" t="s">
        <v>36</v>
      </c>
      <c r="GX106" t="s">
        <v>55</v>
      </c>
      <c r="GY106">
        <v>23000000</v>
      </c>
      <c r="GZ106">
        <v>2016</v>
      </c>
      <c r="HA106">
        <v>7.5</v>
      </c>
      <c r="HC106" t="s">
        <v>1196</v>
      </c>
      <c r="HD106">
        <v>141</v>
      </c>
      <c r="HE106">
        <v>122012710</v>
      </c>
      <c r="HF106" t="s">
        <v>389</v>
      </c>
      <c r="HG106" t="s">
        <v>3868</v>
      </c>
      <c r="HH106" t="s">
        <v>36</v>
      </c>
      <c r="HI106" t="s">
        <v>37</v>
      </c>
      <c r="HJ106">
        <v>62000000</v>
      </c>
      <c r="HK106">
        <v>1994</v>
      </c>
      <c r="HL106">
        <v>6.9</v>
      </c>
      <c r="HN106" t="s">
        <v>11331</v>
      </c>
      <c r="HO106">
        <v>106</v>
      </c>
      <c r="HP106">
        <v>6420319</v>
      </c>
      <c r="HQ106" t="s">
        <v>136</v>
      </c>
      <c r="HR106" t="s">
        <v>11332</v>
      </c>
      <c r="HS106" t="s">
        <v>36</v>
      </c>
      <c r="HT106" t="s">
        <v>2911</v>
      </c>
      <c r="HU106">
        <v>20000000</v>
      </c>
      <c r="HV106">
        <v>2015</v>
      </c>
      <c r="HW106">
        <v>7.4</v>
      </c>
    </row>
    <row r="107" spans="2:242" x14ac:dyDescent="0.2">
      <c r="B107" t="s">
        <v>855</v>
      </c>
      <c r="C107">
        <v>115</v>
      </c>
      <c r="D107">
        <v>181015141</v>
      </c>
      <c r="E107" t="s">
        <v>96</v>
      </c>
      <c r="F107" t="s">
        <v>856</v>
      </c>
      <c r="G107" t="s">
        <v>36</v>
      </c>
      <c r="H107" t="s">
        <v>37</v>
      </c>
      <c r="I107">
        <v>150000000</v>
      </c>
      <c r="J107">
        <v>2011</v>
      </c>
      <c r="K107">
        <v>7</v>
      </c>
      <c r="M107" t="s">
        <v>1656</v>
      </c>
      <c r="N107">
        <v>90</v>
      </c>
      <c r="O107">
        <v>217350219</v>
      </c>
      <c r="P107" t="s">
        <v>809</v>
      </c>
      <c r="Q107" t="s">
        <v>8824</v>
      </c>
      <c r="R107" t="s">
        <v>36</v>
      </c>
      <c r="S107" t="s">
        <v>37</v>
      </c>
      <c r="T107">
        <v>28000000</v>
      </c>
      <c r="U107">
        <v>1992</v>
      </c>
      <c r="V107">
        <v>8</v>
      </c>
      <c r="X107" t="s">
        <v>2748</v>
      </c>
      <c r="Y107">
        <v>120</v>
      </c>
      <c r="Z107">
        <v>76400000</v>
      </c>
      <c r="AA107" t="s">
        <v>20003</v>
      </c>
      <c r="AB107" t="s">
        <v>20004</v>
      </c>
      <c r="AC107" t="s">
        <v>36</v>
      </c>
      <c r="AD107" t="s">
        <v>37</v>
      </c>
      <c r="AE107">
        <v>2280000</v>
      </c>
      <c r="AF107">
        <v>1940</v>
      </c>
      <c r="AG107">
        <v>7.8</v>
      </c>
      <c r="AI107" t="s">
        <v>1631</v>
      </c>
      <c r="AJ107">
        <v>157</v>
      </c>
      <c r="AK107">
        <v>28965197</v>
      </c>
      <c r="AL107" t="s">
        <v>2380</v>
      </c>
      <c r="AM107" t="s">
        <v>3580</v>
      </c>
      <c r="AN107" t="s">
        <v>36</v>
      </c>
      <c r="AO107" t="s">
        <v>37</v>
      </c>
      <c r="AP107">
        <v>68000000</v>
      </c>
      <c r="AQ107">
        <v>1999</v>
      </c>
      <c r="AR107">
        <v>7.9</v>
      </c>
      <c r="AT107" t="s">
        <v>5057</v>
      </c>
      <c r="AU107">
        <v>118</v>
      </c>
      <c r="AV107">
        <v>150368971</v>
      </c>
      <c r="AW107" t="s">
        <v>7158</v>
      </c>
      <c r="AX107" t="s">
        <v>7159</v>
      </c>
      <c r="AY107" t="s">
        <v>36</v>
      </c>
      <c r="AZ107" t="s">
        <v>37</v>
      </c>
      <c r="BA107">
        <v>37000000</v>
      </c>
      <c r="BB107">
        <v>2013</v>
      </c>
      <c r="BC107">
        <v>7</v>
      </c>
      <c r="BE107" t="s">
        <v>485</v>
      </c>
      <c r="BF107">
        <v>216</v>
      </c>
      <c r="BG107">
        <v>77679638</v>
      </c>
      <c r="BH107" t="s">
        <v>213</v>
      </c>
      <c r="BI107" t="s">
        <v>1934</v>
      </c>
      <c r="BJ107" t="s">
        <v>36</v>
      </c>
      <c r="BK107" t="s">
        <v>37</v>
      </c>
      <c r="BL107">
        <v>100000000</v>
      </c>
      <c r="BM107">
        <v>2002</v>
      </c>
      <c r="BN107">
        <v>7.5</v>
      </c>
      <c r="BP107" t="s">
        <v>22667</v>
      </c>
      <c r="BQ107">
        <v>95</v>
      </c>
      <c r="BS107" t="s">
        <v>22669</v>
      </c>
      <c r="BT107" t="s">
        <v>22670</v>
      </c>
      <c r="BU107" t="s">
        <v>36</v>
      </c>
      <c r="BV107" t="s">
        <v>55</v>
      </c>
      <c r="BW107">
        <v>500000</v>
      </c>
      <c r="BX107">
        <v>2006</v>
      </c>
      <c r="BY107">
        <v>7.3</v>
      </c>
      <c r="CA107" t="s">
        <v>47</v>
      </c>
      <c r="CB107">
        <v>122</v>
      </c>
      <c r="CC107">
        <v>130058047</v>
      </c>
      <c r="CD107" t="s">
        <v>118</v>
      </c>
      <c r="CE107" t="s">
        <v>12665</v>
      </c>
      <c r="CF107" t="s">
        <v>36</v>
      </c>
      <c r="CG107" t="s">
        <v>37</v>
      </c>
      <c r="CH107">
        <v>15000000</v>
      </c>
      <c r="CI107">
        <v>1999</v>
      </c>
      <c r="CJ107">
        <v>8.4</v>
      </c>
      <c r="CL107" t="s">
        <v>1774</v>
      </c>
      <c r="CM107">
        <v>81</v>
      </c>
      <c r="CN107">
        <v>135381507</v>
      </c>
      <c r="CO107" t="s">
        <v>1800</v>
      </c>
      <c r="CP107" t="s">
        <v>3946</v>
      </c>
      <c r="CQ107" t="s">
        <v>36</v>
      </c>
      <c r="CR107" t="s">
        <v>37</v>
      </c>
      <c r="CS107">
        <v>150000000</v>
      </c>
      <c r="CT107">
        <v>2005</v>
      </c>
      <c r="CU107">
        <v>5.8</v>
      </c>
      <c r="CW107" t="s">
        <v>1798</v>
      </c>
      <c r="CX107">
        <v>101</v>
      </c>
      <c r="CY107">
        <v>77222184</v>
      </c>
      <c r="CZ107" t="s">
        <v>1800</v>
      </c>
      <c r="DA107" t="s">
        <v>1801</v>
      </c>
      <c r="DB107" t="s">
        <v>36</v>
      </c>
      <c r="DC107" t="s">
        <v>765</v>
      </c>
      <c r="DD107">
        <v>100000000</v>
      </c>
      <c r="DE107">
        <v>2009</v>
      </c>
      <c r="DF107">
        <v>6.8</v>
      </c>
      <c r="DH107" t="s">
        <v>1196</v>
      </c>
      <c r="DI107">
        <v>94</v>
      </c>
      <c r="DJ107">
        <v>6165429</v>
      </c>
      <c r="DK107" t="s">
        <v>16603</v>
      </c>
      <c r="DL107" t="s">
        <v>16604</v>
      </c>
      <c r="DM107" t="s">
        <v>2219</v>
      </c>
      <c r="DN107" t="s">
        <v>368</v>
      </c>
      <c r="DO107">
        <v>6000000</v>
      </c>
      <c r="DP107">
        <v>2002</v>
      </c>
      <c r="DQ107">
        <v>7.5</v>
      </c>
      <c r="DS107" t="s">
        <v>5365</v>
      </c>
      <c r="DT107">
        <v>101</v>
      </c>
      <c r="DU107">
        <v>47000000</v>
      </c>
      <c r="DV107" t="s">
        <v>1732</v>
      </c>
      <c r="DW107" t="s">
        <v>12168</v>
      </c>
      <c r="DX107" t="s">
        <v>36</v>
      </c>
      <c r="DY107" t="s">
        <v>37</v>
      </c>
      <c r="DZ107">
        <v>300000</v>
      </c>
      <c r="EA107">
        <v>1978</v>
      </c>
      <c r="EB107">
        <v>7.9</v>
      </c>
      <c r="ED107" t="s">
        <v>7833</v>
      </c>
      <c r="EE107">
        <v>99</v>
      </c>
      <c r="EF107">
        <v>35057332</v>
      </c>
      <c r="EG107" t="s">
        <v>7836</v>
      </c>
      <c r="EH107" t="s">
        <v>7837</v>
      </c>
      <c r="EI107" t="s">
        <v>36</v>
      </c>
      <c r="EJ107" t="s">
        <v>37</v>
      </c>
      <c r="EK107">
        <v>33000000</v>
      </c>
      <c r="EL107">
        <v>2012</v>
      </c>
      <c r="EM107">
        <v>6.5</v>
      </c>
      <c r="EO107" t="s">
        <v>20632</v>
      </c>
      <c r="EP107">
        <v>160</v>
      </c>
      <c r="EQ107">
        <v>95236</v>
      </c>
      <c r="ER107" t="s">
        <v>2579</v>
      </c>
      <c r="ES107" t="s">
        <v>20633</v>
      </c>
      <c r="ET107" t="s">
        <v>5609</v>
      </c>
      <c r="EU107" t="s">
        <v>5610</v>
      </c>
      <c r="EW107">
        <v>2013</v>
      </c>
      <c r="EX107">
        <v>6.4</v>
      </c>
      <c r="EZ107" t="s">
        <v>6306</v>
      </c>
      <c r="FA107">
        <v>85</v>
      </c>
      <c r="FB107">
        <v>57859105</v>
      </c>
      <c r="FC107" t="s">
        <v>9263</v>
      </c>
      <c r="FD107" t="s">
        <v>9264</v>
      </c>
      <c r="FE107" t="s">
        <v>36</v>
      </c>
      <c r="FF107" t="s">
        <v>37</v>
      </c>
      <c r="FG107">
        <v>26000000</v>
      </c>
      <c r="FH107">
        <v>2005</v>
      </c>
      <c r="FI107">
        <v>6.5</v>
      </c>
      <c r="FV107" t="s">
        <v>1678</v>
      </c>
      <c r="FW107">
        <v>105</v>
      </c>
      <c r="FX107">
        <v>103738726</v>
      </c>
      <c r="FY107" t="s">
        <v>5613</v>
      </c>
      <c r="FZ107" t="s">
        <v>5614</v>
      </c>
      <c r="GA107" t="s">
        <v>36</v>
      </c>
      <c r="GB107" t="s">
        <v>37</v>
      </c>
      <c r="GC107">
        <v>100000000</v>
      </c>
      <c r="GD107">
        <v>1990</v>
      </c>
      <c r="GE107">
        <v>6.1</v>
      </c>
      <c r="GG107" t="s">
        <v>185</v>
      </c>
      <c r="GH107">
        <v>124</v>
      </c>
      <c r="GI107">
        <v>126464904</v>
      </c>
      <c r="GJ107" t="s">
        <v>456</v>
      </c>
      <c r="GK107" t="s">
        <v>1379</v>
      </c>
      <c r="GL107" t="s">
        <v>36</v>
      </c>
      <c r="GM107" t="s">
        <v>37</v>
      </c>
      <c r="GN107">
        <v>130000000</v>
      </c>
      <c r="GO107">
        <v>2012</v>
      </c>
      <c r="GP107">
        <v>7</v>
      </c>
      <c r="GR107" t="s">
        <v>3446</v>
      </c>
      <c r="GS107">
        <v>106</v>
      </c>
      <c r="GT107">
        <v>15785632</v>
      </c>
      <c r="GU107" t="s">
        <v>261</v>
      </c>
      <c r="GV107" t="s">
        <v>9727</v>
      </c>
      <c r="GW107" t="s">
        <v>36</v>
      </c>
      <c r="GX107" t="s">
        <v>55</v>
      </c>
      <c r="GY107">
        <v>23000000</v>
      </c>
      <c r="GZ107">
        <v>2016</v>
      </c>
      <c r="HA107">
        <v>7.5</v>
      </c>
      <c r="HC107" t="s">
        <v>1309</v>
      </c>
      <c r="HD107">
        <v>135</v>
      </c>
      <c r="HE107">
        <v>122012643</v>
      </c>
      <c r="HF107" t="s">
        <v>1317</v>
      </c>
      <c r="HG107" t="s">
        <v>8113</v>
      </c>
      <c r="HH107" t="s">
        <v>36</v>
      </c>
      <c r="HI107" t="s">
        <v>37</v>
      </c>
      <c r="HJ107">
        <v>30000000</v>
      </c>
      <c r="HK107">
        <v>1990</v>
      </c>
      <c r="HL107">
        <v>7.6</v>
      </c>
      <c r="HN107" t="s">
        <v>4174</v>
      </c>
      <c r="HO107">
        <v>133</v>
      </c>
      <c r="HP107">
        <v>6167817</v>
      </c>
      <c r="HQ107" t="s">
        <v>4816</v>
      </c>
      <c r="HR107" t="s">
        <v>4817</v>
      </c>
      <c r="HS107" t="s">
        <v>1462</v>
      </c>
      <c r="HT107" t="s">
        <v>1463</v>
      </c>
      <c r="HU107">
        <v>47000000</v>
      </c>
      <c r="HV107">
        <v>2004</v>
      </c>
      <c r="HW107">
        <v>7.7</v>
      </c>
    </row>
    <row r="108" spans="2:242" x14ac:dyDescent="0.2">
      <c r="B108" t="s">
        <v>2244</v>
      </c>
      <c r="C108">
        <v>110</v>
      </c>
      <c r="D108">
        <v>180965237</v>
      </c>
      <c r="E108" t="s">
        <v>521</v>
      </c>
      <c r="F108" t="s">
        <v>2532</v>
      </c>
      <c r="G108" t="s">
        <v>36</v>
      </c>
      <c r="H108" t="s">
        <v>37</v>
      </c>
      <c r="I108">
        <v>80000000</v>
      </c>
      <c r="J108">
        <v>1996</v>
      </c>
      <c r="K108">
        <v>7.1</v>
      </c>
      <c r="M108" t="s">
        <v>799</v>
      </c>
      <c r="N108">
        <v>93</v>
      </c>
      <c r="O108">
        <v>216366733</v>
      </c>
      <c r="P108" t="s">
        <v>800</v>
      </c>
      <c r="Q108" t="s">
        <v>957</v>
      </c>
      <c r="R108" t="s">
        <v>36</v>
      </c>
      <c r="S108" t="s">
        <v>37</v>
      </c>
      <c r="T108">
        <v>145000000</v>
      </c>
      <c r="U108">
        <v>2012</v>
      </c>
      <c r="V108">
        <v>6.9</v>
      </c>
      <c r="X108" t="s">
        <v>4720</v>
      </c>
      <c r="Y108">
        <v>95</v>
      </c>
      <c r="Z108">
        <v>76137505</v>
      </c>
      <c r="AA108" t="s">
        <v>403</v>
      </c>
      <c r="AB108" t="s">
        <v>4722</v>
      </c>
      <c r="AC108" t="s">
        <v>36</v>
      </c>
      <c r="AD108" t="s">
        <v>55</v>
      </c>
      <c r="AE108">
        <v>55000000</v>
      </c>
      <c r="AF108">
        <v>2014</v>
      </c>
      <c r="AG108">
        <v>7.2</v>
      </c>
      <c r="AI108" t="s">
        <v>1419</v>
      </c>
      <c r="AJ108">
        <v>127</v>
      </c>
      <c r="AK108">
        <v>28871190</v>
      </c>
      <c r="AL108" t="s">
        <v>563</v>
      </c>
      <c r="AM108" t="s">
        <v>10132</v>
      </c>
      <c r="AN108" t="s">
        <v>36</v>
      </c>
      <c r="AO108" t="s">
        <v>37</v>
      </c>
      <c r="AP108">
        <v>24000000</v>
      </c>
      <c r="AQ108">
        <v>1999</v>
      </c>
      <c r="AR108">
        <v>7.3</v>
      </c>
      <c r="AT108" t="s">
        <v>4514</v>
      </c>
      <c r="AU108">
        <v>96</v>
      </c>
      <c r="AV108">
        <v>150315155</v>
      </c>
      <c r="AW108" t="s">
        <v>1247</v>
      </c>
      <c r="AX108" t="s">
        <v>5066</v>
      </c>
      <c r="AY108" t="s">
        <v>36</v>
      </c>
      <c r="AZ108" t="s">
        <v>37</v>
      </c>
      <c r="BA108">
        <v>50000000</v>
      </c>
      <c r="BB108">
        <v>2015</v>
      </c>
      <c r="BC108">
        <v>6.1</v>
      </c>
      <c r="BE108" t="s">
        <v>2244</v>
      </c>
      <c r="BF108">
        <v>119</v>
      </c>
      <c r="BG108">
        <v>76270454</v>
      </c>
      <c r="BH108" t="s">
        <v>1744</v>
      </c>
      <c r="BI108" t="s">
        <v>9449</v>
      </c>
      <c r="BJ108" t="s">
        <v>36</v>
      </c>
      <c r="BK108" t="s">
        <v>37</v>
      </c>
      <c r="BL108">
        <v>25000000</v>
      </c>
      <c r="BM108">
        <v>1987</v>
      </c>
      <c r="BN108">
        <v>7.9</v>
      </c>
      <c r="BP108" t="s">
        <v>22430</v>
      </c>
      <c r="BQ108">
        <v>96</v>
      </c>
      <c r="BS108" t="s">
        <v>22687</v>
      </c>
      <c r="BT108" t="s">
        <v>22688</v>
      </c>
      <c r="BU108" t="s">
        <v>36</v>
      </c>
      <c r="BV108" t="s">
        <v>37</v>
      </c>
      <c r="BW108">
        <v>500000</v>
      </c>
      <c r="BX108">
        <v>2014</v>
      </c>
      <c r="BY108">
        <v>7.2</v>
      </c>
      <c r="CA108" t="s">
        <v>387</v>
      </c>
      <c r="CB108">
        <v>135</v>
      </c>
      <c r="CC108">
        <v>128300000</v>
      </c>
      <c r="CD108" t="s">
        <v>3353</v>
      </c>
      <c r="CE108" t="s">
        <v>10640</v>
      </c>
      <c r="CF108" t="s">
        <v>36</v>
      </c>
      <c r="CG108" t="s">
        <v>37</v>
      </c>
      <c r="CH108">
        <v>19400870</v>
      </c>
      <c r="CI108">
        <v>1977</v>
      </c>
      <c r="CJ108">
        <v>7.7</v>
      </c>
      <c r="CL108" t="s">
        <v>595</v>
      </c>
      <c r="CM108">
        <v>87</v>
      </c>
      <c r="CN108">
        <v>133103929</v>
      </c>
      <c r="CO108" t="s">
        <v>477</v>
      </c>
      <c r="CP108" t="s">
        <v>2578</v>
      </c>
      <c r="CQ108" t="s">
        <v>36</v>
      </c>
      <c r="CR108" t="s">
        <v>37</v>
      </c>
      <c r="CS108">
        <v>75000000</v>
      </c>
      <c r="CT108">
        <v>2011</v>
      </c>
      <c r="CU108">
        <v>4.4000000000000004</v>
      </c>
      <c r="CW108" t="s">
        <v>938</v>
      </c>
      <c r="CX108">
        <v>111</v>
      </c>
      <c r="CY108">
        <v>34964818</v>
      </c>
      <c r="CZ108" t="s">
        <v>261</v>
      </c>
      <c r="DA108" t="s">
        <v>940</v>
      </c>
      <c r="DB108" t="s">
        <v>36</v>
      </c>
      <c r="DC108" t="s">
        <v>37</v>
      </c>
      <c r="DD108">
        <v>150000000</v>
      </c>
      <c r="DE108">
        <v>2015</v>
      </c>
      <c r="DF108">
        <v>5.8</v>
      </c>
      <c r="DH108" t="s">
        <v>9063</v>
      </c>
      <c r="DI108">
        <v>227</v>
      </c>
      <c r="DJ108">
        <v>6000000</v>
      </c>
      <c r="DK108" t="s">
        <v>12816</v>
      </c>
      <c r="DL108" t="s">
        <v>12817</v>
      </c>
      <c r="DM108" t="s">
        <v>36</v>
      </c>
      <c r="DN108" t="s">
        <v>55</v>
      </c>
      <c r="DO108">
        <v>15000000</v>
      </c>
      <c r="DP108">
        <v>1962</v>
      </c>
      <c r="DQ108">
        <v>8.4</v>
      </c>
      <c r="DS108" t="s">
        <v>5365</v>
      </c>
      <c r="DT108">
        <v>101</v>
      </c>
      <c r="DU108">
        <v>47000000</v>
      </c>
      <c r="DV108" t="s">
        <v>1732</v>
      </c>
      <c r="DW108" t="s">
        <v>12168</v>
      </c>
      <c r="DX108" t="s">
        <v>36</v>
      </c>
      <c r="DY108" t="s">
        <v>37</v>
      </c>
      <c r="DZ108">
        <v>300000</v>
      </c>
      <c r="EA108">
        <v>1978</v>
      </c>
      <c r="EB108">
        <v>7.9</v>
      </c>
      <c r="ED108" t="s">
        <v>8419</v>
      </c>
      <c r="EE108">
        <v>118</v>
      </c>
      <c r="EF108">
        <v>34703228</v>
      </c>
      <c r="EG108" t="s">
        <v>1230</v>
      </c>
      <c r="EH108" t="s">
        <v>8421</v>
      </c>
      <c r="EI108" t="s">
        <v>36</v>
      </c>
      <c r="EJ108" t="s">
        <v>37</v>
      </c>
      <c r="EK108">
        <v>30000000</v>
      </c>
      <c r="EL108">
        <v>2006</v>
      </c>
      <c r="EM108">
        <v>6.7</v>
      </c>
      <c r="EO108" t="s">
        <v>21443</v>
      </c>
      <c r="EP108">
        <v>73</v>
      </c>
      <c r="EQ108">
        <v>39659</v>
      </c>
      <c r="ER108" t="s">
        <v>21446</v>
      </c>
      <c r="ES108" t="s">
        <v>21447</v>
      </c>
      <c r="ET108" t="s">
        <v>36</v>
      </c>
      <c r="EU108" t="s">
        <v>266</v>
      </c>
      <c r="EV108">
        <v>1600000</v>
      </c>
      <c r="EW108">
        <v>2002</v>
      </c>
      <c r="EX108">
        <v>7</v>
      </c>
      <c r="EZ108" t="s">
        <v>14678</v>
      </c>
      <c r="FA108">
        <v>95</v>
      </c>
      <c r="FB108">
        <v>56729973</v>
      </c>
      <c r="FC108" t="s">
        <v>5443</v>
      </c>
      <c r="FD108" t="s">
        <v>14679</v>
      </c>
      <c r="FE108" t="s">
        <v>36</v>
      </c>
      <c r="FF108" t="s">
        <v>37</v>
      </c>
      <c r="FG108">
        <v>10800000</v>
      </c>
      <c r="FH108">
        <v>2008</v>
      </c>
      <c r="FI108">
        <v>5.8</v>
      </c>
      <c r="FV108" t="s">
        <v>2176</v>
      </c>
      <c r="FW108">
        <v>117</v>
      </c>
      <c r="FX108">
        <v>103028109</v>
      </c>
      <c r="FY108" t="s">
        <v>2178</v>
      </c>
      <c r="FZ108" t="s">
        <v>2623</v>
      </c>
      <c r="GA108" t="s">
        <v>36</v>
      </c>
      <c r="GB108" t="s">
        <v>37</v>
      </c>
      <c r="GC108">
        <v>80000000</v>
      </c>
      <c r="GD108">
        <v>2011</v>
      </c>
      <c r="GE108">
        <v>6.4</v>
      </c>
      <c r="GG108" t="s">
        <v>1094</v>
      </c>
      <c r="GH108">
        <v>103</v>
      </c>
      <c r="GI108">
        <v>125603360</v>
      </c>
      <c r="GJ108" t="s">
        <v>2266</v>
      </c>
      <c r="GK108" t="s">
        <v>3967</v>
      </c>
      <c r="GL108" t="s">
        <v>36</v>
      </c>
      <c r="GM108" t="s">
        <v>37</v>
      </c>
      <c r="GN108">
        <v>60000000</v>
      </c>
      <c r="GO108">
        <v>1998</v>
      </c>
      <c r="GP108">
        <v>8.1</v>
      </c>
      <c r="GR108" t="s">
        <v>9794</v>
      </c>
      <c r="GS108">
        <v>120</v>
      </c>
      <c r="GT108">
        <v>15331289</v>
      </c>
      <c r="GU108" t="s">
        <v>2239</v>
      </c>
      <c r="GV108" t="s">
        <v>9796</v>
      </c>
      <c r="GW108" t="s">
        <v>36</v>
      </c>
      <c r="GX108" t="s">
        <v>37</v>
      </c>
      <c r="GZ108">
        <v>2005</v>
      </c>
      <c r="HA108">
        <v>7.5</v>
      </c>
      <c r="HC108" t="s">
        <v>519</v>
      </c>
      <c r="HD108">
        <v>119</v>
      </c>
      <c r="HE108">
        <v>121468960</v>
      </c>
      <c r="HF108" t="s">
        <v>1155</v>
      </c>
      <c r="HG108" t="s">
        <v>3955</v>
      </c>
      <c r="HH108" t="s">
        <v>36</v>
      </c>
      <c r="HI108" t="s">
        <v>37</v>
      </c>
      <c r="HJ108">
        <v>60000000</v>
      </c>
      <c r="HK108">
        <v>2002</v>
      </c>
      <c r="HL108">
        <v>7.9</v>
      </c>
      <c r="HN108" t="s">
        <v>9063</v>
      </c>
      <c r="HO108">
        <v>227</v>
      </c>
      <c r="HP108">
        <v>6000000</v>
      </c>
      <c r="HQ108" t="s">
        <v>12816</v>
      </c>
      <c r="HR108" t="s">
        <v>12817</v>
      </c>
      <c r="HS108" t="s">
        <v>36</v>
      </c>
      <c r="HT108" t="s">
        <v>55</v>
      </c>
      <c r="HU108">
        <v>15000000</v>
      </c>
      <c r="HV108">
        <v>1962</v>
      </c>
      <c r="HW108">
        <v>8.4</v>
      </c>
    </row>
    <row r="109" spans="2:242" x14ac:dyDescent="0.2">
      <c r="B109" t="s">
        <v>1163</v>
      </c>
      <c r="C109">
        <v>117</v>
      </c>
      <c r="D109">
        <v>180191634</v>
      </c>
      <c r="E109" t="s">
        <v>232</v>
      </c>
      <c r="F109" t="s">
        <v>1164</v>
      </c>
      <c r="G109" t="s">
        <v>36</v>
      </c>
      <c r="H109" t="s">
        <v>37</v>
      </c>
      <c r="I109">
        <v>130000000</v>
      </c>
      <c r="J109">
        <v>2015</v>
      </c>
      <c r="K109">
        <v>7.4</v>
      </c>
      <c r="M109" t="s">
        <v>1338</v>
      </c>
      <c r="N109">
        <v>123</v>
      </c>
      <c r="O109">
        <v>215397307</v>
      </c>
      <c r="P109" t="s">
        <v>521</v>
      </c>
      <c r="Q109" t="s">
        <v>1340</v>
      </c>
      <c r="R109" t="s">
        <v>36</v>
      </c>
      <c r="S109" t="s">
        <v>37</v>
      </c>
      <c r="T109">
        <v>125000000</v>
      </c>
      <c r="U109">
        <v>2000</v>
      </c>
      <c r="V109">
        <v>6.1</v>
      </c>
      <c r="X109" t="s">
        <v>5109</v>
      </c>
      <c r="Y109">
        <v>80</v>
      </c>
      <c r="Z109">
        <v>75367693</v>
      </c>
      <c r="AA109" t="s">
        <v>545</v>
      </c>
      <c r="AB109" t="s">
        <v>5111</v>
      </c>
      <c r="AC109" t="s">
        <v>36</v>
      </c>
      <c r="AD109" t="s">
        <v>37</v>
      </c>
      <c r="AE109">
        <v>35000000</v>
      </c>
      <c r="AF109">
        <v>2004</v>
      </c>
      <c r="AG109">
        <v>5</v>
      </c>
      <c r="AI109" t="s">
        <v>5119</v>
      </c>
      <c r="AJ109">
        <v>110</v>
      </c>
      <c r="AK109">
        <v>28747570</v>
      </c>
      <c r="AL109" t="s">
        <v>695</v>
      </c>
      <c r="AM109" t="s">
        <v>16498</v>
      </c>
      <c r="AN109" t="s">
        <v>36</v>
      </c>
      <c r="AO109" t="s">
        <v>266</v>
      </c>
      <c r="AP109">
        <v>7000000</v>
      </c>
      <c r="AQ109">
        <v>2005</v>
      </c>
      <c r="AR109">
        <v>7.4</v>
      </c>
      <c r="AT109" t="s">
        <v>6415</v>
      </c>
      <c r="AU109">
        <v>97</v>
      </c>
      <c r="AV109">
        <v>150056505</v>
      </c>
      <c r="AW109" t="s">
        <v>5044</v>
      </c>
      <c r="AX109" t="s">
        <v>11714</v>
      </c>
      <c r="AY109" t="s">
        <v>36</v>
      </c>
      <c r="AZ109" t="s">
        <v>37</v>
      </c>
      <c r="BA109">
        <v>18000000</v>
      </c>
      <c r="BB109">
        <v>2014</v>
      </c>
      <c r="BC109">
        <v>6.4</v>
      </c>
      <c r="BE109" t="s">
        <v>3096</v>
      </c>
      <c r="BF109">
        <v>122</v>
      </c>
      <c r="BG109">
        <v>76261036</v>
      </c>
      <c r="BH109" t="s">
        <v>1725</v>
      </c>
      <c r="BI109" t="s">
        <v>5745</v>
      </c>
      <c r="BJ109" t="s">
        <v>36</v>
      </c>
      <c r="BK109" t="s">
        <v>37</v>
      </c>
      <c r="BL109">
        <v>45000000</v>
      </c>
      <c r="BM109">
        <v>2001</v>
      </c>
      <c r="BN109">
        <v>7.7</v>
      </c>
      <c r="BP109" t="s">
        <v>22802</v>
      </c>
      <c r="BQ109">
        <v>52</v>
      </c>
      <c r="BS109" t="s">
        <v>22804</v>
      </c>
      <c r="BT109" t="s">
        <v>22805</v>
      </c>
      <c r="BU109" t="s">
        <v>36</v>
      </c>
      <c r="BV109" t="s">
        <v>37</v>
      </c>
      <c r="BW109">
        <v>450000</v>
      </c>
      <c r="BX109">
        <v>2014</v>
      </c>
      <c r="BY109">
        <v>8.1999999999999993</v>
      </c>
      <c r="CA109" t="s">
        <v>1062</v>
      </c>
      <c r="CB109">
        <v>120</v>
      </c>
      <c r="CC109">
        <v>128067808</v>
      </c>
      <c r="CD109" t="s">
        <v>12659</v>
      </c>
      <c r="CE109" t="s">
        <v>12660</v>
      </c>
      <c r="CF109" t="s">
        <v>1944</v>
      </c>
      <c r="CG109" t="s">
        <v>12664</v>
      </c>
      <c r="CH109">
        <v>15000000</v>
      </c>
      <c r="CI109">
        <v>2000</v>
      </c>
      <c r="CJ109">
        <v>7.9</v>
      </c>
      <c r="CL109" t="s">
        <v>910</v>
      </c>
      <c r="CM109">
        <v>103</v>
      </c>
      <c r="CN109">
        <v>131564731</v>
      </c>
      <c r="CO109" t="s">
        <v>912</v>
      </c>
      <c r="CP109" t="s">
        <v>913</v>
      </c>
      <c r="CQ109" t="s">
        <v>36</v>
      </c>
      <c r="CR109" t="s">
        <v>37</v>
      </c>
      <c r="CS109">
        <v>150000000</v>
      </c>
      <c r="CT109">
        <v>2010</v>
      </c>
      <c r="CU109">
        <v>4.2</v>
      </c>
      <c r="CW109" t="s">
        <v>1805</v>
      </c>
      <c r="CX109">
        <v>102</v>
      </c>
      <c r="CY109">
        <v>107515297</v>
      </c>
      <c r="CZ109" t="s">
        <v>698</v>
      </c>
      <c r="DA109" t="s">
        <v>1807</v>
      </c>
      <c r="DB109" t="s">
        <v>36</v>
      </c>
      <c r="DC109" t="s">
        <v>37</v>
      </c>
      <c r="DD109">
        <v>100000000</v>
      </c>
      <c r="DE109">
        <v>2013</v>
      </c>
      <c r="DF109">
        <v>6.7</v>
      </c>
      <c r="DH109" t="s">
        <v>8805</v>
      </c>
      <c r="DI109">
        <v>147</v>
      </c>
      <c r="DJ109">
        <v>5899797</v>
      </c>
      <c r="DK109" t="s">
        <v>1725</v>
      </c>
      <c r="DL109" t="s">
        <v>8806</v>
      </c>
      <c r="DM109" t="s">
        <v>36</v>
      </c>
      <c r="DN109" t="s">
        <v>55</v>
      </c>
      <c r="DO109">
        <v>29000000</v>
      </c>
      <c r="DP109">
        <v>1987</v>
      </c>
      <c r="DQ109">
        <v>7.5</v>
      </c>
      <c r="DS109" t="s">
        <v>5365</v>
      </c>
      <c r="DT109">
        <v>101</v>
      </c>
      <c r="DU109">
        <v>47000000</v>
      </c>
      <c r="DV109" t="s">
        <v>1732</v>
      </c>
      <c r="DW109" t="s">
        <v>12168</v>
      </c>
      <c r="DX109" t="s">
        <v>36</v>
      </c>
      <c r="DY109" t="s">
        <v>37</v>
      </c>
      <c r="DZ109">
        <v>300000</v>
      </c>
      <c r="EA109">
        <v>1978</v>
      </c>
      <c r="EB109">
        <v>7.9</v>
      </c>
      <c r="ED109" t="s">
        <v>14882</v>
      </c>
      <c r="EE109">
        <v>109</v>
      </c>
      <c r="EF109">
        <v>33000000</v>
      </c>
      <c r="EG109" t="s">
        <v>3194</v>
      </c>
      <c r="EH109" t="s">
        <v>14885</v>
      </c>
      <c r="EI109" t="s">
        <v>36</v>
      </c>
      <c r="EJ109" t="s">
        <v>37</v>
      </c>
      <c r="EK109">
        <v>10000000</v>
      </c>
      <c r="EL109">
        <v>1985</v>
      </c>
      <c r="EM109">
        <v>6.9</v>
      </c>
      <c r="EO109" t="s">
        <v>22783</v>
      </c>
      <c r="EP109">
        <v>103</v>
      </c>
      <c r="EQ109">
        <v>23000</v>
      </c>
      <c r="ER109" t="s">
        <v>22784</v>
      </c>
      <c r="ES109" t="s">
        <v>22785</v>
      </c>
      <c r="ET109" t="s">
        <v>36</v>
      </c>
      <c r="EU109" t="s">
        <v>37</v>
      </c>
      <c r="EV109">
        <v>500000</v>
      </c>
      <c r="EW109">
        <v>2006</v>
      </c>
      <c r="EX109">
        <v>6.2</v>
      </c>
      <c r="EZ109" t="s">
        <v>3725</v>
      </c>
      <c r="FA109">
        <v>161</v>
      </c>
      <c r="FB109">
        <v>56715371</v>
      </c>
      <c r="FC109" t="s">
        <v>14723</v>
      </c>
      <c r="FD109" t="s">
        <v>14724</v>
      </c>
      <c r="FE109" t="s">
        <v>36</v>
      </c>
      <c r="FF109" t="s">
        <v>55</v>
      </c>
      <c r="FG109">
        <v>12000000</v>
      </c>
      <c r="FH109">
        <v>1968</v>
      </c>
      <c r="FI109">
        <v>8.3000000000000007</v>
      </c>
      <c r="FV109" t="s">
        <v>3345</v>
      </c>
      <c r="FW109">
        <v>141</v>
      </c>
      <c r="FX109">
        <v>100614858</v>
      </c>
      <c r="FY109" t="s">
        <v>521</v>
      </c>
      <c r="FZ109" t="s">
        <v>3347</v>
      </c>
      <c r="GA109" t="s">
        <v>36</v>
      </c>
      <c r="GB109" t="s">
        <v>37</v>
      </c>
      <c r="GC109">
        <v>68000000</v>
      </c>
      <c r="GD109">
        <v>2001</v>
      </c>
      <c r="GE109">
        <v>6.9</v>
      </c>
      <c r="GG109" t="s">
        <v>325</v>
      </c>
      <c r="GH109">
        <v>118</v>
      </c>
      <c r="GI109">
        <v>125320003</v>
      </c>
      <c r="GJ109" t="s">
        <v>57</v>
      </c>
      <c r="GK109" t="s">
        <v>326</v>
      </c>
      <c r="GL109" t="s">
        <v>36</v>
      </c>
      <c r="GM109" t="s">
        <v>37</v>
      </c>
      <c r="GN109">
        <v>200000000</v>
      </c>
      <c r="GO109">
        <v>2009</v>
      </c>
      <c r="GP109">
        <v>6.6</v>
      </c>
      <c r="GR109" t="s">
        <v>14589</v>
      </c>
      <c r="GS109">
        <v>89</v>
      </c>
      <c r="GT109">
        <v>13903262</v>
      </c>
      <c r="GU109" t="s">
        <v>12756</v>
      </c>
      <c r="GV109" t="s">
        <v>14590</v>
      </c>
      <c r="GW109" t="s">
        <v>36</v>
      </c>
      <c r="GX109" t="s">
        <v>37</v>
      </c>
      <c r="GY109">
        <v>11000000</v>
      </c>
      <c r="GZ109">
        <v>2001</v>
      </c>
      <c r="HA109">
        <v>6.3</v>
      </c>
      <c r="HC109" t="s">
        <v>1603</v>
      </c>
      <c r="HD109">
        <v>116</v>
      </c>
      <c r="HE109">
        <v>121248145</v>
      </c>
      <c r="HF109" t="s">
        <v>586</v>
      </c>
      <c r="HG109" t="s">
        <v>8097</v>
      </c>
      <c r="HH109" t="s">
        <v>36</v>
      </c>
      <c r="HI109" t="s">
        <v>37</v>
      </c>
      <c r="HJ109">
        <v>25000000</v>
      </c>
      <c r="HK109">
        <v>1994</v>
      </c>
      <c r="HL109">
        <v>7.2</v>
      </c>
      <c r="HN109" t="s">
        <v>3616</v>
      </c>
      <c r="HO109">
        <v>102</v>
      </c>
      <c r="HP109">
        <v>5932060</v>
      </c>
      <c r="HQ109" t="s">
        <v>434</v>
      </c>
      <c r="HR109" t="s">
        <v>3618</v>
      </c>
      <c r="HS109" t="s">
        <v>36</v>
      </c>
      <c r="HT109" t="s">
        <v>55</v>
      </c>
      <c r="HU109">
        <v>35000000</v>
      </c>
      <c r="HV109">
        <v>2007</v>
      </c>
      <c r="HW109">
        <v>5.4</v>
      </c>
    </row>
    <row r="110" spans="2:242" x14ac:dyDescent="0.2">
      <c r="B110" t="s">
        <v>253</v>
      </c>
      <c r="C110">
        <v>119</v>
      </c>
      <c r="D110">
        <v>180011740</v>
      </c>
      <c r="E110" t="s">
        <v>585</v>
      </c>
      <c r="F110" t="s">
        <v>1710</v>
      </c>
      <c r="G110" t="s">
        <v>36</v>
      </c>
      <c r="H110" t="s">
        <v>37</v>
      </c>
      <c r="I110">
        <v>100000000</v>
      </c>
      <c r="J110">
        <v>2001</v>
      </c>
      <c r="K110">
        <v>5.7</v>
      </c>
      <c r="M110" t="s">
        <v>1159</v>
      </c>
      <c r="N110">
        <v>92</v>
      </c>
      <c r="O110">
        <v>215395021</v>
      </c>
      <c r="P110" t="s">
        <v>563</v>
      </c>
      <c r="Q110" t="s">
        <v>1160</v>
      </c>
      <c r="R110" t="s">
        <v>36</v>
      </c>
      <c r="S110" t="s">
        <v>37</v>
      </c>
      <c r="T110">
        <v>130000000</v>
      </c>
      <c r="U110">
        <v>2008</v>
      </c>
      <c r="V110">
        <v>7.6</v>
      </c>
      <c r="X110" t="s">
        <v>3174</v>
      </c>
      <c r="Y110">
        <v>100</v>
      </c>
      <c r="Z110">
        <v>75280058</v>
      </c>
      <c r="AA110" t="s">
        <v>3290</v>
      </c>
      <c r="AB110" t="s">
        <v>4086</v>
      </c>
      <c r="AC110" t="s">
        <v>36</v>
      </c>
      <c r="AD110" t="s">
        <v>37</v>
      </c>
      <c r="AE110">
        <v>60000000</v>
      </c>
      <c r="AF110">
        <v>2009</v>
      </c>
      <c r="AG110">
        <v>7.7</v>
      </c>
      <c r="AI110" t="s">
        <v>7642</v>
      </c>
      <c r="AJ110">
        <v>117</v>
      </c>
      <c r="AK110">
        <v>27296514</v>
      </c>
      <c r="AL110" t="s">
        <v>658</v>
      </c>
      <c r="AM110" t="s">
        <v>17600</v>
      </c>
      <c r="AN110" t="s">
        <v>36</v>
      </c>
      <c r="AO110" t="s">
        <v>37</v>
      </c>
      <c r="AP110">
        <v>5000000</v>
      </c>
      <c r="AQ110">
        <v>2013</v>
      </c>
      <c r="AR110">
        <v>8</v>
      </c>
      <c r="AT110" t="s">
        <v>719</v>
      </c>
      <c r="AU110">
        <v>90</v>
      </c>
      <c r="AV110">
        <v>149234747</v>
      </c>
      <c r="AW110" t="s">
        <v>491</v>
      </c>
      <c r="AX110" t="s">
        <v>1192</v>
      </c>
      <c r="AY110" t="s">
        <v>36</v>
      </c>
      <c r="AZ110" t="s">
        <v>37</v>
      </c>
      <c r="BA110">
        <v>130000000</v>
      </c>
      <c r="BB110">
        <v>2011</v>
      </c>
      <c r="BC110">
        <v>6.7</v>
      </c>
      <c r="BE110" t="s">
        <v>1056</v>
      </c>
      <c r="BF110">
        <v>135</v>
      </c>
      <c r="BG110">
        <v>76081498</v>
      </c>
      <c r="BH110" t="s">
        <v>1525</v>
      </c>
      <c r="BI110" t="s">
        <v>2688</v>
      </c>
      <c r="BJ110" t="s">
        <v>36</v>
      </c>
      <c r="BK110" t="s">
        <v>37</v>
      </c>
      <c r="BL110">
        <v>75000000</v>
      </c>
      <c r="BM110">
        <v>1997</v>
      </c>
      <c r="BN110">
        <v>6.7</v>
      </c>
      <c r="BP110" t="s">
        <v>23297</v>
      </c>
      <c r="BQ110">
        <v>66</v>
      </c>
      <c r="BS110" t="s">
        <v>23299</v>
      </c>
      <c r="BT110" t="s">
        <v>23300</v>
      </c>
      <c r="BU110" t="s">
        <v>36</v>
      </c>
      <c r="BV110" t="s">
        <v>37</v>
      </c>
      <c r="BW110">
        <v>250000</v>
      </c>
      <c r="BX110">
        <v>2013</v>
      </c>
      <c r="BY110">
        <v>7.8</v>
      </c>
      <c r="CA110" t="s">
        <v>155</v>
      </c>
      <c r="CB110">
        <v>125</v>
      </c>
      <c r="CC110">
        <v>127997349</v>
      </c>
      <c r="CD110" t="s">
        <v>42</v>
      </c>
      <c r="CE110" t="s">
        <v>5071</v>
      </c>
      <c r="CF110" t="s">
        <v>36</v>
      </c>
      <c r="CG110" t="s">
        <v>37</v>
      </c>
      <c r="CH110">
        <v>50000000</v>
      </c>
      <c r="CI110">
        <v>2014</v>
      </c>
      <c r="CJ110">
        <v>6</v>
      </c>
      <c r="CL110" t="s">
        <v>1276</v>
      </c>
      <c r="CM110">
        <v>101</v>
      </c>
      <c r="CN110">
        <v>131536019</v>
      </c>
      <c r="CO110" t="s">
        <v>1279</v>
      </c>
      <c r="CP110" t="s">
        <v>1280</v>
      </c>
      <c r="CQ110" t="s">
        <v>36</v>
      </c>
      <c r="CR110" t="s">
        <v>37</v>
      </c>
      <c r="CS110">
        <v>103000000</v>
      </c>
      <c r="CT110">
        <v>2014</v>
      </c>
      <c r="CU110">
        <v>6.4</v>
      </c>
      <c r="CW110" t="s">
        <v>1817</v>
      </c>
      <c r="CX110">
        <v>121</v>
      </c>
      <c r="CY110">
        <v>66862068</v>
      </c>
      <c r="CZ110" t="s">
        <v>31</v>
      </c>
      <c r="DA110" t="s">
        <v>1820</v>
      </c>
      <c r="DB110" t="s">
        <v>36</v>
      </c>
      <c r="DC110" t="s">
        <v>37</v>
      </c>
      <c r="DD110">
        <v>83000000</v>
      </c>
      <c r="DE110">
        <v>1999</v>
      </c>
      <c r="DF110">
        <v>5.7</v>
      </c>
      <c r="DH110" t="s">
        <v>5074</v>
      </c>
      <c r="DI110">
        <v>120</v>
      </c>
      <c r="DJ110">
        <v>5731103</v>
      </c>
      <c r="DK110" t="s">
        <v>802</v>
      </c>
      <c r="DL110" t="s">
        <v>19948</v>
      </c>
      <c r="DM110" t="s">
        <v>36</v>
      </c>
      <c r="DN110" t="s">
        <v>37</v>
      </c>
      <c r="DO110">
        <v>2400000</v>
      </c>
      <c r="DP110">
        <v>1996</v>
      </c>
      <c r="DQ110">
        <v>6.8</v>
      </c>
      <c r="DS110" t="s">
        <v>5217</v>
      </c>
      <c r="DT110">
        <v>132</v>
      </c>
      <c r="DU110">
        <v>46982632</v>
      </c>
      <c r="DV110" t="s">
        <v>3371</v>
      </c>
      <c r="DW110" t="s">
        <v>5219</v>
      </c>
      <c r="DX110" t="s">
        <v>36</v>
      </c>
      <c r="DY110" t="s">
        <v>266</v>
      </c>
      <c r="DZ110">
        <v>50000000</v>
      </c>
      <c r="EA110">
        <v>2006</v>
      </c>
      <c r="EB110">
        <v>6.6</v>
      </c>
      <c r="ED110" t="s">
        <v>3345</v>
      </c>
      <c r="EE110">
        <v>152</v>
      </c>
      <c r="EF110">
        <v>32522352</v>
      </c>
      <c r="EG110" t="s">
        <v>695</v>
      </c>
      <c r="EH110" t="s">
        <v>4303</v>
      </c>
      <c r="EI110" t="s">
        <v>36</v>
      </c>
      <c r="EJ110" t="s">
        <v>37</v>
      </c>
      <c r="EK110">
        <v>60000000</v>
      </c>
      <c r="EL110">
        <v>2000</v>
      </c>
      <c r="EM110">
        <v>7.9</v>
      </c>
      <c r="EO110" t="s">
        <v>22855</v>
      </c>
      <c r="EP110">
        <v>96</v>
      </c>
      <c r="EQ110">
        <v>11798</v>
      </c>
      <c r="ER110" t="s">
        <v>22857</v>
      </c>
      <c r="ES110" t="s">
        <v>22858</v>
      </c>
      <c r="ET110" t="s">
        <v>36</v>
      </c>
      <c r="EU110" t="s">
        <v>37</v>
      </c>
      <c r="EV110">
        <v>100000</v>
      </c>
      <c r="EW110">
        <v>2003</v>
      </c>
      <c r="EX110">
        <v>4.7</v>
      </c>
      <c r="EZ110" t="s">
        <v>8291</v>
      </c>
      <c r="FA110">
        <v>85</v>
      </c>
      <c r="FB110">
        <v>56068547</v>
      </c>
      <c r="FC110" t="s">
        <v>8294</v>
      </c>
      <c r="FD110" t="s">
        <v>8295</v>
      </c>
      <c r="FE110" t="s">
        <v>36</v>
      </c>
      <c r="FF110" t="s">
        <v>55</v>
      </c>
      <c r="FG110">
        <v>30000000</v>
      </c>
      <c r="FH110">
        <v>2005</v>
      </c>
      <c r="FI110">
        <v>7.5</v>
      </c>
      <c r="FV110" t="s">
        <v>4535</v>
      </c>
      <c r="FW110">
        <v>123</v>
      </c>
      <c r="FX110">
        <v>100241322</v>
      </c>
      <c r="FY110" t="s">
        <v>136</v>
      </c>
      <c r="FZ110" t="s">
        <v>9225</v>
      </c>
      <c r="GA110" t="s">
        <v>36</v>
      </c>
      <c r="GB110" t="s">
        <v>37</v>
      </c>
      <c r="GC110">
        <v>25000000</v>
      </c>
      <c r="GD110">
        <v>1998</v>
      </c>
      <c r="GE110">
        <v>7.2</v>
      </c>
      <c r="GG110" t="s">
        <v>2097</v>
      </c>
      <c r="GH110">
        <v>90</v>
      </c>
      <c r="GI110">
        <v>124870275</v>
      </c>
      <c r="GJ110" t="s">
        <v>2099</v>
      </c>
      <c r="GK110" t="s">
        <v>2100</v>
      </c>
      <c r="GL110" t="s">
        <v>36</v>
      </c>
      <c r="GM110" t="s">
        <v>37</v>
      </c>
      <c r="GN110">
        <v>100000000</v>
      </c>
      <c r="GO110">
        <v>2009</v>
      </c>
      <c r="GP110">
        <v>7</v>
      </c>
      <c r="GR110" t="s">
        <v>8563</v>
      </c>
      <c r="GS110">
        <v>140</v>
      </c>
      <c r="GT110">
        <v>13651662</v>
      </c>
      <c r="GU110" t="s">
        <v>59</v>
      </c>
      <c r="GV110" t="s">
        <v>9893</v>
      </c>
      <c r="GW110" t="s">
        <v>36</v>
      </c>
      <c r="GX110" t="s">
        <v>37</v>
      </c>
      <c r="GY110">
        <v>25000000</v>
      </c>
      <c r="GZ110">
        <v>2011</v>
      </c>
      <c r="HA110">
        <v>8.1999999999999993</v>
      </c>
      <c r="HC110" t="s">
        <v>3534</v>
      </c>
      <c r="HD110">
        <v>124</v>
      </c>
      <c r="HE110">
        <v>118471320</v>
      </c>
      <c r="HF110" t="s">
        <v>464</v>
      </c>
      <c r="HG110" t="s">
        <v>3535</v>
      </c>
      <c r="HH110" t="s">
        <v>36</v>
      </c>
      <c r="HI110" t="s">
        <v>37</v>
      </c>
      <c r="HJ110">
        <v>68000000</v>
      </c>
      <c r="HK110">
        <v>2002</v>
      </c>
      <c r="HL110">
        <v>6.4</v>
      </c>
      <c r="HN110" t="s">
        <v>2015</v>
      </c>
      <c r="HO110">
        <v>126</v>
      </c>
      <c r="HP110">
        <v>5701643</v>
      </c>
      <c r="HQ110" t="s">
        <v>228</v>
      </c>
      <c r="HR110" t="s">
        <v>11974</v>
      </c>
      <c r="HS110" t="s">
        <v>11978</v>
      </c>
      <c r="HT110" t="s">
        <v>7168</v>
      </c>
      <c r="HU110">
        <v>20000000</v>
      </c>
      <c r="HV110">
        <v>2007</v>
      </c>
      <c r="HW110">
        <v>7.3</v>
      </c>
    </row>
    <row r="111" spans="2:242" x14ac:dyDescent="0.2">
      <c r="B111" t="s">
        <v>253</v>
      </c>
      <c r="C111">
        <v>119</v>
      </c>
      <c r="D111">
        <v>180011740</v>
      </c>
      <c r="E111" t="s">
        <v>585</v>
      </c>
      <c r="F111" t="s">
        <v>1710</v>
      </c>
      <c r="G111" t="s">
        <v>36</v>
      </c>
      <c r="H111" t="s">
        <v>37</v>
      </c>
      <c r="I111">
        <v>100000000</v>
      </c>
      <c r="J111">
        <v>2001</v>
      </c>
      <c r="K111">
        <v>5.7</v>
      </c>
      <c r="M111" t="s">
        <v>116</v>
      </c>
      <c r="N111">
        <v>134</v>
      </c>
      <c r="O111">
        <v>214948780</v>
      </c>
      <c r="P111" t="s">
        <v>261</v>
      </c>
      <c r="Q111" t="s">
        <v>1285</v>
      </c>
      <c r="R111" t="s">
        <v>36</v>
      </c>
      <c r="S111" t="s">
        <v>266</v>
      </c>
      <c r="T111">
        <v>110000000</v>
      </c>
      <c r="U111">
        <v>2003</v>
      </c>
      <c r="V111">
        <v>7.5</v>
      </c>
      <c r="X111" t="s">
        <v>3115</v>
      </c>
      <c r="Y111">
        <v>91</v>
      </c>
      <c r="Z111">
        <v>73661010</v>
      </c>
      <c r="AA111" t="s">
        <v>270</v>
      </c>
      <c r="AB111" t="s">
        <v>3117</v>
      </c>
      <c r="AC111" t="s">
        <v>36</v>
      </c>
      <c r="AD111" t="s">
        <v>37</v>
      </c>
      <c r="AE111">
        <v>75000000</v>
      </c>
      <c r="AF111">
        <v>2006</v>
      </c>
      <c r="AG111">
        <v>6.6</v>
      </c>
      <c r="AI111" t="s">
        <v>848</v>
      </c>
      <c r="AJ111">
        <v>123</v>
      </c>
      <c r="AK111">
        <v>26903709</v>
      </c>
      <c r="AL111" t="s">
        <v>96</v>
      </c>
      <c r="AM111" t="s">
        <v>7122</v>
      </c>
      <c r="AN111" t="s">
        <v>36</v>
      </c>
      <c r="AO111" t="s">
        <v>55</v>
      </c>
      <c r="AP111">
        <v>38000000</v>
      </c>
      <c r="AQ111">
        <v>2013</v>
      </c>
      <c r="AR111">
        <v>8.1</v>
      </c>
      <c r="AT111" t="s">
        <v>3216</v>
      </c>
      <c r="AU111">
        <v>133</v>
      </c>
      <c r="AV111">
        <v>148734225</v>
      </c>
      <c r="AW111" t="s">
        <v>4216</v>
      </c>
      <c r="AX111" t="s">
        <v>9052</v>
      </c>
      <c r="AY111" t="s">
        <v>36</v>
      </c>
      <c r="AZ111" t="s">
        <v>37</v>
      </c>
      <c r="BA111">
        <v>30000000</v>
      </c>
      <c r="BB111">
        <v>2007</v>
      </c>
      <c r="BC111">
        <v>7</v>
      </c>
      <c r="BE111" t="s">
        <v>3834</v>
      </c>
      <c r="BF111">
        <v>109</v>
      </c>
      <c r="BG111">
        <v>75573300</v>
      </c>
      <c r="BH111" t="s">
        <v>1725</v>
      </c>
      <c r="BI111" t="s">
        <v>3983</v>
      </c>
      <c r="BJ111" t="s">
        <v>36</v>
      </c>
      <c r="BK111" t="s">
        <v>37</v>
      </c>
      <c r="BL111">
        <v>61000000</v>
      </c>
      <c r="BM111">
        <v>2013</v>
      </c>
      <c r="BN111">
        <v>6.7</v>
      </c>
      <c r="BP111" t="s">
        <v>23313</v>
      </c>
      <c r="BQ111">
        <v>90</v>
      </c>
      <c r="BS111" t="s">
        <v>11455</v>
      </c>
      <c r="BT111" t="s">
        <v>23314</v>
      </c>
      <c r="BU111" t="s">
        <v>36</v>
      </c>
      <c r="BV111" t="s">
        <v>37</v>
      </c>
      <c r="BW111">
        <v>250000</v>
      </c>
      <c r="BX111">
        <v>2014</v>
      </c>
      <c r="BY111">
        <v>8</v>
      </c>
      <c r="CA111" t="s">
        <v>683</v>
      </c>
      <c r="CB111">
        <v>166</v>
      </c>
      <c r="CC111">
        <v>127490802</v>
      </c>
      <c r="CD111" t="s">
        <v>338</v>
      </c>
      <c r="CE111" t="s">
        <v>686</v>
      </c>
      <c r="CF111" t="s">
        <v>36</v>
      </c>
      <c r="CG111" t="s">
        <v>37</v>
      </c>
      <c r="CH111">
        <v>150000000</v>
      </c>
      <c r="CI111">
        <v>2008</v>
      </c>
      <c r="CJ111">
        <v>7.8</v>
      </c>
      <c r="CL111" t="s">
        <v>4105</v>
      </c>
      <c r="CM111">
        <v>91</v>
      </c>
      <c r="CN111">
        <v>130512915</v>
      </c>
      <c r="CO111" t="s">
        <v>2959</v>
      </c>
      <c r="CP111" t="s">
        <v>5693</v>
      </c>
      <c r="CQ111" t="s">
        <v>36</v>
      </c>
      <c r="CR111" t="s">
        <v>37</v>
      </c>
      <c r="CS111">
        <v>45000000</v>
      </c>
      <c r="CT111">
        <v>1994</v>
      </c>
      <c r="CU111">
        <v>4.8</v>
      </c>
      <c r="CW111" t="s">
        <v>1322</v>
      </c>
      <c r="CX111">
        <v>121</v>
      </c>
      <c r="CY111">
        <v>184031112</v>
      </c>
      <c r="CZ111" t="s">
        <v>1324</v>
      </c>
      <c r="DA111" t="s">
        <v>1834</v>
      </c>
      <c r="DB111" t="s">
        <v>36</v>
      </c>
      <c r="DC111" t="s">
        <v>37</v>
      </c>
      <c r="DD111">
        <v>100000000</v>
      </c>
      <c r="DE111">
        <v>1995</v>
      </c>
      <c r="DF111">
        <v>5.4</v>
      </c>
      <c r="DH111" t="s">
        <v>2015</v>
      </c>
      <c r="DI111">
        <v>126</v>
      </c>
      <c r="DJ111">
        <v>5701643</v>
      </c>
      <c r="DK111" t="s">
        <v>228</v>
      </c>
      <c r="DL111" t="s">
        <v>11974</v>
      </c>
      <c r="DM111" t="s">
        <v>11978</v>
      </c>
      <c r="DN111" t="s">
        <v>7168</v>
      </c>
      <c r="DO111">
        <v>20000000</v>
      </c>
      <c r="DP111">
        <v>2007</v>
      </c>
      <c r="DQ111">
        <v>7.3</v>
      </c>
      <c r="DS111" t="s">
        <v>5859</v>
      </c>
      <c r="DT111">
        <v>90</v>
      </c>
      <c r="DU111">
        <v>46455802</v>
      </c>
      <c r="DV111" t="s">
        <v>8697</v>
      </c>
      <c r="DW111" t="s">
        <v>9269</v>
      </c>
      <c r="DX111" t="s">
        <v>36</v>
      </c>
      <c r="DY111" t="s">
        <v>37</v>
      </c>
      <c r="DZ111">
        <v>26000000</v>
      </c>
      <c r="EA111">
        <v>2003</v>
      </c>
      <c r="EB111">
        <v>6.2</v>
      </c>
      <c r="ED111" t="s">
        <v>938</v>
      </c>
      <c r="EE111">
        <v>117</v>
      </c>
      <c r="EF111">
        <v>31670931</v>
      </c>
      <c r="EG111" t="s">
        <v>95</v>
      </c>
      <c r="EH111" t="s">
        <v>4295</v>
      </c>
      <c r="EI111" t="s">
        <v>36</v>
      </c>
      <c r="EJ111" t="s">
        <v>55</v>
      </c>
      <c r="EK111">
        <v>60000000</v>
      </c>
      <c r="EL111">
        <v>2009</v>
      </c>
      <c r="EM111">
        <v>6.7</v>
      </c>
      <c r="EO111" t="s">
        <v>20543</v>
      </c>
      <c r="EP111">
        <v>106</v>
      </c>
      <c r="EQ111">
        <v>2436</v>
      </c>
      <c r="ER111" t="s">
        <v>20545</v>
      </c>
      <c r="ES111" t="s">
        <v>20546</v>
      </c>
      <c r="ET111" t="s">
        <v>36</v>
      </c>
      <c r="EU111" t="s">
        <v>37</v>
      </c>
      <c r="EV111">
        <v>2000000</v>
      </c>
      <c r="EW111">
        <v>2012</v>
      </c>
      <c r="EX111">
        <v>5.7</v>
      </c>
      <c r="EZ111" t="s">
        <v>6852</v>
      </c>
      <c r="FA111">
        <v>101</v>
      </c>
      <c r="FB111">
        <v>55865715</v>
      </c>
      <c r="FC111" t="s">
        <v>5080</v>
      </c>
      <c r="FD111" t="s">
        <v>14807</v>
      </c>
      <c r="FE111" t="s">
        <v>36</v>
      </c>
      <c r="FF111" t="s">
        <v>55</v>
      </c>
      <c r="FG111">
        <v>10000000</v>
      </c>
      <c r="FH111">
        <v>2005</v>
      </c>
      <c r="FI111">
        <v>5.5</v>
      </c>
      <c r="FV111" t="s">
        <v>1767</v>
      </c>
      <c r="FW111">
        <v>91</v>
      </c>
      <c r="FX111">
        <v>100117603</v>
      </c>
      <c r="FY111" t="s">
        <v>1373</v>
      </c>
      <c r="FZ111" t="s">
        <v>1770</v>
      </c>
      <c r="GA111" t="s">
        <v>36</v>
      </c>
      <c r="GB111" t="s">
        <v>37</v>
      </c>
      <c r="GC111">
        <v>100000000</v>
      </c>
      <c r="GD111">
        <v>1996</v>
      </c>
      <c r="GE111">
        <v>6.9</v>
      </c>
      <c r="GG111" t="s">
        <v>2465</v>
      </c>
      <c r="GH111">
        <v>109</v>
      </c>
      <c r="GI111">
        <v>123307945</v>
      </c>
      <c r="GJ111" t="s">
        <v>2468</v>
      </c>
      <c r="GK111" t="s">
        <v>2469</v>
      </c>
      <c r="GL111" t="s">
        <v>36</v>
      </c>
      <c r="GM111" t="s">
        <v>37</v>
      </c>
      <c r="GN111">
        <v>65000000</v>
      </c>
      <c r="GO111">
        <v>2000</v>
      </c>
      <c r="GP111">
        <v>4.3</v>
      </c>
      <c r="GR111" t="s">
        <v>12604</v>
      </c>
      <c r="GS111">
        <v>91</v>
      </c>
      <c r="GT111">
        <v>13571817</v>
      </c>
      <c r="GU111" t="s">
        <v>632</v>
      </c>
      <c r="GV111" t="s">
        <v>12605</v>
      </c>
      <c r="GW111" t="s">
        <v>36</v>
      </c>
      <c r="GX111" t="s">
        <v>37</v>
      </c>
      <c r="GY111">
        <v>15600000</v>
      </c>
      <c r="GZ111">
        <v>2002</v>
      </c>
      <c r="HA111">
        <v>4.5</v>
      </c>
      <c r="HC111" t="s">
        <v>1196</v>
      </c>
      <c r="HD111">
        <v>101</v>
      </c>
      <c r="HE111">
        <v>118311368</v>
      </c>
      <c r="HF111" t="s">
        <v>563</v>
      </c>
      <c r="HG111" t="s">
        <v>1198</v>
      </c>
      <c r="HH111" t="s">
        <v>36</v>
      </c>
      <c r="HI111" t="s">
        <v>37</v>
      </c>
      <c r="HJ111">
        <v>110000000</v>
      </c>
      <c r="HK111">
        <v>2010</v>
      </c>
      <c r="HL111">
        <v>6.4</v>
      </c>
      <c r="HN111" t="s">
        <v>14765</v>
      </c>
      <c r="HO111">
        <v>145</v>
      </c>
      <c r="HP111">
        <v>5669081</v>
      </c>
      <c r="HQ111" t="s">
        <v>14766</v>
      </c>
      <c r="HR111" t="s">
        <v>14767</v>
      </c>
      <c r="HS111" t="s">
        <v>2776</v>
      </c>
      <c r="HT111" t="s">
        <v>2911</v>
      </c>
      <c r="HU111">
        <v>10818775</v>
      </c>
      <c r="HV111">
        <v>2012</v>
      </c>
      <c r="HW111">
        <v>6.6</v>
      </c>
    </row>
    <row r="112" spans="2:242" x14ac:dyDescent="0.2">
      <c r="B112" t="s">
        <v>799</v>
      </c>
      <c r="C112">
        <v>89</v>
      </c>
      <c r="D112">
        <v>179982968</v>
      </c>
      <c r="E112" t="s">
        <v>802</v>
      </c>
      <c r="F112" t="s">
        <v>803</v>
      </c>
      <c r="G112" t="s">
        <v>36</v>
      </c>
      <c r="H112" t="s">
        <v>37</v>
      </c>
      <c r="I112">
        <v>150000000</v>
      </c>
      <c r="J112">
        <v>2008</v>
      </c>
      <c r="K112">
        <v>6.7</v>
      </c>
      <c r="M112" t="s">
        <v>433</v>
      </c>
      <c r="N112">
        <v>116</v>
      </c>
      <c r="O112">
        <v>210609762</v>
      </c>
      <c r="P112" t="s">
        <v>3754</v>
      </c>
      <c r="Q112" t="s">
        <v>11579</v>
      </c>
      <c r="R112" t="s">
        <v>36</v>
      </c>
      <c r="S112" t="s">
        <v>37</v>
      </c>
      <c r="T112">
        <v>19000000</v>
      </c>
      <c r="U112">
        <v>1985</v>
      </c>
      <c r="V112">
        <v>8.5</v>
      </c>
      <c r="X112" t="s">
        <v>2707</v>
      </c>
      <c r="Y112">
        <v>83</v>
      </c>
      <c r="Z112">
        <v>73215310</v>
      </c>
      <c r="AA112" t="s">
        <v>1155</v>
      </c>
      <c r="AB112" t="s">
        <v>2710</v>
      </c>
      <c r="AC112" t="s">
        <v>36</v>
      </c>
      <c r="AD112" t="s">
        <v>37</v>
      </c>
      <c r="AE112">
        <v>80000000</v>
      </c>
      <c r="AF112">
        <v>2002</v>
      </c>
      <c r="AG112">
        <v>7</v>
      </c>
      <c r="AI112" t="s">
        <v>6665</v>
      </c>
      <c r="AJ112">
        <v>115</v>
      </c>
      <c r="AK112">
        <v>26814957</v>
      </c>
      <c r="AL112" t="s">
        <v>839</v>
      </c>
      <c r="AM112" t="s">
        <v>6666</v>
      </c>
      <c r="AN112" t="s">
        <v>36</v>
      </c>
      <c r="AO112" t="s">
        <v>55</v>
      </c>
      <c r="AP112">
        <v>35000000</v>
      </c>
      <c r="AQ112">
        <v>2008</v>
      </c>
      <c r="AR112">
        <v>6.7</v>
      </c>
      <c r="AT112" t="s">
        <v>1742</v>
      </c>
      <c r="AU112">
        <v>98</v>
      </c>
      <c r="AV112">
        <v>148383780</v>
      </c>
      <c r="AW112" t="s">
        <v>1744</v>
      </c>
      <c r="AX112" t="s">
        <v>1745</v>
      </c>
      <c r="AY112" t="s">
        <v>36</v>
      </c>
      <c r="AZ112" t="s">
        <v>37</v>
      </c>
      <c r="BA112">
        <v>100000000</v>
      </c>
      <c r="BB112">
        <v>2010</v>
      </c>
      <c r="BC112">
        <v>5.5</v>
      </c>
      <c r="BE112" t="s">
        <v>2941</v>
      </c>
      <c r="BF112">
        <v>109</v>
      </c>
      <c r="BG112">
        <v>74484168</v>
      </c>
      <c r="BH112" t="s">
        <v>3333</v>
      </c>
      <c r="BI112" t="s">
        <v>8229</v>
      </c>
      <c r="BJ112" t="s">
        <v>36</v>
      </c>
      <c r="BK112" t="s">
        <v>37</v>
      </c>
      <c r="BL112">
        <v>45000000</v>
      </c>
      <c r="BM112">
        <v>2005</v>
      </c>
      <c r="BN112">
        <v>6.9</v>
      </c>
      <c r="BP112" t="s">
        <v>23461</v>
      </c>
      <c r="BQ112">
        <v>59</v>
      </c>
      <c r="BS112" t="s">
        <v>23463</v>
      </c>
      <c r="BT112" t="s">
        <v>23464</v>
      </c>
      <c r="BU112" t="s">
        <v>1462</v>
      </c>
      <c r="BV112" t="s">
        <v>1463</v>
      </c>
      <c r="BW112">
        <v>150000</v>
      </c>
      <c r="BX112">
        <v>2004</v>
      </c>
      <c r="BY112">
        <v>7.4</v>
      </c>
      <c r="CA112" t="s">
        <v>1094</v>
      </c>
      <c r="CB112">
        <v>103</v>
      </c>
      <c r="CC112">
        <v>125603360</v>
      </c>
      <c r="CD112" t="s">
        <v>2266</v>
      </c>
      <c r="CE112" t="s">
        <v>3967</v>
      </c>
      <c r="CF112" t="s">
        <v>36</v>
      </c>
      <c r="CG112" t="s">
        <v>37</v>
      </c>
      <c r="CH112">
        <v>60000000</v>
      </c>
      <c r="CI112">
        <v>1998</v>
      </c>
      <c r="CJ112">
        <v>8.1</v>
      </c>
      <c r="CL112" t="s">
        <v>1913</v>
      </c>
      <c r="CM112">
        <v>88</v>
      </c>
      <c r="CN112">
        <v>130174897</v>
      </c>
      <c r="CO112" t="s">
        <v>1915</v>
      </c>
      <c r="CP112" t="s">
        <v>1916</v>
      </c>
      <c r="CQ112" t="s">
        <v>36</v>
      </c>
      <c r="CR112" t="s">
        <v>37</v>
      </c>
      <c r="CS112">
        <v>99000000</v>
      </c>
      <c r="CT112">
        <v>2015</v>
      </c>
      <c r="CU112">
        <v>7.2</v>
      </c>
      <c r="CW112" t="s">
        <v>109</v>
      </c>
      <c r="CX112">
        <v>101</v>
      </c>
      <c r="CY112">
        <v>55673333</v>
      </c>
      <c r="CZ112" t="s">
        <v>1398</v>
      </c>
      <c r="DA112" t="s">
        <v>1852</v>
      </c>
      <c r="DB112" t="s">
        <v>36</v>
      </c>
      <c r="DC112" t="s">
        <v>37</v>
      </c>
      <c r="DD112">
        <v>80000000</v>
      </c>
      <c r="DE112">
        <v>2010</v>
      </c>
      <c r="DF112">
        <v>7</v>
      </c>
      <c r="DH112" t="s">
        <v>14765</v>
      </c>
      <c r="DI112">
        <v>145</v>
      </c>
      <c r="DJ112">
        <v>5669081</v>
      </c>
      <c r="DK112" t="s">
        <v>14766</v>
      </c>
      <c r="DL112" t="s">
        <v>14767</v>
      </c>
      <c r="DM112" t="s">
        <v>2776</v>
      </c>
      <c r="DN112" t="s">
        <v>2911</v>
      </c>
      <c r="DO112">
        <v>10818775</v>
      </c>
      <c r="DP112">
        <v>2012</v>
      </c>
      <c r="DQ112">
        <v>6.6</v>
      </c>
      <c r="DS112" t="s">
        <v>6729</v>
      </c>
      <c r="DT112">
        <v>89</v>
      </c>
      <c r="DU112">
        <v>46363118</v>
      </c>
      <c r="DV112" t="s">
        <v>10774</v>
      </c>
      <c r="DW112" t="s">
        <v>10775</v>
      </c>
      <c r="DX112" t="s">
        <v>36</v>
      </c>
      <c r="DY112" t="s">
        <v>37</v>
      </c>
      <c r="DZ112">
        <v>20000000</v>
      </c>
      <c r="EA112">
        <v>2005</v>
      </c>
      <c r="EB112">
        <v>4.0999999999999996</v>
      </c>
      <c r="ED112" t="s">
        <v>9648</v>
      </c>
      <c r="EE112">
        <v>114</v>
      </c>
      <c r="EF112">
        <v>31655091</v>
      </c>
      <c r="EG112" t="s">
        <v>809</v>
      </c>
      <c r="EH112" t="s">
        <v>9650</v>
      </c>
      <c r="EI112" t="s">
        <v>36</v>
      </c>
      <c r="EJ112" t="s">
        <v>37</v>
      </c>
      <c r="EK112">
        <v>30000000</v>
      </c>
      <c r="EL112">
        <v>2007</v>
      </c>
      <c r="EM112">
        <v>7.5</v>
      </c>
      <c r="EO112" t="s">
        <v>2438</v>
      </c>
      <c r="EP112">
        <v>123</v>
      </c>
      <c r="ER112" t="s">
        <v>2441</v>
      </c>
      <c r="ES112" t="s">
        <v>2442</v>
      </c>
      <c r="ET112" t="s">
        <v>36</v>
      </c>
      <c r="EU112" t="s">
        <v>37</v>
      </c>
      <c r="EW112">
        <v>1979</v>
      </c>
      <c r="EX112">
        <v>7.8</v>
      </c>
      <c r="EZ112" t="s">
        <v>3725</v>
      </c>
      <c r="FA112">
        <v>159</v>
      </c>
      <c r="FB112">
        <v>55637680</v>
      </c>
      <c r="FC112" t="s">
        <v>521</v>
      </c>
      <c r="FD112" t="s">
        <v>3727</v>
      </c>
      <c r="FE112" t="s">
        <v>36</v>
      </c>
      <c r="FF112" t="s">
        <v>55</v>
      </c>
      <c r="FG112">
        <v>65000000</v>
      </c>
      <c r="FH112">
        <v>1999</v>
      </c>
      <c r="FI112">
        <v>7.3</v>
      </c>
      <c r="FV112" t="s">
        <v>807</v>
      </c>
      <c r="FW112">
        <v>101</v>
      </c>
      <c r="FX112">
        <v>98711404</v>
      </c>
      <c r="FY112" t="s">
        <v>288</v>
      </c>
      <c r="FZ112" t="s">
        <v>4606</v>
      </c>
      <c r="GA112" t="s">
        <v>36</v>
      </c>
      <c r="GB112" t="s">
        <v>37</v>
      </c>
      <c r="GC112">
        <v>55000000</v>
      </c>
      <c r="GD112">
        <v>2010</v>
      </c>
      <c r="GE112">
        <v>6.3</v>
      </c>
      <c r="GG112" t="s">
        <v>1069</v>
      </c>
      <c r="GH112">
        <v>122</v>
      </c>
      <c r="GI112">
        <v>122512052</v>
      </c>
      <c r="GJ112" t="s">
        <v>442</v>
      </c>
      <c r="GK112" t="s">
        <v>1071</v>
      </c>
      <c r="GL112" t="s">
        <v>36</v>
      </c>
      <c r="GM112" t="s">
        <v>37</v>
      </c>
      <c r="GN112">
        <v>130000000</v>
      </c>
      <c r="GO112">
        <v>2013</v>
      </c>
      <c r="GP112">
        <v>5.8</v>
      </c>
      <c r="GR112" t="s">
        <v>4626</v>
      </c>
      <c r="GS112">
        <v>105</v>
      </c>
      <c r="GT112">
        <v>13101142</v>
      </c>
      <c r="GU112" t="s">
        <v>639</v>
      </c>
      <c r="GV112" t="s">
        <v>7800</v>
      </c>
      <c r="GW112" t="s">
        <v>36</v>
      </c>
      <c r="GX112" t="s">
        <v>37</v>
      </c>
      <c r="GY112">
        <v>35000000</v>
      </c>
      <c r="GZ112">
        <v>2012</v>
      </c>
      <c r="HA112">
        <v>5.7</v>
      </c>
      <c r="HC112" t="s">
        <v>1112</v>
      </c>
      <c r="HD112">
        <v>125</v>
      </c>
      <c r="HE112">
        <v>117698894</v>
      </c>
      <c r="HF112" t="s">
        <v>464</v>
      </c>
      <c r="HG112" t="s">
        <v>3038</v>
      </c>
      <c r="HH112" t="s">
        <v>36</v>
      </c>
      <c r="HI112" t="s">
        <v>37</v>
      </c>
      <c r="HJ112">
        <v>75000000</v>
      </c>
      <c r="HK112">
        <v>2013</v>
      </c>
      <c r="HL112">
        <v>7.3</v>
      </c>
      <c r="HN112" t="s">
        <v>485</v>
      </c>
      <c r="HO112">
        <v>134</v>
      </c>
      <c r="HP112">
        <v>5532301</v>
      </c>
      <c r="HQ112" t="s">
        <v>9018</v>
      </c>
      <c r="HR112" t="s">
        <v>9019</v>
      </c>
      <c r="HS112" t="s">
        <v>36</v>
      </c>
      <c r="HT112" t="s">
        <v>37</v>
      </c>
      <c r="HU112">
        <v>28000000</v>
      </c>
      <c r="HV112">
        <v>1997</v>
      </c>
      <c r="HW112">
        <v>7</v>
      </c>
    </row>
    <row r="113" spans="2:231" x14ac:dyDescent="0.2">
      <c r="B113" t="s">
        <v>814</v>
      </c>
      <c r="C113">
        <v>119</v>
      </c>
      <c r="D113">
        <v>179883016</v>
      </c>
      <c r="E113" t="s">
        <v>261</v>
      </c>
      <c r="F113" t="s">
        <v>815</v>
      </c>
      <c r="G113" t="s">
        <v>36</v>
      </c>
      <c r="H113" t="s">
        <v>37</v>
      </c>
      <c r="I113">
        <v>150000000</v>
      </c>
      <c r="J113">
        <v>2009</v>
      </c>
      <c r="K113">
        <v>6.7</v>
      </c>
      <c r="M113" t="s">
        <v>602</v>
      </c>
      <c r="N113">
        <v>133</v>
      </c>
      <c r="O113">
        <v>209364921</v>
      </c>
      <c r="P113" t="s">
        <v>521</v>
      </c>
      <c r="Q113" t="s">
        <v>995</v>
      </c>
      <c r="R113" t="s">
        <v>36</v>
      </c>
      <c r="S113" t="s">
        <v>37</v>
      </c>
      <c r="T113">
        <v>145000000</v>
      </c>
      <c r="U113">
        <v>2011</v>
      </c>
      <c r="V113">
        <v>7.4</v>
      </c>
      <c r="X113" t="s">
        <v>4980</v>
      </c>
      <c r="Y113">
        <v>90</v>
      </c>
      <c r="Z113">
        <v>72601713</v>
      </c>
      <c r="AA113" t="s">
        <v>4981</v>
      </c>
      <c r="AB113" t="s">
        <v>4982</v>
      </c>
      <c r="AC113" t="s">
        <v>36</v>
      </c>
      <c r="AD113" t="s">
        <v>765</v>
      </c>
      <c r="AE113">
        <v>51000000</v>
      </c>
      <c r="AF113">
        <v>2006</v>
      </c>
      <c r="AG113">
        <v>5.6</v>
      </c>
      <c r="AI113" t="s">
        <v>8805</v>
      </c>
      <c r="AJ113">
        <v>115</v>
      </c>
      <c r="AK113">
        <v>25842000</v>
      </c>
      <c r="AL113" t="s">
        <v>760</v>
      </c>
      <c r="AM113" t="s">
        <v>10395</v>
      </c>
      <c r="AN113" t="s">
        <v>36</v>
      </c>
      <c r="AO113" t="s">
        <v>55</v>
      </c>
      <c r="AP113">
        <v>22000000</v>
      </c>
      <c r="AQ113">
        <v>1993</v>
      </c>
      <c r="AR113">
        <v>7.4</v>
      </c>
      <c r="AT113" t="s">
        <v>1244</v>
      </c>
      <c r="AU113">
        <v>95</v>
      </c>
      <c r="AV113">
        <v>148337537</v>
      </c>
      <c r="AW113" t="s">
        <v>80</v>
      </c>
      <c r="AX113" t="s">
        <v>1246</v>
      </c>
      <c r="AY113" t="s">
        <v>36</v>
      </c>
      <c r="AZ113" t="s">
        <v>37</v>
      </c>
      <c r="BA113">
        <v>130000000</v>
      </c>
      <c r="BB113">
        <v>2010</v>
      </c>
      <c r="BC113">
        <v>7.3</v>
      </c>
      <c r="BE113" t="s">
        <v>7111</v>
      </c>
      <c r="BF113">
        <v>122</v>
      </c>
      <c r="BG113">
        <v>74273505</v>
      </c>
      <c r="BH113" t="s">
        <v>401</v>
      </c>
      <c r="BI113" t="s">
        <v>9452</v>
      </c>
      <c r="BJ113" t="s">
        <v>36</v>
      </c>
      <c r="BK113" t="s">
        <v>37</v>
      </c>
      <c r="BL113">
        <v>25000000</v>
      </c>
      <c r="BM113">
        <v>2007</v>
      </c>
      <c r="BN113">
        <v>8.1</v>
      </c>
      <c r="BP113" t="s">
        <v>23536</v>
      </c>
      <c r="BQ113">
        <v>78</v>
      </c>
      <c r="BS113" t="s">
        <v>23538</v>
      </c>
      <c r="BT113" t="s">
        <v>23539</v>
      </c>
      <c r="BU113" t="s">
        <v>36</v>
      </c>
      <c r="BV113" t="s">
        <v>37</v>
      </c>
      <c r="BW113">
        <v>180000</v>
      </c>
      <c r="BX113">
        <v>2014</v>
      </c>
      <c r="BY113">
        <v>8.6999999999999993</v>
      </c>
      <c r="CA113" t="s">
        <v>1524</v>
      </c>
      <c r="CB113">
        <v>131</v>
      </c>
      <c r="CC113">
        <v>125548685</v>
      </c>
      <c r="CD113" t="s">
        <v>1525</v>
      </c>
      <c r="CE113" t="s">
        <v>5036</v>
      </c>
      <c r="CF113" t="s">
        <v>36</v>
      </c>
      <c r="CG113" t="s">
        <v>37</v>
      </c>
      <c r="CH113">
        <v>52000000</v>
      </c>
      <c r="CI113">
        <v>2000</v>
      </c>
      <c r="CJ113">
        <v>7.3</v>
      </c>
      <c r="CL113" t="s">
        <v>1805</v>
      </c>
      <c r="CM113">
        <v>91</v>
      </c>
      <c r="CN113">
        <v>128200012</v>
      </c>
      <c r="CO113" t="s">
        <v>391</v>
      </c>
      <c r="CP113" t="s">
        <v>2603</v>
      </c>
      <c r="CQ113" t="s">
        <v>36</v>
      </c>
      <c r="CR113" t="s">
        <v>37</v>
      </c>
      <c r="CS113">
        <v>75000000</v>
      </c>
      <c r="CT113">
        <v>2005</v>
      </c>
      <c r="CU113">
        <v>6.3</v>
      </c>
      <c r="CW113" t="s">
        <v>1856</v>
      </c>
      <c r="CX113">
        <v>87</v>
      </c>
      <c r="CY113">
        <v>40198710</v>
      </c>
      <c r="CZ113" t="s">
        <v>1544</v>
      </c>
      <c r="DA113" t="s">
        <v>1859</v>
      </c>
      <c r="DB113" t="s">
        <v>36</v>
      </c>
      <c r="DC113" t="s">
        <v>37</v>
      </c>
      <c r="DD113">
        <v>100000000</v>
      </c>
      <c r="DE113">
        <v>2004</v>
      </c>
      <c r="DF113">
        <v>3.3</v>
      </c>
      <c r="DH113" t="s">
        <v>485</v>
      </c>
      <c r="DI113">
        <v>134</v>
      </c>
      <c r="DJ113">
        <v>5532301</v>
      </c>
      <c r="DK113" t="s">
        <v>9018</v>
      </c>
      <c r="DL113" t="s">
        <v>9019</v>
      </c>
      <c r="DM113" t="s">
        <v>36</v>
      </c>
      <c r="DN113" t="s">
        <v>37</v>
      </c>
      <c r="DO113">
        <v>28000000</v>
      </c>
      <c r="DP113">
        <v>1997</v>
      </c>
      <c r="DQ113">
        <v>7</v>
      </c>
      <c r="DS113" t="s">
        <v>12182</v>
      </c>
      <c r="DT113">
        <v>90</v>
      </c>
      <c r="DU113">
        <v>45670855</v>
      </c>
      <c r="DV113" t="s">
        <v>5918</v>
      </c>
      <c r="DW113" t="s">
        <v>12183</v>
      </c>
      <c r="DX113" t="s">
        <v>36</v>
      </c>
      <c r="DY113" t="s">
        <v>266</v>
      </c>
      <c r="DZ113">
        <v>20000000</v>
      </c>
      <c r="EA113">
        <v>2010</v>
      </c>
      <c r="EB113">
        <v>5.6</v>
      </c>
      <c r="ED113" t="s">
        <v>14893</v>
      </c>
      <c r="EE113">
        <v>90</v>
      </c>
      <c r="EF113">
        <v>31487293</v>
      </c>
      <c r="EG113" t="s">
        <v>9680</v>
      </c>
      <c r="EH113" t="s">
        <v>14894</v>
      </c>
      <c r="EI113" t="s">
        <v>36</v>
      </c>
      <c r="EJ113" t="s">
        <v>37</v>
      </c>
      <c r="EK113">
        <v>9000000</v>
      </c>
      <c r="EL113">
        <v>2008</v>
      </c>
      <c r="EM113">
        <v>6.7</v>
      </c>
      <c r="EO113" t="s">
        <v>855</v>
      </c>
      <c r="EP113">
        <v>135</v>
      </c>
      <c r="ER113" t="s">
        <v>9207</v>
      </c>
      <c r="ES113" t="s">
        <v>9208</v>
      </c>
      <c r="ET113" t="s">
        <v>36</v>
      </c>
      <c r="EU113" t="s">
        <v>1463</v>
      </c>
      <c r="EV113">
        <v>27000000</v>
      </c>
      <c r="EW113">
        <v>2006</v>
      </c>
      <c r="EX113">
        <v>6.6</v>
      </c>
      <c r="EZ113" t="s">
        <v>2244</v>
      </c>
      <c r="FA113">
        <v>98</v>
      </c>
      <c r="FB113">
        <v>55585389</v>
      </c>
      <c r="FC113" t="s">
        <v>703</v>
      </c>
      <c r="FD113" t="s">
        <v>3195</v>
      </c>
      <c r="FE113" t="s">
        <v>36</v>
      </c>
      <c r="FF113" t="s">
        <v>37</v>
      </c>
      <c r="FG113">
        <v>69000000</v>
      </c>
      <c r="FH113">
        <v>1998</v>
      </c>
      <c r="FI113">
        <v>5.9</v>
      </c>
      <c r="FV113" t="s">
        <v>1163</v>
      </c>
      <c r="FW113">
        <v>104</v>
      </c>
      <c r="FX113">
        <v>97680195</v>
      </c>
      <c r="FY113" t="s">
        <v>652</v>
      </c>
      <c r="FZ113" t="s">
        <v>5053</v>
      </c>
      <c r="GA113" t="s">
        <v>36</v>
      </c>
      <c r="GB113" t="s">
        <v>37</v>
      </c>
      <c r="GC113">
        <v>70000000</v>
      </c>
      <c r="GD113">
        <v>2008</v>
      </c>
      <c r="GE113">
        <v>6.8</v>
      </c>
      <c r="GG113" t="s">
        <v>2924</v>
      </c>
      <c r="GH113">
        <v>95</v>
      </c>
      <c r="GI113">
        <v>119793567</v>
      </c>
      <c r="GJ113" t="s">
        <v>2099</v>
      </c>
      <c r="GK113" t="s">
        <v>2926</v>
      </c>
      <c r="GL113" t="s">
        <v>36</v>
      </c>
      <c r="GM113" t="s">
        <v>37</v>
      </c>
      <c r="GN113">
        <v>78000000</v>
      </c>
      <c r="GO113">
        <v>2013</v>
      </c>
      <c r="GP113">
        <v>6.5</v>
      </c>
      <c r="GR113" t="s">
        <v>13019</v>
      </c>
      <c r="GS113">
        <v>111</v>
      </c>
      <c r="GT113">
        <v>13034417</v>
      </c>
      <c r="GU113" t="s">
        <v>8507</v>
      </c>
      <c r="GV113" t="s">
        <v>13020</v>
      </c>
      <c r="GW113" t="s">
        <v>36</v>
      </c>
      <c r="GX113" t="s">
        <v>37</v>
      </c>
      <c r="GY113">
        <v>15000000</v>
      </c>
      <c r="GZ113">
        <v>2009</v>
      </c>
      <c r="HA113">
        <v>6.9</v>
      </c>
      <c r="HC113" t="s">
        <v>2064</v>
      </c>
      <c r="HD113">
        <v>124</v>
      </c>
      <c r="HE113">
        <v>117541000</v>
      </c>
      <c r="HF113" t="s">
        <v>975</v>
      </c>
      <c r="HG113" t="s">
        <v>3328</v>
      </c>
      <c r="HH113" t="s">
        <v>36</v>
      </c>
      <c r="HI113" t="s">
        <v>37</v>
      </c>
      <c r="HJ113">
        <v>70000000</v>
      </c>
      <c r="HK113">
        <v>1990</v>
      </c>
      <c r="HL113">
        <v>7.1</v>
      </c>
      <c r="HN113" t="s">
        <v>2950</v>
      </c>
      <c r="HO113">
        <v>178</v>
      </c>
      <c r="HP113">
        <v>5501940</v>
      </c>
      <c r="HQ113" t="s">
        <v>204</v>
      </c>
      <c r="HR113" t="s">
        <v>13623</v>
      </c>
      <c r="HS113" t="s">
        <v>8729</v>
      </c>
      <c r="HT113" t="s">
        <v>765</v>
      </c>
      <c r="HU113">
        <v>13500000</v>
      </c>
      <c r="HV113">
        <v>2004</v>
      </c>
      <c r="HW113">
        <v>8.3000000000000007</v>
      </c>
    </row>
    <row r="114" spans="2:231" x14ac:dyDescent="0.2">
      <c r="B114" t="s">
        <v>387</v>
      </c>
      <c r="C114">
        <v>118</v>
      </c>
      <c r="D114">
        <v>179870271</v>
      </c>
      <c r="E114" t="s">
        <v>389</v>
      </c>
      <c r="F114" t="s">
        <v>8835</v>
      </c>
      <c r="G114" t="s">
        <v>36</v>
      </c>
      <c r="H114" t="s">
        <v>37</v>
      </c>
      <c r="I114">
        <v>28000000</v>
      </c>
      <c r="J114">
        <v>1984</v>
      </c>
      <c r="K114">
        <v>7.6</v>
      </c>
      <c r="M114" t="s">
        <v>1292</v>
      </c>
      <c r="N114">
        <v>128</v>
      </c>
      <c r="O114">
        <v>209019489</v>
      </c>
      <c r="P114" t="s">
        <v>95</v>
      </c>
      <c r="Q114" t="s">
        <v>2150</v>
      </c>
      <c r="R114" t="s">
        <v>36</v>
      </c>
      <c r="S114" t="s">
        <v>37</v>
      </c>
      <c r="T114">
        <v>90000000</v>
      </c>
      <c r="U114">
        <v>2009</v>
      </c>
      <c r="V114">
        <v>7.6</v>
      </c>
      <c r="X114" t="s">
        <v>1573</v>
      </c>
      <c r="Y114">
        <v>105</v>
      </c>
      <c r="Z114">
        <v>71017784</v>
      </c>
      <c r="AA114" t="s">
        <v>1598</v>
      </c>
      <c r="AB114" t="s">
        <v>1599</v>
      </c>
      <c r="AC114" t="s">
        <v>36</v>
      </c>
      <c r="AD114" t="s">
        <v>37</v>
      </c>
      <c r="AE114">
        <v>105000000</v>
      </c>
      <c r="AF114">
        <v>2013</v>
      </c>
      <c r="AG114">
        <v>5.4</v>
      </c>
      <c r="AI114" t="s">
        <v>5880</v>
      </c>
      <c r="AJ114">
        <v>123</v>
      </c>
      <c r="AK114">
        <v>25776062</v>
      </c>
      <c r="AL114" t="s">
        <v>491</v>
      </c>
      <c r="AM114" t="s">
        <v>14127</v>
      </c>
      <c r="AN114" t="s">
        <v>36</v>
      </c>
      <c r="AO114" t="s">
        <v>37</v>
      </c>
      <c r="AP114">
        <v>12000000</v>
      </c>
      <c r="AQ114">
        <v>2002</v>
      </c>
      <c r="AR114">
        <v>7.4</v>
      </c>
      <c r="AT114" t="s">
        <v>2333</v>
      </c>
      <c r="AU114">
        <v>91</v>
      </c>
      <c r="AV114">
        <v>148313048</v>
      </c>
      <c r="AW114" t="s">
        <v>270</v>
      </c>
      <c r="AX114" t="s">
        <v>2334</v>
      </c>
      <c r="AY114" t="s">
        <v>36</v>
      </c>
      <c r="AZ114" t="s">
        <v>37</v>
      </c>
      <c r="BA114">
        <v>85000000</v>
      </c>
      <c r="BB114">
        <v>2012</v>
      </c>
      <c r="BC114">
        <v>7.1</v>
      </c>
      <c r="BE114" t="s">
        <v>3825</v>
      </c>
      <c r="BF114">
        <v>147</v>
      </c>
      <c r="BG114">
        <v>74098862</v>
      </c>
      <c r="BH114" t="s">
        <v>980</v>
      </c>
      <c r="BI114" t="s">
        <v>6359</v>
      </c>
      <c r="BJ114" t="s">
        <v>36</v>
      </c>
      <c r="BK114" t="s">
        <v>37</v>
      </c>
      <c r="BL114">
        <v>40000000</v>
      </c>
      <c r="BM114">
        <v>2005</v>
      </c>
      <c r="BN114">
        <v>8.1</v>
      </c>
      <c r="BP114" t="s">
        <v>23613</v>
      </c>
      <c r="BQ114">
        <v>66</v>
      </c>
      <c r="BS114" t="s">
        <v>23615</v>
      </c>
      <c r="BT114" t="s">
        <v>23616</v>
      </c>
      <c r="BU114" t="s">
        <v>36</v>
      </c>
      <c r="BV114" t="s">
        <v>37</v>
      </c>
      <c r="BW114">
        <v>150000</v>
      </c>
      <c r="BX114">
        <v>2013</v>
      </c>
      <c r="BY114">
        <v>5.3</v>
      </c>
      <c r="CA114" t="s">
        <v>223</v>
      </c>
      <c r="CB114">
        <v>121</v>
      </c>
      <c r="CC114">
        <v>125069696</v>
      </c>
      <c r="CD114" t="s">
        <v>6275</v>
      </c>
      <c r="CE114" t="s">
        <v>6276</v>
      </c>
      <c r="CF114" t="s">
        <v>36</v>
      </c>
      <c r="CG114" t="s">
        <v>37</v>
      </c>
      <c r="CH114">
        <v>40000000</v>
      </c>
      <c r="CI114">
        <v>2013</v>
      </c>
      <c r="CJ114">
        <v>7.6</v>
      </c>
      <c r="CL114" t="s">
        <v>2337</v>
      </c>
      <c r="CM114">
        <v>107</v>
      </c>
      <c r="CN114">
        <v>127706877</v>
      </c>
      <c r="CO114" t="s">
        <v>2340</v>
      </c>
      <c r="CP114" t="s">
        <v>2341</v>
      </c>
      <c r="CQ114" t="s">
        <v>36</v>
      </c>
      <c r="CR114" t="s">
        <v>37</v>
      </c>
      <c r="CS114">
        <v>85000000</v>
      </c>
      <c r="CT114">
        <v>2007</v>
      </c>
      <c r="CU114">
        <v>7.1</v>
      </c>
      <c r="CW114" t="s">
        <v>1887</v>
      </c>
      <c r="CX114">
        <v>94</v>
      </c>
      <c r="CY114">
        <v>17010646</v>
      </c>
      <c r="CZ114" t="s">
        <v>1889</v>
      </c>
      <c r="DA114" t="s">
        <v>1890</v>
      </c>
      <c r="DB114" t="s">
        <v>36</v>
      </c>
      <c r="DC114" t="s">
        <v>37</v>
      </c>
      <c r="DD114">
        <v>84000000</v>
      </c>
      <c r="DE114">
        <v>2005</v>
      </c>
      <c r="DF114">
        <v>2.2000000000000002</v>
      </c>
      <c r="DH114" t="s">
        <v>2950</v>
      </c>
      <c r="DI114">
        <v>178</v>
      </c>
      <c r="DJ114">
        <v>5501940</v>
      </c>
      <c r="DK114" t="s">
        <v>204</v>
      </c>
      <c r="DL114" t="s">
        <v>13623</v>
      </c>
      <c r="DM114" t="s">
        <v>8729</v>
      </c>
      <c r="DN114" t="s">
        <v>765</v>
      </c>
      <c r="DO114">
        <v>13500000</v>
      </c>
      <c r="DP114">
        <v>2004</v>
      </c>
      <c r="DQ114">
        <v>8.3000000000000007</v>
      </c>
      <c r="DS114" t="s">
        <v>5287</v>
      </c>
      <c r="DT114">
        <v>113</v>
      </c>
      <c r="DU114">
        <v>45063889</v>
      </c>
      <c r="DV114" t="s">
        <v>15990</v>
      </c>
      <c r="DW114" t="s">
        <v>15991</v>
      </c>
      <c r="DX114" t="s">
        <v>36</v>
      </c>
      <c r="DY114" t="s">
        <v>55</v>
      </c>
      <c r="DZ114">
        <v>8000000</v>
      </c>
      <c r="EA114">
        <v>2002</v>
      </c>
      <c r="EB114">
        <v>7.6</v>
      </c>
      <c r="ED114" t="s">
        <v>5421</v>
      </c>
      <c r="EE114">
        <v>117</v>
      </c>
      <c r="EF114">
        <v>30981850</v>
      </c>
      <c r="EG114" t="s">
        <v>3522</v>
      </c>
      <c r="EH114" t="s">
        <v>6632</v>
      </c>
      <c r="EI114" t="s">
        <v>36</v>
      </c>
      <c r="EJ114" t="s">
        <v>37</v>
      </c>
      <c r="EK114">
        <v>40000000</v>
      </c>
      <c r="EL114">
        <v>2005</v>
      </c>
      <c r="EM114">
        <v>5</v>
      </c>
      <c r="EO114" t="s">
        <v>10885</v>
      </c>
      <c r="EP114">
        <v>158</v>
      </c>
      <c r="ER114" t="s">
        <v>3692</v>
      </c>
      <c r="ES114" t="s">
        <v>10888</v>
      </c>
      <c r="ET114" t="s">
        <v>36</v>
      </c>
      <c r="EU114" t="s">
        <v>37</v>
      </c>
      <c r="EV114">
        <v>20000000</v>
      </c>
      <c r="EW114">
        <v>1969</v>
      </c>
      <c r="EX114">
        <v>6.7</v>
      </c>
      <c r="EZ114" t="s">
        <v>330</v>
      </c>
      <c r="FA114">
        <v>103</v>
      </c>
      <c r="FB114">
        <v>55153403</v>
      </c>
      <c r="FC114" t="s">
        <v>2771</v>
      </c>
      <c r="FD114" t="s">
        <v>21279</v>
      </c>
      <c r="FE114" t="s">
        <v>36</v>
      </c>
      <c r="FF114" t="s">
        <v>37</v>
      </c>
      <c r="FG114">
        <v>1200000</v>
      </c>
      <c r="FH114">
        <v>2004</v>
      </c>
      <c r="FI114">
        <v>7.7</v>
      </c>
      <c r="FV114" t="s">
        <v>1631</v>
      </c>
      <c r="FW114">
        <v>140</v>
      </c>
      <c r="FX114">
        <v>97030725</v>
      </c>
      <c r="FY114" t="s">
        <v>42</v>
      </c>
      <c r="FZ114" t="s">
        <v>1720</v>
      </c>
      <c r="GA114" t="s">
        <v>36</v>
      </c>
      <c r="GB114" t="s">
        <v>37</v>
      </c>
      <c r="GC114">
        <v>100000000</v>
      </c>
      <c r="GD114">
        <v>2009</v>
      </c>
      <c r="GE114">
        <v>7</v>
      </c>
      <c r="GG114" t="s">
        <v>866</v>
      </c>
      <c r="GH114">
        <v>88</v>
      </c>
      <c r="GI114">
        <v>119420252</v>
      </c>
      <c r="GJ114" t="s">
        <v>869</v>
      </c>
      <c r="GK114" t="s">
        <v>870</v>
      </c>
      <c r="GL114" t="s">
        <v>36</v>
      </c>
      <c r="GM114" t="s">
        <v>37</v>
      </c>
      <c r="GN114">
        <v>150000000</v>
      </c>
      <c r="GO114">
        <v>2009</v>
      </c>
      <c r="GP114">
        <v>5.0999999999999996</v>
      </c>
      <c r="GR114" t="s">
        <v>4354</v>
      </c>
      <c r="GS114">
        <v>94</v>
      </c>
      <c r="GT114">
        <v>12398628</v>
      </c>
      <c r="GU114" t="s">
        <v>6155</v>
      </c>
      <c r="GV114" t="s">
        <v>11196</v>
      </c>
      <c r="GW114" t="s">
        <v>36</v>
      </c>
      <c r="GX114" t="s">
        <v>37</v>
      </c>
      <c r="GY114">
        <v>20000000</v>
      </c>
      <c r="GZ114">
        <v>2002</v>
      </c>
      <c r="HA114">
        <v>6.1</v>
      </c>
      <c r="HC114" t="s">
        <v>1524</v>
      </c>
      <c r="HD114">
        <v>122</v>
      </c>
      <c r="HE114">
        <v>117144465</v>
      </c>
      <c r="HF114" t="s">
        <v>2380</v>
      </c>
      <c r="HG114" t="s">
        <v>2381</v>
      </c>
      <c r="HH114" t="s">
        <v>36</v>
      </c>
      <c r="HI114" t="s">
        <v>37</v>
      </c>
      <c r="HJ114">
        <v>85000000</v>
      </c>
      <c r="HK114">
        <v>2007</v>
      </c>
      <c r="HL114">
        <v>6.9</v>
      </c>
      <c r="HN114" t="s">
        <v>10016</v>
      </c>
      <c r="HO114">
        <v>120</v>
      </c>
      <c r="HP114">
        <v>5484375</v>
      </c>
      <c r="HQ114" t="s">
        <v>57</v>
      </c>
      <c r="HR114" t="s">
        <v>15166</v>
      </c>
      <c r="HS114" t="s">
        <v>36</v>
      </c>
      <c r="HT114" t="s">
        <v>37</v>
      </c>
      <c r="HU114">
        <v>10000000</v>
      </c>
      <c r="HV114">
        <v>2006</v>
      </c>
      <c r="HW114">
        <v>7.3</v>
      </c>
    </row>
    <row r="115" spans="2:231" x14ac:dyDescent="0.2">
      <c r="B115" t="s">
        <v>161</v>
      </c>
      <c r="C115">
        <v>106</v>
      </c>
      <c r="D115">
        <v>179020854</v>
      </c>
      <c r="E115" t="s">
        <v>164</v>
      </c>
      <c r="F115" t="s">
        <v>165</v>
      </c>
      <c r="G115" t="s">
        <v>36</v>
      </c>
      <c r="H115" t="s">
        <v>37</v>
      </c>
      <c r="I115">
        <v>225000000</v>
      </c>
      <c r="J115">
        <v>2012</v>
      </c>
      <c r="K115">
        <v>6.8</v>
      </c>
      <c r="M115" t="s">
        <v>568</v>
      </c>
      <c r="N115">
        <v>130</v>
      </c>
      <c r="O115">
        <v>208543795</v>
      </c>
      <c r="P115" t="s">
        <v>438</v>
      </c>
      <c r="Q115" t="s">
        <v>570</v>
      </c>
      <c r="R115" t="s">
        <v>36</v>
      </c>
      <c r="S115" t="s">
        <v>37</v>
      </c>
      <c r="T115">
        <v>170000000</v>
      </c>
      <c r="U115">
        <v>2014</v>
      </c>
      <c r="V115">
        <v>7.6</v>
      </c>
      <c r="X115" t="s">
        <v>944</v>
      </c>
      <c r="Y115">
        <v>77</v>
      </c>
      <c r="Z115">
        <v>64736114</v>
      </c>
      <c r="AA115" t="s">
        <v>1382</v>
      </c>
      <c r="AB115" t="s">
        <v>1383</v>
      </c>
      <c r="AC115" t="s">
        <v>36</v>
      </c>
      <c r="AD115" t="s">
        <v>37</v>
      </c>
      <c r="AE115">
        <v>120000000</v>
      </c>
      <c r="AF115">
        <v>2002</v>
      </c>
      <c r="AG115">
        <v>5.4</v>
      </c>
      <c r="AI115" t="s">
        <v>758</v>
      </c>
      <c r="AJ115">
        <v>129</v>
      </c>
      <c r="AK115">
        <v>25517500</v>
      </c>
      <c r="AL115" t="s">
        <v>1210</v>
      </c>
      <c r="AM115" t="s">
        <v>9384</v>
      </c>
      <c r="AN115" t="s">
        <v>36</v>
      </c>
      <c r="AO115" t="s">
        <v>37</v>
      </c>
      <c r="AP115">
        <v>25100000</v>
      </c>
      <c r="AQ115">
        <v>2008</v>
      </c>
      <c r="AR115">
        <v>6.4</v>
      </c>
      <c r="AT115" t="s">
        <v>1749</v>
      </c>
      <c r="AU115">
        <v>122</v>
      </c>
      <c r="AV115">
        <v>148213377</v>
      </c>
      <c r="AW115" t="s">
        <v>1247</v>
      </c>
      <c r="AX115" t="s">
        <v>3227</v>
      </c>
      <c r="AY115" t="s">
        <v>36</v>
      </c>
      <c r="AZ115" t="s">
        <v>37</v>
      </c>
      <c r="BA115">
        <v>73000000</v>
      </c>
      <c r="BB115">
        <v>2006</v>
      </c>
      <c r="BC115">
        <v>6.6</v>
      </c>
      <c r="BE115" t="s">
        <v>960</v>
      </c>
      <c r="BF115">
        <v>104</v>
      </c>
      <c r="BG115">
        <v>74058698</v>
      </c>
      <c r="BH115" t="s">
        <v>464</v>
      </c>
      <c r="BI115" t="s">
        <v>8843</v>
      </c>
      <c r="BJ115" t="s">
        <v>36</v>
      </c>
      <c r="BK115" t="s">
        <v>37</v>
      </c>
      <c r="BL115">
        <v>60000000</v>
      </c>
      <c r="BM115">
        <v>2001</v>
      </c>
      <c r="BN115">
        <v>6.3</v>
      </c>
      <c r="BP115" t="s">
        <v>23642</v>
      </c>
      <c r="BQ115">
        <v>62</v>
      </c>
      <c r="BT115" t="s">
        <v>23644</v>
      </c>
      <c r="BU115" t="s">
        <v>15948</v>
      </c>
      <c r="BV115" t="s">
        <v>23647</v>
      </c>
      <c r="BW115">
        <v>125000</v>
      </c>
      <c r="BX115">
        <v>2013</v>
      </c>
      <c r="BY115">
        <v>8.1999999999999993</v>
      </c>
      <c r="CA115" t="s">
        <v>8100</v>
      </c>
      <c r="CB115">
        <v>104</v>
      </c>
      <c r="CC115">
        <v>125014030</v>
      </c>
      <c r="CD115" t="s">
        <v>442</v>
      </c>
      <c r="CE115" t="s">
        <v>8102</v>
      </c>
      <c r="CF115" t="s">
        <v>36</v>
      </c>
      <c r="CG115" t="s">
        <v>37</v>
      </c>
      <c r="CH115">
        <v>30000000</v>
      </c>
      <c r="CI115">
        <v>2012</v>
      </c>
      <c r="CJ115">
        <v>6.8</v>
      </c>
      <c r="CL115" t="s">
        <v>898</v>
      </c>
      <c r="CM115">
        <v>91</v>
      </c>
      <c r="CN115">
        <v>126597121</v>
      </c>
      <c r="CO115" t="s">
        <v>900</v>
      </c>
      <c r="CP115" t="s">
        <v>901</v>
      </c>
      <c r="CQ115" t="s">
        <v>36</v>
      </c>
      <c r="CR115" t="s">
        <v>37</v>
      </c>
      <c r="CS115">
        <v>150000000</v>
      </c>
      <c r="CT115">
        <v>2007</v>
      </c>
      <c r="CU115">
        <v>6.2</v>
      </c>
      <c r="CW115" t="s">
        <v>533</v>
      </c>
      <c r="CX115">
        <v>130</v>
      </c>
      <c r="CY115">
        <v>202007640</v>
      </c>
      <c r="CZ115" t="s">
        <v>1070</v>
      </c>
      <c r="DA115" t="s">
        <v>1929</v>
      </c>
      <c r="DB115" t="s">
        <v>36</v>
      </c>
      <c r="DC115" t="s">
        <v>37</v>
      </c>
      <c r="DD115">
        <v>98000000</v>
      </c>
      <c r="DE115">
        <v>2001</v>
      </c>
      <c r="DF115">
        <v>6.3</v>
      </c>
      <c r="DH115" t="s">
        <v>426</v>
      </c>
      <c r="DI115">
        <v>130</v>
      </c>
      <c r="DJ115">
        <v>4463292</v>
      </c>
      <c r="DK115" t="s">
        <v>2533</v>
      </c>
      <c r="DL115" t="s">
        <v>9130</v>
      </c>
      <c r="DM115" t="s">
        <v>36</v>
      </c>
      <c r="DN115" t="s">
        <v>55</v>
      </c>
      <c r="DO115">
        <v>30000000</v>
      </c>
      <c r="DP115">
        <v>2011</v>
      </c>
      <c r="DQ115">
        <v>6.9</v>
      </c>
      <c r="DS115" t="s">
        <v>1755</v>
      </c>
      <c r="DT115">
        <v>88</v>
      </c>
      <c r="DU115">
        <v>44793200</v>
      </c>
      <c r="DV115" t="s">
        <v>17551</v>
      </c>
      <c r="DW115" t="s">
        <v>17552</v>
      </c>
      <c r="DX115" t="s">
        <v>36</v>
      </c>
      <c r="DY115" t="s">
        <v>37</v>
      </c>
      <c r="DZ115">
        <v>4500000</v>
      </c>
      <c r="EA115">
        <v>1987</v>
      </c>
      <c r="EB115">
        <v>6.6</v>
      </c>
      <c r="ED115" t="s">
        <v>3403</v>
      </c>
      <c r="EE115">
        <v>118</v>
      </c>
      <c r="EF115">
        <v>30920167</v>
      </c>
      <c r="EG115" t="s">
        <v>9109</v>
      </c>
      <c r="EH115" t="s">
        <v>9110</v>
      </c>
      <c r="EI115" t="s">
        <v>36</v>
      </c>
      <c r="EJ115" t="s">
        <v>37</v>
      </c>
      <c r="EK115">
        <v>25000000</v>
      </c>
      <c r="EL115">
        <v>2012</v>
      </c>
      <c r="EM115">
        <v>5.7</v>
      </c>
      <c r="EO115" t="s">
        <v>2438</v>
      </c>
      <c r="EP115">
        <v>154</v>
      </c>
      <c r="ER115" t="s">
        <v>11282</v>
      </c>
      <c r="ES115" t="s">
        <v>11283</v>
      </c>
      <c r="ET115" t="s">
        <v>36</v>
      </c>
      <c r="EU115" t="s">
        <v>37</v>
      </c>
      <c r="EV115">
        <v>20000000</v>
      </c>
      <c r="EW115">
        <v>1969</v>
      </c>
      <c r="EX115">
        <v>7</v>
      </c>
      <c r="EZ115" t="s">
        <v>5162</v>
      </c>
      <c r="FA115">
        <v>113</v>
      </c>
      <c r="FB115">
        <v>54997476</v>
      </c>
      <c r="FC115" t="s">
        <v>428</v>
      </c>
      <c r="FD115" t="s">
        <v>5164</v>
      </c>
      <c r="FE115" t="s">
        <v>36</v>
      </c>
      <c r="FF115" t="s">
        <v>37</v>
      </c>
      <c r="FG115">
        <v>50000000</v>
      </c>
      <c r="FH115">
        <v>2001</v>
      </c>
      <c r="FI115">
        <v>6.3</v>
      </c>
      <c r="FV115" t="s">
        <v>2645</v>
      </c>
      <c r="FW115">
        <v>154</v>
      </c>
      <c r="FX115">
        <v>95632614</v>
      </c>
      <c r="FY115" t="s">
        <v>695</v>
      </c>
      <c r="FZ115" t="s">
        <v>2647</v>
      </c>
      <c r="GA115" t="s">
        <v>36</v>
      </c>
      <c r="GB115" t="s">
        <v>37</v>
      </c>
      <c r="GC115">
        <v>79000000</v>
      </c>
      <c r="GD115">
        <v>2003</v>
      </c>
      <c r="GE115">
        <v>7.2</v>
      </c>
      <c r="GG115" t="s">
        <v>1302</v>
      </c>
      <c r="GH115">
        <v>113</v>
      </c>
      <c r="GI115">
        <v>119412921</v>
      </c>
      <c r="GJ115" t="s">
        <v>1304</v>
      </c>
      <c r="GK115" t="s">
        <v>1305</v>
      </c>
      <c r="GL115" t="s">
        <v>36</v>
      </c>
      <c r="GM115" t="s">
        <v>37</v>
      </c>
      <c r="GN115">
        <v>65000000</v>
      </c>
      <c r="GO115">
        <v>1990</v>
      </c>
      <c r="GP115">
        <v>7.5</v>
      </c>
      <c r="GR115" t="s">
        <v>4097</v>
      </c>
      <c r="GS115">
        <v>107</v>
      </c>
      <c r="GT115">
        <v>12372410</v>
      </c>
      <c r="GU115" t="s">
        <v>428</v>
      </c>
      <c r="GV115" t="s">
        <v>10152</v>
      </c>
      <c r="GW115" t="s">
        <v>36</v>
      </c>
      <c r="GX115" t="s">
        <v>37</v>
      </c>
      <c r="GY115">
        <v>24000000</v>
      </c>
      <c r="GZ115">
        <v>2000</v>
      </c>
      <c r="HA115">
        <v>5.3</v>
      </c>
      <c r="HC115" t="s">
        <v>6246</v>
      </c>
      <c r="HD115">
        <v>105</v>
      </c>
      <c r="HE115">
        <v>116735231</v>
      </c>
      <c r="HF115" t="s">
        <v>350</v>
      </c>
      <c r="HG115" t="s">
        <v>6248</v>
      </c>
      <c r="HH115" t="s">
        <v>36</v>
      </c>
      <c r="HI115" t="s">
        <v>37</v>
      </c>
      <c r="HJ115">
        <v>70000000</v>
      </c>
      <c r="HK115">
        <v>1999</v>
      </c>
      <c r="HL115">
        <v>6.4</v>
      </c>
      <c r="HN115" t="s">
        <v>10466</v>
      </c>
      <c r="HO115">
        <v>143</v>
      </c>
      <c r="HP115">
        <v>5000000</v>
      </c>
      <c r="HQ115" t="s">
        <v>10469</v>
      </c>
      <c r="HR115" t="s">
        <v>10470</v>
      </c>
      <c r="HS115" t="s">
        <v>36</v>
      </c>
      <c r="HT115" t="s">
        <v>37</v>
      </c>
      <c r="HU115">
        <v>25000000</v>
      </c>
      <c r="HV115">
        <v>1970</v>
      </c>
      <c r="HW115">
        <v>6.2</v>
      </c>
    </row>
    <row r="116" spans="2:231" x14ac:dyDescent="0.2">
      <c r="B116" t="s">
        <v>637</v>
      </c>
      <c r="C116">
        <v>102</v>
      </c>
      <c r="D116">
        <v>176997107</v>
      </c>
      <c r="E116" t="s">
        <v>639</v>
      </c>
      <c r="F116" t="s">
        <v>1034</v>
      </c>
      <c r="G116" t="s">
        <v>36</v>
      </c>
      <c r="H116" t="s">
        <v>37</v>
      </c>
      <c r="I116">
        <v>145000000</v>
      </c>
      <c r="J116">
        <v>2014</v>
      </c>
      <c r="K116">
        <v>7.9</v>
      </c>
      <c r="M116" t="s">
        <v>253</v>
      </c>
      <c r="N116">
        <v>115</v>
      </c>
      <c r="O116">
        <v>206456431</v>
      </c>
      <c r="P116" t="s">
        <v>42</v>
      </c>
      <c r="Q116" t="s">
        <v>786</v>
      </c>
      <c r="R116" t="s">
        <v>36</v>
      </c>
      <c r="S116" t="s">
        <v>37</v>
      </c>
      <c r="T116">
        <v>150000000</v>
      </c>
      <c r="U116">
        <v>2005</v>
      </c>
      <c r="V116">
        <v>6.7</v>
      </c>
      <c r="X116" t="s">
        <v>933</v>
      </c>
      <c r="Y116">
        <v>85</v>
      </c>
      <c r="Z116">
        <v>64459316</v>
      </c>
      <c r="AA116" t="s">
        <v>261</v>
      </c>
      <c r="AB116" t="s">
        <v>934</v>
      </c>
      <c r="AC116" t="s">
        <v>36</v>
      </c>
      <c r="AD116" t="s">
        <v>55</v>
      </c>
      <c r="AE116">
        <v>149000000</v>
      </c>
      <c r="AF116">
        <v>2006</v>
      </c>
      <c r="AG116">
        <v>6.7</v>
      </c>
      <c r="AI116" t="s">
        <v>3637</v>
      </c>
      <c r="AJ116">
        <v>212</v>
      </c>
      <c r="AK116">
        <v>25052000</v>
      </c>
      <c r="AL116" t="s">
        <v>534</v>
      </c>
      <c r="AM116" t="s">
        <v>3863</v>
      </c>
      <c r="AN116" t="s">
        <v>36</v>
      </c>
      <c r="AO116" t="s">
        <v>37</v>
      </c>
      <c r="AP116">
        <v>63000000</v>
      </c>
      <c r="AQ116">
        <v>1994</v>
      </c>
      <c r="AR116">
        <v>6.6</v>
      </c>
      <c r="AT116" t="s">
        <v>2841</v>
      </c>
      <c r="AU116">
        <v>106</v>
      </c>
      <c r="AV116">
        <v>148170000</v>
      </c>
      <c r="AW116" t="s">
        <v>5251</v>
      </c>
      <c r="AX116" t="s">
        <v>14477</v>
      </c>
      <c r="AY116" t="s">
        <v>36</v>
      </c>
      <c r="AZ116" t="s">
        <v>37</v>
      </c>
      <c r="BA116">
        <v>11000000</v>
      </c>
      <c r="BB116">
        <v>1984</v>
      </c>
      <c r="BC116">
        <v>7.2</v>
      </c>
      <c r="BE116" t="s">
        <v>3086</v>
      </c>
      <c r="BF116">
        <v>118</v>
      </c>
      <c r="BG116">
        <v>73343413</v>
      </c>
      <c r="BH116" t="s">
        <v>639</v>
      </c>
      <c r="BI116" t="s">
        <v>4898</v>
      </c>
      <c r="BJ116" t="s">
        <v>36</v>
      </c>
      <c r="BK116" t="s">
        <v>37</v>
      </c>
      <c r="BL116">
        <v>50000000</v>
      </c>
      <c r="BM116">
        <v>2009</v>
      </c>
      <c r="BN116">
        <v>7.4</v>
      </c>
      <c r="BP116" t="s">
        <v>23648</v>
      </c>
      <c r="BQ116">
        <v>90</v>
      </c>
      <c r="BT116" t="s">
        <v>23649</v>
      </c>
      <c r="BU116" t="s">
        <v>36</v>
      </c>
      <c r="BV116" t="s">
        <v>37</v>
      </c>
      <c r="BW116">
        <v>120000</v>
      </c>
      <c r="BX116">
        <v>2005</v>
      </c>
      <c r="BY116">
        <v>6.6</v>
      </c>
      <c r="CA116" t="s">
        <v>1062</v>
      </c>
      <c r="CB116">
        <v>127</v>
      </c>
      <c r="CC116">
        <v>124976634</v>
      </c>
      <c r="CD116" t="s">
        <v>1355</v>
      </c>
      <c r="CE116" t="s">
        <v>1356</v>
      </c>
      <c r="CF116" t="s">
        <v>36</v>
      </c>
      <c r="CG116" t="s">
        <v>37</v>
      </c>
      <c r="CH116">
        <v>120000000</v>
      </c>
      <c r="CI116">
        <v>2012</v>
      </c>
      <c r="CJ116">
        <v>8</v>
      </c>
      <c r="CL116" t="s">
        <v>2097</v>
      </c>
      <c r="CM116">
        <v>90</v>
      </c>
      <c r="CN116">
        <v>124870275</v>
      </c>
      <c r="CO116" t="s">
        <v>2099</v>
      </c>
      <c r="CP116" t="s">
        <v>2100</v>
      </c>
      <c r="CQ116" t="s">
        <v>36</v>
      </c>
      <c r="CR116" t="s">
        <v>37</v>
      </c>
      <c r="CS116">
        <v>100000000</v>
      </c>
      <c r="CT116">
        <v>2009</v>
      </c>
      <c r="CU116">
        <v>7</v>
      </c>
      <c r="CW116" t="s">
        <v>855</v>
      </c>
      <c r="CX116">
        <v>105</v>
      </c>
      <c r="CY116">
        <v>201148159</v>
      </c>
      <c r="CZ116" t="s">
        <v>592</v>
      </c>
      <c r="DA116" t="s">
        <v>1995</v>
      </c>
      <c r="DB116" t="s">
        <v>36</v>
      </c>
      <c r="DC116" t="s">
        <v>37</v>
      </c>
      <c r="DD116">
        <v>95000000</v>
      </c>
      <c r="DE116">
        <v>2015</v>
      </c>
      <c r="DF116">
        <v>7</v>
      </c>
      <c r="DH116" t="s">
        <v>1196</v>
      </c>
      <c r="DI116">
        <v>98</v>
      </c>
      <c r="DJ116">
        <v>4291965</v>
      </c>
      <c r="DK116" t="s">
        <v>8334</v>
      </c>
      <c r="DL116" t="s">
        <v>13521</v>
      </c>
      <c r="DM116" t="s">
        <v>36</v>
      </c>
      <c r="DN116" t="s">
        <v>1463</v>
      </c>
      <c r="DO116">
        <v>14000000</v>
      </c>
      <c r="DP116">
        <v>2006</v>
      </c>
      <c r="DQ116">
        <v>6.7</v>
      </c>
      <c r="DS116" t="s">
        <v>10916</v>
      </c>
      <c r="DT116">
        <v>89</v>
      </c>
      <c r="DU116">
        <v>43818159</v>
      </c>
      <c r="DV116" t="s">
        <v>1080</v>
      </c>
      <c r="DW116" t="s">
        <v>11783</v>
      </c>
      <c r="DX116" t="s">
        <v>36</v>
      </c>
      <c r="DY116" t="s">
        <v>37</v>
      </c>
      <c r="DZ116">
        <v>20000000</v>
      </c>
      <c r="EA116">
        <v>2008</v>
      </c>
      <c r="EB116">
        <v>3.9</v>
      </c>
      <c r="ED116" t="s">
        <v>3451</v>
      </c>
      <c r="EE116">
        <v>139</v>
      </c>
      <c r="EF116">
        <v>30513940</v>
      </c>
      <c r="EG116" t="s">
        <v>8470</v>
      </c>
      <c r="EH116" t="s">
        <v>8471</v>
      </c>
      <c r="EI116" t="s">
        <v>36</v>
      </c>
      <c r="EJ116" t="s">
        <v>37</v>
      </c>
      <c r="EK116">
        <v>30000000</v>
      </c>
      <c r="EL116">
        <v>2014</v>
      </c>
      <c r="EM116">
        <v>6.9</v>
      </c>
      <c r="EO116" t="s">
        <v>485</v>
      </c>
      <c r="EP116">
        <v>136</v>
      </c>
      <c r="ER116" t="s">
        <v>1744</v>
      </c>
      <c r="ES116" t="s">
        <v>13471</v>
      </c>
      <c r="ET116" t="s">
        <v>36</v>
      </c>
      <c r="EU116" t="s">
        <v>37</v>
      </c>
      <c r="EV116">
        <v>14000000</v>
      </c>
      <c r="EW116">
        <v>1977</v>
      </c>
      <c r="EX116">
        <v>6.7</v>
      </c>
      <c r="EZ116" t="s">
        <v>726</v>
      </c>
      <c r="FA116">
        <v>93</v>
      </c>
      <c r="FB116">
        <v>54696902</v>
      </c>
      <c r="FC116" t="s">
        <v>371</v>
      </c>
      <c r="FD116" t="s">
        <v>7937</v>
      </c>
      <c r="FE116" t="s">
        <v>36</v>
      </c>
      <c r="FF116" t="s">
        <v>37</v>
      </c>
      <c r="FG116">
        <v>32000000</v>
      </c>
      <c r="FH116">
        <v>2011</v>
      </c>
      <c r="FI116">
        <v>7.5</v>
      </c>
      <c r="FV116" t="s">
        <v>1974</v>
      </c>
      <c r="FW116">
        <v>146</v>
      </c>
      <c r="FX116">
        <v>95328937</v>
      </c>
      <c r="FY116" t="s">
        <v>1976</v>
      </c>
      <c r="FZ116" t="s">
        <v>1977</v>
      </c>
      <c r="GA116" t="s">
        <v>36</v>
      </c>
      <c r="GB116" t="s">
        <v>37</v>
      </c>
      <c r="GC116">
        <v>100000000</v>
      </c>
      <c r="GD116">
        <v>2010</v>
      </c>
      <c r="GE116">
        <v>4.3</v>
      </c>
      <c r="GG116" t="s">
        <v>1302</v>
      </c>
      <c r="GH116">
        <v>113</v>
      </c>
      <c r="GI116">
        <v>119412921</v>
      </c>
      <c r="GJ116" t="s">
        <v>1304</v>
      </c>
      <c r="GK116" t="s">
        <v>1305</v>
      </c>
      <c r="GL116" t="s">
        <v>36</v>
      </c>
      <c r="GM116" t="s">
        <v>37</v>
      </c>
      <c r="GN116">
        <v>65000000</v>
      </c>
      <c r="GO116">
        <v>1990</v>
      </c>
      <c r="GP116">
        <v>7.5</v>
      </c>
      <c r="GR116" t="s">
        <v>20882</v>
      </c>
      <c r="GS116">
        <v>92</v>
      </c>
      <c r="GT116">
        <v>11806119</v>
      </c>
      <c r="GU116" t="s">
        <v>12448</v>
      </c>
      <c r="GV116" t="s">
        <v>20884</v>
      </c>
      <c r="GW116" t="s">
        <v>36</v>
      </c>
      <c r="GX116" t="s">
        <v>37</v>
      </c>
      <c r="GY116">
        <v>1100000</v>
      </c>
      <c r="GZ116">
        <v>1988</v>
      </c>
      <c r="HA116">
        <v>6.8</v>
      </c>
      <c r="HC116" t="s">
        <v>3332</v>
      </c>
      <c r="HD116">
        <v>117</v>
      </c>
      <c r="HE116">
        <v>116643346</v>
      </c>
      <c r="HF116" t="s">
        <v>885</v>
      </c>
      <c r="HG116" t="s">
        <v>3335</v>
      </c>
      <c r="HH116" t="s">
        <v>36</v>
      </c>
      <c r="HI116" t="s">
        <v>37</v>
      </c>
      <c r="HJ116">
        <v>80000000</v>
      </c>
      <c r="HK116">
        <v>2003</v>
      </c>
      <c r="HL116">
        <v>6</v>
      </c>
      <c r="HN116" t="s">
        <v>13147</v>
      </c>
      <c r="HO116">
        <v>120</v>
      </c>
      <c r="HP116">
        <v>4956401</v>
      </c>
      <c r="HQ116" t="s">
        <v>809</v>
      </c>
      <c r="HR116" t="s">
        <v>13148</v>
      </c>
      <c r="HS116" t="s">
        <v>36</v>
      </c>
      <c r="HT116" t="s">
        <v>1463</v>
      </c>
      <c r="HU116">
        <v>15000000</v>
      </c>
      <c r="HV116">
        <v>1999</v>
      </c>
      <c r="HW116">
        <v>6.5</v>
      </c>
    </row>
    <row r="117" spans="2:231" x14ac:dyDescent="0.2">
      <c r="B117" t="s">
        <v>1737</v>
      </c>
      <c r="C117">
        <v>110</v>
      </c>
      <c r="D117">
        <v>176781728</v>
      </c>
      <c r="E117" t="s">
        <v>521</v>
      </c>
      <c r="F117" t="s">
        <v>12654</v>
      </c>
      <c r="G117" t="s">
        <v>36</v>
      </c>
      <c r="H117" t="s">
        <v>37</v>
      </c>
      <c r="I117">
        <v>15000000</v>
      </c>
      <c r="J117">
        <v>1986</v>
      </c>
      <c r="K117">
        <v>6.9</v>
      </c>
      <c r="M117" t="s">
        <v>733</v>
      </c>
      <c r="N117">
        <v>112</v>
      </c>
      <c r="O117">
        <v>206360018</v>
      </c>
      <c r="P117" t="s">
        <v>96</v>
      </c>
      <c r="Q117" t="s">
        <v>840</v>
      </c>
      <c r="R117" t="s">
        <v>36</v>
      </c>
      <c r="S117" t="s">
        <v>37</v>
      </c>
      <c r="T117">
        <v>170000000</v>
      </c>
      <c r="U117">
        <v>2013</v>
      </c>
      <c r="V117">
        <v>7.1</v>
      </c>
      <c r="X117" t="s">
        <v>8259</v>
      </c>
      <c r="Y117">
        <v>85</v>
      </c>
      <c r="Z117">
        <v>64238770</v>
      </c>
      <c r="AA117" t="s">
        <v>226</v>
      </c>
      <c r="AB117" t="s">
        <v>8260</v>
      </c>
      <c r="AC117" t="s">
        <v>36</v>
      </c>
      <c r="AD117" t="s">
        <v>266</v>
      </c>
      <c r="AE117">
        <v>42000000</v>
      </c>
      <c r="AF117">
        <v>2014</v>
      </c>
      <c r="AG117">
        <v>5.8</v>
      </c>
      <c r="AI117" t="s">
        <v>848</v>
      </c>
      <c r="AJ117">
        <v>122</v>
      </c>
      <c r="AK117">
        <v>24985612</v>
      </c>
      <c r="AL117" t="s">
        <v>96</v>
      </c>
      <c r="AM117" t="s">
        <v>1896</v>
      </c>
      <c r="AN117" t="s">
        <v>36</v>
      </c>
      <c r="AO117" t="s">
        <v>37</v>
      </c>
      <c r="AP117">
        <v>100000000</v>
      </c>
      <c r="AQ117">
        <v>2015</v>
      </c>
      <c r="AR117">
        <v>7</v>
      </c>
      <c r="AT117" t="s">
        <v>1411</v>
      </c>
      <c r="AU117">
        <v>139</v>
      </c>
      <c r="AV117">
        <v>147637474</v>
      </c>
      <c r="AW117" t="s">
        <v>5015</v>
      </c>
      <c r="AX117" t="s">
        <v>5016</v>
      </c>
      <c r="AY117" t="s">
        <v>36</v>
      </c>
      <c r="AZ117" t="s">
        <v>37</v>
      </c>
      <c r="BA117">
        <v>50000000</v>
      </c>
      <c r="BB117">
        <v>1997</v>
      </c>
      <c r="BC117">
        <v>7.7</v>
      </c>
      <c r="BE117" t="s">
        <v>2211</v>
      </c>
      <c r="BF117">
        <v>128</v>
      </c>
      <c r="BG117">
        <v>72515360</v>
      </c>
      <c r="BH117" t="s">
        <v>2214</v>
      </c>
      <c r="BI117" t="s">
        <v>2215</v>
      </c>
      <c r="BJ117" t="s">
        <v>2219</v>
      </c>
      <c r="BK117" t="s">
        <v>55</v>
      </c>
      <c r="BL117">
        <v>80000000</v>
      </c>
      <c r="BM117">
        <v>2005</v>
      </c>
      <c r="BN117">
        <v>6.4</v>
      </c>
      <c r="BP117" t="s">
        <v>23734</v>
      </c>
      <c r="BQ117">
        <v>103</v>
      </c>
      <c r="BS117" t="s">
        <v>23736</v>
      </c>
      <c r="BT117" t="s">
        <v>23737</v>
      </c>
      <c r="BU117" t="s">
        <v>36</v>
      </c>
      <c r="BV117" t="s">
        <v>266</v>
      </c>
      <c r="BW117">
        <v>100000</v>
      </c>
      <c r="BX117">
        <v>2012</v>
      </c>
      <c r="BY117">
        <v>7.7</v>
      </c>
      <c r="CA117" t="s">
        <v>14137</v>
      </c>
      <c r="CB117">
        <v>133</v>
      </c>
      <c r="CC117">
        <v>124868837</v>
      </c>
      <c r="CD117" t="s">
        <v>10704</v>
      </c>
      <c r="CE117" t="s">
        <v>14138</v>
      </c>
      <c r="CF117" t="s">
        <v>36</v>
      </c>
      <c r="CG117" t="s">
        <v>37</v>
      </c>
      <c r="CH117">
        <v>12000000</v>
      </c>
      <c r="CI117">
        <v>2014</v>
      </c>
      <c r="CJ117">
        <v>7.8</v>
      </c>
      <c r="CL117" t="s">
        <v>39</v>
      </c>
      <c r="CM117">
        <v>107</v>
      </c>
      <c r="CN117">
        <v>123207194</v>
      </c>
      <c r="CO117" t="s">
        <v>42</v>
      </c>
      <c r="CP117" t="s">
        <v>1144</v>
      </c>
      <c r="CQ117" t="s">
        <v>36</v>
      </c>
      <c r="CR117" t="s">
        <v>37</v>
      </c>
      <c r="CS117">
        <v>135000000</v>
      </c>
      <c r="CT117">
        <v>2011</v>
      </c>
      <c r="CU117">
        <v>7.2</v>
      </c>
      <c r="CW117" t="s">
        <v>169</v>
      </c>
      <c r="CX117">
        <v>135</v>
      </c>
      <c r="CY117">
        <v>43982842</v>
      </c>
      <c r="CZ117" t="s">
        <v>2000</v>
      </c>
      <c r="DA117" t="s">
        <v>2001</v>
      </c>
      <c r="DB117" t="s">
        <v>36</v>
      </c>
      <c r="DC117" t="s">
        <v>37</v>
      </c>
      <c r="DD117">
        <v>65000000</v>
      </c>
      <c r="DE117">
        <v>2009</v>
      </c>
      <c r="DF117">
        <v>6.7</v>
      </c>
      <c r="DH117" t="s">
        <v>10304</v>
      </c>
      <c r="DI117">
        <v>109</v>
      </c>
      <c r="DJ117">
        <v>4109095</v>
      </c>
      <c r="DK117" t="s">
        <v>3515</v>
      </c>
      <c r="DL117" t="s">
        <v>19367</v>
      </c>
      <c r="DM117" t="s">
        <v>36</v>
      </c>
      <c r="DN117" t="s">
        <v>37</v>
      </c>
      <c r="DO117">
        <v>3000000</v>
      </c>
      <c r="DP117">
        <v>1996</v>
      </c>
      <c r="DQ117">
        <v>6</v>
      </c>
      <c r="DS117" t="s">
        <v>3747</v>
      </c>
      <c r="DT117">
        <v>89</v>
      </c>
      <c r="DU117">
        <v>42638165</v>
      </c>
      <c r="DV117" t="s">
        <v>438</v>
      </c>
      <c r="DW117" t="s">
        <v>12402</v>
      </c>
      <c r="DX117" t="s">
        <v>36</v>
      </c>
      <c r="DY117" t="s">
        <v>37</v>
      </c>
      <c r="DZ117">
        <v>16000000</v>
      </c>
      <c r="EA117">
        <v>2009</v>
      </c>
      <c r="EB117">
        <v>4.8</v>
      </c>
      <c r="ED117" t="s">
        <v>6124</v>
      </c>
      <c r="EE117">
        <v>132</v>
      </c>
      <c r="EF117">
        <v>30400000</v>
      </c>
      <c r="EG117" t="s">
        <v>3989</v>
      </c>
      <c r="EH117" t="s">
        <v>14076</v>
      </c>
      <c r="EI117" t="s">
        <v>36</v>
      </c>
      <c r="EJ117" t="s">
        <v>55</v>
      </c>
      <c r="EK117">
        <v>12000000</v>
      </c>
      <c r="EL117">
        <v>1983</v>
      </c>
      <c r="EM117">
        <v>6.6</v>
      </c>
      <c r="EO117" t="s">
        <v>14449</v>
      </c>
      <c r="EP117">
        <v>89</v>
      </c>
      <c r="ER117" t="s">
        <v>14452</v>
      </c>
      <c r="ES117" t="s">
        <v>14453</v>
      </c>
      <c r="ET117" t="s">
        <v>36</v>
      </c>
      <c r="EU117" t="s">
        <v>37</v>
      </c>
      <c r="EV117">
        <v>12000000</v>
      </c>
      <c r="EW117">
        <v>2015</v>
      </c>
      <c r="EX117">
        <v>2.8</v>
      </c>
      <c r="EZ117" t="s">
        <v>1762</v>
      </c>
      <c r="FA117">
        <v>187</v>
      </c>
      <c r="FB117">
        <v>54116191</v>
      </c>
      <c r="FC117" t="s">
        <v>3906</v>
      </c>
      <c r="FD117" t="s">
        <v>3907</v>
      </c>
      <c r="FE117" t="s">
        <v>36</v>
      </c>
      <c r="FF117" t="s">
        <v>37</v>
      </c>
      <c r="FG117">
        <v>44000000</v>
      </c>
      <c r="FH117">
        <v>2015</v>
      </c>
      <c r="FI117">
        <v>7.9</v>
      </c>
      <c r="FV117" t="s">
        <v>3301</v>
      </c>
      <c r="FW117">
        <v>113</v>
      </c>
      <c r="FX117">
        <v>95149435</v>
      </c>
      <c r="FY117" t="s">
        <v>255</v>
      </c>
      <c r="FZ117" t="s">
        <v>5719</v>
      </c>
      <c r="GA117" t="s">
        <v>36</v>
      </c>
      <c r="GB117" t="s">
        <v>37</v>
      </c>
      <c r="GC117">
        <v>40000000</v>
      </c>
      <c r="GD117">
        <v>2004</v>
      </c>
      <c r="GE117">
        <v>5.7</v>
      </c>
      <c r="GG117" t="s">
        <v>433</v>
      </c>
      <c r="GH117">
        <v>108</v>
      </c>
      <c r="GI117">
        <v>118500000</v>
      </c>
      <c r="GJ117" t="s">
        <v>3754</v>
      </c>
      <c r="GK117" t="s">
        <v>6253</v>
      </c>
      <c r="GL117" t="s">
        <v>36</v>
      </c>
      <c r="GM117" t="s">
        <v>37</v>
      </c>
      <c r="GN117">
        <v>40000000</v>
      </c>
      <c r="GO117">
        <v>1989</v>
      </c>
      <c r="GP117">
        <v>7.8</v>
      </c>
      <c r="GR117" t="s">
        <v>10267</v>
      </c>
      <c r="GS117">
        <v>94</v>
      </c>
      <c r="GT117">
        <v>11508423</v>
      </c>
      <c r="GU117" t="s">
        <v>4008</v>
      </c>
      <c r="GV117" t="s">
        <v>10269</v>
      </c>
      <c r="GW117" t="s">
        <v>36</v>
      </c>
      <c r="GX117" t="s">
        <v>37</v>
      </c>
      <c r="GY117">
        <v>23000000</v>
      </c>
      <c r="GZ117">
        <v>2008</v>
      </c>
      <c r="HA117">
        <v>5.0999999999999996</v>
      </c>
      <c r="HC117" t="s">
        <v>1360</v>
      </c>
      <c r="HD117">
        <v>123</v>
      </c>
      <c r="HE117">
        <v>115802596</v>
      </c>
      <c r="HF117" t="s">
        <v>703</v>
      </c>
      <c r="HG117" t="s">
        <v>1363</v>
      </c>
      <c r="HH117" t="s">
        <v>36</v>
      </c>
      <c r="HI117" t="s">
        <v>37</v>
      </c>
      <c r="HJ117">
        <v>110000000</v>
      </c>
      <c r="HK117">
        <v>2007</v>
      </c>
      <c r="HL117">
        <v>5.2</v>
      </c>
      <c r="HN117" t="s">
        <v>16408</v>
      </c>
      <c r="HO117">
        <v>89</v>
      </c>
      <c r="HP117">
        <v>4443403</v>
      </c>
      <c r="HQ117" t="s">
        <v>6661</v>
      </c>
      <c r="HR117" t="s">
        <v>16410</v>
      </c>
      <c r="HS117" t="s">
        <v>1462</v>
      </c>
      <c r="HT117" t="s">
        <v>1463</v>
      </c>
      <c r="HU117">
        <v>7300000</v>
      </c>
      <c r="HV117">
        <v>2007</v>
      </c>
      <c r="HW117">
        <v>8</v>
      </c>
    </row>
    <row r="118" spans="2:231" x14ac:dyDescent="0.2">
      <c r="B118" t="s">
        <v>2035</v>
      </c>
      <c r="C118">
        <v>105</v>
      </c>
      <c r="D118">
        <v>176740650</v>
      </c>
      <c r="E118" t="s">
        <v>78</v>
      </c>
      <c r="F118" t="s">
        <v>2037</v>
      </c>
      <c r="G118" t="s">
        <v>36</v>
      </c>
      <c r="H118" t="s">
        <v>37</v>
      </c>
      <c r="I118">
        <v>93000000</v>
      </c>
      <c r="J118">
        <v>2011</v>
      </c>
      <c r="K118">
        <v>7.6</v>
      </c>
      <c r="M118" t="s">
        <v>1963</v>
      </c>
      <c r="N118">
        <v>95</v>
      </c>
      <c r="O118">
        <v>205399422</v>
      </c>
      <c r="P118" t="s">
        <v>5331</v>
      </c>
      <c r="Q118" t="s">
        <v>7240</v>
      </c>
      <c r="R118" t="s">
        <v>36</v>
      </c>
      <c r="S118" t="s">
        <v>37</v>
      </c>
      <c r="T118">
        <v>33000000</v>
      </c>
      <c r="U118">
        <v>1999</v>
      </c>
      <c r="V118">
        <v>6.6</v>
      </c>
      <c r="X118" t="s">
        <v>843</v>
      </c>
      <c r="Y118">
        <v>100</v>
      </c>
      <c r="Z118">
        <v>63992328</v>
      </c>
      <c r="AA118" t="s">
        <v>809</v>
      </c>
      <c r="AB118" t="s">
        <v>1109</v>
      </c>
      <c r="AC118" t="s">
        <v>36</v>
      </c>
      <c r="AD118" t="s">
        <v>368</v>
      </c>
      <c r="AE118">
        <v>135000000</v>
      </c>
      <c r="AF118">
        <v>2011</v>
      </c>
      <c r="AG118">
        <v>5.9</v>
      </c>
      <c r="AI118" t="s">
        <v>5467</v>
      </c>
      <c r="AJ118">
        <v>140</v>
      </c>
      <c r="AK118">
        <v>24276500</v>
      </c>
      <c r="AL118" t="s">
        <v>7529</v>
      </c>
      <c r="AM118" t="s">
        <v>7530</v>
      </c>
      <c r="AN118" t="s">
        <v>36</v>
      </c>
      <c r="AO118" t="s">
        <v>37</v>
      </c>
      <c r="AP118">
        <v>35000000</v>
      </c>
      <c r="AQ118">
        <v>1992</v>
      </c>
      <c r="AR118">
        <v>6.6</v>
      </c>
      <c r="AT118" t="s">
        <v>28</v>
      </c>
      <c r="AU118">
        <v>141</v>
      </c>
      <c r="AV118">
        <v>146282411</v>
      </c>
      <c r="AW118" t="s">
        <v>1732</v>
      </c>
      <c r="AX118" t="s">
        <v>1733</v>
      </c>
      <c r="AY118" t="s">
        <v>36</v>
      </c>
      <c r="AZ118" t="s">
        <v>37</v>
      </c>
      <c r="BA118">
        <v>115000000</v>
      </c>
      <c r="BB118">
        <v>1994</v>
      </c>
      <c r="BC118">
        <v>7.2</v>
      </c>
      <c r="BE118" t="s">
        <v>2480</v>
      </c>
      <c r="BF118">
        <v>90</v>
      </c>
      <c r="BG118">
        <v>72266306</v>
      </c>
      <c r="BH118" t="s">
        <v>534</v>
      </c>
      <c r="BI118" t="s">
        <v>6363</v>
      </c>
      <c r="BJ118" t="s">
        <v>36</v>
      </c>
      <c r="BK118" t="s">
        <v>37</v>
      </c>
      <c r="BL118">
        <v>40000000</v>
      </c>
      <c r="BM118">
        <v>2008</v>
      </c>
      <c r="BN118">
        <v>6.6</v>
      </c>
      <c r="BP118" t="s">
        <v>23765</v>
      </c>
      <c r="BQ118">
        <v>77</v>
      </c>
      <c r="BS118" t="s">
        <v>23767</v>
      </c>
      <c r="BT118" t="s">
        <v>23768</v>
      </c>
      <c r="BU118" t="s">
        <v>36</v>
      </c>
      <c r="BV118" t="s">
        <v>37</v>
      </c>
      <c r="BW118">
        <v>100000</v>
      </c>
      <c r="BX118">
        <v>2014</v>
      </c>
      <c r="BY118">
        <v>7.6</v>
      </c>
      <c r="CA118" t="s">
        <v>3928</v>
      </c>
      <c r="CB118">
        <v>109</v>
      </c>
      <c r="CC118">
        <v>124732962</v>
      </c>
      <c r="CD118" t="s">
        <v>2375</v>
      </c>
      <c r="CE118" t="s">
        <v>7275</v>
      </c>
      <c r="CF118" t="s">
        <v>36</v>
      </c>
      <c r="CG118" t="s">
        <v>37</v>
      </c>
      <c r="CH118">
        <v>35000000</v>
      </c>
      <c r="CI118">
        <v>2006</v>
      </c>
      <c r="CJ118">
        <v>6.8</v>
      </c>
      <c r="CL118" t="s">
        <v>394</v>
      </c>
      <c r="CM118">
        <v>93</v>
      </c>
      <c r="CN118">
        <v>123070338</v>
      </c>
      <c r="CO118" t="s">
        <v>396</v>
      </c>
      <c r="CP118" t="s">
        <v>397</v>
      </c>
      <c r="CQ118" t="s">
        <v>36</v>
      </c>
      <c r="CR118" t="s">
        <v>37</v>
      </c>
      <c r="CT118">
        <v>2015</v>
      </c>
      <c r="CU118">
        <v>6.8</v>
      </c>
      <c r="CW118" t="s">
        <v>169</v>
      </c>
      <c r="CX118">
        <v>192</v>
      </c>
      <c r="CY118">
        <v>377019252</v>
      </c>
      <c r="CZ118" t="s">
        <v>40</v>
      </c>
      <c r="DA118" t="s">
        <v>2008</v>
      </c>
      <c r="DB118" t="s">
        <v>36</v>
      </c>
      <c r="DC118" t="s">
        <v>37</v>
      </c>
      <c r="DD118">
        <v>94000000</v>
      </c>
      <c r="DE118">
        <v>2003</v>
      </c>
      <c r="DF118">
        <v>8.9</v>
      </c>
      <c r="DH118" t="s">
        <v>14629</v>
      </c>
      <c r="DI118">
        <v>125</v>
      </c>
      <c r="DJ118">
        <v>4068087</v>
      </c>
      <c r="DK118" t="s">
        <v>12114</v>
      </c>
      <c r="DL118" t="s">
        <v>14631</v>
      </c>
      <c r="DM118" t="s">
        <v>36</v>
      </c>
      <c r="DN118" t="s">
        <v>266</v>
      </c>
      <c r="DO118">
        <v>17000000</v>
      </c>
      <c r="DP118">
        <v>2003</v>
      </c>
      <c r="DQ118">
        <v>7.7</v>
      </c>
      <c r="DS118" t="s">
        <v>3747</v>
      </c>
      <c r="DT118">
        <v>89</v>
      </c>
      <c r="DU118">
        <v>42638165</v>
      </c>
      <c r="DV118" t="s">
        <v>438</v>
      </c>
      <c r="DW118" t="s">
        <v>12402</v>
      </c>
      <c r="DX118" t="s">
        <v>36</v>
      </c>
      <c r="DY118" t="s">
        <v>37</v>
      </c>
      <c r="DZ118">
        <v>16000000</v>
      </c>
      <c r="EA118">
        <v>2009</v>
      </c>
      <c r="EB118">
        <v>4.8</v>
      </c>
      <c r="ED118" t="s">
        <v>12190</v>
      </c>
      <c r="EE118">
        <v>82</v>
      </c>
      <c r="EF118">
        <v>30324946</v>
      </c>
      <c r="EG118" t="s">
        <v>1247</v>
      </c>
      <c r="EH118" t="s">
        <v>12192</v>
      </c>
      <c r="EI118" t="s">
        <v>36</v>
      </c>
      <c r="EJ118" t="s">
        <v>37</v>
      </c>
      <c r="EK118">
        <v>17000000</v>
      </c>
      <c r="EL118">
        <v>1998</v>
      </c>
      <c r="EM118">
        <v>6.2</v>
      </c>
      <c r="EO118" t="s">
        <v>4064</v>
      </c>
      <c r="EP118">
        <v>111</v>
      </c>
      <c r="ER118" t="s">
        <v>10892</v>
      </c>
      <c r="ES118" t="s">
        <v>16779</v>
      </c>
      <c r="ET118" t="s">
        <v>36</v>
      </c>
      <c r="EU118" t="s">
        <v>37</v>
      </c>
      <c r="EV118">
        <v>7000000</v>
      </c>
      <c r="EW118">
        <v>2007</v>
      </c>
      <c r="EX118">
        <v>4.8</v>
      </c>
      <c r="EZ118" t="s">
        <v>330</v>
      </c>
      <c r="FA118">
        <v>103</v>
      </c>
      <c r="FB118">
        <v>53991137</v>
      </c>
      <c r="FC118" t="s">
        <v>7327</v>
      </c>
      <c r="FD118" t="s">
        <v>20926</v>
      </c>
      <c r="FE118" t="s">
        <v>36</v>
      </c>
      <c r="FF118" t="s">
        <v>37</v>
      </c>
      <c r="FG118">
        <v>1500000</v>
      </c>
      <c r="FH118">
        <v>2010</v>
      </c>
      <c r="FI118">
        <v>6.8</v>
      </c>
      <c r="FV118" t="s">
        <v>3100</v>
      </c>
      <c r="FW118">
        <v>96</v>
      </c>
      <c r="FX118">
        <v>95001351</v>
      </c>
      <c r="FY118" t="s">
        <v>2473</v>
      </c>
      <c r="FZ118" t="s">
        <v>11731</v>
      </c>
      <c r="GA118" t="s">
        <v>36</v>
      </c>
      <c r="GB118" t="s">
        <v>37</v>
      </c>
      <c r="GC118">
        <v>18000000</v>
      </c>
      <c r="GD118">
        <v>2001</v>
      </c>
      <c r="GE118">
        <v>6.2</v>
      </c>
      <c r="GG118" t="s">
        <v>967</v>
      </c>
      <c r="GH118">
        <v>116</v>
      </c>
      <c r="GI118">
        <v>118099659</v>
      </c>
      <c r="GJ118" t="s">
        <v>970</v>
      </c>
      <c r="GK118" t="s">
        <v>971</v>
      </c>
      <c r="GL118" t="s">
        <v>36</v>
      </c>
      <c r="GM118" t="s">
        <v>37</v>
      </c>
      <c r="GN118">
        <v>144000000</v>
      </c>
      <c r="GO118">
        <v>2016</v>
      </c>
      <c r="GP118">
        <v>5.5</v>
      </c>
      <c r="GR118" t="s">
        <v>6146</v>
      </c>
      <c r="GS118">
        <v>107</v>
      </c>
      <c r="GT118">
        <v>11008432</v>
      </c>
      <c r="GU118" t="s">
        <v>461</v>
      </c>
      <c r="GV118" t="s">
        <v>9873</v>
      </c>
      <c r="GW118" t="s">
        <v>36</v>
      </c>
      <c r="GX118" t="s">
        <v>37</v>
      </c>
      <c r="GY118">
        <v>25000000</v>
      </c>
      <c r="GZ118">
        <v>2005</v>
      </c>
      <c r="HA118">
        <v>7.1</v>
      </c>
      <c r="HC118" t="s">
        <v>1387</v>
      </c>
      <c r="HD118">
        <v>112</v>
      </c>
      <c r="HE118">
        <v>115646235</v>
      </c>
      <c r="HF118" t="s">
        <v>561</v>
      </c>
      <c r="HG118" t="s">
        <v>8139</v>
      </c>
      <c r="HH118" t="s">
        <v>36</v>
      </c>
      <c r="HI118" t="s">
        <v>8142</v>
      </c>
      <c r="HJ118">
        <v>30000000</v>
      </c>
      <c r="HK118">
        <v>2009</v>
      </c>
      <c r="HL118">
        <v>8</v>
      </c>
      <c r="HN118" t="s">
        <v>12006</v>
      </c>
      <c r="HO118">
        <v>116</v>
      </c>
      <c r="HP118">
        <v>4435083</v>
      </c>
      <c r="HQ118" t="s">
        <v>3395</v>
      </c>
      <c r="HR118" t="s">
        <v>12008</v>
      </c>
      <c r="HS118" t="s">
        <v>36</v>
      </c>
      <c r="HT118" t="s">
        <v>368</v>
      </c>
      <c r="HU118">
        <v>18000000</v>
      </c>
      <c r="HV118">
        <v>2013</v>
      </c>
      <c r="HW118">
        <v>7.1</v>
      </c>
    </row>
    <row r="119" spans="2:231" x14ac:dyDescent="0.2">
      <c r="B119" t="s">
        <v>891</v>
      </c>
      <c r="C119">
        <v>124</v>
      </c>
      <c r="D119">
        <v>176636816</v>
      </c>
      <c r="E119" t="s">
        <v>220</v>
      </c>
      <c r="F119" t="s">
        <v>1086</v>
      </c>
      <c r="G119" t="s">
        <v>36</v>
      </c>
      <c r="H119" t="s">
        <v>37</v>
      </c>
      <c r="I119">
        <v>140000000</v>
      </c>
      <c r="J119">
        <v>2011</v>
      </c>
      <c r="K119">
        <v>6.9</v>
      </c>
      <c r="M119" t="s">
        <v>56</v>
      </c>
      <c r="N119">
        <v>128</v>
      </c>
      <c r="O119">
        <v>205343774</v>
      </c>
      <c r="P119" t="s">
        <v>57</v>
      </c>
      <c r="Q119" t="s">
        <v>796</v>
      </c>
      <c r="R119" t="s">
        <v>36</v>
      </c>
      <c r="S119" t="s">
        <v>37</v>
      </c>
      <c r="T119">
        <v>150000000</v>
      </c>
      <c r="U119">
        <v>2005</v>
      </c>
      <c r="V119">
        <v>8.3000000000000007</v>
      </c>
      <c r="X119" t="s">
        <v>14059</v>
      </c>
      <c r="Y119">
        <v>81</v>
      </c>
      <c r="Z119">
        <v>63071133</v>
      </c>
      <c r="AA119" t="s">
        <v>975</v>
      </c>
      <c r="AB119" t="s">
        <v>14061</v>
      </c>
      <c r="AC119" t="s">
        <v>36</v>
      </c>
      <c r="AD119" t="s">
        <v>37</v>
      </c>
      <c r="AE119">
        <v>12000000</v>
      </c>
      <c r="AF119">
        <v>1996</v>
      </c>
      <c r="AG119">
        <v>6.8</v>
      </c>
      <c r="AI119" t="s">
        <v>1725</v>
      </c>
      <c r="AJ119">
        <v>117</v>
      </c>
      <c r="AK119">
        <v>21078145</v>
      </c>
      <c r="AL119" t="s">
        <v>1725</v>
      </c>
      <c r="AM119" t="s">
        <v>13915</v>
      </c>
      <c r="AN119" t="s">
        <v>36</v>
      </c>
      <c r="AO119" t="s">
        <v>37</v>
      </c>
      <c r="AP119">
        <v>12500000</v>
      </c>
      <c r="AQ119">
        <v>2002</v>
      </c>
      <c r="AR119">
        <v>7.3</v>
      </c>
      <c r="AT119" t="s">
        <v>637</v>
      </c>
      <c r="AU119">
        <v>85</v>
      </c>
      <c r="AV119">
        <v>145771527</v>
      </c>
      <c r="AW119" t="s">
        <v>1730</v>
      </c>
      <c r="AX119" t="s">
        <v>2555</v>
      </c>
      <c r="AY119" t="s">
        <v>36</v>
      </c>
      <c r="AZ119" t="s">
        <v>37</v>
      </c>
      <c r="BA119">
        <v>80000000</v>
      </c>
      <c r="BB119">
        <v>2002</v>
      </c>
      <c r="BC119">
        <v>7.2</v>
      </c>
      <c r="BE119" t="s">
        <v>161</v>
      </c>
      <c r="BF119">
        <v>105</v>
      </c>
      <c r="BG119">
        <v>72077000</v>
      </c>
      <c r="BH119" t="s">
        <v>468</v>
      </c>
      <c r="BI119" t="s">
        <v>8077</v>
      </c>
      <c r="BJ119" t="s">
        <v>36</v>
      </c>
      <c r="BK119" t="s">
        <v>37</v>
      </c>
      <c r="BL119">
        <v>30250000</v>
      </c>
      <c r="BM119">
        <v>1995</v>
      </c>
      <c r="BN119">
        <v>6.9</v>
      </c>
      <c r="BP119" t="s">
        <v>23772</v>
      </c>
      <c r="BQ119">
        <v>80</v>
      </c>
      <c r="BS119" t="s">
        <v>17258</v>
      </c>
      <c r="BT119" t="s">
        <v>23774</v>
      </c>
      <c r="BU119" t="s">
        <v>36</v>
      </c>
      <c r="BV119" t="s">
        <v>37</v>
      </c>
      <c r="BW119">
        <v>70000</v>
      </c>
      <c r="BX119">
        <v>2004</v>
      </c>
      <c r="BY119">
        <v>8.3000000000000007</v>
      </c>
      <c r="CA119" t="s">
        <v>2365</v>
      </c>
      <c r="CB119">
        <v>128</v>
      </c>
      <c r="CC119">
        <v>124590960</v>
      </c>
      <c r="CD119" t="s">
        <v>586</v>
      </c>
      <c r="CE119" t="s">
        <v>2588</v>
      </c>
      <c r="CF119" t="s">
        <v>36</v>
      </c>
      <c r="CG119" t="s">
        <v>37</v>
      </c>
      <c r="CH119">
        <v>80000000</v>
      </c>
      <c r="CI119">
        <v>2003</v>
      </c>
      <c r="CJ119">
        <v>6.7</v>
      </c>
      <c r="CL119" t="s">
        <v>2127</v>
      </c>
      <c r="CM119">
        <v>88</v>
      </c>
      <c r="CN119">
        <v>120618403</v>
      </c>
      <c r="CO119" t="s">
        <v>1080</v>
      </c>
      <c r="CP119" t="s">
        <v>2130</v>
      </c>
      <c r="CQ119" t="s">
        <v>36</v>
      </c>
      <c r="CR119" t="s">
        <v>37</v>
      </c>
      <c r="CS119">
        <v>90000000</v>
      </c>
      <c r="CT119">
        <v>1998</v>
      </c>
      <c r="CU119">
        <v>7.5</v>
      </c>
      <c r="CW119" t="s">
        <v>169</v>
      </c>
      <c r="CX119">
        <v>172</v>
      </c>
      <c r="CY119">
        <v>340478898</v>
      </c>
      <c r="CZ119" t="s">
        <v>199</v>
      </c>
      <c r="DA119" t="s">
        <v>2012</v>
      </c>
      <c r="DB119" t="s">
        <v>36</v>
      </c>
      <c r="DC119" t="s">
        <v>37</v>
      </c>
      <c r="DD119">
        <v>94000000</v>
      </c>
      <c r="DE119">
        <v>2002</v>
      </c>
      <c r="DF119">
        <v>8.6999999999999993</v>
      </c>
      <c r="DH119" t="s">
        <v>11325</v>
      </c>
      <c r="DI119">
        <v>150</v>
      </c>
      <c r="DJ119">
        <v>3958500</v>
      </c>
      <c r="DK119" t="s">
        <v>11328</v>
      </c>
      <c r="DL119" t="s">
        <v>13547</v>
      </c>
      <c r="DM119" t="s">
        <v>36</v>
      </c>
      <c r="DN119" t="s">
        <v>55</v>
      </c>
      <c r="DO119">
        <v>8200000</v>
      </c>
      <c r="DP119">
        <v>2014</v>
      </c>
      <c r="DQ119">
        <v>6.8</v>
      </c>
      <c r="DS119" t="s">
        <v>12776</v>
      </c>
      <c r="DT119">
        <v>98</v>
      </c>
      <c r="DU119">
        <v>42592530</v>
      </c>
      <c r="DV119" t="s">
        <v>1541</v>
      </c>
      <c r="DW119" t="s">
        <v>12777</v>
      </c>
      <c r="DX119" t="s">
        <v>36</v>
      </c>
      <c r="DY119" t="s">
        <v>37</v>
      </c>
      <c r="DZ119">
        <v>15000000</v>
      </c>
      <c r="EA119">
        <v>2015</v>
      </c>
      <c r="EB119">
        <v>6.2</v>
      </c>
      <c r="ED119" t="s">
        <v>9591</v>
      </c>
      <c r="EE119">
        <v>94</v>
      </c>
      <c r="EF119">
        <v>30222640</v>
      </c>
      <c r="EG119" t="s">
        <v>11819</v>
      </c>
      <c r="EH119" t="s">
        <v>11820</v>
      </c>
      <c r="EI119" t="s">
        <v>36</v>
      </c>
      <c r="EJ119" t="s">
        <v>37</v>
      </c>
      <c r="EK119">
        <v>25000000</v>
      </c>
      <c r="EL119">
        <v>2003</v>
      </c>
      <c r="EM119">
        <v>5.3</v>
      </c>
      <c r="EO119" t="s">
        <v>18246</v>
      </c>
      <c r="EP119">
        <v>100</v>
      </c>
      <c r="ER119" t="s">
        <v>18248</v>
      </c>
      <c r="ES119" t="s">
        <v>18249</v>
      </c>
      <c r="ET119" t="s">
        <v>36</v>
      </c>
      <c r="EU119" t="s">
        <v>37</v>
      </c>
      <c r="EW119">
        <v>1945</v>
      </c>
      <c r="EX119">
        <v>7.1</v>
      </c>
      <c r="EZ119" t="s">
        <v>1338</v>
      </c>
      <c r="FA119">
        <v>119</v>
      </c>
      <c r="FB119">
        <v>53789313</v>
      </c>
      <c r="FC119" t="s">
        <v>1706</v>
      </c>
      <c r="FD119" t="s">
        <v>4129</v>
      </c>
      <c r="FE119" t="s">
        <v>36</v>
      </c>
      <c r="FF119" t="s">
        <v>37</v>
      </c>
      <c r="FG119">
        <v>60000000</v>
      </c>
      <c r="FH119">
        <v>2003</v>
      </c>
      <c r="FI119">
        <v>6.3</v>
      </c>
      <c r="FV119" t="s">
        <v>5173</v>
      </c>
      <c r="FW119">
        <v>95</v>
      </c>
      <c r="FX119">
        <v>94900000</v>
      </c>
      <c r="FY119" t="s">
        <v>6052</v>
      </c>
      <c r="FZ119" t="s">
        <v>16457</v>
      </c>
      <c r="GA119" t="s">
        <v>36</v>
      </c>
      <c r="GB119" t="s">
        <v>37</v>
      </c>
      <c r="GC119">
        <v>4000000</v>
      </c>
      <c r="GD119">
        <v>1983</v>
      </c>
      <c r="GE119">
        <v>6.1</v>
      </c>
      <c r="GG119" t="s">
        <v>967</v>
      </c>
      <c r="GH119">
        <v>116</v>
      </c>
      <c r="GI119">
        <v>118099659</v>
      </c>
      <c r="GJ119" t="s">
        <v>970</v>
      </c>
      <c r="GK119" t="s">
        <v>971</v>
      </c>
      <c r="GL119" t="s">
        <v>36</v>
      </c>
      <c r="GM119" t="s">
        <v>37</v>
      </c>
      <c r="GN119">
        <v>144000000</v>
      </c>
      <c r="GO119">
        <v>2016</v>
      </c>
      <c r="GP119">
        <v>5.5</v>
      </c>
      <c r="GR119" t="s">
        <v>18267</v>
      </c>
      <c r="GS119">
        <v>111</v>
      </c>
      <c r="GT119">
        <v>10174663</v>
      </c>
      <c r="GU119" t="s">
        <v>18267</v>
      </c>
      <c r="GV119" t="s">
        <v>23680</v>
      </c>
      <c r="GW119" t="s">
        <v>36</v>
      </c>
      <c r="GX119" t="s">
        <v>37</v>
      </c>
      <c r="GY119">
        <v>100000</v>
      </c>
      <c r="GZ119">
        <v>2006</v>
      </c>
      <c r="HA119">
        <v>6.7</v>
      </c>
      <c r="HC119" t="s">
        <v>910</v>
      </c>
      <c r="HD119">
        <v>108</v>
      </c>
      <c r="HE119">
        <v>114195633</v>
      </c>
      <c r="HF119" t="s">
        <v>233</v>
      </c>
      <c r="HG119" t="s">
        <v>3276</v>
      </c>
      <c r="HH119" t="s">
        <v>36</v>
      </c>
      <c r="HI119" t="s">
        <v>37</v>
      </c>
      <c r="HJ119">
        <v>60000000</v>
      </c>
      <c r="HK119">
        <v>2004</v>
      </c>
      <c r="HL119">
        <v>6.5</v>
      </c>
      <c r="HN119" t="s">
        <v>311</v>
      </c>
      <c r="HO119">
        <v>127</v>
      </c>
      <c r="HP119">
        <v>4426297</v>
      </c>
      <c r="HQ119" t="s">
        <v>563</v>
      </c>
      <c r="HR119" t="s">
        <v>4412</v>
      </c>
      <c r="HS119" t="s">
        <v>36</v>
      </c>
      <c r="HT119" t="s">
        <v>37</v>
      </c>
      <c r="HU119">
        <v>35000000</v>
      </c>
      <c r="HV119">
        <v>2003</v>
      </c>
      <c r="HW119">
        <v>6.5</v>
      </c>
    </row>
    <row r="120" spans="2:231" x14ac:dyDescent="0.2">
      <c r="B120" t="s">
        <v>1153</v>
      </c>
      <c r="C120">
        <v>108</v>
      </c>
      <c r="D120">
        <v>176049130</v>
      </c>
      <c r="E120" t="s">
        <v>1155</v>
      </c>
      <c r="F120" t="s">
        <v>2317</v>
      </c>
      <c r="G120" t="s">
        <v>36</v>
      </c>
      <c r="H120" t="s">
        <v>37</v>
      </c>
      <c r="I120">
        <v>75000000</v>
      </c>
      <c r="J120">
        <v>2004</v>
      </c>
      <c r="K120">
        <v>7.8</v>
      </c>
      <c r="M120" t="s">
        <v>178</v>
      </c>
      <c r="N120">
        <v>142</v>
      </c>
      <c r="O120">
        <v>202853933</v>
      </c>
      <c r="P120" t="s">
        <v>180</v>
      </c>
      <c r="Q120" t="s">
        <v>293</v>
      </c>
      <c r="R120" t="s">
        <v>36</v>
      </c>
      <c r="S120" t="s">
        <v>37</v>
      </c>
      <c r="T120">
        <v>200000000</v>
      </c>
      <c r="U120">
        <v>2014</v>
      </c>
      <c r="V120">
        <v>6.7</v>
      </c>
      <c r="X120" t="s">
        <v>2748</v>
      </c>
      <c r="Y120">
        <v>74</v>
      </c>
      <c r="Z120">
        <v>60507228</v>
      </c>
      <c r="AA120" t="s">
        <v>2751</v>
      </c>
      <c r="AB120" t="s">
        <v>2752</v>
      </c>
      <c r="AC120" t="s">
        <v>36</v>
      </c>
      <c r="AD120" t="s">
        <v>37</v>
      </c>
      <c r="AE120">
        <v>80000000</v>
      </c>
      <c r="AF120">
        <v>1999</v>
      </c>
      <c r="AG120">
        <v>7.3</v>
      </c>
      <c r="AI120" t="s">
        <v>2294</v>
      </c>
      <c r="AJ120">
        <v>139</v>
      </c>
      <c r="AK120">
        <v>20389967</v>
      </c>
      <c r="AL120" t="s">
        <v>658</v>
      </c>
      <c r="AM120" t="s">
        <v>5387</v>
      </c>
      <c r="AN120" t="s">
        <v>36</v>
      </c>
      <c r="AO120" t="s">
        <v>37</v>
      </c>
      <c r="AP120">
        <v>50000000</v>
      </c>
      <c r="AQ120">
        <v>2016</v>
      </c>
      <c r="AR120">
        <v>6.7</v>
      </c>
      <c r="AT120" t="s">
        <v>8090</v>
      </c>
      <c r="AU120">
        <v>108</v>
      </c>
      <c r="AV120">
        <v>145096820</v>
      </c>
      <c r="AW120" t="s">
        <v>4597</v>
      </c>
      <c r="AX120" t="s">
        <v>8091</v>
      </c>
      <c r="AY120" t="s">
        <v>36</v>
      </c>
      <c r="AZ120" t="s">
        <v>37</v>
      </c>
      <c r="BA120">
        <v>30000000</v>
      </c>
      <c r="BB120">
        <v>2001</v>
      </c>
      <c r="BC120">
        <v>6.4</v>
      </c>
      <c r="BE120" t="s">
        <v>1952</v>
      </c>
      <c r="BF120">
        <v>124</v>
      </c>
      <c r="BG120">
        <v>71069884</v>
      </c>
      <c r="BH120" t="s">
        <v>1744</v>
      </c>
      <c r="BI120" t="s">
        <v>3543</v>
      </c>
      <c r="BJ120" t="s">
        <v>36</v>
      </c>
      <c r="BK120" t="s">
        <v>37</v>
      </c>
      <c r="BL120">
        <v>68000000</v>
      </c>
      <c r="BM120">
        <v>2001</v>
      </c>
      <c r="BN120">
        <v>6.8</v>
      </c>
      <c r="BP120" t="s">
        <v>23874</v>
      </c>
      <c r="BQ120">
        <v>111</v>
      </c>
      <c r="BT120" t="s">
        <v>23875</v>
      </c>
      <c r="BU120" t="s">
        <v>36</v>
      </c>
      <c r="BV120" t="s">
        <v>37</v>
      </c>
      <c r="BW120">
        <v>50000</v>
      </c>
      <c r="BX120">
        <v>2015</v>
      </c>
      <c r="BY120">
        <v>6</v>
      </c>
      <c r="CA120" t="s">
        <v>1524</v>
      </c>
      <c r="CB120">
        <v>190</v>
      </c>
      <c r="CC120">
        <v>124107476</v>
      </c>
      <c r="CD120" t="s">
        <v>753</v>
      </c>
      <c r="CE120" t="s">
        <v>5514</v>
      </c>
      <c r="CF120" t="s">
        <v>36</v>
      </c>
      <c r="CG120" t="s">
        <v>37</v>
      </c>
      <c r="CH120">
        <v>48000000</v>
      </c>
      <c r="CI120">
        <v>2000</v>
      </c>
      <c r="CJ120">
        <v>7.6</v>
      </c>
      <c r="CL120" t="s">
        <v>2924</v>
      </c>
      <c r="CM120">
        <v>95</v>
      </c>
      <c r="CN120">
        <v>119793567</v>
      </c>
      <c r="CO120" t="s">
        <v>2099</v>
      </c>
      <c r="CP120" t="s">
        <v>2926</v>
      </c>
      <c r="CQ120" t="s">
        <v>36</v>
      </c>
      <c r="CR120" t="s">
        <v>37</v>
      </c>
      <c r="CS120">
        <v>78000000</v>
      </c>
      <c r="CT120">
        <v>2013</v>
      </c>
      <c r="CU120">
        <v>6.5</v>
      </c>
      <c r="CW120" t="s">
        <v>2015</v>
      </c>
      <c r="CX120">
        <v>102</v>
      </c>
      <c r="CY120">
        <v>17176900</v>
      </c>
      <c r="CZ120" t="s">
        <v>299</v>
      </c>
      <c r="DA120" t="s">
        <v>2016</v>
      </c>
      <c r="DB120" t="s">
        <v>36</v>
      </c>
      <c r="DC120" t="s">
        <v>37</v>
      </c>
      <c r="DD120">
        <v>95000000</v>
      </c>
      <c r="DE120">
        <v>2014</v>
      </c>
      <c r="DF120">
        <v>5.5</v>
      </c>
      <c r="DH120" t="s">
        <v>8700</v>
      </c>
      <c r="DI120">
        <v>160</v>
      </c>
      <c r="DJ120">
        <v>3904982</v>
      </c>
      <c r="DK120" t="s">
        <v>338</v>
      </c>
      <c r="DL120" t="s">
        <v>8702</v>
      </c>
      <c r="DM120" t="s">
        <v>36</v>
      </c>
      <c r="DN120" t="s">
        <v>37</v>
      </c>
      <c r="DO120">
        <v>30000000</v>
      </c>
      <c r="DP120">
        <v>2007</v>
      </c>
      <c r="DQ120">
        <v>7.5</v>
      </c>
      <c r="DS120" t="s">
        <v>5237</v>
      </c>
      <c r="DT120">
        <v>92</v>
      </c>
      <c r="DU120">
        <v>42575718</v>
      </c>
      <c r="DV120" t="s">
        <v>6582</v>
      </c>
      <c r="DW120" t="s">
        <v>6583</v>
      </c>
      <c r="DX120" t="s">
        <v>36</v>
      </c>
      <c r="DY120" t="s">
        <v>37</v>
      </c>
      <c r="DZ120">
        <v>40000000</v>
      </c>
      <c r="EA120">
        <v>2011</v>
      </c>
      <c r="EB120">
        <v>5.9</v>
      </c>
      <c r="ED120" t="s">
        <v>12852</v>
      </c>
      <c r="EE120">
        <v>89</v>
      </c>
      <c r="EF120">
        <v>29302097</v>
      </c>
      <c r="EG120" t="s">
        <v>5623</v>
      </c>
      <c r="EH120" t="s">
        <v>12854</v>
      </c>
      <c r="EI120" t="s">
        <v>36</v>
      </c>
      <c r="EJ120" t="s">
        <v>765</v>
      </c>
      <c r="EK120">
        <v>15000000</v>
      </c>
      <c r="EL120">
        <v>2004</v>
      </c>
      <c r="EM120">
        <v>4.5999999999999996</v>
      </c>
      <c r="EO120" t="s">
        <v>4064</v>
      </c>
      <c r="EP120">
        <v>98</v>
      </c>
      <c r="ER120" t="s">
        <v>10892</v>
      </c>
      <c r="ES120" t="s">
        <v>18399</v>
      </c>
      <c r="ET120" t="s">
        <v>36</v>
      </c>
      <c r="EU120" t="s">
        <v>37</v>
      </c>
      <c r="EV120">
        <v>4200000</v>
      </c>
      <c r="EW120">
        <v>2006</v>
      </c>
      <c r="EX120">
        <v>5.2</v>
      </c>
      <c r="EZ120" t="s">
        <v>56</v>
      </c>
      <c r="FA120">
        <v>130</v>
      </c>
      <c r="FB120">
        <v>53082743</v>
      </c>
      <c r="FC120" t="s">
        <v>57</v>
      </c>
      <c r="FD120" t="s">
        <v>6447</v>
      </c>
      <c r="FE120" t="s">
        <v>36</v>
      </c>
      <c r="FF120" t="s">
        <v>37</v>
      </c>
      <c r="FG120">
        <v>40000000</v>
      </c>
      <c r="FH120">
        <v>2006</v>
      </c>
      <c r="FI120">
        <v>8.5</v>
      </c>
      <c r="FV120" t="s">
        <v>1573</v>
      </c>
      <c r="FW120">
        <v>91</v>
      </c>
      <c r="FX120">
        <v>94497271</v>
      </c>
      <c r="FY120" t="s">
        <v>1732</v>
      </c>
      <c r="FZ120" t="s">
        <v>10678</v>
      </c>
      <c r="GA120" t="s">
        <v>36</v>
      </c>
      <c r="GB120" t="s">
        <v>37</v>
      </c>
      <c r="GC120">
        <v>20000000</v>
      </c>
      <c r="GD120">
        <v>2008</v>
      </c>
      <c r="GE120">
        <v>3.7</v>
      </c>
      <c r="GG120" t="s">
        <v>311</v>
      </c>
      <c r="GH120">
        <v>123</v>
      </c>
      <c r="GI120">
        <v>116593191</v>
      </c>
      <c r="GJ120" t="s">
        <v>313</v>
      </c>
      <c r="GK120" t="s">
        <v>314</v>
      </c>
      <c r="GL120" t="s">
        <v>36</v>
      </c>
      <c r="GM120" t="s">
        <v>37</v>
      </c>
      <c r="GN120">
        <v>200000000</v>
      </c>
      <c r="GO120">
        <v>2011</v>
      </c>
      <c r="GP120">
        <v>5.6</v>
      </c>
      <c r="GR120" t="s">
        <v>5162</v>
      </c>
      <c r="GS120">
        <v>130</v>
      </c>
      <c r="GT120">
        <v>9589875</v>
      </c>
      <c r="GU120" t="s">
        <v>534</v>
      </c>
      <c r="GV120" t="s">
        <v>7089</v>
      </c>
      <c r="GW120" t="s">
        <v>36</v>
      </c>
      <c r="GX120" t="s">
        <v>37</v>
      </c>
      <c r="GY120">
        <v>40000000</v>
      </c>
      <c r="GZ120">
        <v>2008</v>
      </c>
      <c r="HA120">
        <v>7.3</v>
      </c>
      <c r="HC120" t="s">
        <v>1316</v>
      </c>
      <c r="HD120">
        <v>135</v>
      </c>
      <c r="HE120">
        <v>113165635</v>
      </c>
      <c r="HF120" t="s">
        <v>885</v>
      </c>
      <c r="HG120" t="s">
        <v>1318</v>
      </c>
      <c r="HH120" t="s">
        <v>36</v>
      </c>
      <c r="HI120" t="s">
        <v>37</v>
      </c>
      <c r="HJ120">
        <v>125000000</v>
      </c>
      <c r="HK120">
        <v>2012</v>
      </c>
      <c r="HL120">
        <v>6.7</v>
      </c>
      <c r="HN120" t="s">
        <v>1302</v>
      </c>
      <c r="HO120">
        <v>145</v>
      </c>
      <c r="HP120">
        <v>4398392</v>
      </c>
      <c r="HQ120" t="s">
        <v>7643</v>
      </c>
      <c r="HR120" t="s">
        <v>10485</v>
      </c>
      <c r="HS120" t="s">
        <v>10488</v>
      </c>
      <c r="HT120" t="s">
        <v>10489</v>
      </c>
      <c r="HU120">
        <v>21000000</v>
      </c>
      <c r="HV120">
        <v>2006</v>
      </c>
      <c r="HW120">
        <v>7.8</v>
      </c>
    </row>
    <row r="121" spans="2:231" x14ac:dyDescent="0.2">
      <c r="B121" t="s">
        <v>701</v>
      </c>
      <c r="C121">
        <v>131</v>
      </c>
      <c r="D121">
        <v>173005002</v>
      </c>
      <c r="E121" t="s">
        <v>703</v>
      </c>
      <c r="F121" t="s">
        <v>1788</v>
      </c>
      <c r="G121" t="s">
        <v>36</v>
      </c>
      <c r="H121" t="s">
        <v>37</v>
      </c>
      <c r="I121">
        <v>100000000</v>
      </c>
      <c r="J121">
        <v>2004</v>
      </c>
      <c r="K121">
        <v>6.9</v>
      </c>
      <c r="M121" t="s">
        <v>123</v>
      </c>
      <c r="N121">
        <v>123</v>
      </c>
      <c r="O121">
        <v>202351611</v>
      </c>
      <c r="P121" t="s">
        <v>340</v>
      </c>
      <c r="Q121" t="s">
        <v>341</v>
      </c>
      <c r="R121" t="s">
        <v>36</v>
      </c>
      <c r="S121" t="s">
        <v>37</v>
      </c>
      <c r="T121">
        <v>190000000</v>
      </c>
      <c r="U121">
        <v>2013</v>
      </c>
      <c r="V121">
        <v>7</v>
      </c>
      <c r="X121" t="s">
        <v>1945</v>
      </c>
      <c r="Y121">
        <v>85</v>
      </c>
      <c r="Z121">
        <v>58867694</v>
      </c>
      <c r="AA121" t="s">
        <v>299</v>
      </c>
      <c r="AB121" t="s">
        <v>1948</v>
      </c>
      <c r="AC121" t="s">
        <v>36</v>
      </c>
      <c r="AD121" t="s">
        <v>37</v>
      </c>
      <c r="AE121">
        <v>100000000</v>
      </c>
      <c r="AF121">
        <v>2007</v>
      </c>
      <c r="AG121">
        <v>6.8</v>
      </c>
      <c r="AI121" t="s">
        <v>6295</v>
      </c>
      <c r="AJ121">
        <v>107</v>
      </c>
      <c r="AK121">
        <v>20113965</v>
      </c>
      <c r="AL121" t="s">
        <v>2495</v>
      </c>
      <c r="AM121" t="s">
        <v>6777</v>
      </c>
      <c r="AN121" t="s">
        <v>36</v>
      </c>
      <c r="AO121" t="s">
        <v>37</v>
      </c>
      <c r="AP121">
        <v>40000000</v>
      </c>
      <c r="AQ121">
        <v>2012</v>
      </c>
      <c r="AR121">
        <v>6.5</v>
      </c>
      <c r="AT121" t="s">
        <v>4201</v>
      </c>
      <c r="AU121">
        <v>97</v>
      </c>
      <c r="AV121">
        <v>144833357</v>
      </c>
      <c r="AW121" t="s">
        <v>3657</v>
      </c>
      <c r="AX121" t="s">
        <v>10343</v>
      </c>
      <c r="AY121" t="s">
        <v>36</v>
      </c>
      <c r="AZ121" t="s">
        <v>37</v>
      </c>
      <c r="BA121">
        <v>22000000</v>
      </c>
      <c r="BB121">
        <v>1994</v>
      </c>
      <c r="BC121">
        <v>6.4</v>
      </c>
      <c r="BE121" t="s">
        <v>5131</v>
      </c>
      <c r="BF121">
        <v>94</v>
      </c>
      <c r="BG121">
        <v>71038190</v>
      </c>
      <c r="BH121" t="s">
        <v>7008</v>
      </c>
      <c r="BI121" t="s">
        <v>7009</v>
      </c>
      <c r="BJ121" t="s">
        <v>36</v>
      </c>
      <c r="BK121" t="s">
        <v>37</v>
      </c>
      <c r="BL121">
        <v>30000000</v>
      </c>
      <c r="BM121">
        <v>2015</v>
      </c>
      <c r="BN121">
        <v>4.4000000000000004</v>
      </c>
      <c r="BP121" t="s">
        <v>23885</v>
      </c>
      <c r="BQ121">
        <v>92</v>
      </c>
      <c r="BS121" t="s">
        <v>23886</v>
      </c>
      <c r="BT121" t="s">
        <v>23887</v>
      </c>
      <c r="BU121" t="s">
        <v>36</v>
      </c>
      <c r="BV121" t="s">
        <v>37</v>
      </c>
      <c r="BW121">
        <v>50000</v>
      </c>
      <c r="BX121">
        <v>2013</v>
      </c>
      <c r="BY121">
        <v>7.9</v>
      </c>
      <c r="CA121" t="s">
        <v>101</v>
      </c>
      <c r="CB121">
        <v>110</v>
      </c>
      <c r="CC121">
        <v>124051759</v>
      </c>
      <c r="CD121" t="s">
        <v>50</v>
      </c>
      <c r="CE121" t="s">
        <v>447</v>
      </c>
      <c r="CF121" t="s">
        <v>36</v>
      </c>
      <c r="CG121" t="s">
        <v>37</v>
      </c>
      <c r="CH121">
        <v>180000000</v>
      </c>
      <c r="CI121">
        <v>2016</v>
      </c>
      <c r="CJ121">
        <v>6.6</v>
      </c>
      <c r="CL121" t="s">
        <v>387</v>
      </c>
      <c r="CM121">
        <v>142</v>
      </c>
      <c r="CN121">
        <v>119654900</v>
      </c>
      <c r="CO121" t="s">
        <v>809</v>
      </c>
      <c r="CP121" t="s">
        <v>3324</v>
      </c>
      <c r="CQ121" t="s">
        <v>36</v>
      </c>
      <c r="CR121" t="s">
        <v>37</v>
      </c>
      <c r="CS121">
        <v>70000000</v>
      </c>
      <c r="CT121">
        <v>1991</v>
      </c>
      <c r="CU121">
        <v>6.7</v>
      </c>
      <c r="CW121" t="s">
        <v>1781</v>
      </c>
      <c r="CX121">
        <v>100</v>
      </c>
      <c r="CY121">
        <v>131144183</v>
      </c>
      <c r="CZ121" t="s">
        <v>563</v>
      </c>
      <c r="DA121" t="s">
        <v>2020</v>
      </c>
      <c r="DB121" t="s">
        <v>36</v>
      </c>
      <c r="DC121" t="s">
        <v>37</v>
      </c>
      <c r="DD121">
        <v>115000000</v>
      </c>
      <c r="DE121">
        <v>2001</v>
      </c>
      <c r="DF121">
        <v>5.7</v>
      </c>
      <c r="DH121" t="s">
        <v>12805</v>
      </c>
      <c r="DI121">
        <v>90</v>
      </c>
      <c r="DJ121">
        <v>2957978</v>
      </c>
      <c r="DK121" t="s">
        <v>20638</v>
      </c>
      <c r="DL121" t="s">
        <v>20639</v>
      </c>
      <c r="DM121" t="s">
        <v>36</v>
      </c>
      <c r="DN121" t="s">
        <v>55</v>
      </c>
      <c r="DO121">
        <v>1000000</v>
      </c>
      <c r="DP121">
        <v>2008</v>
      </c>
      <c r="DQ121">
        <v>7.8</v>
      </c>
      <c r="DS121" t="s">
        <v>2329</v>
      </c>
      <c r="DT121">
        <v>96</v>
      </c>
      <c r="DU121">
        <v>42345531</v>
      </c>
      <c r="DV121" t="s">
        <v>1970</v>
      </c>
      <c r="DW121" t="s">
        <v>3764</v>
      </c>
      <c r="DX121" t="s">
        <v>36</v>
      </c>
      <c r="DY121" t="s">
        <v>765</v>
      </c>
      <c r="DZ121">
        <v>65000000</v>
      </c>
      <c r="EA121">
        <v>2012</v>
      </c>
      <c r="EB121">
        <v>5.4</v>
      </c>
      <c r="ED121" t="s">
        <v>9672</v>
      </c>
      <c r="EE121">
        <v>93</v>
      </c>
      <c r="EF121">
        <v>29247405</v>
      </c>
      <c r="EG121" t="s">
        <v>684</v>
      </c>
      <c r="EH121" t="s">
        <v>9675</v>
      </c>
      <c r="EI121" t="s">
        <v>36</v>
      </c>
      <c r="EJ121" t="s">
        <v>55</v>
      </c>
      <c r="EK121">
        <v>25000000</v>
      </c>
      <c r="EL121">
        <v>1997</v>
      </c>
      <c r="EM121">
        <v>3.3</v>
      </c>
      <c r="EO121" t="s">
        <v>18729</v>
      </c>
      <c r="EP121">
        <v>168</v>
      </c>
      <c r="ER121" t="s">
        <v>1743</v>
      </c>
      <c r="ES121" t="s">
        <v>18731</v>
      </c>
      <c r="ET121" t="s">
        <v>36</v>
      </c>
      <c r="EU121" t="s">
        <v>37</v>
      </c>
      <c r="EV121">
        <v>4000000</v>
      </c>
      <c r="EW121">
        <v>1972</v>
      </c>
      <c r="EX121">
        <v>7.6</v>
      </c>
      <c r="EZ121" t="s">
        <v>1419</v>
      </c>
      <c r="FA121">
        <v>91</v>
      </c>
      <c r="FB121">
        <v>51475962</v>
      </c>
      <c r="FC121" t="s">
        <v>6002</v>
      </c>
      <c r="FD121" t="s">
        <v>8894</v>
      </c>
      <c r="FE121" t="s">
        <v>36</v>
      </c>
      <c r="FF121" t="s">
        <v>37</v>
      </c>
      <c r="FG121">
        <v>30000000</v>
      </c>
      <c r="FH121">
        <v>2003</v>
      </c>
      <c r="FI121">
        <v>7.3</v>
      </c>
      <c r="FV121" t="s">
        <v>3666</v>
      </c>
      <c r="FW121">
        <v>123</v>
      </c>
      <c r="FX121">
        <v>94125426</v>
      </c>
      <c r="FY121" t="s">
        <v>2375</v>
      </c>
      <c r="FZ121" t="s">
        <v>6325</v>
      </c>
      <c r="GA121" t="s">
        <v>36</v>
      </c>
      <c r="GB121" t="s">
        <v>37</v>
      </c>
      <c r="GC121">
        <v>40000000</v>
      </c>
      <c r="GD121">
        <v>2009</v>
      </c>
      <c r="GE121">
        <v>7</v>
      </c>
      <c r="GG121" t="s">
        <v>1387</v>
      </c>
      <c r="GH121">
        <v>112</v>
      </c>
      <c r="GI121">
        <v>115646235</v>
      </c>
      <c r="GJ121" t="s">
        <v>561</v>
      </c>
      <c r="GK121" t="s">
        <v>8139</v>
      </c>
      <c r="GL121" t="s">
        <v>36</v>
      </c>
      <c r="GM121" t="s">
        <v>8142</v>
      </c>
      <c r="GN121">
        <v>30000000</v>
      </c>
      <c r="GO121">
        <v>2009</v>
      </c>
      <c r="GP121">
        <v>8</v>
      </c>
      <c r="GR121" t="s">
        <v>1963</v>
      </c>
      <c r="GS121">
        <v>119</v>
      </c>
      <c r="GT121">
        <v>8888143</v>
      </c>
      <c r="GU121" t="s">
        <v>190</v>
      </c>
      <c r="GV121" t="s">
        <v>8991</v>
      </c>
      <c r="GW121" t="s">
        <v>36</v>
      </c>
      <c r="GX121" t="s">
        <v>266</v>
      </c>
      <c r="GY121">
        <v>28000000</v>
      </c>
      <c r="GZ121">
        <v>1999</v>
      </c>
      <c r="HA121">
        <v>6.7</v>
      </c>
      <c r="HC121" t="s">
        <v>2610</v>
      </c>
      <c r="HD121">
        <v>95</v>
      </c>
      <c r="HE121">
        <v>113006880</v>
      </c>
      <c r="HF121" t="s">
        <v>335</v>
      </c>
      <c r="HG121" t="s">
        <v>4549</v>
      </c>
      <c r="HH121" t="s">
        <v>36</v>
      </c>
      <c r="HI121" t="s">
        <v>266</v>
      </c>
      <c r="HJ121">
        <v>56000000</v>
      </c>
      <c r="HK121">
        <v>2005</v>
      </c>
      <c r="HL121">
        <v>5.5</v>
      </c>
      <c r="HN121" t="s">
        <v>10330</v>
      </c>
      <c r="HO121">
        <v>111</v>
      </c>
      <c r="HP121">
        <v>4190530</v>
      </c>
      <c r="HQ121" t="s">
        <v>10331</v>
      </c>
      <c r="HR121" t="s">
        <v>10332</v>
      </c>
      <c r="HS121" t="s">
        <v>36</v>
      </c>
      <c r="HT121" t="s">
        <v>368</v>
      </c>
      <c r="HU121">
        <v>22500000</v>
      </c>
      <c r="HV121">
        <v>2014</v>
      </c>
      <c r="HW121">
        <v>7.1</v>
      </c>
    </row>
    <row r="122" spans="2:231" x14ac:dyDescent="0.2">
      <c r="B122" t="s">
        <v>708</v>
      </c>
      <c r="C122">
        <v>124</v>
      </c>
      <c r="D122">
        <v>172620724</v>
      </c>
      <c r="E122" t="s">
        <v>389</v>
      </c>
      <c r="F122" t="s">
        <v>2321</v>
      </c>
      <c r="G122" t="s">
        <v>36</v>
      </c>
      <c r="H122" t="s">
        <v>37</v>
      </c>
      <c r="I122">
        <v>85000000</v>
      </c>
      <c r="J122">
        <v>1997</v>
      </c>
      <c r="K122">
        <v>6.4</v>
      </c>
      <c r="M122" t="s">
        <v>533</v>
      </c>
      <c r="N122">
        <v>130</v>
      </c>
      <c r="O122">
        <v>202007640</v>
      </c>
      <c r="P122" t="s">
        <v>1070</v>
      </c>
      <c r="Q122" t="s">
        <v>1929</v>
      </c>
      <c r="R122" t="s">
        <v>36</v>
      </c>
      <c r="S122" t="s">
        <v>37</v>
      </c>
      <c r="T122">
        <v>98000000</v>
      </c>
      <c r="U122">
        <v>2001</v>
      </c>
      <c r="V122">
        <v>6.3</v>
      </c>
      <c r="X122" t="s">
        <v>5152</v>
      </c>
      <c r="Y122">
        <v>78</v>
      </c>
      <c r="Z122">
        <v>58336565</v>
      </c>
      <c r="AA122" t="s">
        <v>1247</v>
      </c>
      <c r="AB122" t="s">
        <v>5153</v>
      </c>
      <c r="AC122" t="s">
        <v>36</v>
      </c>
      <c r="AD122" t="s">
        <v>37</v>
      </c>
      <c r="AE122">
        <v>50000000</v>
      </c>
      <c r="AF122">
        <v>2006</v>
      </c>
      <c r="AG122">
        <v>6.6</v>
      </c>
      <c r="AI122" t="s">
        <v>13090</v>
      </c>
      <c r="AJ122">
        <v>113</v>
      </c>
      <c r="AK122">
        <v>19184015</v>
      </c>
      <c r="AL122" t="s">
        <v>1597</v>
      </c>
      <c r="AM122" t="s">
        <v>19213</v>
      </c>
      <c r="AN122" t="s">
        <v>36</v>
      </c>
      <c r="AO122" t="s">
        <v>37</v>
      </c>
      <c r="AP122">
        <v>3000000</v>
      </c>
      <c r="AQ122">
        <v>2002</v>
      </c>
      <c r="AR122">
        <v>5.4</v>
      </c>
      <c r="AT122" t="s">
        <v>3279</v>
      </c>
      <c r="AU122">
        <v>85</v>
      </c>
      <c r="AV122">
        <v>144156464</v>
      </c>
      <c r="AW122" t="s">
        <v>428</v>
      </c>
      <c r="AX122" t="s">
        <v>3280</v>
      </c>
      <c r="AY122" t="s">
        <v>36</v>
      </c>
      <c r="AZ122" t="s">
        <v>37</v>
      </c>
      <c r="BA122">
        <v>71500000</v>
      </c>
      <c r="BB122">
        <v>1998</v>
      </c>
      <c r="BC122">
        <v>5.3</v>
      </c>
      <c r="BE122" t="s">
        <v>6394</v>
      </c>
      <c r="BF122">
        <v>116</v>
      </c>
      <c r="BG122">
        <v>71026631</v>
      </c>
      <c r="BH122" t="s">
        <v>1725</v>
      </c>
      <c r="BI122" t="s">
        <v>7150</v>
      </c>
      <c r="BJ122" t="s">
        <v>36</v>
      </c>
      <c r="BK122" t="s">
        <v>37</v>
      </c>
      <c r="BL122">
        <v>36000000</v>
      </c>
      <c r="BM122">
        <v>2002</v>
      </c>
      <c r="BN122">
        <v>7</v>
      </c>
      <c r="BP122" t="s">
        <v>23895</v>
      </c>
      <c r="BQ122">
        <v>81</v>
      </c>
      <c r="BS122" t="s">
        <v>23897</v>
      </c>
      <c r="BT122" t="s">
        <v>23898</v>
      </c>
      <c r="BU122" t="s">
        <v>36</v>
      </c>
      <c r="BV122" t="s">
        <v>37</v>
      </c>
      <c r="BW122">
        <v>50000</v>
      </c>
      <c r="BX122">
        <v>2014</v>
      </c>
      <c r="BY122">
        <v>7.4</v>
      </c>
      <c r="CA122" t="s">
        <v>101</v>
      </c>
      <c r="CB122">
        <v>110</v>
      </c>
      <c r="CC122">
        <v>124051759</v>
      </c>
      <c r="CD122" t="s">
        <v>50</v>
      </c>
      <c r="CE122" t="s">
        <v>447</v>
      </c>
      <c r="CF122" t="s">
        <v>36</v>
      </c>
      <c r="CG122" t="s">
        <v>37</v>
      </c>
      <c r="CH122">
        <v>180000000</v>
      </c>
      <c r="CI122">
        <v>2016</v>
      </c>
      <c r="CJ122">
        <v>6.6</v>
      </c>
      <c r="CL122" t="s">
        <v>866</v>
      </c>
      <c r="CM122">
        <v>88</v>
      </c>
      <c r="CN122">
        <v>119420252</v>
      </c>
      <c r="CO122" t="s">
        <v>869</v>
      </c>
      <c r="CP122" t="s">
        <v>870</v>
      </c>
      <c r="CQ122" t="s">
        <v>36</v>
      </c>
      <c r="CR122" t="s">
        <v>37</v>
      </c>
      <c r="CS122">
        <v>150000000</v>
      </c>
      <c r="CT122">
        <v>2009</v>
      </c>
      <c r="CU122">
        <v>5.0999999999999996</v>
      </c>
      <c r="CW122" t="s">
        <v>2040</v>
      </c>
      <c r="CX122">
        <v>107</v>
      </c>
      <c r="CY122">
        <v>71148699</v>
      </c>
      <c r="CZ122" t="s">
        <v>956</v>
      </c>
      <c r="DA122" t="s">
        <v>2042</v>
      </c>
      <c r="DB122" t="s">
        <v>36</v>
      </c>
      <c r="DC122" t="s">
        <v>37</v>
      </c>
      <c r="DD122">
        <v>90000000</v>
      </c>
      <c r="DE122">
        <v>2008</v>
      </c>
      <c r="DF122">
        <v>6.6</v>
      </c>
      <c r="DH122" t="s">
        <v>12558</v>
      </c>
      <c r="DI122">
        <v>139</v>
      </c>
      <c r="DJ122">
        <v>2474000</v>
      </c>
      <c r="DK122" t="s">
        <v>1842</v>
      </c>
      <c r="DL122" t="s">
        <v>13533</v>
      </c>
      <c r="DM122" t="s">
        <v>36</v>
      </c>
      <c r="DN122" t="s">
        <v>1463</v>
      </c>
      <c r="DO122">
        <v>14000000</v>
      </c>
      <c r="DP122">
        <v>1995</v>
      </c>
      <c r="DQ122">
        <v>5.7</v>
      </c>
      <c r="DS122" t="s">
        <v>77</v>
      </c>
      <c r="DT122">
        <v>99</v>
      </c>
      <c r="DU122">
        <v>42057340</v>
      </c>
      <c r="DV122" t="s">
        <v>4270</v>
      </c>
      <c r="DW122" t="s">
        <v>8346</v>
      </c>
      <c r="DX122" t="s">
        <v>36</v>
      </c>
      <c r="DY122" t="s">
        <v>37</v>
      </c>
      <c r="DZ122">
        <v>30000000</v>
      </c>
      <c r="EA122">
        <v>2009</v>
      </c>
      <c r="EB122">
        <v>6.6</v>
      </c>
      <c r="ED122" t="s">
        <v>15842</v>
      </c>
      <c r="EE122">
        <v>125</v>
      </c>
      <c r="EF122">
        <v>29200000</v>
      </c>
      <c r="EG122" t="s">
        <v>3886</v>
      </c>
      <c r="EH122" t="s">
        <v>15844</v>
      </c>
      <c r="EI122" t="s">
        <v>36</v>
      </c>
      <c r="EJ122" t="s">
        <v>37</v>
      </c>
      <c r="EK122">
        <v>8500000</v>
      </c>
      <c r="EL122">
        <v>1979</v>
      </c>
      <c r="EM122">
        <v>6.9</v>
      </c>
      <c r="EO122" t="s">
        <v>19374</v>
      </c>
      <c r="EP122">
        <v>89</v>
      </c>
      <c r="ER122" t="s">
        <v>19377</v>
      </c>
      <c r="ES122" t="s">
        <v>19378</v>
      </c>
      <c r="ET122" t="s">
        <v>36</v>
      </c>
      <c r="EU122" t="s">
        <v>37</v>
      </c>
      <c r="EV122">
        <v>3000000</v>
      </c>
      <c r="EW122">
        <v>1971</v>
      </c>
      <c r="EX122">
        <v>7.8</v>
      </c>
      <c r="EZ122" t="s">
        <v>9523</v>
      </c>
      <c r="FA122">
        <v>101</v>
      </c>
      <c r="FB122">
        <v>51097664</v>
      </c>
      <c r="FC122" t="s">
        <v>1744</v>
      </c>
      <c r="FD122" t="s">
        <v>9524</v>
      </c>
      <c r="FE122" t="s">
        <v>36</v>
      </c>
      <c r="FF122" t="s">
        <v>37</v>
      </c>
      <c r="FG122">
        <v>30000000</v>
      </c>
      <c r="FH122">
        <v>2005</v>
      </c>
      <c r="FI122">
        <v>5.9</v>
      </c>
      <c r="FV122" t="s">
        <v>6295</v>
      </c>
      <c r="FW122">
        <v>129</v>
      </c>
      <c r="FX122">
        <v>93952276</v>
      </c>
      <c r="FY122" t="s">
        <v>6297</v>
      </c>
      <c r="FZ122" t="s">
        <v>6298</v>
      </c>
      <c r="GA122" t="s">
        <v>36</v>
      </c>
      <c r="GB122" t="s">
        <v>37</v>
      </c>
      <c r="GC122">
        <v>40000000</v>
      </c>
      <c r="GD122">
        <v>2009</v>
      </c>
      <c r="GE122">
        <v>6.4</v>
      </c>
      <c r="GG122" t="s">
        <v>161</v>
      </c>
      <c r="GH122">
        <v>106</v>
      </c>
      <c r="GI122">
        <v>113745408</v>
      </c>
      <c r="GJ122" t="s">
        <v>164</v>
      </c>
      <c r="GK122" t="s">
        <v>493</v>
      </c>
      <c r="GL122" t="s">
        <v>36</v>
      </c>
      <c r="GM122" t="s">
        <v>37</v>
      </c>
      <c r="GN122">
        <v>170000000</v>
      </c>
      <c r="GO122">
        <v>1999</v>
      </c>
      <c r="GP122">
        <v>4.8</v>
      </c>
      <c r="GR122" t="s">
        <v>3157</v>
      </c>
      <c r="GS122">
        <v>124</v>
      </c>
      <c r="GT122">
        <v>8427204</v>
      </c>
      <c r="GU122" t="s">
        <v>4461</v>
      </c>
      <c r="GV122" t="s">
        <v>10155</v>
      </c>
      <c r="GW122" t="s">
        <v>36</v>
      </c>
      <c r="GX122" t="s">
        <v>37</v>
      </c>
      <c r="GY122">
        <v>24000000</v>
      </c>
      <c r="GZ122">
        <v>1999</v>
      </c>
      <c r="HA122">
        <v>5.4</v>
      </c>
      <c r="HC122" t="s">
        <v>1338</v>
      </c>
      <c r="HD122">
        <v>138</v>
      </c>
      <c r="HE122">
        <v>112225777</v>
      </c>
      <c r="HF122" t="s">
        <v>703</v>
      </c>
      <c r="HG122" t="s">
        <v>2607</v>
      </c>
      <c r="HH122" t="s">
        <v>36</v>
      </c>
      <c r="HI122" t="s">
        <v>37</v>
      </c>
      <c r="HJ122">
        <v>80000000</v>
      </c>
      <c r="HK122">
        <v>1997</v>
      </c>
      <c r="HL122">
        <v>7.3</v>
      </c>
      <c r="HN122" t="s">
        <v>5202</v>
      </c>
      <c r="HO122">
        <v>104</v>
      </c>
      <c r="HP122">
        <v>2600000</v>
      </c>
      <c r="HQ122" t="s">
        <v>95</v>
      </c>
      <c r="HR122" t="s">
        <v>15559</v>
      </c>
      <c r="HS122" t="s">
        <v>36</v>
      </c>
      <c r="HT122" t="s">
        <v>55</v>
      </c>
      <c r="HU122">
        <v>6000000</v>
      </c>
      <c r="HV122">
        <v>1995</v>
      </c>
      <c r="HW122">
        <v>7.5</v>
      </c>
    </row>
    <row r="123" spans="2:231" x14ac:dyDescent="0.2">
      <c r="B123" t="s">
        <v>297</v>
      </c>
      <c r="C123">
        <v>125</v>
      </c>
      <c r="D123">
        <v>172051787</v>
      </c>
      <c r="E123" t="s">
        <v>299</v>
      </c>
      <c r="F123" t="s">
        <v>300</v>
      </c>
      <c r="G123" t="s">
        <v>36</v>
      </c>
      <c r="H123" t="s">
        <v>37</v>
      </c>
      <c r="I123">
        <v>170000000</v>
      </c>
      <c r="J123">
        <v>2010</v>
      </c>
      <c r="K123">
        <v>6.8</v>
      </c>
      <c r="M123" t="s">
        <v>276</v>
      </c>
      <c r="N123">
        <v>153</v>
      </c>
      <c r="O123">
        <v>201573391</v>
      </c>
      <c r="P123" t="s">
        <v>975</v>
      </c>
      <c r="Q123" t="s">
        <v>976</v>
      </c>
      <c r="R123" t="s">
        <v>36</v>
      </c>
      <c r="S123" t="s">
        <v>37</v>
      </c>
      <c r="T123">
        <v>140000000</v>
      </c>
      <c r="U123">
        <v>1998</v>
      </c>
      <c r="V123">
        <v>6.6</v>
      </c>
      <c r="X123" t="s">
        <v>3152</v>
      </c>
      <c r="Y123">
        <v>94</v>
      </c>
      <c r="Z123">
        <v>58297830</v>
      </c>
      <c r="AA123" t="s">
        <v>82</v>
      </c>
      <c r="AB123" t="s">
        <v>4879</v>
      </c>
      <c r="AC123" t="s">
        <v>36</v>
      </c>
      <c r="AD123" t="s">
        <v>37</v>
      </c>
      <c r="AE123">
        <v>50000000</v>
      </c>
      <c r="AF123">
        <v>1997</v>
      </c>
      <c r="AG123">
        <v>7.1</v>
      </c>
      <c r="AI123" t="s">
        <v>2720</v>
      </c>
      <c r="AJ123">
        <v>134</v>
      </c>
      <c r="AK123">
        <v>19097994</v>
      </c>
      <c r="AL123" t="s">
        <v>186</v>
      </c>
      <c r="AM123" t="s">
        <v>17660</v>
      </c>
      <c r="AN123" t="s">
        <v>36</v>
      </c>
      <c r="AO123" t="s">
        <v>266</v>
      </c>
      <c r="AQ123">
        <v>2016</v>
      </c>
      <c r="AR123">
        <v>7.1</v>
      </c>
      <c r="AT123" t="s">
        <v>4929</v>
      </c>
      <c r="AU123">
        <v>108</v>
      </c>
      <c r="AV123">
        <v>143704210</v>
      </c>
      <c r="AW123" t="s">
        <v>434</v>
      </c>
      <c r="AX123" t="s">
        <v>4931</v>
      </c>
      <c r="AY123" t="s">
        <v>36</v>
      </c>
      <c r="AZ123" t="s">
        <v>37</v>
      </c>
      <c r="BA123">
        <v>52000000</v>
      </c>
      <c r="BB123">
        <v>2008</v>
      </c>
      <c r="BC123">
        <v>6.3</v>
      </c>
      <c r="BE123" t="s">
        <v>1338</v>
      </c>
      <c r="BF123">
        <v>108</v>
      </c>
      <c r="BG123">
        <v>70450000</v>
      </c>
      <c r="BH123" t="s">
        <v>468</v>
      </c>
      <c r="BI123" t="s">
        <v>3704</v>
      </c>
      <c r="BJ123" t="s">
        <v>36</v>
      </c>
      <c r="BK123" t="s">
        <v>37</v>
      </c>
      <c r="BL123">
        <v>50000000</v>
      </c>
      <c r="BM123">
        <v>1996</v>
      </c>
      <c r="BN123">
        <v>6</v>
      </c>
      <c r="CA123" t="s">
        <v>3120</v>
      </c>
      <c r="CB123">
        <v>121</v>
      </c>
      <c r="CC123">
        <v>123922370</v>
      </c>
      <c r="CD123" t="s">
        <v>809</v>
      </c>
      <c r="CE123" t="s">
        <v>13638</v>
      </c>
      <c r="CF123" t="s">
        <v>36</v>
      </c>
      <c r="CG123" t="s">
        <v>37</v>
      </c>
      <c r="CH123">
        <v>13000000</v>
      </c>
      <c r="CI123">
        <v>1987</v>
      </c>
      <c r="CJ123">
        <v>7.3</v>
      </c>
      <c r="CL123" t="s">
        <v>2610</v>
      </c>
      <c r="CM123">
        <v>117</v>
      </c>
      <c r="CN123">
        <v>118823091</v>
      </c>
      <c r="CO123" t="s">
        <v>3022</v>
      </c>
      <c r="CP123" t="s">
        <v>3023</v>
      </c>
      <c r="CQ123" t="s">
        <v>36</v>
      </c>
      <c r="CR123" t="s">
        <v>37</v>
      </c>
      <c r="CS123">
        <v>75000000</v>
      </c>
      <c r="CT123">
        <v>2007</v>
      </c>
      <c r="CU123">
        <v>6.7</v>
      </c>
      <c r="CW123" t="s">
        <v>1250</v>
      </c>
      <c r="CX123">
        <v>118</v>
      </c>
      <c r="CY123">
        <v>88761720</v>
      </c>
      <c r="CZ123" t="s">
        <v>1205</v>
      </c>
      <c r="DA123" t="s">
        <v>2070</v>
      </c>
      <c r="DB123" t="s">
        <v>36</v>
      </c>
      <c r="DC123" t="s">
        <v>55</v>
      </c>
      <c r="DD123">
        <v>95000000</v>
      </c>
      <c r="DE123">
        <v>2010</v>
      </c>
      <c r="DF123">
        <v>5.9</v>
      </c>
      <c r="DH123" t="s">
        <v>20293</v>
      </c>
      <c r="DI123">
        <v>90</v>
      </c>
      <c r="DJ123">
        <v>2283276</v>
      </c>
      <c r="DK123" t="s">
        <v>20293</v>
      </c>
      <c r="DL123" t="s">
        <v>20296</v>
      </c>
      <c r="DM123" t="s">
        <v>11688</v>
      </c>
      <c r="DN123" t="s">
        <v>20300</v>
      </c>
      <c r="DO123">
        <v>1500000</v>
      </c>
      <c r="DP123">
        <v>2008</v>
      </c>
      <c r="DQ123">
        <v>8</v>
      </c>
      <c r="DS123" t="s">
        <v>8376</v>
      </c>
      <c r="DT123">
        <v>95</v>
      </c>
      <c r="DU123">
        <v>42043633</v>
      </c>
      <c r="DV123" t="s">
        <v>96</v>
      </c>
      <c r="DW123" t="s">
        <v>8377</v>
      </c>
      <c r="DX123" t="s">
        <v>36</v>
      </c>
      <c r="DY123" t="s">
        <v>37</v>
      </c>
      <c r="DZ123">
        <v>30000000</v>
      </c>
      <c r="EA123">
        <v>2012</v>
      </c>
      <c r="EB123">
        <v>7</v>
      </c>
      <c r="ED123" t="s">
        <v>1250</v>
      </c>
      <c r="EE123">
        <v>135</v>
      </c>
      <c r="EF123">
        <v>29077547</v>
      </c>
      <c r="EG123" t="s">
        <v>980</v>
      </c>
      <c r="EH123" t="s">
        <v>6641</v>
      </c>
      <c r="EI123" t="s">
        <v>36</v>
      </c>
      <c r="EJ123" t="s">
        <v>37</v>
      </c>
      <c r="EK123">
        <v>40000000</v>
      </c>
      <c r="EL123">
        <v>2005</v>
      </c>
      <c r="EM123">
        <v>7</v>
      </c>
      <c r="EO123" t="s">
        <v>19786</v>
      </c>
      <c r="EP123">
        <v>103</v>
      </c>
      <c r="ER123" t="s">
        <v>16866</v>
      </c>
      <c r="ES123" t="s">
        <v>19787</v>
      </c>
      <c r="ET123" t="s">
        <v>36</v>
      </c>
      <c r="EU123" t="s">
        <v>37</v>
      </c>
      <c r="EV123">
        <v>2540800</v>
      </c>
      <c r="EW123">
        <v>1952</v>
      </c>
      <c r="EX123">
        <v>8.3000000000000007</v>
      </c>
      <c r="EZ123" t="s">
        <v>938</v>
      </c>
      <c r="FA123">
        <v>123</v>
      </c>
      <c r="FB123">
        <v>50921738</v>
      </c>
      <c r="FC123" t="s">
        <v>351</v>
      </c>
      <c r="FD123" t="s">
        <v>8309</v>
      </c>
      <c r="FE123" t="s">
        <v>36</v>
      </c>
      <c r="FF123" t="s">
        <v>55</v>
      </c>
      <c r="FG123">
        <v>30000000</v>
      </c>
      <c r="FH123">
        <v>2007</v>
      </c>
      <c r="FI123">
        <v>7.8</v>
      </c>
      <c r="FV123" t="s">
        <v>4617</v>
      </c>
      <c r="FW123">
        <v>105</v>
      </c>
      <c r="FX123">
        <v>93815117</v>
      </c>
      <c r="FY123" t="s">
        <v>2396</v>
      </c>
      <c r="FZ123" t="s">
        <v>4618</v>
      </c>
      <c r="GA123" t="s">
        <v>36</v>
      </c>
      <c r="GB123" t="s">
        <v>37</v>
      </c>
      <c r="GC123">
        <v>55000000</v>
      </c>
      <c r="GD123">
        <v>2002</v>
      </c>
      <c r="GE123">
        <v>5.0999999999999996</v>
      </c>
      <c r="GG123" t="s">
        <v>4901</v>
      </c>
      <c r="GH123">
        <v>88</v>
      </c>
      <c r="GI123">
        <v>112692062</v>
      </c>
      <c r="GJ123" t="s">
        <v>5900</v>
      </c>
      <c r="GK123" t="s">
        <v>7264</v>
      </c>
      <c r="GL123" t="s">
        <v>36</v>
      </c>
      <c r="GM123" t="s">
        <v>37</v>
      </c>
      <c r="GN123">
        <v>35000000</v>
      </c>
      <c r="GO123">
        <v>2001</v>
      </c>
      <c r="GP123">
        <v>5.4</v>
      </c>
      <c r="GR123" t="s">
        <v>16172</v>
      </c>
      <c r="GS123">
        <v>170</v>
      </c>
      <c r="GT123">
        <v>7830611</v>
      </c>
      <c r="GU123" t="s">
        <v>22292</v>
      </c>
      <c r="GV123" t="s">
        <v>22293</v>
      </c>
      <c r="GW123" t="s">
        <v>36</v>
      </c>
      <c r="GX123" t="s">
        <v>37</v>
      </c>
      <c r="GY123">
        <v>700000</v>
      </c>
      <c r="GZ123">
        <v>1994</v>
      </c>
      <c r="HA123">
        <v>8.3000000000000007</v>
      </c>
      <c r="HC123" t="s">
        <v>1737</v>
      </c>
      <c r="HD123">
        <v>140</v>
      </c>
      <c r="HE123">
        <v>111544445</v>
      </c>
      <c r="HF123" t="s">
        <v>164</v>
      </c>
      <c r="HG123" t="s">
        <v>2370</v>
      </c>
      <c r="HH123" t="s">
        <v>36</v>
      </c>
      <c r="HI123" t="s">
        <v>37</v>
      </c>
      <c r="HJ123">
        <v>90000000</v>
      </c>
      <c r="HK123">
        <v>1998</v>
      </c>
      <c r="HL123">
        <v>7.3</v>
      </c>
      <c r="HN123" t="s">
        <v>20942</v>
      </c>
      <c r="HO123">
        <v>101</v>
      </c>
      <c r="HP123">
        <v>2408553</v>
      </c>
      <c r="HQ123" t="s">
        <v>20944</v>
      </c>
      <c r="HR123" t="s">
        <v>20945</v>
      </c>
      <c r="HS123" t="s">
        <v>11688</v>
      </c>
      <c r="HT123" t="s">
        <v>20300</v>
      </c>
      <c r="HV123">
        <v>2012</v>
      </c>
      <c r="HW123">
        <v>7.6</v>
      </c>
    </row>
    <row r="124" spans="2:231" x14ac:dyDescent="0.2">
      <c r="B124" t="s">
        <v>297</v>
      </c>
      <c r="C124">
        <v>125</v>
      </c>
      <c r="D124">
        <v>172051787</v>
      </c>
      <c r="E124" t="s">
        <v>299</v>
      </c>
      <c r="F124" t="s">
        <v>300</v>
      </c>
      <c r="G124" t="s">
        <v>36</v>
      </c>
      <c r="H124" t="s">
        <v>37</v>
      </c>
      <c r="I124">
        <v>170000000</v>
      </c>
      <c r="J124">
        <v>2010</v>
      </c>
      <c r="K124">
        <v>6.8</v>
      </c>
      <c r="M124" t="s">
        <v>85</v>
      </c>
      <c r="N124">
        <v>100</v>
      </c>
      <c r="O124">
        <v>200807262</v>
      </c>
      <c r="P124" t="s">
        <v>88</v>
      </c>
      <c r="Q124" t="s">
        <v>89</v>
      </c>
      <c r="R124" t="s">
        <v>36</v>
      </c>
      <c r="S124" t="s">
        <v>37</v>
      </c>
      <c r="T124">
        <v>260000000</v>
      </c>
      <c r="U124">
        <v>2010</v>
      </c>
      <c r="V124">
        <v>7.8</v>
      </c>
      <c r="X124" t="s">
        <v>6454</v>
      </c>
      <c r="Y124">
        <v>89</v>
      </c>
      <c r="Z124">
        <v>57011847</v>
      </c>
      <c r="AA124" t="s">
        <v>498</v>
      </c>
      <c r="AB124" t="s">
        <v>6456</v>
      </c>
      <c r="AC124" t="s">
        <v>36</v>
      </c>
      <c r="AD124" t="s">
        <v>37</v>
      </c>
      <c r="AE124">
        <v>40000000</v>
      </c>
      <c r="AF124">
        <v>2013</v>
      </c>
      <c r="AG124">
        <v>5.9</v>
      </c>
      <c r="AI124" t="s">
        <v>12358</v>
      </c>
      <c r="AJ124">
        <v>120</v>
      </c>
      <c r="AK124">
        <v>18663911</v>
      </c>
      <c r="AL124" t="s">
        <v>255</v>
      </c>
      <c r="AM124" t="s">
        <v>12359</v>
      </c>
      <c r="AN124" t="s">
        <v>36</v>
      </c>
      <c r="AO124" t="s">
        <v>55</v>
      </c>
      <c r="AP124">
        <v>16500000</v>
      </c>
      <c r="AQ124">
        <v>2007</v>
      </c>
      <c r="AR124">
        <v>7.1</v>
      </c>
      <c r="AT124" t="s">
        <v>1276</v>
      </c>
      <c r="AU124">
        <v>96</v>
      </c>
      <c r="AV124">
        <v>143618384</v>
      </c>
      <c r="AW124" t="s">
        <v>255</v>
      </c>
      <c r="AX124" t="s">
        <v>2250</v>
      </c>
      <c r="AY124" t="s">
        <v>36</v>
      </c>
      <c r="AZ124" t="s">
        <v>37</v>
      </c>
      <c r="BA124">
        <v>90000000</v>
      </c>
      <c r="BB124">
        <v>2011</v>
      </c>
      <c r="BC124">
        <v>7</v>
      </c>
      <c r="BE124" t="s">
        <v>2941</v>
      </c>
      <c r="BF124">
        <v>99</v>
      </c>
      <c r="BG124">
        <v>70327868</v>
      </c>
      <c r="BH124" t="s">
        <v>57</v>
      </c>
      <c r="BI124" t="s">
        <v>4875</v>
      </c>
      <c r="BJ124" t="s">
        <v>36</v>
      </c>
      <c r="BK124" t="s">
        <v>765</v>
      </c>
      <c r="BL124">
        <v>46000000</v>
      </c>
      <c r="BM124">
        <v>2000</v>
      </c>
      <c r="BN124">
        <v>5.9</v>
      </c>
      <c r="CA124" t="s">
        <v>1196</v>
      </c>
      <c r="CB124">
        <v>141</v>
      </c>
      <c r="CC124">
        <v>122012710</v>
      </c>
      <c r="CD124" t="s">
        <v>389</v>
      </c>
      <c r="CE124" t="s">
        <v>3868</v>
      </c>
      <c r="CF124" t="s">
        <v>36</v>
      </c>
      <c r="CG124" t="s">
        <v>37</v>
      </c>
      <c r="CH124">
        <v>62000000</v>
      </c>
      <c r="CI124">
        <v>1994</v>
      </c>
      <c r="CJ124">
        <v>6.9</v>
      </c>
      <c r="CL124" t="s">
        <v>5622</v>
      </c>
      <c r="CM124">
        <v>130</v>
      </c>
      <c r="CN124">
        <v>114968774</v>
      </c>
      <c r="CO124" t="s">
        <v>320</v>
      </c>
      <c r="CP124" t="s">
        <v>11721</v>
      </c>
      <c r="CQ124" t="s">
        <v>36</v>
      </c>
      <c r="CR124" t="s">
        <v>37</v>
      </c>
      <c r="CS124">
        <v>18000000</v>
      </c>
      <c r="CT124">
        <v>1988</v>
      </c>
      <c r="CU124">
        <v>7.3</v>
      </c>
      <c r="CW124" t="s">
        <v>304</v>
      </c>
      <c r="CX124">
        <v>82</v>
      </c>
      <c r="CY124">
        <v>245823397</v>
      </c>
      <c r="CZ124" t="s">
        <v>320</v>
      </c>
      <c r="DA124" t="s">
        <v>2078</v>
      </c>
      <c r="DB124" t="s">
        <v>36</v>
      </c>
      <c r="DC124" t="s">
        <v>37</v>
      </c>
      <c r="DD124">
        <v>90000000</v>
      </c>
      <c r="DE124">
        <v>1999</v>
      </c>
      <c r="DF124">
        <v>7.9</v>
      </c>
      <c r="DH124" t="s">
        <v>19763</v>
      </c>
      <c r="DI124">
        <v>105</v>
      </c>
      <c r="DJ124">
        <v>2276368</v>
      </c>
      <c r="DK124" t="s">
        <v>19766</v>
      </c>
      <c r="DL124" t="s">
        <v>19767</v>
      </c>
      <c r="DM124" t="s">
        <v>36</v>
      </c>
      <c r="DN124" t="s">
        <v>37</v>
      </c>
      <c r="DP124">
        <v>2004</v>
      </c>
      <c r="DQ124">
        <v>7.9</v>
      </c>
      <c r="DS124" t="s">
        <v>10901</v>
      </c>
      <c r="DT124">
        <v>91</v>
      </c>
      <c r="DU124">
        <v>41867960</v>
      </c>
      <c r="DV124" t="s">
        <v>7578</v>
      </c>
      <c r="DW124" t="s">
        <v>11569</v>
      </c>
      <c r="DX124" t="s">
        <v>36</v>
      </c>
      <c r="DY124" t="s">
        <v>37</v>
      </c>
      <c r="DZ124">
        <v>20000000</v>
      </c>
      <c r="EA124">
        <v>2001</v>
      </c>
      <c r="EB124">
        <v>5.5</v>
      </c>
      <c r="ED124" t="s">
        <v>15025</v>
      </c>
      <c r="EE124">
        <v>106</v>
      </c>
      <c r="EF124">
        <v>28873374</v>
      </c>
      <c r="EG124" t="s">
        <v>15027</v>
      </c>
      <c r="EH124" t="s">
        <v>15028</v>
      </c>
      <c r="EI124" t="s">
        <v>36</v>
      </c>
      <c r="EJ124" t="s">
        <v>37</v>
      </c>
      <c r="EK124">
        <v>10000000</v>
      </c>
      <c r="EL124">
        <v>2013</v>
      </c>
      <c r="EM124">
        <v>4.0999999999999996</v>
      </c>
      <c r="EO124" t="s">
        <v>18810</v>
      </c>
      <c r="EP124">
        <v>101</v>
      </c>
      <c r="ER124" t="s">
        <v>19733</v>
      </c>
      <c r="ES124" t="s">
        <v>19974</v>
      </c>
      <c r="ET124" t="s">
        <v>36</v>
      </c>
      <c r="EU124" t="s">
        <v>37</v>
      </c>
      <c r="EV124">
        <v>2361000</v>
      </c>
      <c r="EW124">
        <v>1944</v>
      </c>
      <c r="EX124">
        <v>6.5</v>
      </c>
      <c r="EZ124" t="s">
        <v>6702</v>
      </c>
      <c r="FA124">
        <v>114</v>
      </c>
      <c r="FB124">
        <v>50728000</v>
      </c>
      <c r="FC124" t="s">
        <v>7962</v>
      </c>
      <c r="FD124" t="s">
        <v>10371</v>
      </c>
      <c r="FE124" t="s">
        <v>36</v>
      </c>
      <c r="FF124" t="s">
        <v>37</v>
      </c>
      <c r="FG124">
        <v>22000000</v>
      </c>
      <c r="FH124">
        <v>1995</v>
      </c>
      <c r="FI124">
        <v>5.8</v>
      </c>
      <c r="FV124" t="s">
        <v>311</v>
      </c>
      <c r="FW124">
        <v>136</v>
      </c>
      <c r="FX124">
        <v>93771072</v>
      </c>
      <c r="FY124" t="s">
        <v>760</v>
      </c>
      <c r="FZ124" t="s">
        <v>3677</v>
      </c>
      <c r="GA124" t="s">
        <v>36</v>
      </c>
      <c r="GB124" t="s">
        <v>37</v>
      </c>
      <c r="GC124">
        <v>65000000</v>
      </c>
      <c r="GD124">
        <v>1998</v>
      </c>
      <c r="GE124">
        <v>6.7</v>
      </c>
      <c r="GG124" t="s">
        <v>1338</v>
      </c>
      <c r="GH124">
        <v>138</v>
      </c>
      <c r="GI124">
        <v>112225777</v>
      </c>
      <c r="GJ124" t="s">
        <v>703</v>
      </c>
      <c r="GK124" t="s">
        <v>2607</v>
      </c>
      <c r="GL124" t="s">
        <v>36</v>
      </c>
      <c r="GM124" t="s">
        <v>37</v>
      </c>
      <c r="GN124">
        <v>80000000</v>
      </c>
      <c r="GO124">
        <v>1997</v>
      </c>
      <c r="GP124">
        <v>7.3</v>
      </c>
      <c r="GR124" t="s">
        <v>13710</v>
      </c>
      <c r="GS124">
        <v>95</v>
      </c>
      <c r="GT124">
        <v>7009668</v>
      </c>
      <c r="GU124" t="s">
        <v>17357</v>
      </c>
      <c r="GV124" t="s">
        <v>17358</v>
      </c>
      <c r="GW124" t="s">
        <v>36</v>
      </c>
      <c r="GX124" t="s">
        <v>37</v>
      </c>
      <c r="GY124">
        <v>5600000</v>
      </c>
      <c r="GZ124">
        <v>2006</v>
      </c>
      <c r="HA124">
        <v>2.1</v>
      </c>
      <c r="HC124" t="s">
        <v>10817</v>
      </c>
      <c r="HD124">
        <v>98</v>
      </c>
      <c r="HE124">
        <v>110175871</v>
      </c>
      <c r="HF124" t="s">
        <v>2475</v>
      </c>
      <c r="HG124" t="s">
        <v>14825</v>
      </c>
      <c r="HH124" t="s">
        <v>36</v>
      </c>
      <c r="HI124" t="s">
        <v>37</v>
      </c>
      <c r="HJ124">
        <v>10000000</v>
      </c>
      <c r="HK124">
        <v>2004</v>
      </c>
      <c r="HL124">
        <v>5.9</v>
      </c>
      <c r="HN124" t="s">
        <v>7719</v>
      </c>
      <c r="HO124">
        <v>114</v>
      </c>
      <c r="HP124">
        <v>2353728</v>
      </c>
      <c r="HQ124" t="s">
        <v>6744</v>
      </c>
      <c r="HR124" t="s">
        <v>11395</v>
      </c>
      <c r="HS124" t="s">
        <v>1462</v>
      </c>
      <c r="HT124" t="s">
        <v>1463</v>
      </c>
      <c r="HU124">
        <v>20000000</v>
      </c>
      <c r="HV124">
        <v>2003</v>
      </c>
      <c r="HW124">
        <v>6.9</v>
      </c>
    </row>
    <row r="125" spans="2:231" x14ac:dyDescent="0.2">
      <c r="B125" t="s">
        <v>441</v>
      </c>
      <c r="C125">
        <v>136</v>
      </c>
      <c r="D125">
        <v>171383253</v>
      </c>
      <c r="E125" t="s">
        <v>586</v>
      </c>
      <c r="F125" t="s">
        <v>3646</v>
      </c>
      <c r="G125" t="s">
        <v>36</v>
      </c>
      <c r="H125" t="s">
        <v>37</v>
      </c>
      <c r="I125">
        <v>63000000</v>
      </c>
      <c r="J125">
        <v>1999</v>
      </c>
      <c r="K125">
        <v>8.6999999999999993</v>
      </c>
      <c r="M125" t="s">
        <v>47</v>
      </c>
      <c r="N125">
        <v>148</v>
      </c>
      <c r="O125">
        <v>200074175</v>
      </c>
      <c r="P125" t="s">
        <v>50</v>
      </c>
      <c r="Q125" t="s">
        <v>51</v>
      </c>
      <c r="R125" t="s">
        <v>36</v>
      </c>
      <c r="S125" t="s">
        <v>55</v>
      </c>
      <c r="T125">
        <v>245000000</v>
      </c>
      <c r="U125">
        <v>2015</v>
      </c>
      <c r="V125">
        <v>6.8</v>
      </c>
      <c r="X125" t="s">
        <v>8291</v>
      </c>
      <c r="Y125">
        <v>85</v>
      </c>
      <c r="Z125">
        <v>56068547</v>
      </c>
      <c r="AA125" t="s">
        <v>8294</v>
      </c>
      <c r="AB125" t="s">
        <v>8295</v>
      </c>
      <c r="AC125" t="s">
        <v>36</v>
      </c>
      <c r="AD125" t="s">
        <v>55</v>
      </c>
      <c r="AE125">
        <v>30000000</v>
      </c>
      <c r="AF125">
        <v>2005</v>
      </c>
      <c r="AG125">
        <v>7.5</v>
      </c>
      <c r="AI125" t="s">
        <v>5916</v>
      </c>
      <c r="AJ125">
        <v>148</v>
      </c>
      <c r="AK125">
        <v>18352454</v>
      </c>
      <c r="AL125" t="s">
        <v>555</v>
      </c>
      <c r="AM125" t="s">
        <v>11068</v>
      </c>
      <c r="AN125" t="s">
        <v>36</v>
      </c>
      <c r="AO125" t="s">
        <v>37</v>
      </c>
      <c r="AP125">
        <v>15000000</v>
      </c>
      <c r="AQ125">
        <v>2007</v>
      </c>
      <c r="AR125">
        <v>8.1999999999999993</v>
      </c>
      <c r="AT125" t="s">
        <v>990</v>
      </c>
      <c r="AU125">
        <v>95</v>
      </c>
      <c r="AV125">
        <v>143523463</v>
      </c>
      <c r="AW125" t="s">
        <v>80</v>
      </c>
      <c r="AX125" t="s">
        <v>991</v>
      </c>
      <c r="AY125" t="s">
        <v>36</v>
      </c>
      <c r="AZ125" t="s">
        <v>37</v>
      </c>
      <c r="BA125">
        <v>145000000</v>
      </c>
      <c r="BB125">
        <v>2016</v>
      </c>
      <c r="BC125">
        <v>7.2</v>
      </c>
      <c r="BE125" t="s">
        <v>4985</v>
      </c>
      <c r="BF125">
        <v>99</v>
      </c>
      <c r="BG125">
        <v>70163652</v>
      </c>
      <c r="BH125" t="s">
        <v>487</v>
      </c>
      <c r="BI125" t="s">
        <v>6381</v>
      </c>
      <c r="BJ125" t="s">
        <v>36</v>
      </c>
      <c r="BK125" t="s">
        <v>37</v>
      </c>
      <c r="BL125">
        <v>40000000</v>
      </c>
      <c r="BM125">
        <v>2006</v>
      </c>
      <c r="BN125">
        <v>4.5999999999999996</v>
      </c>
      <c r="CA125" t="s">
        <v>2258</v>
      </c>
      <c r="CB125">
        <v>129</v>
      </c>
      <c r="CC125">
        <v>121945720</v>
      </c>
      <c r="CD125" t="s">
        <v>3831</v>
      </c>
      <c r="CE125" t="s">
        <v>9396</v>
      </c>
      <c r="CF125" t="s">
        <v>36</v>
      </c>
      <c r="CG125" t="s">
        <v>37</v>
      </c>
      <c r="CH125">
        <v>25000000</v>
      </c>
      <c r="CI125">
        <v>1992</v>
      </c>
      <c r="CJ125">
        <v>6.1</v>
      </c>
      <c r="CL125" t="s">
        <v>859</v>
      </c>
      <c r="CM125">
        <v>96</v>
      </c>
      <c r="CN125">
        <v>114053579</v>
      </c>
      <c r="CO125" t="s">
        <v>487</v>
      </c>
      <c r="CP125" t="s">
        <v>862</v>
      </c>
      <c r="CQ125" t="s">
        <v>36</v>
      </c>
      <c r="CR125" t="s">
        <v>37</v>
      </c>
      <c r="CS125">
        <v>150000000</v>
      </c>
      <c r="CT125">
        <v>2008</v>
      </c>
      <c r="CU125">
        <v>6.9</v>
      </c>
      <c r="CW125" t="s">
        <v>433</v>
      </c>
      <c r="CX125">
        <v>130</v>
      </c>
      <c r="CY125">
        <v>155370362</v>
      </c>
      <c r="CZ125" t="s">
        <v>389</v>
      </c>
      <c r="DA125" t="s">
        <v>2093</v>
      </c>
      <c r="DB125" t="s">
        <v>36</v>
      </c>
      <c r="DC125" t="s">
        <v>37</v>
      </c>
      <c r="DD125">
        <v>100000000</v>
      </c>
      <c r="DE125">
        <v>2000</v>
      </c>
      <c r="DF125">
        <v>6.6</v>
      </c>
      <c r="DH125" t="s">
        <v>11146</v>
      </c>
      <c r="DI125">
        <v>99</v>
      </c>
      <c r="DJ125">
        <v>2207975</v>
      </c>
      <c r="DK125" t="s">
        <v>1432</v>
      </c>
      <c r="DL125" t="s">
        <v>17178</v>
      </c>
      <c r="DM125" t="s">
        <v>36</v>
      </c>
      <c r="DN125" t="s">
        <v>37</v>
      </c>
      <c r="DO125">
        <v>6000000</v>
      </c>
      <c r="DP125">
        <v>2003</v>
      </c>
      <c r="DQ125">
        <v>7.2</v>
      </c>
      <c r="DS125" t="s">
        <v>2064</v>
      </c>
      <c r="DT125">
        <v>125</v>
      </c>
      <c r="DU125">
        <v>41814863</v>
      </c>
      <c r="DV125" t="s">
        <v>1097</v>
      </c>
      <c r="DW125" t="s">
        <v>3029</v>
      </c>
      <c r="DX125" t="s">
        <v>36</v>
      </c>
      <c r="DY125" t="s">
        <v>37</v>
      </c>
      <c r="DZ125">
        <v>50000000</v>
      </c>
      <c r="EA125">
        <v>2004</v>
      </c>
      <c r="EB125">
        <v>5.0999999999999996</v>
      </c>
      <c r="ED125" t="s">
        <v>13452</v>
      </c>
      <c r="EE125">
        <v>109</v>
      </c>
      <c r="EF125">
        <v>27362712</v>
      </c>
      <c r="EG125" t="s">
        <v>2813</v>
      </c>
      <c r="EH125" t="s">
        <v>16006</v>
      </c>
      <c r="EI125" t="s">
        <v>36</v>
      </c>
      <c r="EJ125" t="s">
        <v>37</v>
      </c>
      <c r="EK125">
        <v>8000000</v>
      </c>
      <c r="EL125">
        <v>2002</v>
      </c>
      <c r="EM125">
        <v>6.5</v>
      </c>
      <c r="EO125" t="s">
        <v>18810</v>
      </c>
      <c r="EP125">
        <v>108</v>
      </c>
      <c r="ER125" t="s">
        <v>2741</v>
      </c>
      <c r="ES125" t="s">
        <v>19987</v>
      </c>
      <c r="ET125" t="s">
        <v>36</v>
      </c>
      <c r="EU125" t="s">
        <v>37</v>
      </c>
      <c r="EV125">
        <v>2295429</v>
      </c>
      <c r="EW125">
        <v>1951</v>
      </c>
      <c r="EX125">
        <v>7</v>
      </c>
      <c r="EZ125" t="s">
        <v>4390</v>
      </c>
      <c r="FA125">
        <v>120</v>
      </c>
      <c r="FB125">
        <v>50173190</v>
      </c>
      <c r="FC125" t="s">
        <v>118</v>
      </c>
      <c r="FD125" t="s">
        <v>5566</v>
      </c>
      <c r="FE125" t="s">
        <v>36</v>
      </c>
      <c r="FF125" t="s">
        <v>37</v>
      </c>
      <c r="FG125">
        <v>48000000</v>
      </c>
      <c r="FH125">
        <v>2001</v>
      </c>
      <c r="FI125">
        <v>7.4</v>
      </c>
      <c r="FV125" t="s">
        <v>5115</v>
      </c>
      <c r="FW125">
        <v>102</v>
      </c>
      <c r="FX125">
        <v>93607673</v>
      </c>
      <c r="FY125" t="s">
        <v>1525</v>
      </c>
      <c r="FZ125" t="s">
        <v>5655</v>
      </c>
      <c r="GA125" t="s">
        <v>36</v>
      </c>
      <c r="GB125" t="s">
        <v>37</v>
      </c>
      <c r="GC125">
        <v>48000000</v>
      </c>
      <c r="GD125">
        <v>2001</v>
      </c>
      <c r="GE125">
        <v>5.7</v>
      </c>
      <c r="GG125" t="s">
        <v>4901</v>
      </c>
      <c r="GH125">
        <v>84</v>
      </c>
      <c r="GI125">
        <v>111760631</v>
      </c>
      <c r="GJ125" t="s">
        <v>1782</v>
      </c>
      <c r="GK125" t="s">
        <v>6264</v>
      </c>
      <c r="GL125" t="s">
        <v>36</v>
      </c>
      <c r="GM125" t="s">
        <v>37</v>
      </c>
      <c r="GN125">
        <v>38000000</v>
      </c>
      <c r="GO125">
        <v>2003</v>
      </c>
      <c r="GP125">
        <v>4.0999999999999996</v>
      </c>
      <c r="GR125" t="s">
        <v>739</v>
      </c>
      <c r="GS125">
        <v>116</v>
      </c>
      <c r="GT125">
        <v>6002756</v>
      </c>
      <c r="GU125" t="s">
        <v>639</v>
      </c>
      <c r="GV125" t="s">
        <v>11341</v>
      </c>
      <c r="GW125" t="s">
        <v>36</v>
      </c>
      <c r="GX125" t="s">
        <v>37</v>
      </c>
      <c r="GY125">
        <v>20000000</v>
      </c>
      <c r="GZ125">
        <v>2012</v>
      </c>
      <c r="HA125">
        <v>7.2</v>
      </c>
      <c r="HC125" t="s">
        <v>1322</v>
      </c>
      <c r="HD125">
        <v>149</v>
      </c>
      <c r="HE125">
        <v>108706165</v>
      </c>
      <c r="HF125" t="s">
        <v>118</v>
      </c>
      <c r="HG125" t="s">
        <v>6267</v>
      </c>
      <c r="HH125" t="s">
        <v>36</v>
      </c>
      <c r="HI125" t="s">
        <v>37</v>
      </c>
      <c r="HJ125">
        <v>40000000</v>
      </c>
      <c r="HK125">
        <v>1996</v>
      </c>
      <c r="HL125">
        <v>7.4</v>
      </c>
      <c r="HN125" t="s">
        <v>20293</v>
      </c>
      <c r="HO125">
        <v>90</v>
      </c>
      <c r="HP125">
        <v>2283276</v>
      </c>
      <c r="HQ125" t="s">
        <v>20293</v>
      </c>
      <c r="HR125" t="s">
        <v>20296</v>
      </c>
      <c r="HS125" t="s">
        <v>11688</v>
      </c>
      <c r="HT125" t="s">
        <v>20300</v>
      </c>
      <c r="HU125">
        <v>1500000</v>
      </c>
      <c r="HV125">
        <v>2008</v>
      </c>
      <c r="HW125">
        <v>8</v>
      </c>
    </row>
    <row r="126" spans="2:231" x14ac:dyDescent="0.2">
      <c r="B126" t="s">
        <v>123</v>
      </c>
      <c r="C126">
        <v>106</v>
      </c>
      <c r="D126">
        <v>168368427</v>
      </c>
      <c r="E126" t="s">
        <v>126</v>
      </c>
      <c r="F126" t="s">
        <v>127</v>
      </c>
      <c r="G126" t="s">
        <v>36</v>
      </c>
      <c r="H126" t="s">
        <v>55</v>
      </c>
      <c r="I126">
        <v>200000000</v>
      </c>
      <c r="J126">
        <v>2008</v>
      </c>
      <c r="K126">
        <v>6.7</v>
      </c>
      <c r="M126" t="s">
        <v>116</v>
      </c>
      <c r="N126">
        <v>169</v>
      </c>
      <c r="O126">
        <v>200069408</v>
      </c>
      <c r="P126" t="s">
        <v>118</v>
      </c>
      <c r="Q126" t="s">
        <v>119</v>
      </c>
      <c r="R126" t="s">
        <v>36</v>
      </c>
      <c r="S126" t="s">
        <v>37</v>
      </c>
      <c r="T126">
        <v>209000000</v>
      </c>
      <c r="U126">
        <v>2006</v>
      </c>
      <c r="V126">
        <v>6.1</v>
      </c>
      <c r="X126" t="s">
        <v>4120</v>
      </c>
      <c r="Y126">
        <v>92</v>
      </c>
      <c r="Z126">
        <v>55994557</v>
      </c>
      <c r="AA126" t="s">
        <v>2454</v>
      </c>
      <c r="AB126" t="s">
        <v>4121</v>
      </c>
      <c r="AC126" t="s">
        <v>36</v>
      </c>
      <c r="AD126" t="s">
        <v>37</v>
      </c>
      <c r="AE126">
        <v>60000000</v>
      </c>
      <c r="AF126">
        <v>2012</v>
      </c>
      <c r="AG126">
        <v>7</v>
      </c>
      <c r="AI126" t="s">
        <v>5287</v>
      </c>
      <c r="AJ126">
        <v>94</v>
      </c>
      <c r="AK126">
        <v>18329466</v>
      </c>
      <c r="AL126" t="s">
        <v>78</v>
      </c>
      <c r="AM126" t="s">
        <v>11873</v>
      </c>
      <c r="AN126" t="s">
        <v>36</v>
      </c>
      <c r="AO126" t="s">
        <v>37</v>
      </c>
      <c r="AP126">
        <v>18000000</v>
      </c>
      <c r="AQ126">
        <v>2010</v>
      </c>
      <c r="AR126">
        <v>7.6</v>
      </c>
      <c r="AT126" t="s">
        <v>8184</v>
      </c>
      <c r="AU126">
        <v>96</v>
      </c>
      <c r="AV126">
        <v>143492840</v>
      </c>
      <c r="AW126" t="s">
        <v>80</v>
      </c>
      <c r="AX126" t="s">
        <v>16439</v>
      </c>
      <c r="AY126" t="s">
        <v>36</v>
      </c>
      <c r="AZ126" t="s">
        <v>37</v>
      </c>
      <c r="BA126">
        <v>7500000</v>
      </c>
      <c r="BB126">
        <v>2007</v>
      </c>
      <c r="BC126">
        <v>7.5</v>
      </c>
      <c r="BE126" t="s">
        <v>1685</v>
      </c>
      <c r="BF126">
        <v>99</v>
      </c>
      <c r="BG126">
        <v>69772969</v>
      </c>
      <c r="BH126" t="s">
        <v>261</v>
      </c>
      <c r="BI126" t="s">
        <v>2767</v>
      </c>
      <c r="BJ126" t="s">
        <v>36</v>
      </c>
      <c r="BK126" t="s">
        <v>37</v>
      </c>
      <c r="BL126">
        <v>80000000</v>
      </c>
      <c r="BM126">
        <v>2001</v>
      </c>
      <c r="BN126">
        <v>6.5</v>
      </c>
      <c r="CA126" t="s">
        <v>1762</v>
      </c>
      <c r="CB126">
        <v>153</v>
      </c>
      <c r="CC126">
        <v>120523073</v>
      </c>
      <c r="CD126" t="s">
        <v>456</v>
      </c>
      <c r="CE126" t="s">
        <v>3321</v>
      </c>
      <c r="CF126" t="s">
        <v>36</v>
      </c>
      <c r="CG126" t="s">
        <v>37</v>
      </c>
      <c r="CH126">
        <v>75000000</v>
      </c>
      <c r="CI126">
        <v>2009</v>
      </c>
      <c r="CJ126">
        <v>8.3000000000000007</v>
      </c>
      <c r="CL126" t="s">
        <v>807</v>
      </c>
      <c r="CM126">
        <v>98</v>
      </c>
      <c r="CN126">
        <v>113733726</v>
      </c>
      <c r="CO126" t="s">
        <v>809</v>
      </c>
      <c r="CP126" t="s">
        <v>1241</v>
      </c>
      <c r="CQ126" t="s">
        <v>36</v>
      </c>
      <c r="CR126" t="s">
        <v>37</v>
      </c>
      <c r="CS126">
        <v>127000000</v>
      </c>
      <c r="CT126">
        <v>2014</v>
      </c>
      <c r="CU126">
        <v>6.2</v>
      </c>
      <c r="CW126" t="s">
        <v>2110</v>
      </c>
      <c r="CX126">
        <v>114</v>
      </c>
      <c r="CY126">
        <v>58229120</v>
      </c>
      <c r="CZ126" t="s">
        <v>1541</v>
      </c>
      <c r="DA126" t="s">
        <v>2113</v>
      </c>
      <c r="DB126" t="s">
        <v>36</v>
      </c>
      <c r="DC126" t="s">
        <v>37</v>
      </c>
      <c r="DD126">
        <v>90000000</v>
      </c>
      <c r="DE126">
        <v>2013</v>
      </c>
      <c r="DF126">
        <v>7.3</v>
      </c>
      <c r="DH126" t="s">
        <v>17461</v>
      </c>
      <c r="DI126">
        <v>157</v>
      </c>
      <c r="DJ126">
        <v>2197331</v>
      </c>
      <c r="DK126" t="s">
        <v>16599</v>
      </c>
      <c r="DL126" t="s">
        <v>17463</v>
      </c>
      <c r="DM126" t="s">
        <v>5609</v>
      </c>
      <c r="DN126" t="s">
        <v>5610</v>
      </c>
      <c r="DP126">
        <v>2006</v>
      </c>
      <c r="DQ126">
        <v>8.4</v>
      </c>
      <c r="DS126" t="s">
        <v>6527</v>
      </c>
      <c r="DT126">
        <v>102</v>
      </c>
      <c r="DU126">
        <v>41797066</v>
      </c>
      <c r="DV126" t="s">
        <v>6529</v>
      </c>
      <c r="DW126" t="s">
        <v>6530</v>
      </c>
      <c r="DX126" t="s">
        <v>36</v>
      </c>
      <c r="DY126" t="s">
        <v>37</v>
      </c>
      <c r="DZ126">
        <v>40000000</v>
      </c>
      <c r="EA126">
        <v>2007</v>
      </c>
      <c r="EB126">
        <v>4.7</v>
      </c>
      <c r="ED126" t="s">
        <v>14121</v>
      </c>
      <c r="EE126">
        <v>89</v>
      </c>
      <c r="EF126">
        <v>27281507</v>
      </c>
      <c r="EG126" t="s">
        <v>7380</v>
      </c>
      <c r="EH126" t="s">
        <v>14124</v>
      </c>
      <c r="EI126" t="s">
        <v>36</v>
      </c>
      <c r="EJ126" t="s">
        <v>37</v>
      </c>
      <c r="EK126">
        <v>12000000</v>
      </c>
      <c r="EL126">
        <v>1992</v>
      </c>
      <c r="EM126">
        <v>7.7</v>
      </c>
      <c r="EO126" t="s">
        <v>19997</v>
      </c>
      <c r="EP126">
        <v>90</v>
      </c>
      <c r="ER126" t="s">
        <v>1954</v>
      </c>
      <c r="ES126" t="s">
        <v>19998</v>
      </c>
      <c r="ET126" t="s">
        <v>36</v>
      </c>
      <c r="EU126" t="s">
        <v>37</v>
      </c>
      <c r="EV126">
        <v>2300000</v>
      </c>
      <c r="EW126">
        <v>1987</v>
      </c>
      <c r="EX126">
        <v>7.3</v>
      </c>
      <c r="EZ126" t="s">
        <v>644</v>
      </c>
      <c r="FA126">
        <v>93</v>
      </c>
      <c r="FB126">
        <v>50129186</v>
      </c>
      <c r="FC126" t="s">
        <v>3652</v>
      </c>
      <c r="FD126" t="s">
        <v>7169</v>
      </c>
      <c r="FE126" t="s">
        <v>36</v>
      </c>
      <c r="FF126" t="s">
        <v>37</v>
      </c>
      <c r="FG126">
        <v>36000000</v>
      </c>
      <c r="FH126">
        <v>1997</v>
      </c>
      <c r="FI126">
        <v>6.9</v>
      </c>
      <c r="FV126" t="s">
        <v>3996</v>
      </c>
      <c r="FW126">
        <v>101</v>
      </c>
      <c r="FX126">
        <v>93307796</v>
      </c>
      <c r="FY126" t="s">
        <v>2727</v>
      </c>
      <c r="FZ126" t="s">
        <v>3998</v>
      </c>
      <c r="GA126" t="s">
        <v>36</v>
      </c>
      <c r="GB126" t="s">
        <v>37</v>
      </c>
      <c r="GC126">
        <v>60000000</v>
      </c>
      <c r="GD126">
        <v>2002</v>
      </c>
      <c r="GE126">
        <v>6.1</v>
      </c>
      <c r="GG126" t="s">
        <v>944</v>
      </c>
      <c r="GH126">
        <v>92</v>
      </c>
      <c r="GI126">
        <v>111505642</v>
      </c>
      <c r="GJ126" t="s">
        <v>946</v>
      </c>
      <c r="GK126" t="s">
        <v>947</v>
      </c>
      <c r="GL126" t="s">
        <v>36</v>
      </c>
      <c r="GM126" t="s">
        <v>37</v>
      </c>
      <c r="GN126">
        <v>145000000</v>
      </c>
      <c r="GO126">
        <v>2014</v>
      </c>
      <c r="GP126">
        <v>6.9</v>
      </c>
      <c r="GR126" t="s">
        <v>15146</v>
      </c>
      <c r="GS126">
        <v>100</v>
      </c>
      <c r="GT126">
        <v>5998971</v>
      </c>
      <c r="GU126" t="s">
        <v>6088</v>
      </c>
      <c r="GV126" t="s">
        <v>15148</v>
      </c>
      <c r="GW126" t="s">
        <v>36</v>
      </c>
      <c r="GX126" t="s">
        <v>55</v>
      </c>
      <c r="GZ126">
        <v>2007</v>
      </c>
      <c r="HA126">
        <v>6.6</v>
      </c>
      <c r="HC126" t="s">
        <v>1153</v>
      </c>
      <c r="HD126">
        <v>123</v>
      </c>
      <c r="HE126">
        <v>108521835</v>
      </c>
      <c r="HF126" t="s">
        <v>1155</v>
      </c>
      <c r="HG126" t="s">
        <v>1368</v>
      </c>
      <c r="HH126" t="s">
        <v>36</v>
      </c>
      <c r="HI126" t="s">
        <v>55</v>
      </c>
      <c r="HJ126">
        <v>120000000</v>
      </c>
      <c r="HK126">
        <v>2016</v>
      </c>
      <c r="HL126">
        <v>7.1</v>
      </c>
      <c r="HN126" t="s">
        <v>7719</v>
      </c>
      <c r="HO126">
        <v>135</v>
      </c>
      <c r="HP126">
        <v>1877179</v>
      </c>
      <c r="HQ126" t="s">
        <v>5175</v>
      </c>
      <c r="HR126" t="s">
        <v>7720</v>
      </c>
      <c r="HS126" t="s">
        <v>1462</v>
      </c>
      <c r="HT126" t="s">
        <v>1463</v>
      </c>
      <c r="HV126">
        <v>1995</v>
      </c>
      <c r="HW126">
        <v>7.1</v>
      </c>
    </row>
    <row r="127" spans="2:231" x14ac:dyDescent="0.2">
      <c r="B127" t="s">
        <v>2164</v>
      </c>
      <c r="C127">
        <v>100</v>
      </c>
      <c r="D127">
        <v>168213584</v>
      </c>
      <c r="E127" t="s">
        <v>3941</v>
      </c>
      <c r="F127" t="s">
        <v>3942</v>
      </c>
      <c r="G127" t="s">
        <v>36</v>
      </c>
      <c r="H127" t="s">
        <v>37</v>
      </c>
      <c r="J127">
        <v>2007</v>
      </c>
      <c r="K127">
        <v>5.9</v>
      </c>
      <c r="M127" t="s">
        <v>474</v>
      </c>
      <c r="N127">
        <v>94</v>
      </c>
      <c r="O127">
        <v>198332128</v>
      </c>
      <c r="P127" t="s">
        <v>477</v>
      </c>
      <c r="Q127" t="s">
        <v>478</v>
      </c>
      <c r="R127" t="s">
        <v>36</v>
      </c>
      <c r="S127" t="s">
        <v>37</v>
      </c>
      <c r="T127">
        <v>175000000</v>
      </c>
      <c r="U127">
        <v>2009</v>
      </c>
      <c r="V127">
        <v>6.5</v>
      </c>
      <c r="X127" t="s">
        <v>4691</v>
      </c>
      <c r="Y127">
        <v>91</v>
      </c>
      <c r="Z127">
        <v>55747724</v>
      </c>
      <c r="AA127" t="s">
        <v>477</v>
      </c>
      <c r="AB127" t="s">
        <v>4693</v>
      </c>
      <c r="AC127" t="s">
        <v>36</v>
      </c>
      <c r="AD127" t="s">
        <v>37</v>
      </c>
      <c r="AE127">
        <v>55000000</v>
      </c>
      <c r="AF127">
        <v>2013</v>
      </c>
      <c r="AG127">
        <v>5.9</v>
      </c>
      <c r="AI127" t="s">
        <v>5287</v>
      </c>
      <c r="AJ127">
        <v>122</v>
      </c>
      <c r="AK127">
        <v>17750583</v>
      </c>
      <c r="AL127" t="s">
        <v>211</v>
      </c>
      <c r="AM127" t="s">
        <v>11898</v>
      </c>
      <c r="AN127" t="s">
        <v>36</v>
      </c>
      <c r="AO127" t="s">
        <v>55</v>
      </c>
      <c r="AP127">
        <v>30000000</v>
      </c>
      <c r="AQ127">
        <v>2015</v>
      </c>
      <c r="AR127">
        <v>7.2</v>
      </c>
      <c r="AT127" t="s">
        <v>8184</v>
      </c>
      <c r="AU127">
        <v>96</v>
      </c>
      <c r="AV127">
        <v>143492840</v>
      </c>
      <c r="AW127" t="s">
        <v>80</v>
      </c>
      <c r="AX127" t="s">
        <v>16439</v>
      </c>
      <c r="AY127" t="s">
        <v>36</v>
      </c>
      <c r="AZ127" t="s">
        <v>37</v>
      </c>
      <c r="BA127">
        <v>7500000</v>
      </c>
      <c r="BB127">
        <v>2007</v>
      </c>
      <c r="BC127">
        <v>7.5</v>
      </c>
      <c r="BE127" t="s">
        <v>1309</v>
      </c>
      <c r="BF127">
        <v>113</v>
      </c>
      <c r="BG127">
        <v>69304264</v>
      </c>
      <c r="BH127" t="s">
        <v>1818</v>
      </c>
      <c r="BI127" t="s">
        <v>5619</v>
      </c>
      <c r="BJ127" t="s">
        <v>36</v>
      </c>
      <c r="BK127" t="s">
        <v>37</v>
      </c>
      <c r="BL127">
        <v>48000000</v>
      </c>
      <c r="BM127">
        <v>1999</v>
      </c>
      <c r="BN127">
        <v>6.8</v>
      </c>
      <c r="CA127" t="s">
        <v>2294</v>
      </c>
      <c r="CB127">
        <v>140</v>
      </c>
      <c r="CC127">
        <v>120147445</v>
      </c>
      <c r="CD127" t="s">
        <v>299</v>
      </c>
      <c r="CE127" t="s">
        <v>2297</v>
      </c>
      <c r="CF127" t="s">
        <v>36</v>
      </c>
      <c r="CG127" t="s">
        <v>37</v>
      </c>
      <c r="CH127">
        <v>87000000</v>
      </c>
      <c r="CI127">
        <v>2003</v>
      </c>
      <c r="CJ127">
        <v>7.3</v>
      </c>
      <c r="CL127" t="s">
        <v>2610</v>
      </c>
      <c r="CM127">
        <v>95</v>
      </c>
      <c r="CN127">
        <v>113006880</v>
      </c>
      <c r="CO127" t="s">
        <v>335</v>
      </c>
      <c r="CP127" t="s">
        <v>4549</v>
      </c>
      <c r="CQ127" t="s">
        <v>36</v>
      </c>
      <c r="CR127" t="s">
        <v>266</v>
      </c>
      <c r="CS127">
        <v>56000000</v>
      </c>
      <c r="CT127">
        <v>2005</v>
      </c>
      <c r="CU127">
        <v>5.5</v>
      </c>
      <c r="CW127" t="s">
        <v>2127</v>
      </c>
      <c r="CX127">
        <v>88</v>
      </c>
      <c r="CY127">
        <v>120618403</v>
      </c>
      <c r="CZ127" t="s">
        <v>1080</v>
      </c>
      <c r="DA127" t="s">
        <v>2130</v>
      </c>
      <c r="DB127" t="s">
        <v>36</v>
      </c>
      <c r="DC127" t="s">
        <v>37</v>
      </c>
      <c r="DD127">
        <v>90000000</v>
      </c>
      <c r="DE127">
        <v>1998</v>
      </c>
      <c r="DF127">
        <v>7.5</v>
      </c>
      <c r="DH127" t="s">
        <v>7232</v>
      </c>
      <c r="DI127">
        <v>105</v>
      </c>
      <c r="DJ127">
        <v>2126511</v>
      </c>
      <c r="DK127" t="s">
        <v>2543</v>
      </c>
      <c r="DL127" t="s">
        <v>7235</v>
      </c>
      <c r="DM127" t="s">
        <v>7239</v>
      </c>
      <c r="DN127" t="s">
        <v>3857</v>
      </c>
      <c r="DO127">
        <v>36000000</v>
      </c>
      <c r="DP127">
        <v>2015</v>
      </c>
      <c r="DQ127">
        <v>7.2</v>
      </c>
      <c r="DS127" t="s">
        <v>7478</v>
      </c>
      <c r="DT127">
        <v>108</v>
      </c>
      <c r="DU127">
        <v>41777564</v>
      </c>
      <c r="DV127" t="s">
        <v>11561</v>
      </c>
      <c r="DW127" t="s">
        <v>12199</v>
      </c>
      <c r="DX127" t="s">
        <v>36</v>
      </c>
      <c r="DY127" t="s">
        <v>37</v>
      </c>
      <c r="DZ127">
        <v>15000000</v>
      </c>
      <c r="EA127">
        <v>2006</v>
      </c>
      <c r="EB127">
        <v>6.4</v>
      </c>
      <c r="ED127" t="s">
        <v>5645</v>
      </c>
      <c r="EE127">
        <v>113</v>
      </c>
      <c r="EF127">
        <v>27277055</v>
      </c>
      <c r="EG127" t="s">
        <v>7565</v>
      </c>
      <c r="EH127" t="s">
        <v>10926</v>
      </c>
      <c r="EI127" t="s">
        <v>36</v>
      </c>
      <c r="EJ127" t="s">
        <v>55</v>
      </c>
      <c r="EK127">
        <v>20000000</v>
      </c>
      <c r="EL127">
        <v>2000</v>
      </c>
      <c r="EM127">
        <v>7.6</v>
      </c>
      <c r="EO127" t="s">
        <v>20243</v>
      </c>
      <c r="EP127">
        <v>106</v>
      </c>
      <c r="ER127" t="s">
        <v>20244</v>
      </c>
      <c r="ES127" t="s">
        <v>20245</v>
      </c>
      <c r="ET127" t="s">
        <v>36</v>
      </c>
      <c r="EU127" t="s">
        <v>37</v>
      </c>
      <c r="EV127">
        <v>2000000</v>
      </c>
      <c r="EW127">
        <v>1938</v>
      </c>
      <c r="EX127">
        <v>7</v>
      </c>
      <c r="EZ127" t="s">
        <v>1316</v>
      </c>
      <c r="FA127">
        <v>119</v>
      </c>
      <c r="FB127">
        <v>49024969</v>
      </c>
      <c r="FC127" t="s">
        <v>136</v>
      </c>
      <c r="FD127" t="s">
        <v>10529</v>
      </c>
      <c r="FE127" t="s">
        <v>36</v>
      </c>
      <c r="FF127" t="s">
        <v>37</v>
      </c>
      <c r="FG127">
        <v>25000000</v>
      </c>
      <c r="FH127">
        <v>2007</v>
      </c>
      <c r="FI127">
        <v>7.3</v>
      </c>
      <c r="FV127" t="s">
        <v>3889</v>
      </c>
      <c r="FW127">
        <v>89</v>
      </c>
      <c r="FX127">
        <v>92823600</v>
      </c>
      <c r="FY127" t="s">
        <v>12381</v>
      </c>
      <c r="FZ127" t="s">
        <v>12382</v>
      </c>
      <c r="GA127" t="s">
        <v>36</v>
      </c>
      <c r="GB127" t="s">
        <v>37</v>
      </c>
      <c r="GC127">
        <v>16000000</v>
      </c>
      <c r="GD127">
        <v>1989</v>
      </c>
      <c r="GE127">
        <v>7.6</v>
      </c>
      <c r="GG127" t="s">
        <v>1026</v>
      </c>
      <c r="GH127">
        <v>119</v>
      </c>
      <c r="GI127">
        <v>109713132</v>
      </c>
      <c r="GJ127" t="s">
        <v>1026</v>
      </c>
      <c r="GK127" t="s">
        <v>10076</v>
      </c>
      <c r="GL127" t="s">
        <v>36</v>
      </c>
      <c r="GM127" t="s">
        <v>37</v>
      </c>
      <c r="GN127">
        <v>25000000</v>
      </c>
      <c r="GO127">
        <v>1986</v>
      </c>
      <c r="GP127">
        <v>7.3</v>
      </c>
      <c r="GR127" t="s">
        <v>4697</v>
      </c>
      <c r="GS127">
        <v>110</v>
      </c>
      <c r="GT127">
        <v>5881504</v>
      </c>
      <c r="GU127" t="s">
        <v>5967</v>
      </c>
      <c r="GV127" t="s">
        <v>6938</v>
      </c>
      <c r="GW127" t="s">
        <v>36</v>
      </c>
      <c r="GX127" t="s">
        <v>37</v>
      </c>
      <c r="GY127">
        <v>39000000</v>
      </c>
      <c r="GZ127">
        <v>2004</v>
      </c>
      <c r="HA127">
        <v>5.3</v>
      </c>
      <c r="HC127" t="s">
        <v>1153</v>
      </c>
      <c r="HD127">
        <v>134</v>
      </c>
      <c r="HE127">
        <v>107100855</v>
      </c>
      <c r="HF127" t="s">
        <v>320</v>
      </c>
      <c r="HG127" t="s">
        <v>4602</v>
      </c>
      <c r="HH127" t="s">
        <v>36</v>
      </c>
      <c r="HI127" t="s">
        <v>37</v>
      </c>
      <c r="HJ127">
        <v>55000000</v>
      </c>
      <c r="HK127">
        <v>2013</v>
      </c>
      <c r="HL127">
        <v>7.9</v>
      </c>
      <c r="HN127" t="s">
        <v>15915</v>
      </c>
      <c r="HO127">
        <v>127</v>
      </c>
      <c r="HP127">
        <v>1829142</v>
      </c>
      <c r="HQ127" t="s">
        <v>15917</v>
      </c>
      <c r="HR127" t="s">
        <v>15918</v>
      </c>
      <c r="HS127" t="s">
        <v>36</v>
      </c>
      <c r="HT127" t="s">
        <v>7985</v>
      </c>
      <c r="HV127">
        <v>2006</v>
      </c>
      <c r="HW127">
        <v>7.5</v>
      </c>
    </row>
    <row r="128" spans="2:231" x14ac:dyDescent="0.2">
      <c r="B128" t="s">
        <v>311</v>
      </c>
      <c r="C128">
        <v>144</v>
      </c>
      <c r="D128">
        <v>167007184</v>
      </c>
      <c r="E128" t="s">
        <v>197</v>
      </c>
      <c r="F128" t="s">
        <v>1705</v>
      </c>
      <c r="G128" t="s">
        <v>36</v>
      </c>
      <c r="H128" t="s">
        <v>55</v>
      </c>
      <c r="I128">
        <v>150000000</v>
      </c>
      <c r="J128">
        <v>2006</v>
      </c>
      <c r="K128">
        <v>8</v>
      </c>
      <c r="M128" t="s">
        <v>387</v>
      </c>
      <c r="N128">
        <v>127</v>
      </c>
      <c r="O128">
        <v>197171806</v>
      </c>
      <c r="P128" t="s">
        <v>389</v>
      </c>
      <c r="Q128" t="s">
        <v>5518</v>
      </c>
      <c r="R128" t="s">
        <v>36</v>
      </c>
      <c r="S128" t="s">
        <v>37</v>
      </c>
      <c r="T128">
        <v>48000000</v>
      </c>
      <c r="U128">
        <v>1989</v>
      </c>
      <c r="V128">
        <v>8.3000000000000007</v>
      </c>
      <c r="X128" t="s">
        <v>109</v>
      </c>
      <c r="Y128">
        <v>101</v>
      </c>
      <c r="Z128">
        <v>55673333</v>
      </c>
      <c r="AA128" t="s">
        <v>1398</v>
      </c>
      <c r="AB128" t="s">
        <v>1852</v>
      </c>
      <c r="AC128" t="s">
        <v>36</v>
      </c>
      <c r="AD128" t="s">
        <v>37</v>
      </c>
      <c r="AE128">
        <v>80000000</v>
      </c>
      <c r="AF128">
        <v>2010</v>
      </c>
      <c r="AG128">
        <v>7</v>
      </c>
      <c r="AI128" t="s">
        <v>4227</v>
      </c>
      <c r="AJ128">
        <v>121</v>
      </c>
      <c r="AK128">
        <v>17605861</v>
      </c>
      <c r="AL128" t="s">
        <v>2036</v>
      </c>
      <c r="AM128" t="s">
        <v>17083</v>
      </c>
      <c r="AN128" t="s">
        <v>36</v>
      </c>
      <c r="AO128" t="s">
        <v>55</v>
      </c>
      <c r="AP128">
        <v>6000000</v>
      </c>
      <c r="AQ128">
        <v>2006</v>
      </c>
      <c r="AR128">
        <v>7.7</v>
      </c>
      <c r="AT128" t="s">
        <v>3928</v>
      </c>
      <c r="AU128">
        <v>115</v>
      </c>
      <c r="AV128">
        <v>143151473</v>
      </c>
      <c r="AW128" t="s">
        <v>3931</v>
      </c>
      <c r="AX128" t="s">
        <v>3932</v>
      </c>
      <c r="AY128" t="s">
        <v>36</v>
      </c>
      <c r="AZ128" t="s">
        <v>37</v>
      </c>
      <c r="BA128">
        <v>60000000</v>
      </c>
      <c r="BB128">
        <v>2008</v>
      </c>
      <c r="BC128">
        <v>7.1</v>
      </c>
      <c r="BE128" t="s">
        <v>3878</v>
      </c>
      <c r="BF128">
        <v>109</v>
      </c>
      <c r="BG128">
        <v>69148997</v>
      </c>
      <c r="BH128" t="s">
        <v>6500</v>
      </c>
      <c r="BI128" t="s">
        <v>10700</v>
      </c>
      <c r="BJ128" t="s">
        <v>36</v>
      </c>
      <c r="BK128" t="s">
        <v>37</v>
      </c>
      <c r="BL128">
        <v>37000000</v>
      </c>
      <c r="BM128">
        <v>2004</v>
      </c>
      <c r="BN128">
        <v>5.4</v>
      </c>
      <c r="CA128" t="s">
        <v>2597</v>
      </c>
      <c r="CB128">
        <v>88</v>
      </c>
      <c r="CC128">
        <v>120136047</v>
      </c>
      <c r="CD128" t="s">
        <v>248</v>
      </c>
      <c r="CE128" t="s">
        <v>2598</v>
      </c>
      <c r="CF128" t="s">
        <v>36</v>
      </c>
      <c r="CG128" t="s">
        <v>765</v>
      </c>
      <c r="CH128">
        <v>80000000</v>
      </c>
      <c r="CI128">
        <v>2008</v>
      </c>
      <c r="CJ128">
        <v>5.6</v>
      </c>
      <c r="CL128" t="s">
        <v>3231</v>
      </c>
      <c r="CM128">
        <v>87</v>
      </c>
      <c r="CN128">
        <v>112950721</v>
      </c>
      <c r="CO128" t="s">
        <v>3232</v>
      </c>
      <c r="CP128" t="s">
        <v>3233</v>
      </c>
      <c r="CQ128" t="s">
        <v>36</v>
      </c>
      <c r="CR128" t="s">
        <v>37</v>
      </c>
      <c r="CS128">
        <v>72000000</v>
      </c>
      <c r="CT128">
        <v>2001</v>
      </c>
      <c r="CU128">
        <v>4.5999999999999996</v>
      </c>
      <c r="CW128" t="s">
        <v>1767</v>
      </c>
      <c r="CX128">
        <v>95</v>
      </c>
      <c r="CY128">
        <v>84037039</v>
      </c>
      <c r="CZ128" t="s">
        <v>1026</v>
      </c>
      <c r="DA128" t="s">
        <v>2160</v>
      </c>
      <c r="DB128" t="s">
        <v>36</v>
      </c>
      <c r="DC128" t="s">
        <v>37</v>
      </c>
      <c r="DD128">
        <v>120000000</v>
      </c>
      <c r="DE128">
        <v>2001</v>
      </c>
      <c r="DF128">
        <v>6.8</v>
      </c>
      <c r="DH128" t="s">
        <v>5079</v>
      </c>
      <c r="DI128">
        <v>132</v>
      </c>
      <c r="DJ128">
        <v>1865774</v>
      </c>
      <c r="DK128" t="s">
        <v>59</v>
      </c>
      <c r="DL128" t="s">
        <v>9837</v>
      </c>
      <c r="DM128" t="s">
        <v>36</v>
      </c>
      <c r="DN128" t="s">
        <v>55</v>
      </c>
      <c r="DO128">
        <v>30000000</v>
      </c>
      <c r="DP128">
        <v>2015</v>
      </c>
      <c r="DQ128">
        <v>7</v>
      </c>
      <c r="DS128" t="s">
        <v>5126</v>
      </c>
      <c r="DT128">
        <v>123</v>
      </c>
      <c r="DU128">
        <v>41573740</v>
      </c>
      <c r="DV128" t="s">
        <v>514</v>
      </c>
      <c r="DW128" t="s">
        <v>10791</v>
      </c>
      <c r="DX128" t="s">
        <v>36</v>
      </c>
      <c r="DY128" t="s">
        <v>37</v>
      </c>
      <c r="EA128">
        <v>2009</v>
      </c>
      <c r="EB128">
        <v>7</v>
      </c>
      <c r="ED128" t="s">
        <v>8453</v>
      </c>
      <c r="EE128">
        <v>63</v>
      </c>
      <c r="EF128">
        <v>26687172</v>
      </c>
      <c r="EG128" t="s">
        <v>641</v>
      </c>
      <c r="EH128" t="s">
        <v>8455</v>
      </c>
      <c r="EI128" t="s">
        <v>36</v>
      </c>
      <c r="EJ128" t="s">
        <v>37</v>
      </c>
      <c r="EK128">
        <v>30000000</v>
      </c>
      <c r="EL128">
        <v>2011</v>
      </c>
      <c r="EM128">
        <v>7.3</v>
      </c>
      <c r="EO128" t="s">
        <v>4861</v>
      </c>
      <c r="EP128">
        <v>99</v>
      </c>
      <c r="ER128" t="s">
        <v>20566</v>
      </c>
      <c r="ES128" t="s">
        <v>20567</v>
      </c>
      <c r="ET128" t="s">
        <v>36</v>
      </c>
      <c r="EU128" t="s">
        <v>37</v>
      </c>
      <c r="EV128">
        <v>2000000</v>
      </c>
      <c r="EW128">
        <v>1966</v>
      </c>
      <c r="EX128">
        <v>7</v>
      </c>
      <c r="EZ128" t="s">
        <v>683</v>
      </c>
      <c r="FA128">
        <v>129</v>
      </c>
      <c r="FB128">
        <v>48265581</v>
      </c>
      <c r="FC128" t="s">
        <v>5080</v>
      </c>
      <c r="FD128" t="s">
        <v>5213</v>
      </c>
      <c r="FE128" t="s">
        <v>36</v>
      </c>
      <c r="FF128" t="s">
        <v>37</v>
      </c>
      <c r="FG128">
        <v>50000000</v>
      </c>
      <c r="FH128">
        <v>1997</v>
      </c>
      <c r="FI128">
        <v>7.8</v>
      </c>
      <c r="FV128" t="s">
        <v>1349</v>
      </c>
      <c r="FW128">
        <v>122</v>
      </c>
      <c r="FX128">
        <v>91547205</v>
      </c>
      <c r="FY128" t="s">
        <v>11299</v>
      </c>
      <c r="FZ128" t="s">
        <v>14026</v>
      </c>
      <c r="GA128" t="s">
        <v>36</v>
      </c>
      <c r="GB128" t="s">
        <v>37</v>
      </c>
      <c r="GC128">
        <v>12000000</v>
      </c>
      <c r="GD128">
        <v>2012</v>
      </c>
      <c r="GE128">
        <v>6.6</v>
      </c>
      <c r="GG128" t="s">
        <v>4861</v>
      </c>
      <c r="GH128">
        <v>116</v>
      </c>
      <c r="GI128">
        <v>108200000</v>
      </c>
      <c r="GJ128" t="s">
        <v>4578</v>
      </c>
      <c r="GK128" t="s">
        <v>4862</v>
      </c>
      <c r="GL128" t="s">
        <v>36</v>
      </c>
      <c r="GM128" t="s">
        <v>37</v>
      </c>
      <c r="GN128">
        <v>54000000</v>
      </c>
      <c r="GO128">
        <v>1980</v>
      </c>
      <c r="GP128">
        <v>6.8</v>
      </c>
      <c r="GR128" t="s">
        <v>4912</v>
      </c>
      <c r="GS128">
        <v>124</v>
      </c>
      <c r="GT128">
        <v>5755286</v>
      </c>
      <c r="GU128" t="s">
        <v>95</v>
      </c>
      <c r="GV128" t="s">
        <v>4914</v>
      </c>
      <c r="GW128" t="s">
        <v>36</v>
      </c>
      <c r="GX128" t="s">
        <v>37</v>
      </c>
      <c r="GY128">
        <v>55000000</v>
      </c>
      <c r="GZ128">
        <v>2007</v>
      </c>
      <c r="HA128">
        <v>5.9</v>
      </c>
      <c r="HC128" t="s">
        <v>1202</v>
      </c>
      <c r="HD128">
        <v>108</v>
      </c>
      <c r="HE128">
        <v>106952327</v>
      </c>
      <c r="HF128" t="s">
        <v>839</v>
      </c>
      <c r="HG128" t="s">
        <v>13650</v>
      </c>
      <c r="HH128" t="s">
        <v>36</v>
      </c>
      <c r="HI128" t="s">
        <v>37</v>
      </c>
      <c r="HJ128">
        <v>13000000</v>
      </c>
      <c r="HK128">
        <v>2010</v>
      </c>
      <c r="HL128">
        <v>8</v>
      </c>
      <c r="HN128" t="s">
        <v>12558</v>
      </c>
      <c r="HO128">
        <v>135</v>
      </c>
      <c r="HP128">
        <v>1666262</v>
      </c>
      <c r="HQ128" t="s">
        <v>2533</v>
      </c>
      <c r="HR128" t="s">
        <v>12559</v>
      </c>
      <c r="HS128" t="s">
        <v>36</v>
      </c>
      <c r="HT128" t="s">
        <v>55</v>
      </c>
      <c r="HU128">
        <v>16000000</v>
      </c>
      <c r="HV128">
        <v>2005</v>
      </c>
      <c r="HW128">
        <v>6.7</v>
      </c>
    </row>
    <row r="129" spans="2:231" x14ac:dyDescent="0.2">
      <c r="B129" t="s">
        <v>311</v>
      </c>
      <c r="C129">
        <v>144</v>
      </c>
      <c r="D129">
        <v>167007184</v>
      </c>
      <c r="E129" t="s">
        <v>197</v>
      </c>
      <c r="F129" t="s">
        <v>1705</v>
      </c>
      <c r="G129" t="s">
        <v>36</v>
      </c>
      <c r="H129" t="s">
        <v>55</v>
      </c>
      <c r="I129">
        <v>150000000</v>
      </c>
      <c r="J129">
        <v>2006</v>
      </c>
      <c r="K129">
        <v>8</v>
      </c>
      <c r="M129" t="s">
        <v>1276</v>
      </c>
      <c r="N129">
        <v>94</v>
      </c>
      <c r="O129">
        <v>196573705</v>
      </c>
      <c r="P129" t="s">
        <v>2105</v>
      </c>
      <c r="Q129" t="s">
        <v>2106</v>
      </c>
      <c r="R129" t="s">
        <v>36</v>
      </c>
      <c r="S129" t="s">
        <v>37</v>
      </c>
      <c r="T129">
        <v>90000000</v>
      </c>
      <c r="U129">
        <v>2009</v>
      </c>
      <c r="V129">
        <v>7</v>
      </c>
      <c r="X129" t="s">
        <v>7346</v>
      </c>
      <c r="Y129">
        <v>87</v>
      </c>
      <c r="Z129">
        <v>54132596</v>
      </c>
      <c r="AA129" t="s">
        <v>220</v>
      </c>
      <c r="AB129" t="s">
        <v>7347</v>
      </c>
      <c r="AC129" t="s">
        <v>36</v>
      </c>
      <c r="AD129" t="s">
        <v>3857</v>
      </c>
      <c r="AE129">
        <v>34000000</v>
      </c>
      <c r="AF129">
        <v>2007</v>
      </c>
      <c r="AG129">
        <v>6.3</v>
      </c>
      <c r="AI129" t="s">
        <v>4771</v>
      </c>
      <c r="AJ129">
        <v>114</v>
      </c>
      <c r="AK129">
        <v>16264475</v>
      </c>
      <c r="AL129" t="s">
        <v>444</v>
      </c>
      <c r="AM129" t="s">
        <v>4772</v>
      </c>
      <c r="AN129" t="s">
        <v>36</v>
      </c>
      <c r="AO129" t="s">
        <v>55</v>
      </c>
      <c r="AP129">
        <v>55000000</v>
      </c>
      <c r="AQ129">
        <v>2007</v>
      </c>
      <c r="AR129">
        <v>6.9</v>
      </c>
      <c r="AT129" t="s">
        <v>1573</v>
      </c>
      <c r="AU129">
        <v>103</v>
      </c>
      <c r="AV129">
        <v>142614158</v>
      </c>
      <c r="AW129" t="s">
        <v>1575</v>
      </c>
      <c r="AX129" t="s">
        <v>1576</v>
      </c>
      <c r="AY129" t="s">
        <v>36</v>
      </c>
      <c r="AZ129" t="s">
        <v>37</v>
      </c>
      <c r="BA129">
        <v>110000000</v>
      </c>
      <c r="BB129">
        <v>2011</v>
      </c>
      <c r="BC129">
        <v>5.5</v>
      </c>
      <c r="BE129" t="s">
        <v>2654</v>
      </c>
      <c r="BF129">
        <v>93</v>
      </c>
      <c r="BG129">
        <v>68208190</v>
      </c>
      <c r="BH129" t="s">
        <v>4154</v>
      </c>
      <c r="BI129" t="s">
        <v>7153</v>
      </c>
      <c r="BJ129" t="s">
        <v>36</v>
      </c>
      <c r="BK129" t="s">
        <v>37</v>
      </c>
      <c r="BL129">
        <v>65000000</v>
      </c>
      <c r="BM129">
        <v>1999</v>
      </c>
      <c r="BN129">
        <v>6.3</v>
      </c>
      <c r="CA129" t="s">
        <v>1419</v>
      </c>
      <c r="CB129">
        <v>153</v>
      </c>
      <c r="CC129">
        <v>119518352</v>
      </c>
      <c r="CD129" t="s">
        <v>1170</v>
      </c>
      <c r="CE129" t="s">
        <v>8770</v>
      </c>
      <c r="CF129" t="s">
        <v>36</v>
      </c>
      <c r="CG129" t="s">
        <v>37</v>
      </c>
      <c r="CH129">
        <v>28000000</v>
      </c>
      <c r="CI129">
        <v>2005</v>
      </c>
      <c r="CJ129">
        <v>7.9</v>
      </c>
      <c r="CL129" t="s">
        <v>4901</v>
      </c>
      <c r="CM129">
        <v>88</v>
      </c>
      <c r="CN129">
        <v>112692062</v>
      </c>
      <c r="CO129" t="s">
        <v>5900</v>
      </c>
      <c r="CP129" t="s">
        <v>7264</v>
      </c>
      <c r="CQ129" t="s">
        <v>36</v>
      </c>
      <c r="CR129" t="s">
        <v>37</v>
      </c>
      <c r="CS129">
        <v>35000000</v>
      </c>
      <c r="CT129">
        <v>2001</v>
      </c>
      <c r="CU129">
        <v>5.4</v>
      </c>
      <c r="CW129" t="s">
        <v>2164</v>
      </c>
      <c r="CX129">
        <v>92</v>
      </c>
      <c r="CY129">
        <v>85884815</v>
      </c>
      <c r="CZ129" t="s">
        <v>2167</v>
      </c>
      <c r="DA129" t="s">
        <v>2168</v>
      </c>
      <c r="DB129" t="s">
        <v>36</v>
      </c>
      <c r="DC129" t="s">
        <v>37</v>
      </c>
      <c r="DD129">
        <v>90000000</v>
      </c>
      <c r="DE129">
        <v>2015</v>
      </c>
      <c r="DF129">
        <v>5</v>
      </c>
      <c r="DH129" t="s">
        <v>12558</v>
      </c>
      <c r="DI129">
        <v>135</v>
      </c>
      <c r="DJ129">
        <v>1666262</v>
      </c>
      <c r="DK129" t="s">
        <v>2533</v>
      </c>
      <c r="DL129" t="s">
        <v>12559</v>
      </c>
      <c r="DM129" t="s">
        <v>36</v>
      </c>
      <c r="DN129" t="s">
        <v>55</v>
      </c>
      <c r="DO129">
        <v>16000000</v>
      </c>
      <c r="DP129">
        <v>2005</v>
      </c>
      <c r="DQ129">
        <v>6.7</v>
      </c>
      <c r="DS129" t="s">
        <v>2841</v>
      </c>
      <c r="DT129">
        <v>106</v>
      </c>
      <c r="DU129">
        <v>41482207</v>
      </c>
      <c r="DV129" t="s">
        <v>199</v>
      </c>
      <c r="DW129" t="s">
        <v>5250</v>
      </c>
      <c r="DX129" t="s">
        <v>36</v>
      </c>
      <c r="DY129" t="s">
        <v>37</v>
      </c>
      <c r="DZ129">
        <v>50000000</v>
      </c>
      <c r="EA129">
        <v>1990</v>
      </c>
      <c r="EB129">
        <v>6.3</v>
      </c>
      <c r="ED129" t="s">
        <v>4848</v>
      </c>
      <c r="EE129">
        <v>123</v>
      </c>
      <c r="EF129">
        <v>25900000</v>
      </c>
      <c r="EG129" t="s">
        <v>703</v>
      </c>
      <c r="EH129" t="s">
        <v>5578</v>
      </c>
      <c r="EI129" t="s">
        <v>36</v>
      </c>
      <c r="EJ129" t="s">
        <v>37</v>
      </c>
      <c r="EK129">
        <v>58000000</v>
      </c>
      <c r="EL129">
        <v>1984</v>
      </c>
      <c r="EM129">
        <v>6.5</v>
      </c>
      <c r="EO129" t="s">
        <v>21984</v>
      </c>
      <c r="EP129">
        <v>90</v>
      </c>
      <c r="ER129" t="s">
        <v>21028</v>
      </c>
      <c r="ES129" t="s">
        <v>21987</v>
      </c>
      <c r="ET129" t="s">
        <v>36</v>
      </c>
      <c r="EU129" t="s">
        <v>266</v>
      </c>
      <c r="EV129">
        <v>1000000</v>
      </c>
      <c r="EW129">
        <v>2014</v>
      </c>
      <c r="EX129">
        <v>5.4</v>
      </c>
      <c r="EZ129" t="s">
        <v>2680</v>
      </c>
      <c r="FA129">
        <v>110</v>
      </c>
      <c r="FB129">
        <v>48056940</v>
      </c>
      <c r="FC129" t="s">
        <v>19207</v>
      </c>
      <c r="FD129" t="s">
        <v>19208</v>
      </c>
      <c r="FE129" t="s">
        <v>36</v>
      </c>
      <c r="FF129" t="s">
        <v>37</v>
      </c>
      <c r="FG129">
        <v>3000000</v>
      </c>
      <c r="FH129">
        <v>2012</v>
      </c>
      <c r="FI129">
        <v>6.8</v>
      </c>
      <c r="FV129" t="s">
        <v>5767</v>
      </c>
      <c r="FW129">
        <v>112</v>
      </c>
      <c r="FX129">
        <v>91038276</v>
      </c>
      <c r="FY129" t="s">
        <v>11755</v>
      </c>
      <c r="FZ129" t="s">
        <v>13656</v>
      </c>
      <c r="GA129" t="s">
        <v>36</v>
      </c>
      <c r="GB129" t="s">
        <v>37</v>
      </c>
      <c r="GC129">
        <v>13000000</v>
      </c>
      <c r="GD129">
        <v>2001</v>
      </c>
      <c r="GE129">
        <v>6.1</v>
      </c>
      <c r="GG129" t="s">
        <v>109</v>
      </c>
      <c r="GH129">
        <v>215</v>
      </c>
      <c r="GI129">
        <v>107503316</v>
      </c>
      <c r="GJ129" t="s">
        <v>1051</v>
      </c>
      <c r="GK129" t="s">
        <v>1052</v>
      </c>
      <c r="GL129" t="s">
        <v>36</v>
      </c>
      <c r="GM129" t="s">
        <v>37</v>
      </c>
      <c r="GN129">
        <v>130000000</v>
      </c>
      <c r="GO129">
        <v>2009</v>
      </c>
      <c r="GP129">
        <v>7.7</v>
      </c>
      <c r="GR129" t="s">
        <v>9771</v>
      </c>
      <c r="GS129">
        <v>93</v>
      </c>
      <c r="GT129">
        <v>5694308</v>
      </c>
      <c r="GU129" t="s">
        <v>1653</v>
      </c>
      <c r="GV129" t="s">
        <v>16608</v>
      </c>
      <c r="GW129" t="s">
        <v>36</v>
      </c>
      <c r="GX129" t="s">
        <v>37</v>
      </c>
      <c r="GY129">
        <v>7000000</v>
      </c>
      <c r="GZ129">
        <v>2007</v>
      </c>
      <c r="HA129">
        <v>2</v>
      </c>
      <c r="HC129" t="s">
        <v>311</v>
      </c>
      <c r="HD129">
        <v>130</v>
      </c>
      <c r="HE129">
        <v>106635996</v>
      </c>
      <c r="HF129" t="s">
        <v>3030</v>
      </c>
      <c r="HG129" t="s">
        <v>3959</v>
      </c>
      <c r="HH129" t="s">
        <v>36</v>
      </c>
      <c r="HI129" t="s">
        <v>55</v>
      </c>
      <c r="HJ129">
        <v>58000000</v>
      </c>
      <c r="HK129">
        <v>1995</v>
      </c>
      <c r="HL129">
        <v>7.2</v>
      </c>
      <c r="HN129" t="s">
        <v>8636</v>
      </c>
      <c r="HO129">
        <v>115</v>
      </c>
      <c r="HP129">
        <v>1554566</v>
      </c>
      <c r="HQ129" t="s">
        <v>12616</v>
      </c>
      <c r="HR129" t="s">
        <v>12617</v>
      </c>
      <c r="HS129" t="s">
        <v>36</v>
      </c>
      <c r="HT129" t="s">
        <v>266</v>
      </c>
      <c r="HV129">
        <v>2002</v>
      </c>
      <c r="HW129">
        <v>6.6</v>
      </c>
    </row>
    <row r="130" spans="2:231" x14ac:dyDescent="0.2">
      <c r="B130" t="s">
        <v>426</v>
      </c>
      <c r="C130">
        <v>158</v>
      </c>
      <c r="D130">
        <v>166112167</v>
      </c>
      <c r="E130" t="s">
        <v>428</v>
      </c>
      <c r="F130" t="s">
        <v>429</v>
      </c>
      <c r="G130" t="s">
        <v>36</v>
      </c>
      <c r="H130" t="s">
        <v>37</v>
      </c>
      <c r="I130">
        <v>200000000</v>
      </c>
      <c r="J130">
        <v>2009</v>
      </c>
      <c r="K130">
        <v>5.8</v>
      </c>
      <c r="M130" t="s">
        <v>1276</v>
      </c>
      <c r="N130">
        <v>115</v>
      </c>
      <c r="O130">
        <v>195329763</v>
      </c>
      <c r="P130" t="s">
        <v>2105</v>
      </c>
      <c r="Q130" t="s">
        <v>3011</v>
      </c>
      <c r="R130" t="s">
        <v>36</v>
      </c>
      <c r="S130" t="s">
        <v>37</v>
      </c>
      <c r="T130">
        <v>80000000</v>
      </c>
      <c r="U130">
        <v>2006</v>
      </c>
      <c r="V130">
        <v>6.9</v>
      </c>
      <c r="X130" t="s">
        <v>253</v>
      </c>
      <c r="Y130">
        <v>77</v>
      </c>
      <c r="Z130">
        <v>53337608</v>
      </c>
      <c r="AA130" t="s">
        <v>42</v>
      </c>
      <c r="AB130" t="s">
        <v>8328</v>
      </c>
      <c r="AC130" t="s">
        <v>36</v>
      </c>
      <c r="AD130" t="s">
        <v>37</v>
      </c>
      <c r="AE130">
        <v>40000000</v>
      </c>
      <c r="AF130">
        <v>2005</v>
      </c>
      <c r="AG130">
        <v>7.4</v>
      </c>
      <c r="AI130" t="s">
        <v>7098</v>
      </c>
      <c r="AJ130">
        <v>85</v>
      </c>
      <c r="AK130">
        <v>16097842</v>
      </c>
      <c r="AL130" t="s">
        <v>22076</v>
      </c>
      <c r="AM130" t="s">
        <v>22077</v>
      </c>
      <c r="AN130" t="s">
        <v>36</v>
      </c>
      <c r="AO130" t="s">
        <v>37</v>
      </c>
      <c r="AP130">
        <v>900000</v>
      </c>
      <c r="AQ130">
        <v>2013</v>
      </c>
      <c r="AR130">
        <v>7.5</v>
      </c>
      <c r="AT130" t="s">
        <v>5243</v>
      </c>
      <c r="AU130">
        <v>109</v>
      </c>
      <c r="AV130">
        <v>141600000</v>
      </c>
      <c r="AW130" t="s">
        <v>7956</v>
      </c>
      <c r="AX130" t="s">
        <v>19153</v>
      </c>
      <c r="AY130" t="s">
        <v>36</v>
      </c>
      <c r="AZ130" t="s">
        <v>37</v>
      </c>
      <c r="BA130">
        <v>3000000</v>
      </c>
      <c r="BB130">
        <v>1978</v>
      </c>
      <c r="BC130">
        <v>7.6</v>
      </c>
      <c r="BE130" t="s">
        <v>39</v>
      </c>
      <c r="BF130">
        <v>123</v>
      </c>
      <c r="BG130">
        <v>66808615</v>
      </c>
      <c r="BH130" t="s">
        <v>80</v>
      </c>
      <c r="BI130" t="s">
        <v>6386</v>
      </c>
      <c r="BJ130" t="s">
        <v>36</v>
      </c>
      <c r="BK130" t="s">
        <v>37</v>
      </c>
      <c r="BL130">
        <v>34000000</v>
      </c>
      <c r="BM130">
        <v>2001</v>
      </c>
      <c r="BN130">
        <v>6.1</v>
      </c>
      <c r="CA130" t="s">
        <v>3804</v>
      </c>
      <c r="CB130">
        <v>122</v>
      </c>
      <c r="CC130">
        <v>119078393</v>
      </c>
      <c r="CD130" t="s">
        <v>16979</v>
      </c>
      <c r="CE130" t="s">
        <v>16980</v>
      </c>
      <c r="CF130" t="s">
        <v>36</v>
      </c>
      <c r="CG130" t="s">
        <v>37</v>
      </c>
      <c r="CH130">
        <v>6000000</v>
      </c>
      <c r="CI130">
        <v>2004</v>
      </c>
      <c r="CJ130">
        <v>7.5</v>
      </c>
      <c r="CL130" t="s">
        <v>4901</v>
      </c>
      <c r="CM130">
        <v>84</v>
      </c>
      <c r="CN130">
        <v>111760631</v>
      </c>
      <c r="CO130" t="s">
        <v>1782</v>
      </c>
      <c r="CP130" t="s">
        <v>6264</v>
      </c>
      <c r="CQ130" t="s">
        <v>36</v>
      </c>
      <c r="CR130" t="s">
        <v>37</v>
      </c>
      <c r="CS130">
        <v>38000000</v>
      </c>
      <c r="CT130">
        <v>2003</v>
      </c>
      <c r="CU130">
        <v>4.0999999999999996</v>
      </c>
      <c r="CW130" t="s">
        <v>944</v>
      </c>
      <c r="CX130">
        <v>88</v>
      </c>
      <c r="CY130">
        <v>75817994</v>
      </c>
      <c r="CZ130" t="s">
        <v>2194</v>
      </c>
      <c r="DA130" t="s">
        <v>2195</v>
      </c>
      <c r="DB130" t="s">
        <v>36</v>
      </c>
      <c r="DC130" t="s">
        <v>37</v>
      </c>
      <c r="DD130">
        <v>90000000</v>
      </c>
      <c r="DE130">
        <v>2003</v>
      </c>
      <c r="DF130">
        <v>4.9000000000000004</v>
      </c>
      <c r="DH130" t="s">
        <v>4617</v>
      </c>
      <c r="DI130">
        <v>104</v>
      </c>
      <c r="DJ130">
        <v>1346503</v>
      </c>
      <c r="DK130" t="s">
        <v>284</v>
      </c>
      <c r="DL130" t="s">
        <v>17236</v>
      </c>
      <c r="DM130" t="s">
        <v>36</v>
      </c>
      <c r="DN130" t="s">
        <v>890</v>
      </c>
      <c r="DO130">
        <v>6000000</v>
      </c>
      <c r="DP130">
        <v>2011</v>
      </c>
      <c r="DQ130">
        <v>6.1</v>
      </c>
      <c r="DS130" t="s">
        <v>20655</v>
      </c>
      <c r="DT130">
        <v>87</v>
      </c>
      <c r="DU130">
        <v>40990055</v>
      </c>
      <c r="DV130" t="s">
        <v>19163</v>
      </c>
      <c r="DW130" t="s">
        <v>20656</v>
      </c>
      <c r="DX130" t="s">
        <v>36</v>
      </c>
      <c r="DY130" t="s">
        <v>1463</v>
      </c>
      <c r="DZ130">
        <v>1800000</v>
      </c>
      <c r="EA130">
        <v>2010</v>
      </c>
      <c r="EB130">
        <v>5.6</v>
      </c>
      <c r="ED130" t="s">
        <v>320</v>
      </c>
      <c r="EE130">
        <v>149</v>
      </c>
      <c r="EF130">
        <v>25809813</v>
      </c>
      <c r="EG130" t="s">
        <v>320</v>
      </c>
      <c r="EH130" t="s">
        <v>19806</v>
      </c>
      <c r="EI130" t="s">
        <v>36</v>
      </c>
      <c r="EJ130" t="s">
        <v>37</v>
      </c>
      <c r="EK130">
        <v>26000000</v>
      </c>
      <c r="EL130">
        <v>1996</v>
      </c>
      <c r="EM130">
        <v>6.9</v>
      </c>
      <c r="EO130" t="s">
        <v>14785</v>
      </c>
      <c r="EP130">
        <v>97</v>
      </c>
      <c r="ER130" t="s">
        <v>7657</v>
      </c>
      <c r="ES130" t="s">
        <v>22729</v>
      </c>
      <c r="ET130" t="s">
        <v>36</v>
      </c>
      <c r="EU130" t="s">
        <v>37</v>
      </c>
      <c r="EV130">
        <v>500000</v>
      </c>
      <c r="EW130">
        <v>2016</v>
      </c>
      <c r="EX130">
        <v>7.4</v>
      </c>
      <c r="EZ130" t="s">
        <v>10779</v>
      </c>
      <c r="FA130">
        <v>96</v>
      </c>
      <c r="FB130">
        <v>47852604</v>
      </c>
      <c r="FC130" t="s">
        <v>6380</v>
      </c>
      <c r="FD130" t="s">
        <v>10780</v>
      </c>
      <c r="FE130" t="s">
        <v>36</v>
      </c>
      <c r="FF130" t="s">
        <v>37</v>
      </c>
      <c r="FG130">
        <v>20000000</v>
      </c>
      <c r="FH130">
        <v>2007</v>
      </c>
      <c r="FI130">
        <v>5.9</v>
      </c>
      <c r="FV130" t="s">
        <v>369</v>
      </c>
      <c r="FW130">
        <v>116</v>
      </c>
      <c r="FX130">
        <v>90755643</v>
      </c>
      <c r="FY130" t="s">
        <v>371</v>
      </c>
      <c r="FZ130" t="s">
        <v>372</v>
      </c>
      <c r="GA130" t="s">
        <v>36</v>
      </c>
      <c r="GB130" t="s">
        <v>37</v>
      </c>
      <c r="GC130">
        <v>200000000</v>
      </c>
      <c r="GD130">
        <v>2010</v>
      </c>
      <c r="GE130">
        <v>6.6</v>
      </c>
      <c r="GG130" t="s">
        <v>701</v>
      </c>
      <c r="GH130">
        <v>123</v>
      </c>
      <c r="GI130">
        <v>104632573</v>
      </c>
      <c r="GJ130" t="s">
        <v>1687</v>
      </c>
      <c r="GK130" t="s">
        <v>7891</v>
      </c>
      <c r="GL130" t="s">
        <v>36</v>
      </c>
      <c r="GM130" t="s">
        <v>37</v>
      </c>
      <c r="GN130">
        <v>32000000</v>
      </c>
      <c r="GO130">
        <v>1996</v>
      </c>
      <c r="GP130">
        <v>6.4</v>
      </c>
      <c r="GR130" t="s">
        <v>1487</v>
      </c>
      <c r="GS130">
        <v>127</v>
      </c>
      <c r="GT130">
        <v>5128124</v>
      </c>
      <c r="GU130" t="s">
        <v>760</v>
      </c>
      <c r="GV130" t="s">
        <v>9964</v>
      </c>
      <c r="GW130" t="s">
        <v>36</v>
      </c>
      <c r="GX130" t="s">
        <v>177</v>
      </c>
      <c r="GY130">
        <v>25000000</v>
      </c>
      <c r="GZ130">
        <v>2005</v>
      </c>
      <c r="HA130">
        <v>7.9</v>
      </c>
      <c r="HC130" t="s">
        <v>3086</v>
      </c>
      <c r="HD130">
        <v>111</v>
      </c>
      <c r="HE130">
        <v>106126012</v>
      </c>
      <c r="HF130" t="s">
        <v>333</v>
      </c>
      <c r="HG130" t="s">
        <v>3992</v>
      </c>
      <c r="HH130" t="s">
        <v>36</v>
      </c>
      <c r="HI130" t="s">
        <v>37</v>
      </c>
      <c r="HJ130">
        <v>60000000</v>
      </c>
      <c r="HK130">
        <v>2003</v>
      </c>
      <c r="HL130">
        <v>7</v>
      </c>
      <c r="HN130" t="s">
        <v>19020</v>
      </c>
      <c r="HO130">
        <v>102</v>
      </c>
      <c r="HP130">
        <v>1430185</v>
      </c>
      <c r="HQ130" t="s">
        <v>1925</v>
      </c>
      <c r="HR130" t="s">
        <v>20310</v>
      </c>
      <c r="HS130" t="s">
        <v>36</v>
      </c>
      <c r="HT130" t="s">
        <v>37</v>
      </c>
      <c r="HU130">
        <v>2000000</v>
      </c>
      <c r="HV130">
        <v>2007</v>
      </c>
      <c r="HW130">
        <v>8.3000000000000007</v>
      </c>
    </row>
    <row r="131" spans="2:231" x14ac:dyDescent="0.2">
      <c r="B131" t="s">
        <v>526</v>
      </c>
      <c r="C131">
        <v>155</v>
      </c>
      <c r="D131">
        <v>165500000</v>
      </c>
      <c r="E131" t="s">
        <v>104</v>
      </c>
      <c r="F131" t="s">
        <v>5005</v>
      </c>
      <c r="G131" t="s">
        <v>36</v>
      </c>
      <c r="H131" t="s">
        <v>37</v>
      </c>
      <c r="I131">
        <v>48000000</v>
      </c>
      <c r="J131">
        <v>1991</v>
      </c>
      <c r="K131">
        <v>6.9</v>
      </c>
      <c r="M131" t="s">
        <v>884</v>
      </c>
      <c r="N131">
        <v>131</v>
      </c>
      <c r="O131">
        <v>195000874</v>
      </c>
      <c r="P131" t="s">
        <v>521</v>
      </c>
      <c r="Q131" t="s">
        <v>886</v>
      </c>
      <c r="R131" t="s">
        <v>36</v>
      </c>
      <c r="S131" t="s">
        <v>890</v>
      </c>
      <c r="T131">
        <v>150000000</v>
      </c>
      <c r="U131">
        <v>2015</v>
      </c>
      <c r="V131">
        <v>7.4</v>
      </c>
      <c r="X131" t="s">
        <v>10556</v>
      </c>
      <c r="Y131">
        <v>81</v>
      </c>
      <c r="Z131">
        <v>52008288</v>
      </c>
      <c r="AA131" t="s">
        <v>3488</v>
      </c>
      <c r="AB131" t="s">
        <v>10558</v>
      </c>
      <c r="AC131" t="s">
        <v>36</v>
      </c>
      <c r="AD131" t="s">
        <v>37</v>
      </c>
      <c r="AE131">
        <v>21000000</v>
      </c>
      <c r="AF131">
        <v>1999</v>
      </c>
      <c r="AG131">
        <v>7.8</v>
      </c>
      <c r="AI131" t="s">
        <v>6722</v>
      </c>
      <c r="AJ131">
        <v>123</v>
      </c>
      <c r="AK131">
        <v>15962471</v>
      </c>
      <c r="AL131" t="s">
        <v>82</v>
      </c>
      <c r="AM131" t="s">
        <v>6723</v>
      </c>
      <c r="AN131" t="s">
        <v>36</v>
      </c>
      <c r="AO131" t="s">
        <v>37</v>
      </c>
      <c r="AP131">
        <v>40000000</v>
      </c>
      <c r="AQ131">
        <v>2006</v>
      </c>
      <c r="AR131">
        <v>6.4</v>
      </c>
      <c r="AT131" t="s">
        <v>258</v>
      </c>
      <c r="AU131">
        <v>91</v>
      </c>
      <c r="AV131">
        <v>140080850</v>
      </c>
      <c r="AW131" t="s">
        <v>421</v>
      </c>
      <c r="AX131" t="s">
        <v>422</v>
      </c>
      <c r="AY131" t="s">
        <v>36</v>
      </c>
      <c r="AZ131" t="s">
        <v>37</v>
      </c>
      <c r="BA131">
        <v>140000000</v>
      </c>
      <c r="BB131">
        <v>2007</v>
      </c>
      <c r="BC131">
        <v>6.2</v>
      </c>
      <c r="BE131" t="s">
        <v>4078</v>
      </c>
      <c r="BF131">
        <v>89</v>
      </c>
      <c r="BG131">
        <v>66734992</v>
      </c>
      <c r="BH131" t="s">
        <v>1709</v>
      </c>
      <c r="BI131" t="s">
        <v>4080</v>
      </c>
      <c r="BJ131" t="s">
        <v>36</v>
      </c>
      <c r="BK131" t="s">
        <v>37</v>
      </c>
      <c r="BL131">
        <v>60000000</v>
      </c>
      <c r="BM131">
        <v>2003</v>
      </c>
      <c r="BN131">
        <v>4.4000000000000004</v>
      </c>
      <c r="CA131" t="s">
        <v>2610</v>
      </c>
      <c r="CB131">
        <v>117</v>
      </c>
      <c r="CC131">
        <v>118823091</v>
      </c>
      <c r="CD131" t="s">
        <v>3022</v>
      </c>
      <c r="CE131" t="s">
        <v>3023</v>
      </c>
      <c r="CF131" t="s">
        <v>36</v>
      </c>
      <c r="CG131" t="s">
        <v>37</v>
      </c>
      <c r="CH131">
        <v>75000000</v>
      </c>
      <c r="CI131">
        <v>2007</v>
      </c>
      <c r="CJ131">
        <v>6.7</v>
      </c>
      <c r="CL131" t="s">
        <v>944</v>
      </c>
      <c r="CM131">
        <v>92</v>
      </c>
      <c r="CN131">
        <v>111505642</v>
      </c>
      <c r="CO131" t="s">
        <v>946</v>
      </c>
      <c r="CP131" t="s">
        <v>947</v>
      </c>
      <c r="CQ131" t="s">
        <v>36</v>
      </c>
      <c r="CR131" t="s">
        <v>37</v>
      </c>
      <c r="CS131">
        <v>145000000</v>
      </c>
      <c r="CT131">
        <v>2014</v>
      </c>
      <c r="CU131">
        <v>6.9</v>
      </c>
      <c r="CW131" t="s">
        <v>2220</v>
      </c>
      <c r="CX131">
        <v>106</v>
      </c>
      <c r="CY131">
        <v>68558662</v>
      </c>
      <c r="CZ131" t="s">
        <v>1205</v>
      </c>
      <c r="DA131" t="s">
        <v>2222</v>
      </c>
      <c r="DB131" t="s">
        <v>36</v>
      </c>
      <c r="DC131" t="s">
        <v>37</v>
      </c>
      <c r="DD131">
        <v>90000000</v>
      </c>
      <c r="DE131">
        <v>2013</v>
      </c>
      <c r="DF131">
        <v>5.9</v>
      </c>
      <c r="DH131" t="s">
        <v>20323</v>
      </c>
      <c r="DI131">
        <v>100</v>
      </c>
      <c r="DJ131">
        <v>1134049</v>
      </c>
      <c r="DK131" t="s">
        <v>20326</v>
      </c>
      <c r="DL131" t="s">
        <v>20327</v>
      </c>
      <c r="DM131" t="s">
        <v>36</v>
      </c>
      <c r="DN131" t="s">
        <v>55</v>
      </c>
      <c r="DO131">
        <v>2000000</v>
      </c>
      <c r="DP131">
        <v>2007</v>
      </c>
      <c r="DQ131">
        <v>8.1</v>
      </c>
      <c r="DS131" t="s">
        <v>6786</v>
      </c>
      <c r="DT131">
        <v>93</v>
      </c>
      <c r="DU131">
        <v>40846082</v>
      </c>
      <c r="DV131" t="s">
        <v>6787</v>
      </c>
      <c r="DW131" t="s">
        <v>11583</v>
      </c>
      <c r="DX131" t="s">
        <v>36</v>
      </c>
      <c r="DY131" t="s">
        <v>37</v>
      </c>
      <c r="DZ131">
        <v>19000000</v>
      </c>
      <c r="EA131">
        <v>1999</v>
      </c>
      <c r="EB131">
        <v>5.6</v>
      </c>
      <c r="ED131" t="s">
        <v>9685</v>
      </c>
      <c r="EE131">
        <v>88</v>
      </c>
      <c r="EF131">
        <v>25615792</v>
      </c>
      <c r="EG131" t="s">
        <v>612</v>
      </c>
      <c r="EH131" t="s">
        <v>9688</v>
      </c>
      <c r="EI131" t="s">
        <v>36</v>
      </c>
      <c r="EJ131" t="s">
        <v>37</v>
      </c>
      <c r="EK131">
        <v>25000000</v>
      </c>
      <c r="EL131">
        <v>2009</v>
      </c>
      <c r="EM131">
        <v>3.5</v>
      </c>
      <c r="EO131" t="s">
        <v>23122</v>
      </c>
      <c r="EP131">
        <v>98</v>
      </c>
      <c r="ER131" t="s">
        <v>23124</v>
      </c>
      <c r="ES131" t="s">
        <v>23125</v>
      </c>
      <c r="ET131" t="s">
        <v>36</v>
      </c>
      <c r="EU131" t="s">
        <v>1463</v>
      </c>
      <c r="EV131">
        <v>500000</v>
      </c>
      <c r="EW131">
        <v>2015</v>
      </c>
      <c r="EX131">
        <v>4.3</v>
      </c>
      <c r="EZ131" t="s">
        <v>4390</v>
      </c>
      <c r="FA131">
        <v>104</v>
      </c>
      <c r="FB131">
        <v>47806295</v>
      </c>
      <c r="FC131" t="s">
        <v>6489</v>
      </c>
      <c r="FD131" t="s">
        <v>6490</v>
      </c>
      <c r="FE131" t="s">
        <v>36</v>
      </c>
      <c r="FF131" t="s">
        <v>37</v>
      </c>
      <c r="FG131">
        <v>43000000</v>
      </c>
      <c r="FH131">
        <v>2005</v>
      </c>
      <c r="FI131">
        <v>6.5</v>
      </c>
      <c r="FV131" t="s">
        <v>4064</v>
      </c>
      <c r="FW131">
        <v>112</v>
      </c>
      <c r="FX131">
        <v>90556401</v>
      </c>
      <c r="FY131" t="s">
        <v>10892</v>
      </c>
      <c r="FZ131" t="s">
        <v>14502</v>
      </c>
      <c r="GA131" t="s">
        <v>36</v>
      </c>
      <c r="GB131" t="s">
        <v>37</v>
      </c>
      <c r="GC131">
        <v>11000000</v>
      </c>
      <c r="GD131">
        <v>2008</v>
      </c>
      <c r="GE131">
        <v>4.5</v>
      </c>
      <c r="GG131" t="s">
        <v>1509</v>
      </c>
      <c r="GH131">
        <v>94</v>
      </c>
      <c r="GI131">
        <v>103812241</v>
      </c>
      <c r="GJ131" t="s">
        <v>698</v>
      </c>
      <c r="GK131" t="s">
        <v>2921</v>
      </c>
      <c r="GL131" t="s">
        <v>36</v>
      </c>
      <c r="GM131" t="s">
        <v>37</v>
      </c>
      <c r="GN131">
        <v>79000000</v>
      </c>
      <c r="GO131">
        <v>2012</v>
      </c>
      <c r="GP131">
        <v>5.8</v>
      </c>
      <c r="GR131" t="s">
        <v>4227</v>
      </c>
      <c r="GS131">
        <v>106</v>
      </c>
      <c r="GT131">
        <v>4581222</v>
      </c>
      <c r="GU131" t="s">
        <v>20238</v>
      </c>
      <c r="GV131" t="s">
        <v>20239</v>
      </c>
      <c r="GW131" t="s">
        <v>36</v>
      </c>
      <c r="GX131" t="s">
        <v>55</v>
      </c>
      <c r="GZ131">
        <v>2003</v>
      </c>
      <c r="HA131">
        <v>8.1</v>
      </c>
      <c r="HC131" t="s">
        <v>47</v>
      </c>
      <c r="HD131">
        <v>117</v>
      </c>
      <c r="HE131">
        <v>104054514</v>
      </c>
      <c r="HF131" t="s">
        <v>320</v>
      </c>
      <c r="HG131" t="s">
        <v>2618</v>
      </c>
      <c r="HH131" t="s">
        <v>36</v>
      </c>
      <c r="HI131" t="s">
        <v>37</v>
      </c>
      <c r="HJ131">
        <v>80000000</v>
      </c>
      <c r="HK131">
        <v>2002</v>
      </c>
      <c r="HL131">
        <v>7.7</v>
      </c>
      <c r="HN131" t="s">
        <v>22213</v>
      </c>
      <c r="HO131">
        <v>90</v>
      </c>
      <c r="HP131">
        <v>1310270</v>
      </c>
      <c r="HQ131" t="s">
        <v>22215</v>
      </c>
      <c r="HR131" t="s">
        <v>22216</v>
      </c>
      <c r="HS131" t="s">
        <v>36</v>
      </c>
      <c r="HT131" t="s">
        <v>37</v>
      </c>
      <c r="HU131">
        <v>780000</v>
      </c>
      <c r="HV131">
        <v>2003</v>
      </c>
      <c r="HW131">
        <v>6.8</v>
      </c>
    </row>
    <row r="132" spans="2:231" x14ac:dyDescent="0.2">
      <c r="B132" t="s">
        <v>905</v>
      </c>
      <c r="C132">
        <v>90</v>
      </c>
      <c r="D132">
        <v>165230261</v>
      </c>
      <c r="E132" t="s">
        <v>563</v>
      </c>
      <c r="F132" t="s">
        <v>906</v>
      </c>
      <c r="G132" t="s">
        <v>36</v>
      </c>
      <c r="H132" t="s">
        <v>37</v>
      </c>
      <c r="I132">
        <v>150000000</v>
      </c>
      <c r="J132">
        <v>2011</v>
      </c>
      <c r="K132">
        <v>7.3</v>
      </c>
      <c r="M132" t="s">
        <v>799</v>
      </c>
      <c r="N132">
        <v>86</v>
      </c>
      <c r="O132">
        <v>193136719</v>
      </c>
      <c r="P132" t="s">
        <v>800</v>
      </c>
      <c r="Q132" t="s">
        <v>2989</v>
      </c>
      <c r="R132" t="s">
        <v>36</v>
      </c>
      <c r="S132" t="s">
        <v>37</v>
      </c>
      <c r="T132">
        <v>75000000</v>
      </c>
      <c r="U132">
        <v>2005</v>
      </c>
      <c r="V132">
        <v>6.9</v>
      </c>
      <c r="X132" t="s">
        <v>12103</v>
      </c>
      <c r="Y132">
        <v>80</v>
      </c>
      <c r="Z132">
        <v>51053787</v>
      </c>
      <c r="AA132" t="s">
        <v>255</v>
      </c>
      <c r="AB132" t="s">
        <v>12105</v>
      </c>
      <c r="AC132" t="s">
        <v>36</v>
      </c>
      <c r="AD132" t="s">
        <v>37</v>
      </c>
      <c r="AE132">
        <v>17500000</v>
      </c>
      <c r="AF132">
        <v>2005</v>
      </c>
      <c r="AG132">
        <v>6.5</v>
      </c>
      <c r="AI132" t="s">
        <v>3446</v>
      </c>
      <c r="AJ132">
        <v>106</v>
      </c>
      <c r="AK132">
        <v>15785632</v>
      </c>
      <c r="AL132" t="s">
        <v>261</v>
      </c>
      <c r="AM132" t="s">
        <v>9727</v>
      </c>
      <c r="AN132" t="s">
        <v>36</v>
      </c>
      <c r="AO132" t="s">
        <v>55</v>
      </c>
      <c r="AP132">
        <v>23000000</v>
      </c>
      <c r="AQ132">
        <v>2016</v>
      </c>
      <c r="AR132">
        <v>7.5</v>
      </c>
      <c r="AT132" t="s">
        <v>944</v>
      </c>
      <c r="AU132">
        <v>84</v>
      </c>
      <c r="AV132">
        <v>140015224</v>
      </c>
      <c r="AW132" t="s">
        <v>1651</v>
      </c>
      <c r="AX132" t="s">
        <v>1652</v>
      </c>
      <c r="AY132" t="s">
        <v>36</v>
      </c>
      <c r="AZ132" t="s">
        <v>765</v>
      </c>
      <c r="BA132">
        <v>133000000</v>
      </c>
      <c r="BB132">
        <v>1999</v>
      </c>
      <c r="BC132">
        <v>5.9</v>
      </c>
      <c r="BE132" t="s">
        <v>4848</v>
      </c>
      <c r="BF132">
        <v>170</v>
      </c>
      <c r="BG132">
        <v>66676062</v>
      </c>
      <c r="BH132" t="s">
        <v>2380</v>
      </c>
      <c r="BI132" t="s">
        <v>4849</v>
      </c>
      <c r="BJ132" t="s">
        <v>36</v>
      </c>
      <c r="BK132" t="s">
        <v>37</v>
      </c>
      <c r="BL132">
        <v>54000000</v>
      </c>
      <c r="BM132">
        <v>1990</v>
      </c>
      <c r="BN132">
        <v>7.6</v>
      </c>
      <c r="CA132" t="s">
        <v>1163</v>
      </c>
      <c r="CB132">
        <v>106</v>
      </c>
      <c r="CC132">
        <v>118683135</v>
      </c>
      <c r="CD132" t="s">
        <v>248</v>
      </c>
      <c r="CE132" t="s">
        <v>4925</v>
      </c>
      <c r="CF132" t="s">
        <v>36</v>
      </c>
      <c r="CG132" t="s">
        <v>37</v>
      </c>
      <c r="CH132">
        <v>52000000</v>
      </c>
      <c r="CI132">
        <v>2006</v>
      </c>
      <c r="CJ132">
        <v>5.8</v>
      </c>
      <c r="CL132" t="s">
        <v>2040</v>
      </c>
      <c r="CM132">
        <v>97</v>
      </c>
      <c r="CN132">
        <v>110222438</v>
      </c>
      <c r="CO132" t="s">
        <v>1732</v>
      </c>
      <c r="CP132" t="s">
        <v>9217</v>
      </c>
      <c r="CQ132" t="s">
        <v>36</v>
      </c>
      <c r="CR132" t="s">
        <v>37</v>
      </c>
      <c r="CS132">
        <v>26000000</v>
      </c>
      <c r="CT132">
        <v>2003</v>
      </c>
      <c r="CU132">
        <v>6.1</v>
      </c>
      <c r="CW132" t="s">
        <v>1603</v>
      </c>
      <c r="CX132">
        <v>117</v>
      </c>
      <c r="CY132">
        <v>65653758</v>
      </c>
      <c r="CZ132" t="s">
        <v>639</v>
      </c>
      <c r="DA132" t="s">
        <v>2225</v>
      </c>
      <c r="DB132" t="s">
        <v>36</v>
      </c>
      <c r="DC132" t="s">
        <v>37</v>
      </c>
      <c r="DD132">
        <v>95000000</v>
      </c>
      <c r="DE132">
        <v>2003</v>
      </c>
      <c r="DF132">
        <v>5.5</v>
      </c>
      <c r="DH132" t="s">
        <v>9719</v>
      </c>
      <c r="DI132">
        <v>113</v>
      </c>
      <c r="DJ132">
        <v>1094798</v>
      </c>
      <c r="DK132" t="s">
        <v>2396</v>
      </c>
      <c r="DL132" t="s">
        <v>16165</v>
      </c>
      <c r="DM132" t="s">
        <v>36</v>
      </c>
      <c r="DN132" t="s">
        <v>55</v>
      </c>
      <c r="DO132">
        <v>7200000</v>
      </c>
      <c r="DP132">
        <v>2010</v>
      </c>
      <c r="DQ132">
        <v>7.2</v>
      </c>
      <c r="DS132" t="s">
        <v>4315</v>
      </c>
      <c r="DT132">
        <v>100</v>
      </c>
      <c r="DU132">
        <v>40168080</v>
      </c>
      <c r="DV132" t="s">
        <v>534</v>
      </c>
      <c r="DW132" t="s">
        <v>9278</v>
      </c>
      <c r="DX132" t="s">
        <v>36</v>
      </c>
      <c r="DY132" t="s">
        <v>37</v>
      </c>
      <c r="DZ132">
        <v>26000000</v>
      </c>
      <c r="EA132">
        <v>2010</v>
      </c>
      <c r="EB132">
        <v>5.2</v>
      </c>
      <c r="ED132" t="s">
        <v>12991</v>
      </c>
      <c r="EE132">
        <v>82</v>
      </c>
      <c r="EF132">
        <v>25571351</v>
      </c>
      <c r="EG132" t="s">
        <v>12995</v>
      </c>
      <c r="EH132" t="s">
        <v>13421</v>
      </c>
      <c r="EI132" t="s">
        <v>36</v>
      </c>
      <c r="EJ132" t="s">
        <v>37</v>
      </c>
      <c r="EK132">
        <v>14000000</v>
      </c>
      <c r="EL132">
        <v>2002</v>
      </c>
      <c r="EM132">
        <v>6.6</v>
      </c>
      <c r="EO132" t="s">
        <v>23259</v>
      </c>
      <c r="EP132">
        <v>93</v>
      </c>
      <c r="ER132" t="s">
        <v>6290</v>
      </c>
      <c r="ES132" t="s">
        <v>23261</v>
      </c>
      <c r="ET132" t="s">
        <v>36</v>
      </c>
      <c r="EU132" t="s">
        <v>37</v>
      </c>
      <c r="EW132">
        <v>2008</v>
      </c>
      <c r="EX132">
        <v>2.5</v>
      </c>
      <c r="EZ132" t="s">
        <v>4399</v>
      </c>
      <c r="FA132">
        <v>96</v>
      </c>
      <c r="FB132">
        <v>47781388</v>
      </c>
      <c r="FC132" t="s">
        <v>42</v>
      </c>
      <c r="FD132" t="s">
        <v>6480</v>
      </c>
      <c r="FE132" t="s">
        <v>36</v>
      </c>
      <c r="FF132" t="s">
        <v>37</v>
      </c>
      <c r="FG132">
        <v>40000000</v>
      </c>
      <c r="FH132">
        <v>2004</v>
      </c>
      <c r="FI132">
        <v>6.6</v>
      </c>
      <c r="FV132" t="s">
        <v>3100</v>
      </c>
      <c r="FW132">
        <v>96</v>
      </c>
      <c r="FX132">
        <v>88915214</v>
      </c>
      <c r="FY132" t="s">
        <v>639</v>
      </c>
      <c r="FZ132" t="s">
        <v>6957</v>
      </c>
      <c r="GA132" t="s">
        <v>36</v>
      </c>
      <c r="GB132" t="s">
        <v>37</v>
      </c>
      <c r="GC132">
        <v>38000000</v>
      </c>
      <c r="GD132">
        <v>2009</v>
      </c>
      <c r="GE132">
        <v>6.5</v>
      </c>
      <c r="GG132" t="s">
        <v>4019</v>
      </c>
      <c r="GH132">
        <v>113</v>
      </c>
      <c r="GI132">
        <v>102413606</v>
      </c>
      <c r="GJ132" t="s">
        <v>4020</v>
      </c>
      <c r="GK132" t="s">
        <v>7748</v>
      </c>
      <c r="GL132" t="s">
        <v>36</v>
      </c>
      <c r="GM132" t="s">
        <v>37</v>
      </c>
      <c r="GN132">
        <v>34000000</v>
      </c>
      <c r="GO132">
        <v>2014</v>
      </c>
      <c r="GP132">
        <v>6.8</v>
      </c>
      <c r="GR132" t="s">
        <v>7856</v>
      </c>
      <c r="GS132">
        <v>118</v>
      </c>
      <c r="GT132">
        <v>4280577</v>
      </c>
      <c r="GU132" t="s">
        <v>3162</v>
      </c>
      <c r="GV132" t="s">
        <v>7857</v>
      </c>
      <c r="GW132" t="s">
        <v>36</v>
      </c>
      <c r="GX132" t="s">
        <v>37</v>
      </c>
      <c r="GY132">
        <v>10000000</v>
      </c>
      <c r="GZ132">
        <v>2005</v>
      </c>
      <c r="HA132">
        <v>6.8</v>
      </c>
      <c r="HC132" t="s">
        <v>1678</v>
      </c>
      <c r="HD132">
        <v>105</v>
      </c>
      <c r="HE132">
        <v>103738726</v>
      </c>
      <c r="HF132" t="s">
        <v>5613</v>
      </c>
      <c r="HG132" t="s">
        <v>5614</v>
      </c>
      <c r="HH132" t="s">
        <v>36</v>
      </c>
      <c r="HI132" t="s">
        <v>37</v>
      </c>
      <c r="HJ132">
        <v>100000000</v>
      </c>
      <c r="HK132">
        <v>1990</v>
      </c>
      <c r="HL132">
        <v>6.1</v>
      </c>
      <c r="HN132" t="s">
        <v>13994</v>
      </c>
      <c r="HO132">
        <v>148</v>
      </c>
      <c r="HP132">
        <v>1110186</v>
      </c>
      <c r="HQ132" t="s">
        <v>13996</v>
      </c>
      <c r="HR132" t="s">
        <v>13997</v>
      </c>
      <c r="HS132" t="s">
        <v>12698</v>
      </c>
      <c r="HT132" t="s">
        <v>5692</v>
      </c>
      <c r="HU132">
        <v>12800000</v>
      </c>
      <c r="HV132">
        <v>2004</v>
      </c>
      <c r="HW132">
        <v>8.1</v>
      </c>
    </row>
    <row r="133" spans="2:231" x14ac:dyDescent="0.2">
      <c r="B133" t="s">
        <v>1112</v>
      </c>
      <c r="C133">
        <v>106</v>
      </c>
      <c r="D133">
        <v>163192114</v>
      </c>
      <c r="E133" t="s">
        <v>226</v>
      </c>
      <c r="F133" t="s">
        <v>1298</v>
      </c>
      <c r="G133" t="s">
        <v>36</v>
      </c>
      <c r="H133" t="s">
        <v>37</v>
      </c>
      <c r="I133">
        <v>125000000</v>
      </c>
      <c r="J133">
        <v>2010</v>
      </c>
      <c r="K133">
        <v>5.8</v>
      </c>
      <c r="M133" t="s">
        <v>304</v>
      </c>
      <c r="N133">
        <v>74</v>
      </c>
      <c r="O133">
        <v>191796233</v>
      </c>
      <c r="P133" t="s">
        <v>320</v>
      </c>
      <c r="Q133" t="s">
        <v>8094</v>
      </c>
      <c r="R133" t="s">
        <v>36</v>
      </c>
      <c r="S133" t="s">
        <v>37</v>
      </c>
      <c r="T133">
        <v>30000000</v>
      </c>
      <c r="U133">
        <v>1995</v>
      </c>
      <c r="V133">
        <v>8.3000000000000007</v>
      </c>
      <c r="X133" t="s">
        <v>4137</v>
      </c>
      <c r="Y133">
        <v>93</v>
      </c>
      <c r="Z133">
        <v>50818750</v>
      </c>
      <c r="AA133" t="s">
        <v>1203</v>
      </c>
      <c r="AB133" t="s">
        <v>4138</v>
      </c>
      <c r="AC133" t="s">
        <v>36</v>
      </c>
      <c r="AD133" t="s">
        <v>55</v>
      </c>
      <c r="AE133">
        <v>60000000</v>
      </c>
      <c r="AF133">
        <v>2008</v>
      </c>
      <c r="AG133">
        <v>6.1</v>
      </c>
      <c r="AI133" t="s">
        <v>3446</v>
      </c>
      <c r="AJ133">
        <v>106</v>
      </c>
      <c r="AK133">
        <v>15785632</v>
      </c>
      <c r="AL133" t="s">
        <v>261</v>
      </c>
      <c r="AM133" t="s">
        <v>9727</v>
      </c>
      <c r="AN133" t="s">
        <v>36</v>
      </c>
      <c r="AO133" t="s">
        <v>55</v>
      </c>
      <c r="AP133">
        <v>23000000</v>
      </c>
      <c r="AQ133">
        <v>2016</v>
      </c>
      <c r="AR133">
        <v>7.5</v>
      </c>
      <c r="AT133" t="s">
        <v>3655</v>
      </c>
      <c r="AU133">
        <v>104</v>
      </c>
      <c r="AV133">
        <v>139225854</v>
      </c>
      <c r="AW133" t="s">
        <v>3657</v>
      </c>
      <c r="AX133" t="s">
        <v>3658</v>
      </c>
      <c r="AY133" t="s">
        <v>36</v>
      </c>
      <c r="AZ133" t="s">
        <v>37</v>
      </c>
      <c r="BA133">
        <v>60000000</v>
      </c>
      <c r="BB133">
        <v>2002</v>
      </c>
      <c r="BC133">
        <v>5.5</v>
      </c>
      <c r="BE133" t="s">
        <v>3834</v>
      </c>
      <c r="BF133">
        <v>109</v>
      </c>
      <c r="BG133">
        <v>66489425</v>
      </c>
      <c r="BH133" t="s">
        <v>80</v>
      </c>
      <c r="BI133" t="s">
        <v>9554</v>
      </c>
      <c r="BJ133" t="s">
        <v>36</v>
      </c>
      <c r="BK133" t="s">
        <v>37</v>
      </c>
      <c r="BL133">
        <v>25000000</v>
      </c>
      <c r="BM133">
        <v>2012</v>
      </c>
      <c r="BN133">
        <v>6.5</v>
      </c>
      <c r="CA133" t="s">
        <v>3534</v>
      </c>
      <c r="CB133">
        <v>124</v>
      </c>
      <c r="CC133">
        <v>118471320</v>
      </c>
      <c r="CD133" t="s">
        <v>464</v>
      </c>
      <c r="CE133" t="s">
        <v>3535</v>
      </c>
      <c r="CF133" t="s">
        <v>36</v>
      </c>
      <c r="CG133" t="s">
        <v>37</v>
      </c>
      <c r="CH133">
        <v>68000000</v>
      </c>
      <c r="CI133">
        <v>2002</v>
      </c>
      <c r="CJ133">
        <v>6.4</v>
      </c>
      <c r="CL133" t="s">
        <v>2610</v>
      </c>
      <c r="CM133">
        <v>99</v>
      </c>
      <c r="CN133">
        <v>109993847</v>
      </c>
      <c r="CO133" t="s">
        <v>2178</v>
      </c>
      <c r="CP133" t="s">
        <v>2613</v>
      </c>
      <c r="CQ133" t="s">
        <v>36</v>
      </c>
      <c r="CR133" t="s">
        <v>37</v>
      </c>
      <c r="CS133">
        <v>80000000</v>
      </c>
      <c r="CT133">
        <v>2008</v>
      </c>
      <c r="CU133">
        <v>6.1</v>
      </c>
      <c r="CW133" t="s">
        <v>2275</v>
      </c>
      <c r="CX133">
        <v>129</v>
      </c>
      <c r="CY133">
        <v>37567440</v>
      </c>
      <c r="CZ133" t="s">
        <v>2276</v>
      </c>
      <c r="DA133" t="s">
        <v>2277</v>
      </c>
      <c r="DB133" t="s">
        <v>36</v>
      </c>
      <c r="DC133" t="s">
        <v>37</v>
      </c>
      <c r="DD133">
        <v>20000000</v>
      </c>
      <c r="DE133">
        <v>1982</v>
      </c>
      <c r="DF133">
        <v>6.9</v>
      </c>
      <c r="DH133" t="s">
        <v>13674</v>
      </c>
      <c r="DI133">
        <v>111</v>
      </c>
      <c r="DJ133">
        <v>1066555</v>
      </c>
      <c r="DK133" t="s">
        <v>5589</v>
      </c>
      <c r="DL133" t="s">
        <v>14762</v>
      </c>
      <c r="DN133" t="s">
        <v>37</v>
      </c>
      <c r="DO133">
        <v>11000000</v>
      </c>
      <c r="DP133">
        <v>2007</v>
      </c>
      <c r="DQ133">
        <v>5.8</v>
      </c>
      <c r="DS133" t="s">
        <v>4901</v>
      </c>
      <c r="DT133">
        <v>104</v>
      </c>
      <c r="DU133">
        <v>40064955</v>
      </c>
      <c r="DV133" t="s">
        <v>680</v>
      </c>
      <c r="DW133" t="s">
        <v>12781</v>
      </c>
      <c r="DX133" t="s">
        <v>36</v>
      </c>
      <c r="DY133" t="s">
        <v>37</v>
      </c>
      <c r="DZ133">
        <v>15000000</v>
      </c>
      <c r="EA133">
        <v>1998</v>
      </c>
      <c r="EB133">
        <v>6.4</v>
      </c>
      <c r="ED133" t="s">
        <v>4535</v>
      </c>
      <c r="EE133">
        <v>131</v>
      </c>
      <c r="EF133">
        <v>25528495</v>
      </c>
      <c r="EG133" t="s">
        <v>57</v>
      </c>
      <c r="EH133" t="s">
        <v>4538</v>
      </c>
      <c r="EI133" t="s">
        <v>36</v>
      </c>
      <c r="EJ133" t="s">
        <v>55</v>
      </c>
      <c r="EK133">
        <v>57000000</v>
      </c>
      <c r="EL133">
        <v>2001</v>
      </c>
      <c r="EM133">
        <v>5.9</v>
      </c>
      <c r="EO133" t="s">
        <v>23390</v>
      </c>
      <c r="EP133">
        <v>66</v>
      </c>
      <c r="ER133" t="s">
        <v>23393</v>
      </c>
      <c r="ES133" t="s">
        <v>23394</v>
      </c>
      <c r="ET133" t="s">
        <v>36</v>
      </c>
      <c r="EU133" t="s">
        <v>37</v>
      </c>
      <c r="EV133">
        <v>200000</v>
      </c>
      <c r="EW133">
        <v>1933</v>
      </c>
      <c r="EX133">
        <v>6.5</v>
      </c>
      <c r="EZ133" t="s">
        <v>5217</v>
      </c>
      <c r="FA133">
        <v>132</v>
      </c>
      <c r="FB133">
        <v>46982632</v>
      </c>
      <c r="FC133" t="s">
        <v>3371</v>
      </c>
      <c r="FD133" t="s">
        <v>5219</v>
      </c>
      <c r="FE133" t="s">
        <v>36</v>
      </c>
      <c r="FF133" t="s">
        <v>266</v>
      </c>
      <c r="FG133">
        <v>50000000</v>
      </c>
      <c r="FH133">
        <v>2006</v>
      </c>
      <c r="FI133">
        <v>6.6</v>
      </c>
      <c r="FV133" t="s">
        <v>4671</v>
      </c>
      <c r="FW133">
        <v>95</v>
      </c>
      <c r="FX133">
        <v>88658172</v>
      </c>
      <c r="FY133" t="s">
        <v>652</v>
      </c>
      <c r="FZ133" t="s">
        <v>5097</v>
      </c>
      <c r="GA133" t="s">
        <v>36</v>
      </c>
      <c r="GB133" t="s">
        <v>37</v>
      </c>
      <c r="GC133">
        <v>50000000</v>
      </c>
      <c r="GD133">
        <v>2006</v>
      </c>
      <c r="GE133">
        <v>5.6</v>
      </c>
      <c r="GG133" t="s">
        <v>426</v>
      </c>
      <c r="GH133">
        <v>120</v>
      </c>
      <c r="GI133">
        <v>102315545</v>
      </c>
      <c r="GJ133" t="s">
        <v>632</v>
      </c>
      <c r="GK133" t="s">
        <v>633</v>
      </c>
      <c r="GL133" t="s">
        <v>36</v>
      </c>
      <c r="GM133" t="s">
        <v>37</v>
      </c>
      <c r="GN133">
        <v>165000000</v>
      </c>
      <c r="GO133">
        <v>2016</v>
      </c>
      <c r="GP133">
        <v>5.5</v>
      </c>
      <c r="GR133" t="s">
        <v>8638</v>
      </c>
      <c r="GS133">
        <v>102</v>
      </c>
      <c r="GT133">
        <v>4239767</v>
      </c>
      <c r="GU133" t="s">
        <v>16357</v>
      </c>
      <c r="GV133" t="s">
        <v>16358</v>
      </c>
      <c r="GW133" t="s">
        <v>36</v>
      </c>
      <c r="GX133" t="s">
        <v>266</v>
      </c>
      <c r="GY133">
        <v>7500000</v>
      </c>
      <c r="GZ133">
        <v>2002</v>
      </c>
      <c r="HA133">
        <v>6</v>
      </c>
      <c r="HC133" t="s">
        <v>1782</v>
      </c>
      <c r="HD133">
        <v>113</v>
      </c>
      <c r="HE133">
        <v>102981571</v>
      </c>
      <c r="HF133" t="s">
        <v>333</v>
      </c>
      <c r="HG133" t="s">
        <v>2529</v>
      </c>
      <c r="HH133" t="s">
        <v>36</v>
      </c>
      <c r="HI133" t="s">
        <v>37</v>
      </c>
      <c r="HJ133">
        <v>80000000</v>
      </c>
      <c r="HK133">
        <v>2010</v>
      </c>
      <c r="HL133">
        <v>6.5</v>
      </c>
      <c r="HN133" t="s">
        <v>574</v>
      </c>
      <c r="HO133">
        <v>102</v>
      </c>
      <c r="HP133">
        <v>1068392</v>
      </c>
      <c r="HQ133" t="s">
        <v>1188</v>
      </c>
      <c r="HR133" t="s">
        <v>7248</v>
      </c>
      <c r="HS133" t="s">
        <v>36</v>
      </c>
      <c r="HT133" t="s">
        <v>3569</v>
      </c>
      <c r="HU133">
        <v>36000000</v>
      </c>
      <c r="HV133">
        <v>2011</v>
      </c>
      <c r="HW133">
        <v>5.9</v>
      </c>
    </row>
    <row r="134" spans="2:231" x14ac:dyDescent="0.2">
      <c r="B134" t="s">
        <v>1112</v>
      </c>
      <c r="C134">
        <v>106</v>
      </c>
      <c r="D134">
        <v>163192114</v>
      </c>
      <c r="E134" t="s">
        <v>226</v>
      </c>
      <c r="F134" t="s">
        <v>1298</v>
      </c>
      <c r="G134" t="s">
        <v>36</v>
      </c>
      <c r="H134" t="s">
        <v>37</v>
      </c>
      <c r="I134">
        <v>125000000</v>
      </c>
      <c r="J134">
        <v>2010</v>
      </c>
      <c r="K134">
        <v>5.8</v>
      </c>
      <c r="M134" t="s">
        <v>304</v>
      </c>
      <c r="N134">
        <v>106</v>
      </c>
      <c r="O134">
        <v>191450875</v>
      </c>
      <c r="P134" t="s">
        <v>306</v>
      </c>
      <c r="Q134" t="s">
        <v>307</v>
      </c>
      <c r="R134" t="s">
        <v>36</v>
      </c>
      <c r="S134" t="s">
        <v>37</v>
      </c>
      <c r="T134">
        <v>200000000</v>
      </c>
      <c r="U134">
        <v>2011</v>
      </c>
      <c r="V134">
        <v>6.3</v>
      </c>
      <c r="X134" t="s">
        <v>4186</v>
      </c>
      <c r="Y134">
        <v>96</v>
      </c>
      <c r="Z134">
        <v>50807639</v>
      </c>
      <c r="AA134" t="s">
        <v>4187</v>
      </c>
      <c r="AB134" t="s">
        <v>4188</v>
      </c>
      <c r="AC134" t="s">
        <v>36</v>
      </c>
      <c r="AD134" t="s">
        <v>37</v>
      </c>
      <c r="AE134">
        <v>60000000</v>
      </c>
      <c r="AF134">
        <v>2014</v>
      </c>
      <c r="AG134">
        <v>6.8</v>
      </c>
      <c r="AI134" t="s">
        <v>5681</v>
      </c>
      <c r="AJ134">
        <v>127</v>
      </c>
      <c r="AK134">
        <v>14946229</v>
      </c>
      <c r="AL134" t="s">
        <v>2868</v>
      </c>
      <c r="AM134" t="s">
        <v>5684</v>
      </c>
      <c r="AN134" t="s">
        <v>36</v>
      </c>
      <c r="AO134" t="s">
        <v>55</v>
      </c>
      <c r="AP134">
        <v>25000000</v>
      </c>
      <c r="AQ134">
        <v>2016</v>
      </c>
      <c r="AR134">
        <v>7.3</v>
      </c>
      <c r="AT134" t="s">
        <v>807</v>
      </c>
      <c r="AU134">
        <v>94</v>
      </c>
      <c r="AV134">
        <v>138614544</v>
      </c>
      <c r="AW134" t="s">
        <v>4014</v>
      </c>
      <c r="AX134" t="s">
        <v>6270</v>
      </c>
      <c r="AY134" t="s">
        <v>36</v>
      </c>
      <c r="AZ134" t="s">
        <v>37</v>
      </c>
      <c r="BA134">
        <v>40000000</v>
      </c>
      <c r="BB134">
        <v>2003</v>
      </c>
      <c r="BC134">
        <v>5.8</v>
      </c>
      <c r="BE134" t="s">
        <v>1196</v>
      </c>
      <c r="BF134">
        <v>118</v>
      </c>
      <c r="BG134">
        <v>66488090</v>
      </c>
      <c r="BH134" t="s">
        <v>1725</v>
      </c>
      <c r="BI134" t="s">
        <v>5531</v>
      </c>
      <c r="BJ134" t="s">
        <v>36</v>
      </c>
      <c r="BK134" t="s">
        <v>37</v>
      </c>
      <c r="BL134">
        <v>48000000</v>
      </c>
      <c r="BM134">
        <v>1999</v>
      </c>
      <c r="BN134">
        <v>6.7</v>
      </c>
      <c r="CA134" t="s">
        <v>6232</v>
      </c>
      <c r="CB134">
        <v>145</v>
      </c>
      <c r="CC134">
        <v>117235247</v>
      </c>
      <c r="CD134" t="s">
        <v>1782</v>
      </c>
      <c r="CE134" t="s">
        <v>21504</v>
      </c>
      <c r="CF134" t="s">
        <v>36</v>
      </c>
      <c r="CG134" t="s">
        <v>37</v>
      </c>
      <c r="CH134">
        <v>960000</v>
      </c>
      <c r="CI134">
        <v>1976</v>
      </c>
      <c r="CJ134">
        <v>8.1</v>
      </c>
      <c r="CL134" t="s">
        <v>3301</v>
      </c>
      <c r="CM134">
        <v>111</v>
      </c>
      <c r="CN134">
        <v>108244774</v>
      </c>
      <c r="CO134" t="s">
        <v>255</v>
      </c>
      <c r="CP134" t="s">
        <v>8129</v>
      </c>
      <c r="CQ134" t="s">
        <v>36</v>
      </c>
      <c r="CR134" t="s">
        <v>37</v>
      </c>
      <c r="CS134">
        <v>37000000</v>
      </c>
      <c r="CT134">
        <v>2001</v>
      </c>
      <c r="CU134">
        <v>6.2</v>
      </c>
      <c r="CW134" t="s">
        <v>2287</v>
      </c>
      <c r="CX134">
        <v>110</v>
      </c>
      <c r="CY134">
        <v>190562</v>
      </c>
      <c r="CZ134" t="s">
        <v>2289</v>
      </c>
      <c r="DA134" t="s">
        <v>2290</v>
      </c>
      <c r="DB134" t="s">
        <v>36</v>
      </c>
      <c r="DC134" t="s">
        <v>55</v>
      </c>
      <c r="DD134">
        <v>90000000</v>
      </c>
      <c r="DE134">
        <v>2010</v>
      </c>
      <c r="DF134">
        <v>4.4000000000000004</v>
      </c>
      <c r="DH134" t="s">
        <v>10490</v>
      </c>
      <c r="DI134">
        <v>116</v>
      </c>
      <c r="DJ134">
        <v>1050445</v>
      </c>
      <c r="DK134" t="s">
        <v>1795</v>
      </c>
      <c r="DL134" t="s">
        <v>10492</v>
      </c>
      <c r="DM134" t="s">
        <v>1462</v>
      </c>
      <c r="DN134" t="s">
        <v>1463</v>
      </c>
      <c r="DO134">
        <v>22000000</v>
      </c>
      <c r="DP134">
        <v>2005</v>
      </c>
      <c r="DQ134">
        <v>7.8</v>
      </c>
      <c r="DS134" t="s">
        <v>7856</v>
      </c>
      <c r="DT134">
        <v>100</v>
      </c>
      <c r="DU134">
        <v>39989008</v>
      </c>
      <c r="DV134" t="s">
        <v>5331</v>
      </c>
      <c r="DW134" t="s">
        <v>10109</v>
      </c>
      <c r="DX134" t="s">
        <v>36</v>
      </c>
      <c r="DY134" t="s">
        <v>37</v>
      </c>
      <c r="DZ134">
        <v>24000000</v>
      </c>
      <c r="EA134">
        <v>1998</v>
      </c>
      <c r="EB134">
        <v>4.5999999999999996</v>
      </c>
      <c r="ED134" t="s">
        <v>14130</v>
      </c>
      <c r="EE134">
        <v>93</v>
      </c>
      <c r="EF134">
        <v>25240988</v>
      </c>
      <c r="EG134" t="s">
        <v>14132</v>
      </c>
      <c r="EH134" t="s">
        <v>14133</v>
      </c>
      <c r="EI134" t="s">
        <v>36</v>
      </c>
      <c r="EJ134" t="s">
        <v>37</v>
      </c>
      <c r="EK134">
        <v>12000000</v>
      </c>
      <c r="EL134">
        <v>2012</v>
      </c>
      <c r="EM134">
        <v>5.9</v>
      </c>
      <c r="EZ134" t="s">
        <v>3096</v>
      </c>
      <c r="FA134">
        <v>124</v>
      </c>
      <c r="FB134">
        <v>46975183</v>
      </c>
      <c r="FC134" t="s">
        <v>4181</v>
      </c>
      <c r="FD134" t="s">
        <v>4182</v>
      </c>
      <c r="FE134" t="s">
        <v>36</v>
      </c>
      <c r="FF134" t="s">
        <v>37</v>
      </c>
      <c r="FG134">
        <v>61000000</v>
      </c>
      <c r="FH134">
        <v>2007</v>
      </c>
      <c r="FI134">
        <v>7.2</v>
      </c>
      <c r="FV134" t="s">
        <v>6095</v>
      </c>
      <c r="FW134">
        <v>90</v>
      </c>
      <c r="FX134">
        <v>87856565</v>
      </c>
      <c r="FY134" t="s">
        <v>695</v>
      </c>
      <c r="FZ134" t="s">
        <v>6097</v>
      </c>
      <c r="GA134" t="s">
        <v>36</v>
      </c>
      <c r="GB134" t="s">
        <v>37</v>
      </c>
      <c r="GC134">
        <v>42000000</v>
      </c>
      <c r="GD134">
        <v>2004</v>
      </c>
      <c r="GE134">
        <v>5.9</v>
      </c>
      <c r="GG134" t="s">
        <v>376</v>
      </c>
      <c r="GH134">
        <v>131</v>
      </c>
      <c r="GI134">
        <v>101785482</v>
      </c>
      <c r="GJ134" t="s">
        <v>378</v>
      </c>
      <c r="GK134" t="s">
        <v>379</v>
      </c>
      <c r="GL134" t="s">
        <v>36</v>
      </c>
      <c r="GM134" t="s">
        <v>37</v>
      </c>
      <c r="GN134">
        <v>190000000</v>
      </c>
      <c r="GO134">
        <v>2013</v>
      </c>
      <c r="GP134">
        <v>7</v>
      </c>
      <c r="GR134" t="s">
        <v>4349</v>
      </c>
      <c r="GS134">
        <v>112</v>
      </c>
      <c r="GT134">
        <v>3169424</v>
      </c>
      <c r="GU134" t="s">
        <v>141</v>
      </c>
      <c r="GV134" t="s">
        <v>13830</v>
      </c>
      <c r="GW134" t="s">
        <v>36</v>
      </c>
      <c r="GX134" t="s">
        <v>37</v>
      </c>
      <c r="GY134">
        <v>13000000</v>
      </c>
      <c r="GZ134">
        <v>2007</v>
      </c>
      <c r="HA134">
        <v>6.8</v>
      </c>
      <c r="HC134" t="s">
        <v>10671</v>
      </c>
      <c r="HD134">
        <v>131</v>
      </c>
      <c r="HE134">
        <v>102922376</v>
      </c>
      <c r="HF134" t="s">
        <v>2441</v>
      </c>
      <c r="HG134" t="s">
        <v>10673</v>
      </c>
      <c r="HH134" t="s">
        <v>36</v>
      </c>
      <c r="HI134" t="s">
        <v>37</v>
      </c>
      <c r="HJ134">
        <v>20000000</v>
      </c>
      <c r="HK134">
        <v>1978</v>
      </c>
      <c r="HL134">
        <v>5.7</v>
      </c>
      <c r="HN134" t="s">
        <v>10490</v>
      </c>
      <c r="HO134">
        <v>116</v>
      </c>
      <c r="HP134">
        <v>1050445</v>
      </c>
      <c r="HQ134" t="s">
        <v>1795</v>
      </c>
      <c r="HR134" t="s">
        <v>10492</v>
      </c>
      <c r="HS134" t="s">
        <v>1462</v>
      </c>
      <c r="HT134" t="s">
        <v>1463</v>
      </c>
      <c r="HU134">
        <v>22000000</v>
      </c>
      <c r="HV134">
        <v>2005</v>
      </c>
      <c r="HW134">
        <v>7.8</v>
      </c>
    </row>
    <row r="135" spans="2:231" x14ac:dyDescent="0.2">
      <c r="B135" t="s">
        <v>253</v>
      </c>
      <c r="C135">
        <v>126</v>
      </c>
      <c r="D135">
        <v>162831698</v>
      </c>
      <c r="E135" t="s">
        <v>1324</v>
      </c>
      <c r="F135" t="s">
        <v>2546</v>
      </c>
      <c r="G135" t="s">
        <v>36</v>
      </c>
      <c r="H135" t="s">
        <v>37</v>
      </c>
      <c r="I135">
        <v>80000000</v>
      </c>
      <c r="J135">
        <v>1992</v>
      </c>
      <c r="K135">
        <v>7</v>
      </c>
      <c r="M135" t="s">
        <v>874</v>
      </c>
      <c r="N135">
        <v>101</v>
      </c>
      <c r="O135">
        <v>190871240</v>
      </c>
      <c r="P135" t="s">
        <v>1475</v>
      </c>
      <c r="Q135" t="s">
        <v>1476</v>
      </c>
      <c r="R135" t="s">
        <v>36</v>
      </c>
      <c r="S135" t="s">
        <v>37</v>
      </c>
      <c r="T135">
        <v>125000000</v>
      </c>
      <c r="U135">
        <v>2014</v>
      </c>
      <c r="V135">
        <v>5.9</v>
      </c>
      <c r="X135" t="s">
        <v>1981</v>
      </c>
      <c r="Y135">
        <v>89</v>
      </c>
      <c r="Z135">
        <v>50802661</v>
      </c>
      <c r="AA135" t="s">
        <v>1984</v>
      </c>
      <c r="AB135" t="s">
        <v>1985</v>
      </c>
      <c r="AC135" t="s">
        <v>36</v>
      </c>
      <c r="AD135" t="s">
        <v>37</v>
      </c>
      <c r="AE135">
        <v>95000000</v>
      </c>
      <c r="AF135">
        <v>2000</v>
      </c>
      <c r="AG135">
        <v>6.9</v>
      </c>
      <c r="AI135" t="s">
        <v>14609</v>
      </c>
      <c r="AJ135">
        <v>99</v>
      </c>
      <c r="AK135">
        <v>14597405</v>
      </c>
      <c r="AL135" t="s">
        <v>444</v>
      </c>
      <c r="AM135" t="s">
        <v>15040</v>
      </c>
      <c r="AN135" t="s">
        <v>36</v>
      </c>
      <c r="AO135" t="s">
        <v>55</v>
      </c>
      <c r="AP135">
        <v>6400000</v>
      </c>
      <c r="AQ135">
        <v>2011</v>
      </c>
      <c r="AR135">
        <v>7</v>
      </c>
      <c r="AT135" t="s">
        <v>2097</v>
      </c>
      <c r="AU135">
        <v>109</v>
      </c>
      <c r="AV135">
        <v>138447667</v>
      </c>
      <c r="AW135" t="s">
        <v>442</v>
      </c>
      <c r="AX135" t="s">
        <v>6083</v>
      </c>
      <c r="AY135" t="s">
        <v>36</v>
      </c>
      <c r="AZ135" t="s">
        <v>37</v>
      </c>
      <c r="BA135">
        <v>42000000</v>
      </c>
      <c r="BB135">
        <v>2012</v>
      </c>
      <c r="BC135">
        <v>7.2</v>
      </c>
      <c r="BE135" t="s">
        <v>8203</v>
      </c>
      <c r="BF135">
        <v>119</v>
      </c>
      <c r="BG135">
        <v>66468315</v>
      </c>
      <c r="BH135" t="s">
        <v>61</v>
      </c>
      <c r="BI135" t="s">
        <v>8204</v>
      </c>
      <c r="BJ135" t="s">
        <v>36</v>
      </c>
      <c r="BK135" t="s">
        <v>37</v>
      </c>
      <c r="BL135">
        <v>30000000</v>
      </c>
      <c r="BM135">
        <v>2012</v>
      </c>
      <c r="BN135">
        <v>7.4</v>
      </c>
      <c r="CA135" t="s">
        <v>485</v>
      </c>
      <c r="CB135">
        <v>240</v>
      </c>
      <c r="CC135">
        <v>116866727</v>
      </c>
      <c r="CD135" t="s">
        <v>213</v>
      </c>
      <c r="CE135" t="s">
        <v>1830</v>
      </c>
      <c r="CF135" t="s">
        <v>36</v>
      </c>
      <c r="CG135" t="s">
        <v>37</v>
      </c>
      <c r="CH135">
        <v>100000000</v>
      </c>
      <c r="CI135">
        <v>2013</v>
      </c>
      <c r="CJ135">
        <v>8.1999999999999993</v>
      </c>
      <c r="CL135" t="s">
        <v>3915</v>
      </c>
      <c r="CM135">
        <v>95</v>
      </c>
      <c r="CN135">
        <v>108012170</v>
      </c>
      <c r="CO135" t="s">
        <v>3228</v>
      </c>
      <c r="CP135" t="s">
        <v>3917</v>
      </c>
      <c r="CQ135" t="s">
        <v>36</v>
      </c>
      <c r="CR135" t="s">
        <v>37</v>
      </c>
      <c r="CS135">
        <v>63000000</v>
      </c>
      <c r="CT135">
        <v>2011</v>
      </c>
      <c r="CU135">
        <v>5.5</v>
      </c>
      <c r="CW135" t="s">
        <v>2333</v>
      </c>
      <c r="CX135">
        <v>91</v>
      </c>
      <c r="CY135">
        <v>148313048</v>
      </c>
      <c r="CZ135" t="s">
        <v>270</v>
      </c>
      <c r="DA135" t="s">
        <v>2334</v>
      </c>
      <c r="DB135" t="s">
        <v>36</v>
      </c>
      <c r="DC135" t="s">
        <v>37</v>
      </c>
      <c r="DD135">
        <v>85000000</v>
      </c>
      <c r="DE135">
        <v>2012</v>
      </c>
      <c r="DF135">
        <v>7.1</v>
      </c>
      <c r="DH135" t="s">
        <v>13540</v>
      </c>
      <c r="DI135">
        <v>127</v>
      </c>
      <c r="DJ135">
        <v>1000000</v>
      </c>
      <c r="DK135" t="s">
        <v>199</v>
      </c>
      <c r="DL135" t="s">
        <v>13541</v>
      </c>
      <c r="DM135" t="s">
        <v>36</v>
      </c>
      <c r="DN135" t="s">
        <v>13545</v>
      </c>
      <c r="DO135">
        <v>14000000</v>
      </c>
      <c r="DP135">
        <v>1978</v>
      </c>
      <c r="DQ135">
        <v>6.5</v>
      </c>
      <c r="DS135" t="s">
        <v>3539</v>
      </c>
      <c r="DT135">
        <v>113</v>
      </c>
      <c r="DU135">
        <v>39568996</v>
      </c>
      <c r="DV135" t="s">
        <v>2992</v>
      </c>
      <c r="DW135" t="s">
        <v>8372</v>
      </c>
      <c r="DX135" t="s">
        <v>36</v>
      </c>
      <c r="DY135" t="s">
        <v>37</v>
      </c>
      <c r="DZ135">
        <v>32000000</v>
      </c>
      <c r="EA135">
        <v>2007</v>
      </c>
      <c r="EB135">
        <v>6.6</v>
      </c>
      <c r="ED135" t="s">
        <v>18465</v>
      </c>
      <c r="EE135">
        <v>120</v>
      </c>
      <c r="EF135">
        <v>25000000</v>
      </c>
      <c r="EG135" t="s">
        <v>19666</v>
      </c>
      <c r="EH135" t="s">
        <v>19667</v>
      </c>
      <c r="EI135" t="s">
        <v>36</v>
      </c>
      <c r="EJ135" t="s">
        <v>37</v>
      </c>
      <c r="EK135">
        <v>2883848</v>
      </c>
      <c r="EL135">
        <v>1959</v>
      </c>
      <c r="EM135">
        <v>8.3000000000000007</v>
      </c>
      <c r="EZ135" t="s">
        <v>5741</v>
      </c>
      <c r="FA135">
        <v>121</v>
      </c>
      <c r="FB135">
        <v>46875468</v>
      </c>
      <c r="FC135" t="s">
        <v>8338</v>
      </c>
      <c r="FD135" t="s">
        <v>8339</v>
      </c>
      <c r="FE135" t="s">
        <v>36</v>
      </c>
      <c r="FF135" t="s">
        <v>37</v>
      </c>
      <c r="FG135">
        <v>30000000</v>
      </c>
      <c r="FH135">
        <v>2015</v>
      </c>
      <c r="FI135">
        <v>7.6</v>
      </c>
      <c r="FV135" t="s">
        <v>2459</v>
      </c>
      <c r="FW135">
        <v>113</v>
      </c>
      <c r="FX135">
        <v>87704396</v>
      </c>
      <c r="FY135" t="s">
        <v>977</v>
      </c>
      <c r="FZ135" t="s">
        <v>3602</v>
      </c>
      <c r="GA135" t="s">
        <v>36</v>
      </c>
      <c r="GB135" t="s">
        <v>37</v>
      </c>
      <c r="GC135">
        <v>66000000</v>
      </c>
      <c r="GD135">
        <v>1999</v>
      </c>
      <c r="GE135">
        <v>6.2</v>
      </c>
      <c r="GG135" t="s">
        <v>2701</v>
      </c>
      <c r="GH135">
        <v>93</v>
      </c>
      <c r="GI135">
        <v>101702060</v>
      </c>
      <c r="GJ135" t="s">
        <v>698</v>
      </c>
      <c r="GK135" t="s">
        <v>5715</v>
      </c>
      <c r="GL135" t="s">
        <v>36</v>
      </c>
      <c r="GM135" t="s">
        <v>37</v>
      </c>
      <c r="GN135">
        <v>45000000</v>
      </c>
      <c r="GO135">
        <v>2008</v>
      </c>
      <c r="GP135">
        <v>5.8</v>
      </c>
      <c r="GR135" t="s">
        <v>8678</v>
      </c>
      <c r="GS135">
        <v>80</v>
      </c>
      <c r="GT135">
        <v>3101301</v>
      </c>
      <c r="GU135" t="s">
        <v>442</v>
      </c>
      <c r="GV135" t="s">
        <v>8680</v>
      </c>
      <c r="GW135" t="s">
        <v>36</v>
      </c>
      <c r="GX135" t="s">
        <v>37</v>
      </c>
      <c r="GZ135">
        <v>2005</v>
      </c>
      <c r="HA135">
        <v>4</v>
      </c>
      <c r="HC135" t="s">
        <v>1781</v>
      </c>
      <c r="HD135">
        <v>116</v>
      </c>
      <c r="HE135">
        <v>102678089</v>
      </c>
      <c r="HF135" t="s">
        <v>3709</v>
      </c>
      <c r="HG135" t="s">
        <v>3963</v>
      </c>
      <c r="HH135" t="s">
        <v>36</v>
      </c>
      <c r="HI135" t="s">
        <v>37</v>
      </c>
      <c r="HJ135">
        <v>95000000</v>
      </c>
      <c r="HK135">
        <v>1999</v>
      </c>
      <c r="HL135">
        <v>6.3</v>
      </c>
      <c r="HN135" t="s">
        <v>1514</v>
      </c>
      <c r="HO135">
        <v>125</v>
      </c>
      <c r="HP135">
        <v>1027749</v>
      </c>
      <c r="HQ135" t="s">
        <v>3371</v>
      </c>
      <c r="HR135" t="s">
        <v>11422</v>
      </c>
      <c r="HS135" t="s">
        <v>36</v>
      </c>
      <c r="HT135" t="s">
        <v>368</v>
      </c>
      <c r="HU135">
        <v>40000000</v>
      </c>
      <c r="HV135">
        <v>2008</v>
      </c>
      <c r="HW135">
        <v>7.1</v>
      </c>
    </row>
    <row r="136" spans="2:231" x14ac:dyDescent="0.2">
      <c r="B136" t="s">
        <v>505</v>
      </c>
      <c r="C136">
        <v>123</v>
      </c>
      <c r="D136">
        <v>161087183</v>
      </c>
      <c r="E136" t="s">
        <v>164</v>
      </c>
      <c r="F136" t="s">
        <v>508</v>
      </c>
      <c r="G136" t="s">
        <v>36</v>
      </c>
      <c r="H136" t="s">
        <v>37</v>
      </c>
      <c r="I136">
        <v>175000000</v>
      </c>
      <c r="J136">
        <v>2016</v>
      </c>
      <c r="K136">
        <v>6.9</v>
      </c>
      <c r="M136" t="s">
        <v>874</v>
      </c>
      <c r="N136">
        <v>101</v>
      </c>
      <c r="O136">
        <v>190871240</v>
      </c>
      <c r="P136" t="s">
        <v>1475</v>
      </c>
      <c r="Q136" t="s">
        <v>1476</v>
      </c>
      <c r="R136" t="s">
        <v>36</v>
      </c>
      <c r="S136" t="s">
        <v>37</v>
      </c>
      <c r="T136">
        <v>125000000</v>
      </c>
      <c r="U136">
        <v>2014</v>
      </c>
      <c r="V136">
        <v>5.9</v>
      </c>
      <c r="X136" t="s">
        <v>5197</v>
      </c>
      <c r="Y136">
        <v>95</v>
      </c>
      <c r="Z136">
        <v>50150619</v>
      </c>
      <c r="AA136" t="s">
        <v>442</v>
      </c>
      <c r="AB136" t="s">
        <v>5198</v>
      </c>
      <c r="AC136" t="s">
        <v>36</v>
      </c>
      <c r="AD136" t="s">
        <v>37</v>
      </c>
      <c r="AE136">
        <v>50000000</v>
      </c>
      <c r="AF136">
        <v>2014</v>
      </c>
      <c r="AG136">
        <v>7.3</v>
      </c>
      <c r="AI136" t="s">
        <v>253</v>
      </c>
      <c r="AJ136">
        <v>106</v>
      </c>
      <c r="AK136">
        <v>14479776</v>
      </c>
      <c r="AL136" t="s">
        <v>50</v>
      </c>
      <c r="AM136" t="s">
        <v>15073</v>
      </c>
      <c r="AN136" t="s">
        <v>36</v>
      </c>
      <c r="AO136" t="s">
        <v>37</v>
      </c>
      <c r="AP136">
        <v>10000000</v>
      </c>
      <c r="AQ136">
        <v>2014</v>
      </c>
      <c r="AR136">
        <v>7</v>
      </c>
      <c r="AT136" t="s">
        <v>276</v>
      </c>
      <c r="AU136">
        <v>147</v>
      </c>
      <c r="AV136">
        <v>138396624</v>
      </c>
      <c r="AW136" t="s">
        <v>164</v>
      </c>
      <c r="AX136" t="s">
        <v>1187</v>
      </c>
      <c r="AY136" t="s">
        <v>36</v>
      </c>
      <c r="AZ136" t="s">
        <v>37</v>
      </c>
      <c r="BA136">
        <v>130000000</v>
      </c>
      <c r="BB136">
        <v>2003</v>
      </c>
      <c r="BC136">
        <v>6.6</v>
      </c>
      <c r="BE136" t="s">
        <v>1762</v>
      </c>
      <c r="BF136">
        <v>137</v>
      </c>
      <c r="BG136">
        <v>66207920</v>
      </c>
      <c r="BH136" t="s">
        <v>632</v>
      </c>
      <c r="BI136" t="s">
        <v>4660</v>
      </c>
      <c r="BJ136" t="s">
        <v>36</v>
      </c>
      <c r="BK136" t="s">
        <v>37</v>
      </c>
      <c r="BL136">
        <v>30000000</v>
      </c>
      <c r="BM136">
        <v>2004</v>
      </c>
      <c r="BN136">
        <v>8</v>
      </c>
      <c r="CA136" t="s">
        <v>4912</v>
      </c>
      <c r="CB136">
        <v>110</v>
      </c>
      <c r="CC136">
        <v>116724075</v>
      </c>
      <c r="CD136" t="s">
        <v>1538</v>
      </c>
      <c r="CE136" t="s">
        <v>6198</v>
      </c>
      <c r="CF136" t="s">
        <v>36</v>
      </c>
      <c r="CG136" t="s">
        <v>37</v>
      </c>
      <c r="CH136">
        <v>41000000</v>
      </c>
      <c r="CI136">
        <v>2002</v>
      </c>
      <c r="CJ136">
        <v>7</v>
      </c>
      <c r="CL136" t="s">
        <v>1805</v>
      </c>
      <c r="CM136">
        <v>102</v>
      </c>
      <c r="CN136">
        <v>107515297</v>
      </c>
      <c r="CO136" t="s">
        <v>698</v>
      </c>
      <c r="CP136" t="s">
        <v>1807</v>
      </c>
      <c r="CQ136" t="s">
        <v>36</v>
      </c>
      <c r="CR136" t="s">
        <v>37</v>
      </c>
      <c r="CS136">
        <v>100000000</v>
      </c>
      <c r="CT136">
        <v>2013</v>
      </c>
      <c r="CU136">
        <v>6.7</v>
      </c>
      <c r="CW136" t="s">
        <v>2337</v>
      </c>
      <c r="CX136">
        <v>107</v>
      </c>
      <c r="CY136">
        <v>127706877</v>
      </c>
      <c r="CZ136" t="s">
        <v>2340</v>
      </c>
      <c r="DA136" t="s">
        <v>2341</v>
      </c>
      <c r="DB136" t="s">
        <v>36</v>
      </c>
      <c r="DC136" t="s">
        <v>37</v>
      </c>
      <c r="DD136">
        <v>85000000</v>
      </c>
      <c r="DE136">
        <v>2007</v>
      </c>
      <c r="DF136">
        <v>7.1</v>
      </c>
      <c r="DH136" t="s">
        <v>18963</v>
      </c>
      <c r="DI136">
        <v>106</v>
      </c>
      <c r="DJ136">
        <v>886410</v>
      </c>
      <c r="DK136" t="s">
        <v>18965</v>
      </c>
      <c r="DL136" t="s">
        <v>18966</v>
      </c>
      <c r="DM136" t="s">
        <v>2776</v>
      </c>
      <c r="DN136" t="s">
        <v>2911</v>
      </c>
      <c r="DO136">
        <v>3500000</v>
      </c>
      <c r="DP136">
        <v>1998</v>
      </c>
      <c r="DQ136">
        <v>6.8</v>
      </c>
      <c r="DS136" t="s">
        <v>2329</v>
      </c>
      <c r="DT136">
        <v>100</v>
      </c>
      <c r="DU136">
        <v>39532308</v>
      </c>
      <c r="DV136" t="s">
        <v>1970</v>
      </c>
      <c r="DW136" t="s">
        <v>7399</v>
      </c>
      <c r="DX136" t="s">
        <v>36</v>
      </c>
      <c r="DY136" t="s">
        <v>55</v>
      </c>
      <c r="DZ136">
        <v>33000000</v>
      </c>
      <c r="EA136">
        <v>2002</v>
      </c>
      <c r="EB136">
        <v>6.7</v>
      </c>
      <c r="ED136" t="s">
        <v>14944</v>
      </c>
      <c r="EE136">
        <v>116</v>
      </c>
      <c r="EF136">
        <v>24397469</v>
      </c>
      <c r="EG136" t="s">
        <v>5948</v>
      </c>
      <c r="EH136" t="s">
        <v>14945</v>
      </c>
      <c r="EI136" t="s">
        <v>36</v>
      </c>
      <c r="EJ136" t="s">
        <v>37</v>
      </c>
      <c r="EK136">
        <v>17000000</v>
      </c>
      <c r="EL136">
        <v>2012</v>
      </c>
      <c r="EM136">
        <v>5.7</v>
      </c>
      <c r="EZ136" t="s">
        <v>13670</v>
      </c>
      <c r="FA136">
        <v>83</v>
      </c>
      <c r="FB136">
        <v>46729374</v>
      </c>
      <c r="FC136" t="s">
        <v>748</v>
      </c>
      <c r="FD136" t="s">
        <v>13671</v>
      </c>
      <c r="FE136" t="s">
        <v>36</v>
      </c>
      <c r="FF136" t="s">
        <v>37</v>
      </c>
      <c r="FG136">
        <v>13000000</v>
      </c>
      <c r="FH136">
        <v>2000</v>
      </c>
      <c r="FI136">
        <v>5.5</v>
      </c>
      <c r="FV136" t="s">
        <v>2211</v>
      </c>
      <c r="FW136">
        <v>161</v>
      </c>
      <c r="FX136">
        <v>87100000</v>
      </c>
      <c r="FY136" t="s">
        <v>2375</v>
      </c>
      <c r="FZ136" t="s">
        <v>8044</v>
      </c>
      <c r="GA136" t="s">
        <v>36</v>
      </c>
      <c r="GB136" t="s">
        <v>37</v>
      </c>
      <c r="GC136">
        <v>31000000</v>
      </c>
      <c r="GD136">
        <v>1985</v>
      </c>
      <c r="GE136">
        <v>7.2</v>
      </c>
      <c r="GG136" t="s">
        <v>433</v>
      </c>
      <c r="GH136">
        <v>150</v>
      </c>
      <c r="GI136">
        <v>100853835</v>
      </c>
      <c r="GJ136" t="s">
        <v>658</v>
      </c>
      <c r="GK136" t="s">
        <v>2201</v>
      </c>
      <c r="GL136" t="s">
        <v>36</v>
      </c>
      <c r="GM136" t="s">
        <v>37</v>
      </c>
      <c r="GN136">
        <v>90000000</v>
      </c>
      <c r="GO136">
        <v>1997</v>
      </c>
      <c r="GP136">
        <v>7.4</v>
      </c>
      <c r="GR136" t="s">
        <v>13512</v>
      </c>
      <c r="GS136">
        <v>95</v>
      </c>
      <c r="GT136">
        <v>2955039</v>
      </c>
      <c r="GU136" t="s">
        <v>6582</v>
      </c>
      <c r="GV136" t="s">
        <v>15714</v>
      </c>
      <c r="GW136" t="s">
        <v>36</v>
      </c>
      <c r="GX136" t="s">
        <v>37</v>
      </c>
      <c r="GY136">
        <v>9000000</v>
      </c>
      <c r="GZ136">
        <v>2007</v>
      </c>
      <c r="HA136">
        <v>6.2</v>
      </c>
      <c r="HC136" t="s">
        <v>683</v>
      </c>
      <c r="HD136">
        <v>158</v>
      </c>
      <c r="HE136">
        <v>102515793</v>
      </c>
      <c r="HF136" t="s">
        <v>436</v>
      </c>
      <c r="HG136" t="s">
        <v>2141</v>
      </c>
      <c r="HH136" t="s">
        <v>36</v>
      </c>
      <c r="HI136" t="s">
        <v>37</v>
      </c>
      <c r="HJ136">
        <v>90000000</v>
      </c>
      <c r="HK136">
        <v>2011</v>
      </c>
      <c r="HL136">
        <v>7.8</v>
      </c>
      <c r="HN136" t="s">
        <v>16675</v>
      </c>
      <c r="HO136">
        <v>107</v>
      </c>
      <c r="HP136">
        <v>1000000</v>
      </c>
      <c r="HQ136" t="s">
        <v>6661</v>
      </c>
      <c r="HR136" t="s">
        <v>16677</v>
      </c>
      <c r="HS136" t="s">
        <v>36</v>
      </c>
      <c r="HT136" t="s">
        <v>55</v>
      </c>
      <c r="HU136">
        <v>9000000</v>
      </c>
      <c r="HV136">
        <v>1977</v>
      </c>
      <c r="HW136">
        <v>6.3</v>
      </c>
    </row>
    <row r="137" spans="2:231" x14ac:dyDescent="0.2">
      <c r="B137" t="s">
        <v>960</v>
      </c>
      <c r="C137">
        <v>133</v>
      </c>
      <c r="D137">
        <v>160201106</v>
      </c>
      <c r="E137" t="s">
        <v>962</v>
      </c>
      <c r="F137" t="s">
        <v>963</v>
      </c>
      <c r="G137" t="s">
        <v>36</v>
      </c>
      <c r="H137" t="s">
        <v>55</v>
      </c>
      <c r="I137">
        <v>142000000</v>
      </c>
      <c r="J137">
        <v>2002</v>
      </c>
      <c r="K137">
        <v>6.1</v>
      </c>
      <c r="M137" t="s">
        <v>161</v>
      </c>
      <c r="N137">
        <v>88</v>
      </c>
      <c r="O137">
        <v>190418803</v>
      </c>
      <c r="P137" t="s">
        <v>164</v>
      </c>
      <c r="Q137" t="s">
        <v>982</v>
      </c>
      <c r="R137" t="s">
        <v>36</v>
      </c>
      <c r="S137" t="s">
        <v>37</v>
      </c>
      <c r="T137">
        <v>140000000</v>
      </c>
      <c r="U137">
        <v>2002</v>
      </c>
      <c r="V137">
        <v>6.1</v>
      </c>
      <c r="X137" t="s">
        <v>1580</v>
      </c>
      <c r="Y137">
        <v>76</v>
      </c>
      <c r="Z137">
        <v>50026353</v>
      </c>
      <c r="AA137" t="s">
        <v>270</v>
      </c>
      <c r="AB137" t="s">
        <v>1583</v>
      </c>
      <c r="AC137" t="s">
        <v>36</v>
      </c>
      <c r="AD137" t="s">
        <v>37</v>
      </c>
      <c r="AE137">
        <v>110000000</v>
      </c>
      <c r="AF137">
        <v>2004</v>
      </c>
      <c r="AG137">
        <v>5.4</v>
      </c>
      <c r="AI137" t="s">
        <v>1969</v>
      </c>
      <c r="AJ137">
        <v>158</v>
      </c>
      <c r="AK137">
        <v>14131298</v>
      </c>
      <c r="AL137" t="s">
        <v>5411</v>
      </c>
      <c r="AM137" t="s">
        <v>5412</v>
      </c>
      <c r="AN137" t="s">
        <v>36</v>
      </c>
      <c r="AO137" t="s">
        <v>1463</v>
      </c>
      <c r="AP137">
        <v>390000000</v>
      </c>
      <c r="AQ137">
        <v>1999</v>
      </c>
      <c r="AR137">
        <v>6.4</v>
      </c>
      <c r="AT137" t="s">
        <v>1625</v>
      </c>
      <c r="AU137">
        <v>107</v>
      </c>
      <c r="AV137">
        <v>137340146</v>
      </c>
      <c r="AW137" t="s">
        <v>2178</v>
      </c>
      <c r="AX137" t="s">
        <v>2489</v>
      </c>
      <c r="AY137" t="s">
        <v>36</v>
      </c>
      <c r="AZ137" t="s">
        <v>37</v>
      </c>
      <c r="BA137">
        <v>70000000</v>
      </c>
      <c r="BB137">
        <v>2006</v>
      </c>
      <c r="BC137">
        <v>6.4</v>
      </c>
      <c r="BE137" t="s">
        <v>276</v>
      </c>
      <c r="BF137">
        <v>119</v>
      </c>
      <c r="BG137">
        <v>65807024</v>
      </c>
      <c r="BH137" t="s">
        <v>164</v>
      </c>
      <c r="BI137" t="s">
        <v>10204</v>
      </c>
      <c r="BJ137" t="s">
        <v>36</v>
      </c>
      <c r="BK137" t="s">
        <v>37</v>
      </c>
      <c r="BL137">
        <v>19000000</v>
      </c>
      <c r="BM137">
        <v>1995</v>
      </c>
      <c r="BN137">
        <v>6.8</v>
      </c>
      <c r="CA137" t="s">
        <v>7035</v>
      </c>
      <c r="CB137">
        <v>132</v>
      </c>
      <c r="CC137">
        <v>116631310</v>
      </c>
      <c r="CD137" t="s">
        <v>5181</v>
      </c>
      <c r="CE137" t="s">
        <v>8116</v>
      </c>
      <c r="CF137" t="s">
        <v>36</v>
      </c>
      <c r="CG137" t="s">
        <v>37</v>
      </c>
      <c r="CH137">
        <v>30000000</v>
      </c>
      <c r="CI137">
        <v>2013</v>
      </c>
      <c r="CJ137">
        <v>7.2</v>
      </c>
      <c r="CL137" t="s">
        <v>3205</v>
      </c>
      <c r="CM137">
        <v>97</v>
      </c>
      <c r="CN137">
        <v>107225164</v>
      </c>
      <c r="CO137" t="s">
        <v>147</v>
      </c>
      <c r="CP137" t="s">
        <v>3207</v>
      </c>
      <c r="CQ137" t="s">
        <v>36</v>
      </c>
      <c r="CR137" t="s">
        <v>37</v>
      </c>
      <c r="CS137">
        <v>73000000</v>
      </c>
      <c r="CT137">
        <v>2016</v>
      </c>
      <c r="CU137">
        <v>6.3</v>
      </c>
      <c r="CW137" t="s">
        <v>1309</v>
      </c>
      <c r="CX137">
        <v>130</v>
      </c>
      <c r="CY137">
        <v>50016394</v>
      </c>
      <c r="CZ137" t="s">
        <v>2406</v>
      </c>
      <c r="DA137" t="s">
        <v>2407</v>
      </c>
      <c r="DB137" t="s">
        <v>36</v>
      </c>
      <c r="DC137" t="s">
        <v>37</v>
      </c>
      <c r="DD137">
        <v>70000000</v>
      </c>
      <c r="DE137">
        <v>1993</v>
      </c>
      <c r="DF137">
        <v>6.2</v>
      </c>
      <c r="DH137" t="s">
        <v>1153</v>
      </c>
      <c r="DI137">
        <v>107</v>
      </c>
      <c r="DJ137">
        <v>768045</v>
      </c>
      <c r="DK137" t="s">
        <v>174</v>
      </c>
      <c r="DL137" t="s">
        <v>22769</v>
      </c>
      <c r="DM137" t="s">
        <v>36</v>
      </c>
      <c r="DN137" t="s">
        <v>55</v>
      </c>
      <c r="DO137">
        <v>2000000</v>
      </c>
      <c r="DP137">
        <v>2002</v>
      </c>
      <c r="DQ137">
        <v>7.7</v>
      </c>
      <c r="DS137" t="s">
        <v>874</v>
      </c>
      <c r="DT137">
        <v>83</v>
      </c>
      <c r="DU137">
        <v>39511038</v>
      </c>
      <c r="DV137" t="s">
        <v>4363</v>
      </c>
      <c r="DW137" t="s">
        <v>12409</v>
      </c>
      <c r="DX137" t="s">
        <v>36</v>
      </c>
      <c r="DY137" t="s">
        <v>37</v>
      </c>
      <c r="DZ137">
        <v>16000000</v>
      </c>
      <c r="EA137">
        <v>2006</v>
      </c>
      <c r="EB137">
        <v>5.9</v>
      </c>
      <c r="ED137" t="s">
        <v>5880</v>
      </c>
      <c r="EE137">
        <v>133</v>
      </c>
      <c r="EF137">
        <v>24343673</v>
      </c>
      <c r="EG137" t="s">
        <v>1846</v>
      </c>
      <c r="EH137" t="s">
        <v>5883</v>
      </c>
      <c r="EI137" t="s">
        <v>36</v>
      </c>
      <c r="EJ137" t="s">
        <v>37</v>
      </c>
      <c r="EK137">
        <v>45000000</v>
      </c>
      <c r="EL137">
        <v>2007</v>
      </c>
      <c r="EM137">
        <v>7.4</v>
      </c>
      <c r="EZ137" t="s">
        <v>6729</v>
      </c>
      <c r="FA137">
        <v>89</v>
      </c>
      <c r="FB137">
        <v>46363118</v>
      </c>
      <c r="FC137" t="s">
        <v>10774</v>
      </c>
      <c r="FD137" t="s">
        <v>10775</v>
      </c>
      <c r="FE137" t="s">
        <v>36</v>
      </c>
      <c r="FF137" t="s">
        <v>37</v>
      </c>
      <c r="FG137">
        <v>20000000</v>
      </c>
      <c r="FH137">
        <v>2005</v>
      </c>
      <c r="FI137">
        <v>4.0999999999999996</v>
      </c>
      <c r="FV137" t="s">
        <v>3737</v>
      </c>
      <c r="FW137">
        <v>118</v>
      </c>
      <c r="FX137">
        <v>84244877</v>
      </c>
      <c r="FY137" t="s">
        <v>4211</v>
      </c>
      <c r="FZ137" t="s">
        <v>5106</v>
      </c>
      <c r="GA137" t="s">
        <v>36</v>
      </c>
      <c r="GB137" t="s">
        <v>37</v>
      </c>
      <c r="GC137">
        <v>50000000</v>
      </c>
      <c r="GD137">
        <v>2011</v>
      </c>
      <c r="GE137">
        <v>7.4</v>
      </c>
      <c r="GG137" t="s">
        <v>3345</v>
      </c>
      <c r="GH137">
        <v>141</v>
      </c>
      <c r="GI137">
        <v>100614858</v>
      </c>
      <c r="GJ137" t="s">
        <v>521</v>
      </c>
      <c r="GK137" t="s">
        <v>3347</v>
      </c>
      <c r="GL137" t="s">
        <v>36</v>
      </c>
      <c r="GM137" t="s">
        <v>37</v>
      </c>
      <c r="GN137">
        <v>68000000</v>
      </c>
      <c r="GO137">
        <v>2001</v>
      </c>
      <c r="GP137">
        <v>6.9</v>
      </c>
      <c r="GR137" t="s">
        <v>21313</v>
      </c>
      <c r="GS137">
        <v>113</v>
      </c>
      <c r="GT137">
        <v>2859955</v>
      </c>
      <c r="GU137" t="s">
        <v>632</v>
      </c>
      <c r="GV137" t="s">
        <v>21314</v>
      </c>
      <c r="GW137" t="s">
        <v>36</v>
      </c>
      <c r="GX137" t="s">
        <v>37</v>
      </c>
      <c r="GY137">
        <v>1200000</v>
      </c>
      <c r="GZ137">
        <v>2013</v>
      </c>
      <c r="HA137">
        <v>6</v>
      </c>
      <c r="HC137" t="s">
        <v>4019</v>
      </c>
      <c r="HD137">
        <v>113</v>
      </c>
      <c r="HE137">
        <v>102413606</v>
      </c>
      <c r="HF137" t="s">
        <v>4020</v>
      </c>
      <c r="HG137" t="s">
        <v>7748</v>
      </c>
      <c r="HH137" t="s">
        <v>36</v>
      </c>
      <c r="HI137" t="s">
        <v>37</v>
      </c>
      <c r="HJ137">
        <v>34000000</v>
      </c>
      <c r="HK137">
        <v>2014</v>
      </c>
      <c r="HL137">
        <v>6.8</v>
      </c>
      <c r="HN137" t="s">
        <v>16795</v>
      </c>
      <c r="HO137">
        <v>125</v>
      </c>
      <c r="HP137">
        <v>927107</v>
      </c>
      <c r="HQ137" t="s">
        <v>16797</v>
      </c>
      <c r="HR137" t="s">
        <v>16798</v>
      </c>
      <c r="HS137" t="s">
        <v>8729</v>
      </c>
      <c r="HT137" t="s">
        <v>765</v>
      </c>
      <c r="HU137">
        <v>15000000</v>
      </c>
      <c r="HV137">
        <v>1999</v>
      </c>
      <c r="HW137">
        <v>7.3</v>
      </c>
    </row>
    <row r="138" spans="2:231" x14ac:dyDescent="0.2">
      <c r="B138" t="s">
        <v>967</v>
      </c>
      <c r="C138">
        <v>123</v>
      </c>
      <c r="D138">
        <v>159578352</v>
      </c>
      <c r="E138" t="s">
        <v>2521</v>
      </c>
      <c r="F138" t="s">
        <v>6106</v>
      </c>
      <c r="G138" t="s">
        <v>36</v>
      </c>
      <c r="H138" t="s">
        <v>37</v>
      </c>
      <c r="I138">
        <v>43000000</v>
      </c>
      <c r="J138">
        <v>2013</v>
      </c>
      <c r="K138">
        <v>6.6</v>
      </c>
      <c r="M138" t="s">
        <v>617</v>
      </c>
      <c r="N138">
        <v>101</v>
      </c>
      <c r="O138">
        <v>189412677</v>
      </c>
      <c r="P138" t="s">
        <v>620</v>
      </c>
      <c r="Q138" t="s">
        <v>621</v>
      </c>
      <c r="R138" t="s">
        <v>36</v>
      </c>
      <c r="S138" t="s">
        <v>37</v>
      </c>
      <c r="T138">
        <v>165000000</v>
      </c>
      <c r="U138">
        <v>2012</v>
      </c>
      <c r="V138">
        <v>7.8</v>
      </c>
      <c r="X138" t="s">
        <v>10758</v>
      </c>
      <c r="Y138">
        <v>72</v>
      </c>
      <c r="Z138">
        <v>48423368</v>
      </c>
      <c r="AA138" t="s">
        <v>2675</v>
      </c>
      <c r="AB138" t="s">
        <v>10759</v>
      </c>
      <c r="AC138" t="s">
        <v>36</v>
      </c>
      <c r="AD138" t="s">
        <v>37</v>
      </c>
      <c r="AE138">
        <v>20000000</v>
      </c>
      <c r="AF138">
        <v>2002</v>
      </c>
      <c r="AG138">
        <v>5.8</v>
      </c>
      <c r="AI138" t="s">
        <v>9142</v>
      </c>
      <c r="AJ138">
        <v>110</v>
      </c>
      <c r="AK138">
        <v>13823741</v>
      </c>
      <c r="AL138" t="s">
        <v>728</v>
      </c>
      <c r="AM138" t="s">
        <v>9143</v>
      </c>
      <c r="AN138" t="s">
        <v>36</v>
      </c>
      <c r="AO138" t="s">
        <v>55</v>
      </c>
      <c r="AP138">
        <v>13500000</v>
      </c>
      <c r="AQ138">
        <v>2008</v>
      </c>
      <c r="AR138">
        <v>6.9</v>
      </c>
      <c r="AT138" t="s">
        <v>1774</v>
      </c>
      <c r="AU138">
        <v>81</v>
      </c>
      <c r="AV138">
        <v>135381507</v>
      </c>
      <c r="AW138" t="s">
        <v>1800</v>
      </c>
      <c r="AX138" t="s">
        <v>3946</v>
      </c>
      <c r="AY138" t="s">
        <v>36</v>
      </c>
      <c r="AZ138" t="s">
        <v>37</v>
      </c>
      <c r="BA138">
        <v>150000000</v>
      </c>
      <c r="BB138">
        <v>2005</v>
      </c>
      <c r="BC138">
        <v>5.8</v>
      </c>
      <c r="BE138" t="s">
        <v>9514</v>
      </c>
      <c r="BF138">
        <v>114</v>
      </c>
      <c r="BG138">
        <v>65623128</v>
      </c>
      <c r="BH138" t="s">
        <v>3327</v>
      </c>
      <c r="BI138" t="s">
        <v>10741</v>
      </c>
      <c r="BJ138" t="s">
        <v>36</v>
      </c>
      <c r="BK138" t="s">
        <v>37</v>
      </c>
      <c r="BL138">
        <v>20000000</v>
      </c>
      <c r="BM138">
        <v>2012</v>
      </c>
      <c r="BN138">
        <v>4.8</v>
      </c>
      <c r="CA138" t="s">
        <v>5772</v>
      </c>
      <c r="CB138">
        <v>124</v>
      </c>
      <c r="CC138">
        <v>116006080</v>
      </c>
      <c r="CD138" t="s">
        <v>1525</v>
      </c>
      <c r="CE138" t="s">
        <v>6087</v>
      </c>
      <c r="CF138" t="s">
        <v>36</v>
      </c>
      <c r="CG138" t="s">
        <v>55</v>
      </c>
      <c r="CH138">
        <v>42000000</v>
      </c>
      <c r="CI138">
        <v>1999</v>
      </c>
      <c r="CJ138">
        <v>7</v>
      </c>
      <c r="CL138" t="s">
        <v>4750</v>
      </c>
      <c r="CM138">
        <v>84</v>
      </c>
      <c r="CN138">
        <v>106793915</v>
      </c>
      <c r="CO138" t="s">
        <v>2422</v>
      </c>
      <c r="CP138" t="s">
        <v>6091</v>
      </c>
      <c r="CQ138" t="s">
        <v>36</v>
      </c>
      <c r="CR138" t="s">
        <v>55</v>
      </c>
      <c r="CS138">
        <v>45000000</v>
      </c>
      <c r="CT138">
        <v>2000</v>
      </c>
      <c r="CU138">
        <v>7</v>
      </c>
      <c r="CW138" t="s">
        <v>2421</v>
      </c>
      <c r="CX138">
        <v>97</v>
      </c>
      <c r="CY138">
        <v>46440491</v>
      </c>
      <c r="CZ138" t="s">
        <v>391</v>
      </c>
      <c r="DA138" t="s">
        <v>2423</v>
      </c>
      <c r="DB138" t="s">
        <v>36</v>
      </c>
      <c r="DC138" t="s">
        <v>55</v>
      </c>
      <c r="DD138">
        <v>100000000</v>
      </c>
      <c r="DE138">
        <v>2011</v>
      </c>
      <c r="DF138">
        <v>7.1</v>
      </c>
      <c r="DH138" t="s">
        <v>17916</v>
      </c>
      <c r="DI138">
        <v>89</v>
      </c>
      <c r="DJ138">
        <v>653621</v>
      </c>
      <c r="DK138" t="s">
        <v>17143</v>
      </c>
      <c r="DL138" t="s">
        <v>20336</v>
      </c>
      <c r="DM138" t="s">
        <v>36</v>
      </c>
      <c r="DN138" t="s">
        <v>37</v>
      </c>
      <c r="DO138">
        <v>2000000</v>
      </c>
      <c r="DP138">
        <v>2005</v>
      </c>
      <c r="DQ138">
        <v>6.8</v>
      </c>
      <c r="DS138" t="s">
        <v>1392</v>
      </c>
      <c r="DT138">
        <v>112</v>
      </c>
      <c r="DU138">
        <v>39235088</v>
      </c>
      <c r="DV138" t="s">
        <v>335</v>
      </c>
      <c r="DW138" t="s">
        <v>10221</v>
      </c>
      <c r="DX138" t="s">
        <v>36</v>
      </c>
      <c r="DY138" t="s">
        <v>37</v>
      </c>
      <c r="DZ138">
        <v>23000000</v>
      </c>
      <c r="EA138">
        <v>2000</v>
      </c>
      <c r="EB138">
        <v>7.1</v>
      </c>
      <c r="ED138" t="s">
        <v>5880</v>
      </c>
      <c r="EE138">
        <v>133</v>
      </c>
      <c r="EF138">
        <v>24343673</v>
      </c>
      <c r="EG138" t="s">
        <v>1846</v>
      </c>
      <c r="EH138" t="s">
        <v>5883</v>
      </c>
      <c r="EI138" t="s">
        <v>36</v>
      </c>
      <c r="EJ138" t="s">
        <v>37</v>
      </c>
      <c r="EK138">
        <v>45000000</v>
      </c>
      <c r="EL138">
        <v>2007</v>
      </c>
      <c r="EM138">
        <v>7.4</v>
      </c>
      <c r="EZ138" t="s">
        <v>12182</v>
      </c>
      <c r="FA138">
        <v>90</v>
      </c>
      <c r="FB138">
        <v>45670855</v>
      </c>
      <c r="FC138" t="s">
        <v>5918</v>
      </c>
      <c r="FD138" t="s">
        <v>12183</v>
      </c>
      <c r="FE138" t="s">
        <v>36</v>
      </c>
      <c r="FF138" t="s">
        <v>266</v>
      </c>
      <c r="FG138">
        <v>20000000</v>
      </c>
      <c r="FH138">
        <v>2010</v>
      </c>
      <c r="FI138">
        <v>5.6</v>
      </c>
      <c r="FV138" t="s">
        <v>6394</v>
      </c>
      <c r="FW138">
        <v>109</v>
      </c>
      <c r="FX138">
        <v>83906114</v>
      </c>
      <c r="FY138" t="s">
        <v>1119</v>
      </c>
      <c r="FZ138" t="s">
        <v>6396</v>
      </c>
      <c r="GA138" t="s">
        <v>36</v>
      </c>
      <c r="GB138" t="s">
        <v>37</v>
      </c>
      <c r="GC138">
        <v>40000000</v>
      </c>
      <c r="GD138">
        <v>2014</v>
      </c>
      <c r="GE138">
        <v>6</v>
      </c>
      <c r="GG138" t="s">
        <v>519</v>
      </c>
      <c r="GH138">
        <v>113</v>
      </c>
      <c r="GI138">
        <v>100189501</v>
      </c>
      <c r="GJ138" t="s">
        <v>521</v>
      </c>
      <c r="GK138" t="s">
        <v>522</v>
      </c>
      <c r="GL138" t="s">
        <v>36</v>
      </c>
      <c r="GM138" t="s">
        <v>37</v>
      </c>
      <c r="GN138">
        <v>178000000</v>
      </c>
      <c r="GO138">
        <v>2014</v>
      </c>
      <c r="GP138">
        <v>7.9</v>
      </c>
      <c r="GR138" t="s">
        <v>3611</v>
      </c>
      <c r="GS138">
        <v>91</v>
      </c>
      <c r="GT138">
        <v>2850263</v>
      </c>
      <c r="GU138" t="s">
        <v>11732</v>
      </c>
      <c r="GV138" t="s">
        <v>21400</v>
      </c>
      <c r="GW138" t="s">
        <v>36</v>
      </c>
      <c r="GX138" t="s">
        <v>37</v>
      </c>
      <c r="GY138">
        <v>2600000</v>
      </c>
      <c r="GZ138">
        <v>1993</v>
      </c>
      <c r="HA138">
        <v>6.2</v>
      </c>
      <c r="HC138" t="s">
        <v>330</v>
      </c>
      <c r="HD138">
        <v>134</v>
      </c>
      <c r="HE138">
        <v>102310175</v>
      </c>
      <c r="HF138" t="s">
        <v>6286</v>
      </c>
      <c r="HG138" t="s">
        <v>6287</v>
      </c>
      <c r="HH138" t="s">
        <v>36</v>
      </c>
      <c r="HI138" t="s">
        <v>37</v>
      </c>
      <c r="HJ138">
        <v>40000000</v>
      </c>
      <c r="HK138">
        <v>2016</v>
      </c>
      <c r="HL138">
        <v>7.8</v>
      </c>
      <c r="HN138" t="s">
        <v>6866</v>
      </c>
      <c r="HO138">
        <v>101</v>
      </c>
      <c r="HP138">
        <v>876671</v>
      </c>
      <c r="HQ138" t="s">
        <v>6869</v>
      </c>
      <c r="HR138" t="s">
        <v>6870</v>
      </c>
      <c r="HS138" t="s">
        <v>36</v>
      </c>
      <c r="HT138" t="s">
        <v>37</v>
      </c>
      <c r="HU138">
        <v>25000000</v>
      </c>
      <c r="HV138">
        <v>2007</v>
      </c>
      <c r="HW138">
        <v>6.9</v>
      </c>
    </row>
    <row r="139" spans="2:231" x14ac:dyDescent="0.2">
      <c r="B139" t="s">
        <v>116</v>
      </c>
      <c r="C139">
        <v>104</v>
      </c>
      <c r="D139">
        <v>157299717</v>
      </c>
      <c r="E139" t="s">
        <v>261</v>
      </c>
      <c r="F139" t="s">
        <v>2998</v>
      </c>
      <c r="G139" t="s">
        <v>36</v>
      </c>
      <c r="H139" t="s">
        <v>37</v>
      </c>
      <c r="I139">
        <v>75000000</v>
      </c>
      <c r="J139">
        <v>2000</v>
      </c>
      <c r="K139">
        <v>7.4</v>
      </c>
      <c r="M139" t="s">
        <v>56</v>
      </c>
      <c r="N139">
        <v>169</v>
      </c>
      <c r="O139">
        <v>187991439</v>
      </c>
      <c r="P139" t="s">
        <v>658</v>
      </c>
      <c r="Q139" t="s">
        <v>659</v>
      </c>
      <c r="R139" t="s">
        <v>36</v>
      </c>
      <c r="S139" t="s">
        <v>37</v>
      </c>
      <c r="T139">
        <v>165000000</v>
      </c>
      <c r="U139">
        <v>2014</v>
      </c>
      <c r="V139">
        <v>8.6</v>
      </c>
      <c r="X139" t="s">
        <v>3152</v>
      </c>
      <c r="Y139">
        <v>69</v>
      </c>
      <c r="Z139">
        <v>48092846</v>
      </c>
      <c r="AA139" t="s">
        <v>10258</v>
      </c>
      <c r="AB139" t="s">
        <v>13990</v>
      </c>
      <c r="AC139" t="s">
        <v>36</v>
      </c>
      <c r="AD139" t="s">
        <v>37</v>
      </c>
      <c r="AE139">
        <v>12500000</v>
      </c>
      <c r="AF139">
        <v>1988</v>
      </c>
      <c r="AG139">
        <v>7.3</v>
      </c>
      <c r="AI139" t="s">
        <v>758</v>
      </c>
      <c r="AJ139">
        <v>212</v>
      </c>
      <c r="AK139">
        <v>13560960</v>
      </c>
      <c r="AL139" t="s">
        <v>760</v>
      </c>
      <c r="AM139" t="s">
        <v>5939</v>
      </c>
      <c r="AN139" t="s">
        <v>36</v>
      </c>
      <c r="AO139" t="s">
        <v>37</v>
      </c>
      <c r="AP139">
        <v>50000000</v>
      </c>
      <c r="AQ139">
        <v>1995</v>
      </c>
      <c r="AR139">
        <v>7.1</v>
      </c>
      <c r="AT139" t="s">
        <v>512</v>
      </c>
      <c r="AU139">
        <v>115</v>
      </c>
      <c r="AV139">
        <v>135014968</v>
      </c>
      <c r="AW139" t="s">
        <v>809</v>
      </c>
      <c r="AX139" t="s">
        <v>5021</v>
      </c>
      <c r="AY139" t="s">
        <v>36</v>
      </c>
      <c r="AZ139" t="s">
        <v>37</v>
      </c>
      <c r="BA139">
        <v>50000000</v>
      </c>
      <c r="BB139">
        <v>1998</v>
      </c>
      <c r="BC139">
        <v>6.7</v>
      </c>
      <c r="BE139" t="s">
        <v>1094</v>
      </c>
      <c r="BF139">
        <v>112</v>
      </c>
      <c r="BG139">
        <v>65500000</v>
      </c>
      <c r="BH139" t="s">
        <v>389</v>
      </c>
      <c r="BI139" t="s">
        <v>14043</v>
      </c>
      <c r="BJ139" t="s">
        <v>36</v>
      </c>
      <c r="BK139" t="s">
        <v>37</v>
      </c>
      <c r="BL139">
        <v>12000000</v>
      </c>
      <c r="BM139">
        <v>1985</v>
      </c>
      <c r="BN139">
        <v>7.4</v>
      </c>
      <c r="CA139" t="s">
        <v>3666</v>
      </c>
      <c r="CB139">
        <v>119</v>
      </c>
      <c r="CC139">
        <v>115731542</v>
      </c>
      <c r="CD139" t="s">
        <v>320</v>
      </c>
      <c r="CE139" t="s">
        <v>3668</v>
      </c>
      <c r="CF139" t="s">
        <v>36</v>
      </c>
      <c r="CG139" t="s">
        <v>37</v>
      </c>
      <c r="CH139">
        <v>65000000</v>
      </c>
      <c r="CI139">
        <v>1998</v>
      </c>
      <c r="CJ139">
        <v>6.5</v>
      </c>
      <c r="CL139" t="s">
        <v>6246</v>
      </c>
      <c r="CM139">
        <v>99</v>
      </c>
      <c r="CN139">
        <v>106593296</v>
      </c>
      <c r="CO139" t="s">
        <v>464</v>
      </c>
      <c r="CP139" t="s">
        <v>16312</v>
      </c>
      <c r="CQ139" t="s">
        <v>36</v>
      </c>
      <c r="CR139" t="s">
        <v>37</v>
      </c>
      <c r="CS139">
        <v>7500000</v>
      </c>
      <c r="CT139">
        <v>1989</v>
      </c>
      <c r="CU139">
        <v>7.4</v>
      </c>
      <c r="CW139" t="s">
        <v>2427</v>
      </c>
      <c r="CX139">
        <v>178</v>
      </c>
      <c r="CY139">
        <v>44606335</v>
      </c>
      <c r="CZ139" t="s">
        <v>760</v>
      </c>
      <c r="DA139" t="s">
        <v>2428</v>
      </c>
      <c r="DB139" t="s">
        <v>36</v>
      </c>
      <c r="DC139" t="s">
        <v>37</v>
      </c>
      <c r="DD139">
        <v>90000000</v>
      </c>
      <c r="DE139">
        <v>1998</v>
      </c>
      <c r="DF139">
        <v>7.1</v>
      </c>
      <c r="DH139" t="s">
        <v>8710</v>
      </c>
      <c r="DI139">
        <v>120</v>
      </c>
      <c r="DJ139">
        <v>634277</v>
      </c>
      <c r="DK139" t="s">
        <v>10520</v>
      </c>
      <c r="DL139" t="s">
        <v>10521</v>
      </c>
      <c r="DM139" t="s">
        <v>1462</v>
      </c>
      <c r="DN139" t="s">
        <v>1463</v>
      </c>
      <c r="DO139">
        <v>16000000</v>
      </c>
      <c r="DP139">
        <v>2007</v>
      </c>
      <c r="DQ139">
        <v>7.3</v>
      </c>
      <c r="DS139" t="s">
        <v>10817</v>
      </c>
      <c r="DT139">
        <v>137</v>
      </c>
      <c r="DU139">
        <v>39143839</v>
      </c>
      <c r="DV139" t="s">
        <v>2475</v>
      </c>
      <c r="DW139" t="s">
        <v>10818</v>
      </c>
      <c r="DX139" t="s">
        <v>36</v>
      </c>
      <c r="DY139" t="s">
        <v>37</v>
      </c>
      <c r="DZ139">
        <v>20000000</v>
      </c>
      <c r="EA139">
        <v>2006</v>
      </c>
      <c r="EB139">
        <v>5</v>
      </c>
      <c r="ED139" t="s">
        <v>6692</v>
      </c>
      <c r="EE139">
        <v>86</v>
      </c>
      <c r="EF139">
        <v>22717758</v>
      </c>
      <c r="EG139" t="s">
        <v>438</v>
      </c>
      <c r="EH139" t="s">
        <v>6695</v>
      </c>
      <c r="EI139" t="s">
        <v>36</v>
      </c>
      <c r="EJ139" t="s">
        <v>37</v>
      </c>
      <c r="EK139">
        <v>40000000</v>
      </c>
      <c r="EL139">
        <v>1998</v>
      </c>
      <c r="EM139">
        <v>6.2</v>
      </c>
      <c r="EZ139" t="s">
        <v>4289</v>
      </c>
      <c r="FA139">
        <v>89</v>
      </c>
      <c r="FB139">
        <v>45207112</v>
      </c>
      <c r="FC139" t="s">
        <v>270</v>
      </c>
      <c r="FD139" t="s">
        <v>4887</v>
      </c>
      <c r="FE139" t="s">
        <v>36</v>
      </c>
      <c r="FF139" t="s">
        <v>37</v>
      </c>
      <c r="FG139">
        <v>53000000</v>
      </c>
      <c r="FH139">
        <v>2001</v>
      </c>
      <c r="FI139">
        <v>5.5</v>
      </c>
      <c r="FV139" t="s">
        <v>8184</v>
      </c>
      <c r="FW139">
        <v>108</v>
      </c>
      <c r="FX139">
        <v>83813460</v>
      </c>
      <c r="FY139" t="s">
        <v>80</v>
      </c>
      <c r="FZ139" t="s">
        <v>8185</v>
      </c>
      <c r="GA139" t="s">
        <v>36</v>
      </c>
      <c r="GB139" t="s">
        <v>37</v>
      </c>
      <c r="GC139">
        <v>25000000</v>
      </c>
      <c r="GD139">
        <v>2009</v>
      </c>
      <c r="GE139">
        <v>7.4</v>
      </c>
      <c r="GG139" t="s">
        <v>1553</v>
      </c>
      <c r="GH139">
        <v>119</v>
      </c>
      <c r="GI139">
        <v>98780042</v>
      </c>
      <c r="GJ139" t="s">
        <v>50</v>
      </c>
      <c r="GK139" t="s">
        <v>1555</v>
      </c>
      <c r="GL139" t="s">
        <v>36</v>
      </c>
      <c r="GM139" t="s">
        <v>37</v>
      </c>
      <c r="GN139">
        <v>120000000</v>
      </c>
      <c r="GO139">
        <v>2011</v>
      </c>
      <c r="GP139">
        <v>5.8</v>
      </c>
      <c r="GR139" t="s">
        <v>12289</v>
      </c>
      <c r="GS139">
        <v>128</v>
      </c>
      <c r="GT139">
        <v>2694071</v>
      </c>
      <c r="GU139" t="s">
        <v>6444</v>
      </c>
      <c r="GV139" t="s">
        <v>12290</v>
      </c>
      <c r="GW139" t="s">
        <v>36</v>
      </c>
      <c r="GX139" t="s">
        <v>37</v>
      </c>
      <c r="GZ139">
        <v>2004</v>
      </c>
      <c r="HA139">
        <v>6.7</v>
      </c>
      <c r="HC139" t="s">
        <v>497</v>
      </c>
      <c r="HD139">
        <v>112</v>
      </c>
      <c r="HE139">
        <v>102176165</v>
      </c>
      <c r="HF139" t="s">
        <v>500</v>
      </c>
      <c r="HG139" t="s">
        <v>501</v>
      </c>
      <c r="HH139" t="s">
        <v>36</v>
      </c>
      <c r="HI139" t="s">
        <v>37</v>
      </c>
      <c r="HJ139">
        <v>145000000</v>
      </c>
      <c r="HK139">
        <v>2008</v>
      </c>
      <c r="HL139">
        <v>5.2</v>
      </c>
      <c r="HN139" t="s">
        <v>1153</v>
      </c>
      <c r="HO139">
        <v>107</v>
      </c>
      <c r="HP139">
        <v>768045</v>
      </c>
      <c r="HQ139" t="s">
        <v>174</v>
      </c>
      <c r="HR139" t="s">
        <v>22769</v>
      </c>
      <c r="HS139" t="s">
        <v>36</v>
      </c>
      <c r="HT139" t="s">
        <v>55</v>
      </c>
      <c r="HU139">
        <v>2000000</v>
      </c>
      <c r="HV139">
        <v>2002</v>
      </c>
      <c r="HW139">
        <v>7.7</v>
      </c>
    </row>
    <row r="140" spans="2:231" x14ac:dyDescent="0.2">
      <c r="B140" t="s">
        <v>1509</v>
      </c>
      <c r="C140">
        <v>114</v>
      </c>
      <c r="D140">
        <v>155181732</v>
      </c>
      <c r="E140" t="s">
        <v>1070</v>
      </c>
      <c r="F140" t="s">
        <v>1510</v>
      </c>
      <c r="G140" t="s">
        <v>36</v>
      </c>
      <c r="H140" t="s">
        <v>37</v>
      </c>
      <c r="I140">
        <v>110000000</v>
      </c>
      <c r="J140">
        <v>2015</v>
      </c>
      <c r="K140">
        <v>6.1</v>
      </c>
      <c r="M140" t="s">
        <v>1451</v>
      </c>
      <c r="N140">
        <v>98</v>
      </c>
      <c r="O140">
        <v>187165546</v>
      </c>
      <c r="P140" t="s">
        <v>313</v>
      </c>
      <c r="Q140" t="s">
        <v>1452</v>
      </c>
      <c r="R140" t="s">
        <v>36</v>
      </c>
      <c r="S140" t="s">
        <v>37</v>
      </c>
      <c r="T140">
        <v>135000000</v>
      </c>
      <c r="U140">
        <v>2013</v>
      </c>
      <c r="V140">
        <v>7.3</v>
      </c>
      <c r="X140" t="s">
        <v>10766</v>
      </c>
      <c r="Y140">
        <v>72</v>
      </c>
      <c r="Z140">
        <v>47887943</v>
      </c>
      <c r="AA140" t="s">
        <v>2187</v>
      </c>
      <c r="AB140" t="s">
        <v>10769</v>
      </c>
      <c r="AC140" t="s">
        <v>36</v>
      </c>
      <c r="AD140" t="s">
        <v>37</v>
      </c>
      <c r="AE140">
        <v>20000000</v>
      </c>
      <c r="AF140">
        <v>2003</v>
      </c>
      <c r="AG140">
        <v>5.4</v>
      </c>
      <c r="AI140" t="s">
        <v>11181</v>
      </c>
      <c r="AJ140">
        <v>123</v>
      </c>
      <c r="AK140">
        <v>13391174</v>
      </c>
      <c r="AL140" t="s">
        <v>11183</v>
      </c>
      <c r="AM140" t="s">
        <v>11184</v>
      </c>
      <c r="AN140" t="s">
        <v>36</v>
      </c>
      <c r="AO140" t="s">
        <v>37</v>
      </c>
      <c r="AP140">
        <v>20000000</v>
      </c>
      <c r="AQ140">
        <v>2006</v>
      </c>
      <c r="AR140">
        <v>6.3</v>
      </c>
      <c r="AT140" t="s">
        <v>2597</v>
      </c>
      <c r="AU140">
        <v>120</v>
      </c>
      <c r="AV140">
        <v>134455175</v>
      </c>
      <c r="AW140" t="s">
        <v>248</v>
      </c>
      <c r="AX140" t="s">
        <v>7285</v>
      </c>
      <c r="AY140" t="s">
        <v>36</v>
      </c>
      <c r="AZ140" t="s">
        <v>37</v>
      </c>
      <c r="BA140">
        <v>35000000</v>
      </c>
      <c r="BB140">
        <v>2013</v>
      </c>
      <c r="BC140">
        <v>5.7</v>
      </c>
      <c r="BE140" t="s">
        <v>1737</v>
      </c>
      <c r="BF140">
        <v>106</v>
      </c>
      <c r="BG140">
        <v>65452312</v>
      </c>
      <c r="BH140" t="s">
        <v>1725</v>
      </c>
      <c r="BI140" t="s">
        <v>1738</v>
      </c>
      <c r="BJ140" t="s">
        <v>36</v>
      </c>
      <c r="BK140" t="s">
        <v>37</v>
      </c>
      <c r="BL140">
        <v>100000000</v>
      </c>
      <c r="BM140">
        <v>2009</v>
      </c>
      <c r="BN140">
        <v>6.4</v>
      </c>
      <c r="CA140" t="s">
        <v>7860</v>
      </c>
      <c r="CB140">
        <v>120</v>
      </c>
      <c r="CC140">
        <v>115648585</v>
      </c>
      <c r="CD140" t="s">
        <v>4211</v>
      </c>
      <c r="CE140" t="s">
        <v>8110</v>
      </c>
      <c r="CF140" t="s">
        <v>36</v>
      </c>
      <c r="CG140" t="s">
        <v>37</v>
      </c>
      <c r="CH140">
        <v>30000000</v>
      </c>
      <c r="CI140">
        <v>2000</v>
      </c>
      <c r="CJ140">
        <v>7.8</v>
      </c>
      <c r="CL140" t="s">
        <v>4589</v>
      </c>
      <c r="CM140">
        <v>92</v>
      </c>
      <c r="CN140">
        <v>105263257</v>
      </c>
      <c r="CO140" t="s">
        <v>498</v>
      </c>
      <c r="CP140" t="s">
        <v>4591</v>
      </c>
      <c r="CQ140" t="s">
        <v>36</v>
      </c>
      <c r="CR140" t="s">
        <v>37</v>
      </c>
      <c r="CS140">
        <v>55000000</v>
      </c>
      <c r="CT140">
        <v>1997</v>
      </c>
      <c r="CU140">
        <v>5.4</v>
      </c>
      <c r="CW140" t="s">
        <v>2446</v>
      </c>
      <c r="CX140">
        <v>106</v>
      </c>
      <c r="CY140">
        <v>64933670</v>
      </c>
      <c r="CZ140" t="s">
        <v>1525</v>
      </c>
      <c r="DA140" t="s">
        <v>2448</v>
      </c>
      <c r="DB140" t="s">
        <v>36</v>
      </c>
      <c r="DC140" t="s">
        <v>37</v>
      </c>
      <c r="DD140">
        <v>85000000</v>
      </c>
      <c r="DE140">
        <v>2012</v>
      </c>
      <c r="DF140">
        <v>5.6</v>
      </c>
      <c r="DH140" t="s">
        <v>1338</v>
      </c>
      <c r="DI140">
        <v>150</v>
      </c>
      <c r="DJ140">
        <v>626809</v>
      </c>
      <c r="DK140" t="s">
        <v>6879</v>
      </c>
      <c r="DL140" t="s">
        <v>6949</v>
      </c>
      <c r="DM140" t="s">
        <v>1944</v>
      </c>
      <c r="DN140" t="s">
        <v>890</v>
      </c>
      <c r="DO140">
        <v>553632000</v>
      </c>
      <c r="DP140">
        <v>2008</v>
      </c>
      <c r="DQ140">
        <v>7.4</v>
      </c>
      <c r="DS140" t="s">
        <v>1074</v>
      </c>
      <c r="DT140">
        <v>101</v>
      </c>
      <c r="DU140">
        <v>39103378</v>
      </c>
      <c r="DV140" t="s">
        <v>3371</v>
      </c>
      <c r="DW140" t="s">
        <v>11622</v>
      </c>
      <c r="DX140" t="s">
        <v>36</v>
      </c>
      <c r="DY140" t="s">
        <v>37</v>
      </c>
      <c r="DZ140">
        <v>20000000</v>
      </c>
      <c r="EA140">
        <v>2010</v>
      </c>
      <c r="EB140">
        <v>6.5</v>
      </c>
      <c r="ED140" t="s">
        <v>11869</v>
      </c>
      <c r="EE140">
        <v>123</v>
      </c>
      <c r="EF140">
        <v>22452209</v>
      </c>
      <c r="EG140" t="s">
        <v>259</v>
      </c>
      <c r="EH140" t="s">
        <v>11870</v>
      </c>
      <c r="EI140" t="s">
        <v>36</v>
      </c>
      <c r="EJ140" t="s">
        <v>37</v>
      </c>
      <c r="EK140">
        <v>18000000</v>
      </c>
      <c r="EL140">
        <v>2009</v>
      </c>
      <c r="EM140">
        <v>5</v>
      </c>
      <c r="EZ140" t="s">
        <v>3468</v>
      </c>
      <c r="FA140">
        <v>118</v>
      </c>
      <c r="FB140">
        <v>44983704</v>
      </c>
      <c r="FC140" t="s">
        <v>534</v>
      </c>
      <c r="FD140" t="s">
        <v>8070</v>
      </c>
      <c r="FE140" t="s">
        <v>36</v>
      </c>
      <c r="FF140" t="s">
        <v>37</v>
      </c>
      <c r="FG140">
        <v>31000000</v>
      </c>
      <c r="FH140">
        <v>2000</v>
      </c>
      <c r="FI140">
        <v>7.3</v>
      </c>
      <c r="FV140" t="s">
        <v>2446</v>
      </c>
      <c r="FW140">
        <v>110</v>
      </c>
      <c r="FX140">
        <v>83503161</v>
      </c>
      <c r="FY140" t="s">
        <v>111</v>
      </c>
      <c r="FZ140" t="s">
        <v>3143</v>
      </c>
      <c r="GA140" t="s">
        <v>36</v>
      </c>
      <c r="GB140" t="s">
        <v>37</v>
      </c>
      <c r="GC140">
        <v>75000000</v>
      </c>
      <c r="GD140">
        <v>2011</v>
      </c>
      <c r="GE140">
        <v>6.1</v>
      </c>
      <c r="GG140" t="s">
        <v>3033</v>
      </c>
      <c r="GH140">
        <v>110</v>
      </c>
      <c r="GI140">
        <v>97360069</v>
      </c>
      <c r="GJ140" t="s">
        <v>900</v>
      </c>
      <c r="GK140" t="s">
        <v>3035</v>
      </c>
      <c r="GL140" t="s">
        <v>36</v>
      </c>
      <c r="GM140" t="s">
        <v>37</v>
      </c>
      <c r="GN140">
        <v>75000000</v>
      </c>
      <c r="GO140">
        <v>1999</v>
      </c>
      <c r="GP140">
        <v>4.0999999999999996</v>
      </c>
      <c r="GR140" t="s">
        <v>1920</v>
      </c>
      <c r="GS140">
        <v>99</v>
      </c>
      <c r="GT140">
        <v>2344847</v>
      </c>
      <c r="GU140" t="s">
        <v>779</v>
      </c>
      <c r="GV140" t="s">
        <v>16635</v>
      </c>
      <c r="GW140" t="s">
        <v>36</v>
      </c>
      <c r="GX140" t="s">
        <v>37</v>
      </c>
      <c r="GY140">
        <v>7000000</v>
      </c>
      <c r="GZ140">
        <v>2008</v>
      </c>
      <c r="HA140">
        <v>6.8</v>
      </c>
      <c r="HC140" t="s">
        <v>1685</v>
      </c>
      <c r="HD140">
        <v>127</v>
      </c>
      <c r="HE140">
        <v>101643008</v>
      </c>
      <c r="HF140" t="s">
        <v>703</v>
      </c>
      <c r="HG140" t="s">
        <v>1686</v>
      </c>
      <c r="HH140" t="s">
        <v>36</v>
      </c>
      <c r="HI140" t="s">
        <v>37</v>
      </c>
      <c r="HJ140">
        <v>90000000</v>
      </c>
      <c r="HK140">
        <v>2000</v>
      </c>
      <c r="HL140">
        <v>6.5</v>
      </c>
      <c r="HN140" t="s">
        <v>15327</v>
      </c>
      <c r="HO140">
        <v>123</v>
      </c>
      <c r="HP140">
        <v>756452</v>
      </c>
      <c r="HQ140" t="s">
        <v>639</v>
      </c>
      <c r="HR140" t="s">
        <v>15328</v>
      </c>
      <c r="HS140" t="s">
        <v>36</v>
      </c>
      <c r="HT140" t="s">
        <v>55</v>
      </c>
      <c r="HV140">
        <v>2011</v>
      </c>
      <c r="HW140">
        <v>6.2</v>
      </c>
    </row>
    <row r="141" spans="2:231" x14ac:dyDescent="0.2">
      <c r="B141" t="s">
        <v>554</v>
      </c>
      <c r="C141">
        <v>132</v>
      </c>
      <c r="D141">
        <v>155111815</v>
      </c>
      <c r="E141" t="s">
        <v>96</v>
      </c>
      <c r="F141" t="s">
        <v>557</v>
      </c>
      <c r="G141" t="s">
        <v>36</v>
      </c>
      <c r="H141" t="s">
        <v>37</v>
      </c>
      <c r="I141">
        <v>170000000</v>
      </c>
      <c r="J141">
        <v>2012</v>
      </c>
      <c r="K141">
        <v>6.1</v>
      </c>
      <c r="M141" t="s">
        <v>1292</v>
      </c>
      <c r="N141">
        <v>129</v>
      </c>
      <c r="O141">
        <v>186830669</v>
      </c>
      <c r="P141" t="s">
        <v>95</v>
      </c>
      <c r="Q141" t="s">
        <v>1294</v>
      </c>
      <c r="R141" t="s">
        <v>36</v>
      </c>
      <c r="S141" t="s">
        <v>37</v>
      </c>
      <c r="T141">
        <v>125000000</v>
      </c>
      <c r="U141">
        <v>2011</v>
      </c>
      <c r="V141">
        <v>7.5</v>
      </c>
      <c r="X141" t="s">
        <v>2421</v>
      </c>
      <c r="Y141">
        <v>97</v>
      </c>
      <c r="Z141">
        <v>46440491</v>
      </c>
      <c r="AA141" t="s">
        <v>391</v>
      </c>
      <c r="AB141" t="s">
        <v>2423</v>
      </c>
      <c r="AC141" t="s">
        <v>36</v>
      </c>
      <c r="AD141" t="s">
        <v>55</v>
      </c>
      <c r="AE141">
        <v>100000000</v>
      </c>
      <c r="AF141">
        <v>2011</v>
      </c>
      <c r="AG141">
        <v>7.1</v>
      </c>
      <c r="AI141" t="s">
        <v>6702</v>
      </c>
      <c r="AJ141">
        <v>125</v>
      </c>
      <c r="AK141">
        <v>13337299</v>
      </c>
      <c r="AL141" t="s">
        <v>3601</v>
      </c>
      <c r="AM141" t="s">
        <v>13036</v>
      </c>
      <c r="AN141" t="s">
        <v>36</v>
      </c>
      <c r="AO141" t="s">
        <v>37</v>
      </c>
      <c r="AP141">
        <v>20000000</v>
      </c>
      <c r="AQ141">
        <v>2004</v>
      </c>
      <c r="AR141">
        <v>6.6</v>
      </c>
      <c r="AT141" t="s">
        <v>1349</v>
      </c>
      <c r="AU141">
        <v>99</v>
      </c>
      <c r="AV141">
        <v>134141530</v>
      </c>
      <c r="AW141" t="s">
        <v>2281</v>
      </c>
      <c r="AX141" t="s">
        <v>9455</v>
      </c>
      <c r="AY141" t="s">
        <v>36</v>
      </c>
      <c r="AZ141" t="s">
        <v>37</v>
      </c>
      <c r="BA141">
        <v>25000000</v>
      </c>
      <c r="BB141">
        <v>2014</v>
      </c>
      <c r="BC141">
        <v>6.2</v>
      </c>
      <c r="BE141" t="s">
        <v>6242</v>
      </c>
      <c r="BF141">
        <v>104</v>
      </c>
      <c r="BG141">
        <v>65269010</v>
      </c>
      <c r="BH141" t="s">
        <v>442</v>
      </c>
      <c r="BI141" t="s">
        <v>14055</v>
      </c>
      <c r="BJ141" t="s">
        <v>36</v>
      </c>
      <c r="BK141" t="s">
        <v>37</v>
      </c>
      <c r="BL141">
        <v>12000000</v>
      </c>
      <c r="BM141">
        <v>2006</v>
      </c>
      <c r="BN141">
        <v>6.5</v>
      </c>
      <c r="CA141" t="s">
        <v>563</v>
      </c>
      <c r="CB141">
        <v>137</v>
      </c>
      <c r="CC141">
        <v>115603980</v>
      </c>
      <c r="CD141" t="s">
        <v>3687</v>
      </c>
      <c r="CE141" t="s">
        <v>3688</v>
      </c>
      <c r="CF141" t="s">
        <v>36</v>
      </c>
      <c r="CG141" t="s">
        <v>37</v>
      </c>
      <c r="CH141">
        <v>65000000</v>
      </c>
      <c r="CI141">
        <v>2014</v>
      </c>
      <c r="CJ141">
        <v>7.2</v>
      </c>
      <c r="CL141" t="s">
        <v>739</v>
      </c>
      <c r="CM141">
        <v>113</v>
      </c>
      <c r="CN141">
        <v>104383624</v>
      </c>
      <c r="CO141" t="s">
        <v>740</v>
      </c>
      <c r="CP141" t="s">
        <v>741</v>
      </c>
      <c r="CQ141" t="s">
        <v>36</v>
      </c>
      <c r="CR141" t="s">
        <v>37</v>
      </c>
      <c r="CS141">
        <v>155000000</v>
      </c>
      <c r="CT141">
        <v>2010</v>
      </c>
      <c r="CU141">
        <v>6.3</v>
      </c>
      <c r="CW141" t="s">
        <v>2451</v>
      </c>
      <c r="CX141">
        <v>112</v>
      </c>
      <c r="CY141">
        <v>31494270</v>
      </c>
      <c r="CZ141" t="s">
        <v>2454</v>
      </c>
      <c r="DA141" t="s">
        <v>2455</v>
      </c>
      <c r="DB141" t="s">
        <v>36</v>
      </c>
      <c r="DC141" t="s">
        <v>37</v>
      </c>
      <c r="DD141">
        <v>60000000</v>
      </c>
      <c r="DE141">
        <v>2010</v>
      </c>
      <c r="DF141">
        <v>7.5</v>
      </c>
      <c r="DH141" t="s">
        <v>3561</v>
      </c>
      <c r="DI141">
        <v>141</v>
      </c>
      <c r="DJ141">
        <v>617840</v>
      </c>
      <c r="DK141" t="s">
        <v>3564</v>
      </c>
      <c r="DL141" t="s">
        <v>3565</v>
      </c>
      <c r="DM141" t="s">
        <v>36</v>
      </c>
      <c r="DN141" t="s">
        <v>3569</v>
      </c>
      <c r="DO141">
        <v>70000000</v>
      </c>
      <c r="DP141">
        <v>2009</v>
      </c>
      <c r="DQ141">
        <v>7.2</v>
      </c>
      <c r="DS141" t="s">
        <v>1952</v>
      </c>
      <c r="DT141">
        <v>102</v>
      </c>
      <c r="DU141">
        <v>38747385</v>
      </c>
      <c r="DV141" t="s">
        <v>545</v>
      </c>
      <c r="DW141" t="s">
        <v>8395</v>
      </c>
      <c r="DX141" t="s">
        <v>36</v>
      </c>
      <c r="DY141" t="s">
        <v>37</v>
      </c>
      <c r="DZ141">
        <v>25000000</v>
      </c>
      <c r="EA141">
        <v>1986</v>
      </c>
      <c r="EB141">
        <v>6.9</v>
      </c>
      <c r="ED141" t="s">
        <v>18789</v>
      </c>
      <c r="EE141">
        <v>102</v>
      </c>
      <c r="EF141">
        <v>22202612</v>
      </c>
      <c r="EG141" t="s">
        <v>19678</v>
      </c>
      <c r="EH141" t="s">
        <v>19679</v>
      </c>
      <c r="EI141" t="s">
        <v>36</v>
      </c>
      <c r="EJ141" t="s">
        <v>37</v>
      </c>
      <c r="EK141">
        <v>2800000</v>
      </c>
      <c r="EL141">
        <v>1939</v>
      </c>
      <c r="EM141">
        <v>8.1</v>
      </c>
      <c r="EZ141" t="s">
        <v>3086</v>
      </c>
      <c r="FA141">
        <v>140</v>
      </c>
      <c r="FB141">
        <v>44484065</v>
      </c>
      <c r="FC141" t="s">
        <v>118</v>
      </c>
      <c r="FD141" t="s">
        <v>5234</v>
      </c>
      <c r="FE141" t="s">
        <v>36</v>
      </c>
      <c r="FF141" t="s">
        <v>765</v>
      </c>
      <c r="FG141">
        <v>50000000</v>
      </c>
      <c r="FH141">
        <v>1998</v>
      </c>
      <c r="FI141">
        <v>7.3</v>
      </c>
      <c r="FV141" t="s">
        <v>1062</v>
      </c>
      <c r="FW141">
        <v>134</v>
      </c>
      <c r="FX141">
        <v>83025853</v>
      </c>
      <c r="FY141" t="s">
        <v>371</v>
      </c>
      <c r="FZ141" t="s">
        <v>13584</v>
      </c>
      <c r="GA141" t="s">
        <v>36</v>
      </c>
      <c r="GB141" t="s">
        <v>37</v>
      </c>
      <c r="GC141">
        <v>14000000</v>
      </c>
      <c r="GD141">
        <v>2005</v>
      </c>
      <c r="GE141">
        <v>7.7</v>
      </c>
      <c r="GG141" t="s">
        <v>910</v>
      </c>
      <c r="GH141">
        <v>106</v>
      </c>
      <c r="GI141">
        <v>94999143</v>
      </c>
      <c r="GJ141" t="s">
        <v>436</v>
      </c>
      <c r="GK141" t="s">
        <v>3184</v>
      </c>
      <c r="GL141" t="s">
        <v>36</v>
      </c>
      <c r="GM141" t="s">
        <v>37</v>
      </c>
      <c r="GN141">
        <v>75000000</v>
      </c>
      <c r="GO141">
        <v>2000</v>
      </c>
      <c r="GP141">
        <v>7.2</v>
      </c>
      <c r="GR141" t="s">
        <v>19763</v>
      </c>
      <c r="GS141">
        <v>105</v>
      </c>
      <c r="GT141">
        <v>2276368</v>
      </c>
      <c r="GU141" t="s">
        <v>19766</v>
      </c>
      <c r="GV141" t="s">
        <v>19767</v>
      </c>
      <c r="GW141" t="s">
        <v>36</v>
      </c>
      <c r="GX141" t="s">
        <v>37</v>
      </c>
      <c r="GZ141">
        <v>2004</v>
      </c>
      <c r="HA141">
        <v>7.9</v>
      </c>
      <c r="HC141" t="s">
        <v>3096</v>
      </c>
      <c r="HD141">
        <v>132</v>
      </c>
      <c r="HE141">
        <v>101530738</v>
      </c>
      <c r="HF141" t="s">
        <v>1725</v>
      </c>
      <c r="HG141" t="s">
        <v>4613</v>
      </c>
      <c r="HH141" t="s">
        <v>36</v>
      </c>
      <c r="HI141" t="s">
        <v>37</v>
      </c>
      <c r="HJ141">
        <v>55000000</v>
      </c>
      <c r="HK141">
        <v>2014</v>
      </c>
      <c r="HL141">
        <v>7.2</v>
      </c>
      <c r="HN141" t="s">
        <v>1062</v>
      </c>
      <c r="HO141">
        <v>148</v>
      </c>
      <c r="HP141">
        <v>630779</v>
      </c>
      <c r="HQ141" t="s">
        <v>7726</v>
      </c>
      <c r="HR141" t="s">
        <v>7727</v>
      </c>
      <c r="HS141" t="s">
        <v>36</v>
      </c>
      <c r="HT141" t="s">
        <v>37</v>
      </c>
      <c r="HU141">
        <v>35000000</v>
      </c>
      <c r="HV141">
        <v>1999</v>
      </c>
      <c r="HW141">
        <v>6.8</v>
      </c>
    </row>
    <row r="142" spans="2:231" x14ac:dyDescent="0.2">
      <c r="B142" t="s">
        <v>116</v>
      </c>
      <c r="C142">
        <v>144</v>
      </c>
      <c r="D142">
        <v>154985087</v>
      </c>
      <c r="E142" t="s">
        <v>345</v>
      </c>
      <c r="F142" t="s">
        <v>457</v>
      </c>
      <c r="G142" t="s">
        <v>36</v>
      </c>
      <c r="H142" t="s">
        <v>37</v>
      </c>
      <c r="I142">
        <v>178000000</v>
      </c>
      <c r="J142">
        <v>2016</v>
      </c>
      <c r="K142">
        <v>7.3</v>
      </c>
      <c r="M142" t="s">
        <v>426</v>
      </c>
      <c r="N142">
        <v>124</v>
      </c>
      <c r="O142">
        <v>186739919</v>
      </c>
      <c r="P142" t="s">
        <v>371</v>
      </c>
      <c r="Q142" t="s">
        <v>1335</v>
      </c>
      <c r="R142" t="s">
        <v>36</v>
      </c>
      <c r="S142" t="s">
        <v>37</v>
      </c>
      <c r="T142">
        <v>125000000</v>
      </c>
      <c r="U142">
        <v>2004</v>
      </c>
      <c r="V142">
        <v>6.4</v>
      </c>
      <c r="X142" t="s">
        <v>10784</v>
      </c>
      <c r="Y142">
        <v>77</v>
      </c>
      <c r="Z142">
        <v>45542421</v>
      </c>
      <c r="AA142" t="s">
        <v>10786</v>
      </c>
      <c r="AB142" t="s">
        <v>10787</v>
      </c>
      <c r="AC142" t="s">
        <v>36</v>
      </c>
      <c r="AD142" t="s">
        <v>37</v>
      </c>
      <c r="AE142">
        <v>30000000</v>
      </c>
      <c r="AF142">
        <v>2000</v>
      </c>
      <c r="AG142">
        <v>6.3</v>
      </c>
      <c r="AI142" t="s">
        <v>4943</v>
      </c>
      <c r="AJ142">
        <v>150</v>
      </c>
      <c r="AK142">
        <v>12712093</v>
      </c>
      <c r="AL142" t="s">
        <v>57</v>
      </c>
      <c r="AM142" t="s">
        <v>8591</v>
      </c>
      <c r="AN142" t="s">
        <v>36</v>
      </c>
      <c r="AO142" t="s">
        <v>37</v>
      </c>
      <c r="AP142">
        <v>30000000</v>
      </c>
      <c r="AQ142">
        <v>2005</v>
      </c>
      <c r="AR142">
        <v>6.7</v>
      </c>
      <c r="AT142" t="s">
        <v>2176</v>
      </c>
      <c r="AU142">
        <v>101</v>
      </c>
      <c r="AV142">
        <v>133668525</v>
      </c>
      <c r="AW142" t="s">
        <v>270</v>
      </c>
      <c r="AX142" t="s">
        <v>2582</v>
      </c>
      <c r="AY142" t="s">
        <v>36</v>
      </c>
      <c r="AZ142" t="s">
        <v>37</v>
      </c>
      <c r="BA142">
        <v>80000000</v>
      </c>
      <c r="BB142">
        <v>2013</v>
      </c>
      <c r="BC142">
        <v>5.4</v>
      </c>
      <c r="BE142" t="s">
        <v>1069</v>
      </c>
      <c r="BF142">
        <v>129</v>
      </c>
      <c r="BG142">
        <v>64685359</v>
      </c>
      <c r="BH142" t="s">
        <v>102</v>
      </c>
      <c r="BI142" t="s">
        <v>2229</v>
      </c>
      <c r="BJ142" t="s">
        <v>36</v>
      </c>
      <c r="BK142" t="s">
        <v>37</v>
      </c>
      <c r="BL142">
        <v>90000000</v>
      </c>
      <c r="BM142">
        <v>2016</v>
      </c>
      <c r="BN142">
        <v>6.9</v>
      </c>
      <c r="CA142" t="s">
        <v>563</v>
      </c>
      <c r="CB142">
        <v>137</v>
      </c>
      <c r="CC142">
        <v>115603980</v>
      </c>
      <c r="CD142" t="s">
        <v>3687</v>
      </c>
      <c r="CE142" t="s">
        <v>3688</v>
      </c>
      <c r="CF142" t="s">
        <v>36</v>
      </c>
      <c r="CG142" t="s">
        <v>37</v>
      </c>
      <c r="CH142">
        <v>65000000</v>
      </c>
      <c r="CI142">
        <v>2014</v>
      </c>
      <c r="CJ142">
        <v>7.2</v>
      </c>
      <c r="CL142" t="s">
        <v>1656</v>
      </c>
      <c r="CM142">
        <v>97</v>
      </c>
      <c r="CN142">
        <v>104374107</v>
      </c>
      <c r="CO142" t="s">
        <v>899</v>
      </c>
      <c r="CP142" t="s">
        <v>1659</v>
      </c>
      <c r="CQ142" t="s">
        <v>36</v>
      </c>
      <c r="CR142" t="s">
        <v>37</v>
      </c>
      <c r="CS142">
        <v>105000000</v>
      </c>
      <c r="CT142">
        <v>2009</v>
      </c>
      <c r="CU142">
        <v>7.1</v>
      </c>
      <c r="CW142" t="s">
        <v>1625</v>
      </c>
      <c r="CX142">
        <v>107</v>
      </c>
      <c r="CY142">
        <v>137340146</v>
      </c>
      <c r="CZ142" t="s">
        <v>2178</v>
      </c>
      <c r="DA142" t="s">
        <v>2489</v>
      </c>
      <c r="DB142" t="s">
        <v>36</v>
      </c>
      <c r="DC142" t="s">
        <v>37</v>
      </c>
      <c r="DD142">
        <v>70000000</v>
      </c>
      <c r="DE142">
        <v>2006</v>
      </c>
      <c r="DF142">
        <v>6.4</v>
      </c>
      <c r="DH142" t="s">
        <v>17309</v>
      </c>
      <c r="DI142">
        <v>103</v>
      </c>
      <c r="DJ142">
        <v>542860</v>
      </c>
      <c r="DK142" t="s">
        <v>17311</v>
      </c>
      <c r="DL142" t="s">
        <v>17312</v>
      </c>
      <c r="DM142" t="s">
        <v>10488</v>
      </c>
      <c r="DN142" t="s">
        <v>10489</v>
      </c>
      <c r="DO142">
        <v>4000000</v>
      </c>
      <c r="DP142">
        <v>2008</v>
      </c>
      <c r="DQ142">
        <v>7.1</v>
      </c>
      <c r="DS142" t="s">
        <v>2720</v>
      </c>
      <c r="DT142">
        <v>110</v>
      </c>
      <c r="DU142">
        <v>38553833</v>
      </c>
      <c r="DV142" t="s">
        <v>136</v>
      </c>
      <c r="DW142" t="s">
        <v>4716</v>
      </c>
      <c r="DX142" t="s">
        <v>36</v>
      </c>
      <c r="DY142" t="s">
        <v>37</v>
      </c>
      <c r="DZ142">
        <v>55000000</v>
      </c>
      <c r="EA142">
        <v>1996</v>
      </c>
      <c r="EB142">
        <v>6.8</v>
      </c>
      <c r="ED142" t="s">
        <v>13076</v>
      </c>
      <c r="EE142">
        <v>116</v>
      </c>
      <c r="EF142">
        <v>22201636</v>
      </c>
      <c r="EG142" t="s">
        <v>19660</v>
      </c>
      <c r="EH142" t="s">
        <v>19661</v>
      </c>
      <c r="EI142" t="s">
        <v>36</v>
      </c>
      <c r="EJ142" t="s">
        <v>37</v>
      </c>
      <c r="EK142">
        <v>8000000</v>
      </c>
      <c r="EL142">
        <v>2005</v>
      </c>
      <c r="EM142">
        <v>7.4</v>
      </c>
      <c r="EZ142" t="s">
        <v>10916</v>
      </c>
      <c r="FA142">
        <v>89</v>
      </c>
      <c r="FB142">
        <v>43818159</v>
      </c>
      <c r="FC142" t="s">
        <v>1080</v>
      </c>
      <c r="FD142" t="s">
        <v>11783</v>
      </c>
      <c r="FE142" t="s">
        <v>36</v>
      </c>
      <c r="FF142" t="s">
        <v>37</v>
      </c>
      <c r="FG142">
        <v>20000000</v>
      </c>
      <c r="FH142">
        <v>2008</v>
      </c>
      <c r="FI142">
        <v>3.9</v>
      </c>
      <c r="FV142" t="s">
        <v>3100</v>
      </c>
      <c r="FW142">
        <v>101</v>
      </c>
      <c r="FX142">
        <v>82931301</v>
      </c>
      <c r="FY142" t="s">
        <v>1541</v>
      </c>
      <c r="FZ142" t="s">
        <v>5738</v>
      </c>
      <c r="GA142" t="s">
        <v>36</v>
      </c>
      <c r="GB142" t="s">
        <v>765</v>
      </c>
      <c r="GC142">
        <v>60000000</v>
      </c>
      <c r="GD142">
        <v>2005</v>
      </c>
      <c r="GE142">
        <v>5.5</v>
      </c>
      <c r="GG142" t="s">
        <v>602</v>
      </c>
      <c r="GH142">
        <v>130</v>
      </c>
      <c r="GI142">
        <v>93417865</v>
      </c>
      <c r="GJ142" t="s">
        <v>232</v>
      </c>
      <c r="GK142" t="s">
        <v>605</v>
      </c>
      <c r="GL142" t="s">
        <v>36</v>
      </c>
      <c r="GM142" t="s">
        <v>37</v>
      </c>
      <c r="GN142">
        <v>190000000</v>
      </c>
      <c r="GO142">
        <v>2015</v>
      </c>
      <c r="GP142">
        <v>6.5</v>
      </c>
      <c r="GR142" t="s">
        <v>11408</v>
      </c>
      <c r="GS142">
        <v>118</v>
      </c>
      <c r="GT142">
        <v>2246000</v>
      </c>
      <c r="GU142" t="s">
        <v>11409</v>
      </c>
      <c r="GV142" t="s">
        <v>11410</v>
      </c>
      <c r="GW142" t="s">
        <v>36</v>
      </c>
      <c r="GX142" t="s">
        <v>37</v>
      </c>
      <c r="GY142">
        <v>20000000</v>
      </c>
      <c r="GZ142">
        <v>2015</v>
      </c>
      <c r="HA142">
        <v>7</v>
      </c>
      <c r="HC142" t="s">
        <v>1755</v>
      </c>
      <c r="HD142">
        <v>115</v>
      </c>
      <c r="HE142">
        <v>101228120</v>
      </c>
      <c r="HF142" t="s">
        <v>1757</v>
      </c>
      <c r="HG142" t="s">
        <v>1758</v>
      </c>
      <c r="HH142" t="s">
        <v>36</v>
      </c>
      <c r="HI142" t="s">
        <v>37</v>
      </c>
      <c r="HJ142">
        <v>100000000</v>
      </c>
      <c r="HK142">
        <v>1996</v>
      </c>
      <c r="HL142">
        <v>6.1</v>
      </c>
      <c r="HN142" t="s">
        <v>1338</v>
      </c>
      <c r="HO142">
        <v>150</v>
      </c>
      <c r="HP142">
        <v>626809</v>
      </c>
      <c r="HQ142" t="s">
        <v>6879</v>
      </c>
      <c r="HR142" t="s">
        <v>6949</v>
      </c>
      <c r="HS142" t="s">
        <v>1944</v>
      </c>
      <c r="HT142" t="s">
        <v>890</v>
      </c>
      <c r="HU142">
        <v>553632000</v>
      </c>
      <c r="HV142">
        <v>2008</v>
      </c>
      <c r="HW142">
        <v>7.4</v>
      </c>
    </row>
    <row r="143" spans="2:231" x14ac:dyDescent="0.2">
      <c r="B143" t="s">
        <v>1737</v>
      </c>
      <c r="C143">
        <v>100</v>
      </c>
      <c r="D143">
        <v>153665036</v>
      </c>
      <c r="E143" t="s">
        <v>2322</v>
      </c>
      <c r="F143" t="s">
        <v>10648</v>
      </c>
      <c r="G143" t="s">
        <v>36</v>
      </c>
      <c r="H143" t="s">
        <v>37</v>
      </c>
      <c r="I143">
        <v>28000000</v>
      </c>
      <c r="J143">
        <v>1987</v>
      </c>
      <c r="K143">
        <v>6.4</v>
      </c>
      <c r="M143" t="s">
        <v>2857</v>
      </c>
      <c r="N143">
        <v>236</v>
      </c>
      <c r="O143">
        <v>184208848</v>
      </c>
      <c r="P143" t="s">
        <v>2980</v>
      </c>
      <c r="Q143" t="s">
        <v>11551</v>
      </c>
      <c r="R143" t="s">
        <v>36</v>
      </c>
      <c r="S143" t="s">
        <v>37</v>
      </c>
      <c r="T143">
        <v>22000000</v>
      </c>
      <c r="U143">
        <v>1990</v>
      </c>
      <c r="V143">
        <v>8</v>
      </c>
      <c r="X143" t="s">
        <v>4250</v>
      </c>
      <c r="Y143">
        <v>91</v>
      </c>
      <c r="Z143">
        <v>42194060</v>
      </c>
      <c r="AA143" t="s">
        <v>1070</v>
      </c>
      <c r="AB143" t="s">
        <v>4251</v>
      </c>
      <c r="AC143" t="s">
        <v>36</v>
      </c>
      <c r="AD143" t="s">
        <v>3569</v>
      </c>
      <c r="AE143">
        <v>70000000</v>
      </c>
      <c r="AF143">
        <v>2009</v>
      </c>
      <c r="AG143">
        <v>6.1</v>
      </c>
      <c r="AI143" t="s">
        <v>9876</v>
      </c>
      <c r="AJ143">
        <v>127</v>
      </c>
      <c r="AK143">
        <v>12188642</v>
      </c>
      <c r="AL143" t="s">
        <v>9877</v>
      </c>
      <c r="AM143" t="s">
        <v>9878</v>
      </c>
      <c r="AN143" t="s">
        <v>36</v>
      </c>
      <c r="AO143" t="s">
        <v>9881</v>
      </c>
      <c r="AP143">
        <v>26000000</v>
      </c>
      <c r="AQ143">
        <v>2015</v>
      </c>
      <c r="AR143">
        <v>6.9</v>
      </c>
      <c r="AT143" t="s">
        <v>595</v>
      </c>
      <c r="AU143">
        <v>87</v>
      </c>
      <c r="AV143">
        <v>133103929</v>
      </c>
      <c r="AW143" t="s">
        <v>477</v>
      </c>
      <c r="AX143" t="s">
        <v>2578</v>
      </c>
      <c r="AY143" t="s">
        <v>36</v>
      </c>
      <c r="AZ143" t="s">
        <v>37</v>
      </c>
      <c r="BA143">
        <v>75000000</v>
      </c>
      <c r="BB143">
        <v>2011</v>
      </c>
      <c r="BC143">
        <v>4.4000000000000004</v>
      </c>
      <c r="BE143" t="s">
        <v>4912</v>
      </c>
      <c r="BF143">
        <v>138</v>
      </c>
      <c r="BG143">
        <v>64604977</v>
      </c>
      <c r="BH143" t="s">
        <v>118</v>
      </c>
      <c r="BI143" t="s">
        <v>7310</v>
      </c>
      <c r="BJ143" t="s">
        <v>36</v>
      </c>
      <c r="BK143" t="s">
        <v>37</v>
      </c>
      <c r="BL143">
        <v>35000000</v>
      </c>
      <c r="BM143">
        <v>1997</v>
      </c>
      <c r="BN143">
        <v>8.3000000000000007</v>
      </c>
      <c r="CA143" t="s">
        <v>1430</v>
      </c>
      <c r="CB143">
        <v>112</v>
      </c>
      <c r="CC143">
        <v>115000000</v>
      </c>
      <c r="CD143" t="s">
        <v>389</v>
      </c>
      <c r="CE143" t="s">
        <v>22227</v>
      </c>
      <c r="CF143" t="s">
        <v>36</v>
      </c>
      <c r="CG143" t="s">
        <v>37</v>
      </c>
      <c r="CH143">
        <v>777000</v>
      </c>
      <c r="CI143">
        <v>1973</v>
      </c>
      <c r="CJ143">
        <v>7.5</v>
      </c>
      <c r="CL143" t="s">
        <v>3231</v>
      </c>
      <c r="CM143">
        <v>92</v>
      </c>
      <c r="CN143">
        <v>104148781</v>
      </c>
      <c r="CO143" t="s">
        <v>3978</v>
      </c>
      <c r="CP143" t="s">
        <v>3979</v>
      </c>
      <c r="CQ143" t="s">
        <v>36</v>
      </c>
      <c r="CR143" t="s">
        <v>37</v>
      </c>
      <c r="CS143">
        <v>60000000</v>
      </c>
      <c r="CT143">
        <v>2003</v>
      </c>
      <c r="CU143">
        <v>5.5</v>
      </c>
      <c r="CW143" t="s">
        <v>2493</v>
      </c>
      <c r="CX143">
        <v>130</v>
      </c>
      <c r="CZ143" t="s">
        <v>2495</v>
      </c>
      <c r="DA143" t="s">
        <v>2496</v>
      </c>
      <c r="DB143" t="s">
        <v>36</v>
      </c>
      <c r="DC143" t="s">
        <v>37</v>
      </c>
      <c r="DD143">
        <v>8000000</v>
      </c>
      <c r="DE143">
        <v>1982</v>
      </c>
      <c r="DF143">
        <v>6.9</v>
      </c>
      <c r="DH143" t="s">
        <v>21751</v>
      </c>
      <c r="DI143">
        <v>96</v>
      </c>
      <c r="DJ143">
        <v>484221</v>
      </c>
      <c r="DK143" t="s">
        <v>21754</v>
      </c>
      <c r="DL143" t="s">
        <v>21755</v>
      </c>
      <c r="DM143" t="s">
        <v>21471</v>
      </c>
      <c r="DN143" t="s">
        <v>55</v>
      </c>
      <c r="DO143">
        <v>1000000</v>
      </c>
      <c r="DP143">
        <v>2012</v>
      </c>
      <c r="DQ143">
        <v>8.1999999999999993</v>
      </c>
      <c r="DS143" t="s">
        <v>6306</v>
      </c>
      <c r="DT143">
        <v>111</v>
      </c>
      <c r="DU143">
        <v>38176892</v>
      </c>
      <c r="DV143" t="s">
        <v>4198</v>
      </c>
      <c r="DW143" t="s">
        <v>6560</v>
      </c>
      <c r="DX143" t="s">
        <v>36</v>
      </c>
      <c r="DY143" t="s">
        <v>37</v>
      </c>
      <c r="DZ143">
        <v>40000000</v>
      </c>
      <c r="EA143">
        <v>2011</v>
      </c>
      <c r="EB143">
        <v>6.2</v>
      </c>
      <c r="ED143" t="s">
        <v>6618</v>
      </c>
      <c r="EE143">
        <v>110</v>
      </c>
      <c r="EF143">
        <v>21994911</v>
      </c>
      <c r="EG143" t="s">
        <v>403</v>
      </c>
      <c r="EH143" t="s">
        <v>17621</v>
      </c>
      <c r="EI143" t="s">
        <v>36</v>
      </c>
      <c r="EJ143" t="s">
        <v>55</v>
      </c>
      <c r="EK143">
        <v>5000000</v>
      </c>
      <c r="EL143">
        <v>2000</v>
      </c>
      <c r="EM143">
        <v>7.7</v>
      </c>
      <c r="EZ143" t="s">
        <v>15050</v>
      </c>
      <c r="FA143">
        <v>108</v>
      </c>
      <c r="FB143">
        <v>43771291</v>
      </c>
      <c r="FC143" t="s">
        <v>6500</v>
      </c>
      <c r="FD143" t="s">
        <v>15051</v>
      </c>
      <c r="FE143" t="s">
        <v>36</v>
      </c>
      <c r="FF143" t="s">
        <v>37</v>
      </c>
      <c r="FG143">
        <v>5000000</v>
      </c>
      <c r="FH143">
        <v>2015</v>
      </c>
      <c r="FI143">
        <v>7.1</v>
      </c>
      <c r="FV143" t="s">
        <v>4848</v>
      </c>
      <c r="FW143">
        <v>155</v>
      </c>
      <c r="FX143">
        <v>82522790</v>
      </c>
      <c r="FY143" t="s">
        <v>586</v>
      </c>
      <c r="FZ143" t="s">
        <v>6321</v>
      </c>
      <c r="GA143" t="s">
        <v>36</v>
      </c>
      <c r="GB143" t="s">
        <v>37</v>
      </c>
      <c r="GC143">
        <v>40000000</v>
      </c>
      <c r="GD143">
        <v>1992</v>
      </c>
      <c r="GE143">
        <v>7.5</v>
      </c>
      <c r="GG143" t="s">
        <v>1387</v>
      </c>
      <c r="GH143">
        <v>109</v>
      </c>
      <c r="GI143">
        <v>93050117</v>
      </c>
      <c r="GJ143" t="s">
        <v>1155</v>
      </c>
      <c r="GK143" t="s">
        <v>1389</v>
      </c>
      <c r="GL143" t="s">
        <v>36</v>
      </c>
      <c r="GM143" t="s">
        <v>37</v>
      </c>
      <c r="GN143">
        <v>115000000</v>
      </c>
      <c r="GO143">
        <v>2013</v>
      </c>
      <c r="GP143">
        <v>6.6</v>
      </c>
      <c r="GR143" t="s">
        <v>22533</v>
      </c>
      <c r="GS143">
        <v>108</v>
      </c>
      <c r="GT143">
        <v>2047570</v>
      </c>
      <c r="GU143" t="s">
        <v>22536</v>
      </c>
      <c r="GV143" t="s">
        <v>22537</v>
      </c>
      <c r="GW143" t="s">
        <v>36</v>
      </c>
      <c r="GX143" t="s">
        <v>37</v>
      </c>
      <c r="GY143">
        <v>500000</v>
      </c>
      <c r="GZ143">
        <v>1999</v>
      </c>
      <c r="HA143">
        <v>7.6</v>
      </c>
      <c r="HC143" t="s">
        <v>2639</v>
      </c>
      <c r="HD143">
        <v>118</v>
      </c>
      <c r="HE143">
        <v>101111837</v>
      </c>
      <c r="HF143" t="s">
        <v>980</v>
      </c>
      <c r="HG143" t="s">
        <v>2641</v>
      </c>
      <c r="HH143" t="s">
        <v>36</v>
      </c>
      <c r="HI143" t="s">
        <v>37</v>
      </c>
      <c r="HJ143">
        <v>80000000</v>
      </c>
      <c r="HK143">
        <v>2008</v>
      </c>
      <c r="HL143">
        <v>6.6</v>
      </c>
      <c r="HN143" t="s">
        <v>18101</v>
      </c>
      <c r="HO143">
        <v>113</v>
      </c>
      <c r="HP143">
        <v>617228</v>
      </c>
      <c r="HQ143" t="s">
        <v>18104</v>
      </c>
      <c r="HR143" t="s">
        <v>18105</v>
      </c>
      <c r="HS143" t="s">
        <v>18109</v>
      </c>
      <c r="HT143" t="s">
        <v>5558</v>
      </c>
      <c r="HU143">
        <v>84450000</v>
      </c>
      <c r="HV143">
        <v>2006</v>
      </c>
      <c r="HW143">
        <v>7.4</v>
      </c>
    </row>
    <row r="144" spans="2:231" x14ac:dyDescent="0.2">
      <c r="B144" t="s">
        <v>843</v>
      </c>
      <c r="C144">
        <v>120</v>
      </c>
      <c r="D144">
        <v>153629485</v>
      </c>
      <c r="E144" t="s">
        <v>59</v>
      </c>
      <c r="F144" t="s">
        <v>844</v>
      </c>
      <c r="G144" t="s">
        <v>36</v>
      </c>
      <c r="H144" t="s">
        <v>368</v>
      </c>
      <c r="I144">
        <v>150000000</v>
      </c>
      <c r="J144">
        <v>2015</v>
      </c>
      <c r="K144">
        <v>8.1</v>
      </c>
      <c r="M144" t="s">
        <v>1322</v>
      </c>
      <c r="N144">
        <v>121</v>
      </c>
      <c r="O144">
        <v>184031112</v>
      </c>
      <c r="P144" t="s">
        <v>1324</v>
      </c>
      <c r="Q144" t="s">
        <v>1834</v>
      </c>
      <c r="R144" t="s">
        <v>36</v>
      </c>
      <c r="S144" t="s">
        <v>37</v>
      </c>
      <c r="T144">
        <v>100000000</v>
      </c>
      <c r="U144">
        <v>1995</v>
      </c>
      <c r="V144">
        <v>5.4</v>
      </c>
      <c r="X144" t="s">
        <v>9565</v>
      </c>
      <c r="Y144">
        <v>85</v>
      </c>
      <c r="Z144">
        <v>39880476</v>
      </c>
      <c r="AA144" t="s">
        <v>1230</v>
      </c>
      <c r="AB144" t="s">
        <v>9567</v>
      </c>
      <c r="AC144" t="s">
        <v>36</v>
      </c>
      <c r="AD144" t="s">
        <v>37</v>
      </c>
      <c r="AE144">
        <v>25000000</v>
      </c>
      <c r="AF144">
        <v>2002</v>
      </c>
      <c r="AG144">
        <v>5.2</v>
      </c>
      <c r="AI144" t="s">
        <v>20882</v>
      </c>
      <c r="AJ144">
        <v>92</v>
      </c>
      <c r="AK144">
        <v>11806119</v>
      </c>
      <c r="AL144" t="s">
        <v>12448</v>
      </c>
      <c r="AM144" t="s">
        <v>20884</v>
      </c>
      <c r="AN144" t="s">
        <v>36</v>
      </c>
      <c r="AO144" t="s">
        <v>37</v>
      </c>
      <c r="AP144">
        <v>1100000</v>
      </c>
      <c r="AQ144">
        <v>1988</v>
      </c>
      <c r="AR144">
        <v>6.8</v>
      </c>
      <c r="AT144" t="s">
        <v>2610</v>
      </c>
      <c r="AU144">
        <v>105</v>
      </c>
      <c r="AV144">
        <v>132541238</v>
      </c>
      <c r="AW144" t="s">
        <v>10347</v>
      </c>
      <c r="AX144" t="s">
        <v>10652</v>
      </c>
      <c r="AY144" t="s">
        <v>36</v>
      </c>
      <c r="AZ144" t="s">
        <v>37</v>
      </c>
      <c r="BA144">
        <v>33000000</v>
      </c>
      <c r="BB144">
        <v>2003</v>
      </c>
      <c r="BC144">
        <v>5.5</v>
      </c>
      <c r="BE144" t="s">
        <v>2287</v>
      </c>
      <c r="BF144">
        <v>97</v>
      </c>
      <c r="BG144">
        <v>63408614</v>
      </c>
      <c r="BH144" t="s">
        <v>1782</v>
      </c>
      <c r="BI144" t="s">
        <v>4664</v>
      </c>
      <c r="BJ144" t="s">
        <v>36</v>
      </c>
      <c r="BK144" t="s">
        <v>37</v>
      </c>
      <c r="BL144">
        <v>55000000</v>
      </c>
      <c r="BM144">
        <v>1989</v>
      </c>
      <c r="BN144">
        <v>6.3</v>
      </c>
      <c r="CA144" t="s">
        <v>5622</v>
      </c>
      <c r="CB144">
        <v>130</v>
      </c>
      <c r="CC144">
        <v>114968774</v>
      </c>
      <c r="CD144" t="s">
        <v>320</v>
      </c>
      <c r="CE144" t="s">
        <v>11721</v>
      </c>
      <c r="CF144" t="s">
        <v>36</v>
      </c>
      <c r="CG144" t="s">
        <v>37</v>
      </c>
      <c r="CH144">
        <v>18000000</v>
      </c>
      <c r="CI144">
        <v>1988</v>
      </c>
      <c r="CJ144">
        <v>7.3</v>
      </c>
      <c r="CL144" t="s">
        <v>1509</v>
      </c>
      <c r="CM144">
        <v>94</v>
      </c>
      <c r="CN144">
        <v>103812241</v>
      </c>
      <c r="CO144" t="s">
        <v>698</v>
      </c>
      <c r="CP144" t="s">
        <v>2921</v>
      </c>
      <c r="CQ144" t="s">
        <v>36</v>
      </c>
      <c r="CR144" t="s">
        <v>37</v>
      </c>
      <c r="CS144">
        <v>79000000</v>
      </c>
      <c r="CT144">
        <v>2012</v>
      </c>
      <c r="CU144">
        <v>5.8</v>
      </c>
      <c r="CW144" t="s">
        <v>1509</v>
      </c>
      <c r="CX144">
        <v>82</v>
      </c>
      <c r="CY144">
        <v>43575716</v>
      </c>
      <c r="CZ144" t="s">
        <v>620</v>
      </c>
      <c r="DA144" t="s">
        <v>2501</v>
      </c>
      <c r="DB144" t="s">
        <v>36</v>
      </c>
      <c r="DC144" t="s">
        <v>37</v>
      </c>
      <c r="DD144">
        <v>85000000</v>
      </c>
      <c r="DE144">
        <v>2010</v>
      </c>
      <c r="DF144">
        <v>4.3</v>
      </c>
      <c r="DH144" t="s">
        <v>15740</v>
      </c>
      <c r="DI144">
        <v>300</v>
      </c>
      <c r="DJ144">
        <v>454255</v>
      </c>
      <c r="DK144" t="s">
        <v>13241</v>
      </c>
      <c r="DL144" t="s">
        <v>15742</v>
      </c>
      <c r="DM144" t="s">
        <v>13244</v>
      </c>
      <c r="DN144" t="s">
        <v>13245</v>
      </c>
      <c r="DO144">
        <v>400000000</v>
      </c>
      <c r="DP144">
        <v>2001</v>
      </c>
      <c r="DQ144">
        <v>6.6</v>
      </c>
      <c r="DS144" t="s">
        <v>13402</v>
      </c>
      <c r="DT144">
        <v>99</v>
      </c>
      <c r="DU144">
        <v>38048637</v>
      </c>
      <c r="DV144" t="s">
        <v>3997</v>
      </c>
      <c r="DW144" t="s">
        <v>13403</v>
      </c>
      <c r="DX144" t="s">
        <v>36</v>
      </c>
      <c r="DY144" t="s">
        <v>37</v>
      </c>
      <c r="DZ144">
        <v>14000000</v>
      </c>
      <c r="EA144">
        <v>1998</v>
      </c>
      <c r="EB144">
        <v>5.5</v>
      </c>
      <c r="ED144" t="s">
        <v>2064</v>
      </c>
      <c r="EE144">
        <v>104</v>
      </c>
      <c r="EF144">
        <v>21413502</v>
      </c>
      <c r="EG144" t="s">
        <v>4788</v>
      </c>
      <c r="EH144" t="s">
        <v>5503</v>
      </c>
      <c r="EI144" t="s">
        <v>36</v>
      </c>
      <c r="EJ144" t="s">
        <v>37</v>
      </c>
      <c r="EK144">
        <v>40000000</v>
      </c>
      <c r="EL144">
        <v>1990</v>
      </c>
      <c r="EM144">
        <v>6.3</v>
      </c>
      <c r="EZ144" t="s">
        <v>15050</v>
      </c>
      <c r="FA144">
        <v>108</v>
      </c>
      <c r="FB144">
        <v>43771291</v>
      </c>
      <c r="FC144" t="s">
        <v>6500</v>
      </c>
      <c r="FD144" t="s">
        <v>15051</v>
      </c>
      <c r="FE144" t="s">
        <v>36</v>
      </c>
      <c r="FF144" t="s">
        <v>37</v>
      </c>
      <c r="FG144">
        <v>5000000</v>
      </c>
      <c r="FH144">
        <v>2015</v>
      </c>
      <c r="FI144">
        <v>7.1</v>
      </c>
      <c r="FV144" t="s">
        <v>4105</v>
      </c>
      <c r="FW144">
        <v>95</v>
      </c>
      <c r="FX144">
        <v>82301521</v>
      </c>
      <c r="FY144" t="s">
        <v>6380</v>
      </c>
      <c r="FZ144" t="s">
        <v>10686</v>
      </c>
      <c r="GA144" t="s">
        <v>36</v>
      </c>
      <c r="GB144" t="s">
        <v>37</v>
      </c>
      <c r="GC144">
        <v>32000000</v>
      </c>
      <c r="GD144">
        <v>2005</v>
      </c>
      <c r="GE144">
        <v>4.5999999999999996</v>
      </c>
      <c r="GG144" t="s">
        <v>2654</v>
      </c>
      <c r="GH144">
        <v>90</v>
      </c>
      <c r="GI144">
        <v>92969824</v>
      </c>
      <c r="GJ144" t="s">
        <v>809</v>
      </c>
      <c r="GK144" t="s">
        <v>2657</v>
      </c>
      <c r="GL144" t="s">
        <v>36</v>
      </c>
      <c r="GM144" t="s">
        <v>37</v>
      </c>
      <c r="GN144">
        <v>80000000</v>
      </c>
      <c r="GO144">
        <v>1997</v>
      </c>
      <c r="GP144">
        <v>5.2</v>
      </c>
      <c r="GR144" t="s">
        <v>16663</v>
      </c>
      <c r="GS144">
        <v>99</v>
      </c>
      <c r="GT144">
        <v>1889522</v>
      </c>
      <c r="GU144" t="s">
        <v>7761</v>
      </c>
      <c r="GV144" t="s">
        <v>16664</v>
      </c>
      <c r="GW144" t="s">
        <v>36</v>
      </c>
      <c r="GX144" t="s">
        <v>37</v>
      </c>
      <c r="GY144">
        <v>7000000</v>
      </c>
      <c r="GZ144">
        <v>2009</v>
      </c>
      <c r="HA144">
        <v>6.5</v>
      </c>
      <c r="HC144" t="s">
        <v>1781</v>
      </c>
      <c r="HD144">
        <v>123</v>
      </c>
      <c r="HE144">
        <v>101087161</v>
      </c>
      <c r="HF144" t="s">
        <v>270</v>
      </c>
      <c r="HG144" t="s">
        <v>2635</v>
      </c>
      <c r="HH144" t="s">
        <v>36</v>
      </c>
      <c r="HI144" t="s">
        <v>37</v>
      </c>
      <c r="HJ144">
        <v>75000000</v>
      </c>
      <c r="HK144">
        <v>1997</v>
      </c>
      <c r="HL144">
        <v>6.8</v>
      </c>
      <c r="HN144" t="s">
        <v>17309</v>
      </c>
      <c r="HO144">
        <v>103</v>
      </c>
      <c r="HP144">
        <v>542860</v>
      </c>
      <c r="HQ144" t="s">
        <v>17311</v>
      </c>
      <c r="HR144" t="s">
        <v>17312</v>
      </c>
      <c r="HS144" t="s">
        <v>10488</v>
      </c>
      <c r="HT144" t="s">
        <v>10489</v>
      </c>
      <c r="HU144">
        <v>4000000</v>
      </c>
      <c r="HV144">
        <v>2008</v>
      </c>
      <c r="HW144">
        <v>7.1</v>
      </c>
    </row>
    <row r="145" spans="2:231" x14ac:dyDescent="0.2">
      <c r="B145" t="s">
        <v>5983</v>
      </c>
      <c r="C145">
        <v>96</v>
      </c>
      <c r="D145">
        <v>150415432</v>
      </c>
      <c r="E145" t="s">
        <v>1782</v>
      </c>
      <c r="F145" t="s">
        <v>6018</v>
      </c>
      <c r="G145" t="s">
        <v>36</v>
      </c>
      <c r="H145" t="s">
        <v>37</v>
      </c>
      <c r="I145">
        <v>44000000</v>
      </c>
      <c r="J145">
        <v>1985</v>
      </c>
      <c r="K145">
        <v>6.4</v>
      </c>
      <c r="M145" t="s">
        <v>2431</v>
      </c>
      <c r="N145">
        <v>130</v>
      </c>
      <c r="O145">
        <v>183875760</v>
      </c>
      <c r="P145" t="s">
        <v>389</v>
      </c>
      <c r="Q145" t="s">
        <v>6008</v>
      </c>
      <c r="R145" t="s">
        <v>36</v>
      </c>
      <c r="S145" t="s">
        <v>37</v>
      </c>
      <c r="T145">
        <v>44000000</v>
      </c>
      <c r="U145">
        <v>1993</v>
      </c>
      <c r="V145">
        <v>7.8</v>
      </c>
      <c r="X145" t="s">
        <v>9570</v>
      </c>
      <c r="Y145">
        <v>80</v>
      </c>
      <c r="Z145">
        <v>39399750</v>
      </c>
      <c r="AA145" t="s">
        <v>2313</v>
      </c>
      <c r="AB145" t="s">
        <v>9571</v>
      </c>
      <c r="AC145" t="s">
        <v>36</v>
      </c>
      <c r="AD145" t="s">
        <v>37</v>
      </c>
      <c r="AE145">
        <v>25000000</v>
      </c>
      <c r="AF145">
        <v>2003</v>
      </c>
      <c r="AG145">
        <v>5.6</v>
      </c>
      <c r="AI145" t="s">
        <v>5336</v>
      </c>
      <c r="AJ145">
        <v>100</v>
      </c>
      <c r="AK145">
        <v>11634362</v>
      </c>
      <c r="AL145" t="s">
        <v>98</v>
      </c>
      <c r="AM145" t="s">
        <v>14227</v>
      </c>
      <c r="AN145" t="s">
        <v>36</v>
      </c>
      <c r="AO145" t="s">
        <v>55</v>
      </c>
      <c r="AQ145">
        <v>2003</v>
      </c>
      <c r="AR145">
        <v>7</v>
      </c>
      <c r="AT145" t="s">
        <v>4164</v>
      </c>
      <c r="AU145">
        <v>122</v>
      </c>
      <c r="AV145">
        <v>132088910</v>
      </c>
      <c r="AW145" t="s">
        <v>345</v>
      </c>
      <c r="AX145" t="s">
        <v>10573</v>
      </c>
      <c r="AY145" t="s">
        <v>36</v>
      </c>
      <c r="AZ145" t="s">
        <v>37</v>
      </c>
      <c r="BA145">
        <v>21000000</v>
      </c>
      <c r="BB145">
        <v>2012</v>
      </c>
      <c r="BC145">
        <v>7.8</v>
      </c>
      <c r="BE145" t="s">
        <v>14059</v>
      </c>
      <c r="BF145">
        <v>81</v>
      </c>
      <c r="BG145">
        <v>63071133</v>
      </c>
      <c r="BH145" t="s">
        <v>975</v>
      </c>
      <c r="BI145" t="s">
        <v>14061</v>
      </c>
      <c r="BJ145" t="s">
        <v>36</v>
      </c>
      <c r="BK145" t="s">
        <v>37</v>
      </c>
      <c r="BL145">
        <v>12000000</v>
      </c>
      <c r="BM145">
        <v>1996</v>
      </c>
      <c r="BN145">
        <v>6.8</v>
      </c>
      <c r="CA145" t="s">
        <v>910</v>
      </c>
      <c r="CB145">
        <v>108</v>
      </c>
      <c r="CC145">
        <v>114195633</v>
      </c>
      <c r="CD145" t="s">
        <v>233</v>
      </c>
      <c r="CE145" t="s">
        <v>3276</v>
      </c>
      <c r="CF145" t="s">
        <v>36</v>
      </c>
      <c r="CG145" t="s">
        <v>37</v>
      </c>
      <c r="CH145">
        <v>60000000</v>
      </c>
      <c r="CI145">
        <v>2004</v>
      </c>
      <c r="CJ145">
        <v>6.5</v>
      </c>
      <c r="CL145" t="s">
        <v>999</v>
      </c>
      <c r="CM145">
        <v>97</v>
      </c>
      <c r="CN145">
        <v>103400692</v>
      </c>
      <c r="CO145" t="s">
        <v>261</v>
      </c>
      <c r="CP145" t="s">
        <v>1001</v>
      </c>
      <c r="CQ145" t="s">
        <v>36</v>
      </c>
      <c r="CR145" t="s">
        <v>37</v>
      </c>
      <c r="CS145">
        <v>145000000</v>
      </c>
      <c r="CT145">
        <v>2012</v>
      </c>
      <c r="CU145">
        <v>7.3</v>
      </c>
      <c r="CW145" t="s">
        <v>376</v>
      </c>
      <c r="CX145">
        <v>120</v>
      </c>
      <c r="CY145">
        <v>75754670</v>
      </c>
      <c r="CZ145" t="s">
        <v>2511</v>
      </c>
      <c r="DA145" t="s">
        <v>2512</v>
      </c>
      <c r="DB145" t="s">
        <v>36</v>
      </c>
      <c r="DC145" t="s">
        <v>37</v>
      </c>
      <c r="DD145">
        <v>85000000</v>
      </c>
      <c r="DE145">
        <v>2008</v>
      </c>
      <c r="DF145">
        <v>7</v>
      </c>
      <c r="DH145" t="s">
        <v>11445</v>
      </c>
      <c r="DI145">
        <v>101</v>
      </c>
      <c r="DJ145">
        <v>375474</v>
      </c>
      <c r="DK145" t="s">
        <v>639</v>
      </c>
      <c r="DL145" t="s">
        <v>11446</v>
      </c>
      <c r="DM145" t="s">
        <v>36</v>
      </c>
      <c r="DN145" t="s">
        <v>37</v>
      </c>
      <c r="DO145">
        <v>20000000</v>
      </c>
      <c r="DP145">
        <v>2005</v>
      </c>
      <c r="DQ145">
        <v>6.2</v>
      </c>
      <c r="DS145" t="s">
        <v>6146</v>
      </c>
      <c r="DT145">
        <v>100</v>
      </c>
      <c r="DU145">
        <v>37652565</v>
      </c>
      <c r="DV145" t="s">
        <v>438</v>
      </c>
      <c r="DW145" t="s">
        <v>6147</v>
      </c>
      <c r="DX145" t="s">
        <v>36</v>
      </c>
      <c r="DY145" t="s">
        <v>37</v>
      </c>
      <c r="DZ145">
        <v>42000000</v>
      </c>
      <c r="EA145">
        <v>2011</v>
      </c>
      <c r="EB145">
        <v>5.4</v>
      </c>
      <c r="ED145" t="s">
        <v>12216</v>
      </c>
      <c r="EE145">
        <v>105</v>
      </c>
      <c r="EF145">
        <v>21160089</v>
      </c>
      <c r="EG145" t="s">
        <v>1165</v>
      </c>
      <c r="EH145" t="s">
        <v>12219</v>
      </c>
      <c r="EI145" t="s">
        <v>36</v>
      </c>
      <c r="EJ145" t="s">
        <v>37</v>
      </c>
      <c r="EL145">
        <v>2006</v>
      </c>
      <c r="EM145">
        <v>6</v>
      </c>
      <c r="EZ145" t="s">
        <v>311</v>
      </c>
      <c r="FA145">
        <v>117</v>
      </c>
      <c r="FB145">
        <v>43290977</v>
      </c>
      <c r="FC145" t="s">
        <v>4270</v>
      </c>
      <c r="FD145" t="s">
        <v>4271</v>
      </c>
      <c r="FE145" t="s">
        <v>36</v>
      </c>
      <c r="FF145" t="s">
        <v>55</v>
      </c>
      <c r="FG145">
        <v>80000000</v>
      </c>
      <c r="FH145">
        <v>2010</v>
      </c>
      <c r="FI145">
        <v>6.6</v>
      </c>
      <c r="FV145" t="s">
        <v>4025</v>
      </c>
      <c r="FW145">
        <v>140</v>
      </c>
      <c r="FX145">
        <v>80574010</v>
      </c>
      <c r="FY145" t="s">
        <v>78</v>
      </c>
      <c r="FZ145" t="s">
        <v>4026</v>
      </c>
      <c r="GA145" t="s">
        <v>36</v>
      </c>
      <c r="GB145" t="s">
        <v>37</v>
      </c>
      <c r="GC145">
        <v>60000000</v>
      </c>
      <c r="GD145">
        <v>2010</v>
      </c>
      <c r="GE145">
        <v>5.7</v>
      </c>
      <c r="GG145" t="s">
        <v>3374</v>
      </c>
      <c r="GH145">
        <v>111</v>
      </c>
      <c r="GI145">
        <v>92001027</v>
      </c>
      <c r="GJ145" t="s">
        <v>3375</v>
      </c>
      <c r="GK145" t="s">
        <v>5663</v>
      </c>
      <c r="GL145" t="s">
        <v>36</v>
      </c>
      <c r="GM145" t="s">
        <v>37</v>
      </c>
      <c r="GN145">
        <v>45000000</v>
      </c>
      <c r="GO145">
        <v>1996</v>
      </c>
      <c r="GP145">
        <v>7.6</v>
      </c>
      <c r="GR145" t="s">
        <v>21680</v>
      </c>
      <c r="GS145">
        <v>94</v>
      </c>
      <c r="GT145">
        <v>1744858</v>
      </c>
      <c r="GU145" t="s">
        <v>1375</v>
      </c>
      <c r="GV145" t="s">
        <v>21681</v>
      </c>
      <c r="GW145" t="s">
        <v>36</v>
      </c>
      <c r="GX145" t="s">
        <v>37</v>
      </c>
      <c r="GY145">
        <v>1000000</v>
      </c>
      <c r="GZ145">
        <v>2000</v>
      </c>
      <c r="HA145">
        <v>7</v>
      </c>
      <c r="HC145" t="s">
        <v>433</v>
      </c>
      <c r="HD145">
        <v>150</v>
      </c>
      <c r="HE145">
        <v>100853835</v>
      </c>
      <c r="HF145" t="s">
        <v>658</v>
      </c>
      <c r="HG145" t="s">
        <v>2201</v>
      </c>
      <c r="HH145" t="s">
        <v>36</v>
      </c>
      <c r="HI145" t="s">
        <v>37</v>
      </c>
      <c r="HJ145">
        <v>90000000</v>
      </c>
      <c r="HK145">
        <v>1997</v>
      </c>
      <c r="HL145">
        <v>7.4</v>
      </c>
      <c r="HN145" t="s">
        <v>5601</v>
      </c>
      <c r="HO145">
        <v>110</v>
      </c>
      <c r="HP145">
        <v>528972</v>
      </c>
      <c r="HQ145" t="s">
        <v>5604</v>
      </c>
      <c r="HR145" t="s">
        <v>5605</v>
      </c>
      <c r="HS145" t="s">
        <v>5609</v>
      </c>
      <c r="HT145" t="s">
        <v>5610</v>
      </c>
      <c r="HV145">
        <v>1998</v>
      </c>
      <c r="HW145">
        <v>7.8</v>
      </c>
    </row>
    <row r="146" spans="2:231" x14ac:dyDescent="0.2">
      <c r="B146" t="s">
        <v>644</v>
      </c>
      <c r="C146">
        <v>109</v>
      </c>
      <c r="D146">
        <v>150350192</v>
      </c>
      <c r="E146" t="s">
        <v>646</v>
      </c>
      <c r="F146" t="s">
        <v>647</v>
      </c>
      <c r="G146" t="s">
        <v>36</v>
      </c>
      <c r="H146" t="s">
        <v>37</v>
      </c>
      <c r="I146">
        <v>200000000</v>
      </c>
      <c r="J146">
        <v>2003</v>
      </c>
      <c r="K146">
        <v>6.4</v>
      </c>
      <c r="M146" t="s">
        <v>1131</v>
      </c>
      <c r="N146">
        <v>156</v>
      </c>
      <c r="O146">
        <v>183635922</v>
      </c>
      <c r="P146" t="s">
        <v>213</v>
      </c>
      <c r="Q146" t="s">
        <v>1133</v>
      </c>
      <c r="R146" t="s">
        <v>36</v>
      </c>
      <c r="S146" t="s">
        <v>37</v>
      </c>
      <c r="T146">
        <v>135000000</v>
      </c>
      <c r="U146">
        <v>2015</v>
      </c>
      <c r="V146">
        <v>8.1</v>
      </c>
      <c r="X146" t="s">
        <v>1656</v>
      </c>
      <c r="Y146">
        <v>95</v>
      </c>
      <c r="Z146">
        <v>38120554</v>
      </c>
      <c r="AA146" t="s">
        <v>61</v>
      </c>
      <c r="AB146" t="s">
        <v>1867</v>
      </c>
      <c r="AC146" t="s">
        <v>36</v>
      </c>
      <c r="AD146" t="s">
        <v>37</v>
      </c>
      <c r="AE146">
        <v>140000000</v>
      </c>
      <c r="AF146">
        <v>2002</v>
      </c>
      <c r="AG146">
        <v>7.1</v>
      </c>
      <c r="AI146" t="s">
        <v>8415</v>
      </c>
      <c r="AJ146">
        <v>118</v>
      </c>
      <c r="AK146">
        <v>11533945</v>
      </c>
      <c r="AL146" t="s">
        <v>20162</v>
      </c>
      <c r="AM146" t="s">
        <v>20163</v>
      </c>
      <c r="AN146" t="s">
        <v>36</v>
      </c>
      <c r="AO146" t="s">
        <v>37</v>
      </c>
      <c r="AP146">
        <v>2000000</v>
      </c>
      <c r="AQ146">
        <v>1999</v>
      </c>
      <c r="AR146">
        <v>7.6</v>
      </c>
      <c r="AT146" t="s">
        <v>1276</v>
      </c>
      <c r="AU146">
        <v>101</v>
      </c>
      <c r="AV146">
        <v>131536019</v>
      </c>
      <c r="AW146" t="s">
        <v>1279</v>
      </c>
      <c r="AX146" t="s">
        <v>1280</v>
      </c>
      <c r="AY146" t="s">
        <v>36</v>
      </c>
      <c r="AZ146" t="s">
        <v>37</v>
      </c>
      <c r="BA146">
        <v>103000000</v>
      </c>
      <c r="BB146">
        <v>2014</v>
      </c>
      <c r="BC146">
        <v>6.4</v>
      </c>
      <c r="BE146" t="s">
        <v>4891</v>
      </c>
      <c r="BF146">
        <v>123</v>
      </c>
      <c r="BG146">
        <v>62563543</v>
      </c>
      <c r="BH146" t="s">
        <v>42</v>
      </c>
      <c r="BI146" t="s">
        <v>4892</v>
      </c>
      <c r="BJ146" t="s">
        <v>36</v>
      </c>
      <c r="BK146" t="s">
        <v>37</v>
      </c>
      <c r="BL146">
        <v>53000000</v>
      </c>
      <c r="BM146">
        <v>2015</v>
      </c>
      <c r="BN146">
        <v>7</v>
      </c>
      <c r="CA146" t="s">
        <v>859</v>
      </c>
      <c r="CB146">
        <v>96</v>
      </c>
      <c r="CC146">
        <v>114053579</v>
      </c>
      <c r="CD146" t="s">
        <v>487</v>
      </c>
      <c r="CE146" t="s">
        <v>862</v>
      </c>
      <c r="CF146" t="s">
        <v>36</v>
      </c>
      <c r="CG146" t="s">
        <v>37</v>
      </c>
      <c r="CH146">
        <v>150000000</v>
      </c>
      <c r="CI146">
        <v>2008</v>
      </c>
      <c r="CJ146">
        <v>6.9</v>
      </c>
      <c r="CL146" t="s">
        <v>2748</v>
      </c>
      <c r="CM146">
        <v>70</v>
      </c>
      <c r="CN146">
        <v>102797150</v>
      </c>
      <c r="CO146" t="s">
        <v>22088</v>
      </c>
      <c r="CP146" t="s">
        <v>22089</v>
      </c>
      <c r="CQ146" t="s">
        <v>36</v>
      </c>
      <c r="CR146" t="s">
        <v>37</v>
      </c>
      <c r="CT146">
        <v>1942</v>
      </c>
      <c r="CU146">
        <v>7.4</v>
      </c>
      <c r="CW146" t="s">
        <v>637</v>
      </c>
      <c r="CX146">
        <v>85</v>
      </c>
      <c r="CY146">
        <v>145771527</v>
      </c>
      <c r="CZ146" t="s">
        <v>1730</v>
      </c>
      <c r="DA146" t="s">
        <v>2555</v>
      </c>
      <c r="DB146" t="s">
        <v>36</v>
      </c>
      <c r="DC146" t="s">
        <v>37</v>
      </c>
      <c r="DD146">
        <v>80000000</v>
      </c>
      <c r="DE146">
        <v>2002</v>
      </c>
      <c r="DF146">
        <v>7.2</v>
      </c>
      <c r="DH146" t="s">
        <v>526</v>
      </c>
      <c r="DI146">
        <v>107</v>
      </c>
      <c r="DJ146">
        <v>305070</v>
      </c>
      <c r="DK146" t="s">
        <v>11455</v>
      </c>
      <c r="DL146" t="s">
        <v>11456</v>
      </c>
      <c r="DM146" t="s">
        <v>36</v>
      </c>
      <c r="DN146" t="s">
        <v>37</v>
      </c>
      <c r="DO146">
        <v>20000000</v>
      </c>
      <c r="DP146">
        <v>1994</v>
      </c>
      <c r="DQ146">
        <v>6.4</v>
      </c>
      <c r="DS146" t="s">
        <v>2154</v>
      </c>
      <c r="DT146">
        <v>105</v>
      </c>
      <c r="DU146">
        <v>37516013</v>
      </c>
      <c r="DV146" t="s">
        <v>1814</v>
      </c>
      <c r="DW146" t="s">
        <v>3598</v>
      </c>
      <c r="DX146" t="s">
        <v>36</v>
      </c>
      <c r="DY146" t="s">
        <v>37</v>
      </c>
      <c r="DZ146">
        <v>69000000</v>
      </c>
      <c r="EA146">
        <v>2012</v>
      </c>
      <c r="EB146">
        <v>5.9</v>
      </c>
      <c r="ED146" t="s">
        <v>11679</v>
      </c>
      <c r="EE146">
        <v>105</v>
      </c>
      <c r="EF146">
        <v>20338609</v>
      </c>
      <c r="EG146" t="s">
        <v>2375</v>
      </c>
      <c r="EH146" t="s">
        <v>14956</v>
      </c>
      <c r="EI146" t="s">
        <v>36</v>
      </c>
      <c r="EJ146" t="s">
        <v>37</v>
      </c>
      <c r="EK146">
        <v>10000000</v>
      </c>
      <c r="EL146">
        <v>2006</v>
      </c>
      <c r="EM146">
        <v>6.8</v>
      </c>
      <c r="EZ146" t="s">
        <v>3747</v>
      </c>
      <c r="FA146">
        <v>89</v>
      </c>
      <c r="FB146">
        <v>42638165</v>
      </c>
      <c r="FC146" t="s">
        <v>438</v>
      </c>
      <c r="FD146" t="s">
        <v>12402</v>
      </c>
      <c r="FE146" t="s">
        <v>36</v>
      </c>
      <c r="FF146" t="s">
        <v>37</v>
      </c>
      <c r="FG146">
        <v>16000000</v>
      </c>
      <c r="FH146">
        <v>2009</v>
      </c>
      <c r="FI146">
        <v>4.8</v>
      </c>
      <c r="FV146" t="s">
        <v>1625</v>
      </c>
      <c r="FW146">
        <v>102</v>
      </c>
      <c r="FX146">
        <v>80360866</v>
      </c>
      <c r="FY146" t="s">
        <v>980</v>
      </c>
      <c r="FZ146" t="s">
        <v>2716</v>
      </c>
      <c r="GA146" t="s">
        <v>36</v>
      </c>
      <c r="GB146" t="s">
        <v>37</v>
      </c>
      <c r="GC146">
        <v>80000000</v>
      </c>
      <c r="GD146">
        <v>2011</v>
      </c>
      <c r="GE146">
        <v>5.2</v>
      </c>
      <c r="GG146" t="s">
        <v>2667</v>
      </c>
      <c r="GH146">
        <v>88</v>
      </c>
      <c r="GI146">
        <v>90443603</v>
      </c>
      <c r="GJ146" t="s">
        <v>545</v>
      </c>
      <c r="GK146" t="s">
        <v>2669</v>
      </c>
      <c r="GL146" t="s">
        <v>36</v>
      </c>
      <c r="GM146" t="s">
        <v>37</v>
      </c>
      <c r="GN146">
        <v>80000000</v>
      </c>
      <c r="GO146">
        <v>1996</v>
      </c>
      <c r="GP146">
        <v>6.3</v>
      </c>
      <c r="GR146" t="s">
        <v>22964</v>
      </c>
      <c r="GS146">
        <v>88</v>
      </c>
      <c r="GT146">
        <v>1523883</v>
      </c>
      <c r="GU146" t="s">
        <v>22966</v>
      </c>
      <c r="GV146" t="s">
        <v>22967</v>
      </c>
      <c r="GW146" t="s">
        <v>36</v>
      </c>
      <c r="GX146" t="s">
        <v>37</v>
      </c>
      <c r="GY146">
        <v>1750211</v>
      </c>
      <c r="GZ146">
        <v>2005</v>
      </c>
      <c r="HA146">
        <v>7.8</v>
      </c>
      <c r="HC146" t="s">
        <v>2264</v>
      </c>
      <c r="HD146">
        <v>141</v>
      </c>
      <c r="HE146">
        <v>100768056</v>
      </c>
      <c r="HF146" t="s">
        <v>1725</v>
      </c>
      <c r="HG146" t="s">
        <v>5722</v>
      </c>
      <c r="HH146" t="s">
        <v>36</v>
      </c>
      <c r="HI146" t="s">
        <v>37</v>
      </c>
      <c r="HJ146">
        <v>45000000</v>
      </c>
      <c r="HK146">
        <v>1993</v>
      </c>
      <c r="HL146">
        <v>6.5</v>
      </c>
      <c r="HN146" t="s">
        <v>15740</v>
      </c>
      <c r="HO146">
        <v>300</v>
      </c>
      <c r="HP146">
        <v>454255</v>
      </c>
      <c r="HQ146" t="s">
        <v>13241</v>
      </c>
      <c r="HR146" t="s">
        <v>15742</v>
      </c>
      <c r="HS146" t="s">
        <v>13244</v>
      </c>
      <c r="HT146" t="s">
        <v>13245</v>
      </c>
      <c r="HU146">
        <v>400000000</v>
      </c>
      <c r="HV146">
        <v>2001</v>
      </c>
      <c r="HW146">
        <v>6.6</v>
      </c>
    </row>
    <row r="147" spans="2:231" x14ac:dyDescent="0.2">
      <c r="B147" t="s">
        <v>533</v>
      </c>
      <c r="C147">
        <v>118</v>
      </c>
      <c r="D147">
        <v>150167630</v>
      </c>
      <c r="E147" t="s">
        <v>61</v>
      </c>
      <c r="F147" t="s">
        <v>535</v>
      </c>
      <c r="G147" t="s">
        <v>36</v>
      </c>
      <c r="H147" t="s">
        <v>37</v>
      </c>
      <c r="I147">
        <v>175000000</v>
      </c>
      <c r="J147">
        <v>2009</v>
      </c>
      <c r="K147">
        <v>5.8</v>
      </c>
      <c r="M147" t="s">
        <v>3250</v>
      </c>
      <c r="N147">
        <v>87</v>
      </c>
      <c r="O147">
        <v>183132370</v>
      </c>
      <c r="P147" t="s">
        <v>2966</v>
      </c>
      <c r="Q147" t="s">
        <v>3253</v>
      </c>
      <c r="R147" t="s">
        <v>36</v>
      </c>
      <c r="S147" t="s">
        <v>37</v>
      </c>
      <c r="T147">
        <v>75000000</v>
      </c>
      <c r="U147">
        <v>2007</v>
      </c>
      <c r="V147">
        <v>7.4</v>
      </c>
      <c r="X147" t="s">
        <v>14852</v>
      </c>
      <c r="Y147">
        <v>82</v>
      </c>
      <c r="Z147">
        <v>36696761</v>
      </c>
      <c r="AA147" t="s">
        <v>860</v>
      </c>
      <c r="AB147" t="s">
        <v>14854</v>
      </c>
      <c r="AC147" t="s">
        <v>36</v>
      </c>
      <c r="AD147" t="s">
        <v>37</v>
      </c>
      <c r="AE147">
        <v>23000000</v>
      </c>
      <c r="AF147">
        <v>2001</v>
      </c>
      <c r="AG147">
        <v>6.5</v>
      </c>
      <c r="AI147" t="s">
        <v>10267</v>
      </c>
      <c r="AJ147">
        <v>94</v>
      </c>
      <c r="AK147">
        <v>11508423</v>
      </c>
      <c r="AL147" t="s">
        <v>4008</v>
      </c>
      <c r="AM147" t="s">
        <v>10269</v>
      </c>
      <c r="AN147" t="s">
        <v>36</v>
      </c>
      <c r="AO147" t="s">
        <v>37</v>
      </c>
      <c r="AP147">
        <v>23000000</v>
      </c>
      <c r="AQ147">
        <v>2008</v>
      </c>
      <c r="AR147">
        <v>5.0999999999999996</v>
      </c>
      <c r="AT147" t="s">
        <v>4105</v>
      </c>
      <c r="AU147">
        <v>91</v>
      </c>
      <c r="AV147">
        <v>130512915</v>
      </c>
      <c r="AW147" t="s">
        <v>2959</v>
      </c>
      <c r="AX147" t="s">
        <v>5693</v>
      </c>
      <c r="AY147" t="s">
        <v>36</v>
      </c>
      <c r="AZ147" t="s">
        <v>37</v>
      </c>
      <c r="BA147">
        <v>45000000</v>
      </c>
      <c r="BB147">
        <v>1994</v>
      </c>
      <c r="BC147">
        <v>4.8</v>
      </c>
      <c r="BE147" t="s">
        <v>5048</v>
      </c>
      <c r="BF147">
        <v>112</v>
      </c>
      <c r="BG147">
        <v>62549000</v>
      </c>
      <c r="BH147" t="s">
        <v>391</v>
      </c>
      <c r="BI147" t="s">
        <v>18414</v>
      </c>
      <c r="BJ147" t="s">
        <v>36</v>
      </c>
      <c r="BK147" t="s">
        <v>55</v>
      </c>
      <c r="BL147">
        <v>2300000</v>
      </c>
      <c r="BM147">
        <v>1992</v>
      </c>
      <c r="BN147">
        <v>7.3</v>
      </c>
      <c r="CA147" t="s">
        <v>1524</v>
      </c>
      <c r="CB147">
        <v>110</v>
      </c>
      <c r="CC147">
        <v>113709992</v>
      </c>
      <c r="CD147" t="s">
        <v>442</v>
      </c>
      <c r="CE147" t="s">
        <v>16469</v>
      </c>
      <c r="CF147" t="s">
        <v>36</v>
      </c>
      <c r="CG147" t="s">
        <v>37</v>
      </c>
      <c r="CH147">
        <v>7000000</v>
      </c>
      <c r="CI147">
        <v>2012</v>
      </c>
      <c r="CJ147">
        <v>6.1</v>
      </c>
      <c r="CL147" t="s">
        <v>16992</v>
      </c>
      <c r="CM147">
        <v>139</v>
      </c>
      <c r="CN147">
        <v>102300000</v>
      </c>
      <c r="CO147" t="s">
        <v>16995</v>
      </c>
      <c r="CP147" t="s">
        <v>16996</v>
      </c>
      <c r="CQ147" t="s">
        <v>36</v>
      </c>
      <c r="CR147" t="s">
        <v>37</v>
      </c>
      <c r="CS147">
        <v>6000000</v>
      </c>
      <c r="CT147">
        <v>1964</v>
      </c>
      <c r="CU147">
        <v>7.8</v>
      </c>
      <c r="CW147" t="s">
        <v>2559</v>
      </c>
      <c r="CX147">
        <v>97</v>
      </c>
      <c r="CY147">
        <v>82506325</v>
      </c>
      <c r="CZ147" t="s">
        <v>270</v>
      </c>
      <c r="DA147" t="s">
        <v>2560</v>
      </c>
      <c r="DB147" t="s">
        <v>36</v>
      </c>
      <c r="DC147" t="s">
        <v>37</v>
      </c>
      <c r="DE147">
        <v>2006</v>
      </c>
      <c r="DF147">
        <v>6.4</v>
      </c>
      <c r="DH147" t="s">
        <v>17945</v>
      </c>
      <c r="DI147">
        <v>136</v>
      </c>
      <c r="DJ147">
        <v>240425</v>
      </c>
      <c r="DK147" t="s">
        <v>17947</v>
      </c>
      <c r="DL147" t="s">
        <v>17948</v>
      </c>
      <c r="DM147" t="s">
        <v>5609</v>
      </c>
      <c r="DN147" t="s">
        <v>5610</v>
      </c>
      <c r="DP147">
        <v>2007</v>
      </c>
      <c r="DQ147">
        <v>7.4</v>
      </c>
      <c r="DS147" t="s">
        <v>9608</v>
      </c>
      <c r="DT147">
        <v>90</v>
      </c>
      <c r="DU147">
        <v>37470017</v>
      </c>
      <c r="DV147" t="s">
        <v>4202</v>
      </c>
      <c r="DW147" t="s">
        <v>14834</v>
      </c>
      <c r="DX147" t="s">
        <v>36</v>
      </c>
      <c r="DY147" t="s">
        <v>765</v>
      </c>
      <c r="DZ147">
        <v>10000000</v>
      </c>
      <c r="EA147">
        <v>2001</v>
      </c>
      <c r="EB147">
        <v>6.1</v>
      </c>
      <c r="ED147" t="s">
        <v>11041</v>
      </c>
      <c r="EE147">
        <v>117</v>
      </c>
      <c r="EF147">
        <v>20218921</v>
      </c>
      <c r="EG147" t="s">
        <v>4515</v>
      </c>
      <c r="EH147" t="s">
        <v>12948</v>
      </c>
      <c r="EI147" t="s">
        <v>36</v>
      </c>
      <c r="EJ147" t="s">
        <v>12951</v>
      </c>
      <c r="EK147">
        <v>15000000</v>
      </c>
      <c r="EL147">
        <v>2010</v>
      </c>
      <c r="EM147">
        <v>6.3</v>
      </c>
      <c r="EZ147" t="s">
        <v>3747</v>
      </c>
      <c r="FA147">
        <v>89</v>
      </c>
      <c r="FB147">
        <v>42638165</v>
      </c>
      <c r="FC147" t="s">
        <v>438</v>
      </c>
      <c r="FD147" t="s">
        <v>12402</v>
      </c>
      <c r="FE147" t="s">
        <v>36</v>
      </c>
      <c r="FF147" t="s">
        <v>37</v>
      </c>
      <c r="FG147">
        <v>16000000</v>
      </c>
      <c r="FH147">
        <v>2009</v>
      </c>
      <c r="FI147">
        <v>4.8</v>
      </c>
      <c r="FV147" t="s">
        <v>8106</v>
      </c>
      <c r="FW147">
        <v>101</v>
      </c>
      <c r="FX147">
        <v>80276912</v>
      </c>
      <c r="FY147" t="s">
        <v>4204</v>
      </c>
      <c r="FZ147" t="s">
        <v>22898</v>
      </c>
      <c r="GA147" t="s">
        <v>36</v>
      </c>
      <c r="GB147" t="s">
        <v>37</v>
      </c>
      <c r="GC147">
        <v>35000000</v>
      </c>
      <c r="GD147">
        <v>2008</v>
      </c>
      <c r="GE147">
        <v>6.1</v>
      </c>
      <c r="GG147" t="s">
        <v>733</v>
      </c>
      <c r="GH147">
        <v>126</v>
      </c>
      <c r="GI147">
        <v>89732035</v>
      </c>
      <c r="GJ147" t="s">
        <v>80</v>
      </c>
      <c r="GK147" t="s">
        <v>735</v>
      </c>
      <c r="GL147" t="s">
        <v>36</v>
      </c>
      <c r="GM147" t="s">
        <v>37</v>
      </c>
      <c r="GN147">
        <v>155000000</v>
      </c>
      <c r="GO147">
        <v>2015</v>
      </c>
      <c r="GP147">
        <v>6.6</v>
      </c>
      <c r="GR147" t="s">
        <v>19763</v>
      </c>
      <c r="GS147">
        <v>91</v>
      </c>
      <c r="GT147">
        <v>1293295</v>
      </c>
      <c r="GU147" t="s">
        <v>22841</v>
      </c>
      <c r="GV147" t="s">
        <v>22842</v>
      </c>
      <c r="GW147" t="s">
        <v>36</v>
      </c>
      <c r="GX147" t="s">
        <v>37</v>
      </c>
      <c r="GZ147">
        <v>2001</v>
      </c>
      <c r="HA147">
        <v>7.7</v>
      </c>
      <c r="HC147" t="s">
        <v>3345</v>
      </c>
      <c r="HD147">
        <v>141</v>
      </c>
      <c r="HE147">
        <v>100614858</v>
      </c>
      <c r="HF147" t="s">
        <v>521</v>
      </c>
      <c r="HG147" t="s">
        <v>3347</v>
      </c>
      <c r="HH147" t="s">
        <v>36</v>
      </c>
      <c r="HI147" t="s">
        <v>37</v>
      </c>
      <c r="HJ147">
        <v>68000000</v>
      </c>
      <c r="HK147">
        <v>2001</v>
      </c>
      <c r="HL147">
        <v>6.9</v>
      </c>
      <c r="HN147" t="s">
        <v>12042</v>
      </c>
      <c r="HO147">
        <v>98</v>
      </c>
      <c r="HP147">
        <v>353743</v>
      </c>
      <c r="HQ147" t="s">
        <v>2322</v>
      </c>
      <c r="HR147" t="s">
        <v>13227</v>
      </c>
      <c r="HS147" t="s">
        <v>36</v>
      </c>
      <c r="HT147" t="s">
        <v>55</v>
      </c>
      <c r="HU147">
        <v>15000000</v>
      </c>
      <c r="HV147">
        <v>2001</v>
      </c>
      <c r="HW147">
        <v>6.9</v>
      </c>
    </row>
    <row r="148" spans="2:231" x14ac:dyDescent="0.2">
      <c r="B148" t="s">
        <v>719</v>
      </c>
      <c r="C148">
        <v>90</v>
      </c>
      <c r="D148">
        <v>149234747</v>
      </c>
      <c r="E148" t="s">
        <v>491</v>
      </c>
      <c r="F148" t="s">
        <v>1192</v>
      </c>
      <c r="G148" t="s">
        <v>36</v>
      </c>
      <c r="H148" t="s">
        <v>37</v>
      </c>
      <c r="I148">
        <v>130000000</v>
      </c>
      <c r="J148">
        <v>2011</v>
      </c>
      <c r="K148">
        <v>6.7</v>
      </c>
      <c r="M148" t="s">
        <v>708</v>
      </c>
      <c r="N148">
        <v>130</v>
      </c>
      <c r="O148">
        <v>182618434</v>
      </c>
      <c r="P148" t="s">
        <v>1344</v>
      </c>
      <c r="Q148" t="s">
        <v>1345</v>
      </c>
      <c r="R148" t="s">
        <v>36</v>
      </c>
      <c r="S148" t="s">
        <v>37</v>
      </c>
      <c r="T148">
        <v>140000000</v>
      </c>
      <c r="U148">
        <v>2000</v>
      </c>
      <c r="V148">
        <v>6.4</v>
      </c>
      <c r="X148" t="s">
        <v>2827</v>
      </c>
      <c r="Y148">
        <v>87</v>
      </c>
      <c r="Z148">
        <v>36073232</v>
      </c>
      <c r="AA148" t="s">
        <v>2830</v>
      </c>
      <c r="AB148" t="s">
        <v>2831</v>
      </c>
      <c r="AC148" t="s">
        <v>36</v>
      </c>
      <c r="AD148" t="s">
        <v>37</v>
      </c>
      <c r="AE148">
        <v>80000000</v>
      </c>
      <c r="AF148">
        <v>2013</v>
      </c>
      <c r="AG148">
        <v>5.2</v>
      </c>
      <c r="AI148" t="s">
        <v>5048</v>
      </c>
      <c r="AJ148">
        <v>133</v>
      </c>
      <c r="AK148">
        <v>11030963</v>
      </c>
      <c r="AL148" t="s">
        <v>104</v>
      </c>
      <c r="AM148" t="s">
        <v>9897</v>
      </c>
      <c r="AN148" t="s">
        <v>36</v>
      </c>
      <c r="AO148" t="s">
        <v>55</v>
      </c>
      <c r="AP148">
        <v>28000000</v>
      </c>
      <c r="AQ148">
        <v>1996</v>
      </c>
      <c r="AR148">
        <v>7.1</v>
      </c>
      <c r="AT148" t="s">
        <v>2465</v>
      </c>
      <c r="AU148">
        <v>110</v>
      </c>
      <c r="AV148">
        <v>130313314</v>
      </c>
      <c r="AW148" t="s">
        <v>545</v>
      </c>
      <c r="AX148" t="s">
        <v>2585</v>
      </c>
      <c r="AY148" t="s">
        <v>36</v>
      </c>
      <c r="AZ148" t="s">
        <v>37</v>
      </c>
      <c r="BA148">
        <v>80000000</v>
      </c>
      <c r="BB148">
        <v>2008</v>
      </c>
      <c r="BC148">
        <v>6.5</v>
      </c>
      <c r="BE148" t="s">
        <v>406</v>
      </c>
      <c r="BF148">
        <v>104</v>
      </c>
      <c r="BG148">
        <v>62494975</v>
      </c>
      <c r="BH148" t="s">
        <v>2416</v>
      </c>
      <c r="BI148" t="s">
        <v>2417</v>
      </c>
      <c r="BJ148" t="s">
        <v>36</v>
      </c>
      <c r="BK148" t="s">
        <v>37</v>
      </c>
      <c r="BL148">
        <v>85000000</v>
      </c>
      <c r="BM148">
        <v>2006</v>
      </c>
      <c r="BN148">
        <v>6</v>
      </c>
      <c r="CA148" t="s">
        <v>426</v>
      </c>
      <c r="CB148">
        <v>142</v>
      </c>
      <c r="CC148">
        <v>113330342</v>
      </c>
      <c r="CD148" t="s">
        <v>461</v>
      </c>
      <c r="CE148" t="s">
        <v>1521</v>
      </c>
      <c r="CF148" t="s">
        <v>36</v>
      </c>
      <c r="CG148" t="s">
        <v>37</v>
      </c>
      <c r="CH148">
        <v>110000000</v>
      </c>
      <c r="CI148">
        <v>2000</v>
      </c>
      <c r="CJ148">
        <v>7.1</v>
      </c>
      <c r="CL148" t="s">
        <v>2701</v>
      </c>
      <c r="CM148">
        <v>93</v>
      </c>
      <c r="CN148">
        <v>101702060</v>
      </c>
      <c r="CO148" t="s">
        <v>698</v>
      </c>
      <c r="CP148" t="s">
        <v>5715</v>
      </c>
      <c r="CQ148" t="s">
        <v>36</v>
      </c>
      <c r="CR148" t="s">
        <v>37</v>
      </c>
      <c r="CS148">
        <v>45000000</v>
      </c>
      <c r="CT148">
        <v>2008</v>
      </c>
      <c r="CU148">
        <v>5.8</v>
      </c>
      <c r="CW148" t="s">
        <v>595</v>
      </c>
      <c r="CX148">
        <v>87</v>
      </c>
      <c r="CY148">
        <v>133103929</v>
      </c>
      <c r="CZ148" t="s">
        <v>477</v>
      </c>
      <c r="DA148" t="s">
        <v>2578</v>
      </c>
      <c r="DB148" t="s">
        <v>36</v>
      </c>
      <c r="DC148" t="s">
        <v>37</v>
      </c>
      <c r="DD148">
        <v>75000000</v>
      </c>
      <c r="DE148">
        <v>2011</v>
      </c>
      <c r="DF148">
        <v>4.4000000000000004</v>
      </c>
      <c r="DH148" t="s">
        <v>12058</v>
      </c>
      <c r="DI148">
        <v>121</v>
      </c>
      <c r="DJ148">
        <v>229311</v>
      </c>
      <c r="DK148" t="s">
        <v>4830</v>
      </c>
      <c r="DL148" t="s">
        <v>12060</v>
      </c>
      <c r="DM148" t="s">
        <v>36</v>
      </c>
      <c r="DN148" t="s">
        <v>3569</v>
      </c>
      <c r="DO148">
        <v>11350000</v>
      </c>
      <c r="DP148">
        <v>1999</v>
      </c>
      <c r="DQ148">
        <v>6.2</v>
      </c>
      <c r="DS148" t="s">
        <v>12439</v>
      </c>
      <c r="DT148">
        <v>91</v>
      </c>
      <c r="DU148">
        <v>37300107</v>
      </c>
      <c r="DV148" t="s">
        <v>4515</v>
      </c>
      <c r="DW148" t="s">
        <v>12440</v>
      </c>
      <c r="DX148" t="s">
        <v>36</v>
      </c>
      <c r="DY148" t="s">
        <v>37</v>
      </c>
      <c r="DZ148">
        <v>16000000</v>
      </c>
      <c r="EA148">
        <v>2011</v>
      </c>
      <c r="EB148">
        <v>4.8</v>
      </c>
      <c r="ED148" t="s">
        <v>155</v>
      </c>
      <c r="EE148">
        <v>118</v>
      </c>
      <c r="EF148">
        <v>19673424</v>
      </c>
      <c r="EG148" t="s">
        <v>2849</v>
      </c>
      <c r="EH148" t="s">
        <v>2850</v>
      </c>
      <c r="EI148" t="s">
        <v>36</v>
      </c>
      <c r="EJ148" t="s">
        <v>37</v>
      </c>
      <c r="EK148">
        <v>80000000</v>
      </c>
      <c r="EL148">
        <v>2009</v>
      </c>
      <c r="EM148">
        <v>5.8</v>
      </c>
      <c r="EZ148" t="s">
        <v>910</v>
      </c>
      <c r="FA148">
        <v>110</v>
      </c>
      <c r="FB148">
        <v>42272747</v>
      </c>
      <c r="FC148" t="s">
        <v>233</v>
      </c>
      <c r="FD148" t="s">
        <v>3352</v>
      </c>
      <c r="FE148" t="s">
        <v>36</v>
      </c>
      <c r="FF148" t="s">
        <v>37</v>
      </c>
      <c r="FG148">
        <v>70000000</v>
      </c>
      <c r="FH148">
        <v>2006</v>
      </c>
      <c r="FI148">
        <v>5.6</v>
      </c>
      <c r="FV148" t="s">
        <v>7633</v>
      </c>
      <c r="FW148">
        <v>108</v>
      </c>
      <c r="FX148">
        <v>80014842</v>
      </c>
      <c r="FY148" t="s">
        <v>442</v>
      </c>
      <c r="FZ148" t="s">
        <v>9743</v>
      </c>
      <c r="GA148" t="s">
        <v>36</v>
      </c>
      <c r="GB148" t="s">
        <v>37</v>
      </c>
      <c r="GC148">
        <v>25000000</v>
      </c>
      <c r="GD148">
        <v>2010</v>
      </c>
      <c r="GE148">
        <v>6.3</v>
      </c>
      <c r="GG148" t="s">
        <v>297</v>
      </c>
      <c r="GH148">
        <v>124</v>
      </c>
      <c r="GI148">
        <v>89021735</v>
      </c>
      <c r="GJ148" t="s">
        <v>464</v>
      </c>
      <c r="GK148" t="s">
        <v>1426</v>
      </c>
      <c r="GL148" t="s">
        <v>36</v>
      </c>
      <c r="GM148" t="s">
        <v>37</v>
      </c>
      <c r="GN148">
        <v>120000000</v>
      </c>
      <c r="GO148">
        <v>2013</v>
      </c>
      <c r="GP148">
        <v>7</v>
      </c>
      <c r="GR148" t="s">
        <v>14000</v>
      </c>
      <c r="GS148">
        <v>118</v>
      </c>
      <c r="GT148">
        <v>1089445</v>
      </c>
      <c r="GU148" t="s">
        <v>377</v>
      </c>
      <c r="GV148" t="s">
        <v>14001</v>
      </c>
      <c r="GW148" t="s">
        <v>36</v>
      </c>
      <c r="GX148" t="s">
        <v>266</v>
      </c>
      <c r="GY148">
        <v>12500000</v>
      </c>
      <c r="GZ148">
        <v>2009</v>
      </c>
      <c r="HA148">
        <v>7</v>
      </c>
      <c r="HC148" t="s">
        <v>683</v>
      </c>
      <c r="HD148">
        <v>127</v>
      </c>
      <c r="HE148">
        <v>100125340</v>
      </c>
      <c r="HF148" t="s">
        <v>464</v>
      </c>
      <c r="HG148" t="s">
        <v>8136</v>
      </c>
      <c r="HH148" t="s">
        <v>36</v>
      </c>
      <c r="HI148" t="s">
        <v>37</v>
      </c>
      <c r="HJ148">
        <v>33000000</v>
      </c>
      <c r="HK148">
        <v>1995</v>
      </c>
      <c r="HL148">
        <v>8.6</v>
      </c>
      <c r="HN148" t="s">
        <v>563</v>
      </c>
      <c r="HO148">
        <v>127</v>
      </c>
      <c r="HP148">
        <v>301305</v>
      </c>
      <c r="HQ148" t="s">
        <v>13881</v>
      </c>
      <c r="HR148" t="s">
        <v>13882</v>
      </c>
      <c r="HS148" t="s">
        <v>13886</v>
      </c>
      <c r="HT148" t="s">
        <v>37</v>
      </c>
      <c r="HU148">
        <v>13000000</v>
      </c>
      <c r="HV148">
        <v>2011</v>
      </c>
      <c r="HW148">
        <v>4.3</v>
      </c>
    </row>
    <row r="149" spans="2:231" x14ac:dyDescent="0.2">
      <c r="B149" t="s">
        <v>1244</v>
      </c>
      <c r="C149">
        <v>95</v>
      </c>
      <c r="D149">
        <v>148337537</v>
      </c>
      <c r="E149" t="s">
        <v>80</v>
      </c>
      <c r="F149" t="s">
        <v>1246</v>
      </c>
      <c r="G149" t="s">
        <v>36</v>
      </c>
      <c r="H149" t="s">
        <v>37</v>
      </c>
      <c r="I149">
        <v>130000000</v>
      </c>
      <c r="J149">
        <v>2010</v>
      </c>
      <c r="K149">
        <v>7.3</v>
      </c>
      <c r="M149" t="s">
        <v>891</v>
      </c>
      <c r="N149">
        <v>92</v>
      </c>
      <c r="O149">
        <v>181166115</v>
      </c>
      <c r="P149" t="s">
        <v>2030</v>
      </c>
      <c r="Q149" t="s">
        <v>2031</v>
      </c>
      <c r="R149" t="s">
        <v>36</v>
      </c>
      <c r="S149" t="s">
        <v>37</v>
      </c>
      <c r="T149">
        <v>93000000</v>
      </c>
      <c r="U149">
        <v>2001</v>
      </c>
      <c r="V149">
        <v>5.9</v>
      </c>
      <c r="X149" t="s">
        <v>253</v>
      </c>
      <c r="Y149">
        <v>87</v>
      </c>
      <c r="Z149">
        <v>35287788</v>
      </c>
      <c r="AA149" t="s">
        <v>3258</v>
      </c>
      <c r="AB149" t="s">
        <v>6928</v>
      </c>
      <c r="AC149" t="s">
        <v>36</v>
      </c>
      <c r="AD149" t="s">
        <v>37</v>
      </c>
      <c r="AE149">
        <v>39000000</v>
      </c>
      <c r="AF149">
        <v>2012</v>
      </c>
      <c r="AG149">
        <v>7</v>
      </c>
      <c r="AI149" t="s">
        <v>6146</v>
      </c>
      <c r="AJ149">
        <v>107</v>
      </c>
      <c r="AK149">
        <v>11008432</v>
      </c>
      <c r="AL149" t="s">
        <v>461</v>
      </c>
      <c r="AM149" t="s">
        <v>9873</v>
      </c>
      <c r="AN149" t="s">
        <v>36</v>
      </c>
      <c r="AO149" t="s">
        <v>37</v>
      </c>
      <c r="AP149">
        <v>25000000</v>
      </c>
      <c r="AQ149">
        <v>2005</v>
      </c>
      <c r="AR149">
        <v>7.1</v>
      </c>
      <c r="AT149" t="s">
        <v>1913</v>
      </c>
      <c r="AU149">
        <v>88</v>
      </c>
      <c r="AV149">
        <v>130174897</v>
      </c>
      <c r="AW149" t="s">
        <v>1915</v>
      </c>
      <c r="AX149" t="s">
        <v>1916</v>
      </c>
      <c r="AY149" t="s">
        <v>36</v>
      </c>
      <c r="AZ149" t="s">
        <v>37</v>
      </c>
      <c r="BA149">
        <v>99000000</v>
      </c>
      <c r="BB149">
        <v>2015</v>
      </c>
      <c r="BC149">
        <v>7.2</v>
      </c>
      <c r="BE149" t="s">
        <v>4169</v>
      </c>
      <c r="BF149">
        <v>99</v>
      </c>
      <c r="BG149">
        <v>62401264</v>
      </c>
      <c r="BH149" t="s">
        <v>639</v>
      </c>
      <c r="BI149" t="s">
        <v>4170</v>
      </c>
      <c r="BJ149" t="s">
        <v>36</v>
      </c>
      <c r="BK149" t="s">
        <v>55</v>
      </c>
      <c r="BL149">
        <v>60000000</v>
      </c>
      <c r="BM149">
        <v>2016</v>
      </c>
      <c r="BN149">
        <v>5.9</v>
      </c>
      <c r="CA149" t="s">
        <v>2610</v>
      </c>
      <c r="CB149">
        <v>95</v>
      </c>
      <c r="CC149">
        <v>113006880</v>
      </c>
      <c r="CD149" t="s">
        <v>335</v>
      </c>
      <c r="CE149" t="s">
        <v>4549</v>
      </c>
      <c r="CF149" t="s">
        <v>36</v>
      </c>
      <c r="CG149" t="s">
        <v>266</v>
      </c>
      <c r="CH149">
        <v>56000000</v>
      </c>
      <c r="CI149">
        <v>2005</v>
      </c>
      <c r="CJ149">
        <v>5.5</v>
      </c>
      <c r="CL149" t="s">
        <v>3971</v>
      </c>
      <c r="CM149">
        <v>99</v>
      </c>
      <c r="CN149">
        <v>101217900</v>
      </c>
      <c r="CO149" t="s">
        <v>956</v>
      </c>
      <c r="CP149" t="s">
        <v>3974</v>
      </c>
      <c r="CQ149" t="s">
        <v>36</v>
      </c>
      <c r="CR149" t="s">
        <v>37</v>
      </c>
      <c r="CS149">
        <v>70000000</v>
      </c>
      <c r="CT149">
        <v>1998</v>
      </c>
      <c r="CU149">
        <v>7</v>
      </c>
      <c r="CW149" t="s">
        <v>2610</v>
      </c>
      <c r="CX149">
        <v>99</v>
      </c>
      <c r="CY149">
        <v>109993847</v>
      </c>
      <c r="CZ149" t="s">
        <v>2178</v>
      </c>
      <c r="DA149" t="s">
        <v>2613</v>
      </c>
      <c r="DB149" t="s">
        <v>36</v>
      </c>
      <c r="DC149" t="s">
        <v>37</v>
      </c>
      <c r="DD149">
        <v>80000000</v>
      </c>
      <c r="DE149">
        <v>2008</v>
      </c>
      <c r="DF149">
        <v>6.1</v>
      </c>
      <c r="DH149" t="s">
        <v>23427</v>
      </c>
      <c r="DI149">
        <v>86</v>
      </c>
      <c r="DJ149">
        <v>215185</v>
      </c>
      <c r="DK149" t="s">
        <v>23429</v>
      </c>
      <c r="DL149" t="s">
        <v>23430</v>
      </c>
      <c r="DM149" t="s">
        <v>36</v>
      </c>
      <c r="DN149" t="s">
        <v>37</v>
      </c>
      <c r="DO149">
        <v>200000</v>
      </c>
      <c r="DP149">
        <v>2008</v>
      </c>
      <c r="DQ149">
        <v>7.5</v>
      </c>
      <c r="DS149" t="s">
        <v>7062</v>
      </c>
      <c r="DT149">
        <v>91</v>
      </c>
      <c r="DU149">
        <v>36200000</v>
      </c>
      <c r="DV149" t="s">
        <v>20014</v>
      </c>
      <c r="DW149" t="s">
        <v>20015</v>
      </c>
      <c r="DX149" t="s">
        <v>36</v>
      </c>
      <c r="DY149" t="s">
        <v>37</v>
      </c>
      <c r="DZ149">
        <v>4000000</v>
      </c>
      <c r="EA149">
        <v>1982</v>
      </c>
      <c r="EB149">
        <v>5.7</v>
      </c>
      <c r="ED149" t="s">
        <v>5923</v>
      </c>
      <c r="EE149">
        <v>134</v>
      </c>
      <c r="EF149">
        <v>19377727</v>
      </c>
      <c r="EG149" t="s">
        <v>1954</v>
      </c>
      <c r="EH149" t="s">
        <v>5925</v>
      </c>
      <c r="EI149" t="s">
        <v>36</v>
      </c>
      <c r="EJ149" t="s">
        <v>37</v>
      </c>
      <c r="EK149">
        <v>45000000</v>
      </c>
      <c r="EL149">
        <v>2005</v>
      </c>
      <c r="EM149">
        <v>6.4</v>
      </c>
      <c r="EZ149" t="s">
        <v>8376</v>
      </c>
      <c r="FA149">
        <v>95</v>
      </c>
      <c r="FB149">
        <v>42043633</v>
      </c>
      <c r="FC149" t="s">
        <v>96</v>
      </c>
      <c r="FD149" t="s">
        <v>8377</v>
      </c>
      <c r="FE149" t="s">
        <v>36</v>
      </c>
      <c r="FF149" t="s">
        <v>37</v>
      </c>
      <c r="FG149">
        <v>30000000</v>
      </c>
      <c r="FH149">
        <v>2012</v>
      </c>
      <c r="FI149">
        <v>7</v>
      </c>
      <c r="FV149" t="s">
        <v>10096</v>
      </c>
      <c r="FW149">
        <v>107</v>
      </c>
      <c r="FX149">
        <v>80000000</v>
      </c>
      <c r="FY149" t="s">
        <v>4193</v>
      </c>
      <c r="FZ149" t="s">
        <v>10097</v>
      </c>
      <c r="GA149" t="s">
        <v>36</v>
      </c>
      <c r="GB149" t="s">
        <v>37</v>
      </c>
      <c r="GC149">
        <v>8200000</v>
      </c>
      <c r="GD149">
        <v>1984</v>
      </c>
      <c r="GE149">
        <v>6.5</v>
      </c>
      <c r="GG149" t="s">
        <v>526</v>
      </c>
      <c r="GH149">
        <v>176</v>
      </c>
      <c r="GI149">
        <v>88246220</v>
      </c>
      <c r="GJ149" t="s">
        <v>528</v>
      </c>
      <c r="GK149" t="s">
        <v>529</v>
      </c>
      <c r="GL149" t="s">
        <v>36</v>
      </c>
      <c r="GM149" t="s">
        <v>37</v>
      </c>
      <c r="GN149">
        <v>175000000</v>
      </c>
      <c r="GO149">
        <v>1995</v>
      </c>
      <c r="GP149">
        <v>6.1</v>
      </c>
      <c r="GR149" t="s">
        <v>9608</v>
      </c>
      <c r="GS149">
        <v>120</v>
      </c>
      <c r="GT149">
        <v>1055654</v>
      </c>
      <c r="GU149" t="s">
        <v>9766</v>
      </c>
      <c r="GV149" t="s">
        <v>15211</v>
      </c>
      <c r="GW149" t="s">
        <v>36</v>
      </c>
      <c r="GX149" t="s">
        <v>765</v>
      </c>
      <c r="GY149">
        <v>10000000</v>
      </c>
      <c r="GZ149">
        <v>2006</v>
      </c>
      <c r="HA149">
        <v>7.3</v>
      </c>
      <c r="HC149" t="s">
        <v>1309</v>
      </c>
      <c r="HD149">
        <v>128</v>
      </c>
      <c r="HE149">
        <v>100012500</v>
      </c>
      <c r="HF149" t="s">
        <v>975</v>
      </c>
      <c r="HG149" t="s">
        <v>2146</v>
      </c>
      <c r="HH149" t="s">
        <v>36</v>
      </c>
      <c r="HI149" t="s">
        <v>37</v>
      </c>
      <c r="HJ149">
        <v>90000000</v>
      </c>
      <c r="HK149">
        <v>1995</v>
      </c>
      <c r="HL149">
        <v>7.6</v>
      </c>
      <c r="HN149" t="s">
        <v>21759</v>
      </c>
      <c r="HO149">
        <v>53</v>
      </c>
      <c r="HP149">
        <v>274661</v>
      </c>
      <c r="HQ149" t="s">
        <v>21759</v>
      </c>
      <c r="HR149" t="s">
        <v>21760</v>
      </c>
      <c r="HS149" t="s">
        <v>36</v>
      </c>
      <c r="HT149" t="s">
        <v>37</v>
      </c>
      <c r="HU149">
        <v>1000000</v>
      </c>
      <c r="HV149">
        <v>2007</v>
      </c>
      <c r="HW149">
        <v>7.7</v>
      </c>
    </row>
    <row r="150" spans="2:231" x14ac:dyDescent="0.2">
      <c r="B150" t="s">
        <v>1749</v>
      </c>
      <c r="C150">
        <v>122</v>
      </c>
      <c r="D150">
        <v>148213377</v>
      </c>
      <c r="E150" t="s">
        <v>1247</v>
      </c>
      <c r="F150" t="s">
        <v>3227</v>
      </c>
      <c r="G150" t="s">
        <v>36</v>
      </c>
      <c r="H150" t="s">
        <v>37</v>
      </c>
      <c r="I150">
        <v>73000000</v>
      </c>
      <c r="J150">
        <v>2006</v>
      </c>
      <c r="K150">
        <v>6.6</v>
      </c>
      <c r="M150" t="s">
        <v>855</v>
      </c>
      <c r="N150">
        <v>115</v>
      </c>
      <c r="O150">
        <v>181015141</v>
      </c>
      <c r="P150" t="s">
        <v>96</v>
      </c>
      <c r="Q150" t="s">
        <v>856</v>
      </c>
      <c r="R150" t="s">
        <v>36</v>
      </c>
      <c r="S150" t="s">
        <v>37</v>
      </c>
      <c r="T150">
        <v>150000000</v>
      </c>
      <c r="U150">
        <v>2011</v>
      </c>
      <c r="V150">
        <v>7</v>
      </c>
      <c r="X150" t="s">
        <v>1079</v>
      </c>
      <c r="Y150">
        <v>106</v>
      </c>
      <c r="Z150">
        <v>32131830</v>
      </c>
      <c r="AA150" t="s">
        <v>270</v>
      </c>
      <c r="AB150" t="s">
        <v>1082</v>
      </c>
      <c r="AC150" t="s">
        <v>36</v>
      </c>
      <c r="AD150" t="s">
        <v>37</v>
      </c>
      <c r="AE150">
        <v>137000000</v>
      </c>
      <c r="AF150">
        <v>2001</v>
      </c>
      <c r="AG150">
        <v>6.4</v>
      </c>
      <c r="AI150" t="s">
        <v>7642</v>
      </c>
      <c r="AJ150">
        <v>100</v>
      </c>
      <c r="AK150">
        <v>10991381</v>
      </c>
      <c r="AL150" t="s">
        <v>7643</v>
      </c>
      <c r="AM150" t="s">
        <v>7644</v>
      </c>
      <c r="AN150" t="s">
        <v>36</v>
      </c>
      <c r="AO150" t="s">
        <v>55</v>
      </c>
      <c r="AP150">
        <v>35000000</v>
      </c>
      <c r="AQ150">
        <v>2009</v>
      </c>
      <c r="AR150">
        <v>7.3</v>
      </c>
      <c r="AT150" t="s">
        <v>512</v>
      </c>
      <c r="AU150">
        <v>95</v>
      </c>
      <c r="AV150">
        <v>128769345</v>
      </c>
      <c r="AW150" t="s">
        <v>800</v>
      </c>
      <c r="AX150" t="s">
        <v>4583</v>
      </c>
      <c r="AY150" t="s">
        <v>36</v>
      </c>
      <c r="AZ150" t="s">
        <v>37</v>
      </c>
      <c r="BA150">
        <v>54000000</v>
      </c>
      <c r="BB150">
        <v>1996</v>
      </c>
      <c r="BC150">
        <v>5.6</v>
      </c>
      <c r="BE150" t="s">
        <v>5741</v>
      </c>
      <c r="BF150">
        <v>153</v>
      </c>
      <c r="BG150">
        <v>60962878</v>
      </c>
      <c r="BH150" t="s">
        <v>261</v>
      </c>
      <c r="BI150" t="s">
        <v>5742</v>
      </c>
      <c r="BJ150" t="s">
        <v>36</v>
      </c>
      <c r="BK150" t="s">
        <v>37</v>
      </c>
      <c r="BL150">
        <v>46000000</v>
      </c>
      <c r="BM150">
        <v>2013</v>
      </c>
      <c r="BN150">
        <v>8.1</v>
      </c>
      <c r="CA150" t="s">
        <v>2365</v>
      </c>
      <c r="CB150">
        <v>120</v>
      </c>
      <c r="CC150">
        <v>112703470</v>
      </c>
      <c r="CD150" t="s">
        <v>2375</v>
      </c>
      <c r="CE150" t="s">
        <v>2376</v>
      </c>
      <c r="CF150" t="s">
        <v>36</v>
      </c>
      <c r="CG150" t="s">
        <v>37</v>
      </c>
      <c r="CH150">
        <v>85000000</v>
      </c>
      <c r="CI150">
        <v>2009</v>
      </c>
      <c r="CJ150">
        <v>6.6</v>
      </c>
      <c r="CL150" t="s">
        <v>8838</v>
      </c>
      <c r="CM150">
        <v>83</v>
      </c>
      <c r="CN150">
        <v>100491683</v>
      </c>
      <c r="CO150" t="s">
        <v>2313</v>
      </c>
      <c r="CP150" t="s">
        <v>8840</v>
      </c>
      <c r="CQ150" t="s">
        <v>36</v>
      </c>
      <c r="CR150" t="s">
        <v>37</v>
      </c>
      <c r="CS150">
        <v>24000000</v>
      </c>
      <c r="CT150">
        <v>1998</v>
      </c>
      <c r="CU150">
        <v>5.9</v>
      </c>
      <c r="CW150" t="s">
        <v>1603</v>
      </c>
      <c r="CX150">
        <v>113</v>
      </c>
      <c r="CY150">
        <v>91188905</v>
      </c>
      <c r="CZ150" t="s">
        <v>226</v>
      </c>
      <c r="DA150" t="s">
        <v>2663</v>
      </c>
      <c r="DB150" t="s">
        <v>36</v>
      </c>
      <c r="DC150" t="s">
        <v>37</v>
      </c>
      <c r="DD150">
        <v>80000000</v>
      </c>
      <c r="DE150">
        <v>1999</v>
      </c>
      <c r="DF150">
        <v>4.9000000000000004</v>
      </c>
      <c r="DH150" t="s">
        <v>15369</v>
      </c>
      <c r="DI150">
        <v>125</v>
      </c>
      <c r="DJ150">
        <v>169379</v>
      </c>
      <c r="DK150" t="s">
        <v>15371</v>
      </c>
      <c r="DL150" t="s">
        <v>15372</v>
      </c>
      <c r="DM150" t="s">
        <v>2776</v>
      </c>
      <c r="DN150" t="s">
        <v>2911</v>
      </c>
      <c r="DO150">
        <v>10000000</v>
      </c>
      <c r="DP150">
        <v>2013</v>
      </c>
      <c r="DQ150">
        <v>6.2</v>
      </c>
      <c r="DS150" t="s">
        <v>10981</v>
      </c>
      <c r="DT150">
        <v>97</v>
      </c>
      <c r="DU150">
        <v>35794166</v>
      </c>
      <c r="DV150" t="s">
        <v>110</v>
      </c>
      <c r="DW150" t="s">
        <v>14867</v>
      </c>
      <c r="DX150" t="s">
        <v>36</v>
      </c>
      <c r="DY150" t="s">
        <v>37</v>
      </c>
      <c r="DZ150">
        <v>10000000</v>
      </c>
      <c r="EA150">
        <v>2016</v>
      </c>
      <c r="EB150">
        <v>6</v>
      </c>
      <c r="ED150" t="s">
        <v>17628</v>
      </c>
      <c r="EE150">
        <v>94</v>
      </c>
      <c r="EF150">
        <v>19281235</v>
      </c>
      <c r="EG150" t="s">
        <v>17629</v>
      </c>
      <c r="EH150" t="s">
        <v>17630</v>
      </c>
      <c r="EI150" t="s">
        <v>36</v>
      </c>
      <c r="EJ150" t="s">
        <v>37</v>
      </c>
      <c r="EK150">
        <v>5000000</v>
      </c>
      <c r="EL150">
        <v>1991</v>
      </c>
      <c r="EM150">
        <v>5.0999999999999996</v>
      </c>
      <c r="EZ150" t="s">
        <v>2064</v>
      </c>
      <c r="FA150">
        <v>125</v>
      </c>
      <c r="FB150">
        <v>41814863</v>
      </c>
      <c r="FC150" t="s">
        <v>1097</v>
      </c>
      <c r="FD150" t="s">
        <v>3029</v>
      </c>
      <c r="FE150" t="s">
        <v>36</v>
      </c>
      <c r="FF150" t="s">
        <v>37</v>
      </c>
      <c r="FG150">
        <v>50000000</v>
      </c>
      <c r="FH150">
        <v>2004</v>
      </c>
      <c r="FI150">
        <v>5.0999999999999996</v>
      </c>
      <c r="FV150" t="s">
        <v>10096</v>
      </c>
      <c r="FW150">
        <v>107</v>
      </c>
      <c r="FX150">
        <v>80000000</v>
      </c>
      <c r="FY150" t="s">
        <v>4193</v>
      </c>
      <c r="FZ150" t="s">
        <v>10097</v>
      </c>
      <c r="GA150" t="s">
        <v>36</v>
      </c>
      <c r="GB150" t="s">
        <v>37</v>
      </c>
      <c r="GC150">
        <v>8200000</v>
      </c>
      <c r="GD150">
        <v>1984</v>
      </c>
      <c r="GE150">
        <v>6.5</v>
      </c>
      <c r="GG150" t="s">
        <v>433</v>
      </c>
      <c r="GH150">
        <v>118</v>
      </c>
      <c r="GI150">
        <v>87666629</v>
      </c>
      <c r="GJ150" t="s">
        <v>3754</v>
      </c>
      <c r="GK150" t="s">
        <v>6313</v>
      </c>
      <c r="GL150" t="s">
        <v>36</v>
      </c>
      <c r="GM150" t="s">
        <v>37</v>
      </c>
      <c r="GN150">
        <v>40000000</v>
      </c>
      <c r="GO150">
        <v>1990</v>
      </c>
      <c r="GP150">
        <v>7.4</v>
      </c>
      <c r="GR150" t="s">
        <v>16299</v>
      </c>
      <c r="GS150">
        <v>90</v>
      </c>
      <c r="GT150">
        <v>882290</v>
      </c>
      <c r="GU150" t="s">
        <v>468</v>
      </c>
      <c r="GV150" t="s">
        <v>16300</v>
      </c>
      <c r="GW150" t="s">
        <v>36</v>
      </c>
      <c r="GX150" t="s">
        <v>368</v>
      </c>
      <c r="GY150">
        <v>10000000</v>
      </c>
      <c r="GZ150">
        <v>1989</v>
      </c>
      <c r="HA150">
        <v>6.5</v>
      </c>
      <c r="HC150" t="s">
        <v>1631</v>
      </c>
      <c r="HD150">
        <v>120</v>
      </c>
      <c r="HE150">
        <v>100003492</v>
      </c>
      <c r="HF150" t="s">
        <v>521</v>
      </c>
      <c r="HG150" t="s">
        <v>4045</v>
      </c>
      <c r="HH150" t="s">
        <v>36</v>
      </c>
      <c r="HI150" t="s">
        <v>37</v>
      </c>
      <c r="HJ150">
        <v>65000000</v>
      </c>
      <c r="HK150">
        <v>2004</v>
      </c>
      <c r="HL150">
        <v>7.6</v>
      </c>
      <c r="HN150" t="s">
        <v>5426</v>
      </c>
      <c r="HO150">
        <v>132</v>
      </c>
      <c r="HP150">
        <v>274299</v>
      </c>
      <c r="HQ150" t="s">
        <v>10484</v>
      </c>
      <c r="HR150" t="s">
        <v>13558</v>
      </c>
      <c r="HS150" t="s">
        <v>36</v>
      </c>
      <c r="HT150" t="s">
        <v>1463</v>
      </c>
      <c r="HU150">
        <v>103000000</v>
      </c>
      <c r="HV150">
        <v>2002</v>
      </c>
      <c r="HW150">
        <v>7.3</v>
      </c>
    </row>
    <row r="151" spans="2:231" x14ac:dyDescent="0.2">
      <c r="B151" t="s">
        <v>690</v>
      </c>
      <c r="C151">
        <v>132</v>
      </c>
      <c r="D151">
        <v>146405371</v>
      </c>
      <c r="E151" t="s">
        <v>345</v>
      </c>
      <c r="F151" t="s">
        <v>691</v>
      </c>
      <c r="G151" t="s">
        <v>36</v>
      </c>
      <c r="H151" t="s">
        <v>37</v>
      </c>
      <c r="I151">
        <v>160000000</v>
      </c>
      <c r="J151">
        <v>2011</v>
      </c>
      <c r="K151">
        <v>7.8</v>
      </c>
      <c r="M151" t="s">
        <v>2244</v>
      </c>
      <c r="N151">
        <v>110</v>
      </c>
      <c r="O151">
        <v>180965237</v>
      </c>
      <c r="P151" t="s">
        <v>521</v>
      </c>
      <c r="Q151" t="s">
        <v>2532</v>
      </c>
      <c r="R151" t="s">
        <v>36</v>
      </c>
      <c r="S151" t="s">
        <v>37</v>
      </c>
      <c r="T151">
        <v>80000000</v>
      </c>
      <c r="U151">
        <v>1996</v>
      </c>
      <c r="V151">
        <v>7.1</v>
      </c>
      <c r="X151" t="s">
        <v>8437</v>
      </c>
      <c r="Y151">
        <v>79</v>
      </c>
      <c r="Z151">
        <v>31743332</v>
      </c>
      <c r="AA151" t="s">
        <v>3258</v>
      </c>
      <c r="AB151" t="s">
        <v>8440</v>
      </c>
      <c r="AC151" t="s">
        <v>36</v>
      </c>
      <c r="AD151" t="s">
        <v>37</v>
      </c>
      <c r="AE151">
        <v>30000000</v>
      </c>
      <c r="AF151">
        <v>2009</v>
      </c>
      <c r="AG151">
        <v>7.1</v>
      </c>
      <c r="AI151" t="s">
        <v>1102</v>
      </c>
      <c r="AJ151">
        <v>118</v>
      </c>
      <c r="AK151">
        <v>10214647</v>
      </c>
      <c r="AL151" t="s">
        <v>226</v>
      </c>
      <c r="AM151" t="s">
        <v>14613</v>
      </c>
      <c r="AN151" t="s">
        <v>36</v>
      </c>
      <c r="AO151" t="s">
        <v>37</v>
      </c>
      <c r="AP151">
        <v>11000000</v>
      </c>
      <c r="AQ151">
        <v>2004</v>
      </c>
      <c r="AR151">
        <v>7.1</v>
      </c>
      <c r="AT151" t="s">
        <v>3720</v>
      </c>
      <c r="AU151">
        <v>82</v>
      </c>
      <c r="AV151">
        <v>128505958</v>
      </c>
      <c r="AW151" t="s">
        <v>11725</v>
      </c>
      <c r="AX151" t="s">
        <v>11726</v>
      </c>
      <c r="AY151" t="s">
        <v>36</v>
      </c>
      <c r="AZ151" t="s">
        <v>37</v>
      </c>
      <c r="BA151">
        <v>18000000</v>
      </c>
      <c r="BB151">
        <v>2006</v>
      </c>
      <c r="BC151">
        <v>7.3</v>
      </c>
      <c r="BE151" t="s">
        <v>5162</v>
      </c>
      <c r="BF151">
        <v>115</v>
      </c>
      <c r="BG151">
        <v>60491560</v>
      </c>
      <c r="BH151" t="s">
        <v>464</v>
      </c>
      <c r="BI151" t="s">
        <v>9092</v>
      </c>
      <c r="BJ151" t="s">
        <v>36</v>
      </c>
      <c r="BK151" t="s">
        <v>37</v>
      </c>
      <c r="BL151">
        <v>27000000</v>
      </c>
      <c r="BM151">
        <v>1997</v>
      </c>
      <c r="BN151">
        <v>6.6</v>
      </c>
      <c r="CA151" t="s">
        <v>4953</v>
      </c>
      <c r="CB151">
        <v>133</v>
      </c>
      <c r="CC151">
        <v>112000000</v>
      </c>
      <c r="CD151" t="s">
        <v>11574</v>
      </c>
      <c r="CE151" t="s">
        <v>18338</v>
      </c>
      <c r="CF151" t="s">
        <v>36</v>
      </c>
      <c r="CG151" t="s">
        <v>37</v>
      </c>
      <c r="CH151">
        <v>4400000</v>
      </c>
      <c r="CI151">
        <v>1975</v>
      </c>
      <c r="CJ151">
        <v>8.6999999999999993</v>
      </c>
      <c r="CL151" t="s">
        <v>1636</v>
      </c>
      <c r="CM151">
        <v>82</v>
      </c>
      <c r="CN151">
        <v>100446895</v>
      </c>
      <c r="CO151" t="s">
        <v>272</v>
      </c>
      <c r="CP151" t="s">
        <v>1638</v>
      </c>
      <c r="CQ151" t="s">
        <v>36</v>
      </c>
      <c r="CR151" t="s">
        <v>37</v>
      </c>
      <c r="CS151">
        <v>109000000</v>
      </c>
      <c r="CT151">
        <v>2003</v>
      </c>
      <c r="CU151">
        <v>3.8</v>
      </c>
      <c r="CW151" t="s">
        <v>2667</v>
      </c>
      <c r="CX151">
        <v>88</v>
      </c>
      <c r="CY151">
        <v>90443603</v>
      </c>
      <c r="CZ151" t="s">
        <v>545</v>
      </c>
      <c r="DA151" t="s">
        <v>2669</v>
      </c>
      <c r="DB151" t="s">
        <v>36</v>
      </c>
      <c r="DC151" t="s">
        <v>37</v>
      </c>
      <c r="DD151">
        <v>80000000</v>
      </c>
      <c r="DE151">
        <v>1996</v>
      </c>
      <c r="DF151">
        <v>6.3</v>
      </c>
      <c r="DH151" t="s">
        <v>15770</v>
      </c>
      <c r="DI151">
        <v>45</v>
      </c>
      <c r="DJ151">
        <v>145109</v>
      </c>
      <c r="DK151" t="s">
        <v>15772</v>
      </c>
      <c r="DL151" t="s">
        <v>15773</v>
      </c>
      <c r="DM151" t="s">
        <v>15776</v>
      </c>
      <c r="DN151" t="s">
        <v>7709</v>
      </c>
      <c r="DO151">
        <v>45000000</v>
      </c>
      <c r="DP151">
        <v>2008</v>
      </c>
      <c r="DQ151">
        <v>7.3</v>
      </c>
      <c r="DS151" t="s">
        <v>253</v>
      </c>
      <c r="DT151">
        <v>87</v>
      </c>
      <c r="DU151">
        <v>35287788</v>
      </c>
      <c r="DV151" t="s">
        <v>3258</v>
      </c>
      <c r="DW151" t="s">
        <v>6928</v>
      </c>
      <c r="DX151" t="s">
        <v>36</v>
      </c>
      <c r="DY151" t="s">
        <v>37</v>
      </c>
      <c r="DZ151">
        <v>39000000</v>
      </c>
      <c r="EA151">
        <v>2012</v>
      </c>
      <c r="EB151">
        <v>7</v>
      </c>
      <c r="ED151" t="s">
        <v>6571</v>
      </c>
      <c r="EE151">
        <v>120</v>
      </c>
      <c r="EF151">
        <v>18317151</v>
      </c>
      <c r="EG151" t="s">
        <v>2938</v>
      </c>
      <c r="EH151" t="s">
        <v>7630</v>
      </c>
      <c r="EI151" t="s">
        <v>36</v>
      </c>
      <c r="EJ151" t="s">
        <v>37</v>
      </c>
      <c r="EK151">
        <v>35000000</v>
      </c>
      <c r="EL151">
        <v>2007</v>
      </c>
      <c r="EM151">
        <v>6.7</v>
      </c>
      <c r="EZ151" t="s">
        <v>5126</v>
      </c>
      <c r="FA151">
        <v>123</v>
      </c>
      <c r="FB151">
        <v>41573740</v>
      </c>
      <c r="FC151" t="s">
        <v>514</v>
      </c>
      <c r="FD151" t="s">
        <v>10791</v>
      </c>
      <c r="FE151" t="s">
        <v>36</v>
      </c>
      <c r="FF151" t="s">
        <v>37</v>
      </c>
      <c r="FH151">
        <v>2009</v>
      </c>
      <c r="FI151">
        <v>7</v>
      </c>
      <c r="FV151" t="s">
        <v>1677</v>
      </c>
      <c r="FW151">
        <v>102</v>
      </c>
      <c r="FX151">
        <v>79566871</v>
      </c>
      <c r="FY151" t="s">
        <v>6968</v>
      </c>
      <c r="FZ151" t="s">
        <v>8169</v>
      </c>
      <c r="GA151" t="s">
        <v>36</v>
      </c>
      <c r="GB151" t="s">
        <v>37</v>
      </c>
      <c r="GC151">
        <v>30000000</v>
      </c>
      <c r="GD151">
        <v>2009</v>
      </c>
      <c r="GE151">
        <v>4.2</v>
      </c>
      <c r="GG151" t="s">
        <v>4901</v>
      </c>
      <c r="GH151">
        <v>100</v>
      </c>
      <c r="GI151">
        <v>85570368</v>
      </c>
      <c r="GJ151" t="s">
        <v>270</v>
      </c>
      <c r="GK151" t="s">
        <v>6967</v>
      </c>
      <c r="GL151" t="s">
        <v>36</v>
      </c>
      <c r="GM151" t="s">
        <v>37</v>
      </c>
      <c r="GN151">
        <v>38000000</v>
      </c>
      <c r="GO151">
        <v>2002</v>
      </c>
      <c r="GP151">
        <v>5.0999999999999996</v>
      </c>
      <c r="GR151" t="s">
        <v>17498</v>
      </c>
      <c r="GS151">
        <v>98</v>
      </c>
      <c r="GT151">
        <v>795126</v>
      </c>
      <c r="GU151" t="s">
        <v>1925</v>
      </c>
      <c r="GV151" t="s">
        <v>17500</v>
      </c>
      <c r="GW151" t="s">
        <v>36</v>
      </c>
      <c r="GX151" t="s">
        <v>266</v>
      </c>
      <c r="GY151">
        <v>6000000</v>
      </c>
      <c r="GZ151">
        <v>2004</v>
      </c>
      <c r="HA151">
        <v>7.6</v>
      </c>
      <c r="HC151" t="s">
        <v>3096</v>
      </c>
      <c r="HD151">
        <v>119</v>
      </c>
      <c r="HE151">
        <v>98895417</v>
      </c>
      <c r="HF151" t="s">
        <v>639</v>
      </c>
      <c r="HG151" t="s">
        <v>3370</v>
      </c>
      <c r="HH151" t="s">
        <v>36</v>
      </c>
      <c r="HI151" t="s">
        <v>37</v>
      </c>
      <c r="HJ151">
        <v>70000000</v>
      </c>
      <c r="HK151">
        <v>2013</v>
      </c>
      <c r="HL151">
        <v>6.5</v>
      </c>
      <c r="HN151" t="s">
        <v>12058</v>
      </c>
      <c r="HO151">
        <v>121</v>
      </c>
      <c r="HP151">
        <v>229311</v>
      </c>
      <c r="HQ151" t="s">
        <v>4830</v>
      </c>
      <c r="HR151" t="s">
        <v>12060</v>
      </c>
      <c r="HS151" t="s">
        <v>36</v>
      </c>
      <c r="HT151" t="s">
        <v>3569</v>
      </c>
      <c r="HU151">
        <v>11350000</v>
      </c>
      <c r="HV151">
        <v>1999</v>
      </c>
      <c r="HW151">
        <v>6.2</v>
      </c>
    </row>
    <row r="152" spans="2:231" x14ac:dyDescent="0.2">
      <c r="B152" t="s">
        <v>28</v>
      </c>
      <c r="C152">
        <v>141</v>
      </c>
      <c r="D152">
        <v>146282411</v>
      </c>
      <c r="E152" t="s">
        <v>1732</v>
      </c>
      <c r="F152" t="s">
        <v>1733</v>
      </c>
      <c r="G152" t="s">
        <v>36</v>
      </c>
      <c r="H152" t="s">
        <v>37</v>
      </c>
      <c r="I152">
        <v>115000000</v>
      </c>
      <c r="J152">
        <v>1994</v>
      </c>
      <c r="K152">
        <v>7.2</v>
      </c>
      <c r="M152" t="s">
        <v>1163</v>
      </c>
      <c r="N152">
        <v>117</v>
      </c>
      <c r="O152">
        <v>180191634</v>
      </c>
      <c r="P152" t="s">
        <v>232</v>
      </c>
      <c r="Q152" t="s">
        <v>1164</v>
      </c>
      <c r="R152" t="s">
        <v>36</v>
      </c>
      <c r="S152" t="s">
        <v>37</v>
      </c>
      <c r="T152">
        <v>130000000</v>
      </c>
      <c r="U152">
        <v>2015</v>
      </c>
      <c r="V152">
        <v>7.4</v>
      </c>
      <c r="X152" t="s">
        <v>4750</v>
      </c>
      <c r="Y152">
        <v>88</v>
      </c>
      <c r="Z152">
        <v>31051126</v>
      </c>
      <c r="AA152" t="s">
        <v>491</v>
      </c>
      <c r="AB152" t="s">
        <v>4752</v>
      </c>
      <c r="AC152" t="s">
        <v>36</v>
      </c>
      <c r="AD152" t="s">
        <v>55</v>
      </c>
      <c r="AE152">
        <v>55000000</v>
      </c>
      <c r="AF152">
        <v>2012</v>
      </c>
      <c r="AG152">
        <v>6.7</v>
      </c>
      <c r="AI152" t="s">
        <v>855</v>
      </c>
      <c r="AJ152">
        <v>137</v>
      </c>
      <c r="AK152">
        <v>10161099</v>
      </c>
      <c r="AL152" t="s">
        <v>762</v>
      </c>
      <c r="AM152" t="s">
        <v>15672</v>
      </c>
      <c r="AN152" t="s">
        <v>36</v>
      </c>
      <c r="AO152" t="s">
        <v>55</v>
      </c>
      <c r="AP152">
        <v>9000000</v>
      </c>
      <c r="AQ152">
        <v>1989</v>
      </c>
      <c r="AR152">
        <v>7.7</v>
      </c>
      <c r="AT152" t="s">
        <v>1805</v>
      </c>
      <c r="AU152">
        <v>91</v>
      </c>
      <c r="AV152">
        <v>128200012</v>
      </c>
      <c r="AW152" t="s">
        <v>391</v>
      </c>
      <c r="AX152" t="s">
        <v>2603</v>
      </c>
      <c r="AY152" t="s">
        <v>36</v>
      </c>
      <c r="AZ152" t="s">
        <v>37</v>
      </c>
      <c r="BA152">
        <v>75000000</v>
      </c>
      <c r="BB152">
        <v>2005</v>
      </c>
      <c r="BC152">
        <v>6.3</v>
      </c>
      <c r="BE152" t="s">
        <v>11759</v>
      </c>
      <c r="BF152">
        <v>98</v>
      </c>
      <c r="BG152">
        <v>60057639</v>
      </c>
      <c r="BH152" t="s">
        <v>802</v>
      </c>
      <c r="BI152" t="s">
        <v>11760</v>
      </c>
      <c r="BJ152" t="s">
        <v>36</v>
      </c>
      <c r="BK152" t="s">
        <v>37</v>
      </c>
      <c r="BL152">
        <v>18000000</v>
      </c>
      <c r="BM152">
        <v>2003</v>
      </c>
      <c r="BN152">
        <v>7.1</v>
      </c>
      <c r="CA152" t="s">
        <v>9063</v>
      </c>
      <c r="CB152">
        <v>200</v>
      </c>
      <c r="CC152">
        <v>111722000</v>
      </c>
      <c r="CD152" t="s">
        <v>11988</v>
      </c>
      <c r="CE152" t="s">
        <v>14491</v>
      </c>
      <c r="CF152" t="s">
        <v>36</v>
      </c>
      <c r="CG152" t="s">
        <v>37</v>
      </c>
      <c r="CH152">
        <v>11000000</v>
      </c>
      <c r="CI152">
        <v>1965</v>
      </c>
      <c r="CJ152">
        <v>8</v>
      </c>
      <c r="CL152" t="s">
        <v>1871</v>
      </c>
      <c r="CM152">
        <v>100</v>
      </c>
      <c r="CN152">
        <v>100328194</v>
      </c>
      <c r="CO152" t="s">
        <v>720</v>
      </c>
      <c r="CP152" t="s">
        <v>4610</v>
      </c>
      <c r="CQ152" t="s">
        <v>36</v>
      </c>
      <c r="CR152" t="s">
        <v>37</v>
      </c>
      <c r="CS152">
        <v>50000000</v>
      </c>
      <c r="CT152">
        <v>1995</v>
      </c>
      <c r="CU152">
        <v>6</v>
      </c>
      <c r="CW152" t="s">
        <v>2333</v>
      </c>
      <c r="CX152">
        <v>89</v>
      </c>
      <c r="CY152">
        <v>169692572</v>
      </c>
      <c r="CZ152" t="s">
        <v>270</v>
      </c>
      <c r="DA152" t="s">
        <v>2737</v>
      </c>
      <c r="DB152" t="s">
        <v>36</v>
      </c>
      <c r="DC152" t="s">
        <v>37</v>
      </c>
      <c r="DD152">
        <v>80000000</v>
      </c>
      <c r="DE152">
        <v>2015</v>
      </c>
      <c r="DF152">
        <v>6.7</v>
      </c>
      <c r="DH152" t="s">
        <v>6878</v>
      </c>
      <c r="DI152">
        <v>113</v>
      </c>
      <c r="DJ152">
        <v>128978</v>
      </c>
      <c r="DK152" t="s">
        <v>500</v>
      </c>
      <c r="DL152" t="s">
        <v>6880</v>
      </c>
      <c r="DM152" t="s">
        <v>1944</v>
      </c>
      <c r="DN152" t="s">
        <v>3857</v>
      </c>
      <c r="DO152">
        <v>40000000</v>
      </c>
      <c r="DP152">
        <v>2007</v>
      </c>
      <c r="DQ152">
        <v>7.1</v>
      </c>
      <c r="DS152" t="s">
        <v>8415</v>
      </c>
      <c r="DT152">
        <v>100</v>
      </c>
      <c r="DU152">
        <v>35266619</v>
      </c>
      <c r="DV152" t="s">
        <v>487</v>
      </c>
      <c r="DW152" t="s">
        <v>8416</v>
      </c>
      <c r="DX152" t="s">
        <v>36</v>
      </c>
      <c r="DY152" t="s">
        <v>37</v>
      </c>
      <c r="DZ152">
        <v>30000000</v>
      </c>
      <c r="EA152">
        <v>2013</v>
      </c>
      <c r="EB152">
        <v>5.9</v>
      </c>
      <c r="ED152" t="s">
        <v>11222</v>
      </c>
      <c r="EE152">
        <v>91</v>
      </c>
      <c r="EF152">
        <v>17508936</v>
      </c>
      <c r="EG152" t="s">
        <v>2786</v>
      </c>
      <c r="EH152" t="s">
        <v>17065</v>
      </c>
      <c r="EI152" t="s">
        <v>36</v>
      </c>
      <c r="EJ152" t="s">
        <v>37</v>
      </c>
      <c r="EL152">
        <v>2003</v>
      </c>
      <c r="EM152">
        <v>7.3</v>
      </c>
      <c r="EZ152" t="s">
        <v>5271</v>
      </c>
      <c r="FA152">
        <v>115</v>
      </c>
      <c r="FB152">
        <v>41543207</v>
      </c>
      <c r="FC152" t="s">
        <v>464</v>
      </c>
      <c r="FD152" t="s">
        <v>6121</v>
      </c>
      <c r="FE152" t="s">
        <v>36</v>
      </c>
      <c r="FF152" t="s">
        <v>37</v>
      </c>
      <c r="FG152">
        <v>42000000</v>
      </c>
      <c r="FH152">
        <v>2002</v>
      </c>
      <c r="FI152">
        <v>6.3</v>
      </c>
      <c r="FV152" t="s">
        <v>1871</v>
      </c>
      <c r="FW152">
        <v>114</v>
      </c>
      <c r="FX152">
        <v>78745923</v>
      </c>
      <c r="FY152" t="s">
        <v>703</v>
      </c>
      <c r="FZ152" t="s">
        <v>4641</v>
      </c>
      <c r="GA152" t="s">
        <v>36</v>
      </c>
      <c r="GB152" t="s">
        <v>765</v>
      </c>
      <c r="GC152">
        <v>55000000</v>
      </c>
      <c r="GD152">
        <v>1998</v>
      </c>
      <c r="GE152">
        <v>6.7</v>
      </c>
      <c r="GG152" t="s">
        <v>807</v>
      </c>
      <c r="GH152">
        <v>127</v>
      </c>
      <c r="GI152">
        <v>85463309</v>
      </c>
      <c r="GJ152" t="s">
        <v>261</v>
      </c>
      <c r="GK152" t="s">
        <v>1593</v>
      </c>
      <c r="GL152" t="s">
        <v>36</v>
      </c>
      <c r="GM152" t="s">
        <v>37</v>
      </c>
      <c r="GN152">
        <v>110000000</v>
      </c>
      <c r="GO152">
        <v>2011</v>
      </c>
      <c r="GP152">
        <v>7.1</v>
      </c>
      <c r="GR152" t="s">
        <v>10000</v>
      </c>
      <c r="GS152">
        <v>117</v>
      </c>
      <c r="GT152">
        <v>777423</v>
      </c>
      <c r="GU152" t="s">
        <v>4052</v>
      </c>
      <c r="GV152" t="s">
        <v>10001</v>
      </c>
      <c r="GW152" t="s">
        <v>36</v>
      </c>
      <c r="GX152" t="s">
        <v>37</v>
      </c>
      <c r="GY152">
        <v>25000000</v>
      </c>
      <c r="GZ152">
        <v>1998</v>
      </c>
      <c r="HA152">
        <v>7.2</v>
      </c>
      <c r="HC152" t="s">
        <v>1553</v>
      </c>
      <c r="HD152">
        <v>119</v>
      </c>
      <c r="HE152">
        <v>98780042</v>
      </c>
      <c r="HF152" t="s">
        <v>50</v>
      </c>
      <c r="HG152" t="s">
        <v>1555</v>
      </c>
      <c r="HH152" t="s">
        <v>36</v>
      </c>
      <c r="HI152" t="s">
        <v>37</v>
      </c>
      <c r="HJ152">
        <v>120000000</v>
      </c>
      <c r="HK152">
        <v>2011</v>
      </c>
      <c r="HL152">
        <v>5.8</v>
      </c>
      <c r="HN152" t="s">
        <v>17952</v>
      </c>
      <c r="HO152">
        <v>118</v>
      </c>
      <c r="HP152">
        <v>228830</v>
      </c>
      <c r="HQ152" t="s">
        <v>17955</v>
      </c>
      <c r="HR152" t="s">
        <v>17956</v>
      </c>
      <c r="HS152" t="s">
        <v>36</v>
      </c>
      <c r="HT152" t="s">
        <v>37</v>
      </c>
      <c r="HV152">
        <v>2008</v>
      </c>
      <c r="HW152">
        <v>7.5</v>
      </c>
    </row>
    <row r="153" spans="2:231" x14ac:dyDescent="0.2">
      <c r="B153" t="s">
        <v>4963</v>
      </c>
      <c r="C153">
        <v>93</v>
      </c>
      <c r="D153">
        <v>145000989</v>
      </c>
      <c r="E153" t="s">
        <v>226</v>
      </c>
      <c r="F153" t="s">
        <v>9387</v>
      </c>
      <c r="G153" t="s">
        <v>36</v>
      </c>
      <c r="H153" t="s">
        <v>1463</v>
      </c>
      <c r="I153">
        <v>25000000</v>
      </c>
      <c r="J153">
        <v>2008</v>
      </c>
      <c r="K153">
        <v>7.9</v>
      </c>
      <c r="M153" t="s">
        <v>253</v>
      </c>
      <c r="N153">
        <v>119</v>
      </c>
      <c r="O153">
        <v>180011740</v>
      </c>
      <c r="P153" t="s">
        <v>585</v>
      </c>
      <c r="Q153" t="s">
        <v>1710</v>
      </c>
      <c r="R153" t="s">
        <v>36</v>
      </c>
      <c r="S153" t="s">
        <v>37</v>
      </c>
      <c r="T153">
        <v>100000000</v>
      </c>
      <c r="U153">
        <v>2001</v>
      </c>
      <c r="V153">
        <v>5.7</v>
      </c>
      <c r="X153" t="s">
        <v>1451</v>
      </c>
      <c r="Y153">
        <v>81</v>
      </c>
      <c r="Z153">
        <v>30105968</v>
      </c>
      <c r="AA153" t="s">
        <v>5159</v>
      </c>
      <c r="AB153" t="s">
        <v>7221</v>
      </c>
      <c r="AC153" t="s">
        <v>36</v>
      </c>
      <c r="AD153" t="s">
        <v>37</v>
      </c>
      <c r="AE153">
        <v>37000000</v>
      </c>
      <c r="AF153">
        <v>2008</v>
      </c>
      <c r="AG153">
        <v>4.5</v>
      </c>
      <c r="AI153" t="s">
        <v>433</v>
      </c>
      <c r="AJ153">
        <v>123</v>
      </c>
      <c r="AK153">
        <v>10137502</v>
      </c>
      <c r="AL153" t="s">
        <v>61</v>
      </c>
      <c r="AM153" t="s">
        <v>7681</v>
      </c>
      <c r="AN153" t="s">
        <v>36</v>
      </c>
      <c r="AO153" t="s">
        <v>37</v>
      </c>
      <c r="AP153">
        <v>35000000</v>
      </c>
      <c r="AQ153">
        <v>2015</v>
      </c>
      <c r="AR153">
        <v>7.4</v>
      </c>
      <c r="AT153" t="s">
        <v>155</v>
      </c>
      <c r="AU153">
        <v>125</v>
      </c>
      <c r="AV153">
        <v>127997349</v>
      </c>
      <c r="AW153" t="s">
        <v>42</v>
      </c>
      <c r="AX153" t="s">
        <v>5071</v>
      </c>
      <c r="AY153" t="s">
        <v>36</v>
      </c>
      <c r="AZ153" t="s">
        <v>37</v>
      </c>
      <c r="BA153">
        <v>50000000</v>
      </c>
      <c r="BB153">
        <v>2014</v>
      </c>
      <c r="BC153">
        <v>6</v>
      </c>
      <c r="BE153" t="s">
        <v>5380</v>
      </c>
      <c r="BF153">
        <v>99</v>
      </c>
      <c r="BG153">
        <v>59073773</v>
      </c>
      <c r="BH153" t="s">
        <v>545</v>
      </c>
      <c r="BI153" t="s">
        <v>8055</v>
      </c>
      <c r="BJ153" t="s">
        <v>36</v>
      </c>
      <c r="BK153" t="s">
        <v>37</v>
      </c>
      <c r="BL153">
        <v>25000000</v>
      </c>
      <c r="BM153">
        <v>2014</v>
      </c>
      <c r="BN153">
        <v>8.1</v>
      </c>
      <c r="CA153" t="s">
        <v>1737</v>
      </c>
      <c r="CB153">
        <v>140</v>
      </c>
      <c r="CC153">
        <v>111544445</v>
      </c>
      <c r="CD153" t="s">
        <v>164</v>
      </c>
      <c r="CE153" t="s">
        <v>2370</v>
      </c>
      <c r="CF153" t="s">
        <v>36</v>
      </c>
      <c r="CG153" t="s">
        <v>37</v>
      </c>
      <c r="CH153">
        <v>90000000</v>
      </c>
      <c r="CI153">
        <v>1998</v>
      </c>
      <c r="CJ153">
        <v>7.3</v>
      </c>
      <c r="CL153" t="s">
        <v>512</v>
      </c>
      <c r="CM153">
        <v>96</v>
      </c>
      <c r="CN153">
        <v>100289690</v>
      </c>
      <c r="CO153" t="s">
        <v>514</v>
      </c>
      <c r="CP153" t="s">
        <v>515</v>
      </c>
      <c r="CQ153" t="s">
        <v>36</v>
      </c>
      <c r="CR153" t="s">
        <v>37</v>
      </c>
      <c r="CS153">
        <v>175000000</v>
      </c>
      <c r="CT153">
        <v>2007</v>
      </c>
      <c r="CU153">
        <v>5.4</v>
      </c>
      <c r="CX153">
        <v>25</v>
      </c>
      <c r="CZ153" t="s">
        <v>2742</v>
      </c>
      <c r="DA153" t="s">
        <v>2743</v>
      </c>
      <c r="DB153" t="s">
        <v>36</v>
      </c>
      <c r="DC153" t="s">
        <v>37</v>
      </c>
      <c r="DF153">
        <v>7.6</v>
      </c>
      <c r="DH153" t="s">
        <v>8705</v>
      </c>
      <c r="DI153">
        <v>121</v>
      </c>
      <c r="DJ153">
        <v>127437</v>
      </c>
      <c r="DK153" t="s">
        <v>284</v>
      </c>
      <c r="DL153" t="s">
        <v>8706</v>
      </c>
      <c r="DM153" t="s">
        <v>1944</v>
      </c>
      <c r="DN153" t="s">
        <v>890</v>
      </c>
      <c r="DO153">
        <v>18000000</v>
      </c>
      <c r="DP153">
        <v>2011</v>
      </c>
      <c r="DQ153">
        <v>6</v>
      </c>
      <c r="DS153" t="s">
        <v>8415</v>
      </c>
      <c r="DT153">
        <v>100</v>
      </c>
      <c r="DU153">
        <v>35266619</v>
      </c>
      <c r="DV153" t="s">
        <v>487</v>
      </c>
      <c r="DW153" t="s">
        <v>8416</v>
      </c>
      <c r="DX153" t="s">
        <v>36</v>
      </c>
      <c r="DY153" t="s">
        <v>37</v>
      </c>
      <c r="DZ153">
        <v>30000000</v>
      </c>
      <c r="EA153">
        <v>2013</v>
      </c>
      <c r="EB153">
        <v>5.9</v>
      </c>
      <c r="ED153" t="s">
        <v>6798</v>
      </c>
      <c r="EE153">
        <v>112</v>
      </c>
      <c r="EF153">
        <v>17378977</v>
      </c>
      <c r="EG153" t="s">
        <v>8429</v>
      </c>
      <c r="EH153" t="s">
        <v>14969</v>
      </c>
      <c r="EI153" t="s">
        <v>36</v>
      </c>
      <c r="EJ153" t="s">
        <v>37</v>
      </c>
      <c r="EL153">
        <v>2005</v>
      </c>
      <c r="EM153">
        <v>6</v>
      </c>
      <c r="EZ153" t="s">
        <v>11679</v>
      </c>
      <c r="FA153">
        <v>131</v>
      </c>
      <c r="FB153">
        <v>41300105</v>
      </c>
      <c r="FC153" t="s">
        <v>201</v>
      </c>
      <c r="FD153" t="s">
        <v>11796</v>
      </c>
      <c r="FE153" t="s">
        <v>36</v>
      </c>
      <c r="FF153" t="s">
        <v>55</v>
      </c>
      <c r="FG153">
        <v>19800000</v>
      </c>
      <c r="FH153">
        <v>2001</v>
      </c>
      <c r="FI153">
        <v>7.3</v>
      </c>
      <c r="FV153" t="s">
        <v>2645</v>
      </c>
      <c r="FW153">
        <v>162</v>
      </c>
      <c r="FX153">
        <v>78651430</v>
      </c>
      <c r="FY153" t="s">
        <v>434</v>
      </c>
      <c r="FZ153" t="s">
        <v>7306</v>
      </c>
      <c r="GA153" t="s">
        <v>36</v>
      </c>
      <c r="GB153" t="s">
        <v>37</v>
      </c>
      <c r="GC153">
        <v>27000000</v>
      </c>
      <c r="GD153">
        <v>1996</v>
      </c>
      <c r="GE153">
        <v>7.4</v>
      </c>
      <c r="GG153" t="s">
        <v>28</v>
      </c>
      <c r="GH153">
        <v>154</v>
      </c>
      <c r="GI153">
        <v>85200000</v>
      </c>
      <c r="GJ153" t="s">
        <v>3005</v>
      </c>
      <c r="GK153" t="s">
        <v>12142</v>
      </c>
      <c r="GL153" t="s">
        <v>36</v>
      </c>
      <c r="GM153" t="s">
        <v>37</v>
      </c>
      <c r="GN153">
        <v>18500000</v>
      </c>
      <c r="GO153">
        <v>1986</v>
      </c>
      <c r="GP153">
        <v>8.4</v>
      </c>
      <c r="GR153" t="s">
        <v>16172</v>
      </c>
      <c r="GS153">
        <v>106</v>
      </c>
      <c r="GT153">
        <v>532190</v>
      </c>
      <c r="GU153" t="s">
        <v>4470</v>
      </c>
      <c r="GV153" t="s">
        <v>16174</v>
      </c>
      <c r="GW153" t="s">
        <v>36</v>
      </c>
      <c r="GX153" t="s">
        <v>37</v>
      </c>
      <c r="GY153">
        <v>8000000</v>
      </c>
      <c r="GZ153">
        <v>1997</v>
      </c>
      <c r="HA153">
        <v>6.8</v>
      </c>
      <c r="HC153" t="s">
        <v>807</v>
      </c>
      <c r="HD153">
        <v>101</v>
      </c>
      <c r="HE153">
        <v>98711404</v>
      </c>
      <c r="HF153" t="s">
        <v>288</v>
      </c>
      <c r="HG153" t="s">
        <v>4606</v>
      </c>
      <c r="HH153" t="s">
        <v>36</v>
      </c>
      <c r="HI153" t="s">
        <v>37</v>
      </c>
      <c r="HJ153">
        <v>55000000</v>
      </c>
      <c r="HK153">
        <v>2010</v>
      </c>
      <c r="HL153">
        <v>6.3</v>
      </c>
      <c r="HN153" t="s">
        <v>14385</v>
      </c>
      <c r="HO153">
        <v>134</v>
      </c>
      <c r="HP153">
        <v>195888</v>
      </c>
      <c r="HQ153" t="s">
        <v>14387</v>
      </c>
      <c r="HR153" t="s">
        <v>14388</v>
      </c>
      <c r="HS153" t="s">
        <v>14392</v>
      </c>
      <c r="HT153" t="s">
        <v>10980</v>
      </c>
      <c r="HU153">
        <v>2500000000</v>
      </c>
      <c r="HV153">
        <v>2005</v>
      </c>
      <c r="HW153">
        <v>7.1</v>
      </c>
    </row>
    <row r="154" spans="2:231" x14ac:dyDescent="0.2">
      <c r="B154" t="s">
        <v>1037</v>
      </c>
      <c r="C154">
        <v>115</v>
      </c>
      <c r="D154">
        <v>144795350</v>
      </c>
      <c r="E154" t="s">
        <v>164</v>
      </c>
      <c r="F154" t="s">
        <v>1643</v>
      </c>
      <c r="G154" t="s">
        <v>36</v>
      </c>
      <c r="H154" t="s">
        <v>37</v>
      </c>
      <c r="I154">
        <v>120000000</v>
      </c>
      <c r="J154">
        <v>2004</v>
      </c>
      <c r="K154">
        <v>7.1</v>
      </c>
      <c r="M154" t="s">
        <v>253</v>
      </c>
      <c r="N154">
        <v>119</v>
      </c>
      <c r="O154">
        <v>180011740</v>
      </c>
      <c r="P154" t="s">
        <v>585</v>
      </c>
      <c r="Q154" t="s">
        <v>1710</v>
      </c>
      <c r="R154" t="s">
        <v>36</v>
      </c>
      <c r="S154" t="s">
        <v>37</v>
      </c>
      <c r="T154">
        <v>100000000</v>
      </c>
      <c r="U154">
        <v>2001</v>
      </c>
      <c r="V154">
        <v>5.7</v>
      </c>
      <c r="X154" t="s">
        <v>3915</v>
      </c>
      <c r="Y154">
        <v>86</v>
      </c>
      <c r="Z154">
        <v>28424210</v>
      </c>
      <c r="AA154" t="s">
        <v>545</v>
      </c>
      <c r="AB154" t="s">
        <v>4306</v>
      </c>
      <c r="AC154" t="s">
        <v>36</v>
      </c>
      <c r="AD154" t="s">
        <v>55</v>
      </c>
      <c r="AF154">
        <v>2006</v>
      </c>
      <c r="AG154">
        <v>5</v>
      </c>
      <c r="AI154" t="s">
        <v>1737</v>
      </c>
      <c r="AJ154">
        <v>127</v>
      </c>
      <c r="AK154">
        <v>10137232</v>
      </c>
      <c r="AL154" t="s">
        <v>5450</v>
      </c>
      <c r="AM154" t="s">
        <v>5451</v>
      </c>
      <c r="AN154" t="s">
        <v>36</v>
      </c>
      <c r="AO154" t="s">
        <v>1463</v>
      </c>
      <c r="AP154">
        <v>50000000</v>
      </c>
      <c r="AQ154">
        <v>2005</v>
      </c>
      <c r="AR154">
        <v>6</v>
      </c>
      <c r="AT154" t="s">
        <v>2337</v>
      </c>
      <c r="AU154">
        <v>107</v>
      </c>
      <c r="AV154">
        <v>127706877</v>
      </c>
      <c r="AW154" t="s">
        <v>2340</v>
      </c>
      <c r="AX154" t="s">
        <v>2341</v>
      </c>
      <c r="AY154" t="s">
        <v>36</v>
      </c>
      <c r="AZ154" t="s">
        <v>37</v>
      </c>
      <c r="BA154">
        <v>85000000</v>
      </c>
      <c r="BB154">
        <v>2007</v>
      </c>
      <c r="BC154">
        <v>7.1</v>
      </c>
      <c r="BE154" t="s">
        <v>1397</v>
      </c>
      <c r="BF154">
        <v>117</v>
      </c>
      <c r="BG154">
        <v>58607007</v>
      </c>
      <c r="BH154" t="s">
        <v>438</v>
      </c>
      <c r="BI154" t="s">
        <v>1400</v>
      </c>
      <c r="BJ154" t="s">
        <v>36</v>
      </c>
      <c r="BK154" t="s">
        <v>37</v>
      </c>
      <c r="BL154">
        <v>100000000</v>
      </c>
      <c r="BM154">
        <v>2014</v>
      </c>
      <c r="BN154">
        <v>6.2</v>
      </c>
      <c r="CA154" t="s">
        <v>1013</v>
      </c>
      <c r="CB154">
        <v>154</v>
      </c>
      <c r="CC154">
        <v>111110575</v>
      </c>
      <c r="CD154" t="s">
        <v>521</v>
      </c>
      <c r="CE154" t="s">
        <v>1016</v>
      </c>
      <c r="CF154" t="s">
        <v>36</v>
      </c>
      <c r="CG154" t="s">
        <v>37</v>
      </c>
      <c r="CH154">
        <v>140000000</v>
      </c>
      <c r="CI154">
        <v>2003</v>
      </c>
      <c r="CJ154">
        <v>7.7</v>
      </c>
      <c r="CL154" t="s">
        <v>2701</v>
      </c>
      <c r="CM154">
        <v>80</v>
      </c>
      <c r="CN154">
        <v>100169068</v>
      </c>
      <c r="CO154" t="s">
        <v>721</v>
      </c>
      <c r="CP154" t="s">
        <v>2703</v>
      </c>
      <c r="CQ154" t="s">
        <v>36</v>
      </c>
      <c r="CR154" t="s">
        <v>37</v>
      </c>
      <c r="CS154">
        <v>80000000</v>
      </c>
      <c r="CT154">
        <v>2010</v>
      </c>
      <c r="CU154">
        <v>4.5999999999999996</v>
      </c>
      <c r="CW154" t="s">
        <v>2748</v>
      </c>
      <c r="CX154">
        <v>74</v>
      </c>
      <c r="CY154">
        <v>60507228</v>
      </c>
      <c r="CZ154" t="s">
        <v>2751</v>
      </c>
      <c r="DA154" t="s">
        <v>2752</v>
      </c>
      <c r="DB154" t="s">
        <v>36</v>
      </c>
      <c r="DC154" t="s">
        <v>37</v>
      </c>
      <c r="DD154">
        <v>80000000</v>
      </c>
      <c r="DE154">
        <v>1999</v>
      </c>
      <c r="DF154">
        <v>7.3</v>
      </c>
      <c r="DH154" t="s">
        <v>7873</v>
      </c>
      <c r="DI154">
        <v>97</v>
      </c>
      <c r="DJ154">
        <v>122288</v>
      </c>
      <c r="DK154" t="s">
        <v>456</v>
      </c>
      <c r="DL154" t="s">
        <v>13248</v>
      </c>
      <c r="DM154" t="s">
        <v>36</v>
      </c>
      <c r="DN154" t="s">
        <v>55</v>
      </c>
      <c r="DP154">
        <v>2010</v>
      </c>
      <c r="DQ154">
        <v>6.4</v>
      </c>
      <c r="DS154" t="s">
        <v>6129</v>
      </c>
      <c r="DT154">
        <v>119</v>
      </c>
      <c r="DU154">
        <v>35228696</v>
      </c>
      <c r="DV154" t="s">
        <v>2385</v>
      </c>
      <c r="DW154" t="s">
        <v>6131</v>
      </c>
      <c r="DX154" t="s">
        <v>36</v>
      </c>
      <c r="DY154" t="s">
        <v>37</v>
      </c>
      <c r="DZ154">
        <v>32000000</v>
      </c>
      <c r="EA154">
        <v>2002</v>
      </c>
      <c r="EB154">
        <v>6.5</v>
      </c>
      <c r="ED154" t="s">
        <v>11879</v>
      </c>
      <c r="EE154">
        <v>115</v>
      </c>
      <c r="EF154">
        <v>17174870</v>
      </c>
      <c r="EG154" t="s">
        <v>8776</v>
      </c>
      <c r="EH154" t="s">
        <v>11881</v>
      </c>
      <c r="EI154" t="s">
        <v>36</v>
      </c>
      <c r="EJ154" t="s">
        <v>37</v>
      </c>
      <c r="EK154">
        <v>18000000</v>
      </c>
      <c r="EL154">
        <v>2000</v>
      </c>
      <c r="EM154">
        <v>6.7</v>
      </c>
      <c r="EZ154" t="s">
        <v>6786</v>
      </c>
      <c r="FA154">
        <v>93</v>
      </c>
      <c r="FB154">
        <v>40846082</v>
      </c>
      <c r="FC154" t="s">
        <v>6787</v>
      </c>
      <c r="FD154" t="s">
        <v>11583</v>
      </c>
      <c r="FE154" t="s">
        <v>36</v>
      </c>
      <c r="FF154" t="s">
        <v>37</v>
      </c>
      <c r="FG154">
        <v>19000000</v>
      </c>
      <c r="FH154">
        <v>1999</v>
      </c>
      <c r="FI154">
        <v>5.6</v>
      </c>
      <c r="FV154" t="s">
        <v>6242</v>
      </c>
      <c r="FW154">
        <v>111</v>
      </c>
      <c r="FX154">
        <v>76806312</v>
      </c>
      <c r="FY154" t="s">
        <v>232</v>
      </c>
      <c r="FZ154" t="s">
        <v>8164</v>
      </c>
      <c r="GA154" t="s">
        <v>36</v>
      </c>
      <c r="GB154" t="s">
        <v>37</v>
      </c>
      <c r="GC154">
        <v>30000000</v>
      </c>
      <c r="GD154">
        <v>2008</v>
      </c>
      <c r="GE154">
        <v>6.1</v>
      </c>
      <c r="GG154" t="s">
        <v>1767</v>
      </c>
      <c r="GH154">
        <v>95</v>
      </c>
      <c r="GI154">
        <v>84037039</v>
      </c>
      <c r="GJ154" t="s">
        <v>1026</v>
      </c>
      <c r="GK154" t="s">
        <v>2160</v>
      </c>
      <c r="GL154" t="s">
        <v>36</v>
      </c>
      <c r="GM154" t="s">
        <v>37</v>
      </c>
      <c r="GN154">
        <v>120000000</v>
      </c>
      <c r="GO154">
        <v>2001</v>
      </c>
      <c r="GP154">
        <v>6.8</v>
      </c>
      <c r="GR154" t="s">
        <v>12621</v>
      </c>
      <c r="GS154">
        <v>94</v>
      </c>
      <c r="GT154">
        <v>508867</v>
      </c>
      <c r="GU154" t="s">
        <v>10434</v>
      </c>
      <c r="GV154" t="s">
        <v>12622</v>
      </c>
      <c r="GW154" t="s">
        <v>36</v>
      </c>
      <c r="GX154" t="s">
        <v>37</v>
      </c>
      <c r="GZ154">
        <v>2001</v>
      </c>
      <c r="HA154">
        <v>6.5</v>
      </c>
      <c r="HC154" t="s">
        <v>3561</v>
      </c>
      <c r="HD154">
        <v>101</v>
      </c>
      <c r="HE154">
        <v>96471845</v>
      </c>
      <c r="HF154" t="s">
        <v>8230</v>
      </c>
      <c r="HG154" t="s">
        <v>12137</v>
      </c>
      <c r="HH154" t="s">
        <v>36</v>
      </c>
      <c r="HI154" t="s">
        <v>37</v>
      </c>
      <c r="HJ154">
        <v>17000000</v>
      </c>
      <c r="HK154">
        <v>2001</v>
      </c>
      <c r="HL154">
        <v>7.6</v>
      </c>
      <c r="HN154" t="s">
        <v>15904</v>
      </c>
      <c r="HO154">
        <v>124</v>
      </c>
      <c r="HP154">
        <v>183490</v>
      </c>
      <c r="HQ154" t="s">
        <v>21020</v>
      </c>
      <c r="HR154" t="s">
        <v>21021</v>
      </c>
      <c r="HS154" t="s">
        <v>36</v>
      </c>
      <c r="HT154" t="s">
        <v>37</v>
      </c>
      <c r="HU154">
        <v>1700000</v>
      </c>
      <c r="HV154">
        <v>2010</v>
      </c>
      <c r="HW154">
        <v>5.8</v>
      </c>
    </row>
    <row r="155" spans="2:231" x14ac:dyDescent="0.2">
      <c r="B155" t="s">
        <v>1056</v>
      </c>
      <c r="C155">
        <v>121</v>
      </c>
      <c r="D155">
        <v>144731527</v>
      </c>
      <c r="E155" t="s">
        <v>1057</v>
      </c>
      <c r="F155" t="s">
        <v>7252</v>
      </c>
      <c r="G155" t="s">
        <v>36</v>
      </c>
      <c r="H155" t="s">
        <v>37</v>
      </c>
      <c r="I155">
        <v>35000000</v>
      </c>
      <c r="J155">
        <v>1992</v>
      </c>
      <c r="K155">
        <v>6.7</v>
      </c>
      <c r="M155" t="s">
        <v>799</v>
      </c>
      <c r="N155">
        <v>89</v>
      </c>
      <c r="O155">
        <v>179982968</v>
      </c>
      <c r="P155" t="s">
        <v>802</v>
      </c>
      <c r="Q155" t="s">
        <v>803</v>
      </c>
      <c r="R155" t="s">
        <v>36</v>
      </c>
      <c r="S155" t="s">
        <v>37</v>
      </c>
      <c r="T155">
        <v>150000000</v>
      </c>
      <c r="U155">
        <v>2008</v>
      </c>
      <c r="V155">
        <v>6.7</v>
      </c>
      <c r="X155" t="s">
        <v>5871</v>
      </c>
      <c r="Y155">
        <v>88</v>
      </c>
      <c r="Z155">
        <v>28133159</v>
      </c>
      <c r="AA155" t="s">
        <v>703</v>
      </c>
      <c r="AB155" t="s">
        <v>5872</v>
      </c>
      <c r="AC155" t="s">
        <v>36</v>
      </c>
      <c r="AD155" t="s">
        <v>37</v>
      </c>
      <c r="AE155">
        <v>50000000</v>
      </c>
      <c r="AF155">
        <v>2006</v>
      </c>
      <c r="AG155">
        <v>5.9</v>
      </c>
      <c r="AI155" t="s">
        <v>5162</v>
      </c>
      <c r="AJ155">
        <v>130</v>
      </c>
      <c r="AK155">
        <v>9589875</v>
      </c>
      <c r="AL155" t="s">
        <v>534</v>
      </c>
      <c r="AM155" t="s">
        <v>7089</v>
      </c>
      <c r="AN155" t="s">
        <v>36</v>
      </c>
      <c r="AO155" t="s">
        <v>37</v>
      </c>
      <c r="AP155">
        <v>40000000</v>
      </c>
      <c r="AQ155">
        <v>2008</v>
      </c>
      <c r="AR155">
        <v>7.3</v>
      </c>
      <c r="AT155" t="s">
        <v>3134</v>
      </c>
      <c r="AU155">
        <v>108</v>
      </c>
      <c r="AV155">
        <v>127214072</v>
      </c>
      <c r="AW155" t="s">
        <v>2640</v>
      </c>
      <c r="AX155" t="s">
        <v>6953</v>
      </c>
      <c r="AY155" t="s">
        <v>36</v>
      </c>
      <c r="AZ155" t="s">
        <v>37</v>
      </c>
      <c r="BA155">
        <v>38000000</v>
      </c>
      <c r="BB155">
        <v>2002</v>
      </c>
      <c r="BC155">
        <v>6.1</v>
      </c>
      <c r="BE155" t="s">
        <v>1397</v>
      </c>
      <c r="BF155">
        <v>117</v>
      </c>
      <c r="BG155">
        <v>58607007</v>
      </c>
      <c r="BH155" t="s">
        <v>438</v>
      </c>
      <c r="BI155" t="s">
        <v>1400</v>
      </c>
      <c r="BJ155" t="s">
        <v>36</v>
      </c>
      <c r="BK155" t="s">
        <v>37</v>
      </c>
      <c r="BL155">
        <v>100000000</v>
      </c>
      <c r="BM155">
        <v>2014</v>
      </c>
      <c r="BN155">
        <v>6.2</v>
      </c>
      <c r="CA155" t="s">
        <v>7098</v>
      </c>
      <c r="CB155">
        <v>133</v>
      </c>
      <c r="CC155">
        <v>109712885</v>
      </c>
      <c r="CD155" t="s">
        <v>1782</v>
      </c>
      <c r="CE155" t="s">
        <v>7100</v>
      </c>
      <c r="CF155" t="s">
        <v>36</v>
      </c>
      <c r="CG155" t="s">
        <v>37</v>
      </c>
      <c r="CH155">
        <v>35000000</v>
      </c>
      <c r="CI155">
        <v>2015</v>
      </c>
      <c r="CJ155">
        <v>7.7</v>
      </c>
      <c r="CL155" t="s">
        <v>1767</v>
      </c>
      <c r="CM155">
        <v>91</v>
      </c>
      <c r="CN155">
        <v>100117603</v>
      </c>
      <c r="CO155" t="s">
        <v>1373</v>
      </c>
      <c r="CP155" t="s">
        <v>1770</v>
      </c>
      <c r="CQ155" t="s">
        <v>36</v>
      </c>
      <c r="CR155" t="s">
        <v>37</v>
      </c>
      <c r="CS155">
        <v>100000000</v>
      </c>
      <c r="CT155">
        <v>1996</v>
      </c>
      <c r="CU155">
        <v>6.9</v>
      </c>
      <c r="CW155" t="s">
        <v>1900</v>
      </c>
      <c r="CX155">
        <v>114</v>
      </c>
      <c r="CY155">
        <v>50628009</v>
      </c>
      <c r="CZ155" t="s">
        <v>774</v>
      </c>
      <c r="DA155" t="s">
        <v>2763</v>
      </c>
      <c r="DB155" t="s">
        <v>36</v>
      </c>
      <c r="DC155" t="s">
        <v>37</v>
      </c>
      <c r="DD155">
        <v>90000000</v>
      </c>
      <c r="DE155">
        <v>1998</v>
      </c>
      <c r="DF155">
        <v>5.6</v>
      </c>
      <c r="DH155" t="s">
        <v>14406</v>
      </c>
      <c r="DI155">
        <v>132</v>
      </c>
      <c r="DJ155">
        <v>119922</v>
      </c>
      <c r="DK155" t="s">
        <v>5954</v>
      </c>
      <c r="DL155" t="s">
        <v>14408</v>
      </c>
      <c r="DM155" t="s">
        <v>1944</v>
      </c>
      <c r="DN155" t="s">
        <v>890</v>
      </c>
      <c r="DO155">
        <v>12000000</v>
      </c>
      <c r="DP155">
        <v>2009</v>
      </c>
      <c r="DQ155">
        <v>7.7</v>
      </c>
      <c r="DS155" t="s">
        <v>9608</v>
      </c>
      <c r="DT155">
        <v>104</v>
      </c>
      <c r="DU155">
        <v>35143332</v>
      </c>
      <c r="DV155" t="s">
        <v>7535</v>
      </c>
      <c r="DW155" t="s">
        <v>9610</v>
      </c>
      <c r="DX155" t="s">
        <v>36</v>
      </c>
      <c r="DY155" t="s">
        <v>37</v>
      </c>
      <c r="DZ155">
        <v>17000000</v>
      </c>
      <c r="EA155">
        <v>2003</v>
      </c>
      <c r="EB155">
        <v>5.6</v>
      </c>
      <c r="ED155" t="s">
        <v>4435</v>
      </c>
      <c r="EE155">
        <v>105</v>
      </c>
      <c r="EF155">
        <v>16991902</v>
      </c>
      <c r="EG155" t="s">
        <v>7030</v>
      </c>
      <c r="EH155" t="s">
        <v>7031</v>
      </c>
      <c r="EI155" t="s">
        <v>36</v>
      </c>
      <c r="EJ155" t="s">
        <v>37</v>
      </c>
      <c r="EK155">
        <v>57000000</v>
      </c>
      <c r="EL155">
        <v>2001</v>
      </c>
      <c r="EM155">
        <v>6.2</v>
      </c>
      <c r="EZ155" t="s">
        <v>2046</v>
      </c>
      <c r="FA155">
        <v>103</v>
      </c>
      <c r="FB155">
        <v>40687294</v>
      </c>
      <c r="FC155" t="s">
        <v>288</v>
      </c>
      <c r="FD155" t="s">
        <v>7413</v>
      </c>
      <c r="FE155" t="s">
        <v>36</v>
      </c>
      <c r="FF155" t="s">
        <v>266</v>
      </c>
      <c r="FG155">
        <v>35000000</v>
      </c>
      <c r="FH155">
        <v>2008</v>
      </c>
      <c r="FI155">
        <v>5.4</v>
      </c>
      <c r="FV155" t="s">
        <v>8172</v>
      </c>
      <c r="FW155">
        <v>78</v>
      </c>
      <c r="FX155">
        <v>76501438</v>
      </c>
      <c r="FY155" t="s">
        <v>2313</v>
      </c>
      <c r="FZ155" t="s">
        <v>8174</v>
      </c>
      <c r="GA155" t="s">
        <v>36</v>
      </c>
      <c r="GB155" t="s">
        <v>765</v>
      </c>
      <c r="GC155">
        <v>30000000</v>
      </c>
      <c r="GD155">
        <v>2000</v>
      </c>
      <c r="GE155">
        <v>6.1</v>
      </c>
      <c r="GG155" t="s">
        <v>3611</v>
      </c>
      <c r="GH155">
        <v>121</v>
      </c>
      <c r="GI155">
        <v>83892374</v>
      </c>
      <c r="GJ155" t="s">
        <v>3258</v>
      </c>
      <c r="GK155" t="s">
        <v>3613</v>
      </c>
      <c r="GL155" t="s">
        <v>36</v>
      </c>
      <c r="GM155" t="s">
        <v>37</v>
      </c>
      <c r="GN155">
        <v>66000000</v>
      </c>
      <c r="GO155">
        <v>1998</v>
      </c>
      <c r="GP155">
        <v>7</v>
      </c>
      <c r="GR155" t="s">
        <v>11092</v>
      </c>
      <c r="GS155">
        <v>85</v>
      </c>
      <c r="GT155">
        <v>488872</v>
      </c>
      <c r="GU155" t="s">
        <v>6950</v>
      </c>
      <c r="GV155" t="s">
        <v>15302</v>
      </c>
      <c r="GW155" t="s">
        <v>7239</v>
      </c>
      <c r="GX155" t="s">
        <v>3857</v>
      </c>
      <c r="GY155">
        <v>10000000</v>
      </c>
      <c r="GZ155">
        <v>2001</v>
      </c>
      <c r="HA155">
        <v>7.3</v>
      </c>
      <c r="HC155" t="s">
        <v>2269</v>
      </c>
      <c r="HD155">
        <v>157</v>
      </c>
      <c r="HE155">
        <v>95720716</v>
      </c>
      <c r="HF155" t="s">
        <v>1401</v>
      </c>
      <c r="HG155" t="s">
        <v>4921</v>
      </c>
      <c r="HH155" t="s">
        <v>36</v>
      </c>
      <c r="HI155" t="s">
        <v>37</v>
      </c>
      <c r="HJ155">
        <v>40000000</v>
      </c>
      <c r="HK155">
        <v>2012</v>
      </c>
      <c r="HL155">
        <v>7.4</v>
      </c>
      <c r="HN155" t="s">
        <v>2390</v>
      </c>
      <c r="HO155">
        <v>115</v>
      </c>
      <c r="HP155">
        <v>183088</v>
      </c>
      <c r="HQ155" t="s">
        <v>3196</v>
      </c>
      <c r="HR155" t="s">
        <v>13568</v>
      </c>
      <c r="HS155" t="s">
        <v>36</v>
      </c>
      <c r="HT155" t="s">
        <v>37</v>
      </c>
      <c r="HU155">
        <v>15000000</v>
      </c>
      <c r="HV155">
        <v>2008</v>
      </c>
      <c r="HW155">
        <v>7</v>
      </c>
    </row>
    <row r="156" spans="2:231" x14ac:dyDescent="0.2">
      <c r="B156" t="s">
        <v>497</v>
      </c>
      <c r="C156">
        <v>106</v>
      </c>
      <c r="D156">
        <v>144512310</v>
      </c>
      <c r="E156" t="s">
        <v>331</v>
      </c>
      <c r="F156" t="s">
        <v>679</v>
      </c>
      <c r="G156" t="s">
        <v>36</v>
      </c>
      <c r="H156" t="s">
        <v>37</v>
      </c>
      <c r="I156">
        <v>38000000</v>
      </c>
      <c r="J156">
        <v>2001</v>
      </c>
      <c r="K156">
        <v>6.7</v>
      </c>
      <c r="M156" t="s">
        <v>814</v>
      </c>
      <c r="N156">
        <v>119</v>
      </c>
      <c r="O156">
        <v>179883016</v>
      </c>
      <c r="P156" t="s">
        <v>261</v>
      </c>
      <c r="Q156" t="s">
        <v>815</v>
      </c>
      <c r="R156" t="s">
        <v>36</v>
      </c>
      <c r="S156" t="s">
        <v>37</v>
      </c>
      <c r="T156">
        <v>150000000</v>
      </c>
      <c r="U156">
        <v>2009</v>
      </c>
      <c r="V156">
        <v>6.7</v>
      </c>
      <c r="X156" t="s">
        <v>8453</v>
      </c>
      <c r="Y156">
        <v>63</v>
      </c>
      <c r="Z156">
        <v>26687172</v>
      </c>
      <c r="AA156" t="s">
        <v>641</v>
      </c>
      <c r="AB156" t="s">
        <v>8455</v>
      </c>
      <c r="AC156" t="s">
        <v>36</v>
      </c>
      <c r="AD156" t="s">
        <v>37</v>
      </c>
      <c r="AE156">
        <v>30000000</v>
      </c>
      <c r="AF156">
        <v>2011</v>
      </c>
      <c r="AG156">
        <v>7.3</v>
      </c>
      <c r="AI156" t="s">
        <v>519</v>
      </c>
      <c r="AJ156">
        <v>108</v>
      </c>
      <c r="AK156">
        <v>9528092</v>
      </c>
      <c r="AL156" t="s">
        <v>206</v>
      </c>
      <c r="AM156" t="s">
        <v>5440</v>
      </c>
      <c r="AN156" t="s">
        <v>36</v>
      </c>
      <c r="AO156" t="s">
        <v>37</v>
      </c>
      <c r="AP156">
        <v>22000000</v>
      </c>
      <c r="AQ156">
        <v>2010</v>
      </c>
      <c r="AR156">
        <v>6.8</v>
      </c>
      <c r="AT156" t="s">
        <v>12376</v>
      </c>
      <c r="AU156">
        <v>113</v>
      </c>
      <c r="AV156">
        <v>127175354</v>
      </c>
      <c r="AW156" t="s">
        <v>4788</v>
      </c>
      <c r="AX156" t="s">
        <v>12377</v>
      </c>
      <c r="AY156" t="s">
        <v>36</v>
      </c>
      <c r="AZ156" t="s">
        <v>37</v>
      </c>
      <c r="BA156">
        <v>16000000</v>
      </c>
      <c r="BB156">
        <v>1994</v>
      </c>
      <c r="BC156">
        <v>7.3</v>
      </c>
      <c r="BE156" t="s">
        <v>4289</v>
      </c>
      <c r="BF156">
        <v>113</v>
      </c>
      <c r="BG156">
        <v>58571513</v>
      </c>
      <c r="BH156" t="s">
        <v>2380</v>
      </c>
      <c r="BI156" t="s">
        <v>11557</v>
      </c>
      <c r="BJ156" t="s">
        <v>36</v>
      </c>
      <c r="BK156" t="s">
        <v>37</v>
      </c>
      <c r="BL156">
        <v>19000000</v>
      </c>
      <c r="BM156">
        <v>1989</v>
      </c>
      <c r="BN156">
        <v>6.8</v>
      </c>
      <c r="CA156" t="s">
        <v>1322</v>
      </c>
      <c r="CB156">
        <v>149</v>
      </c>
      <c r="CC156">
        <v>108706165</v>
      </c>
      <c r="CD156" t="s">
        <v>118</v>
      </c>
      <c r="CE156" t="s">
        <v>6267</v>
      </c>
      <c r="CF156" t="s">
        <v>36</v>
      </c>
      <c r="CG156" t="s">
        <v>37</v>
      </c>
      <c r="CH156">
        <v>40000000</v>
      </c>
      <c r="CI156">
        <v>1996</v>
      </c>
      <c r="CJ156">
        <v>7.4</v>
      </c>
      <c r="CL156" t="s">
        <v>3033</v>
      </c>
      <c r="CM156">
        <v>110</v>
      </c>
      <c r="CN156">
        <v>97360069</v>
      </c>
      <c r="CO156" t="s">
        <v>900</v>
      </c>
      <c r="CP156" t="s">
        <v>3035</v>
      </c>
      <c r="CQ156" t="s">
        <v>36</v>
      </c>
      <c r="CR156" t="s">
        <v>37</v>
      </c>
      <c r="CS156">
        <v>75000000</v>
      </c>
      <c r="CT156">
        <v>1999</v>
      </c>
      <c r="CU156">
        <v>4.0999999999999996</v>
      </c>
      <c r="CW156" t="s">
        <v>2777</v>
      </c>
      <c r="CX156">
        <v>113</v>
      </c>
      <c r="CY156">
        <v>55350897</v>
      </c>
      <c r="CZ156" t="s">
        <v>809</v>
      </c>
      <c r="DA156" t="s">
        <v>2779</v>
      </c>
      <c r="DB156" t="s">
        <v>36</v>
      </c>
      <c r="DC156" t="s">
        <v>37</v>
      </c>
      <c r="DD156">
        <v>85000000</v>
      </c>
      <c r="DE156">
        <v>1998</v>
      </c>
      <c r="DF156">
        <v>7</v>
      </c>
      <c r="DH156" t="s">
        <v>1937</v>
      </c>
      <c r="DI156">
        <v>80</v>
      </c>
      <c r="DJ156">
        <v>84961</v>
      </c>
      <c r="DK156" t="s">
        <v>500</v>
      </c>
      <c r="DL156" t="s">
        <v>6165</v>
      </c>
      <c r="DM156" t="s">
        <v>1944</v>
      </c>
      <c r="DN156" t="s">
        <v>890</v>
      </c>
      <c r="DO156">
        <v>31000000</v>
      </c>
      <c r="DP156">
        <v>2002</v>
      </c>
      <c r="DQ156">
        <v>7.9</v>
      </c>
      <c r="DS156" t="s">
        <v>9968</v>
      </c>
      <c r="DT156">
        <v>93</v>
      </c>
      <c r="DU156">
        <v>34872293</v>
      </c>
      <c r="DV156" t="s">
        <v>42</v>
      </c>
      <c r="DW156" t="s">
        <v>17577</v>
      </c>
      <c r="DX156" t="s">
        <v>36</v>
      </c>
      <c r="DY156" t="s">
        <v>37</v>
      </c>
      <c r="DZ156">
        <v>8500000</v>
      </c>
      <c r="EA156">
        <v>1991</v>
      </c>
      <c r="EB156">
        <v>4.9000000000000004</v>
      </c>
      <c r="ED156" t="s">
        <v>11105</v>
      </c>
      <c r="EE156">
        <v>88</v>
      </c>
      <c r="EF156">
        <v>16988996</v>
      </c>
      <c r="EG156" t="s">
        <v>2187</v>
      </c>
      <c r="EH156" t="s">
        <v>11107</v>
      </c>
      <c r="EI156" t="s">
        <v>36</v>
      </c>
      <c r="EJ156" t="s">
        <v>37</v>
      </c>
      <c r="EK156">
        <v>35000000</v>
      </c>
      <c r="EL156">
        <v>2002</v>
      </c>
      <c r="EM156">
        <v>4</v>
      </c>
      <c r="EZ156" t="s">
        <v>4132</v>
      </c>
      <c r="FA156">
        <v>101</v>
      </c>
      <c r="FB156">
        <v>40076438</v>
      </c>
      <c r="FC156" t="s">
        <v>1744</v>
      </c>
      <c r="FD156" t="s">
        <v>4286</v>
      </c>
      <c r="FE156" t="s">
        <v>36</v>
      </c>
      <c r="FF156" t="s">
        <v>37</v>
      </c>
      <c r="FG156">
        <v>60000000</v>
      </c>
      <c r="FH156">
        <v>2008</v>
      </c>
      <c r="FI156">
        <v>6</v>
      </c>
      <c r="FV156" t="s">
        <v>1419</v>
      </c>
      <c r="FW156">
        <v>117</v>
      </c>
      <c r="FX156">
        <v>76418654</v>
      </c>
      <c r="FY156" t="s">
        <v>521</v>
      </c>
      <c r="FZ156" t="s">
        <v>1422</v>
      </c>
      <c r="GA156" t="s">
        <v>36</v>
      </c>
      <c r="GB156" t="s">
        <v>37</v>
      </c>
      <c r="GC156">
        <v>117000000</v>
      </c>
      <c r="GD156">
        <v>2010</v>
      </c>
      <c r="GE156">
        <v>6.3</v>
      </c>
      <c r="GG156" t="s">
        <v>874</v>
      </c>
      <c r="GH156">
        <v>116</v>
      </c>
      <c r="GI156">
        <v>83552429</v>
      </c>
      <c r="GJ156" t="s">
        <v>1475</v>
      </c>
      <c r="GK156" t="s">
        <v>3380</v>
      </c>
      <c r="GL156" t="s">
        <v>36</v>
      </c>
      <c r="GM156" t="s">
        <v>37</v>
      </c>
      <c r="GN156">
        <v>70000000</v>
      </c>
      <c r="GO156">
        <v>2011</v>
      </c>
      <c r="GP156">
        <v>5.8</v>
      </c>
      <c r="GR156" t="s">
        <v>19758</v>
      </c>
      <c r="GS156">
        <v>86</v>
      </c>
      <c r="GT156">
        <v>475000</v>
      </c>
      <c r="GU156" t="s">
        <v>622</v>
      </c>
      <c r="GV156" t="s">
        <v>19760</v>
      </c>
      <c r="GW156" t="s">
        <v>36</v>
      </c>
      <c r="GX156" t="s">
        <v>37</v>
      </c>
      <c r="GY156">
        <v>2800000</v>
      </c>
      <c r="GZ156">
        <v>2006</v>
      </c>
      <c r="HA156">
        <v>6</v>
      </c>
      <c r="HC156" t="s">
        <v>683</v>
      </c>
      <c r="HD156">
        <v>112</v>
      </c>
      <c r="HE156">
        <v>95308367</v>
      </c>
      <c r="HF156" t="s">
        <v>555</v>
      </c>
      <c r="HG156" t="s">
        <v>5536</v>
      </c>
      <c r="HH156" t="s">
        <v>36</v>
      </c>
      <c r="HI156" t="s">
        <v>37</v>
      </c>
      <c r="HJ156">
        <v>48000000</v>
      </c>
      <c r="HK156">
        <v>2002</v>
      </c>
      <c r="HL156">
        <v>6.8</v>
      </c>
      <c r="HN156" t="s">
        <v>15369</v>
      </c>
      <c r="HO156">
        <v>125</v>
      </c>
      <c r="HP156">
        <v>169379</v>
      </c>
      <c r="HQ156" t="s">
        <v>15371</v>
      </c>
      <c r="HR156" t="s">
        <v>15372</v>
      </c>
      <c r="HS156" t="s">
        <v>2776</v>
      </c>
      <c r="HT156" t="s">
        <v>2911</v>
      </c>
      <c r="HU156">
        <v>10000000</v>
      </c>
      <c r="HV156">
        <v>2013</v>
      </c>
      <c r="HW156">
        <v>6.2</v>
      </c>
    </row>
    <row r="157" spans="2:231" x14ac:dyDescent="0.2">
      <c r="B157" t="s">
        <v>497</v>
      </c>
      <c r="C157">
        <v>106</v>
      </c>
      <c r="D157">
        <v>144512310</v>
      </c>
      <c r="E157" t="s">
        <v>331</v>
      </c>
      <c r="F157" t="s">
        <v>679</v>
      </c>
      <c r="G157" t="s">
        <v>36</v>
      </c>
      <c r="H157" t="s">
        <v>37</v>
      </c>
      <c r="I157">
        <v>38000000</v>
      </c>
      <c r="J157">
        <v>2001</v>
      </c>
      <c r="K157">
        <v>6.7</v>
      </c>
      <c r="M157" t="s">
        <v>387</v>
      </c>
      <c r="N157">
        <v>118</v>
      </c>
      <c r="O157">
        <v>179870271</v>
      </c>
      <c r="P157" t="s">
        <v>389</v>
      </c>
      <c r="Q157" t="s">
        <v>8835</v>
      </c>
      <c r="R157" t="s">
        <v>36</v>
      </c>
      <c r="S157" t="s">
        <v>37</v>
      </c>
      <c r="T157">
        <v>28000000</v>
      </c>
      <c r="U157">
        <v>1984</v>
      </c>
      <c r="V157">
        <v>7.6</v>
      </c>
      <c r="X157" t="s">
        <v>4323</v>
      </c>
      <c r="Y157">
        <v>85</v>
      </c>
      <c r="Z157">
        <v>26288320</v>
      </c>
      <c r="AA157" t="s">
        <v>338</v>
      </c>
      <c r="AB157" t="s">
        <v>4326</v>
      </c>
      <c r="AC157" t="s">
        <v>36</v>
      </c>
      <c r="AD157" t="s">
        <v>37</v>
      </c>
      <c r="AE157">
        <v>60000000</v>
      </c>
      <c r="AF157">
        <v>2003</v>
      </c>
      <c r="AG157">
        <v>6.7</v>
      </c>
      <c r="AI157" t="s">
        <v>9428</v>
      </c>
      <c r="AJ157">
        <v>108</v>
      </c>
      <c r="AK157">
        <v>9172810</v>
      </c>
      <c r="AL157" t="s">
        <v>563</v>
      </c>
      <c r="AM157" t="s">
        <v>13086</v>
      </c>
      <c r="AN157" t="s">
        <v>36</v>
      </c>
      <c r="AO157" t="s">
        <v>37</v>
      </c>
      <c r="AP157">
        <v>16000000</v>
      </c>
      <c r="AQ157">
        <v>2007</v>
      </c>
      <c r="AR157">
        <v>6.7</v>
      </c>
      <c r="AT157" t="s">
        <v>5651</v>
      </c>
      <c r="AU157">
        <v>105</v>
      </c>
      <c r="AV157">
        <v>126805112</v>
      </c>
      <c r="AW157" t="s">
        <v>1525</v>
      </c>
      <c r="AX157" t="s">
        <v>5652</v>
      </c>
      <c r="AY157" t="s">
        <v>36</v>
      </c>
      <c r="AZ157" t="s">
        <v>37</v>
      </c>
      <c r="BA157">
        <v>46000000</v>
      </c>
      <c r="BB157">
        <v>1997</v>
      </c>
      <c r="BC157">
        <v>6.3</v>
      </c>
      <c r="BE157" t="s">
        <v>3878</v>
      </c>
      <c r="BF157">
        <v>98</v>
      </c>
      <c r="BG157">
        <v>58255287</v>
      </c>
      <c r="BH157" t="s">
        <v>1651</v>
      </c>
      <c r="BI157" t="s">
        <v>3880</v>
      </c>
      <c r="BJ157" t="s">
        <v>36</v>
      </c>
      <c r="BK157" t="s">
        <v>37</v>
      </c>
      <c r="BL157">
        <v>64000000</v>
      </c>
      <c r="BM157">
        <v>2006</v>
      </c>
      <c r="BN157">
        <v>4.3</v>
      </c>
      <c r="CA157" t="s">
        <v>185</v>
      </c>
      <c r="CB157">
        <v>152</v>
      </c>
      <c r="CC157">
        <v>108638745</v>
      </c>
      <c r="CD157" t="s">
        <v>1350</v>
      </c>
      <c r="CE157" t="s">
        <v>1960</v>
      </c>
      <c r="CF157" t="s">
        <v>36</v>
      </c>
      <c r="CG157" t="s">
        <v>37</v>
      </c>
      <c r="CH157">
        <v>92000000</v>
      </c>
      <c r="CI157">
        <v>2001</v>
      </c>
      <c r="CJ157">
        <v>7.7</v>
      </c>
      <c r="CL157" t="s">
        <v>3301</v>
      </c>
      <c r="CM157">
        <v>113</v>
      </c>
      <c r="CN157">
        <v>95149435</v>
      </c>
      <c r="CO157" t="s">
        <v>255</v>
      </c>
      <c r="CP157" t="s">
        <v>5719</v>
      </c>
      <c r="CQ157" t="s">
        <v>36</v>
      </c>
      <c r="CR157" t="s">
        <v>37</v>
      </c>
      <c r="CS157">
        <v>40000000</v>
      </c>
      <c r="CT157">
        <v>2004</v>
      </c>
      <c r="CU157">
        <v>5.7</v>
      </c>
      <c r="CW157" t="s">
        <v>2783</v>
      </c>
      <c r="CX157">
        <v>90</v>
      </c>
      <c r="CY157">
        <v>39442871</v>
      </c>
      <c r="CZ157" t="s">
        <v>2178</v>
      </c>
      <c r="DA157" t="s">
        <v>2785</v>
      </c>
      <c r="DB157" t="s">
        <v>36</v>
      </c>
      <c r="DC157" t="s">
        <v>37</v>
      </c>
      <c r="DD157">
        <v>80000000</v>
      </c>
      <c r="DE157">
        <v>2000</v>
      </c>
      <c r="DF157">
        <v>5.3</v>
      </c>
      <c r="DH157" t="s">
        <v>1937</v>
      </c>
      <c r="DI157">
        <v>80</v>
      </c>
      <c r="DJ157">
        <v>84961</v>
      </c>
      <c r="DK157" t="s">
        <v>500</v>
      </c>
      <c r="DL157" t="s">
        <v>6165</v>
      </c>
      <c r="DM157" t="s">
        <v>1944</v>
      </c>
      <c r="DN157" t="s">
        <v>890</v>
      </c>
      <c r="DO157">
        <v>31000000</v>
      </c>
      <c r="DP157">
        <v>2002</v>
      </c>
      <c r="DQ157">
        <v>7.9</v>
      </c>
      <c r="DS157" t="s">
        <v>7924</v>
      </c>
      <c r="DT157">
        <v>92</v>
      </c>
      <c r="DU157">
        <v>34334256</v>
      </c>
      <c r="DV157" t="s">
        <v>10872</v>
      </c>
      <c r="DW157" t="s">
        <v>10873</v>
      </c>
      <c r="DX157" t="s">
        <v>36</v>
      </c>
      <c r="DY157" t="s">
        <v>37</v>
      </c>
      <c r="DZ157">
        <v>11000000</v>
      </c>
      <c r="EA157">
        <v>2013</v>
      </c>
      <c r="EB157">
        <v>4.8</v>
      </c>
      <c r="ED157" t="s">
        <v>14842</v>
      </c>
      <c r="EE157">
        <v>153</v>
      </c>
      <c r="EF157">
        <v>16800000</v>
      </c>
      <c r="EG157" t="s">
        <v>1693</v>
      </c>
      <c r="EH157" t="s">
        <v>14845</v>
      </c>
      <c r="EI157" t="s">
        <v>36</v>
      </c>
      <c r="EJ157" t="s">
        <v>55</v>
      </c>
      <c r="EK157">
        <v>10000000</v>
      </c>
      <c r="EL157">
        <v>1968</v>
      </c>
      <c r="EM157">
        <v>7.5</v>
      </c>
      <c r="EZ157" t="s">
        <v>4901</v>
      </c>
      <c r="FA157">
        <v>104</v>
      </c>
      <c r="FB157">
        <v>40064955</v>
      </c>
      <c r="FC157" t="s">
        <v>680</v>
      </c>
      <c r="FD157" t="s">
        <v>12781</v>
      </c>
      <c r="FE157" t="s">
        <v>36</v>
      </c>
      <c r="FF157" t="s">
        <v>37</v>
      </c>
      <c r="FG157">
        <v>15000000</v>
      </c>
      <c r="FH157">
        <v>1998</v>
      </c>
      <c r="FI157">
        <v>6.4</v>
      </c>
      <c r="FV157" t="s">
        <v>1056</v>
      </c>
      <c r="FW157">
        <v>135</v>
      </c>
      <c r="FX157">
        <v>76081498</v>
      </c>
      <c r="FY157" t="s">
        <v>1525</v>
      </c>
      <c r="FZ157" t="s">
        <v>2688</v>
      </c>
      <c r="GA157" t="s">
        <v>36</v>
      </c>
      <c r="GB157" t="s">
        <v>37</v>
      </c>
      <c r="GC157">
        <v>75000000</v>
      </c>
      <c r="GD157">
        <v>1997</v>
      </c>
      <c r="GE157">
        <v>6.7</v>
      </c>
      <c r="GG157" t="s">
        <v>7279</v>
      </c>
      <c r="GH157">
        <v>143</v>
      </c>
      <c r="GI157">
        <v>82300000</v>
      </c>
      <c r="GJ157" t="s">
        <v>1026</v>
      </c>
      <c r="GK157" t="s">
        <v>7281</v>
      </c>
      <c r="GL157" t="s">
        <v>36</v>
      </c>
      <c r="GM157" t="s">
        <v>37</v>
      </c>
      <c r="GN157">
        <v>35000000</v>
      </c>
      <c r="GO157">
        <v>1979</v>
      </c>
      <c r="GP157">
        <v>6.4</v>
      </c>
      <c r="GR157" t="s">
        <v>3662</v>
      </c>
      <c r="GS157">
        <v>98</v>
      </c>
      <c r="GT157">
        <v>449558</v>
      </c>
      <c r="GU157" t="s">
        <v>158</v>
      </c>
      <c r="GV157" t="s">
        <v>16950</v>
      </c>
      <c r="GW157" t="s">
        <v>36</v>
      </c>
      <c r="GX157" t="s">
        <v>55</v>
      </c>
      <c r="GY157">
        <v>10000000</v>
      </c>
      <c r="GZ157">
        <v>2009</v>
      </c>
      <c r="HA157">
        <v>7.6</v>
      </c>
      <c r="HC157" t="s">
        <v>910</v>
      </c>
      <c r="HD157">
        <v>106</v>
      </c>
      <c r="HE157">
        <v>94999143</v>
      </c>
      <c r="HF157" t="s">
        <v>436</v>
      </c>
      <c r="HG157" t="s">
        <v>3184</v>
      </c>
      <c r="HH157" t="s">
        <v>36</v>
      </c>
      <c r="HI157" t="s">
        <v>37</v>
      </c>
      <c r="HJ157">
        <v>75000000</v>
      </c>
      <c r="HK157">
        <v>2000</v>
      </c>
      <c r="HL157">
        <v>7.2</v>
      </c>
      <c r="HN157" t="s">
        <v>7081</v>
      </c>
      <c r="HO157">
        <v>111</v>
      </c>
      <c r="HP157">
        <v>146083</v>
      </c>
      <c r="HQ157" t="s">
        <v>1872</v>
      </c>
      <c r="HR157" t="s">
        <v>16215</v>
      </c>
      <c r="HS157" t="s">
        <v>36</v>
      </c>
      <c r="HT157" t="s">
        <v>55</v>
      </c>
      <c r="HV157">
        <v>1998</v>
      </c>
      <c r="HW157">
        <v>6.3</v>
      </c>
    </row>
    <row r="158" spans="2:231" x14ac:dyDescent="0.2">
      <c r="B158" t="s">
        <v>497</v>
      </c>
      <c r="C158">
        <v>106</v>
      </c>
      <c r="D158">
        <v>144512310</v>
      </c>
      <c r="E158" t="s">
        <v>331</v>
      </c>
      <c r="F158" t="s">
        <v>679</v>
      </c>
      <c r="G158" t="s">
        <v>36</v>
      </c>
      <c r="H158" t="s">
        <v>37</v>
      </c>
      <c r="I158">
        <v>38000000</v>
      </c>
      <c r="J158">
        <v>2001</v>
      </c>
      <c r="K158">
        <v>6.7</v>
      </c>
      <c r="M158" t="s">
        <v>161</v>
      </c>
      <c r="N158">
        <v>106</v>
      </c>
      <c r="O158">
        <v>179020854</v>
      </c>
      <c r="P158" t="s">
        <v>164</v>
      </c>
      <c r="Q158" t="s">
        <v>165</v>
      </c>
      <c r="R158" t="s">
        <v>36</v>
      </c>
      <c r="S158" t="s">
        <v>37</v>
      </c>
      <c r="T158">
        <v>225000000</v>
      </c>
      <c r="U158">
        <v>2012</v>
      </c>
      <c r="V158">
        <v>6.8</v>
      </c>
      <c r="X158" t="s">
        <v>2957</v>
      </c>
      <c r="Y158">
        <v>92</v>
      </c>
      <c r="Z158">
        <v>26000610</v>
      </c>
      <c r="AA158" t="s">
        <v>1744</v>
      </c>
      <c r="AB158" t="s">
        <v>2958</v>
      </c>
      <c r="AC158" t="s">
        <v>36</v>
      </c>
      <c r="AD158" t="s">
        <v>37</v>
      </c>
      <c r="AE158">
        <v>76000000</v>
      </c>
      <c r="AF158">
        <v>2000</v>
      </c>
      <c r="AG158">
        <v>4.0999999999999996</v>
      </c>
      <c r="AI158" t="s">
        <v>11016</v>
      </c>
      <c r="AJ158">
        <v>122</v>
      </c>
      <c r="AK158">
        <v>8596914</v>
      </c>
      <c r="AL158" t="s">
        <v>3196</v>
      </c>
      <c r="AM158" t="s">
        <v>17103</v>
      </c>
      <c r="AN158" t="s">
        <v>36</v>
      </c>
      <c r="AO158" t="s">
        <v>37</v>
      </c>
      <c r="AP158">
        <v>6000000</v>
      </c>
      <c r="AQ158">
        <v>2000</v>
      </c>
      <c r="AR158">
        <v>7</v>
      </c>
      <c r="AT158" t="s">
        <v>898</v>
      </c>
      <c r="AU158">
        <v>91</v>
      </c>
      <c r="AV158">
        <v>126597121</v>
      </c>
      <c r="AW158" t="s">
        <v>900</v>
      </c>
      <c r="AX158" t="s">
        <v>901</v>
      </c>
      <c r="AY158" t="s">
        <v>36</v>
      </c>
      <c r="AZ158" t="s">
        <v>37</v>
      </c>
      <c r="BA158">
        <v>150000000</v>
      </c>
      <c r="BB158">
        <v>2007</v>
      </c>
      <c r="BC158">
        <v>6.2</v>
      </c>
      <c r="BE158" t="s">
        <v>5681</v>
      </c>
      <c r="BF158">
        <v>118</v>
      </c>
      <c r="BG158">
        <v>57981889</v>
      </c>
      <c r="BH158" t="s">
        <v>658</v>
      </c>
      <c r="BI158" t="s">
        <v>6440</v>
      </c>
      <c r="BJ158" t="s">
        <v>36</v>
      </c>
      <c r="BK158" t="s">
        <v>37</v>
      </c>
      <c r="BL158">
        <v>40000000</v>
      </c>
      <c r="BM158">
        <v>2011</v>
      </c>
      <c r="BN158">
        <v>7.3</v>
      </c>
      <c r="CA158" t="s">
        <v>1762</v>
      </c>
      <c r="CB158">
        <v>178</v>
      </c>
      <c r="CC158">
        <v>107930000</v>
      </c>
      <c r="CD158" t="s">
        <v>975</v>
      </c>
      <c r="CE158" t="s">
        <v>15950</v>
      </c>
      <c r="CF158" t="s">
        <v>36</v>
      </c>
      <c r="CG158" t="s">
        <v>37</v>
      </c>
      <c r="CH158">
        <v>8000000</v>
      </c>
      <c r="CI158">
        <v>1994</v>
      </c>
      <c r="CJ158">
        <v>8.9</v>
      </c>
      <c r="CL158" t="s">
        <v>1573</v>
      </c>
      <c r="CM158">
        <v>91</v>
      </c>
      <c r="CN158">
        <v>94497271</v>
      </c>
      <c r="CO158" t="s">
        <v>1732</v>
      </c>
      <c r="CP158" t="s">
        <v>10678</v>
      </c>
      <c r="CQ158" t="s">
        <v>36</v>
      </c>
      <c r="CR158" t="s">
        <v>37</v>
      </c>
      <c r="CS158">
        <v>20000000</v>
      </c>
      <c r="CT158">
        <v>2008</v>
      </c>
      <c r="CU158">
        <v>3.7</v>
      </c>
      <c r="CW158" t="s">
        <v>2789</v>
      </c>
      <c r="CX158">
        <v>118</v>
      </c>
      <c r="CY158">
        <v>37899638</v>
      </c>
      <c r="CZ158" t="s">
        <v>1155</v>
      </c>
      <c r="DA158" t="s">
        <v>2791</v>
      </c>
      <c r="DB158" t="s">
        <v>36</v>
      </c>
      <c r="DC158" t="s">
        <v>37</v>
      </c>
      <c r="DD158">
        <v>88000000</v>
      </c>
      <c r="DE158">
        <v>2005</v>
      </c>
      <c r="DF158">
        <v>5.9</v>
      </c>
      <c r="DH158" t="s">
        <v>2015</v>
      </c>
      <c r="DI158">
        <v>112</v>
      </c>
      <c r="DJ158">
        <v>77231</v>
      </c>
      <c r="DK158" t="s">
        <v>3712</v>
      </c>
      <c r="DL158" t="s">
        <v>6885</v>
      </c>
      <c r="DM158" t="s">
        <v>6888</v>
      </c>
      <c r="DN158" t="s">
        <v>1463</v>
      </c>
      <c r="DO158">
        <v>25000000</v>
      </c>
      <c r="DP158">
        <v>2005</v>
      </c>
      <c r="DQ158">
        <v>6</v>
      </c>
      <c r="DS158" t="s">
        <v>1817</v>
      </c>
      <c r="DT158">
        <v>110</v>
      </c>
      <c r="DU158">
        <v>33927476</v>
      </c>
      <c r="DV158" t="s">
        <v>4276</v>
      </c>
      <c r="DW158" t="s">
        <v>4277</v>
      </c>
      <c r="DX158" t="s">
        <v>36</v>
      </c>
      <c r="DY158" t="s">
        <v>55</v>
      </c>
      <c r="DZ158">
        <v>40000000</v>
      </c>
      <c r="EA158">
        <v>1997</v>
      </c>
      <c r="EB158">
        <v>5.7</v>
      </c>
      <c r="ED158" t="s">
        <v>13805</v>
      </c>
      <c r="EE158">
        <v>121</v>
      </c>
      <c r="EF158">
        <v>16574731</v>
      </c>
      <c r="EG158" t="s">
        <v>491</v>
      </c>
      <c r="EH158" t="s">
        <v>13806</v>
      </c>
      <c r="EI158" t="s">
        <v>36</v>
      </c>
      <c r="EJ158" t="s">
        <v>37</v>
      </c>
      <c r="EK158">
        <v>13000000</v>
      </c>
      <c r="EL158">
        <v>1998</v>
      </c>
      <c r="EM158">
        <v>5.8</v>
      </c>
      <c r="EZ158" t="s">
        <v>7856</v>
      </c>
      <c r="FA158">
        <v>100</v>
      </c>
      <c r="FB158">
        <v>39989008</v>
      </c>
      <c r="FC158" t="s">
        <v>5331</v>
      </c>
      <c r="FD158" t="s">
        <v>10109</v>
      </c>
      <c r="FE158" t="s">
        <v>36</v>
      </c>
      <c r="FF158" t="s">
        <v>37</v>
      </c>
      <c r="FG158">
        <v>24000000</v>
      </c>
      <c r="FH158">
        <v>1998</v>
      </c>
      <c r="FI158">
        <v>4.5999999999999996</v>
      </c>
      <c r="FV158" t="s">
        <v>258</v>
      </c>
      <c r="FW158">
        <v>125</v>
      </c>
      <c r="FX158">
        <v>75764085</v>
      </c>
      <c r="FY158" t="s">
        <v>703</v>
      </c>
      <c r="FZ158" t="s">
        <v>4029</v>
      </c>
      <c r="GA158" t="s">
        <v>36</v>
      </c>
      <c r="GB158" t="s">
        <v>37</v>
      </c>
      <c r="GC158">
        <v>60000000</v>
      </c>
      <c r="GD158">
        <v>2000</v>
      </c>
      <c r="GE158">
        <v>6.7</v>
      </c>
      <c r="GG158" t="s">
        <v>4019</v>
      </c>
      <c r="GH158">
        <v>132</v>
      </c>
      <c r="GI158">
        <v>81687587</v>
      </c>
      <c r="GJ158" t="s">
        <v>4020</v>
      </c>
      <c r="GK158" t="s">
        <v>4021</v>
      </c>
      <c r="GL158" t="s">
        <v>36</v>
      </c>
      <c r="GM158" t="s">
        <v>37</v>
      </c>
      <c r="GN158">
        <v>61000000</v>
      </c>
      <c r="GO158">
        <v>2015</v>
      </c>
      <c r="GP158">
        <v>6.4</v>
      </c>
      <c r="GR158" t="s">
        <v>9468</v>
      </c>
      <c r="GS158">
        <v>88</v>
      </c>
      <c r="GT158">
        <v>442638</v>
      </c>
      <c r="GU158" t="s">
        <v>14532</v>
      </c>
      <c r="GV158" t="s">
        <v>22094</v>
      </c>
      <c r="GW158" t="s">
        <v>36</v>
      </c>
      <c r="GX158" t="s">
        <v>37</v>
      </c>
      <c r="GY158">
        <v>850000</v>
      </c>
      <c r="GZ158">
        <v>2007</v>
      </c>
      <c r="HA158">
        <v>7.3</v>
      </c>
      <c r="HC158" t="s">
        <v>2650</v>
      </c>
      <c r="HD158">
        <v>118</v>
      </c>
      <c r="HE158">
        <v>94822707</v>
      </c>
      <c r="HF158" t="s">
        <v>1725</v>
      </c>
      <c r="HG158" t="s">
        <v>2651</v>
      </c>
      <c r="HH158" t="s">
        <v>36</v>
      </c>
      <c r="HI158" t="s">
        <v>37</v>
      </c>
      <c r="HJ158">
        <v>80000000</v>
      </c>
      <c r="HK158">
        <v>2010</v>
      </c>
      <c r="HL158">
        <v>6.9</v>
      </c>
      <c r="HN158" t="s">
        <v>15770</v>
      </c>
      <c r="HO158">
        <v>45</v>
      </c>
      <c r="HP158">
        <v>145109</v>
      </c>
      <c r="HQ158" t="s">
        <v>15772</v>
      </c>
      <c r="HR158" t="s">
        <v>15773</v>
      </c>
      <c r="HS158" t="s">
        <v>15776</v>
      </c>
      <c r="HT158" t="s">
        <v>7709</v>
      </c>
      <c r="HU158">
        <v>45000000</v>
      </c>
      <c r="HV158">
        <v>2008</v>
      </c>
      <c r="HW158">
        <v>7.3</v>
      </c>
    </row>
    <row r="159" spans="2:231" x14ac:dyDescent="0.2">
      <c r="B159" t="s">
        <v>990</v>
      </c>
      <c r="C159">
        <v>95</v>
      </c>
      <c r="D159">
        <v>143523463</v>
      </c>
      <c r="E159" t="s">
        <v>80</v>
      </c>
      <c r="F159" t="s">
        <v>991</v>
      </c>
      <c r="G159" t="s">
        <v>36</v>
      </c>
      <c r="H159" t="s">
        <v>37</v>
      </c>
      <c r="I159">
        <v>145000000</v>
      </c>
      <c r="J159">
        <v>2016</v>
      </c>
      <c r="K159">
        <v>7.2</v>
      </c>
      <c r="M159" t="s">
        <v>1173</v>
      </c>
      <c r="N159">
        <v>94</v>
      </c>
      <c r="O159">
        <v>177343675</v>
      </c>
      <c r="P159" t="s">
        <v>1176</v>
      </c>
      <c r="Q159" t="s">
        <v>1177</v>
      </c>
      <c r="R159" t="s">
        <v>36</v>
      </c>
      <c r="S159" t="s">
        <v>37</v>
      </c>
      <c r="T159">
        <v>135000000</v>
      </c>
      <c r="U159">
        <v>2015</v>
      </c>
      <c r="V159">
        <v>6.7</v>
      </c>
      <c r="X159" t="s">
        <v>12991</v>
      </c>
      <c r="Y159">
        <v>82</v>
      </c>
      <c r="Z159">
        <v>25571351</v>
      </c>
      <c r="AA159" t="s">
        <v>12995</v>
      </c>
      <c r="AB159" t="s">
        <v>13421</v>
      </c>
      <c r="AC159" t="s">
        <v>36</v>
      </c>
      <c r="AD159" t="s">
        <v>37</v>
      </c>
      <c r="AE159">
        <v>14000000</v>
      </c>
      <c r="AF159">
        <v>2002</v>
      </c>
      <c r="AG159">
        <v>6.6</v>
      </c>
      <c r="AI159" t="s">
        <v>6665</v>
      </c>
      <c r="AJ159">
        <v>141</v>
      </c>
      <c r="AK159">
        <v>8324748</v>
      </c>
      <c r="AL159" t="s">
        <v>7804</v>
      </c>
      <c r="AM159" t="s">
        <v>7805</v>
      </c>
      <c r="AN159" t="s">
        <v>36</v>
      </c>
      <c r="AO159" t="s">
        <v>55</v>
      </c>
      <c r="AP159">
        <v>35000000</v>
      </c>
      <c r="AQ159">
        <v>2013</v>
      </c>
      <c r="AR159">
        <v>7.1</v>
      </c>
      <c r="AT159" t="s">
        <v>2783</v>
      </c>
      <c r="AU159">
        <v>96</v>
      </c>
      <c r="AV159">
        <v>126203320</v>
      </c>
      <c r="AW159" t="s">
        <v>270</v>
      </c>
      <c r="AX159" t="s">
        <v>5027</v>
      </c>
      <c r="AY159" t="s">
        <v>36</v>
      </c>
      <c r="AZ159" t="s">
        <v>37</v>
      </c>
      <c r="BA159">
        <v>50000000</v>
      </c>
      <c r="BB159">
        <v>2002</v>
      </c>
      <c r="BC159">
        <v>5.8</v>
      </c>
      <c r="BE159" t="s">
        <v>7924</v>
      </c>
      <c r="BF159">
        <v>107</v>
      </c>
      <c r="BG159">
        <v>57744720</v>
      </c>
      <c r="BH159" t="s">
        <v>331</v>
      </c>
      <c r="BI159" t="s">
        <v>7925</v>
      </c>
      <c r="BJ159" t="s">
        <v>36</v>
      </c>
      <c r="BK159" t="s">
        <v>37</v>
      </c>
      <c r="BL159">
        <v>20000000</v>
      </c>
      <c r="BM159">
        <v>2010</v>
      </c>
      <c r="BN159">
        <v>6.2</v>
      </c>
      <c r="CA159" t="s">
        <v>109</v>
      </c>
      <c r="CB159">
        <v>215</v>
      </c>
      <c r="CC159">
        <v>107503316</v>
      </c>
      <c r="CD159" t="s">
        <v>1051</v>
      </c>
      <c r="CE159" t="s">
        <v>1052</v>
      </c>
      <c r="CF159" t="s">
        <v>36</v>
      </c>
      <c r="CG159" t="s">
        <v>37</v>
      </c>
      <c r="CH159">
        <v>130000000</v>
      </c>
      <c r="CI159">
        <v>2009</v>
      </c>
      <c r="CJ159">
        <v>7.7</v>
      </c>
      <c r="CL159" t="s">
        <v>602</v>
      </c>
      <c r="CM159">
        <v>130</v>
      </c>
      <c r="CN159">
        <v>93417865</v>
      </c>
      <c r="CO159" t="s">
        <v>232</v>
      </c>
      <c r="CP159" t="s">
        <v>605</v>
      </c>
      <c r="CQ159" t="s">
        <v>36</v>
      </c>
      <c r="CR159" t="s">
        <v>37</v>
      </c>
      <c r="CS159">
        <v>190000000</v>
      </c>
      <c r="CT159">
        <v>2015</v>
      </c>
      <c r="CU159">
        <v>6.5</v>
      </c>
      <c r="CW159" t="s">
        <v>2841</v>
      </c>
      <c r="CX159">
        <v>91</v>
      </c>
      <c r="CY159">
        <v>20950820</v>
      </c>
      <c r="CZ159" t="s">
        <v>498</v>
      </c>
      <c r="DA159" t="s">
        <v>2843</v>
      </c>
      <c r="DB159" t="s">
        <v>36</v>
      </c>
      <c r="DC159" t="s">
        <v>765</v>
      </c>
      <c r="DD159">
        <v>80000000</v>
      </c>
      <c r="DE159">
        <v>2003</v>
      </c>
      <c r="DF159">
        <v>5.7</v>
      </c>
      <c r="DH159" t="s">
        <v>19505</v>
      </c>
      <c r="DI159">
        <v>100</v>
      </c>
      <c r="DJ159">
        <v>73678</v>
      </c>
      <c r="DK159" t="s">
        <v>19506</v>
      </c>
      <c r="DL159" t="s">
        <v>19507</v>
      </c>
      <c r="DM159" t="s">
        <v>36</v>
      </c>
      <c r="DN159" t="s">
        <v>37</v>
      </c>
      <c r="DO159">
        <v>3000000</v>
      </c>
      <c r="DP159">
        <v>2011</v>
      </c>
      <c r="DQ159">
        <v>5.9</v>
      </c>
      <c r="DS159" t="s">
        <v>3637</v>
      </c>
      <c r="DT159">
        <v>136</v>
      </c>
      <c r="DU159">
        <v>33685268</v>
      </c>
      <c r="DV159" t="s">
        <v>464</v>
      </c>
      <c r="DW159" t="s">
        <v>3638</v>
      </c>
      <c r="DX159" t="s">
        <v>36</v>
      </c>
      <c r="DY159" t="s">
        <v>37</v>
      </c>
      <c r="DZ159">
        <v>68000000</v>
      </c>
      <c r="EA159">
        <v>2003</v>
      </c>
      <c r="EB159">
        <v>5.5</v>
      </c>
      <c r="ED159" t="s">
        <v>3915</v>
      </c>
      <c r="EE159">
        <v>87</v>
      </c>
      <c r="EF159">
        <v>16290976</v>
      </c>
      <c r="EG159" t="s">
        <v>3333</v>
      </c>
      <c r="EH159" t="s">
        <v>10139</v>
      </c>
      <c r="EI159" t="s">
        <v>36</v>
      </c>
      <c r="EJ159" t="s">
        <v>37</v>
      </c>
      <c r="EK159">
        <v>24000000</v>
      </c>
      <c r="EL159">
        <v>1999</v>
      </c>
      <c r="EM159">
        <v>6.2</v>
      </c>
      <c r="EZ159" t="s">
        <v>2390</v>
      </c>
      <c r="FA159">
        <v>110</v>
      </c>
      <c r="FB159">
        <v>39825798</v>
      </c>
      <c r="FC159" t="s">
        <v>1814</v>
      </c>
      <c r="FD159" t="s">
        <v>12299</v>
      </c>
      <c r="FE159" t="s">
        <v>36</v>
      </c>
      <c r="FF159" t="s">
        <v>37</v>
      </c>
      <c r="FG159">
        <v>16000000</v>
      </c>
      <c r="FH159">
        <v>2006</v>
      </c>
      <c r="FI159">
        <v>7.6</v>
      </c>
      <c r="FV159" t="s">
        <v>218</v>
      </c>
      <c r="FW159">
        <v>110</v>
      </c>
      <c r="FX159">
        <v>75604320</v>
      </c>
      <c r="FY159" t="s">
        <v>4856</v>
      </c>
      <c r="FZ159" t="s">
        <v>4857</v>
      </c>
      <c r="GA159" t="s">
        <v>36</v>
      </c>
      <c r="GB159" t="s">
        <v>37</v>
      </c>
      <c r="GC159">
        <v>54000000</v>
      </c>
      <c r="GD159">
        <v>2006</v>
      </c>
      <c r="GE159">
        <v>5.6</v>
      </c>
      <c r="GG159" t="s">
        <v>376</v>
      </c>
      <c r="GH159">
        <v>117</v>
      </c>
      <c r="GI159">
        <v>81645152</v>
      </c>
      <c r="GJ159" t="s">
        <v>4835</v>
      </c>
      <c r="GK159" t="s">
        <v>4836</v>
      </c>
      <c r="GL159" t="s">
        <v>36</v>
      </c>
      <c r="GM159" t="s">
        <v>37</v>
      </c>
      <c r="GN159">
        <v>54000000</v>
      </c>
      <c r="GO159">
        <v>2002</v>
      </c>
      <c r="GP159">
        <v>6.7</v>
      </c>
      <c r="GR159" t="s">
        <v>17221</v>
      </c>
      <c r="GS159">
        <v>90</v>
      </c>
      <c r="GT159">
        <v>399611</v>
      </c>
      <c r="GU159" t="s">
        <v>6444</v>
      </c>
      <c r="GV159" t="s">
        <v>17223</v>
      </c>
      <c r="GW159" t="s">
        <v>36</v>
      </c>
      <c r="GX159" t="s">
        <v>37</v>
      </c>
      <c r="GY159">
        <v>6000000</v>
      </c>
      <c r="GZ159">
        <v>2010</v>
      </c>
      <c r="HA159">
        <v>5.7</v>
      </c>
      <c r="HC159" t="s">
        <v>311</v>
      </c>
      <c r="HD159">
        <v>136</v>
      </c>
      <c r="HE159">
        <v>93771072</v>
      </c>
      <c r="HF159" t="s">
        <v>760</v>
      </c>
      <c r="HG159" t="s">
        <v>3677</v>
      </c>
      <c r="HH159" t="s">
        <v>36</v>
      </c>
      <c r="HI159" t="s">
        <v>37</v>
      </c>
      <c r="HJ159">
        <v>65000000</v>
      </c>
      <c r="HK159">
        <v>1998</v>
      </c>
      <c r="HL159">
        <v>6.7</v>
      </c>
      <c r="HN159" t="s">
        <v>6878</v>
      </c>
      <c r="HO159">
        <v>113</v>
      </c>
      <c r="HP159">
        <v>128978</v>
      </c>
      <c r="HQ159" t="s">
        <v>500</v>
      </c>
      <c r="HR159" t="s">
        <v>6880</v>
      </c>
      <c r="HS159" t="s">
        <v>1944</v>
      </c>
      <c r="HT159" t="s">
        <v>3857</v>
      </c>
      <c r="HU159">
        <v>40000000</v>
      </c>
      <c r="HV159">
        <v>2007</v>
      </c>
      <c r="HW159">
        <v>7.1</v>
      </c>
    </row>
    <row r="160" spans="2:231" x14ac:dyDescent="0.2">
      <c r="B160" t="s">
        <v>144</v>
      </c>
      <c r="C160">
        <v>150</v>
      </c>
      <c r="D160">
        <v>141614023</v>
      </c>
      <c r="E160" t="s">
        <v>147</v>
      </c>
      <c r="F160" t="s">
        <v>148</v>
      </c>
      <c r="G160" t="s">
        <v>36</v>
      </c>
      <c r="H160" t="s">
        <v>37</v>
      </c>
      <c r="I160">
        <v>225000000</v>
      </c>
      <c r="J160">
        <v>2008</v>
      </c>
      <c r="K160">
        <v>6.6</v>
      </c>
      <c r="M160" t="s">
        <v>1173</v>
      </c>
      <c r="N160">
        <v>94</v>
      </c>
      <c r="O160">
        <v>177343675</v>
      </c>
      <c r="P160" t="s">
        <v>1176</v>
      </c>
      <c r="Q160" t="s">
        <v>1177</v>
      </c>
      <c r="R160" t="s">
        <v>36</v>
      </c>
      <c r="S160" t="s">
        <v>37</v>
      </c>
      <c r="T160">
        <v>135000000</v>
      </c>
      <c r="U160">
        <v>2015</v>
      </c>
      <c r="V160">
        <v>6.7</v>
      </c>
      <c r="X160" t="s">
        <v>10989</v>
      </c>
      <c r="Y160">
        <v>90</v>
      </c>
      <c r="Z160">
        <v>25077977</v>
      </c>
      <c r="AA160" t="s">
        <v>2189</v>
      </c>
      <c r="AB160" t="s">
        <v>10990</v>
      </c>
      <c r="AC160" t="s">
        <v>36</v>
      </c>
      <c r="AD160" t="s">
        <v>37</v>
      </c>
      <c r="AE160">
        <v>20000000</v>
      </c>
      <c r="AF160">
        <v>2010</v>
      </c>
      <c r="AG160">
        <v>5.3</v>
      </c>
      <c r="AI160" t="s">
        <v>14259</v>
      </c>
      <c r="AJ160">
        <v>109</v>
      </c>
      <c r="AK160">
        <v>8134217</v>
      </c>
      <c r="AL160" t="s">
        <v>804</v>
      </c>
      <c r="AM160" t="s">
        <v>14261</v>
      </c>
      <c r="AN160" t="s">
        <v>36</v>
      </c>
      <c r="AO160" t="s">
        <v>37</v>
      </c>
      <c r="AP160">
        <v>12000000</v>
      </c>
      <c r="AQ160">
        <v>2008</v>
      </c>
      <c r="AR160">
        <v>7</v>
      </c>
      <c r="AT160" t="s">
        <v>5057</v>
      </c>
      <c r="AU160">
        <v>107</v>
      </c>
      <c r="AV160">
        <v>126088877</v>
      </c>
      <c r="AW160" t="s">
        <v>1070</v>
      </c>
      <c r="AX160" t="s">
        <v>5058</v>
      </c>
      <c r="AY160" t="s">
        <v>36</v>
      </c>
      <c r="AZ160" t="s">
        <v>37</v>
      </c>
      <c r="BA160">
        <v>50000000</v>
      </c>
      <c r="BB160">
        <v>2016</v>
      </c>
      <c r="BC160">
        <v>6.6</v>
      </c>
      <c r="BE160" t="s">
        <v>2941</v>
      </c>
      <c r="BF160">
        <v>112</v>
      </c>
      <c r="BG160">
        <v>57504069</v>
      </c>
      <c r="BH160" t="s">
        <v>16853</v>
      </c>
      <c r="BI160" t="s">
        <v>16854</v>
      </c>
      <c r="BJ160" t="s">
        <v>36</v>
      </c>
      <c r="BK160" t="s">
        <v>37</v>
      </c>
      <c r="BL160">
        <v>6000000</v>
      </c>
      <c r="BM160">
        <v>1991</v>
      </c>
      <c r="BN160">
        <v>7.8</v>
      </c>
      <c r="CA160" t="s">
        <v>5622</v>
      </c>
      <c r="CB160">
        <v>128</v>
      </c>
      <c r="CC160">
        <v>107458785</v>
      </c>
      <c r="CD160" t="s">
        <v>320</v>
      </c>
      <c r="CE160" t="s">
        <v>6282</v>
      </c>
      <c r="CF160" t="s">
        <v>36</v>
      </c>
      <c r="CG160" t="s">
        <v>37</v>
      </c>
      <c r="CH160">
        <v>40000000</v>
      </c>
      <c r="CI160">
        <v>1992</v>
      </c>
      <c r="CJ160">
        <v>7.2</v>
      </c>
      <c r="CL160" t="s">
        <v>1887</v>
      </c>
      <c r="CM160">
        <v>87</v>
      </c>
      <c r="CN160">
        <v>93375151</v>
      </c>
      <c r="CO160" t="s">
        <v>3987</v>
      </c>
      <c r="CP160" t="s">
        <v>3988</v>
      </c>
      <c r="CQ160" t="s">
        <v>36</v>
      </c>
      <c r="CR160" t="s">
        <v>37</v>
      </c>
      <c r="CS160">
        <v>60000000</v>
      </c>
      <c r="CT160">
        <v>2001</v>
      </c>
      <c r="CU160">
        <v>5.2</v>
      </c>
      <c r="CW160" t="s">
        <v>843</v>
      </c>
      <c r="CX160">
        <v>97</v>
      </c>
      <c r="CY160">
        <v>18318000</v>
      </c>
      <c r="CZ160" t="s">
        <v>2863</v>
      </c>
      <c r="DA160" t="s">
        <v>2864</v>
      </c>
      <c r="DB160" t="s">
        <v>36</v>
      </c>
      <c r="DC160" t="s">
        <v>368</v>
      </c>
      <c r="DD160">
        <v>80000000</v>
      </c>
      <c r="DE160">
        <v>1998</v>
      </c>
      <c r="DF160">
        <v>5.8</v>
      </c>
      <c r="DH160" t="s">
        <v>3871</v>
      </c>
      <c r="DI160">
        <v>103</v>
      </c>
      <c r="DJ160">
        <v>72413</v>
      </c>
      <c r="DK160" t="s">
        <v>3873</v>
      </c>
      <c r="DL160" t="s">
        <v>3874</v>
      </c>
      <c r="DM160" t="s">
        <v>1944</v>
      </c>
      <c r="DN160" t="s">
        <v>890</v>
      </c>
      <c r="DO160">
        <v>65000000</v>
      </c>
      <c r="DP160">
        <v>2015</v>
      </c>
      <c r="DQ160">
        <v>6.1</v>
      </c>
      <c r="DS160" t="s">
        <v>14106</v>
      </c>
      <c r="DT160">
        <v>80</v>
      </c>
      <c r="DU160">
        <v>33583175</v>
      </c>
      <c r="DV160" t="s">
        <v>4270</v>
      </c>
      <c r="DW160" t="s">
        <v>14871</v>
      </c>
      <c r="DX160" t="s">
        <v>36</v>
      </c>
      <c r="DY160" t="s">
        <v>37</v>
      </c>
      <c r="DZ160">
        <v>10000000</v>
      </c>
      <c r="EA160">
        <v>2010</v>
      </c>
      <c r="EB160">
        <v>6.3</v>
      </c>
      <c r="ED160" t="s">
        <v>16190</v>
      </c>
      <c r="EE160">
        <v>104</v>
      </c>
      <c r="EF160">
        <v>16168741</v>
      </c>
      <c r="EG160" t="s">
        <v>1548</v>
      </c>
      <c r="EH160" t="s">
        <v>16192</v>
      </c>
      <c r="EI160" t="s">
        <v>36</v>
      </c>
      <c r="EJ160" t="s">
        <v>37</v>
      </c>
      <c r="EK160">
        <v>8000000</v>
      </c>
      <c r="EL160">
        <v>2013</v>
      </c>
      <c r="EM160">
        <v>7.4</v>
      </c>
      <c r="EZ160" t="s">
        <v>2390</v>
      </c>
      <c r="FA160">
        <v>110</v>
      </c>
      <c r="FB160">
        <v>39825798</v>
      </c>
      <c r="FC160" t="s">
        <v>1814</v>
      </c>
      <c r="FD160" t="s">
        <v>12299</v>
      </c>
      <c r="FE160" t="s">
        <v>36</v>
      </c>
      <c r="FF160" t="s">
        <v>37</v>
      </c>
      <c r="FG160">
        <v>16000000</v>
      </c>
      <c r="FH160">
        <v>2006</v>
      </c>
      <c r="FI160">
        <v>7.6</v>
      </c>
      <c r="FV160" t="s">
        <v>4039</v>
      </c>
      <c r="FW160">
        <v>170</v>
      </c>
      <c r="FX160">
        <v>75370763</v>
      </c>
      <c r="FY160" t="s">
        <v>98</v>
      </c>
      <c r="FZ160" t="s">
        <v>4041</v>
      </c>
      <c r="GA160" t="s">
        <v>36</v>
      </c>
      <c r="GB160" t="s">
        <v>37</v>
      </c>
      <c r="GC160">
        <v>60000000</v>
      </c>
      <c r="GD160">
        <v>1998</v>
      </c>
      <c r="GE160">
        <v>6.5</v>
      </c>
      <c r="GG160" t="s">
        <v>1493</v>
      </c>
      <c r="GH160">
        <v>112</v>
      </c>
      <c r="GI160">
        <v>81638674</v>
      </c>
      <c r="GJ160" t="s">
        <v>1494</v>
      </c>
      <c r="GK160" t="s">
        <v>1495</v>
      </c>
      <c r="GL160" t="s">
        <v>36</v>
      </c>
      <c r="GM160" t="s">
        <v>37</v>
      </c>
      <c r="GN160">
        <v>135000000</v>
      </c>
      <c r="GO160">
        <v>2016</v>
      </c>
      <c r="GP160">
        <v>6.3</v>
      </c>
      <c r="GR160" t="s">
        <v>11445</v>
      </c>
      <c r="GS160">
        <v>101</v>
      </c>
      <c r="GT160">
        <v>375474</v>
      </c>
      <c r="GU160" t="s">
        <v>639</v>
      </c>
      <c r="GV160" t="s">
        <v>11446</v>
      </c>
      <c r="GW160" t="s">
        <v>36</v>
      </c>
      <c r="GX160" t="s">
        <v>37</v>
      </c>
      <c r="GY160">
        <v>20000000</v>
      </c>
      <c r="GZ160">
        <v>2005</v>
      </c>
      <c r="HA160">
        <v>6.2</v>
      </c>
      <c r="HC160" t="s">
        <v>433</v>
      </c>
      <c r="HD160">
        <v>138</v>
      </c>
      <c r="HE160">
        <v>93749203</v>
      </c>
      <c r="HF160" t="s">
        <v>1725</v>
      </c>
      <c r="HG160" t="s">
        <v>8047</v>
      </c>
      <c r="HH160" t="s">
        <v>36</v>
      </c>
      <c r="HI160" t="s">
        <v>37</v>
      </c>
      <c r="HJ160">
        <v>31000000</v>
      </c>
      <c r="HK160">
        <v>2012</v>
      </c>
      <c r="HL160">
        <v>7.3</v>
      </c>
      <c r="HN160" t="s">
        <v>8705</v>
      </c>
      <c r="HO160">
        <v>121</v>
      </c>
      <c r="HP160">
        <v>127437</v>
      </c>
      <c r="HQ160" t="s">
        <v>284</v>
      </c>
      <c r="HR160" t="s">
        <v>8706</v>
      </c>
      <c r="HS160" t="s">
        <v>1944</v>
      </c>
      <c r="HT160" t="s">
        <v>890</v>
      </c>
      <c r="HU160">
        <v>18000000</v>
      </c>
      <c r="HV160">
        <v>2011</v>
      </c>
      <c r="HW160">
        <v>6</v>
      </c>
    </row>
    <row r="161" spans="2:231" x14ac:dyDescent="0.2">
      <c r="B161" t="s">
        <v>497</v>
      </c>
      <c r="C161">
        <v>132</v>
      </c>
      <c r="D161">
        <v>141204016</v>
      </c>
      <c r="E161" t="s">
        <v>335</v>
      </c>
      <c r="F161" t="s">
        <v>3307</v>
      </c>
      <c r="G161" t="s">
        <v>36</v>
      </c>
      <c r="H161" t="s">
        <v>37</v>
      </c>
      <c r="I161">
        <v>70000000</v>
      </c>
      <c r="J161">
        <v>2002</v>
      </c>
      <c r="K161">
        <v>5.8</v>
      </c>
      <c r="M161" t="s">
        <v>1173</v>
      </c>
      <c r="N161">
        <v>94</v>
      </c>
      <c r="O161">
        <v>177343675</v>
      </c>
      <c r="P161" t="s">
        <v>1176</v>
      </c>
      <c r="Q161" t="s">
        <v>1177</v>
      </c>
      <c r="R161" t="s">
        <v>36</v>
      </c>
      <c r="S161" t="s">
        <v>37</v>
      </c>
      <c r="T161">
        <v>135000000</v>
      </c>
      <c r="U161">
        <v>2015</v>
      </c>
      <c r="V161">
        <v>6.7</v>
      </c>
      <c r="X161" t="s">
        <v>602</v>
      </c>
      <c r="Y161">
        <v>90</v>
      </c>
      <c r="Z161">
        <v>23159305</v>
      </c>
      <c r="AA161" t="s">
        <v>335</v>
      </c>
      <c r="AB161" t="s">
        <v>5376</v>
      </c>
      <c r="AC161" t="s">
        <v>36</v>
      </c>
      <c r="AD161" t="s">
        <v>37</v>
      </c>
      <c r="AE161">
        <v>70000000</v>
      </c>
      <c r="AF161">
        <v>1999</v>
      </c>
      <c r="AG161">
        <v>8</v>
      </c>
      <c r="AI161" t="s">
        <v>11141</v>
      </c>
      <c r="AJ161">
        <v>225</v>
      </c>
      <c r="AK161">
        <v>8000000</v>
      </c>
      <c r="AL161" t="s">
        <v>3258</v>
      </c>
      <c r="AM161" t="s">
        <v>11143</v>
      </c>
      <c r="AN161" t="s">
        <v>36</v>
      </c>
      <c r="AO161" t="s">
        <v>37</v>
      </c>
      <c r="AP161">
        <v>20000000</v>
      </c>
      <c r="AQ161">
        <v>1965</v>
      </c>
      <c r="AR161">
        <v>6.6</v>
      </c>
      <c r="AT161" t="s">
        <v>1094</v>
      </c>
      <c r="AU161">
        <v>103</v>
      </c>
      <c r="AV161">
        <v>125603360</v>
      </c>
      <c r="AW161" t="s">
        <v>2266</v>
      </c>
      <c r="AX161" t="s">
        <v>3967</v>
      </c>
      <c r="AY161" t="s">
        <v>36</v>
      </c>
      <c r="AZ161" t="s">
        <v>37</v>
      </c>
      <c r="BA161">
        <v>60000000</v>
      </c>
      <c r="BB161">
        <v>1998</v>
      </c>
      <c r="BC161">
        <v>8.1</v>
      </c>
      <c r="BE161" t="s">
        <v>5778</v>
      </c>
      <c r="BF161">
        <v>110</v>
      </c>
      <c r="BG161">
        <v>57362581</v>
      </c>
      <c r="BH161" t="s">
        <v>1782</v>
      </c>
      <c r="BI161" t="s">
        <v>5805</v>
      </c>
      <c r="BJ161" t="s">
        <v>36</v>
      </c>
      <c r="BK161" t="s">
        <v>5809</v>
      </c>
      <c r="BL161">
        <v>45000000</v>
      </c>
      <c r="BM161">
        <v>1994</v>
      </c>
      <c r="BN161">
        <v>5.4</v>
      </c>
      <c r="CA161" t="s">
        <v>1153</v>
      </c>
      <c r="CB161">
        <v>134</v>
      </c>
      <c r="CC161">
        <v>107100855</v>
      </c>
      <c r="CD161" t="s">
        <v>320</v>
      </c>
      <c r="CE161" t="s">
        <v>4602</v>
      </c>
      <c r="CF161" t="s">
        <v>36</v>
      </c>
      <c r="CG161" t="s">
        <v>37</v>
      </c>
      <c r="CH161">
        <v>55000000</v>
      </c>
      <c r="CI161">
        <v>2013</v>
      </c>
      <c r="CJ161">
        <v>7.9</v>
      </c>
      <c r="CL161" t="s">
        <v>2654</v>
      </c>
      <c r="CM161">
        <v>90</v>
      </c>
      <c r="CN161">
        <v>92969824</v>
      </c>
      <c r="CO161" t="s">
        <v>809</v>
      </c>
      <c r="CP161" t="s">
        <v>2657</v>
      </c>
      <c r="CQ161" t="s">
        <v>36</v>
      </c>
      <c r="CR161" t="s">
        <v>37</v>
      </c>
      <c r="CS161">
        <v>80000000</v>
      </c>
      <c r="CT161">
        <v>1997</v>
      </c>
      <c r="CU161">
        <v>5.2</v>
      </c>
      <c r="CW161" t="s">
        <v>1074</v>
      </c>
      <c r="CX161">
        <v>106</v>
      </c>
      <c r="CY161">
        <v>27356090</v>
      </c>
      <c r="CZ161" t="s">
        <v>335</v>
      </c>
      <c r="DA161" t="s">
        <v>2869</v>
      </c>
      <c r="DB161" t="s">
        <v>36</v>
      </c>
      <c r="DC161" t="s">
        <v>37</v>
      </c>
      <c r="DD161">
        <v>90000000</v>
      </c>
      <c r="DE161">
        <v>2015</v>
      </c>
      <c r="DF161">
        <v>6</v>
      </c>
      <c r="DH161" t="s">
        <v>22960</v>
      </c>
      <c r="DI161">
        <v>84</v>
      </c>
      <c r="DJ161">
        <v>34151</v>
      </c>
      <c r="DK161" t="s">
        <v>22961</v>
      </c>
      <c r="DL161" t="s">
        <v>22962</v>
      </c>
      <c r="DM161" t="s">
        <v>11688</v>
      </c>
      <c r="DN161" t="s">
        <v>20300</v>
      </c>
      <c r="DO161">
        <v>450000</v>
      </c>
      <c r="DP161">
        <v>2015</v>
      </c>
      <c r="DQ161">
        <v>7.2</v>
      </c>
      <c r="DS161" t="s">
        <v>12820</v>
      </c>
      <c r="DT161">
        <v>119</v>
      </c>
      <c r="DU161">
        <v>33386128</v>
      </c>
      <c r="DV161" t="s">
        <v>10030</v>
      </c>
      <c r="DW161" t="s">
        <v>12821</v>
      </c>
      <c r="DX161" t="s">
        <v>36</v>
      </c>
      <c r="DY161" t="s">
        <v>37</v>
      </c>
      <c r="DZ161">
        <v>15000000</v>
      </c>
      <c r="EA161">
        <v>2009</v>
      </c>
      <c r="EB161">
        <v>4.9000000000000004</v>
      </c>
      <c r="ED161" t="s">
        <v>5074</v>
      </c>
      <c r="EE161">
        <v>129</v>
      </c>
      <c r="EF161">
        <v>16153600</v>
      </c>
      <c r="EG161" t="s">
        <v>1725</v>
      </c>
      <c r="EH161" t="s">
        <v>14990</v>
      </c>
      <c r="EI161" t="s">
        <v>36</v>
      </c>
      <c r="EJ161" t="s">
        <v>37</v>
      </c>
      <c r="EK161">
        <v>10000000</v>
      </c>
      <c r="EL161">
        <v>1990</v>
      </c>
      <c r="EM161">
        <v>6.5</v>
      </c>
      <c r="EZ161" t="s">
        <v>6306</v>
      </c>
      <c r="FA161">
        <v>111</v>
      </c>
      <c r="FB161">
        <v>38176892</v>
      </c>
      <c r="FC161" t="s">
        <v>4198</v>
      </c>
      <c r="FD161" t="s">
        <v>6560</v>
      </c>
      <c r="FE161" t="s">
        <v>36</v>
      </c>
      <c r="FF161" t="s">
        <v>37</v>
      </c>
      <c r="FG161">
        <v>40000000</v>
      </c>
      <c r="FH161">
        <v>2011</v>
      </c>
      <c r="FI161">
        <v>6.2</v>
      </c>
      <c r="FV161" t="s">
        <v>6124</v>
      </c>
      <c r="FW161">
        <v>132</v>
      </c>
      <c r="FX161">
        <v>74787599</v>
      </c>
      <c r="FY161" t="s">
        <v>3298</v>
      </c>
      <c r="FZ161" t="s">
        <v>8177</v>
      </c>
      <c r="GA161" t="s">
        <v>36</v>
      </c>
      <c r="GB161" t="s">
        <v>37</v>
      </c>
      <c r="GC161">
        <v>30000000</v>
      </c>
      <c r="GD161">
        <v>1991</v>
      </c>
      <c r="GE161">
        <v>6.6</v>
      </c>
      <c r="GG161" t="s">
        <v>5085</v>
      </c>
      <c r="GH161">
        <v>109</v>
      </c>
      <c r="GI161">
        <v>81022333</v>
      </c>
      <c r="GJ161" t="s">
        <v>5086</v>
      </c>
      <c r="GK161" t="s">
        <v>5087</v>
      </c>
      <c r="GL161" t="s">
        <v>36</v>
      </c>
      <c r="GM161" t="s">
        <v>37</v>
      </c>
      <c r="GN161">
        <v>50000000</v>
      </c>
      <c r="GO161">
        <v>1995</v>
      </c>
      <c r="GP161">
        <v>5</v>
      </c>
      <c r="GR161" t="s">
        <v>21764</v>
      </c>
      <c r="GS161">
        <v>97</v>
      </c>
      <c r="GT161">
        <v>144431</v>
      </c>
      <c r="GU161" t="s">
        <v>21766</v>
      </c>
      <c r="GV161" t="s">
        <v>21767</v>
      </c>
      <c r="GW161" t="s">
        <v>36</v>
      </c>
      <c r="GX161" t="s">
        <v>55</v>
      </c>
      <c r="GY161">
        <v>1000000</v>
      </c>
      <c r="GZ161">
        <v>2006</v>
      </c>
      <c r="HA161">
        <v>7.3</v>
      </c>
      <c r="HC161" t="s">
        <v>1387</v>
      </c>
      <c r="HD161">
        <v>109</v>
      </c>
      <c r="HE161">
        <v>93050117</v>
      </c>
      <c r="HF161" t="s">
        <v>1155</v>
      </c>
      <c r="HG161" t="s">
        <v>1389</v>
      </c>
      <c r="HH161" t="s">
        <v>36</v>
      </c>
      <c r="HI161" t="s">
        <v>37</v>
      </c>
      <c r="HJ161">
        <v>115000000</v>
      </c>
      <c r="HK161">
        <v>2013</v>
      </c>
      <c r="HL161">
        <v>6.6</v>
      </c>
      <c r="HN161" t="s">
        <v>7873</v>
      </c>
      <c r="HO161">
        <v>97</v>
      </c>
      <c r="HP161">
        <v>122288</v>
      </c>
      <c r="HQ161" t="s">
        <v>456</v>
      </c>
      <c r="HR161" t="s">
        <v>13248</v>
      </c>
      <c r="HS161" t="s">
        <v>36</v>
      </c>
      <c r="HT161" t="s">
        <v>55</v>
      </c>
      <c r="HV161">
        <v>2010</v>
      </c>
      <c r="HW161">
        <v>6.4</v>
      </c>
    </row>
    <row r="162" spans="2:231" x14ac:dyDescent="0.2">
      <c r="B162" t="s">
        <v>2563</v>
      </c>
      <c r="C162">
        <v>120</v>
      </c>
      <c r="D162">
        <v>140459099</v>
      </c>
      <c r="E162" t="s">
        <v>464</v>
      </c>
      <c r="F162" t="s">
        <v>2565</v>
      </c>
      <c r="G162" t="s">
        <v>36</v>
      </c>
      <c r="H162" t="s">
        <v>37</v>
      </c>
      <c r="I162">
        <v>75000000</v>
      </c>
      <c r="J162">
        <v>1998</v>
      </c>
      <c r="K162">
        <v>6.1</v>
      </c>
      <c r="M162" t="s">
        <v>807</v>
      </c>
      <c r="N162">
        <v>105</v>
      </c>
      <c r="O162">
        <v>177243721</v>
      </c>
      <c r="P162" t="s">
        <v>809</v>
      </c>
      <c r="Q162" t="s">
        <v>810</v>
      </c>
      <c r="R162" t="s">
        <v>36</v>
      </c>
      <c r="S162" t="s">
        <v>37</v>
      </c>
      <c r="T162">
        <v>150000000</v>
      </c>
      <c r="U162">
        <v>2009</v>
      </c>
      <c r="V162">
        <v>5.9</v>
      </c>
      <c r="X162" t="s">
        <v>3152</v>
      </c>
      <c r="Y162">
        <v>94</v>
      </c>
      <c r="Z162">
        <v>22751979</v>
      </c>
      <c r="AA162" t="s">
        <v>1155</v>
      </c>
      <c r="AB162" t="s">
        <v>3154</v>
      </c>
      <c r="AC162" t="s">
        <v>36</v>
      </c>
      <c r="AD162" t="s">
        <v>37</v>
      </c>
      <c r="AE162">
        <v>75000000</v>
      </c>
      <c r="AF162">
        <v>2000</v>
      </c>
      <c r="AG162">
        <v>6.6</v>
      </c>
      <c r="AI162" t="s">
        <v>18810</v>
      </c>
      <c r="AJ162">
        <v>107</v>
      </c>
      <c r="AK162">
        <v>8000000</v>
      </c>
      <c r="AL162" t="s">
        <v>18813</v>
      </c>
      <c r="AM162" t="s">
        <v>18814</v>
      </c>
      <c r="AN162" t="s">
        <v>36</v>
      </c>
      <c r="AO162" t="s">
        <v>37</v>
      </c>
      <c r="AP162">
        <v>3768785</v>
      </c>
      <c r="AQ162">
        <v>1950</v>
      </c>
      <c r="AR162">
        <v>7</v>
      </c>
      <c r="AT162" t="s">
        <v>325</v>
      </c>
      <c r="AU162">
        <v>94</v>
      </c>
      <c r="AV162">
        <v>125305545</v>
      </c>
      <c r="AW162" t="s">
        <v>545</v>
      </c>
      <c r="AX162" t="s">
        <v>2119</v>
      </c>
      <c r="AY162" t="s">
        <v>36</v>
      </c>
      <c r="AZ162" t="s">
        <v>37</v>
      </c>
      <c r="BA162">
        <v>92000000</v>
      </c>
      <c r="BB162">
        <v>2000</v>
      </c>
      <c r="BC162">
        <v>5.5</v>
      </c>
      <c r="BE162" t="s">
        <v>4848</v>
      </c>
      <c r="BF162">
        <v>220</v>
      </c>
      <c r="BG162">
        <v>57300000</v>
      </c>
      <c r="BH162" t="s">
        <v>1744</v>
      </c>
      <c r="BI162" t="s">
        <v>13653</v>
      </c>
      <c r="BJ162" t="s">
        <v>36</v>
      </c>
      <c r="BK162" t="s">
        <v>37</v>
      </c>
      <c r="BL162">
        <v>13000000</v>
      </c>
      <c r="BM162">
        <v>1974</v>
      </c>
      <c r="BN162">
        <v>9</v>
      </c>
      <c r="CA162" t="s">
        <v>1202</v>
      </c>
      <c r="CB162">
        <v>108</v>
      </c>
      <c r="CC162">
        <v>106952327</v>
      </c>
      <c r="CD162" t="s">
        <v>839</v>
      </c>
      <c r="CE162" t="s">
        <v>13650</v>
      </c>
      <c r="CF162" t="s">
        <v>36</v>
      </c>
      <c r="CG162" t="s">
        <v>37</v>
      </c>
      <c r="CH162">
        <v>13000000</v>
      </c>
      <c r="CI162">
        <v>2010</v>
      </c>
      <c r="CJ162">
        <v>8</v>
      </c>
      <c r="CL162" t="s">
        <v>6232</v>
      </c>
      <c r="CM162">
        <v>126</v>
      </c>
      <c r="CN162">
        <v>90800000</v>
      </c>
      <c r="CO162" t="s">
        <v>6019</v>
      </c>
      <c r="CP162" t="s">
        <v>6235</v>
      </c>
      <c r="CQ162" t="s">
        <v>36</v>
      </c>
      <c r="CR162" t="s">
        <v>37</v>
      </c>
      <c r="CS162">
        <v>8000000</v>
      </c>
      <c r="CT162">
        <v>1984</v>
      </c>
      <c r="CU162">
        <v>7.2</v>
      </c>
      <c r="CW162" t="s">
        <v>1969</v>
      </c>
      <c r="CX162">
        <v>94</v>
      </c>
      <c r="CY162">
        <v>15131330</v>
      </c>
      <c r="CZ162" t="s">
        <v>2881</v>
      </c>
      <c r="DA162" t="s">
        <v>2882</v>
      </c>
      <c r="DB162" t="s">
        <v>36</v>
      </c>
      <c r="DC162" t="s">
        <v>1463</v>
      </c>
      <c r="DD162">
        <v>86000000</v>
      </c>
      <c r="DE162">
        <v>2006</v>
      </c>
      <c r="DF162">
        <v>6</v>
      </c>
      <c r="DH162" t="s">
        <v>13891</v>
      </c>
      <c r="DI162">
        <v>115</v>
      </c>
      <c r="DJ162">
        <v>31662</v>
      </c>
      <c r="DK162" t="s">
        <v>226</v>
      </c>
      <c r="DL162" t="s">
        <v>13893</v>
      </c>
      <c r="DM162" t="s">
        <v>36</v>
      </c>
      <c r="DN162" t="s">
        <v>5692</v>
      </c>
      <c r="DO162">
        <v>12620000</v>
      </c>
      <c r="DP162">
        <v>2016</v>
      </c>
      <c r="DQ162">
        <v>6.8</v>
      </c>
      <c r="DS162" t="s">
        <v>12820</v>
      </c>
      <c r="DT162">
        <v>119</v>
      </c>
      <c r="DU162">
        <v>33386128</v>
      </c>
      <c r="DV162" t="s">
        <v>10030</v>
      </c>
      <c r="DW162" t="s">
        <v>12821</v>
      </c>
      <c r="DX162" t="s">
        <v>36</v>
      </c>
      <c r="DY162" t="s">
        <v>37</v>
      </c>
      <c r="DZ162">
        <v>15000000</v>
      </c>
      <c r="EA162">
        <v>2009</v>
      </c>
      <c r="EB162">
        <v>4.9000000000000004</v>
      </c>
      <c r="ED162" t="s">
        <v>9787</v>
      </c>
      <c r="EE162">
        <v>90</v>
      </c>
      <c r="EF162">
        <v>15091542</v>
      </c>
      <c r="EG162" t="s">
        <v>3258</v>
      </c>
      <c r="EH162" t="s">
        <v>9789</v>
      </c>
      <c r="EI162" t="s">
        <v>9793</v>
      </c>
      <c r="EJ162" t="s">
        <v>55</v>
      </c>
      <c r="EK162">
        <v>25000000</v>
      </c>
      <c r="EL162">
        <v>1996</v>
      </c>
      <c r="EM162">
        <v>5.3</v>
      </c>
      <c r="EZ162" t="s">
        <v>13402</v>
      </c>
      <c r="FA162">
        <v>99</v>
      </c>
      <c r="FB162">
        <v>38048637</v>
      </c>
      <c r="FC162" t="s">
        <v>3997</v>
      </c>
      <c r="FD162" t="s">
        <v>13403</v>
      </c>
      <c r="FE162" t="s">
        <v>36</v>
      </c>
      <c r="FF162" t="s">
        <v>37</v>
      </c>
      <c r="FG162">
        <v>14000000</v>
      </c>
      <c r="FH162">
        <v>1998</v>
      </c>
      <c r="FI162">
        <v>5.5</v>
      </c>
      <c r="FV162" t="s">
        <v>2696</v>
      </c>
      <c r="FW162">
        <v>98</v>
      </c>
      <c r="FX162">
        <v>74329966</v>
      </c>
      <c r="FY162" t="s">
        <v>389</v>
      </c>
      <c r="FZ162" t="s">
        <v>2698</v>
      </c>
      <c r="GA162" t="s">
        <v>36</v>
      </c>
      <c r="GB162" t="s">
        <v>37</v>
      </c>
      <c r="GC162">
        <v>70000000</v>
      </c>
      <c r="GD162">
        <v>1998</v>
      </c>
      <c r="GE162">
        <v>5.7</v>
      </c>
      <c r="GG162" t="s">
        <v>5871</v>
      </c>
      <c r="GH162">
        <v>82</v>
      </c>
      <c r="GI162">
        <v>80920948</v>
      </c>
      <c r="GJ162" t="s">
        <v>956</v>
      </c>
      <c r="GK162" t="s">
        <v>9433</v>
      </c>
      <c r="GL162" t="s">
        <v>36</v>
      </c>
      <c r="GM162" t="s">
        <v>37</v>
      </c>
      <c r="GN162">
        <v>30000000</v>
      </c>
      <c r="GO162">
        <v>2001</v>
      </c>
      <c r="GP162">
        <v>6</v>
      </c>
      <c r="GR162" t="s">
        <v>3776</v>
      </c>
      <c r="GS162">
        <v>117</v>
      </c>
      <c r="GT162">
        <v>134904</v>
      </c>
      <c r="GU162" t="s">
        <v>10030</v>
      </c>
      <c r="GV162" t="s">
        <v>10031</v>
      </c>
      <c r="GW162" t="s">
        <v>36</v>
      </c>
      <c r="GX162" t="s">
        <v>37</v>
      </c>
      <c r="GY162">
        <v>25000000</v>
      </c>
      <c r="GZ162">
        <v>2010</v>
      </c>
      <c r="HA162">
        <v>5.7</v>
      </c>
      <c r="HC162" t="s">
        <v>258</v>
      </c>
      <c r="HD162">
        <v>124</v>
      </c>
      <c r="HE162">
        <v>92930005</v>
      </c>
      <c r="HF162" t="s">
        <v>695</v>
      </c>
      <c r="HG162" t="s">
        <v>2930</v>
      </c>
      <c r="HH162" t="s">
        <v>36</v>
      </c>
      <c r="HI162" t="s">
        <v>765</v>
      </c>
      <c r="HJ162">
        <v>78000000</v>
      </c>
      <c r="HK162">
        <v>2002</v>
      </c>
      <c r="HL162">
        <v>7.2</v>
      </c>
      <c r="HN162" t="s">
        <v>14406</v>
      </c>
      <c r="HO162">
        <v>132</v>
      </c>
      <c r="HP162">
        <v>119922</v>
      </c>
      <c r="HQ162" t="s">
        <v>5954</v>
      </c>
      <c r="HR162" t="s">
        <v>14408</v>
      </c>
      <c r="HS162" t="s">
        <v>1944</v>
      </c>
      <c r="HT162" t="s">
        <v>890</v>
      </c>
      <c r="HU162">
        <v>12000000</v>
      </c>
      <c r="HV162">
        <v>2009</v>
      </c>
      <c r="HW162">
        <v>7.7</v>
      </c>
    </row>
    <row r="163" spans="2:231" x14ac:dyDescent="0.2">
      <c r="B163" t="s">
        <v>258</v>
      </c>
      <c r="C163">
        <v>91</v>
      </c>
      <c r="D163">
        <v>140080850</v>
      </c>
      <c r="E163" t="s">
        <v>421</v>
      </c>
      <c r="F163" t="s">
        <v>422</v>
      </c>
      <c r="G163" t="s">
        <v>36</v>
      </c>
      <c r="H163" t="s">
        <v>37</v>
      </c>
      <c r="I163">
        <v>140000000</v>
      </c>
      <c r="J163">
        <v>2007</v>
      </c>
      <c r="K163">
        <v>6.2</v>
      </c>
      <c r="M163" t="s">
        <v>637</v>
      </c>
      <c r="N163">
        <v>102</v>
      </c>
      <c r="O163">
        <v>176997107</v>
      </c>
      <c r="P163" t="s">
        <v>639</v>
      </c>
      <c r="Q163" t="s">
        <v>1034</v>
      </c>
      <c r="R163" t="s">
        <v>36</v>
      </c>
      <c r="S163" t="s">
        <v>37</v>
      </c>
      <c r="T163">
        <v>145000000</v>
      </c>
      <c r="U163">
        <v>2014</v>
      </c>
      <c r="V163">
        <v>7.9</v>
      </c>
      <c r="X163" t="s">
        <v>6692</v>
      </c>
      <c r="Y163">
        <v>86</v>
      </c>
      <c r="Z163">
        <v>22717758</v>
      </c>
      <c r="AA163" t="s">
        <v>438</v>
      </c>
      <c r="AB163" t="s">
        <v>6695</v>
      </c>
      <c r="AC163" t="s">
        <v>36</v>
      </c>
      <c r="AD163" t="s">
        <v>37</v>
      </c>
      <c r="AE163">
        <v>40000000</v>
      </c>
      <c r="AF163">
        <v>1998</v>
      </c>
      <c r="AG163">
        <v>6.2</v>
      </c>
      <c r="AI163" t="s">
        <v>23015</v>
      </c>
      <c r="AJ163">
        <v>112</v>
      </c>
      <c r="AK163">
        <v>7707563</v>
      </c>
      <c r="AL163" t="s">
        <v>23016</v>
      </c>
      <c r="AM163" t="s">
        <v>23017</v>
      </c>
      <c r="AN163" t="s">
        <v>36</v>
      </c>
      <c r="AO163" t="s">
        <v>37</v>
      </c>
      <c r="AQ163">
        <v>2003</v>
      </c>
      <c r="AR163">
        <v>8</v>
      </c>
      <c r="AT163" t="s">
        <v>2097</v>
      </c>
      <c r="AU163">
        <v>90</v>
      </c>
      <c r="AV163">
        <v>124870275</v>
      </c>
      <c r="AW163" t="s">
        <v>2099</v>
      </c>
      <c r="AX163" t="s">
        <v>2100</v>
      </c>
      <c r="AY163" t="s">
        <v>36</v>
      </c>
      <c r="AZ163" t="s">
        <v>37</v>
      </c>
      <c r="BA163">
        <v>100000000</v>
      </c>
      <c r="BB163">
        <v>2009</v>
      </c>
      <c r="BC163">
        <v>7</v>
      </c>
      <c r="BE163" t="s">
        <v>6961</v>
      </c>
      <c r="BF163">
        <v>98</v>
      </c>
      <c r="BG163">
        <v>57262492</v>
      </c>
      <c r="BH163" t="s">
        <v>975</v>
      </c>
      <c r="BI163" t="s">
        <v>10093</v>
      </c>
      <c r="BJ163" t="s">
        <v>36</v>
      </c>
      <c r="BK163" t="s">
        <v>37</v>
      </c>
      <c r="BL163">
        <v>24000000</v>
      </c>
      <c r="BM163">
        <v>2000</v>
      </c>
      <c r="BN163">
        <v>6.7</v>
      </c>
      <c r="CA163" t="s">
        <v>4750</v>
      </c>
      <c r="CB163">
        <v>84</v>
      </c>
      <c r="CC163">
        <v>106793915</v>
      </c>
      <c r="CD163" t="s">
        <v>2422</v>
      </c>
      <c r="CE163" t="s">
        <v>6091</v>
      </c>
      <c r="CF163" t="s">
        <v>36</v>
      </c>
      <c r="CG163" t="s">
        <v>55</v>
      </c>
      <c r="CH163">
        <v>45000000</v>
      </c>
      <c r="CI163">
        <v>2000</v>
      </c>
      <c r="CJ163">
        <v>7</v>
      </c>
      <c r="CL163" t="s">
        <v>6232</v>
      </c>
      <c r="CM163">
        <v>126</v>
      </c>
      <c r="CN163">
        <v>90800000</v>
      </c>
      <c r="CO163" t="s">
        <v>6019</v>
      </c>
      <c r="CP163" t="s">
        <v>6235</v>
      </c>
      <c r="CQ163" t="s">
        <v>36</v>
      </c>
      <c r="CR163" t="s">
        <v>37</v>
      </c>
      <c r="CS163">
        <v>8000000</v>
      </c>
      <c r="CT163">
        <v>1984</v>
      </c>
      <c r="CU163">
        <v>7.2</v>
      </c>
      <c r="CW163" t="s">
        <v>1509</v>
      </c>
      <c r="CX163">
        <v>94</v>
      </c>
      <c r="CY163">
        <v>103812241</v>
      </c>
      <c r="CZ163" t="s">
        <v>698</v>
      </c>
      <c r="DA163" t="s">
        <v>2921</v>
      </c>
      <c r="DB163" t="s">
        <v>36</v>
      </c>
      <c r="DC163" t="s">
        <v>37</v>
      </c>
      <c r="DD163">
        <v>79000000</v>
      </c>
      <c r="DE163">
        <v>2012</v>
      </c>
      <c r="DF163">
        <v>5.8</v>
      </c>
      <c r="DH163" t="s">
        <v>1937</v>
      </c>
      <c r="DI163">
        <v>146</v>
      </c>
      <c r="DJ163">
        <v>9213</v>
      </c>
      <c r="DK163" t="s">
        <v>57</v>
      </c>
      <c r="DL163" t="s">
        <v>1940</v>
      </c>
      <c r="DM163" t="s">
        <v>1944</v>
      </c>
      <c r="DN163" t="s">
        <v>890</v>
      </c>
      <c r="DO163">
        <v>94000000</v>
      </c>
      <c r="DP163">
        <v>2011</v>
      </c>
      <c r="DQ163">
        <v>7.6</v>
      </c>
      <c r="DS163" t="s">
        <v>13466</v>
      </c>
      <c r="DT163">
        <v>87</v>
      </c>
      <c r="DU163">
        <v>33244684</v>
      </c>
      <c r="DV163" t="s">
        <v>15629</v>
      </c>
      <c r="DW163" t="s">
        <v>15630</v>
      </c>
      <c r="DX163" t="s">
        <v>36</v>
      </c>
      <c r="DY163" t="s">
        <v>37</v>
      </c>
      <c r="DZ163">
        <v>9000000</v>
      </c>
      <c r="EA163">
        <v>1988</v>
      </c>
      <c r="EB163">
        <v>6.5</v>
      </c>
      <c r="ED163" t="s">
        <v>12874</v>
      </c>
      <c r="EE163">
        <v>116</v>
      </c>
      <c r="EF163">
        <v>14612840</v>
      </c>
      <c r="EG163" t="s">
        <v>3488</v>
      </c>
      <c r="EH163" t="s">
        <v>16580</v>
      </c>
      <c r="EI163" t="s">
        <v>36</v>
      </c>
      <c r="EJ163" t="s">
        <v>37</v>
      </c>
      <c r="EK163">
        <v>7000000</v>
      </c>
      <c r="EL163">
        <v>2014</v>
      </c>
      <c r="EM163">
        <v>6.9</v>
      </c>
      <c r="EZ163" t="s">
        <v>3509</v>
      </c>
      <c r="FA163">
        <v>106</v>
      </c>
      <c r="FB163">
        <v>37760080</v>
      </c>
      <c r="FC163" t="s">
        <v>563</v>
      </c>
      <c r="FD163" t="s">
        <v>3511</v>
      </c>
      <c r="FE163" t="s">
        <v>36</v>
      </c>
      <c r="FF163" t="s">
        <v>37</v>
      </c>
      <c r="FG163">
        <v>70000000</v>
      </c>
      <c r="FH163">
        <v>2004</v>
      </c>
      <c r="FI163">
        <v>6.1</v>
      </c>
      <c r="FV163" t="s">
        <v>1631</v>
      </c>
      <c r="FW163">
        <v>117</v>
      </c>
      <c r="FX163">
        <v>72455275</v>
      </c>
      <c r="FY163" t="s">
        <v>33</v>
      </c>
      <c r="FZ163" t="s">
        <v>6350</v>
      </c>
      <c r="GA163" t="s">
        <v>36</v>
      </c>
      <c r="GB163" t="s">
        <v>37</v>
      </c>
      <c r="GC163">
        <v>40000000</v>
      </c>
      <c r="GD163">
        <v>1992</v>
      </c>
      <c r="GE163">
        <v>7.8</v>
      </c>
      <c r="GG163" t="s">
        <v>2329</v>
      </c>
      <c r="GH163">
        <v>109</v>
      </c>
      <c r="GI163">
        <v>80281096</v>
      </c>
      <c r="GJ163" t="s">
        <v>2230</v>
      </c>
      <c r="GK163" t="s">
        <v>3356</v>
      </c>
      <c r="GL163" t="s">
        <v>36</v>
      </c>
      <c r="GM163" t="s">
        <v>37</v>
      </c>
      <c r="GN163">
        <v>60000000</v>
      </c>
      <c r="GO163">
        <v>2004</v>
      </c>
      <c r="GP163">
        <v>5.6</v>
      </c>
      <c r="GR163" t="s">
        <v>22610</v>
      </c>
      <c r="GS163">
        <v>89</v>
      </c>
      <c r="GT163">
        <v>133778</v>
      </c>
      <c r="GU163" t="s">
        <v>22612</v>
      </c>
      <c r="GV163" t="s">
        <v>22613</v>
      </c>
      <c r="GW163" t="s">
        <v>36</v>
      </c>
      <c r="GX163" t="s">
        <v>37</v>
      </c>
      <c r="GY163">
        <v>500000</v>
      </c>
      <c r="GZ163">
        <v>2012</v>
      </c>
      <c r="HA163">
        <v>8.4</v>
      </c>
      <c r="HC163" t="s">
        <v>6000</v>
      </c>
      <c r="HD163">
        <v>150</v>
      </c>
      <c r="HE163">
        <v>92173235</v>
      </c>
      <c r="HF163" t="s">
        <v>885</v>
      </c>
      <c r="HG163" t="s">
        <v>7103</v>
      </c>
      <c r="HH163" t="s">
        <v>36</v>
      </c>
      <c r="HI163" t="s">
        <v>37</v>
      </c>
      <c r="HJ163">
        <v>37000000</v>
      </c>
      <c r="HK163">
        <v>2010</v>
      </c>
      <c r="HL163">
        <v>7.6</v>
      </c>
      <c r="HN163" t="s">
        <v>2015</v>
      </c>
      <c r="HO163">
        <v>112</v>
      </c>
      <c r="HP163">
        <v>77231</v>
      </c>
      <c r="HQ163" t="s">
        <v>3712</v>
      </c>
      <c r="HR163" t="s">
        <v>6885</v>
      </c>
      <c r="HS163" t="s">
        <v>6888</v>
      </c>
      <c r="HT163" t="s">
        <v>1463</v>
      </c>
      <c r="HU163">
        <v>25000000</v>
      </c>
      <c r="HV163">
        <v>2005</v>
      </c>
      <c r="HW163">
        <v>6</v>
      </c>
    </row>
    <row r="164" spans="2:231" x14ac:dyDescent="0.2">
      <c r="B164" t="s">
        <v>5587</v>
      </c>
      <c r="C164">
        <v>98</v>
      </c>
      <c r="D164">
        <v>139852971</v>
      </c>
      <c r="E164" t="s">
        <v>226</v>
      </c>
      <c r="F164" t="s">
        <v>5697</v>
      </c>
      <c r="G164" t="s">
        <v>36</v>
      </c>
      <c r="H164" t="s">
        <v>1463</v>
      </c>
      <c r="I164">
        <v>45000000</v>
      </c>
      <c r="J164">
        <v>2012</v>
      </c>
      <c r="K164">
        <v>6.3</v>
      </c>
      <c r="M164" t="s">
        <v>891</v>
      </c>
      <c r="N164">
        <v>124</v>
      </c>
      <c r="O164">
        <v>176636816</v>
      </c>
      <c r="P164" t="s">
        <v>220</v>
      </c>
      <c r="Q164" t="s">
        <v>1086</v>
      </c>
      <c r="R164" t="s">
        <v>36</v>
      </c>
      <c r="S164" t="s">
        <v>37</v>
      </c>
      <c r="T164">
        <v>140000000</v>
      </c>
      <c r="U164">
        <v>2011</v>
      </c>
      <c r="V164">
        <v>6.9</v>
      </c>
      <c r="X164" t="s">
        <v>926</v>
      </c>
      <c r="Y164">
        <v>88</v>
      </c>
      <c r="Z164">
        <v>21379315</v>
      </c>
      <c r="AA164" t="s">
        <v>928</v>
      </c>
      <c r="AB164" t="s">
        <v>929</v>
      </c>
      <c r="AC164" t="s">
        <v>36</v>
      </c>
      <c r="AD164" t="s">
        <v>37</v>
      </c>
      <c r="AE164">
        <v>150000000</v>
      </c>
      <c r="AF164">
        <v>2011</v>
      </c>
      <c r="AG164">
        <v>5.4</v>
      </c>
      <c r="AI164" t="s">
        <v>9126</v>
      </c>
      <c r="AJ164">
        <v>124</v>
      </c>
      <c r="AK164">
        <v>7060876</v>
      </c>
      <c r="AL164" t="s">
        <v>211</v>
      </c>
      <c r="AM164" t="s">
        <v>13606</v>
      </c>
      <c r="AN164" t="s">
        <v>36</v>
      </c>
      <c r="AO164" t="s">
        <v>55</v>
      </c>
      <c r="AP164">
        <v>13500000</v>
      </c>
      <c r="AQ164">
        <v>2000</v>
      </c>
      <c r="AR164">
        <v>7.4</v>
      </c>
      <c r="AT164" t="s">
        <v>3928</v>
      </c>
      <c r="AU164">
        <v>109</v>
      </c>
      <c r="AV164">
        <v>124732962</v>
      </c>
      <c r="AW164" t="s">
        <v>2375</v>
      </c>
      <c r="AX164" t="s">
        <v>7275</v>
      </c>
      <c r="AY164" t="s">
        <v>36</v>
      </c>
      <c r="AZ164" t="s">
        <v>37</v>
      </c>
      <c r="BA164">
        <v>35000000</v>
      </c>
      <c r="BB164">
        <v>2006</v>
      </c>
      <c r="BC164">
        <v>6.8</v>
      </c>
      <c r="BE164" t="s">
        <v>3442</v>
      </c>
      <c r="BF164">
        <v>115</v>
      </c>
      <c r="BG164">
        <v>55973336</v>
      </c>
      <c r="BH164" t="s">
        <v>500</v>
      </c>
      <c r="BI164" t="s">
        <v>9486</v>
      </c>
      <c r="BJ164" t="s">
        <v>36</v>
      </c>
      <c r="BK164" t="s">
        <v>37</v>
      </c>
      <c r="BL164">
        <v>25000000</v>
      </c>
      <c r="BM164">
        <v>2000</v>
      </c>
      <c r="BN164">
        <v>6.1</v>
      </c>
      <c r="CA164" t="s">
        <v>6246</v>
      </c>
      <c r="CB164">
        <v>99</v>
      </c>
      <c r="CC164">
        <v>106593296</v>
      </c>
      <c r="CD164" t="s">
        <v>464</v>
      </c>
      <c r="CE164" t="s">
        <v>16312</v>
      </c>
      <c r="CF164" t="s">
        <v>36</v>
      </c>
      <c r="CG164" t="s">
        <v>37</v>
      </c>
      <c r="CH164">
        <v>7500000</v>
      </c>
      <c r="CI164">
        <v>1989</v>
      </c>
      <c r="CJ164">
        <v>7.4</v>
      </c>
      <c r="CL164" t="s">
        <v>799</v>
      </c>
      <c r="CM164">
        <v>83</v>
      </c>
      <c r="CN164">
        <v>90646554</v>
      </c>
      <c r="CO164" t="s">
        <v>1782</v>
      </c>
      <c r="CP164" t="s">
        <v>4002</v>
      </c>
      <c r="CQ164" t="s">
        <v>36</v>
      </c>
      <c r="CR164" t="s">
        <v>37</v>
      </c>
      <c r="CS164">
        <v>105000000</v>
      </c>
      <c r="CT164">
        <v>1998</v>
      </c>
      <c r="CU164">
        <v>6.6</v>
      </c>
      <c r="CW164" t="s">
        <v>2924</v>
      </c>
      <c r="CX164">
        <v>95</v>
      </c>
      <c r="CY164">
        <v>119793567</v>
      </c>
      <c r="CZ164" t="s">
        <v>2099</v>
      </c>
      <c r="DA164" t="s">
        <v>2926</v>
      </c>
      <c r="DB164" t="s">
        <v>36</v>
      </c>
      <c r="DC164" t="s">
        <v>37</v>
      </c>
      <c r="DD164">
        <v>78000000</v>
      </c>
      <c r="DE164">
        <v>2013</v>
      </c>
      <c r="DF164">
        <v>6.5</v>
      </c>
      <c r="DH164" t="s">
        <v>2154</v>
      </c>
      <c r="DI164">
        <v>141</v>
      </c>
      <c r="DK164" t="s">
        <v>464</v>
      </c>
      <c r="DL164" t="s">
        <v>2156</v>
      </c>
      <c r="DM164" t="s">
        <v>36</v>
      </c>
      <c r="DN164" t="s">
        <v>37</v>
      </c>
      <c r="DP164">
        <v>2016</v>
      </c>
      <c r="DQ164">
        <v>6.1</v>
      </c>
      <c r="DS164" t="s">
        <v>3521</v>
      </c>
      <c r="DT164">
        <v>114</v>
      </c>
      <c r="DU164">
        <v>33037754</v>
      </c>
      <c r="DV164" t="s">
        <v>760</v>
      </c>
      <c r="DW164" t="s">
        <v>7208</v>
      </c>
      <c r="DX164" t="s">
        <v>36</v>
      </c>
      <c r="DY164" t="s">
        <v>37</v>
      </c>
      <c r="DZ164">
        <v>37000000</v>
      </c>
      <c r="EA164">
        <v>2011</v>
      </c>
      <c r="EB164">
        <v>6</v>
      </c>
      <c r="ED164" t="s">
        <v>5074</v>
      </c>
      <c r="EE164">
        <v>121</v>
      </c>
      <c r="EF164">
        <v>14545844</v>
      </c>
      <c r="EG164" t="s">
        <v>8396</v>
      </c>
      <c r="EH164" t="s">
        <v>17053</v>
      </c>
      <c r="EI164" t="s">
        <v>36</v>
      </c>
      <c r="EJ164" t="s">
        <v>37</v>
      </c>
      <c r="EK164">
        <v>6500000</v>
      </c>
      <c r="EL164">
        <v>1988</v>
      </c>
      <c r="EM164">
        <v>5.8</v>
      </c>
      <c r="EZ164" t="s">
        <v>6146</v>
      </c>
      <c r="FA164">
        <v>100</v>
      </c>
      <c r="FB164">
        <v>37652565</v>
      </c>
      <c r="FC164" t="s">
        <v>438</v>
      </c>
      <c r="FD164" t="s">
        <v>6147</v>
      </c>
      <c r="FE164" t="s">
        <v>36</v>
      </c>
      <c r="FF164" t="s">
        <v>37</v>
      </c>
      <c r="FG164">
        <v>42000000</v>
      </c>
      <c r="FH164">
        <v>2011</v>
      </c>
      <c r="FI164">
        <v>5.4</v>
      </c>
      <c r="FV164" t="s">
        <v>12145</v>
      </c>
      <c r="FW164">
        <v>170</v>
      </c>
      <c r="FX164">
        <v>72000000</v>
      </c>
      <c r="FY164" t="s">
        <v>12148</v>
      </c>
      <c r="FZ164" t="s">
        <v>12149</v>
      </c>
      <c r="GA164" t="s">
        <v>36</v>
      </c>
      <c r="GB164" t="s">
        <v>37</v>
      </c>
      <c r="GC164">
        <v>17000000</v>
      </c>
      <c r="GD164">
        <v>1964</v>
      </c>
      <c r="GE164">
        <v>7.9</v>
      </c>
      <c r="GG164" t="s">
        <v>519</v>
      </c>
      <c r="GH164">
        <v>88</v>
      </c>
      <c r="GI164">
        <v>80170146</v>
      </c>
      <c r="GJ164" t="s">
        <v>555</v>
      </c>
      <c r="GK164" t="s">
        <v>2505</v>
      </c>
      <c r="GL164" t="s">
        <v>36</v>
      </c>
      <c r="GM164" t="s">
        <v>37</v>
      </c>
      <c r="GN164">
        <v>85000000</v>
      </c>
      <c r="GO164">
        <v>2008</v>
      </c>
      <c r="GP164">
        <v>6.1</v>
      </c>
      <c r="GR164" t="s">
        <v>14381</v>
      </c>
      <c r="GS164">
        <v>98</v>
      </c>
      <c r="GT164">
        <v>95016</v>
      </c>
      <c r="GU164" t="s">
        <v>14360</v>
      </c>
      <c r="GV164" t="s">
        <v>19501</v>
      </c>
      <c r="GW164" t="s">
        <v>8729</v>
      </c>
      <c r="GX164" t="s">
        <v>765</v>
      </c>
      <c r="GY164">
        <v>2700000</v>
      </c>
      <c r="GZ164">
        <v>2004</v>
      </c>
      <c r="HA164">
        <v>7.4</v>
      </c>
      <c r="HC164" t="s">
        <v>1322</v>
      </c>
      <c r="HD164">
        <v>119</v>
      </c>
      <c r="HE164">
        <v>92115211</v>
      </c>
      <c r="HF164" t="s">
        <v>5570</v>
      </c>
      <c r="HG164" t="s">
        <v>5725</v>
      </c>
      <c r="HH164" t="s">
        <v>36</v>
      </c>
      <c r="HI164" t="s">
        <v>37</v>
      </c>
      <c r="HJ164">
        <v>45000000</v>
      </c>
      <c r="HK164">
        <v>1994</v>
      </c>
      <c r="HL164">
        <v>6.7</v>
      </c>
      <c r="HN164" t="s">
        <v>19505</v>
      </c>
      <c r="HO164">
        <v>100</v>
      </c>
      <c r="HP164">
        <v>73678</v>
      </c>
      <c r="HQ164" t="s">
        <v>19506</v>
      </c>
      <c r="HR164" t="s">
        <v>19507</v>
      </c>
      <c r="HS164" t="s">
        <v>36</v>
      </c>
      <c r="HT164" t="s">
        <v>37</v>
      </c>
      <c r="HU164">
        <v>3000000</v>
      </c>
      <c r="HV164">
        <v>2011</v>
      </c>
      <c r="HW164">
        <v>5.9</v>
      </c>
    </row>
    <row r="165" spans="2:231" x14ac:dyDescent="0.2">
      <c r="B165" t="s">
        <v>441</v>
      </c>
      <c r="C165">
        <v>129</v>
      </c>
      <c r="D165">
        <v>139259759</v>
      </c>
      <c r="E165" t="s">
        <v>820</v>
      </c>
      <c r="F165" t="s">
        <v>821</v>
      </c>
      <c r="G165" t="s">
        <v>36</v>
      </c>
      <c r="H165" t="s">
        <v>368</v>
      </c>
      <c r="I165">
        <v>150000000</v>
      </c>
      <c r="J165">
        <v>2003</v>
      </c>
      <c r="K165">
        <v>6.7</v>
      </c>
      <c r="M165" t="s">
        <v>1805</v>
      </c>
      <c r="N165">
        <v>103</v>
      </c>
      <c r="O165">
        <v>176387405</v>
      </c>
      <c r="P165" t="s">
        <v>2139</v>
      </c>
      <c r="Q165" t="s">
        <v>3634</v>
      </c>
      <c r="R165" t="s">
        <v>36</v>
      </c>
      <c r="S165" t="s">
        <v>37</v>
      </c>
      <c r="T165">
        <v>59000000</v>
      </c>
      <c r="U165">
        <v>2002</v>
      </c>
      <c r="V165">
        <v>7.6</v>
      </c>
      <c r="X165" t="s">
        <v>5380</v>
      </c>
      <c r="Y165">
        <v>87</v>
      </c>
      <c r="Z165">
        <v>20999103</v>
      </c>
      <c r="AA165" t="s">
        <v>545</v>
      </c>
      <c r="AB165" t="s">
        <v>6748</v>
      </c>
      <c r="AC165" t="s">
        <v>36</v>
      </c>
      <c r="AD165" t="s">
        <v>37</v>
      </c>
      <c r="AE165">
        <v>40000000</v>
      </c>
      <c r="AF165">
        <v>2009</v>
      </c>
      <c r="AG165">
        <v>7.8</v>
      </c>
      <c r="AI165" t="s">
        <v>9390</v>
      </c>
      <c r="AJ165">
        <v>112</v>
      </c>
      <c r="AK165">
        <v>6615578</v>
      </c>
      <c r="AL165" t="s">
        <v>11963</v>
      </c>
      <c r="AM165" t="s">
        <v>11964</v>
      </c>
      <c r="AN165" t="s">
        <v>36</v>
      </c>
      <c r="AO165" t="s">
        <v>765</v>
      </c>
      <c r="AP165">
        <v>13000000</v>
      </c>
      <c r="AQ165">
        <v>2009</v>
      </c>
      <c r="AR165">
        <v>7</v>
      </c>
      <c r="AT165" t="s">
        <v>2365</v>
      </c>
      <c r="AU165">
        <v>128</v>
      </c>
      <c r="AV165">
        <v>124590960</v>
      </c>
      <c r="AW165" t="s">
        <v>586</v>
      </c>
      <c r="AX165" t="s">
        <v>2588</v>
      </c>
      <c r="AY165" t="s">
        <v>36</v>
      </c>
      <c r="AZ165" t="s">
        <v>37</v>
      </c>
      <c r="BA165">
        <v>80000000</v>
      </c>
      <c r="BB165">
        <v>2003</v>
      </c>
      <c r="BC165">
        <v>6.7</v>
      </c>
      <c r="BE165" t="s">
        <v>4901</v>
      </c>
      <c r="BF165">
        <v>102</v>
      </c>
      <c r="BG165">
        <v>55845943</v>
      </c>
      <c r="BH165" t="s">
        <v>42</v>
      </c>
      <c r="BI165" t="s">
        <v>8851</v>
      </c>
      <c r="BJ165" t="s">
        <v>36</v>
      </c>
      <c r="BK165" t="s">
        <v>37</v>
      </c>
      <c r="BL165">
        <v>29000000</v>
      </c>
      <c r="BM165">
        <v>2003</v>
      </c>
      <c r="BN165">
        <v>6.4</v>
      </c>
      <c r="CA165" t="s">
        <v>1567</v>
      </c>
      <c r="CB165">
        <v>102</v>
      </c>
      <c r="CC165">
        <v>106369117</v>
      </c>
      <c r="CD165" t="s">
        <v>197</v>
      </c>
      <c r="CE165" t="s">
        <v>1570</v>
      </c>
      <c r="CF165" t="s">
        <v>36</v>
      </c>
      <c r="CG165" t="s">
        <v>37</v>
      </c>
      <c r="CH165">
        <v>110000000</v>
      </c>
      <c r="CI165">
        <v>2014</v>
      </c>
      <c r="CJ165">
        <v>6.2</v>
      </c>
      <c r="CL165" t="s">
        <v>5131</v>
      </c>
      <c r="CM165">
        <v>110</v>
      </c>
      <c r="CN165">
        <v>90636983</v>
      </c>
      <c r="CO165" t="s">
        <v>1070</v>
      </c>
      <c r="CP165" t="s">
        <v>10350</v>
      </c>
      <c r="CQ165" t="s">
        <v>36</v>
      </c>
      <c r="CR165" t="s">
        <v>37</v>
      </c>
      <c r="CS165">
        <v>22000000</v>
      </c>
      <c r="CT165">
        <v>2007</v>
      </c>
      <c r="CU165">
        <v>6.2</v>
      </c>
      <c r="CW165" t="s">
        <v>1159</v>
      </c>
      <c r="CX165">
        <v>108</v>
      </c>
      <c r="CY165">
        <v>1339152</v>
      </c>
      <c r="CZ165" t="s">
        <v>299</v>
      </c>
      <c r="DA165" t="s">
        <v>2947</v>
      </c>
      <c r="DB165" t="s">
        <v>36</v>
      </c>
      <c r="DC165" t="s">
        <v>1463</v>
      </c>
      <c r="DD165">
        <v>81200000</v>
      </c>
      <c r="DE165">
        <v>2015</v>
      </c>
      <c r="DF165">
        <v>7.8</v>
      </c>
      <c r="DH165" t="s">
        <v>5687</v>
      </c>
      <c r="DI165">
        <v>140</v>
      </c>
      <c r="DK165" t="s">
        <v>3510</v>
      </c>
      <c r="DL165" t="s">
        <v>5688</v>
      </c>
      <c r="DM165" t="s">
        <v>36</v>
      </c>
      <c r="DN165" t="s">
        <v>5692</v>
      </c>
      <c r="DO165">
        <v>48000000</v>
      </c>
      <c r="DP165">
        <v>1981</v>
      </c>
      <c r="DQ165">
        <v>2.7</v>
      </c>
      <c r="DS165" t="s">
        <v>5484</v>
      </c>
      <c r="DT165">
        <v>99</v>
      </c>
      <c r="DU165">
        <v>33000377</v>
      </c>
      <c r="DV165" t="s">
        <v>639</v>
      </c>
      <c r="DW165" t="s">
        <v>8944</v>
      </c>
      <c r="DX165" t="s">
        <v>36</v>
      </c>
      <c r="DY165" t="s">
        <v>37</v>
      </c>
      <c r="DZ165">
        <v>28000000</v>
      </c>
      <c r="EA165">
        <v>2000</v>
      </c>
      <c r="EB165">
        <v>4.9000000000000004</v>
      </c>
      <c r="ED165" t="s">
        <v>6740</v>
      </c>
      <c r="EE165">
        <v>107</v>
      </c>
      <c r="EF165">
        <v>14375181</v>
      </c>
      <c r="EG165" t="s">
        <v>6742</v>
      </c>
      <c r="EH165" t="s">
        <v>6743</v>
      </c>
      <c r="EI165" t="s">
        <v>36</v>
      </c>
      <c r="EJ165" t="s">
        <v>37</v>
      </c>
      <c r="EK165">
        <v>51000000</v>
      </c>
      <c r="EL165">
        <v>1987</v>
      </c>
      <c r="EM165">
        <v>4.2</v>
      </c>
      <c r="EZ165" t="s">
        <v>9608</v>
      </c>
      <c r="FA165">
        <v>90</v>
      </c>
      <c r="FB165">
        <v>37470017</v>
      </c>
      <c r="FC165" t="s">
        <v>4202</v>
      </c>
      <c r="FD165" t="s">
        <v>14834</v>
      </c>
      <c r="FE165" t="s">
        <v>36</v>
      </c>
      <c r="FF165" t="s">
        <v>765</v>
      </c>
      <c r="FG165">
        <v>10000000</v>
      </c>
      <c r="FH165">
        <v>2001</v>
      </c>
      <c r="FI165">
        <v>6.1</v>
      </c>
      <c r="FV165" t="s">
        <v>8189</v>
      </c>
      <c r="FW165">
        <v>126</v>
      </c>
      <c r="FX165">
        <v>71502303</v>
      </c>
      <c r="FY165" t="s">
        <v>2664</v>
      </c>
      <c r="FZ165" t="s">
        <v>12160</v>
      </c>
      <c r="GA165" t="s">
        <v>36</v>
      </c>
      <c r="GB165" t="s">
        <v>37</v>
      </c>
      <c r="GC165">
        <v>12000000</v>
      </c>
      <c r="GD165">
        <v>2004</v>
      </c>
      <c r="GE165">
        <v>7.5</v>
      </c>
      <c r="GG165" t="s">
        <v>568</v>
      </c>
      <c r="GH165">
        <v>85</v>
      </c>
      <c r="GI165">
        <v>80034302</v>
      </c>
      <c r="GJ165" t="s">
        <v>709</v>
      </c>
      <c r="GK165" t="s">
        <v>9437</v>
      </c>
      <c r="GL165" t="s">
        <v>36</v>
      </c>
      <c r="GM165" t="s">
        <v>37</v>
      </c>
      <c r="GN165">
        <v>25000000</v>
      </c>
      <c r="GO165">
        <v>2008</v>
      </c>
      <c r="GP165">
        <v>7</v>
      </c>
      <c r="GR165" t="s">
        <v>18311</v>
      </c>
      <c r="GS165">
        <v>99</v>
      </c>
      <c r="GT165">
        <v>92191</v>
      </c>
      <c r="GU165" t="s">
        <v>333</v>
      </c>
      <c r="GV165" t="s">
        <v>18312</v>
      </c>
      <c r="GW165" t="s">
        <v>36</v>
      </c>
      <c r="GX165" t="s">
        <v>55</v>
      </c>
      <c r="GY165">
        <v>2500000</v>
      </c>
      <c r="GZ165">
        <v>2001</v>
      </c>
      <c r="HA165">
        <v>6.5</v>
      </c>
      <c r="HC165" t="s">
        <v>3374</v>
      </c>
      <c r="HD165">
        <v>111</v>
      </c>
      <c r="HE165">
        <v>92001027</v>
      </c>
      <c r="HF165" t="s">
        <v>3375</v>
      </c>
      <c r="HG165" t="s">
        <v>5663</v>
      </c>
      <c r="HH165" t="s">
        <v>36</v>
      </c>
      <c r="HI165" t="s">
        <v>37</v>
      </c>
      <c r="HJ165">
        <v>45000000</v>
      </c>
      <c r="HK165">
        <v>1996</v>
      </c>
      <c r="HL165">
        <v>7.6</v>
      </c>
      <c r="HN165" t="s">
        <v>16928</v>
      </c>
      <c r="HO165">
        <v>105</v>
      </c>
      <c r="HP165">
        <v>66637</v>
      </c>
      <c r="HQ165" t="s">
        <v>270</v>
      </c>
      <c r="HR165" t="s">
        <v>16929</v>
      </c>
      <c r="HS165" t="s">
        <v>36</v>
      </c>
      <c r="HT165" t="s">
        <v>37</v>
      </c>
      <c r="HU165">
        <v>6500000</v>
      </c>
      <c r="HV165">
        <v>2009</v>
      </c>
      <c r="HW165">
        <v>7.2</v>
      </c>
    </row>
    <row r="166" spans="2:231" x14ac:dyDescent="0.2">
      <c r="B166" t="s">
        <v>2097</v>
      </c>
      <c r="C166">
        <v>109</v>
      </c>
      <c r="D166">
        <v>138447667</v>
      </c>
      <c r="E166" t="s">
        <v>442</v>
      </c>
      <c r="F166" t="s">
        <v>6083</v>
      </c>
      <c r="G166" t="s">
        <v>36</v>
      </c>
      <c r="H166" t="s">
        <v>37</v>
      </c>
      <c r="I166">
        <v>42000000</v>
      </c>
      <c r="J166">
        <v>2012</v>
      </c>
      <c r="K166">
        <v>7.2</v>
      </c>
      <c r="M166" t="s">
        <v>15796</v>
      </c>
      <c r="N166">
        <v>93</v>
      </c>
      <c r="O166">
        <v>174635000</v>
      </c>
      <c r="P166" t="s">
        <v>9352</v>
      </c>
      <c r="Q166" t="s">
        <v>15797</v>
      </c>
      <c r="R166" t="s">
        <v>36</v>
      </c>
      <c r="S166" t="s">
        <v>368</v>
      </c>
      <c r="T166">
        <v>8800000</v>
      </c>
      <c r="U166">
        <v>1986</v>
      </c>
      <c r="V166">
        <v>6.5</v>
      </c>
      <c r="X166" t="s">
        <v>2841</v>
      </c>
      <c r="Y166">
        <v>91</v>
      </c>
      <c r="Z166">
        <v>20950820</v>
      </c>
      <c r="AA166" t="s">
        <v>498</v>
      </c>
      <c r="AB166" t="s">
        <v>2843</v>
      </c>
      <c r="AC166" t="s">
        <v>36</v>
      </c>
      <c r="AD166" t="s">
        <v>765</v>
      </c>
      <c r="AE166">
        <v>80000000</v>
      </c>
      <c r="AF166">
        <v>2003</v>
      </c>
      <c r="AG166">
        <v>5.7</v>
      </c>
      <c r="AI166" t="s">
        <v>6975</v>
      </c>
      <c r="AJ166">
        <v>122</v>
      </c>
      <c r="AK166">
        <v>6594136</v>
      </c>
      <c r="AL166" t="s">
        <v>6164</v>
      </c>
      <c r="AM166" t="s">
        <v>6978</v>
      </c>
      <c r="AN166" t="s">
        <v>1944</v>
      </c>
      <c r="AO166" t="s">
        <v>3857</v>
      </c>
      <c r="AP166">
        <v>38600000</v>
      </c>
      <c r="AQ166">
        <v>2013</v>
      </c>
      <c r="AR166">
        <v>6.5</v>
      </c>
      <c r="AT166" t="s">
        <v>3120</v>
      </c>
      <c r="AU166">
        <v>121</v>
      </c>
      <c r="AV166">
        <v>123922370</v>
      </c>
      <c r="AW166" t="s">
        <v>809</v>
      </c>
      <c r="AX166" t="s">
        <v>13638</v>
      </c>
      <c r="AY166" t="s">
        <v>36</v>
      </c>
      <c r="AZ166" t="s">
        <v>37</v>
      </c>
      <c r="BA166">
        <v>13000000</v>
      </c>
      <c r="BB166">
        <v>1987</v>
      </c>
      <c r="BC166">
        <v>7.3</v>
      </c>
      <c r="BE166" t="s">
        <v>3086</v>
      </c>
      <c r="BF166">
        <v>118</v>
      </c>
      <c r="BG166">
        <v>55808744</v>
      </c>
      <c r="BH166" t="s">
        <v>1070</v>
      </c>
      <c r="BI166" t="s">
        <v>3089</v>
      </c>
      <c r="BJ166" t="s">
        <v>36</v>
      </c>
      <c r="BK166" t="s">
        <v>37</v>
      </c>
      <c r="BL166">
        <v>53000000</v>
      </c>
      <c r="BM166">
        <v>2005</v>
      </c>
      <c r="BN166">
        <v>5.7</v>
      </c>
      <c r="CA166" t="s">
        <v>5048</v>
      </c>
      <c r="CB166">
        <v>123</v>
      </c>
      <c r="CC166">
        <v>105264608</v>
      </c>
      <c r="CD166" t="s">
        <v>338</v>
      </c>
      <c r="CE166" t="s">
        <v>5050</v>
      </c>
      <c r="CF166" t="s">
        <v>36</v>
      </c>
      <c r="CG166" t="s">
        <v>37</v>
      </c>
      <c r="CH166">
        <v>60000000</v>
      </c>
      <c r="CI166">
        <v>1994</v>
      </c>
      <c r="CJ166">
        <v>7.6</v>
      </c>
      <c r="CL166" t="s">
        <v>4064</v>
      </c>
      <c r="CM166">
        <v>112</v>
      </c>
      <c r="CN166">
        <v>90556401</v>
      </c>
      <c r="CO166" t="s">
        <v>10892</v>
      </c>
      <c r="CP166" t="s">
        <v>14502</v>
      </c>
      <c r="CQ166" t="s">
        <v>36</v>
      </c>
      <c r="CR166" t="s">
        <v>37</v>
      </c>
      <c r="CS166">
        <v>11000000</v>
      </c>
      <c r="CT166">
        <v>2008</v>
      </c>
      <c r="CU166">
        <v>4.5</v>
      </c>
      <c r="CW166" t="s">
        <v>2957</v>
      </c>
      <c r="CX166">
        <v>92</v>
      </c>
      <c r="CY166">
        <v>26000610</v>
      </c>
      <c r="CZ166" t="s">
        <v>1744</v>
      </c>
      <c r="DA166" t="s">
        <v>2958</v>
      </c>
      <c r="DB166" t="s">
        <v>36</v>
      </c>
      <c r="DC166" t="s">
        <v>37</v>
      </c>
      <c r="DD166">
        <v>76000000</v>
      </c>
      <c r="DE166">
        <v>2000</v>
      </c>
      <c r="DF166">
        <v>4.0999999999999996</v>
      </c>
      <c r="DH166" t="s">
        <v>7081</v>
      </c>
      <c r="DI166">
        <v>97</v>
      </c>
      <c r="DK166" t="s">
        <v>1432</v>
      </c>
      <c r="DL166" t="s">
        <v>7084</v>
      </c>
      <c r="DM166" t="s">
        <v>36</v>
      </c>
      <c r="DN166" t="s">
        <v>7088</v>
      </c>
      <c r="DO166">
        <v>38000000</v>
      </c>
      <c r="DP166">
        <v>2007</v>
      </c>
      <c r="DQ166">
        <v>4.8</v>
      </c>
      <c r="DS166" t="s">
        <v>12827</v>
      </c>
      <c r="DT166">
        <v>114</v>
      </c>
      <c r="DU166">
        <v>32721635</v>
      </c>
      <c r="DV166" t="s">
        <v>1014</v>
      </c>
      <c r="DW166" t="s">
        <v>12828</v>
      </c>
      <c r="DX166" t="s">
        <v>36</v>
      </c>
      <c r="DY166" t="s">
        <v>37</v>
      </c>
      <c r="DZ166">
        <v>15000000</v>
      </c>
      <c r="EA166">
        <v>2009</v>
      </c>
      <c r="EB166">
        <v>6.6</v>
      </c>
      <c r="ED166" t="s">
        <v>10442</v>
      </c>
      <c r="EE166">
        <v>98</v>
      </c>
      <c r="EF166">
        <v>14252830</v>
      </c>
      <c r="EG166" t="s">
        <v>980</v>
      </c>
      <c r="EH166" t="s">
        <v>10444</v>
      </c>
      <c r="EI166" t="s">
        <v>36</v>
      </c>
      <c r="EJ166" t="s">
        <v>266</v>
      </c>
      <c r="EK166">
        <v>22000000</v>
      </c>
      <c r="EL166">
        <v>2001</v>
      </c>
      <c r="EM166">
        <v>5.3</v>
      </c>
      <c r="EZ166" t="s">
        <v>3120</v>
      </c>
      <c r="FA166">
        <v>134</v>
      </c>
      <c r="FB166">
        <v>36976367</v>
      </c>
      <c r="FC166" t="s">
        <v>3200</v>
      </c>
      <c r="FD166" t="s">
        <v>3201</v>
      </c>
      <c r="FE166" t="s">
        <v>36</v>
      </c>
      <c r="FF166" t="s">
        <v>37</v>
      </c>
      <c r="FG166">
        <v>75000000</v>
      </c>
      <c r="FH166">
        <v>1998</v>
      </c>
      <c r="FI166">
        <v>6</v>
      </c>
      <c r="FV166" t="s">
        <v>9459</v>
      </c>
      <c r="FW166">
        <v>97</v>
      </c>
      <c r="FX166">
        <v>71500556</v>
      </c>
      <c r="FY166" t="s">
        <v>434</v>
      </c>
      <c r="FZ166" t="s">
        <v>9460</v>
      </c>
      <c r="GA166" t="s">
        <v>36</v>
      </c>
      <c r="GB166" t="s">
        <v>55</v>
      </c>
      <c r="GC166">
        <v>26000000</v>
      </c>
      <c r="GD166">
        <v>2001</v>
      </c>
      <c r="GE166">
        <v>6.7</v>
      </c>
      <c r="GG166" t="s">
        <v>1037</v>
      </c>
      <c r="GH166">
        <v>121</v>
      </c>
      <c r="GI166">
        <v>79948113</v>
      </c>
      <c r="GJ166" t="s">
        <v>703</v>
      </c>
      <c r="GK166" t="s">
        <v>5093</v>
      </c>
      <c r="GL166" t="s">
        <v>36</v>
      </c>
      <c r="GM166" t="s">
        <v>37</v>
      </c>
      <c r="GN166">
        <v>50000000</v>
      </c>
      <c r="GO166">
        <v>2009</v>
      </c>
      <c r="GP166">
        <v>6.2</v>
      </c>
      <c r="GR166" t="s">
        <v>485</v>
      </c>
      <c r="GS166">
        <v>121</v>
      </c>
      <c r="GT166">
        <v>45250</v>
      </c>
      <c r="GU166" t="s">
        <v>1744</v>
      </c>
      <c r="GV166" t="s">
        <v>11854</v>
      </c>
      <c r="GW166" t="s">
        <v>36</v>
      </c>
      <c r="GX166" t="s">
        <v>37</v>
      </c>
      <c r="GY166">
        <v>18000000</v>
      </c>
      <c r="GZ166">
        <v>1980</v>
      </c>
      <c r="HA166">
        <v>8.3000000000000007</v>
      </c>
      <c r="HC166" t="s">
        <v>5126</v>
      </c>
      <c r="HD166">
        <v>106</v>
      </c>
      <c r="HE166">
        <v>91439400</v>
      </c>
      <c r="HF166" t="s">
        <v>226</v>
      </c>
      <c r="HG166" t="s">
        <v>5127</v>
      </c>
      <c r="HH166" t="s">
        <v>36</v>
      </c>
      <c r="HI166" t="s">
        <v>55</v>
      </c>
      <c r="HJ166">
        <v>50000000</v>
      </c>
      <c r="HK166">
        <v>2014</v>
      </c>
      <c r="HL166">
        <v>7</v>
      </c>
      <c r="HN166" t="s">
        <v>2244</v>
      </c>
      <c r="HO166">
        <v>90</v>
      </c>
      <c r="HP166">
        <v>65087</v>
      </c>
      <c r="HQ166" t="s">
        <v>18002</v>
      </c>
      <c r="HR166" t="s">
        <v>18003</v>
      </c>
      <c r="HS166" t="s">
        <v>36</v>
      </c>
      <c r="HT166" t="s">
        <v>37</v>
      </c>
      <c r="HU166">
        <v>5000000</v>
      </c>
      <c r="HV166">
        <v>2007</v>
      </c>
      <c r="HW166">
        <v>6.2</v>
      </c>
    </row>
    <row r="167" spans="2:231" x14ac:dyDescent="0.2">
      <c r="B167" t="s">
        <v>276</v>
      </c>
      <c r="C167">
        <v>147</v>
      </c>
      <c r="D167">
        <v>138396624</v>
      </c>
      <c r="E167" t="s">
        <v>164</v>
      </c>
      <c r="F167" t="s">
        <v>1187</v>
      </c>
      <c r="G167" t="s">
        <v>36</v>
      </c>
      <c r="H167" t="s">
        <v>37</v>
      </c>
      <c r="I167">
        <v>130000000</v>
      </c>
      <c r="J167">
        <v>2003</v>
      </c>
      <c r="K167">
        <v>6.6</v>
      </c>
      <c r="M167" t="s">
        <v>1250</v>
      </c>
      <c r="N167">
        <v>120</v>
      </c>
      <c r="O167">
        <v>173585516</v>
      </c>
      <c r="P167" t="s">
        <v>6535</v>
      </c>
      <c r="Q167" t="s">
        <v>10636</v>
      </c>
      <c r="R167" t="s">
        <v>36</v>
      </c>
      <c r="S167" t="s">
        <v>37</v>
      </c>
      <c r="T167">
        <v>18000000</v>
      </c>
      <c r="U167">
        <v>1992</v>
      </c>
      <c r="V167">
        <v>6.6</v>
      </c>
      <c r="X167" t="s">
        <v>933</v>
      </c>
      <c r="Y167">
        <v>94</v>
      </c>
      <c r="Z167">
        <v>19548064</v>
      </c>
      <c r="AA167" t="s">
        <v>703</v>
      </c>
      <c r="AB167" t="s">
        <v>3853</v>
      </c>
      <c r="AC167" t="s">
        <v>36</v>
      </c>
      <c r="AD167" t="s">
        <v>3857</v>
      </c>
      <c r="AE167">
        <v>65000000</v>
      </c>
      <c r="AF167">
        <v>2009</v>
      </c>
      <c r="AG167">
        <v>6.3</v>
      </c>
      <c r="AI167" t="s">
        <v>1102</v>
      </c>
      <c r="AJ167">
        <v>105</v>
      </c>
      <c r="AK167">
        <v>6390032</v>
      </c>
      <c r="AL167" t="s">
        <v>498</v>
      </c>
      <c r="AM167" t="s">
        <v>18931</v>
      </c>
      <c r="AN167" t="s">
        <v>36</v>
      </c>
      <c r="AO167" t="s">
        <v>37</v>
      </c>
      <c r="AP167">
        <v>3500000</v>
      </c>
      <c r="AQ167">
        <v>1998</v>
      </c>
      <c r="AR167">
        <v>7.5</v>
      </c>
      <c r="AT167" t="s">
        <v>2465</v>
      </c>
      <c r="AU167">
        <v>109</v>
      </c>
      <c r="AV167">
        <v>123307945</v>
      </c>
      <c r="AW167" t="s">
        <v>2468</v>
      </c>
      <c r="AX167" t="s">
        <v>2469</v>
      </c>
      <c r="AY167" t="s">
        <v>36</v>
      </c>
      <c r="AZ167" t="s">
        <v>37</v>
      </c>
      <c r="BA167">
        <v>65000000</v>
      </c>
      <c r="BB167">
        <v>2000</v>
      </c>
      <c r="BC167">
        <v>4.3</v>
      </c>
      <c r="BE167" t="s">
        <v>2244</v>
      </c>
      <c r="BF167">
        <v>98</v>
      </c>
      <c r="BG167">
        <v>55585389</v>
      </c>
      <c r="BH167" t="s">
        <v>703</v>
      </c>
      <c r="BI167" t="s">
        <v>3195</v>
      </c>
      <c r="BJ167" t="s">
        <v>36</v>
      </c>
      <c r="BK167" t="s">
        <v>37</v>
      </c>
      <c r="BL167">
        <v>69000000</v>
      </c>
      <c r="BM167">
        <v>1998</v>
      </c>
      <c r="BN167">
        <v>5.9</v>
      </c>
      <c r="CA167" t="s">
        <v>185</v>
      </c>
      <c r="CB167">
        <v>156</v>
      </c>
      <c r="CC167">
        <v>105219735</v>
      </c>
      <c r="CD167" t="s">
        <v>188</v>
      </c>
      <c r="CE167" t="s">
        <v>189</v>
      </c>
      <c r="CF167" t="s">
        <v>36</v>
      </c>
      <c r="CG167" t="s">
        <v>37</v>
      </c>
      <c r="CH167">
        <v>200000000</v>
      </c>
      <c r="CI167">
        <v>2010</v>
      </c>
      <c r="CJ167">
        <v>6.7</v>
      </c>
      <c r="CL167" t="s">
        <v>2667</v>
      </c>
      <c r="CM167">
        <v>88</v>
      </c>
      <c r="CN167">
        <v>90443603</v>
      </c>
      <c r="CO167" t="s">
        <v>545</v>
      </c>
      <c r="CP167" t="s">
        <v>2669</v>
      </c>
      <c r="CQ167" t="s">
        <v>36</v>
      </c>
      <c r="CR167" t="s">
        <v>37</v>
      </c>
      <c r="CS167">
        <v>80000000</v>
      </c>
      <c r="CT167">
        <v>1996</v>
      </c>
      <c r="CU167">
        <v>6.3</v>
      </c>
      <c r="CW167" t="s">
        <v>2969</v>
      </c>
      <c r="CX167">
        <v>110</v>
      </c>
      <c r="CY167">
        <v>66462600</v>
      </c>
      <c r="CZ167" t="s">
        <v>684</v>
      </c>
      <c r="DA167" t="s">
        <v>2971</v>
      </c>
      <c r="DB167" t="s">
        <v>36</v>
      </c>
      <c r="DC167" t="s">
        <v>37</v>
      </c>
      <c r="DD167">
        <v>78000000</v>
      </c>
      <c r="DE167">
        <v>2003</v>
      </c>
      <c r="DF167">
        <v>5.8</v>
      </c>
      <c r="DH167" t="s">
        <v>7714</v>
      </c>
      <c r="DI167">
        <v>156</v>
      </c>
      <c r="DK167" t="s">
        <v>1693</v>
      </c>
      <c r="DL167" t="s">
        <v>7715</v>
      </c>
      <c r="DM167" t="s">
        <v>36</v>
      </c>
      <c r="DN167" t="s">
        <v>7718</v>
      </c>
      <c r="DO167">
        <v>35000000</v>
      </c>
      <c r="DP167">
        <v>1980</v>
      </c>
      <c r="DQ167">
        <v>8.4</v>
      </c>
      <c r="DS167" t="s">
        <v>12827</v>
      </c>
      <c r="DT167">
        <v>114</v>
      </c>
      <c r="DU167">
        <v>32721635</v>
      </c>
      <c r="DV167" t="s">
        <v>1014</v>
      </c>
      <c r="DW167" t="s">
        <v>12828</v>
      </c>
      <c r="DX167" t="s">
        <v>36</v>
      </c>
      <c r="DY167" t="s">
        <v>37</v>
      </c>
      <c r="DZ167">
        <v>15000000</v>
      </c>
      <c r="EA167">
        <v>2009</v>
      </c>
      <c r="EB167">
        <v>6.6</v>
      </c>
      <c r="ED167" t="s">
        <v>6702</v>
      </c>
      <c r="EE167">
        <v>125</v>
      </c>
      <c r="EF167">
        <v>13337299</v>
      </c>
      <c r="EG167" t="s">
        <v>3601</v>
      </c>
      <c r="EH167" t="s">
        <v>13036</v>
      </c>
      <c r="EI167" t="s">
        <v>36</v>
      </c>
      <c r="EJ167" t="s">
        <v>37</v>
      </c>
      <c r="EK167">
        <v>20000000</v>
      </c>
      <c r="EL167">
        <v>2004</v>
      </c>
      <c r="EM167">
        <v>6.6</v>
      </c>
      <c r="EZ167" t="s">
        <v>4227</v>
      </c>
      <c r="FA167">
        <v>127</v>
      </c>
      <c r="FB167">
        <v>36965395</v>
      </c>
      <c r="FC167" t="s">
        <v>436</v>
      </c>
      <c r="FD167" t="s">
        <v>4228</v>
      </c>
      <c r="FE167" t="s">
        <v>36</v>
      </c>
      <c r="FF167" t="s">
        <v>37</v>
      </c>
      <c r="FH167">
        <v>2009</v>
      </c>
      <c r="FI167">
        <v>7.1</v>
      </c>
      <c r="FV167" t="s">
        <v>6095</v>
      </c>
      <c r="FW167">
        <v>105</v>
      </c>
      <c r="FX167">
        <v>71347010</v>
      </c>
      <c r="FY167" t="s">
        <v>80</v>
      </c>
      <c r="FZ167" t="s">
        <v>6366</v>
      </c>
      <c r="GA167" t="s">
        <v>36</v>
      </c>
      <c r="GB167" t="s">
        <v>37</v>
      </c>
      <c r="GC167">
        <v>40000000</v>
      </c>
      <c r="GD167">
        <v>2009</v>
      </c>
      <c r="GE167">
        <v>7.1</v>
      </c>
      <c r="GG167" t="s">
        <v>14038</v>
      </c>
      <c r="GH167">
        <v>114</v>
      </c>
      <c r="GI167">
        <v>79568000</v>
      </c>
      <c r="GJ167" t="s">
        <v>900</v>
      </c>
      <c r="GK167" t="s">
        <v>14039</v>
      </c>
      <c r="GL167" t="s">
        <v>36</v>
      </c>
      <c r="GM167" t="s">
        <v>37</v>
      </c>
      <c r="GN167">
        <v>12000000</v>
      </c>
      <c r="GO167">
        <v>1983</v>
      </c>
      <c r="GP167">
        <v>7.1</v>
      </c>
      <c r="GR167" t="s">
        <v>22745</v>
      </c>
      <c r="GS167">
        <v>82</v>
      </c>
      <c r="GT167">
        <v>21199</v>
      </c>
      <c r="GU167" t="s">
        <v>22748</v>
      </c>
      <c r="GV167" t="s">
        <v>22749</v>
      </c>
      <c r="GW167" t="s">
        <v>36</v>
      </c>
      <c r="GX167" t="s">
        <v>37</v>
      </c>
      <c r="GY167">
        <v>500000</v>
      </c>
      <c r="GZ167">
        <v>2014</v>
      </c>
      <c r="HA167">
        <v>6.8</v>
      </c>
      <c r="HC167" t="s">
        <v>1737</v>
      </c>
      <c r="HD167">
        <v>123</v>
      </c>
      <c r="HE167">
        <v>91400000</v>
      </c>
      <c r="HF167" t="s">
        <v>1725</v>
      </c>
      <c r="HG167" t="s">
        <v>4622</v>
      </c>
      <c r="HH167" t="s">
        <v>36</v>
      </c>
      <c r="HI167" t="s">
        <v>37</v>
      </c>
      <c r="HJ167">
        <v>53000000</v>
      </c>
      <c r="HK167">
        <v>1995</v>
      </c>
      <c r="HL167">
        <v>7.3</v>
      </c>
      <c r="HN167" t="s">
        <v>13891</v>
      </c>
      <c r="HO167">
        <v>115</v>
      </c>
      <c r="HP167">
        <v>31662</v>
      </c>
      <c r="HQ167" t="s">
        <v>226</v>
      </c>
      <c r="HR167" t="s">
        <v>13893</v>
      </c>
      <c r="HS167" t="s">
        <v>36</v>
      </c>
      <c r="HT167" t="s">
        <v>5692</v>
      </c>
      <c r="HU167">
        <v>12620000</v>
      </c>
      <c r="HV167">
        <v>2016</v>
      </c>
      <c r="HW167">
        <v>6.8</v>
      </c>
    </row>
    <row r="168" spans="2:231" x14ac:dyDescent="0.2">
      <c r="B168" t="s">
        <v>2154</v>
      </c>
      <c r="C168">
        <v>110</v>
      </c>
      <c r="D168">
        <v>134568845</v>
      </c>
      <c r="E168" t="s">
        <v>563</v>
      </c>
      <c r="F168" t="s">
        <v>3002</v>
      </c>
      <c r="G168" t="s">
        <v>36</v>
      </c>
      <c r="H168" t="s">
        <v>37</v>
      </c>
      <c r="I168">
        <v>75000000</v>
      </c>
      <c r="J168">
        <v>2008</v>
      </c>
      <c r="K168">
        <v>6.7</v>
      </c>
      <c r="M168" t="s">
        <v>701</v>
      </c>
      <c r="N168">
        <v>131</v>
      </c>
      <c r="O168">
        <v>173005002</v>
      </c>
      <c r="P168" t="s">
        <v>703</v>
      </c>
      <c r="Q168" t="s">
        <v>1788</v>
      </c>
      <c r="R168" t="s">
        <v>36</v>
      </c>
      <c r="S168" t="s">
        <v>37</v>
      </c>
      <c r="T168">
        <v>100000000</v>
      </c>
      <c r="U168">
        <v>2004</v>
      </c>
      <c r="V168">
        <v>6.9</v>
      </c>
      <c r="X168" t="s">
        <v>7553</v>
      </c>
      <c r="Y168">
        <v>76</v>
      </c>
      <c r="Z168">
        <v>19447478</v>
      </c>
      <c r="AA168" t="s">
        <v>391</v>
      </c>
      <c r="AB168" t="s">
        <v>7555</v>
      </c>
      <c r="AC168" t="s">
        <v>36</v>
      </c>
      <c r="AD168" t="s">
        <v>55</v>
      </c>
      <c r="AE168">
        <v>35000000</v>
      </c>
      <c r="AF168">
        <v>2005</v>
      </c>
      <c r="AG168">
        <v>5.6</v>
      </c>
      <c r="AI168" t="s">
        <v>11325</v>
      </c>
      <c r="AJ168">
        <v>154</v>
      </c>
      <c r="AK168">
        <v>6201757</v>
      </c>
      <c r="AL168" t="s">
        <v>391</v>
      </c>
      <c r="AM168" t="s">
        <v>11327</v>
      </c>
      <c r="AN168" t="s">
        <v>36</v>
      </c>
      <c r="AO168" t="s">
        <v>55</v>
      </c>
      <c r="AP168">
        <v>10000000</v>
      </c>
      <c r="AQ168">
        <v>1999</v>
      </c>
      <c r="AR168">
        <v>7.4</v>
      </c>
      <c r="AT168" t="s">
        <v>39</v>
      </c>
      <c r="AU168">
        <v>107</v>
      </c>
      <c r="AV168">
        <v>123207194</v>
      </c>
      <c r="AW168" t="s">
        <v>42</v>
      </c>
      <c r="AX168" t="s">
        <v>1144</v>
      </c>
      <c r="AY168" t="s">
        <v>36</v>
      </c>
      <c r="AZ168" t="s">
        <v>37</v>
      </c>
      <c r="BA168">
        <v>135000000</v>
      </c>
      <c r="BB168">
        <v>2011</v>
      </c>
      <c r="BC168">
        <v>7.2</v>
      </c>
      <c r="BE168" t="s">
        <v>5162</v>
      </c>
      <c r="BF168">
        <v>113</v>
      </c>
      <c r="BG168">
        <v>54997476</v>
      </c>
      <c r="BH168" t="s">
        <v>428</v>
      </c>
      <c r="BI168" t="s">
        <v>5164</v>
      </c>
      <c r="BJ168" t="s">
        <v>36</v>
      </c>
      <c r="BK168" t="s">
        <v>37</v>
      </c>
      <c r="BL168">
        <v>50000000</v>
      </c>
      <c r="BM168">
        <v>2001</v>
      </c>
      <c r="BN168">
        <v>6.3</v>
      </c>
      <c r="CA168" t="s">
        <v>701</v>
      </c>
      <c r="CB168">
        <v>123</v>
      </c>
      <c r="CC168">
        <v>104632573</v>
      </c>
      <c r="CD168" t="s">
        <v>1687</v>
      </c>
      <c r="CE168" t="s">
        <v>7891</v>
      </c>
      <c r="CF168" t="s">
        <v>36</v>
      </c>
      <c r="CG168" t="s">
        <v>37</v>
      </c>
      <c r="CH168">
        <v>32000000</v>
      </c>
      <c r="CI168">
        <v>1996</v>
      </c>
      <c r="CJ168">
        <v>6.4</v>
      </c>
      <c r="CL168" t="s">
        <v>1774</v>
      </c>
      <c r="CM168">
        <v>78</v>
      </c>
      <c r="CN168">
        <v>89296573</v>
      </c>
      <c r="CO168" t="s">
        <v>1776</v>
      </c>
      <c r="CP168" t="s">
        <v>1777</v>
      </c>
      <c r="CQ168" t="s">
        <v>36</v>
      </c>
      <c r="CR168" t="s">
        <v>37</v>
      </c>
      <c r="CS168">
        <v>100000000</v>
      </c>
      <c r="CT168">
        <v>2000</v>
      </c>
      <c r="CU168">
        <v>7.3</v>
      </c>
      <c r="CW168" t="s">
        <v>2154</v>
      </c>
      <c r="CX168">
        <v>110</v>
      </c>
      <c r="CY168">
        <v>134568845</v>
      </c>
      <c r="CZ168" t="s">
        <v>563</v>
      </c>
      <c r="DA168" t="s">
        <v>3002</v>
      </c>
      <c r="DB168" t="s">
        <v>36</v>
      </c>
      <c r="DC168" t="s">
        <v>37</v>
      </c>
      <c r="DD168">
        <v>75000000</v>
      </c>
      <c r="DE168">
        <v>2008</v>
      </c>
      <c r="DF168">
        <v>6.7</v>
      </c>
      <c r="DH168" t="s">
        <v>1678</v>
      </c>
      <c r="DI168">
        <v>195</v>
      </c>
      <c r="DK168" t="s">
        <v>7657</v>
      </c>
      <c r="DL168" t="s">
        <v>7809</v>
      </c>
      <c r="DM168" t="s">
        <v>36</v>
      </c>
      <c r="DN168" t="s">
        <v>37</v>
      </c>
      <c r="DO168">
        <v>35000000</v>
      </c>
      <c r="DP168">
        <v>1981</v>
      </c>
      <c r="DQ168">
        <v>7.5</v>
      </c>
      <c r="DS168" t="s">
        <v>14963</v>
      </c>
      <c r="DT168">
        <v>97</v>
      </c>
      <c r="DU168">
        <v>32600000</v>
      </c>
      <c r="DV168" t="s">
        <v>19743</v>
      </c>
      <c r="DW168" t="s">
        <v>19744</v>
      </c>
      <c r="DX168" t="s">
        <v>36</v>
      </c>
      <c r="DY168" t="s">
        <v>37</v>
      </c>
      <c r="DZ168">
        <v>1800000</v>
      </c>
      <c r="EA168">
        <v>1984</v>
      </c>
      <c r="EB168">
        <v>5.9</v>
      </c>
      <c r="ED168" t="s">
        <v>22390</v>
      </c>
      <c r="EE168">
        <v>215</v>
      </c>
      <c r="EF168">
        <v>13300000</v>
      </c>
      <c r="EG168" t="s">
        <v>22393</v>
      </c>
      <c r="EH168" t="s">
        <v>22394</v>
      </c>
      <c r="EI168" t="s">
        <v>36</v>
      </c>
      <c r="EJ168" t="s">
        <v>37</v>
      </c>
      <c r="EK168">
        <v>600000</v>
      </c>
      <c r="EL168">
        <v>1970</v>
      </c>
      <c r="EM168">
        <v>8.1</v>
      </c>
      <c r="EZ168" t="s">
        <v>526</v>
      </c>
      <c r="FA168">
        <v>107</v>
      </c>
      <c r="FB168">
        <v>36874745</v>
      </c>
      <c r="FC168" t="s">
        <v>9860</v>
      </c>
      <c r="FD168" t="s">
        <v>10897</v>
      </c>
      <c r="FE168" t="s">
        <v>36</v>
      </c>
      <c r="FF168" t="s">
        <v>37</v>
      </c>
      <c r="FG168">
        <v>20000000</v>
      </c>
      <c r="FH168">
        <v>2016</v>
      </c>
      <c r="FI168">
        <v>6.3</v>
      </c>
      <c r="FV168" t="s">
        <v>7633</v>
      </c>
      <c r="FW168">
        <v>115</v>
      </c>
      <c r="FX168">
        <v>71346930</v>
      </c>
      <c r="FY168" t="s">
        <v>8920</v>
      </c>
      <c r="FZ168" t="s">
        <v>8921</v>
      </c>
      <c r="GA168" t="s">
        <v>36</v>
      </c>
      <c r="GB168" t="s">
        <v>37</v>
      </c>
      <c r="GC168">
        <v>28000000</v>
      </c>
      <c r="GD168">
        <v>2013</v>
      </c>
      <c r="GE168">
        <v>6.7</v>
      </c>
      <c r="GG168" t="s">
        <v>2680</v>
      </c>
      <c r="GH168">
        <v>104</v>
      </c>
      <c r="GI168">
        <v>79363785</v>
      </c>
      <c r="GJ168" t="s">
        <v>586</v>
      </c>
      <c r="GK168" t="s">
        <v>2682</v>
      </c>
      <c r="GL168" t="s">
        <v>36</v>
      </c>
      <c r="GM168" t="s">
        <v>37</v>
      </c>
      <c r="GN168">
        <v>80000000</v>
      </c>
      <c r="GO168">
        <v>2008</v>
      </c>
      <c r="GP168">
        <v>5.5</v>
      </c>
      <c r="GR168" t="s">
        <v>22639</v>
      </c>
      <c r="GS168">
        <v>112</v>
      </c>
      <c r="GT168">
        <v>13134</v>
      </c>
      <c r="GU168" t="s">
        <v>4211</v>
      </c>
      <c r="GV168" t="s">
        <v>22640</v>
      </c>
      <c r="GW168" t="s">
        <v>36</v>
      </c>
      <c r="GX168" t="s">
        <v>37</v>
      </c>
      <c r="GY168">
        <v>500000</v>
      </c>
      <c r="GZ168">
        <v>2002</v>
      </c>
      <c r="HA168">
        <v>6.1</v>
      </c>
      <c r="HC168" t="s">
        <v>1603</v>
      </c>
      <c r="HD168">
        <v>113</v>
      </c>
      <c r="HE168">
        <v>91188905</v>
      </c>
      <c r="HF168" t="s">
        <v>226</v>
      </c>
      <c r="HG168" t="s">
        <v>2663</v>
      </c>
      <c r="HH168" t="s">
        <v>36</v>
      </c>
      <c r="HI168" t="s">
        <v>37</v>
      </c>
      <c r="HJ168">
        <v>80000000</v>
      </c>
      <c r="HK168">
        <v>1999</v>
      </c>
      <c r="HL168">
        <v>4.9000000000000004</v>
      </c>
      <c r="HN168" t="s">
        <v>12575</v>
      </c>
      <c r="HO168">
        <v>92</v>
      </c>
      <c r="HP168">
        <v>23091</v>
      </c>
      <c r="HQ168" t="s">
        <v>2822</v>
      </c>
      <c r="HR168" t="s">
        <v>12577</v>
      </c>
      <c r="HS168" t="s">
        <v>36</v>
      </c>
      <c r="HT168" t="s">
        <v>55</v>
      </c>
      <c r="HU168">
        <v>15000000</v>
      </c>
      <c r="HV168">
        <v>2008</v>
      </c>
      <c r="HW168">
        <v>6.2</v>
      </c>
    </row>
    <row r="169" spans="2:231" x14ac:dyDescent="0.2">
      <c r="B169" t="s">
        <v>1615</v>
      </c>
      <c r="C169">
        <v>129</v>
      </c>
      <c r="D169">
        <v>134520804</v>
      </c>
      <c r="E169" t="s">
        <v>975</v>
      </c>
      <c r="F169" t="s">
        <v>1617</v>
      </c>
      <c r="G169" t="s">
        <v>36</v>
      </c>
      <c r="H169" t="s">
        <v>37</v>
      </c>
      <c r="I169">
        <v>110000000</v>
      </c>
      <c r="J169">
        <v>2007</v>
      </c>
      <c r="K169">
        <v>7.2</v>
      </c>
      <c r="M169" t="s">
        <v>708</v>
      </c>
      <c r="N169">
        <v>124</v>
      </c>
      <c r="O169">
        <v>172620724</v>
      </c>
      <c r="P169" t="s">
        <v>389</v>
      </c>
      <c r="Q169" t="s">
        <v>2321</v>
      </c>
      <c r="R169" t="s">
        <v>36</v>
      </c>
      <c r="S169" t="s">
        <v>37</v>
      </c>
      <c r="T169">
        <v>85000000</v>
      </c>
      <c r="U169">
        <v>1997</v>
      </c>
      <c r="V169">
        <v>6.4</v>
      </c>
      <c r="X169" t="s">
        <v>17640</v>
      </c>
      <c r="Y169">
        <v>77</v>
      </c>
      <c r="Z169">
        <v>19421271</v>
      </c>
      <c r="AA169" t="s">
        <v>1984</v>
      </c>
      <c r="AB169" t="s">
        <v>17642</v>
      </c>
      <c r="AC169" t="s">
        <v>36</v>
      </c>
      <c r="AD169" t="s">
        <v>37</v>
      </c>
      <c r="AE169">
        <v>5000000</v>
      </c>
      <c r="AF169">
        <v>1999</v>
      </c>
      <c r="AG169">
        <v>5</v>
      </c>
      <c r="AI169" t="s">
        <v>5875</v>
      </c>
      <c r="AJ169">
        <v>112</v>
      </c>
      <c r="AK169">
        <v>6197866</v>
      </c>
      <c r="AL169" t="s">
        <v>5103</v>
      </c>
      <c r="AM169" t="s">
        <v>15134</v>
      </c>
      <c r="AN169" t="s">
        <v>36</v>
      </c>
      <c r="AO169" t="s">
        <v>1463</v>
      </c>
      <c r="AP169">
        <v>10000000</v>
      </c>
      <c r="AQ169">
        <v>1999</v>
      </c>
      <c r="AR169">
        <v>8</v>
      </c>
      <c r="AT169" t="s">
        <v>394</v>
      </c>
      <c r="AU169">
        <v>93</v>
      </c>
      <c r="AV169">
        <v>123070338</v>
      </c>
      <c r="AW169" t="s">
        <v>396</v>
      </c>
      <c r="AX169" t="s">
        <v>397</v>
      </c>
      <c r="AY169" t="s">
        <v>36</v>
      </c>
      <c r="AZ169" t="s">
        <v>37</v>
      </c>
      <c r="BB169">
        <v>2015</v>
      </c>
      <c r="BC169">
        <v>6.8</v>
      </c>
      <c r="BE169" t="s">
        <v>3514</v>
      </c>
      <c r="BF169">
        <v>124</v>
      </c>
      <c r="BG169">
        <v>54910560</v>
      </c>
      <c r="BH169" t="s">
        <v>80</v>
      </c>
      <c r="BI169" t="s">
        <v>4125</v>
      </c>
      <c r="BJ169" t="s">
        <v>36</v>
      </c>
      <c r="BK169" t="s">
        <v>37</v>
      </c>
      <c r="BL169">
        <v>60000000</v>
      </c>
      <c r="BM169">
        <v>1997</v>
      </c>
      <c r="BN169">
        <v>6.3</v>
      </c>
      <c r="CA169" t="s">
        <v>47</v>
      </c>
      <c r="CB169">
        <v>117</v>
      </c>
      <c r="CC169">
        <v>104054514</v>
      </c>
      <c r="CD169" t="s">
        <v>320</v>
      </c>
      <c r="CE169" t="s">
        <v>2618</v>
      </c>
      <c r="CF169" t="s">
        <v>36</v>
      </c>
      <c r="CG169" t="s">
        <v>37</v>
      </c>
      <c r="CH169">
        <v>80000000</v>
      </c>
      <c r="CI169">
        <v>2002</v>
      </c>
      <c r="CJ169">
        <v>7.7</v>
      </c>
      <c r="CL169" t="s">
        <v>1250</v>
      </c>
      <c r="CM169">
        <v>118</v>
      </c>
      <c r="CN169">
        <v>88761720</v>
      </c>
      <c r="CO169" t="s">
        <v>1205</v>
      </c>
      <c r="CP169" t="s">
        <v>2070</v>
      </c>
      <c r="CQ169" t="s">
        <v>36</v>
      </c>
      <c r="CR169" t="s">
        <v>55</v>
      </c>
      <c r="CS169">
        <v>95000000</v>
      </c>
      <c r="CT169">
        <v>2010</v>
      </c>
      <c r="CU169">
        <v>5.9</v>
      </c>
      <c r="CW169" t="s">
        <v>1276</v>
      </c>
      <c r="CX169">
        <v>115</v>
      </c>
      <c r="CY169">
        <v>195329763</v>
      </c>
      <c r="CZ169" t="s">
        <v>2105</v>
      </c>
      <c r="DA169" t="s">
        <v>3011</v>
      </c>
      <c r="DB169" t="s">
        <v>36</v>
      </c>
      <c r="DC169" t="s">
        <v>37</v>
      </c>
      <c r="DD169">
        <v>80000000</v>
      </c>
      <c r="DE169">
        <v>2006</v>
      </c>
      <c r="DF169">
        <v>6.9</v>
      </c>
      <c r="DH169" t="s">
        <v>7705</v>
      </c>
      <c r="DI169">
        <v>118</v>
      </c>
      <c r="DK169" t="s">
        <v>7804</v>
      </c>
      <c r="DL169" t="s">
        <v>8731</v>
      </c>
      <c r="DM169" t="s">
        <v>36</v>
      </c>
      <c r="DN169" t="s">
        <v>765</v>
      </c>
      <c r="DO169">
        <v>30000000</v>
      </c>
      <c r="DP169">
        <v>2007</v>
      </c>
      <c r="DQ169">
        <v>7.1</v>
      </c>
      <c r="DS169" t="s">
        <v>17590</v>
      </c>
      <c r="DT169">
        <v>101</v>
      </c>
      <c r="DU169">
        <v>32453345</v>
      </c>
      <c r="DV169" t="s">
        <v>17592</v>
      </c>
      <c r="DW169" t="s">
        <v>17593</v>
      </c>
      <c r="DX169" t="s">
        <v>36</v>
      </c>
      <c r="DY169" t="s">
        <v>37</v>
      </c>
      <c r="DZ169">
        <v>5000000</v>
      </c>
      <c r="EA169">
        <v>2014</v>
      </c>
      <c r="EB169">
        <v>5</v>
      </c>
      <c r="ED169" t="s">
        <v>7111</v>
      </c>
      <c r="EE169">
        <v>104</v>
      </c>
      <c r="EF169">
        <v>13214255</v>
      </c>
      <c r="EG169" t="s">
        <v>721</v>
      </c>
      <c r="EH169" t="s">
        <v>14645</v>
      </c>
      <c r="EI169" t="s">
        <v>36</v>
      </c>
      <c r="EJ169" t="s">
        <v>37</v>
      </c>
      <c r="EK169">
        <v>11000000</v>
      </c>
      <c r="EL169">
        <v>2013</v>
      </c>
      <c r="EM169">
        <v>7.4</v>
      </c>
      <c r="EZ169" t="s">
        <v>14852</v>
      </c>
      <c r="FA169">
        <v>82</v>
      </c>
      <c r="FB169">
        <v>36696761</v>
      </c>
      <c r="FC169" t="s">
        <v>860</v>
      </c>
      <c r="FD169" t="s">
        <v>14854</v>
      </c>
      <c r="FE169" t="s">
        <v>36</v>
      </c>
      <c r="FF169" t="s">
        <v>37</v>
      </c>
      <c r="FG169">
        <v>23000000</v>
      </c>
      <c r="FH169">
        <v>2001</v>
      </c>
      <c r="FI169">
        <v>6.5</v>
      </c>
      <c r="FV169" t="s">
        <v>7633</v>
      </c>
      <c r="FW169">
        <v>121</v>
      </c>
      <c r="FX169">
        <v>71309760</v>
      </c>
      <c r="FY169" t="s">
        <v>3159</v>
      </c>
      <c r="FZ169" t="s">
        <v>9464</v>
      </c>
      <c r="GA169" t="s">
        <v>36</v>
      </c>
      <c r="GB169" t="s">
        <v>55</v>
      </c>
      <c r="GC169">
        <v>25000000</v>
      </c>
      <c r="GD169">
        <v>2000</v>
      </c>
      <c r="GE169">
        <v>7.3</v>
      </c>
      <c r="GG169" t="s">
        <v>2680</v>
      </c>
      <c r="GH169">
        <v>104</v>
      </c>
      <c r="GI169">
        <v>79363785</v>
      </c>
      <c r="GJ169" t="s">
        <v>586</v>
      </c>
      <c r="GK169" t="s">
        <v>2682</v>
      </c>
      <c r="GL169" t="s">
        <v>36</v>
      </c>
      <c r="GM169" t="s">
        <v>37</v>
      </c>
      <c r="GN169">
        <v>80000000</v>
      </c>
      <c r="GO169">
        <v>2008</v>
      </c>
      <c r="GP169">
        <v>5.5</v>
      </c>
      <c r="GR169" t="s">
        <v>23081</v>
      </c>
      <c r="GS169">
        <v>109</v>
      </c>
      <c r="GT169">
        <v>5199</v>
      </c>
      <c r="GU169" t="s">
        <v>23082</v>
      </c>
      <c r="GV169" t="s">
        <v>23083</v>
      </c>
      <c r="GW169" t="s">
        <v>36</v>
      </c>
      <c r="GX169" t="s">
        <v>37</v>
      </c>
      <c r="GY169">
        <v>200000</v>
      </c>
      <c r="GZ169">
        <v>2004</v>
      </c>
      <c r="HA169">
        <v>6.6</v>
      </c>
      <c r="HC169" t="s">
        <v>12700</v>
      </c>
      <c r="HD169">
        <v>114</v>
      </c>
      <c r="HE169">
        <v>91121452</v>
      </c>
      <c r="HF169" t="s">
        <v>351</v>
      </c>
      <c r="HG169" t="s">
        <v>12701</v>
      </c>
      <c r="HH169" t="s">
        <v>36</v>
      </c>
      <c r="HI169" t="s">
        <v>55</v>
      </c>
      <c r="HJ169">
        <v>14000000</v>
      </c>
      <c r="HK169">
        <v>2014</v>
      </c>
      <c r="HL169">
        <v>8.1</v>
      </c>
      <c r="HN169" t="s">
        <v>13269</v>
      </c>
      <c r="HO169">
        <v>105</v>
      </c>
      <c r="HP169">
        <v>22723</v>
      </c>
      <c r="HQ169" t="s">
        <v>308</v>
      </c>
      <c r="HR169" t="s">
        <v>13271</v>
      </c>
      <c r="HS169" t="s">
        <v>36</v>
      </c>
      <c r="HT169" t="s">
        <v>765</v>
      </c>
      <c r="HU169">
        <v>25000000</v>
      </c>
      <c r="HV169">
        <v>2001</v>
      </c>
      <c r="HW169">
        <v>4.5</v>
      </c>
    </row>
    <row r="170" spans="2:231" x14ac:dyDescent="0.2">
      <c r="B170" t="s">
        <v>1112</v>
      </c>
      <c r="C170">
        <v>135</v>
      </c>
      <c r="D170">
        <v>134518390</v>
      </c>
      <c r="E170" t="s">
        <v>946</v>
      </c>
      <c r="F170" t="s">
        <v>1114</v>
      </c>
      <c r="G170" t="s">
        <v>36</v>
      </c>
      <c r="H170" t="s">
        <v>37</v>
      </c>
      <c r="I170">
        <v>150000000</v>
      </c>
      <c r="J170">
        <v>2008</v>
      </c>
      <c r="K170">
        <v>6.8</v>
      </c>
      <c r="M170" t="s">
        <v>848</v>
      </c>
      <c r="N170">
        <v>140</v>
      </c>
      <c r="O170">
        <v>172071312</v>
      </c>
      <c r="P170" t="s">
        <v>320</v>
      </c>
      <c r="Q170" t="s">
        <v>3651</v>
      </c>
      <c r="R170" t="s">
        <v>36</v>
      </c>
      <c r="S170" t="s">
        <v>37</v>
      </c>
      <c r="T170">
        <v>62000000</v>
      </c>
      <c r="U170">
        <v>1995</v>
      </c>
      <c r="V170">
        <v>7.6</v>
      </c>
      <c r="X170" t="s">
        <v>11083</v>
      </c>
      <c r="Y170">
        <v>68</v>
      </c>
      <c r="Z170">
        <v>18081626</v>
      </c>
      <c r="AA170" t="s">
        <v>10786</v>
      </c>
      <c r="AB170" t="s">
        <v>11085</v>
      </c>
      <c r="AC170" t="s">
        <v>36</v>
      </c>
      <c r="AD170" t="s">
        <v>37</v>
      </c>
      <c r="AE170">
        <v>20000000</v>
      </c>
      <c r="AF170">
        <v>2005</v>
      </c>
      <c r="AG170">
        <v>6.4</v>
      </c>
      <c r="AI170" t="s">
        <v>16897</v>
      </c>
      <c r="AJ170">
        <v>141</v>
      </c>
      <c r="AK170">
        <v>6173485</v>
      </c>
      <c r="AL170" t="s">
        <v>16899</v>
      </c>
      <c r="AM170" t="s">
        <v>16900</v>
      </c>
      <c r="AN170" t="s">
        <v>36</v>
      </c>
      <c r="AO170" t="s">
        <v>765</v>
      </c>
      <c r="AP170">
        <v>7000000</v>
      </c>
      <c r="AQ170">
        <v>2001</v>
      </c>
      <c r="AR170">
        <v>7.7</v>
      </c>
      <c r="AT170" t="s">
        <v>10659</v>
      </c>
      <c r="AU170">
        <v>94</v>
      </c>
      <c r="AV170">
        <v>121697350</v>
      </c>
      <c r="AW170" t="s">
        <v>1730</v>
      </c>
      <c r="AX170" t="s">
        <v>10660</v>
      </c>
      <c r="AY170" t="s">
        <v>36</v>
      </c>
      <c r="AZ170" t="s">
        <v>37</v>
      </c>
      <c r="BA170">
        <v>20000000</v>
      </c>
      <c r="BB170">
        <v>1992</v>
      </c>
      <c r="BC170">
        <v>7</v>
      </c>
      <c r="BE170" t="s">
        <v>14091</v>
      </c>
      <c r="BF170">
        <v>93</v>
      </c>
      <c r="BG170">
        <v>54724272</v>
      </c>
      <c r="BH170" t="s">
        <v>6082</v>
      </c>
      <c r="BI170" t="s">
        <v>14093</v>
      </c>
      <c r="BJ170" t="s">
        <v>36</v>
      </c>
      <c r="BK170" t="s">
        <v>37</v>
      </c>
      <c r="BL170">
        <v>12000000</v>
      </c>
      <c r="BM170">
        <v>2012</v>
      </c>
      <c r="BN170">
        <v>6.7</v>
      </c>
      <c r="CA170" t="s">
        <v>1102</v>
      </c>
      <c r="CB170">
        <v>130</v>
      </c>
      <c r="CC170">
        <v>103338338</v>
      </c>
      <c r="CD170" t="s">
        <v>3075</v>
      </c>
      <c r="CE170" t="s">
        <v>3076</v>
      </c>
      <c r="CF170" t="s">
        <v>36</v>
      </c>
      <c r="CG170" t="s">
        <v>37</v>
      </c>
      <c r="CH170">
        <v>70000000</v>
      </c>
      <c r="CI170">
        <v>2006</v>
      </c>
      <c r="CJ170">
        <v>6.5</v>
      </c>
      <c r="CL170" t="s">
        <v>715</v>
      </c>
      <c r="CM170">
        <v>103</v>
      </c>
      <c r="CN170">
        <v>88625922</v>
      </c>
      <c r="CO170" t="s">
        <v>3831</v>
      </c>
      <c r="CP170" t="s">
        <v>5758</v>
      </c>
      <c r="CQ170" t="s">
        <v>36</v>
      </c>
      <c r="CR170" t="s">
        <v>37</v>
      </c>
      <c r="CS170">
        <v>45000000</v>
      </c>
      <c r="CT170">
        <v>2011</v>
      </c>
      <c r="CU170">
        <v>7.1</v>
      </c>
      <c r="CX170">
        <v>43</v>
      </c>
      <c r="CZ170" t="s">
        <v>2805</v>
      </c>
      <c r="DA170" t="s">
        <v>3050</v>
      </c>
      <c r="DB170" t="s">
        <v>36</v>
      </c>
      <c r="DC170" t="s">
        <v>37</v>
      </c>
      <c r="DF170">
        <v>7.5</v>
      </c>
      <c r="DH170" t="s">
        <v>8735</v>
      </c>
      <c r="DI170">
        <v>110</v>
      </c>
      <c r="DK170" t="s">
        <v>6155</v>
      </c>
      <c r="DL170" t="s">
        <v>8736</v>
      </c>
      <c r="DM170" t="s">
        <v>36</v>
      </c>
      <c r="DN170" t="s">
        <v>1463</v>
      </c>
      <c r="DO170">
        <v>24000000</v>
      </c>
      <c r="DP170">
        <v>2014</v>
      </c>
      <c r="DQ170">
        <v>2</v>
      </c>
      <c r="DS170" t="s">
        <v>7685</v>
      </c>
      <c r="DT170">
        <v>89</v>
      </c>
      <c r="DU170">
        <v>32368960</v>
      </c>
      <c r="DV170" t="s">
        <v>9660</v>
      </c>
      <c r="DW170" t="s">
        <v>9661</v>
      </c>
      <c r="DX170" t="s">
        <v>36</v>
      </c>
      <c r="DY170" t="s">
        <v>266</v>
      </c>
      <c r="DZ170">
        <v>25000000</v>
      </c>
      <c r="EA170">
        <v>1998</v>
      </c>
      <c r="EB170">
        <v>5.3</v>
      </c>
      <c r="ED170" t="s">
        <v>19067</v>
      </c>
      <c r="EE170">
        <v>107</v>
      </c>
      <c r="EF170">
        <v>13092000</v>
      </c>
      <c r="EG170" t="s">
        <v>80</v>
      </c>
      <c r="EH170" t="s">
        <v>19068</v>
      </c>
      <c r="EI170" t="s">
        <v>36</v>
      </c>
      <c r="EJ170" t="s">
        <v>37</v>
      </c>
      <c r="EK170">
        <v>3300000</v>
      </c>
      <c r="EL170">
        <v>2014</v>
      </c>
      <c r="EM170">
        <v>8.5</v>
      </c>
      <c r="EZ170" t="s">
        <v>1322</v>
      </c>
      <c r="FA170">
        <v>123</v>
      </c>
      <c r="FB170">
        <v>36283504</v>
      </c>
      <c r="FC170" t="s">
        <v>703</v>
      </c>
      <c r="FD170" t="s">
        <v>6564</v>
      </c>
      <c r="FE170" t="s">
        <v>36</v>
      </c>
      <c r="FF170" t="s">
        <v>765</v>
      </c>
      <c r="FG170">
        <v>40000000</v>
      </c>
      <c r="FH170">
        <v>1999</v>
      </c>
      <c r="FI170">
        <v>6.5</v>
      </c>
      <c r="FV170" t="s">
        <v>3692</v>
      </c>
      <c r="FW170">
        <v>135</v>
      </c>
      <c r="FX170">
        <v>70960517</v>
      </c>
      <c r="FY170" t="s">
        <v>3692</v>
      </c>
      <c r="FZ170" t="s">
        <v>10353</v>
      </c>
      <c r="GA170" t="s">
        <v>36</v>
      </c>
      <c r="GB170" t="s">
        <v>37</v>
      </c>
      <c r="GC170">
        <v>35000000</v>
      </c>
      <c r="GD170">
        <v>1995</v>
      </c>
      <c r="GE170">
        <v>7.5</v>
      </c>
      <c r="GG170" t="s">
        <v>9083</v>
      </c>
      <c r="GH170">
        <v>116</v>
      </c>
      <c r="GI170">
        <v>78900000</v>
      </c>
      <c r="GJ170" t="s">
        <v>1026</v>
      </c>
      <c r="GK170" t="s">
        <v>14032</v>
      </c>
      <c r="GL170" t="s">
        <v>36</v>
      </c>
      <c r="GM170" t="s">
        <v>37</v>
      </c>
      <c r="GN170">
        <v>11000000</v>
      </c>
      <c r="GO170">
        <v>1982</v>
      </c>
      <c r="GP170">
        <v>7.7</v>
      </c>
      <c r="GR170" t="s">
        <v>7441</v>
      </c>
      <c r="GS170">
        <v>102</v>
      </c>
      <c r="GU170" t="s">
        <v>7444</v>
      </c>
      <c r="GV170" t="s">
        <v>7445</v>
      </c>
      <c r="GW170" t="s">
        <v>36</v>
      </c>
      <c r="GX170" t="s">
        <v>37</v>
      </c>
      <c r="GZ170">
        <v>1976</v>
      </c>
      <c r="HA170">
        <v>7.3</v>
      </c>
      <c r="HC170" t="s">
        <v>3692</v>
      </c>
      <c r="HD170">
        <v>130</v>
      </c>
      <c r="HE170">
        <v>90454043</v>
      </c>
      <c r="HF170" t="s">
        <v>3692</v>
      </c>
      <c r="HG170" t="s">
        <v>3694</v>
      </c>
      <c r="HH170" t="s">
        <v>36</v>
      </c>
      <c r="HI170" t="s">
        <v>37</v>
      </c>
      <c r="HJ170">
        <v>65000000</v>
      </c>
      <c r="HK170">
        <v>2000</v>
      </c>
      <c r="HL170">
        <v>6.4</v>
      </c>
      <c r="HN170" t="s">
        <v>2064</v>
      </c>
      <c r="HO170">
        <v>113</v>
      </c>
      <c r="HP170">
        <v>17149</v>
      </c>
      <c r="HQ170" t="s">
        <v>370</v>
      </c>
      <c r="HR170" t="s">
        <v>14424</v>
      </c>
      <c r="HS170" t="s">
        <v>36</v>
      </c>
      <c r="HT170" t="s">
        <v>14428</v>
      </c>
      <c r="HU170">
        <v>20000000</v>
      </c>
      <c r="HV170">
        <v>2011</v>
      </c>
      <c r="HW170">
        <v>5.6</v>
      </c>
    </row>
    <row r="171" spans="2:231" x14ac:dyDescent="0.2">
      <c r="B171" t="s">
        <v>1056</v>
      </c>
      <c r="C171">
        <v>188</v>
      </c>
      <c r="D171">
        <v>134218018</v>
      </c>
      <c r="E171" t="s">
        <v>117</v>
      </c>
      <c r="F171" t="s">
        <v>4580</v>
      </c>
      <c r="G171" t="s">
        <v>36</v>
      </c>
      <c r="H171" t="s">
        <v>37</v>
      </c>
      <c r="I171">
        <v>55000000</v>
      </c>
      <c r="J171">
        <v>1978</v>
      </c>
      <c r="K171">
        <v>7.3</v>
      </c>
      <c r="M171" t="s">
        <v>297</v>
      </c>
      <c r="N171">
        <v>125</v>
      </c>
      <c r="O171">
        <v>172051787</v>
      </c>
      <c r="P171" t="s">
        <v>299</v>
      </c>
      <c r="Q171" t="s">
        <v>300</v>
      </c>
      <c r="R171" t="s">
        <v>36</v>
      </c>
      <c r="S171" t="s">
        <v>37</v>
      </c>
      <c r="T171">
        <v>170000000</v>
      </c>
      <c r="U171">
        <v>2010</v>
      </c>
      <c r="V171">
        <v>6.8</v>
      </c>
      <c r="X171" t="s">
        <v>5641</v>
      </c>
      <c r="Y171">
        <v>75</v>
      </c>
      <c r="Z171">
        <v>15519841</v>
      </c>
      <c r="AA171" t="s">
        <v>2475</v>
      </c>
      <c r="AB171" t="s">
        <v>5642</v>
      </c>
      <c r="AC171" t="s">
        <v>36</v>
      </c>
      <c r="AD171" t="s">
        <v>37</v>
      </c>
      <c r="AE171">
        <v>47000000</v>
      </c>
      <c r="AF171">
        <v>2006</v>
      </c>
      <c r="AG171">
        <v>4.5</v>
      </c>
      <c r="AI171" t="s">
        <v>1196</v>
      </c>
      <c r="AJ171">
        <v>94</v>
      </c>
      <c r="AK171">
        <v>6165429</v>
      </c>
      <c r="AL171" t="s">
        <v>16603</v>
      </c>
      <c r="AM171" t="s">
        <v>16604</v>
      </c>
      <c r="AN171" t="s">
        <v>2219</v>
      </c>
      <c r="AO171" t="s">
        <v>368</v>
      </c>
      <c r="AP171">
        <v>6000000</v>
      </c>
      <c r="AQ171">
        <v>2002</v>
      </c>
      <c r="AR171">
        <v>7.5</v>
      </c>
      <c r="AT171" t="s">
        <v>6547</v>
      </c>
      <c r="AU171">
        <v>119</v>
      </c>
      <c r="AV171">
        <v>121463226</v>
      </c>
      <c r="AW171" t="s">
        <v>180</v>
      </c>
      <c r="AX171" t="s">
        <v>12087</v>
      </c>
      <c r="AY171" t="s">
        <v>36</v>
      </c>
      <c r="AZ171" t="s">
        <v>37</v>
      </c>
      <c r="BA171">
        <v>20000000</v>
      </c>
      <c r="BB171">
        <v>2007</v>
      </c>
      <c r="BC171">
        <v>7.6</v>
      </c>
      <c r="BE171" t="s">
        <v>8506</v>
      </c>
      <c r="BF171">
        <v>115</v>
      </c>
      <c r="BG171">
        <v>54557348</v>
      </c>
      <c r="BH171" t="s">
        <v>250</v>
      </c>
      <c r="BI171" t="s">
        <v>15198</v>
      </c>
      <c r="BJ171" t="s">
        <v>36</v>
      </c>
      <c r="BK171" t="s">
        <v>765</v>
      </c>
      <c r="BL171">
        <v>6500000</v>
      </c>
      <c r="BM171">
        <v>2004</v>
      </c>
      <c r="BN171">
        <v>7.9</v>
      </c>
      <c r="CA171" t="s">
        <v>2748</v>
      </c>
      <c r="CB171">
        <v>70</v>
      </c>
      <c r="CC171">
        <v>102797150</v>
      </c>
      <c r="CD171" t="s">
        <v>22088</v>
      </c>
      <c r="CE171" t="s">
        <v>22089</v>
      </c>
      <c r="CF171" t="s">
        <v>36</v>
      </c>
      <c r="CG171" t="s">
        <v>37</v>
      </c>
      <c r="CI171">
        <v>1942</v>
      </c>
      <c r="CJ171">
        <v>7.4</v>
      </c>
      <c r="CL171" t="s">
        <v>3730</v>
      </c>
      <c r="CM171">
        <v>118</v>
      </c>
      <c r="CN171">
        <v>85911262</v>
      </c>
      <c r="CO171" t="s">
        <v>3732</v>
      </c>
      <c r="CP171" t="s">
        <v>3733</v>
      </c>
      <c r="CQ171" t="s">
        <v>36</v>
      </c>
      <c r="CR171" t="s">
        <v>37</v>
      </c>
      <c r="CS171">
        <v>65000000</v>
      </c>
      <c r="CT171">
        <v>2014</v>
      </c>
      <c r="CU171">
        <v>5.2</v>
      </c>
      <c r="CW171" t="s">
        <v>3115</v>
      </c>
      <c r="CX171">
        <v>91</v>
      </c>
      <c r="CY171">
        <v>73661010</v>
      </c>
      <c r="CZ171" t="s">
        <v>270</v>
      </c>
      <c r="DA171" t="s">
        <v>3117</v>
      </c>
      <c r="DB171" t="s">
        <v>36</v>
      </c>
      <c r="DC171" t="s">
        <v>37</v>
      </c>
      <c r="DD171">
        <v>75000000</v>
      </c>
      <c r="DE171">
        <v>2006</v>
      </c>
      <c r="DF171">
        <v>6.6</v>
      </c>
      <c r="DH171" t="s">
        <v>9034</v>
      </c>
      <c r="DI171">
        <v>145</v>
      </c>
      <c r="DK171" t="s">
        <v>2822</v>
      </c>
      <c r="DL171" t="s">
        <v>9037</v>
      </c>
      <c r="DM171" t="s">
        <v>2776</v>
      </c>
      <c r="DN171" t="s">
        <v>3569</v>
      </c>
      <c r="DO171">
        <v>24000000</v>
      </c>
      <c r="DP171">
        <v>2006</v>
      </c>
      <c r="DQ171">
        <v>6.1</v>
      </c>
      <c r="DS171" t="s">
        <v>1322</v>
      </c>
      <c r="DT171">
        <v>97</v>
      </c>
      <c r="DU171">
        <v>32222567</v>
      </c>
      <c r="DV171" t="s">
        <v>4193</v>
      </c>
      <c r="DW171" t="s">
        <v>15835</v>
      </c>
      <c r="DX171" t="s">
        <v>36</v>
      </c>
      <c r="DY171" t="s">
        <v>37</v>
      </c>
      <c r="EA171">
        <v>1987</v>
      </c>
      <c r="EB171">
        <v>7.2</v>
      </c>
      <c r="ED171" t="s">
        <v>10143</v>
      </c>
      <c r="EE171">
        <v>118</v>
      </c>
      <c r="EF171">
        <v>13000000</v>
      </c>
      <c r="EG171" t="s">
        <v>10146</v>
      </c>
      <c r="EH171" t="s">
        <v>10147</v>
      </c>
      <c r="EI171" t="s">
        <v>36</v>
      </c>
      <c r="EJ171" t="s">
        <v>37</v>
      </c>
      <c r="EK171">
        <v>24000000</v>
      </c>
      <c r="EL171">
        <v>1978</v>
      </c>
      <c r="EM171">
        <v>5.2</v>
      </c>
      <c r="EZ171" t="s">
        <v>10981</v>
      </c>
      <c r="FA171">
        <v>97</v>
      </c>
      <c r="FB171">
        <v>35794166</v>
      </c>
      <c r="FC171" t="s">
        <v>110</v>
      </c>
      <c r="FD171" t="s">
        <v>14867</v>
      </c>
      <c r="FE171" t="s">
        <v>36</v>
      </c>
      <c r="FF171" t="s">
        <v>37</v>
      </c>
      <c r="FG171">
        <v>10000000</v>
      </c>
      <c r="FH171">
        <v>2016</v>
      </c>
      <c r="FI171">
        <v>6</v>
      </c>
      <c r="FV171" t="s">
        <v>4216</v>
      </c>
      <c r="FW171">
        <v>101</v>
      </c>
      <c r="FX171">
        <v>70906973</v>
      </c>
      <c r="FY171" t="s">
        <v>545</v>
      </c>
      <c r="FZ171" t="s">
        <v>13320</v>
      </c>
      <c r="GA171" t="s">
        <v>36</v>
      </c>
      <c r="GB171" t="s">
        <v>37</v>
      </c>
      <c r="GC171">
        <v>14600000</v>
      </c>
      <c r="GD171">
        <v>1993</v>
      </c>
      <c r="GE171">
        <v>8.1</v>
      </c>
      <c r="GG171" t="s">
        <v>185</v>
      </c>
      <c r="GH171">
        <v>116</v>
      </c>
      <c r="GI171">
        <v>78900000</v>
      </c>
      <c r="GJ171" t="s">
        <v>2199</v>
      </c>
      <c r="GK171" t="s">
        <v>15589</v>
      </c>
      <c r="GL171" t="s">
        <v>36</v>
      </c>
      <c r="GM171" t="s">
        <v>55</v>
      </c>
      <c r="GN171">
        <v>11000000</v>
      </c>
      <c r="GO171">
        <v>1979</v>
      </c>
      <c r="GP171">
        <v>8.5</v>
      </c>
      <c r="GS171">
        <v>44</v>
      </c>
      <c r="GU171" t="s">
        <v>8224</v>
      </c>
      <c r="GV171" t="s">
        <v>8225</v>
      </c>
      <c r="GW171" t="s">
        <v>36</v>
      </c>
      <c r="GX171" t="s">
        <v>37</v>
      </c>
      <c r="HA171">
        <v>8.6999999999999993</v>
      </c>
      <c r="HC171" t="s">
        <v>1255</v>
      </c>
      <c r="HD171">
        <v>111</v>
      </c>
      <c r="HE171">
        <v>90356857</v>
      </c>
      <c r="HF171" t="s">
        <v>975</v>
      </c>
      <c r="HG171" t="s">
        <v>4032</v>
      </c>
      <c r="HH171" t="s">
        <v>36</v>
      </c>
      <c r="HI171" t="s">
        <v>37</v>
      </c>
      <c r="HJ171">
        <v>58000000</v>
      </c>
      <c r="HK171">
        <v>2010</v>
      </c>
      <c r="HL171">
        <v>7.1</v>
      </c>
      <c r="HN171" t="s">
        <v>17192</v>
      </c>
      <c r="HO171">
        <v>152</v>
      </c>
      <c r="HP171">
        <v>14873</v>
      </c>
      <c r="HQ171" t="s">
        <v>1439</v>
      </c>
      <c r="HR171" t="s">
        <v>18803</v>
      </c>
      <c r="HS171" t="s">
        <v>36</v>
      </c>
      <c r="HT171" t="s">
        <v>37</v>
      </c>
      <c r="HU171">
        <v>3800000</v>
      </c>
      <c r="HV171">
        <v>1965</v>
      </c>
      <c r="HW171">
        <v>6.8</v>
      </c>
    </row>
    <row r="172" spans="2:231" x14ac:dyDescent="0.2">
      <c r="B172" t="s">
        <v>1349</v>
      </c>
      <c r="C172">
        <v>99</v>
      </c>
      <c r="D172">
        <v>134141530</v>
      </c>
      <c r="E172" t="s">
        <v>2281</v>
      </c>
      <c r="F172" t="s">
        <v>9455</v>
      </c>
      <c r="G172" t="s">
        <v>36</v>
      </c>
      <c r="H172" t="s">
        <v>37</v>
      </c>
      <c r="I172">
        <v>25000000</v>
      </c>
      <c r="J172">
        <v>2014</v>
      </c>
      <c r="K172">
        <v>6.2</v>
      </c>
      <c r="M172" t="s">
        <v>297</v>
      </c>
      <c r="N172">
        <v>125</v>
      </c>
      <c r="O172">
        <v>172051787</v>
      </c>
      <c r="P172" t="s">
        <v>299</v>
      </c>
      <c r="Q172" t="s">
        <v>300</v>
      </c>
      <c r="R172" t="s">
        <v>36</v>
      </c>
      <c r="S172" t="s">
        <v>37</v>
      </c>
      <c r="T172">
        <v>170000000</v>
      </c>
      <c r="U172">
        <v>2010</v>
      </c>
      <c r="V172">
        <v>6.8</v>
      </c>
      <c r="X172" t="s">
        <v>1969</v>
      </c>
      <c r="Y172">
        <v>94</v>
      </c>
      <c r="Z172">
        <v>15131330</v>
      </c>
      <c r="AA172" t="s">
        <v>2881</v>
      </c>
      <c r="AB172" t="s">
        <v>2882</v>
      </c>
      <c r="AC172" t="s">
        <v>36</v>
      </c>
      <c r="AD172" t="s">
        <v>1463</v>
      </c>
      <c r="AE172">
        <v>86000000</v>
      </c>
      <c r="AF172">
        <v>2006</v>
      </c>
      <c r="AG172">
        <v>6</v>
      </c>
      <c r="AI172" t="s">
        <v>118</v>
      </c>
      <c r="AJ172">
        <v>118</v>
      </c>
      <c r="AK172">
        <v>6144806</v>
      </c>
      <c r="AL172" t="s">
        <v>118</v>
      </c>
      <c r="AM172" t="s">
        <v>10167</v>
      </c>
      <c r="AN172" t="s">
        <v>36</v>
      </c>
      <c r="AO172" t="s">
        <v>37</v>
      </c>
      <c r="AP172">
        <v>23000000</v>
      </c>
      <c r="AQ172">
        <v>2004</v>
      </c>
      <c r="AR172">
        <v>6.7</v>
      </c>
      <c r="AT172" t="s">
        <v>2465</v>
      </c>
      <c r="AU172">
        <v>99</v>
      </c>
      <c r="AV172">
        <v>120776832</v>
      </c>
      <c r="AW172" t="s">
        <v>2178</v>
      </c>
      <c r="AX172" t="s">
        <v>3016</v>
      </c>
      <c r="AY172" t="s">
        <v>36</v>
      </c>
      <c r="AZ172" t="s">
        <v>37</v>
      </c>
      <c r="BA172">
        <v>75000000</v>
      </c>
      <c r="BB172">
        <v>2004</v>
      </c>
      <c r="BC172">
        <v>6.8</v>
      </c>
      <c r="BE172" t="s">
        <v>8506</v>
      </c>
      <c r="BF172">
        <v>115</v>
      </c>
      <c r="BG172">
        <v>54557348</v>
      </c>
      <c r="BH172" t="s">
        <v>250</v>
      </c>
      <c r="BI172" t="s">
        <v>15198</v>
      </c>
      <c r="BJ172" t="s">
        <v>36</v>
      </c>
      <c r="BK172" t="s">
        <v>765</v>
      </c>
      <c r="BL172">
        <v>6500000</v>
      </c>
      <c r="BM172">
        <v>2004</v>
      </c>
      <c r="BN172">
        <v>7.9</v>
      </c>
      <c r="CA172" t="s">
        <v>1781</v>
      </c>
      <c r="CB172">
        <v>116</v>
      </c>
      <c r="CC172">
        <v>102678089</v>
      </c>
      <c r="CD172" t="s">
        <v>3709</v>
      </c>
      <c r="CE172" t="s">
        <v>3963</v>
      </c>
      <c r="CF172" t="s">
        <v>36</v>
      </c>
      <c r="CG172" t="s">
        <v>37</v>
      </c>
      <c r="CH172">
        <v>95000000</v>
      </c>
      <c r="CI172">
        <v>1999</v>
      </c>
      <c r="CJ172">
        <v>6.3</v>
      </c>
      <c r="CL172" t="s">
        <v>2164</v>
      </c>
      <c r="CM172">
        <v>92</v>
      </c>
      <c r="CN172">
        <v>85884815</v>
      </c>
      <c r="CO172" t="s">
        <v>2167</v>
      </c>
      <c r="CP172" t="s">
        <v>2168</v>
      </c>
      <c r="CQ172" t="s">
        <v>36</v>
      </c>
      <c r="CR172" t="s">
        <v>37</v>
      </c>
      <c r="CS172">
        <v>90000000</v>
      </c>
      <c r="CT172">
        <v>2015</v>
      </c>
      <c r="CU172">
        <v>5</v>
      </c>
      <c r="CW172" t="s">
        <v>2446</v>
      </c>
      <c r="CX172">
        <v>110</v>
      </c>
      <c r="CY172">
        <v>83503161</v>
      </c>
      <c r="CZ172" t="s">
        <v>111</v>
      </c>
      <c r="DA172" t="s">
        <v>3143</v>
      </c>
      <c r="DB172" t="s">
        <v>36</v>
      </c>
      <c r="DC172" t="s">
        <v>37</v>
      </c>
      <c r="DD172">
        <v>75000000</v>
      </c>
      <c r="DE172">
        <v>2011</v>
      </c>
      <c r="DF172">
        <v>6.1</v>
      </c>
      <c r="DH172" t="s">
        <v>10050</v>
      </c>
      <c r="DI172">
        <v>121</v>
      </c>
      <c r="DK172" t="s">
        <v>684</v>
      </c>
      <c r="DL172" t="s">
        <v>10052</v>
      </c>
      <c r="DM172" t="s">
        <v>36</v>
      </c>
      <c r="DN172" t="s">
        <v>55</v>
      </c>
      <c r="DO172">
        <v>25000000</v>
      </c>
      <c r="DP172">
        <v>2011</v>
      </c>
      <c r="DQ172">
        <v>6.2</v>
      </c>
      <c r="DS172" t="s">
        <v>874</v>
      </c>
      <c r="DT172">
        <v>96</v>
      </c>
      <c r="DU172">
        <v>32131483</v>
      </c>
      <c r="DV172" t="s">
        <v>1568</v>
      </c>
      <c r="DW172" t="s">
        <v>16473</v>
      </c>
      <c r="DX172" t="s">
        <v>36</v>
      </c>
      <c r="DY172" t="s">
        <v>37</v>
      </c>
      <c r="DZ172">
        <v>11000000</v>
      </c>
      <c r="EA172">
        <v>2003</v>
      </c>
      <c r="EB172">
        <v>4.9000000000000004</v>
      </c>
      <c r="ED172" t="s">
        <v>13010</v>
      </c>
      <c r="EE172">
        <v>121</v>
      </c>
      <c r="EF172">
        <v>12549485</v>
      </c>
      <c r="EG172" t="s">
        <v>7510</v>
      </c>
      <c r="EH172" t="s">
        <v>13012</v>
      </c>
      <c r="EI172" t="s">
        <v>36</v>
      </c>
      <c r="EJ172" t="s">
        <v>37</v>
      </c>
      <c r="EK172">
        <v>15000000</v>
      </c>
      <c r="EL172">
        <v>2006</v>
      </c>
      <c r="EM172">
        <v>6.2</v>
      </c>
      <c r="EZ172" t="s">
        <v>3692</v>
      </c>
      <c r="FA172">
        <v>141</v>
      </c>
      <c r="FB172">
        <v>35707327</v>
      </c>
      <c r="FC172" t="s">
        <v>563</v>
      </c>
      <c r="FD172" t="s">
        <v>4755</v>
      </c>
      <c r="FE172" t="s">
        <v>36</v>
      </c>
      <c r="FF172" t="s">
        <v>37</v>
      </c>
      <c r="FG172">
        <v>55000000</v>
      </c>
      <c r="FH172">
        <v>2008</v>
      </c>
      <c r="FI172">
        <v>7.8</v>
      </c>
      <c r="FV172" t="s">
        <v>3492</v>
      </c>
      <c r="FW172">
        <v>114</v>
      </c>
      <c r="FX172">
        <v>70836296</v>
      </c>
      <c r="FY172" t="s">
        <v>1768</v>
      </c>
      <c r="FZ172" t="s">
        <v>6370</v>
      </c>
      <c r="GA172" t="s">
        <v>36</v>
      </c>
      <c r="GB172" t="s">
        <v>37</v>
      </c>
      <c r="GC172">
        <v>40000000</v>
      </c>
      <c r="GD172">
        <v>2001</v>
      </c>
      <c r="GE172">
        <v>5.9</v>
      </c>
      <c r="GG172" t="s">
        <v>14797</v>
      </c>
      <c r="GH172">
        <v>109</v>
      </c>
      <c r="GI172">
        <v>78845130</v>
      </c>
      <c r="GJ172" t="s">
        <v>1696</v>
      </c>
      <c r="GK172" t="s">
        <v>14798</v>
      </c>
      <c r="GL172" t="s">
        <v>36</v>
      </c>
      <c r="GM172" t="s">
        <v>1463</v>
      </c>
      <c r="GN172">
        <v>10000000</v>
      </c>
      <c r="GO172">
        <v>2016</v>
      </c>
      <c r="GP172">
        <v>6.1</v>
      </c>
      <c r="GR172" t="s">
        <v>8735</v>
      </c>
      <c r="GS172">
        <v>110</v>
      </c>
      <c r="GU172" t="s">
        <v>6155</v>
      </c>
      <c r="GV172" t="s">
        <v>8736</v>
      </c>
      <c r="GW172" t="s">
        <v>36</v>
      </c>
      <c r="GX172" t="s">
        <v>1463</v>
      </c>
      <c r="GY172">
        <v>24000000</v>
      </c>
      <c r="GZ172">
        <v>2014</v>
      </c>
      <c r="HA172">
        <v>2</v>
      </c>
      <c r="HC172" t="s">
        <v>1755</v>
      </c>
      <c r="HD172">
        <v>100</v>
      </c>
      <c r="HE172">
        <v>90341670</v>
      </c>
      <c r="HF172" t="s">
        <v>1070</v>
      </c>
      <c r="HG172" t="s">
        <v>4048</v>
      </c>
      <c r="HH172" t="s">
        <v>36</v>
      </c>
      <c r="HI172" t="s">
        <v>37</v>
      </c>
      <c r="HJ172">
        <v>60000000</v>
      </c>
      <c r="HK172">
        <v>2002</v>
      </c>
      <c r="HL172">
        <v>5.5</v>
      </c>
      <c r="HN172" t="s">
        <v>1937</v>
      </c>
      <c r="HO172">
        <v>146</v>
      </c>
      <c r="HP172">
        <v>9213</v>
      </c>
      <c r="HQ172" t="s">
        <v>57</v>
      </c>
      <c r="HR172" t="s">
        <v>1940</v>
      </c>
      <c r="HS172" t="s">
        <v>1944</v>
      </c>
      <c r="HT172" t="s">
        <v>890</v>
      </c>
      <c r="HU172">
        <v>94000000</v>
      </c>
      <c r="HV172">
        <v>2011</v>
      </c>
      <c r="HW172">
        <v>7.6</v>
      </c>
    </row>
    <row r="173" spans="2:231" x14ac:dyDescent="0.2">
      <c r="B173" t="s">
        <v>276</v>
      </c>
      <c r="C173">
        <v>136</v>
      </c>
      <c r="D173">
        <v>134006721</v>
      </c>
      <c r="E173" t="s">
        <v>703</v>
      </c>
      <c r="F173" t="s">
        <v>3006</v>
      </c>
      <c r="G173" t="s">
        <v>36</v>
      </c>
      <c r="H173" t="s">
        <v>37</v>
      </c>
      <c r="I173">
        <v>75000000</v>
      </c>
      <c r="J173">
        <v>1996</v>
      </c>
      <c r="K173">
        <v>7.4</v>
      </c>
      <c r="M173" t="s">
        <v>7111</v>
      </c>
      <c r="N173">
        <v>110</v>
      </c>
      <c r="O173">
        <v>171031347</v>
      </c>
      <c r="P173" t="s">
        <v>1155</v>
      </c>
      <c r="Q173" t="s">
        <v>7271</v>
      </c>
      <c r="R173" t="s">
        <v>36</v>
      </c>
      <c r="S173" t="s">
        <v>37</v>
      </c>
      <c r="T173">
        <v>38000000</v>
      </c>
      <c r="U173">
        <v>2010</v>
      </c>
      <c r="V173">
        <v>7.7</v>
      </c>
      <c r="X173" t="s">
        <v>7776</v>
      </c>
      <c r="Y173">
        <v>101</v>
      </c>
      <c r="Z173">
        <v>15081783</v>
      </c>
      <c r="AA173" t="s">
        <v>7778</v>
      </c>
      <c r="AB173" t="s">
        <v>7779</v>
      </c>
      <c r="AC173" t="s">
        <v>674</v>
      </c>
      <c r="AD173" t="s">
        <v>675</v>
      </c>
      <c r="AE173">
        <v>34000000</v>
      </c>
      <c r="AF173">
        <v>2008</v>
      </c>
      <c r="AG173">
        <v>7.7</v>
      </c>
      <c r="AI173" t="s">
        <v>10285</v>
      </c>
      <c r="AJ173">
        <v>111</v>
      </c>
      <c r="AK173">
        <v>6109075</v>
      </c>
      <c r="AL173" t="s">
        <v>2032</v>
      </c>
      <c r="AM173" t="s">
        <v>10287</v>
      </c>
      <c r="AN173" t="s">
        <v>1462</v>
      </c>
      <c r="AO173" t="s">
        <v>1463</v>
      </c>
      <c r="AP173">
        <v>19430000</v>
      </c>
      <c r="AQ173">
        <v>2009</v>
      </c>
      <c r="AR173">
        <v>6.7</v>
      </c>
      <c r="AT173" t="s">
        <v>2597</v>
      </c>
      <c r="AU173">
        <v>88</v>
      </c>
      <c r="AV173">
        <v>120136047</v>
      </c>
      <c r="AW173" t="s">
        <v>248</v>
      </c>
      <c r="AX173" t="s">
        <v>2598</v>
      </c>
      <c r="AY173" t="s">
        <v>36</v>
      </c>
      <c r="AZ173" t="s">
        <v>765</v>
      </c>
      <c r="BA173">
        <v>80000000</v>
      </c>
      <c r="BB173">
        <v>2008</v>
      </c>
      <c r="BC173">
        <v>5.6</v>
      </c>
      <c r="BE173" t="s">
        <v>4514</v>
      </c>
      <c r="BF173">
        <v>116</v>
      </c>
      <c r="BG173">
        <v>54414716</v>
      </c>
      <c r="BH173" t="s">
        <v>118</v>
      </c>
      <c r="BI173" t="s">
        <v>6450</v>
      </c>
      <c r="BJ173" t="s">
        <v>36</v>
      </c>
      <c r="BK173" t="s">
        <v>37</v>
      </c>
      <c r="BL173">
        <v>42000000</v>
      </c>
      <c r="BM173">
        <v>2014</v>
      </c>
      <c r="BN173">
        <v>6.3</v>
      </c>
      <c r="CA173" t="s">
        <v>485</v>
      </c>
      <c r="CB173">
        <v>170</v>
      </c>
      <c r="CC173">
        <v>102608827</v>
      </c>
      <c r="CD173" t="s">
        <v>213</v>
      </c>
      <c r="CE173" t="s">
        <v>1543</v>
      </c>
      <c r="CF173" t="s">
        <v>36</v>
      </c>
      <c r="CG173" t="s">
        <v>37</v>
      </c>
      <c r="CH173">
        <v>110000000</v>
      </c>
      <c r="CI173">
        <v>2004</v>
      </c>
      <c r="CJ173">
        <v>7.5</v>
      </c>
      <c r="CL173" t="s">
        <v>4901</v>
      </c>
      <c r="CM173">
        <v>100</v>
      </c>
      <c r="CN173">
        <v>85570368</v>
      </c>
      <c r="CO173" t="s">
        <v>270</v>
      </c>
      <c r="CP173" t="s">
        <v>6967</v>
      </c>
      <c r="CQ173" t="s">
        <v>36</v>
      </c>
      <c r="CR173" t="s">
        <v>37</v>
      </c>
      <c r="CS173">
        <v>38000000</v>
      </c>
      <c r="CT173">
        <v>2002</v>
      </c>
      <c r="CU173">
        <v>5.0999999999999996</v>
      </c>
      <c r="CW173" t="s">
        <v>3174</v>
      </c>
      <c r="CX173">
        <v>93</v>
      </c>
      <c r="CY173">
        <v>5409517</v>
      </c>
      <c r="CZ173" t="s">
        <v>498</v>
      </c>
      <c r="DA173" t="s">
        <v>3177</v>
      </c>
      <c r="DB173" t="s">
        <v>36</v>
      </c>
      <c r="DC173" t="s">
        <v>37</v>
      </c>
      <c r="DD173">
        <v>75000000</v>
      </c>
      <c r="DE173">
        <v>2001</v>
      </c>
      <c r="DF173">
        <v>4.7</v>
      </c>
      <c r="DH173" t="s">
        <v>10055</v>
      </c>
      <c r="DI173">
        <v>134</v>
      </c>
      <c r="DK173" t="s">
        <v>5803</v>
      </c>
      <c r="DL173" t="s">
        <v>10057</v>
      </c>
      <c r="DM173" t="s">
        <v>36</v>
      </c>
      <c r="DN173" t="s">
        <v>7088</v>
      </c>
      <c r="DO173">
        <v>25000000</v>
      </c>
      <c r="DP173">
        <v>1970</v>
      </c>
      <c r="DQ173">
        <v>7.3</v>
      </c>
      <c r="DS173" t="s">
        <v>8478</v>
      </c>
      <c r="DT173">
        <v>140</v>
      </c>
      <c r="DU173">
        <v>32101000</v>
      </c>
      <c r="DV173" t="s">
        <v>14889</v>
      </c>
      <c r="DW173" t="s">
        <v>14890</v>
      </c>
      <c r="DX173" t="s">
        <v>36</v>
      </c>
      <c r="DY173" t="s">
        <v>55</v>
      </c>
      <c r="DZ173">
        <v>10000000</v>
      </c>
      <c r="EA173">
        <v>1992</v>
      </c>
      <c r="EB173">
        <v>5.4</v>
      </c>
      <c r="ED173" t="s">
        <v>6798</v>
      </c>
      <c r="EE173">
        <v>100</v>
      </c>
      <c r="EF173">
        <v>12081447</v>
      </c>
      <c r="EG173" t="s">
        <v>802</v>
      </c>
      <c r="EH173" t="s">
        <v>6799</v>
      </c>
      <c r="EI173" t="s">
        <v>36</v>
      </c>
      <c r="EJ173" t="s">
        <v>37</v>
      </c>
      <c r="EL173">
        <v>2008</v>
      </c>
      <c r="EM173">
        <v>6.5</v>
      </c>
      <c r="EZ173" t="s">
        <v>497</v>
      </c>
      <c r="FA173">
        <v>91</v>
      </c>
      <c r="FB173">
        <v>35385560</v>
      </c>
      <c r="FC173" t="s">
        <v>7836</v>
      </c>
      <c r="FD173" t="s">
        <v>18470</v>
      </c>
      <c r="FE173" t="s">
        <v>36</v>
      </c>
      <c r="FF173" t="s">
        <v>37</v>
      </c>
      <c r="FG173">
        <v>4000000</v>
      </c>
      <c r="FH173">
        <v>2015</v>
      </c>
      <c r="FI173">
        <v>4.5999999999999996</v>
      </c>
      <c r="FV173" t="s">
        <v>2696</v>
      </c>
      <c r="FW173">
        <v>108</v>
      </c>
      <c r="FX173">
        <v>70625986</v>
      </c>
      <c r="FY173" t="s">
        <v>839</v>
      </c>
      <c r="FZ173" t="s">
        <v>9478</v>
      </c>
      <c r="GA173" t="s">
        <v>36</v>
      </c>
      <c r="GB173" t="s">
        <v>37</v>
      </c>
      <c r="GC173">
        <v>25000000</v>
      </c>
      <c r="GD173">
        <v>2011</v>
      </c>
      <c r="GE173">
        <v>6.2</v>
      </c>
      <c r="GG173" t="s">
        <v>1250</v>
      </c>
      <c r="GH173">
        <v>106</v>
      </c>
      <c r="GI173">
        <v>78747585</v>
      </c>
      <c r="GJ173" t="s">
        <v>147</v>
      </c>
      <c r="GK173" t="s">
        <v>2184</v>
      </c>
      <c r="GL173" t="s">
        <v>36</v>
      </c>
      <c r="GM173" t="s">
        <v>37</v>
      </c>
      <c r="GN173">
        <v>88000000</v>
      </c>
      <c r="GO173">
        <v>2015</v>
      </c>
      <c r="GP173">
        <v>5.6</v>
      </c>
      <c r="GR173" t="s">
        <v>10538</v>
      </c>
      <c r="GS173">
        <v>106</v>
      </c>
      <c r="GU173" t="s">
        <v>10541</v>
      </c>
      <c r="GV173" t="s">
        <v>10542</v>
      </c>
      <c r="GW173" t="s">
        <v>2776</v>
      </c>
      <c r="GX173" t="s">
        <v>3569</v>
      </c>
      <c r="GY173">
        <v>22000000</v>
      </c>
      <c r="GZ173">
        <v>2013</v>
      </c>
      <c r="HA173">
        <v>6.7</v>
      </c>
      <c r="HC173" t="s">
        <v>3692</v>
      </c>
      <c r="HD173">
        <v>138</v>
      </c>
      <c r="HE173">
        <v>90135191</v>
      </c>
      <c r="HF173" t="s">
        <v>6699</v>
      </c>
      <c r="HG173" t="s">
        <v>8149</v>
      </c>
      <c r="HH173" t="s">
        <v>36</v>
      </c>
      <c r="HI173" t="s">
        <v>37</v>
      </c>
      <c r="HJ173">
        <v>25000000</v>
      </c>
      <c r="HK173">
        <v>2003</v>
      </c>
      <c r="HL173">
        <v>8</v>
      </c>
      <c r="HN173" t="s">
        <v>2275</v>
      </c>
      <c r="HO173">
        <v>114</v>
      </c>
      <c r="HQ173" t="s">
        <v>3754</v>
      </c>
      <c r="HR173" t="s">
        <v>3755</v>
      </c>
      <c r="HS173" t="s">
        <v>36</v>
      </c>
      <c r="HT173" t="s">
        <v>37</v>
      </c>
      <c r="HU173">
        <v>16900000</v>
      </c>
      <c r="HV173">
        <v>1984</v>
      </c>
      <c r="HW173">
        <v>6.4</v>
      </c>
    </row>
    <row r="174" spans="2:231" x14ac:dyDescent="0.2">
      <c r="B174" t="s">
        <v>349</v>
      </c>
      <c r="C174">
        <v>124</v>
      </c>
      <c r="D174">
        <v>133382309</v>
      </c>
      <c r="E174" t="s">
        <v>695</v>
      </c>
      <c r="F174" t="s">
        <v>917</v>
      </c>
      <c r="G174" t="s">
        <v>36</v>
      </c>
      <c r="H174" t="s">
        <v>37</v>
      </c>
      <c r="I174">
        <v>150000000</v>
      </c>
      <c r="J174">
        <v>2006</v>
      </c>
      <c r="K174">
        <v>6.9</v>
      </c>
      <c r="M174" t="s">
        <v>123</v>
      </c>
      <c r="N174">
        <v>106</v>
      </c>
      <c r="O174">
        <v>168368427</v>
      </c>
      <c r="P174" t="s">
        <v>126</v>
      </c>
      <c r="Q174" t="s">
        <v>127</v>
      </c>
      <c r="R174" t="s">
        <v>36</v>
      </c>
      <c r="S174" t="s">
        <v>55</v>
      </c>
      <c r="T174">
        <v>200000000</v>
      </c>
      <c r="U174">
        <v>2008</v>
      </c>
      <c r="V174">
        <v>6.7</v>
      </c>
      <c r="X174" t="s">
        <v>15036</v>
      </c>
      <c r="Y174">
        <v>76</v>
      </c>
      <c r="Z174">
        <v>13684949</v>
      </c>
      <c r="AA174" t="s">
        <v>2617</v>
      </c>
      <c r="AB174" t="s">
        <v>15037</v>
      </c>
      <c r="AC174" t="s">
        <v>36</v>
      </c>
      <c r="AD174" t="s">
        <v>37</v>
      </c>
      <c r="AE174">
        <v>3000000</v>
      </c>
      <c r="AF174">
        <v>2002</v>
      </c>
      <c r="AG174">
        <v>5.9</v>
      </c>
      <c r="AI174" t="s">
        <v>16720</v>
      </c>
      <c r="AJ174">
        <v>101</v>
      </c>
      <c r="AK174">
        <v>6003587</v>
      </c>
      <c r="AL174" t="s">
        <v>698</v>
      </c>
      <c r="AM174" t="s">
        <v>20206</v>
      </c>
      <c r="AN174" t="s">
        <v>36</v>
      </c>
      <c r="AO174" t="s">
        <v>37</v>
      </c>
      <c r="AQ174">
        <v>2003</v>
      </c>
      <c r="AR174">
        <v>7.5</v>
      </c>
      <c r="AT174" t="s">
        <v>1755</v>
      </c>
      <c r="AU174">
        <v>114</v>
      </c>
      <c r="AV174">
        <v>119938730</v>
      </c>
      <c r="AW174" t="s">
        <v>4154</v>
      </c>
      <c r="AX174" t="s">
        <v>11718</v>
      </c>
      <c r="AY174" t="s">
        <v>36</v>
      </c>
      <c r="AZ174" t="s">
        <v>37</v>
      </c>
      <c r="BA174">
        <v>18000000</v>
      </c>
      <c r="BB174">
        <v>1994</v>
      </c>
      <c r="BC174">
        <v>6.9</v>
      </c>
      <c r="BE174" t="s">
        <v>5243</v>
      </c>
      <c r="BF174">
        <v>148</v>
      </c>
      <c r="BG174">
        <v>54200000</v>
      </c>
      <c r="BH174" t="s">
        <v>7956</v>
      </c>
      <c r="BI174" t="s">
        <v>9098</v>
      </c>
      <c r="BJ174" t="s">
        <v>36</v>
      </c>
      <c r="BK174" t="s">
        <v>37</v>
      </c>
      <c r="BL174">
        <v>27000000</v>
      </c>
      <c r="BM174">
        <v>1980</v>
      </c>
      <c r="BN174">
        <v>7.9</v>
      </c>
      <c r="CA174" t="s">
        <v>683</v>
      </c>
      <c r="CB174">
        <v>158</v>
      </c>
      <c r="CC174">
        <v>102515793</v>
      </c>
      <c r="CD174" t="s">
        <v>436</v>
      </c>
      <c r="CE174" t="s">
        <v>2141</v>
      </c>
      <c r="CF174" t="s">
        <v>36</v>
      </c>
      <c r="CG174" t="s">
        <v>37</v>
      </c>
      <c r="CH174">
        <v>90000000</v>
      </c>
      <c r="CI174">
        <v>2011</v>
      </c>
      <c r="CJ174">
        <v>7.8</v>
      </c>
      <c r="CL174" t="s">
        <v>8143</v>
      </c>
      <c r="CM174">
        <v>87</v>
      </c>
      <c r="CN174">
        <v>85416609</v>
      </c>
      <c r="CO174" t="s">
        <v>98</v>
      </c>
      <c r="CP174" t="s">
        <v>8144</v>
      </c>
      <c r="CQ174" t="s">
        <v>36</v>
      </c>
      <c r="CR174" t="s">
        <v>37</v>
      </c>
      <c r="CS174">
        <v>30000000</v>
      </c>
      <c r="CT174">
        <v>2004</v>
      </c>
      <c r="CU174">
        <v>7</v>
      </c>
      <c r="CW174" t="s">
        <v>109</v>
      </c>
      <c r="CX174">
        <v>128</v>
      </c>
      <c r="CY174">
        <v>36381716</v>
      </c>
      <c r="CZ174" t="s">
        <v>597</v>
      </c>
      <c r="DA174" t="s">
        <v>3191</v>
      </c>
      <c r="DB174" t="s">
        <v>36</v>
      </c>
      <c r="DC174" t="s">
        <v>37</v>
      </c>
      <c r="DD174">
        <v>82000000</v>
      </c>
      <c r="DE174">
        <v>2011</v>
      </c>
      <c r="DF174">
        <v>6.1</v>
      </c>
      <c r="DH174" t="s">
        <v>10061</v>
      </c>
      <c r="DI174">
        <v>139</v>
      </c>
      <c r="DK174" t="s">
        <v>10313</v>
      </c>
      <c r="DL174" t="s">
        <v>10314</v>
      </c>
      <c r="DM174" t="s">
        <v>1944</v>
      </c>
      <c r="DN174" t="s">
        <v>890</v>
      </c>
      <c r="DO174">
        <v>23000000</v>
      </c>
      <c r="DP174">
        <v>2009</v>
      </c>
      <c r="DQ174">
        <v>6.9</v>
      </c>
      <c r="DS174" t="s">
        <v>5126</v>
      </c>
      <c r="DT174">
        <v>108</v>
      </c>
      <c r="DU174">
        <v>32048809</v>
      </c>
      <c r="DV174" t="s">
        <v>5769</v>
      </c>
      <c r="DW174" t="s">
        <v>7467</v>
      </c>
      <c r="DX174" t="s">
        <v>36</v>
      </c>
      <c r="DY174" t="s">
        <v>368</v>
      </c>
      <c r="DZ174">
        <v>30000000</v>
      </c>
      <c r="EA174">
        <v>2005</v>
      </c>
      <c r="EB174">
        <v>5.3</v>
      </c>
      <c r="ED174" t="s">
        <v>11869</v>
      </c>
      <c r="EE174">
        <v>84</v>
      </c>
      <c r="EF174">
        <v>11860839</v>
      </c>
      <c r="EG174" t="s">
        <v>3499</v>
      </c>
      <c r="EH174" t="s">
        <v>15736</v>
      </c>
      <c r="EI174" t="s">
        <v>36</v>
      </c>
      <c r="EJ174" t="s">
        <v>37</v>
      </c>
      <c r="EK174">
        <v>9000000</v>
      </c>
      <c r="EL174">
        <v>2011</v>
      </c>
      <c r="EM174">
        <v>5.4</v>
      </c>
      <c r="EZ174" t="s">
        <v>6129</v>
      </c>
      <c r="FA174">
        <v>119</v>
      </c>
      <c r="FB174">
        <v>35228696</v>
      </c>
      <c r="FC174" t="s">
        <v>2385</v>
      </c>
      <c r="FD174" t="s">
        <v>6131</v>
      </c>
      <c r="FE174" t="s">
        <v>36</v>
      </c>
      <c r="FF174" t="s">
        <v>37</v>
      </c>
      <c r="FG174">
        <v>32000000</v>
      </c>
      <c r="FH174">
        <v>2002</v>
      </c>
      <c r="FI174">
        <v>6.5</v>
      </c>
      <c r="FV174" t="s">
        <v>3134</v>
      </c>
      <c r="FW174">
        <v>112</v>
      </c>
      <c r="FX174">
        <v>70224196</v>
      </c>
      <c r="FY174" t="s">
        <v>658</v>
      </c>
      <c r="FZ174" t="s">
        <v>3212</v>
      </c>
      <c r="GA174" t="s">
        <v>36</v>
      </c>
      <c r="GB174" t="s">
        <v>37</v>
      </c>
      <c r="GC174">
        <v>70000000</v>
      </c>
      <c r="GD174">
        <v>2008</v>
      </c>
      <c r="GE174">
        <v>5.6</v>
      </c>
      <c r="GG174" t="s">
        <v>9441</v>
      </c>
      <c r="GH174">
        <v>88</v>
      </c>
      <c r="GI174">
        <v>78656813</v>
      </c>
      <c r="GJ174" t="s">
        <v>9443</v>
      </c>
      <c r="GK174" t="s">
        <v>9444</v>
      </c>
      <c r="GL174" t="s">
        <v>36</v>
      </c>
      <c r="GM174" t="s">
        <v>37</v>
      </c>
      <c r="GN174">
        <v>25000000</v>
      </c>
      <c r="GO174">
        <v>1991</v>
      </c>
      <c r="GP174">
        <v>6</v>
      </c>
      <c r="GR174" t="s">
        <v>11530</v>
      </c>
      <c r="GS174">
        <v>105</v>
      </c>
      <c r="GU174" t="s">
        <v>1744</v>
      </c>
      <c r="GV174" t="s">
        <v>11531</v>
      </c>
      <c r="GW174" t="s">
        <v>36</v>
      </c>
      <c r="GX174" t="s">
        <v>11534</v>
      </c>
      <c r="GY174">
        <v>20000000</v>
      </c>
      <c r="GZ174">
        <v>2016</v>
      </c>
      <c r="HA174">
        <v>7.2</v>
      </c>
      <c r="HC174" t="s">
        <v>1255</v>
      </c>
      <c r="HD174">
        <v>98</v>
      </c>
      <c r="HE174">
        <v>89706988</v>
      </c>
      <c r="HF174" t="s">
        <v>4632</v>
      </c>
      <c r="HG174" t="s">
        <v>4633</v>
      </c>
      <c r="HH174" t="s">
        <v>36</v>
      </c>
      <c r="HI174" t="s">
        <v>37</v>
      </c>
      <c r="HJ174">
        <v>55000000</v>
      </c>
      <c r="HK174">
        <v>2005</v>
      </c>
      <c r="HL174">
        <v>6.2</v>
      </c>
      <c r="HN174" t="s">
        <v>5687</v>
      </c>
      <c r="HO174">
        <v>140</v>
      </c>
      <c r="HQ174" t="s">
        <v>3510</v>
      </c>
      <c r="HR174" t="s">
        <v>5688</v>
      </c>
      <c r="HS174" t="s">
        <v>36</v>
      </c>
      <c r="HT174" t="s">
        <v>5692</v>
      </c>
      <c r="HU174">
        <v>48000000</v>
      </c>
      <c r="HV174">
        <v>1981</v>
      </c>
      <c r="HW174">
        <v>2.7</v>
      </c>
    </row>
    <row r="175" spans="2:231" x14ac:dyDescent="0.2">
      <c r="B175" t="s">
        <v>1419</v>
      </c>
      <c r="C175">
        <v>138</v>
      </c>
      <c r="D175">
        <v>132550960</v>
      </c>
      <c r="E175" t="s">
        <v>261</v>
      </c>
      <c r="F175" t="s">
        <v>1443</v>
      </c>
      <c r="G175" t="s">
        <v>36</v>
      </c>
      <c r="H175" t="s">
        <v>37</v>
      </c>
      <c r="I175">
        <v>120000000</v>
      </c>
      <c r="J175">
        <v>2013</v>
      </c>
      <c r="K175">
        <v>6.7</v>
      </c>
      <c r="M175" t="s">
        <v>2164</v>
      </c>
      <c r="N175">
        <v>100</v>
      </c>
      <c r="O175">
        <v>168213584</v>
      </c>
      <c r="P175" t="s">
        <v>3941</v>
      </c>
      <c r="Q175" t="s">
        <v>3942</v>
      </c>
      <c r="R175" t="s">
        <v>36</v>
      </c>
      <c r="S175" t="s">
        <v>37</v>
      </c>
      <c r="U175">
        <v>2007</v>
      </c>
      <c r="V175">
        <v>5.9</v>
      </c>
      <c r="X175" t="s">
        <v>3492</v>
      </c>
      <c r="Y175">
        <v>95</v>
      </c>
      <c r="Z175">
        <v>13596911</v>
      </c>
      <c r="AA175" t="s">
        <v>848</v>
      </c>
      <c r="AB175" t="s">
        <v>3495</v>
      </c>
      <c r="AC175" t="s">
        <v>36</v>
      </c>
      <c r="AD175" t="s">
        <v>37</v>
      </c>
      <c r="AE175">
        <v>70000000</v>
      </c>
      <c r="AF175">
        <v>2001</v>
      </c>
      <c r="AG175">
        <v>6.2</v>
      </c>
      <c r="AI175" t="s">
        <v>739</v>
      </c>
      <c r="AJ175">
        <v>116</v>
      </c>
      <c r="AK175">
        <v>6002756</v>
      </c>
      <c r="AL175" t="s">
        <v>639</v>
      </c>
      <c r="AM175" t="s">
        <v>11341</v>
      </c>
      <c r="AN175" t="s">
        <v>36</v>
      </c>
      <c r="AO175" t="s">
        <v>37</v>
      </c>
      <c r="AP175">
        <v>20000000</v>
      </c>
      <c r="AQ175">
        <v>2012</v>
      </c>
      <c r="AR175">
        <v>7.2</v>
      </c>
      <c r="AT175" t="s">
        <v>2924</v>
      </c>
      <c r="AU175">
        <v>95</v>
      </c>
      <c r="AV175">
        <v>119793567</v>
      </c>
      <c r="AW175" t="s">
        <v>2099</v>
      </c>
      <c r="AX175" t="s">
        <v>2926</v>
      </c>
      <c r="AY175" t="s">
        <v>36</v>
      </c>
      <c r="AZ175" t="s">
        <v>37</v>
      </c>
      <c r="BA175">
        <v>78000000</v>
      </c>
      <c r="BB175">
        <v>2013</v>
      </c>
      <c r="BC175">
        <v>6.5</v>
      </c>
      <c r="BE175" t="s">
        <v>1762</v>
      </c>
      <c r="BF175">
        <v>187</v>
      </c>
      <c r="BG175">
        <v>54116191</v>
      </c>
      <c r="BH175" t="s">
        <v>3906</v>
      </c>
      <c r="BI175" t="s">
        <v>3907</v>
      </c>
      <c r="BJ175" t="s">
        <v>36</v>
      </c>
      <c r="BK175" t="s">
        <v>37</v>
      </c>
      <c r="BL175">
        <v>44000000</v>
      </c>
      <c r="BM175">
        <v>2015</v>
      </c>
      <c r="BN175">
        <v>7.9</v>
      </c>
      <c r="CA175" t="s">
        <v>16984</v>
      </c>
      <c r="CB175">
        <v>110</v>
      </c>
      <c r="CC175">
        <v>102308900</v>
      </c>
      <c r="CD175" t="s">
        <v>16987</v>
      </c>
      <c r="CE175" t="s">
        <v>16988</v>
      </c>
      <c r="CF175" t="s">
        <v>36</v>
      </c>
      <c r="CG175" t="s">
        <v>37</v>
      </c>
      <c r="CH175">
        <v>6000000</v>
      </c>
      <c r="CI175">
        <v>1969</v>
      </c>
      <c r="CJ175">
        <v>8.1</v>
      </c>
      <c r="CL175" t="s">
        <v>2384</v>
      </c>
      <c r="CM175">
        <v>83</v>
      </c>
      <c r="CN175">
        <v>84303558</v>
      </c>
      <c r="CO175" t="s">
        <v>248</v>
      </c>
      <c r="CP175" t="s">
        <v>2386</v>
      </c>
      <c r="CQ175" t="s">
        <v>36</v>
      </c>
      <c r="CR175" t="s">
        <v>37</v>
      </c>
      <c r="CS175">
        <v>85000000</v>
      </c>
      <c r="CT175">
        <v>2006</v>
      </c>
      <c r="CU175">
        <v>6.2</v>
      </c>
      <c r="CW175" t="s">
        <v>3231</v>
      </c>
      <c r="CX175">
        <v>87</v>
      </c>
      <c r="CY175">
        <v>112950721</v>
      </c>
      <c r="CZ175" t="s">
        <v>3232</v>
      </c>
      <c r="DA175" t="s">
        <v>3233</v>
      </c>
      <c r="DB175" t="s">
        <v>36</v>
      </c>
      <c r="DC175" t="s">
        <v>37</v>
      </c>
      <c r="DD175">
        <v>72000000</v>
      </c>
      <c r="DE175">
        <v>2001</v>
      </c>
      <c r="DF175">
        <v>4.5999999999999996</v>
      </c>
      <c r="DH175" t="s">
        <v>8805</v>
      </c>
      <c r="DI175">
        <v>240</v>
      </c>
      <c r="DK175" t="s">
        <v>5709</v>
      </c>
      <c r="DL175" t="s">
        <v>10362</v>
      </c>
      <c r="DM175" t="s">
        <v>36</v>
      </c>
      <c r="DN175" t="s">
        <v>55</v>
      </c>
      <c r="DO175">
        <v>22000000</v>
      </c>
      <c r="DP175">
        <v>1982</v>
      </c>
      <c r="DQ175">
        <v>8.1</v>
      </c>
      <c r="DS175" t="s">
        <v>5126</v>
      </c>
      <c r="DT175">
        <v>108</v>
      </c>
      <c r="DU175">
        <v>32048809</v>
      </c>
      <c r="DV175" t="s">
        <v>5769</v>
      </c>
      <c r="DW175" t="s">
        <v>7467</v>
      </c>
      <c r="DX175" t="s">
        <v>36</v>
      </c>
      <c r="DY175" t="s">
        <v>368</v>
      </c>
      <c r="DZ175">
        <v>30000000</v>
      </c>
      <c r="EA175">
        <v>2005</v>
      </c>
      <c r="EB175">
        <v>5.3</v>
      </c>
      <c r="ED175" t="s">
        <v>1553</v>
      </c>
      <c r="EE175">
        <v>100</v>
      </c>
      <c r="EF175">
        <v>11694528</v>
      </c>
      <c r="EG175" t="s">
        <v>327</v>
      </c>
      <c r="EH175" t="s">
        <v>19275</v>
      </c>
      <c r="EI175" t="s">
        <v>36</v>
      </c>
      <c r="EJ175" t="s">
        <v>37</v>
      </c>
      <c r="EK175">
        <v>3000000</v>
      </c>
      <c r="EL175">
        <v>2005</v>
      </c>
      <c r="EM175">
        <v>7.2</v>
      </c>
      <c r="EZ175" t="s">
        <v>1322</v>
      </c>
      <c r="FA175">
        <v>98</v>
      </c>
      <c r="FB175">
        <v>35063732</v>
      </c>
      <c r="FC175" t="s">
        <v>1205</v>
      </c>
      <c r="FD175" t="s">
        <v>7947</v>
      </c>
      <c r="FE175" t="s">
        <v>36</v>
      </c>
      <c r="FF175" t="s">
        <v>37</v>
      </c>
      <c r="FG175">
        <v>32000000</v>
      </c>
      <c r="FH175">
        <v>2007</v>
      </c>
      <c r="FI175">
        <v>6.4</v>
      </c>
      <c r="FV175" t="s">
        <v>6100</v>
      </c>
      <c r="FW175">
        <v>117</v>
      </c>
      <c r="FX175">
        <v>70100000</v>
      </c>
      <c r="FY175" t="s">
        <v>3881</v>
      </c>
      <c r="FZ175" t="s">
        <v>6101</v>
      </c>
      <c r="GA175" t="s">
        <v>36</v>
      </c>
      <c r="GB175" t="s">
        <v>37</v>
      </c>
      <c r="GC175">
        <v>40000000</v>
      </c>
      <c r="GD175">
        <v>1992</v>
      </c>
      <c r="GE175">
        <v>5.4</v>
      </c>
      <c r="GG175" t="s">
        <v>387</v>
      </c>
      <c r="GH175">
        <v>146</v>
      </c>
      <c r="GI175">
        <v>78616689</v>
      </c>
      <c r="GJ175" t="s">
        <v>2187</v>
      </c>
      <c r="GK175" t="s">
        <v>2188</v>
      </c>
      <c r="GL175" t="s">
        <v>36</v>
      </c>
      <c r="GM175" t="s">
        <v>37</v>
      </c>
      <c r="GN175">
        <v>100000000</v>
      </c>
      <c r="GO175">
        <v>2001</v>
      </c>
      <c r="GP175">
        <v>7.1</v>
      </c>
      <c r="GR175" t="s">
        <v>16263</v>
      </c>
      <c r="GS175">
        <v>124</v>
      </c>
      <c r="GU175" t="s">
        <v>1053</v>
      </c>
      <c r="GV175" t="s">
        <v>16265</v>
      </c>
      <c r="GW175" t="s">
        <v>1462</v>
      </c>
      <c r="GX175" t="s">
        <v>266</v>
      </c>
      <c r="GY175">
        <v>8000000</v>
      </c>
      <c r="GZ175">
        <v>2005</v>
      </c>
      <c r="HA175">
        <v>7.7</v>
      </c>
      <c r="HC175" t="s">
        <v>5587</v>
      </c>
      <c r="HD175">
        <v>115</v>
      </c>
      <c r="HE175">
        <v>89253340</v>
      </c>
      <c r="HF175" t="s">
        <v>226</v>
      </c>
      <c r="HG175" t="s">
        <v>5588</v>
      </c>
      <c r="HH175" t="s">
        <v>36</v>
      </c>
      <c r="HI175" t="s">
        <v>1463</v>
      </c>
      <c r="HJ175">
        <v>48000000</v>
      </c>
      <c r="HK175">
        <v>2014</v>
      </c>
      <c r="HL175">
        <v>6</v>
      </c>
      <c r="HO175">
        <v>30</v>
      </c>
      <c r="HQ175" t="s">
        <v>3313</v>
      </c>
      <c r="HR175" t="s">
        <v>6189</v>
      </c>
      <c r="HS175" t="s">
        <v>36</v>
      </c>
      <c r="HT175" t="s">
        <v>37</v>
      </c>
      <c r="HW175">
        <v>7.5</v>
      </c>
    </row>
    <row r="176" spans="2:231" x14ac:dyDescent="0.2">
      <c r="B176" t="s">
        <v>1062</v>
      </c>
      <c r="C176">
        <v>138</v>
      </c>
      <c r="D176">
        <v>132122995</v>
      </c>
      <c r="E176" t="s">
        <v>1064</v>
      </c>
      <c r="F176" t="s">
        <v>1065</v>
      </c>
      <c r="G176" t="s">
        <v>36</v>
      </c>
      <c r="H176" t="s">
        <v>37</v>
      </c>
      <c r="I176">
        <v>137000000</v>
      </c>
      <c r="J176">
        <v>2003</v>
      </c>
      <c r="K176">
        <v>5.7</v>
      </c>
      <c r="M176" t="s">
        <v>311</v>
      </c>
      <c r="N176">
        <v>144</v>
      </c>
      <c r="O176">
        <v>167007184</v>
      </c>
      <c r="P176" t="s">
        <v>197</v>
      </c>
      <c r="Q176" t="s">
        <v>1705</v>
      </c>
      <c r="R176" t="s">
        <v>36</v>
      </c>
      <c r="S176" t="s">
        <v>55</v>
      </c>
      <c r="T176">
        <v>150000000</v>
      </c>
      <c r="U176">
        <v>2006</v>
      </c>
      <c r="V176">
        <v>8</v>
      </c>
      <c r="X176" t="s">
        <v>12991</v>
      </c>
      <c r="Y176">
        <v>85</v>
      </c>
      <c r="Z176">
        <v>12701880</v>
      </c>
      <c r="AA176" t="s">
        <v>12993</v>
      </c>
      <c r="AB176" t="s">
        <v>12994</v>
      </c>
      <c r="AC176" t="s">
        <v>36</v>
      </c>
      <c r="AD176" t="s">
        <v>37</v>
      </c>
      <c r="AE176">
        <v>15000000</v>
      </c>
      <c r="AF176">
        <v>2008</v>
      </c>
      <c r="AG176">
        <v>5.7</v>
      </c>
      <c r="AI176" t="s">
        <v>9063</v>
      </c>
      <c r="AJ176">
        <v>227</v>
      </c>
      <c r="AK176">
        <v>6000000</v>
      </c>
      <c r="AL176" t="s">
        <v>12816</v>
      </c>
      <c r="AM176" t="s">
        <v>12817</v>
      </c>
      <c r="AN176" t="s">
        <v>36</v>
      </c>
      <c r="AO176" t="s">
        <v>55</v>
      </c>
      <c r="AP176">
        <v>15000000</v>
      </c>
      <c r="AQ176">
        <v>1962</v>
      </c>
      <c r="AR176">
        <v>8.4</v>
      </c>
      <c r="AT176" t="s">
        <v>387</v>
      </c>
      <c r="AU176">
        <v>142</v>
      </c>
      <c r="AV176">
        <v>119654900</v>
      </c>
      <c r="AW176" t="s">
        <v>809</v>
      </c>
      <c r="AX176" t="s">
        <v>3324</v>
      </c>
      <c r="AY176" t="s">
        <v>36</v>
      </c>
      <c r="AZ176" t="s">
        <v>37</v>
      </c>
      <c r="BA176">
        <v>70000000</v>
      </c>
      <c r="BB176">
        <v>1991</v>
      </c>
      <c r="BC176">
        <v>6.7</v>
      </c>
      <c r="BE176" t="s">
        <v>1963</v>
      </c>
      <c r="BF176">
        <v>68</v>
      </c>
      <c r="BG176">
        <v>53868030</v>
      </c>
      <c r="BH176" t="s">
        <v>1247</v>
      </c>
      <c r="BI176" t="s">
        <v>11763</v>
      </c>
      <c r="BJ176" t="s">
        <v>36</v>
      </c>
      <c r="BK176" t="s">
        <v>37</v>
      </c>
      <c r="BL176">
        <v>17000000</v>
      </c>
      <c r="BM176">
        <v>1997</v>
      </c>
      <c r="BN176">
        <v>7</v>
      </c>
      <c r="CA176" t="s">
        <v>1755</v>
      </c>
      <c r="CB176">
        <v>115</v>
      </c>
      <c r="CC176">
        <v>101228120</v>
      </c>
      <c r="CD176" t="s">
        <v>1757</v>
      </c>
      <c r="CE176" t="s">
        <v>1758</v>
      </c>
      <c r="CF176" t="s">
        <v>36</v>
      </c>
      <c r="CG176" t="s">
        <v>37</v>
      </c>
      <c r="CH176">
        <v>100000000</v>
      </c>
      <c r="CI176">
        <v>1996</v>
      </c>
      <c r="CJ176">
        <v>6.1</v>
      </c>
      <c r="CL176" t="s">
        <v>6026</v>
      </c>
      <c r="CM176">
        <v>88</v>
      </c>
      <c r="CN176">
        <v>84300000</v>
      </c>
      <c r="CO176" t="s">
        <v>6029</v>
      </c>
      <c r="CP176" t="s">
        <v>6030</v>
      </c>
      <c r="CQ176" t="s">
        <v>36</v>
      </c>
      <c r="CR176" t="s">
        <v>37</v>
      </c>
      <c r="CS176">
        <v>2600000</v>
      </c>
      <c r="CT176">
        <v>1940</v>
      </c>
      <c r="CU176">
        <v>7.5</v>
      </c>
      <c r="CW176" t="s">
        <v>3279</v>
      </c>
      <c r="CX176">
        <v>85</v>
      </c>
      <c r="CY176">
        <v>144156464</v>
      </c>
      <c r="CZ176" t="s">
        <v>428</v>
      </c>
      <c r="DA176" t="s">
        <v>3280</v>
      </c>
      <c r="DB176" t="s">
        <v>36</v>
      </c>
      <c r="DC176" t="s">
        <v>37</v>
      </c>
      <c r="DD176">
        <v>71500000</v>
      </c>
      <c r="DE176">
        <v>1998</v>
      </c>
      <c r="DF176">
        <v>5.3</v>
      </c>
      <c r="DH176" t="s">
        <v>8638</v>
      </c>
      <c r="DI176">
        <v>114</v>
      </c>
      <c r="DK176" t="s">
        <v>10292</v>
      </c>
      <c r="DL176" t="s">
        <v>11363</v>
      </c>
      <c r="DM176" t="s">
        <v>36</v>
      </c>
      <c r="DN176" t="s">
        <v>266</v>
      </c>
      <c r="DO176">
        <v>20000000</v>
      </c>
      <c r="DP176">
        <v>2008</v>
      </c>
      <c r="DQ176">
        <v>6.5</v>
      </c>
      <c r="DS176" t="s">
        <v>11030</v>
      </c>
      <c r="DT176">
        <v>108</v>
      </c>
      <c r="DU176">
        <v>32000000</v>
      </c>
      <c r="DV176" t="s">
        <v>11032</v>
      </c>
      <c r="DW176" t="s">
        <v>11033</v>
      </c>
      <c r="DX176" t="s">
        <v>36</v>
      </c>
      <c r="DY176" t="s">
        <v>37</v>
      </c>
      <c r="DZ176">
        <v>806947</v>
      </c>
      <c r="EA176">
        <v>1960</v>
      </c>
      <c r="EB176">
        <v>8.5</v>
      </c>
      <c r="ED176" t="s">
        <v>12243</v>
      </c>
      <c r="EE176">
        <v>73</v>
      </c>
      <c r="EF176">
        <v>11634458</v>
      </c>
      <c r="EG176" t="s">
        <v>1757</v>
      </c>
      <c r="EH176" t="s">
        <v>12246</v>
      </c>
      <c r="EI176" t="s">
        <v>36</v>
      </c>
      <c r="EJ176" t="s">
        <v>37</v>
      </c>
      <c r="EK176">
        <v>17000000</v>
      </c>
      <c r="EL176">
        <v>1999</v>
      </c>
      <c r="EM176">
        <v>5.8</v>
      </c>
      <c r="EZ176" t="s">
        <v>3147</v>
      </c>
      <c r="FA176">
        <v>113</v>
      </c>
      <c r="FB176">
        <v>34636443</v>
      </c>
      <c r="FC176" t="s">
        <v>514</v>
      </c>
      <c r="FD176" t="s">
        <v>3148</v>
      </c>
      <c r="FE176" t="s">
        <v>36</v>
      </c>
      <c r="FF176" t="s">
        <v>37</v>
      </c>
      <c r="FG176">
        <v>52000000</v>
      </c>
      <c r="FH176">
        <v>2005</v>
      </c>
      <c r="FI176">
        <v>6.6</v>
      </c>
      <c r="FV176" t="s">
        <v>4626</v>
      </c>
      <c r="FW176">
        <v>123</v>
      </c>
      <c r="FX176">
        <v>69951824</v>
      </c>
      <c r="FY176" t="s">
        <v>164</v>
      </c>
      <c r="FZ176" t="s">
        <v>4839</v>
      </c>
      <c r="GA176" t="s">
        <v>36</v>
      </c>
      <c r="GB176" t="s">
        <v>37</v>
      </c>
      <c r="GC176">
        <v>55000000</v>
      </c>
      <c r="GD176">
        <v>2008</v>
      </c>
      <c r="GE176">
        <v>7.7</v>
      </c>
      <c r="GG176" t="s">
        <v>1026</v>
      </c>
      <c r="GH176">
        <v>105</v>
      </c>
      <c r="GI176">
        <v>76400000</v>
      </c>
      <c r="GJ176" t="s">
        <v>1026</v>
      </c>
      <c r="GK176" t="s">
        <v>11735</v>
      </c>
      <c r="GL176" t="s">
        <v>36</v>
      </c>
      <c r="GM176" t="s">
        <v>37</v>
      </c>
      <c r="GN176">
        <v>17000000</v>
      </c>
      <c r="GO176">
        <v>1984</v>
      </c>
      <c r="GP176">
        <v>6.6</v>
      </c>
      <c r="GR176" t="s">
        <v>6431</v>
      </c>
      <c r="GS176">
        <v>90</v>
      </c>
      <c r="GU176" t="s">
        <v>6431</v>
      </c>
      <c r="GV176" t="s">
        <v>19564</v>
      </c>
      <c r="GW176" t="s">
        <v>36</v>
      </c>
      <c r="GX176" t="s">
        <v>37</v>
      </c>
      <c r="GY176">
        <v>3000000</v>
      </c>
      <c r="GZ176">
        <v>2011</v>
      </c>
      <c r="HA176">
        <v>5.8</v>
      </c>
      <c r="HC176" t="s">
        <v>5074</v>
      </c>
      <c r="HD176">
        <v>129</v>
      </c>
      <c r="HE176">
        <v>88504640</v>
      </c>
      <c r="HF176" t="s">
        <v>1725</v>
      </c>
      <c r="HG176" t="s">
        <v>5076</v>
      </c>
      <c r="HH176" t="s">
        <v>36</v>
      </c>
      <c r="HI176" t="s">
        <v>37</v>
      </c>
      <c r="HJ176">
        <v>45000000</v>
      </c>
      <c r="HK176">
        <v>2006</v>
      </c>
      <c r="HL176">
        <v>7.6</v>
      </c>
      <c r="HN176" t="s">
        <v>7714</v>
      </c>
      <c r="HO176">
        <v>156</v>
      </c>
      <c r="HQ176" t="s">
        <v>1693</v>
      </c>
      <c r="HR176" t="s">
        <v>7715</v>
      </c>
      <c r="HS176" t="s">
        <v>36</v>
      </c>
      <c r="HT176" t="s">
        <v>7718</v>
      </c>
      <c r="HU176">
        <v>35000000</v>
      </c>
      <c r="HV176">
        <v>1980</v>
      </c>
      <c r="HW176">
        <v>8.4</v>
      </c>
    </row>
    <row r="177" spans="2:231" x14ac:dyDescent="0.2">
      <c r="B177" t="s">
        <v>387</v>
      </c>
      <c r="C177">
        <v>145</v>
      </c>
      <c r="D177">
        <v>132014112</v>
      </c>
      <c r="E177" t="s">
        <v>521</v>
      </c>
      <c r="F177" t="s">
        <v>1697</v>
      </c>
      <c r="G177" t="s">
        <v>36</v>
      </c>
      <c r="H177" t="s">
        <v>37</v>
      </c>
      <c r="I177">
        <v>102000000</v>
      </c>
      <c r="J177">
        <v>2002</v>
      </c>
      <c r="K177">
        <v>7.7</v>
      </c>
      <c r="M177" t="s">
        <v>311</v>
      </c>
      <c r="N177">
        <v>144</v>
      </c>
      <c r="O177">
        <v>167007184</v>
      </c>
      <c r="P177" t="s">
        <v>197</v>
      </c>
      <c r="Q177" t="s">
        <v>1705</v>
      </c>
      <c r="R177" t="s">
        <v>36</v>
      </c>
      <c r="S177" t="s">
        <v>55</v>
      </c>
      <c r="T177">
        <v>150000000</v>
      </c>
      <c r="U177">
        <v>2006</v>
      </c>
      <c r="V177">
        <v>8</v>
      </c>
      <c r="X177" t="s">
        <v>8622</v>
      </c>
      <c r="Y177">
        <v>86</v>
      </c>
      <c r="Z177">
        <v>10134754</v>
      </c>
      <c r="AA177" t="s">
        <v>477</v>
      </c>
      <c r="AB177" t="s">
        <v>8624</v>
      </c>
      <c r="AC177" t="s">
        <v>36</v>
      </c>
      <c r="AD177" t="s">
        <v>37</v>
      </c>
      <c r="AE177">
        <v>30000000</v>
      </c>
      <c r="AF177">
        <v>2011</v>
      </c>
      <c r="AG177">
        <v>4.8</v>
      </c>
      <c r="AI177" t="s">
        <v>21618</v>
      </c>
      <c r="AJ177">
        <v>95</v>
      </c>
      <c r="AK177">
        <v>5997134</v>
      </c>
      <c r="AL177" t="s">
        <v>11565</v>
      </c>
      <c r="AM177" t="s">
        <v>21619</v>
      </c>
      <c r="AN177" t="s">
        <v>36</v>
      </c>
      <c r="AO177" t="s">
        <v>37</v>
      </c>
      <c r="AP177">
        <v>1000000</v>
      </c>
      <c r="AQ177">
        <v>2012</v>
      </c>
      <c r="AR177">
        <v>7.2</v>
      </c>
      <c r="AT177" t="s">
        <v>10323</v>
      </c>
      <c r="AU177">
        <v>93</v>
      </c>
      <c r="AV177">
        <v>119500000</v>
      </c>
      <c r="AW177" t="s">
        <v>5795</v>
      </c>
      <c r="AX177" t="s">
        <v>19739</v>
      </c>
      <c r="AY177" t="s">
        <v>36</v>
      </c>
      <c r="AZ177" t="s">
        <v>37</v>
      </c>
      <c r="BA177">
        <v>2600000</v>
      </c>
      <c r="BB177">
        <v>1974</v>
      </c>
      <c r="BC177">
        <v>7.8</v>
      </c>
      <c r="BE177" t="s">
        <v>3737</v>
      </c>
      <c r="BF177">
        <v>105</v>
      </c>
      <c r="BG177">
        <v>53846915</v>
      </c>
      <c r="BH177" t="s">
        <v>164</v>
      </c>
      <c r="BI177" t="s">
        <v>3738</v>
      </c>
      <c r="BJ177" t="s">
        <v>36</v>
      </c>
      <c r="BK177" t="s">
        <v>37</v>
      </c>
      <c r="BL177">
        <v>50100000</v>
      </c>
      <c r="BM177">
        <v>2015</v>
      </c>
      <c r="BN177">
        <v>6.6</v>
      </c>
      <c r="CA177" t="s">
        <v>3971</v>
      </c>
      <c r="CB177">
        <v>99</v>
      </c>
      <c r="CC177">
        <v>101217900</v>
      </c>
      <c r="CD177" t="s">
        <v>956</v>
      </c>
      <c r="CE177" t="s">
        <v>3974</v>
      </c>
      <c r="CF177" t="s">
        <v>36</v>
      </c>
      <c r="CG177" t="s">
        <v>37</v>
      </c>
      <c r="CH177">
        <v>70000000</v>
      </c>
      <c r="CI177">
        <v>1998</v>
      </c>
      <c r="CJ177">
        <v>7</v>
      </c>
      <c r="CL177" t="s">
        <v>1573</v>
      </c>
      <c r="CM177">
        <v>93</v>
      </c>
      <c r="CN177">
        <v>84185387</v>
      </c>
      <c r="CO177" t="s">
        <v>2475</v>
      </c>
      <c r="CP177" t="s">
        <v>9413</v>
      </c>
      <c r="CQ177" t="s">
        <v>36</v>
      </c>
      <c r="CR177" t="s">
        <v>37</v>
      </c>
      <c r="CS177">
        <v>80000000</v>
      </c>
      <c r="CT177">
        <v>2004</v>
      </c>
      <c r="CU177">
        <v>4.9000000000000004</v>
      </c>
      <c r="CW177" t="s">
        <v>144</v>
      </c>
      <c r="CX177">
        <v>93</v>
      </c>
      <c r="CY177">
        <v>436471036</v>
      </c>
      <c r="CZ177" t="s">
        <v>723</v>
      </c>
      <c r="DA177" t="s">
        <v>3292</v>
      </c>
      <c r="DB177" t="s">
        <v>36</v>
      </c>
      <c r="DC177" t="s">
        <v>37</v>
      </c>
      <c r="DD177">
        <v>150000000</v>
      </c>
      <c r="DE177">
        <v>2004</v>
      </c>
      <c r="DF177">
        <v>7.2</v>
      </c>
      <c r="DH177" t="s">
        <v>3871</v>
      </c>
      <c r="DI177">
        <v>102</v>
      </c>
      <c r="DK177" t="s">
        <v>6881</v>
      </c>
      <c r="DL177" t="s">
        <v>11503</v>
      </c>
      <c r="DM177" t="s">
        <v>1944</v>
      </c>
      <c r="DN177" t="s">
        <v>890</v>
      </c>
      <c r="DO177">
        <v>25000000</v>
      </c>
      <c r="DP177">
        <v>2008</v>
      </c>
      <c r="DQ177">
        <v>6.2</v>
      </c>
      <c r="DS177" t="s">
        <v>7062</v>
      </c>
      <c r="DT177">
        <v>82</v>
      </c>
      <c r="DU177">
        <v>31768374</v>
      </c>
      <c r="DV177" t="s">
        <v>428</v>
      </c>
      <c r="DW177" t="s">
        <v>9119</v>
      </c>
      <c r="DX177" t="s">
        <v>36</v>
      </c>
      <c r="DY177" t="s">
        <v>37</v>
      </c>
      <c r="DZ177">
        <v>27000000</v>
      </c>
      <c r="EA177">
        <v>1999</v>
      </c>
      <c r="EB177">
        <v>5.6</v>
      </c>
      <c r="ED177" t="s">
        <v>5645</v>
      </c>
      <c r="EE177">
        <v>103</v>
      </c>
      <c r="EF177">
        <v>11034436</v>
      </c>
      <c r="EG177" t="s">
        <v>2396</v>
      </c>
      <c r="EH177" t="s">
        <v>11224</v>
      </c>
      <c r="EI177" t="s">
        <v>36</v>
      </c>
      <c r="EJ177" t="s">
        <v>55</v>
      </c>
      <c r="EK177">
        <v>20000000</v>
      </c>
      <c r="EL177">
        <v>2005</v>
      </c>
      <c r="EM177">
        <v>7.1</v>
      </c>
      <c r="EZ177" t="s">
        <v>1514</v>
      </c>
      <c r="FA177">
        <v>123</v>
      </c>
      <c r="FB177">
        <v>34543701</v>
      </c>
      <c r="FC177" t="s">
        <v>1687</v>
      </c>
      <c r="FD177" t="s">
        <v>2522</v>
      </c>
      <c r="FE177" t="s">
        <v>36</v>
      </c>
      <c r="FF177" t="s">
        <v>37</v>
      </c>
      <c r="FG177">
        <v>82000000</v>
      </c>
      <c r="FH177">
        <v>2000</v>
      </c>
      <c r="FI177">
        <v>5.9</v>
      </c>
      <c r="FV177" t="s">
        <v>848</v>
      </c>
      <c r="FW177">
        <v>111</v>
      </c>
      <c r="FX177">
        <v>69800000</v>
      </c>
      <c r="FY177" t="s">
        <v>320</v>
      </c>
      <c r="FZ177" t="s">
        <v>15975</v>
      </c>
      <c r="GA177" t="s">
        <v>36</v>
      </c>
      <c r="GB177" t="s">
        <v>37</v>
      </c>
      <c r="GC177">
        <v>8000000</v>
      </c>
      <c r="GD177">
        <v>1984</v>
      </c>
      <c r="GE177">
        <v>6.2</v>
      </c>
      <c r="GG177" t="s">
        <v>376</v>
      </c>
      <c r="GH177">
        <v>120</v>
      </c>
      <c r="GI177">
        <v>75754670</v>
      </c>
      <c r="GJ177" t="s">
        <v>2511</v>
      </c>
      <c r="GK177" t="s">
        <v>2512</v>
      </c>
      <c r="GL177" t="s">
        <v>36</v>
      </c>
      <c r="GM177" t="s">
        <v>37</v>
      </c>
      <c r="GN177">
        <v>85000000</v>
      </c>
      <c r="GO177">
        <v>2008</v>
      </c>
      <c r="GP177">
        <v>7</v>
      </c>
      <c r="GR177" t="s">
        <v>14354</v>
      </c>
      <c r="GS177">
        <v>118</v>
      </c>
      <c r="GU177" t="s">
        <v>10639</v>
      </c>
      <c r="GV177" t="s">
        <v>19703</v>
      </c>
      <c r="GW177" t="s">
        <v>36</v>
      </c>
      <c r="GX177" t="s">
        <v>37</v>
      </c>
      <c r="GY177">
        <v>2700000</v>
      </c>
      <c r="GZ177">
        <v>1979</v>
      </c>
      <c r="HA177">
        <v>7.4</v>
      </c>
      <c r="HC177" t="s">
        <v>526</v>
      </c>
      <c r="HD177">
        <v>176</v>
      </c>
      <c r="HE177">
        <v>88246220</v>
      </c>
      <c r="HF177" t="s">
        <v>528</v>
      </c>
      <c r="HG177" t="s">
        <v>529</v>
      </c>
      <c r="HH177" t="s">
        <v>36</v>
      </c>
      <c r="HI177" t="s">
        <v>37</v>
      </c>
      <c r="HJ177">
        <v>175000000</v>
      </c>
      <c r="HK177">
        <v>1995</v>
      </c>
      <c r="HL177">
        <v>6.1</v>
      </c>
      <c r="HN177" t="s">
        <v>387</v>
      </c>
      <c r="HO177">
        <v>142</v>
      </c>
      <c r="HQ177" t="s">
        <v>199</v>
      </c>
      <c r="HR177" t="s">
        <v>7958</v>
      </c>
      <c r="HS177" t="s">
        <v>36</v>
      </c>
      <c r="HT177" t="s">
        <v>37</v>
      </c>
      <c r="HU177">
        <v>35000000</v>
      </c>
      <c r="HV177">
        <v>1979</v>
      </c>
      <c r="HW177">
        <v>5.9</v>
      </c>
    </row>
    <row r="178" spans="2:231" x14ac:dyDescent="0.2">
      <c r="B178" t="s">
        <v>1349</v>
      </c>
      <c r="C178">
        <v>92</v>
      </c>
      <c r="D178">
        <v>131920333</v>
      </c>
      <c r="E178" t="s">
        <v>220</v>
      </c>
      <c r="F178" t="s">
        <v>1351</v>
      </c>
      <c r="G178" t="s">
        <v>36</v>
      </c>
      <c r="H178" t="s">
        <v>37</v>
      </c>
      <c r="I178">
        <v>130000000</v>
      </c>
      <c r="J178">
        <v>2007</v>
      </c>
      <c r="K178">
        <v>5.6</v>
      </c>
      <c r="M178" t="s">
        <v>426</v>
      </c>
      <c r="N178">
        <v>158</v>
      </c>
      <c r="O178">
        <v>166112167</v>
      </c>
      <c r="P178" t="s">
        <v>428</v>
      </c>
      <c r="Q178" t="s">
        <v>429</v>
      </c>
      <c r="R178" t="s">
        <v>36</v>
      </c>
      <c r="S178" t="s">
        <v>37</v>
      </c>
      <c r="T178">
        <v>200000000</v>
      </c>
      <c r="U178">
        <v>2009</v>
      </c>
      <c r="V178">
        <v>5.8</v>
      </c>
      <c r="X178" t="s">
        <v>7776</v>
      </c>
      <c r="Y178">
        <v>125</v>
      </c>
      <c r="Z178">
        <v>10049886</v>
      </c>
      <c r="AA178" t="s">
        <v>11626</v>
      </c>
      <c r="AB178" t="s">
        <v>11627</v>
      </c>
      <c r="AC178" t="s">
        <v>674</v>
      </c>
      <c r="AD178" t="s">
        <v>675</v>
      </c>
      <c r="AE178">
        <v>19000000</v>
      </c>
      <c r="AF178">
        <v>2001</v>
      </c>
      <c r="AG178">
        <v>8.6</v>
      </c>
      <c r="AI178" t="s">
        <v>13501</v>
      </c>
      <c r="AJ178">
        <v>112</v>
      </c>
      <c r="AK178">
        <v>5990075</v>
      </c>
      <c r="AL178" t="s">
        <v>13502</v>
      </c>
      <c r="AM178" t="s">
        <v>13503</v>
      </c>
      <c r="AN178" t="s">
        <v>1462</v>
      </c>
      <c r="AO178" t="s">
        <v>1463</v>
      </c>
      <c r="AQ178">
        <v>2007</v>
      </c>
      <c r="AR178">
        <v>8</v>
      </c>
      <c r="AT178" t="s">
        <v>866</v>
      </c>
      <c r="AU178">
        <v>88</v>
      </c>
      <c r="AV178">
        <v>119420252</v>
      </c>
      <c r="AW178" t="s">
        <v>869</v>
      </c>
      <c r="AX178" t="s">
        <v>870</v>
      </c>
      <c r="AY178" t="s">
        <v>36</v>
      </c>
      <c r="AZ178" t="s">
        <v>37</v>
      </c>
      <c r="BA178">
        <v>150000000</v>
      </c>
      <c r="BB178">
        <v>2009</v>
      </c>
      <c r="BC178">
        <v>5.0999999999999996</v>
      </c>
      <c r="BE178" t="s">
        <v>1419</v>
      </c>
      <c r="BF178">
        <v>122</v>
      </c>
      <c r="BG178">
        <v>53574088</v>
      </c>
      <c r="BH178" t="s">
        <v>57</v>
      </c>
      <c r="BI178" t="s">
        <v>5583</v>
      </c>
      <c r="BJ178" t="s">
        <v>36</v>
      </c>
      <c r="BK178" t="s">
        <v>37</v>
      </c>
      <c r="BL178">
        <v>55000000</v>
      </c>
      <c r="BM178">
        <v>2007</v>
      </c>
      <c r="BN178">
        <v>7.8</v>
      </c>
      <c r="CA178" t="s">
        <v>1202</v>
      </c>
      <c r="CB178">
        <v>138</v>
      </c>
      <c r="CC178">
        <v>101160529</v>
      </c>
      <c r="CD178" t="s">
        <v>760</v>
      </c>
      <c r="CE178" t="s">
        <v>1204</v>
      </c>
      <c r="CF178" t="s">
        <v>36</v>
      </c>
      <c r="CG178" t="s">
        <v>37</v>
      </c>
      <c r="CH178">
        <v>125000000</v>
      </c>
      <c r="CI178">
        <v>2014</v>
      </c>
      <c r="CJ178">
        <v>5.8</v>
      </c>
      <c r="CL178" t="s">
        <v>1767</v>
      </c>
      <c r="CM178">
        <v>95</v>
      </c>
      <c r="CN178">
        <v>84037039</v>
      </c>
      <c r="CO178" t="s">
        <v>1026</v>
      </c>
      <c r="CP178" t="s">
        <v>2160</v>
      </c>
      <c r="CQ178" t="s">
        <v>36</v>
      </c>
      <c r="CR178" t="s">
        <v>37</v>
      </c>
      <c r="CS178">
        <v>120000000</v>
      </c>
      <c r="CT178">
        <v>2001</v>
      </c>
      <c r="CU178">
        <v>6.8</v>
      </c>
      <c r="CW178" t="s">
        <v>3311</v>
      </c>
      <c r="CX178">
        <v>92</v>
      </c>
      <c r="CY178">
        <v>162495848</v>
      </c>
      <c r="CZ178" t="s">
        <v>3313</v>
      </c>
      <c r="DA178" t="s">
        <v>3314</v>
      </c>
      <c r="DB178" t="s">
        <v>36</v>
      </c>
      <c r="DC178" t="s">
        <v>37</v>
      </c>
      <c r="DD178">
        <v>74000000</v>
      </c>
      <c r="DE178">
        <v>2015</v>
      </c>
      <c r="DF178">
        <v>6</v>
      </c>
      <c r="DH178" t="s">
        <v>11515</v>
      </c>
      <c r="DI178">
        <v>153</v>
      </c>
      <c r="DK178" t="s">
        <v>11517</v>
      </c>
      <c r="DL178" t="s">
        <v>11518</v>
      </c>
      <c r="DM178" t="s">
        <v>36</v>
      </c>
      <c r="DN178" t="s">
        <v>5610</v>
      </c>
      <c r="DP178">
        <v>2014</v>
      </c>
      <c r="DQ178">
        <v>7</v>
      </c>
      <c r="DS178" t="s">
        <v>14106</v>
      </c>
      <c r="DT178">
        <v>89</v>
      </c>
      <c r="DU178">
        <v>31691811</v>
      </c>
      <c r="DV178" t="s">
        <v>6400</v>
      </c>
      <c r="DW178" t="s">
        <v>14107</v>
      </c>
      <c r="DX178" t="s">
        <v>36</v>
      </c>
      <c r="DY178" t="s">
        <v>37</v>
      </c>
      <c r="DZ178">
        <v>12000000</v>
      </c>
      <c r="EA178">
        <v>2008</v>
      </c>
      <c r="EB178">
        <v>6</v>
      </c>
      <c r="ED178" t="s">
        <v>5186</v>
      </c>
      <c r="EE178">
        <v>99</v>
      </c>
      <c r="EF178">
        <v>10719367</v>
      </c>
      <c r="EG178" t="s">
        <v>378</v>
      </c>
      <c r="EH178" t="s">
        <v>9909</v>
      </c>
      <c r="EI178" t="s">
        <v>36</v>
      </c>
      <c r="EJ178" t="s">
        <v>37</v>
      </c>
      <c r="EK178">
        <v>25000000</v>
      </c>
      <c r="EL178">
        <v>2002</v>
      </c>
      <c r="EM178">
        <v>4.9000000000000004</v>
      </c>
      <c r="EZ178" t="s">
        <v>1817</v>
      </c>
      <c r="FA178">
        <v>110</v>
      </c>
      <c r="FB178">
        <v>33927476</v>
      </c>
      <c r="FC178" t="s">
        <v>4276</v>
      </c>
      <c r="FD178" t="s">
        <v>4277</v>
      </c>
      <c r="FE178" t="s">
        <v>36</v>
      </c>
      <c r="FF178" t="s">
        <v>55</v>
      </c>
      <c r="FG178">
        <v>40000000</v>
      </c>
      <c r="FH178">
        <v>1997</v>
      </c>
      <c r="FI178">
        <v>5.7</v>
      </c>
      <c r="FV178" t="s">
        <v>1309</v>
      </c>
      <c r="FW178">
        <v>113</v>
      </c>
      <c r="FX178">
        <v>69304264</v>
      </c>
      <c r="FY178" t="s">
        <v>1818</v>
      </c>
      <c r="FZ178" t="s">
        <v>5619</v>
      </c>
      <c r="GA178" t="s">
        <v>36</v>
      </c>
      <c r="GB178" t="s">
        <v>37</v>
      </c>
      <c r="GC178">
        <v>48000000</v>
      </c>
      <c r="GD178">
        <v>1999</v>
      </c>
      <c r="GE178">
        <v>6.8</v>
      </c>
      <c r="GG178" t="s">
        <v>6971</v>
      </c>
      <c r="GH178">
        <v>118</v>
      </c>
      <c r="GI178">
        <v>75668868</v>
      </c>
      <c r="GJ178" t="s">
        <v>3375</v>
      </c>
      <c r="GK178" t="s">
        <v>6972</v>
      </c>
      <c r="GL178" t="s">
        <v>36</v>
      </c>
      <c r="GM178" t="s">
        <v>37</v>
      </c>
      <c r="GN178">
        <v>35000000</v>
      </c>
      <c r="GO178">
        <v>1994</v>
      </c>
      <c r="GP178">
        <v>6.6</v>
      </c>
      <c r="GR178" t="s">
        <v>20182</v>
      </c>
      <c r="GS178">
        <v>134</v>
      </c>
      <c r="GU178" t="s">
        <v>12975</v>
      </c>
      <c r="GV178" t="s">
        <v>20183</v>
      </c>
      <c r="GW178" t="s">
        <v>36</v>
      </c>
      <c r="GX178" t="s">
        <v>37</v>
      </c>
      <c r="GY178">
        <v>2000000</v>
      </c>
      <c r="GZ178">
        <v>1961</v>
      </c>
      <c r="HA178">
        <v>8</v>
      </c>
      <c r="HC178" t="s">
        <v>2459</v>
      </c>
      <c r="HD178">
        <v>113</v>
      </c>
      <c r="HE178">
        <v>87704396</v>
      </c>
      <c r="HF178" t="s">
        <v>977</v>
      </c>
      <c r="HG178" t="s">
        <v>3602</v>
      </c>
      <c r="HH178" t="s">
        <v>36</v>
      </c>
      <c r="HI178" t="s">
        <v>37</v>
      </c>
      <c r="HJ178">
        <v>66000000</v>
      </c>
      <c r="HK178">
        <v>1999</v>
      </c>
      <c r="HL178">
        <v>6.2</v>
      </c>
      <c r="HN178" t="s">
        <v>9034</v>
      </c>
      <c r="HO178">
        <v>145</v>
      </c>
      <c r="HQ178" t="s">
        <v>2822</v>
      </c>
      <c r="HR178" t="s">
        <v>9037</v>
      </c>
      <c r="HS178" t="s">
        <v>2776</v>
      </c>
      <c r="HT178" t="s">
        <v>3569</v>
      </c>
      <c r="HU178">
        <v>24000000</v>
      </c>
      <c r="HV178">
        <v>2006</v>
      </c>
      <c r="HW178">
        <v>6.1</v>
      </c>
    </row>
    <row r="179" spans="2:231" x14ac:dyDescent="0.2">
      <c r="B179" t="s">
        <v>910</v>
      </c>
      <c r="C179">
        <v>103</v>
      </c>
      <c r="D179">
        <v>131564731</v>
      </c>
      <c r="E179" t="s">
        <v>912</v>
      </c>
      <c r="F179" t="s">
        <v>913</v>
      </c>
      <c r="G179" t="s">
        <v>36</v>
      </c>
      <c r="H179" t="s">
        <v>37</v>
      </c>
      <c r="I179">
        <v>150000000</v>
      </c>
      <c r="J179">
        <v>2010</v>
      </c>
      <c r="K179">
        <v>4.2</v>
      </c>
      <c r="M179" t="s">
        <v>526</v>
      </c>
      <c r="N179">
        <v>155</v>
      </c>
      <c r="O179">
        <v>165500000</v>
      </c>
      <c r="P179" t="s">
        <v>104</v>
      </c>
      <c r="Q179" t="s">
        <v>5005</v>
      </c>
      <c r="R179" t="s">
        <v>36</v>
      </c>
      <c r="S179" t="s">
        <v>37</v>
      </c>
      <c r="T179">
        <v>48000000</v>
      </c>
      <c r="U179">
        <v>1991</v>
      </c>
      <c r="V179">
        <v>6.9</v>
      </c>
      <c r="X179" t="s">
        <v>17797</v>
      </c>
      <c r="Y179">
        <v>82</v>
      </c>
      <c r="Z179">
        <v>9628751</v>
      </c>
      <c r="AA179" t="s">
        <v>17799</v>
      </c>
      <c r="AB179" t="s">
        <v>17800</v>
      </c>
      <c r="AC179" t="s">
        <v>36</v>
      </c>
      <c r="AD179" t="s">
        <v>37</v>
      </c>
      <c r="AE179">
        <v>5000000</v>
      </c>
      <c r="AF179">
        <v>2000</v>
      </c>
      <c r="AG179">
        <v>5.9</v>
      </c>
      <c r="AI179" t="s">
        <v>8805</v>
      </c>
      <c r="AJ179">
        <v>147</v>
      </c>
      <c r="AK179">
        <v>5899797</v>
      </c>
      <c r="AL179" t="s">
        <v>1725</v>
      </c>
      <c r="AM179" t="s">
        <v>8806</v>
      </c>
      <c r="AN179" t="s">
        <v>36</v>
      </c>
      <c r="AO179" t="s">
        <v>55</v>
      </c>
      <c r="AP179">
        <v>29000000</v>
      </c>
      <c r="AQ179">
        <v>1987</v>
      </c>
      <c r="AR179">
        <v>7.5</v>
      </c>
      <c r="AT179" t="s">
        <v>1749</v>
      </c>
      <c r="AU179">
        <v>116</v>
      </c>
      <c r="AV179">
        <v>119219978</v>
      </c>
      <c r="AW179" t="s">
        <v>1070</v>
      </c>
      <c r="AX179" t="s">
        <v>1751</v>
      </c>
      <c r="AY179" t="s">
        <v>36</v>
      </c>
      <c r="AZ179" t="s">
        <v>37</v>
      </c>
      <c r="BA179">
        <v>100000000</v>
      </c>
      <c r="BB179">
        <v>2010</v>
      </c>
      <c r="BC179">
        <v>6.7</v>
      </c>
      <c r="BE179" t="s">
        <v>3120</v>
      </c>
      <c r="BF179">
        <v>147</v>
      </c>
      <c r="BG179">
        <v>53300852</v>
      </c>
      <c r="BH179" t="s">
        <v>1744</v>
      </c>
      <c r="BI179" t="s">
        <v>6014</v>
      </c>
      <c r="BJ179" t="s">
        <v>36</v>
      </c>
      <c r="BK179" t="s">
        <v>37</v>
      </c>
      <c r="BL179">
        <v>44000000</v>
      </c>
      <c r="BM179">
        <v>1996</v>
      </c>
      <c r="BN179">
        <v>7.5</v>
      </c>
      <c r="CA179" t="s">
        <v>3692</v>
      </c>
      <c r="CB179">
        <v>131</v>
      </c>
      <c r="CC179">
        <v>101157447</v>
      </c>
      <c r="CD179" t="s">
        <v>3692</v>
      </c>
      <c r="CE179" t="s">
        <v>13342</v>
      </c>
      <c r="CF179" t="s">
        <v>36</v>
      </c>
      <c r="CG179" t="s">
        <v>37</v>
      </c>
      <c r="CH179">
        <v>14400000</v>
      </c>
      <c r="CI179">
        <v>1992</v>
      </c>
      <c r="CJ179">
        <v>8.3000000000000007</v>
      </c>
      <c r="CL179" t="s">
        <v>799</v>
      </c>
      <c r="CM179">
        <v>92</v>
      </c>
      <c r="CN179">
        <v>83348920</v>
      </c>
      <c r="CO179" t="s">
        <v>351</v>
      </c>
      <c r="CP179" t="s">
        <v>1149</v>
      </c>
      <c r="CQ179" t="s">
        <v>36</v>
      </c>
      <c r="CR179" t="s">
        <v>37</v>
      </c>
      <c r="CS179">
        <v>132000000</v>
      </c>
      <c r="CT179">
        <v>2014</v>
      </c>
      <c r="CU179">
        <v>6.7</v>
      </c>
      <c r="CW179" t="s">
        <v>387</v>
      </c>
      <c r="CX179">
        <v>142</v>
      </c>
      <c r="CY179">
        <v>119654900</v>
      </c>
      <c r="CZ179" t="s">
        <v>809</v>
      </c>
      <c r="DA179" t="s">
        <v>3324</v>
      </c>
      <c r="DB179" t="s">
        <v>36</v>
      </c>
      <c r="DC179" t="s">
        <v>37</v>
      </c>
      <c r="DD179">
        <v>70000000</v>
      </c>
      <c r="DE179">
        <v>1991</v>
      </c>
      <c r="DF179">
        <v>6.7</v>
      </c>
      <c r="DH179" t="s">
        <v>11656</v>
      </c>
      <c r="DI179">
        <v>172</v>
      </c>
      <c r="DK179" t="s">
        <v>4823</v>
      </c>
      <c r="DL179" t="s">
        <v>11658</v>
      </c>
      <c r="DM179" t="s">
        <v>36</v>
      </c>
      <c r="DN179" t="s">
        <v>37</v>
      </c>
      <c r="DO179">
        <v>19000000</v>
      </c>
      <c r="DP179">
        <v>1964</v>
      </c>
      <c r="DQ179">
        <v>6.7</v>
      </c>
      <c r="DS179" t="s">
        <v>16812</v>
      </c>
      <c r="DT179">
        <v>101</v>
      </c>
      <c r="DU179">
        <v>31607598</v>
      </c>
      <c r="DV179" t="s">
        <v>345</v>
      </c>
      <c r="DW179" t="s">
        <v>16813</v>
      </c>
      <c r="DX179" t="s">
        <v>36</v>
      </c>
      <c r="DY179" t="s">
        <v>266</v>
      </c>
      <c r="DZ179">
        <v>6900000</v>
      </c>
      <c r="EA179">
        <v>2012</v>
      </c>
      <c r="EB179">
        <v>5.6</v>
      </c>
      <c r="ED179" t="s">
        <v>11833</v>
      </c>
      <c r="EE179">
        <v>103</v>
      </c>
      <c r="EF179">
        <v>10411980</v>
      </c>
      <c r="EG179" t="s">
        <v>9604</v>
      </c>
      <c r="EH179" t="s">
        <v>13064</v>
      </c>
      <c r="EI179" t="s">
        <v>36</v>
      </c>
      <c r="EJ179" t="s">
        <v>37</v>
      </c>
      <c r="EK179">
        <v>15000000</v>
      </c>
      <c r="EL179">
        <v>2004</v>
      </c>
      <c r="EM179">
        <v>5.9</v>
      </c>
      <c r="EZ179" t="s">
        <v>14106</v>
      </c>
      <c r="FA179">
        <v>80</v>
      </c>
      <c r="FB179">
        <v>33583175</v>
      </c>
      <c r="FC179" t="s">
        <v>4270</v>
      </c>
      <c r="FD179" t="s">
        <v>14871</v>
      </c>
      <c r="FE179" t="s">
        <v>36</v>
      </c>
      <c r="FF179" t="s">
        <v>37</v>
      </c>
      <c r="FG179">
        <v>10000000</v>
      </c>
      <c r="FH179">
        <v>2010</v>
      </c>
      <c r="FI179">
        <v>6.3</v>
      </c>
      <c r="FV179" t="s">
        <v>7300</v>
      </c>
      <c r="FW179">
        <v>105</v>
      </c>
      <c r="FX179">
        <v>67962333</v>
      </c>
      <c r="FY179" t="s">
        <v>802</v>
      </c>
      <c r="FZ179" t="s">
        <v>7302</v>
      </c>
      <c r="GA179" t="s">
        <v>36</v>
      </c>
      <c r="GB179" t="s">
        <v>37</v>
      </c>
      <c r="GC179">
        <v>35000000</v>
      </c>
      <c r="GD179">
        <v>2005</v>
      </c>
      <c r="GE179">
        <v>5.9</v>
      </c>
      <c r="GG179" t="s">
        <v>4210</v>
      </c>
      <c r="GH179">
        <v>88</v>
      </c>
      <c r="GI179">
        <v>75590286</v>
      </c>
      <c r="GJ179" t="s">
        <v>180</v>
      </c>
      <c r="GK179" t="s">
        <v>10193</v>
      </c>
      <c r="GL179" t="s">
        <v>36</v>
      </c>
      <c r="GM179" t="s">
        <v>37</v>
      </c>
      <c r="GN179">
        <v>23600000</v>
      </c>
      <c r="GO179">
        <v>2009</v>
      </c>
      <c r="GP179">
        <v>7.7</v>
      </c>
      <c r="GR179" t="s">
        <v>17482</v>
      </c>
      <c r="GS179">
        <v>96</v>
      </c>
      <c r="GU179" t="s">
        <v>2396</v>
      </c>
      <c r="GV179" t="s">
        <v>20395</v>
      </c>
      <c r="GW179" t="s">
        <v>36</v>
      </c>
      <c r="GX179" t="s">
        <v>55</v>
      </c>
      <c r="GZ179">
        <v>1997</v>
      </c>
      <c r="HA179">
        <v>7.1</v>
      </c>
      <c r="HC179" t="s">
        <v>1781</v>
      </c>
      <c r="HD179">
        <v>103</v>
      </c>
      <c r="HE179">
        <v>85017401</v>
      </c>
      <c r="HF179" t="s">
        <v>333</v>
      </c>
      <c r="HG179" t="s">
        <v>1783</v>
      </c>
      <c r="HH179" t="s">
        <v>36</v>
      </c>
      <c r="HI179" t="s">
        <v>37</v>
      </c>
      <c r="HJ179">
        <v>92000000</v>
      </c>
      <c r="HK179">
        <v>2012</v>
      </c>
      <c r="HL179">
        <v>6.7</v>
      </c>
      <c r="HN179" t="s">
        <v>10055</v>
      </c>
      <c r="HO179">
        <v>134</v>
      </c>
      <c r="HQ179" t="s">
        <v>5803</v>
      </c>
      <c r="HR179" t="s">
        <v>10057</v>
      </c>
      <c r="HS179" t="s">
        <v>36</v>
      </c>
      <c r="HT179" t="s">
        <v>7088</v>
      </c>
      <c r="HU179">
        <v>25000000</v>
      </c>
      <c r="HV179">
        <v>1970</v>
      </c>
      <c r="HW179">
        <v>7.3</v>
      </c>
    </row>
    <row r="180" spans="2:231" x14ac:dyDescent="0.2">
      <c r="B180" t="s">
        <v>1781</v>
      </c>
      <c r="C180">
        <v>100</v>
      </c>
      <c r="D180">
        <v>131144183</v>
      </c>
      <c r="E180" t="s">
        <v>563</v>
      </c>
      <c r="F180" t="s">
        <v>2020</v>
      </c>
      <c r="G180" t="s">
        <v>36</v>
      </c>
      <c r="H180" t="s">
        <v>37</v>
      </c>
      <c r="I180">
        <v>115000000</v>
      </c>
      <c r="J180">
        <v>2001</v>
      </c>
      <c r="K180">
        <v>5.7</v>
      </c>
      <c r="M180" t="s">
        <v>905</v>
      </c>
      <c r="N180">
        <v>90</v>
      </c>
      <c r="O180">
        <v>165230261</v>
      </c>
      <c r="P180" t="s">
        <v>563</v>
      </c>
      <c r="Q180" t="s">
        <v>906</v>
      </c>
      <c r="R180" t="s">
        <v>36</v>
      </c>
      <c r="S180" t="s">
        <v>37</v>
      </c>
      <c r="T180">
        <v>150000000</v>
      </c>
      <c r="U180">
        <v>2011</v>
      </c>
      <c r="V180">
        <v>7.3</v>
      </c>
      <c r="X180" t="s">
        <v>1580</v>
      </c>
      <c r="Y180">
        <v>88</v>
      </c>
      <c r="Z180">
        <v>8460990</v>
      </c>
      <c r="AA180" t="s">
        <v>3499</v>
      </c>
      <c r="AB180" t="s">
        <v>3500</v>
      </c>
      <c r="AC180" t="s">
        <v>36</v>
      </c>
      <c r="AD180" t="s">
        <v>37</v>
      </c>
      <c r="AE180">
        <v>70000000</v>
      </c>
      <c r="AF180">
        <v>2013</v>
      </c>
      <c r="AG180">
        <v>5.6</v>
      </c>
      <c r="AI180" t="s">
        <v>253</v>
      </c>
      <c r="AJ180">
        <v>127</v>
      </c>
      <c r="AK180">
        <v>5887457</v>
      </c>
      <c r="AL180" t="s">
        <v>42</v>
      </c>
      <c r="AM180" t="s">
        <v>11967</v>
      </c>
      <c r="AN180" t="s">
        <v>36</v>
      </c>
      <c r="AO180" t="s">
        <v>37</v>
      </c>
      <c r="AP180">
        <v>18000000</v>
      </c>
      <c r="AQ180">
        <v>1994</v>
      </c>
      <c r="AR180">
        <v>7.9</v>
      </c>
      <c r="AT180" t="s">
        <v>2610</v>
      </c>
      <c r="AU180">
        <v>117</v>
      </c>
      <c r="AV180">
        <v>118823091</v>
      </c>
      <c r="AW180" t="s">
        <v>3022</v>
      </c>
      <c r="AX180" t="s">
        <v>3023</v>
      </c>
      <c r="AY180" t="s">
        <v>36</v>
      </c>
      <c r="AZ180" t="s">
        <v>37</v>
      </c>
      <c r="BA180">
        <v>75000000</v>
      </c>
      <c r="BB180">
        <v>2007</v>
      </c>
      <c r="BC180">
        <v>6.7</v>
      </c>
      <c r="BE180" t="s">
        <v>1005</v>
      </c>
      <c r="BF180">
        <v>116</v>
      </c>
      <c r="BG180">
        <v>53215979</v>
      </c>
      <c r="BH180" t="s">
        <v>975</v>
      </c>
      <c r="BI180" t="s">
        <v>2568</v>
      </c>
      <c r="BJ180" t="s">
        <v>36</v>
      </c>
      <c r="BK180" t="s">
        <v>37</v>
      </c>
      <c r="BL180">
        <v>84000000</v>
      </c>
      <c r="BM180">
        <v>2013</v>
      </c>
      <c r="BN180">
        <v>6.7</v>
      </c>
      <c r="CA180" t="s">
        <v>433</v>
      </c>
      <c r="CB180">
        <v>150</v>
      </c>
      <c r="CC180">
        <v>100853835</v>
      </c>
      <c r="CD180" t="s">
        <v>658</v>
      </c>
      <c r="CE180" t="s">
        <v>2201</v>
      </c>
      <c r="CF180" t="s">
        <v>36</v>
      </c>
      <c r="CG180" t="s">
        <v>37</v>
      </c>
      <c r="CH180">
        <v>90000000</v>
      </c>
      <c r="CI180">
        <v>1997</v>
      </c>
      <c r="CJ180">
        <v>7.4</v>
      </c>
      <c r="CL180" t="s">
        <v>1137</v>
      </c>
      <c r="CM180">
        <v>96</v>
      </c>
      <c r="CN180">
        <v>83024900</v>
      </c>
      <c r="CO180" t="s">
        <v>313</v>
      </c>
      <c r="CP180" t="s">
        <v>1139</v>
      </c>
      <c r="CQ180" t="s">
        <v>36</v>
      </c>
      <c r="CR180" t="s">
        <v>37</v>
      </c>
      <c r="CS180">
        <v>135000000</v>
      </c>
      <c r="CT180">
        <v>2013</v>
      </c>
      <c r="CU180">
        <v>6.5</v>
      </c>
      <c r="CX180">
        <v>45</v>
      </c>
      <c r="CZ180" t="s">
        <v>3340</v>
      </c>
      <c r="DA180" t="s">
        <v>3341</v>
      </c>
      <c r="DB180" t="s">
        <v>36</v>
      </c>
      <c r="DC180" t="s">
        <v>37</v>
      </c>
      <c r="DF180">
        <v>7.5</v>
      </c>
      <c r="DH180" t="s">
        <v>12253</v>
      </c>
      <c r="DI180">
        <v>154</v>
      </c>
      <c r="DK180" t="s">
        <v>12255</v>
      </c>
      <c r="DL180" t="s">
        <v>12256</v>
      </c>
      <c r="DM180" t="s">
        <v>36</v>
      </c>
      <c r="DN180" t="s">
        <v>37</v>
      </c>
      <c r="DO180">
        <v>9000000</v>
      </c>
      <c r="DP180">
        <v>1963</v>
      </c>
      <c r="DQ180">
        <v>6.8</v>
      </c>
      <c r="DS180" t="s">
        <v>2650</v>
      </c>
      <c r="DT180">
        <v>122</v>
      </c>
      <c r="DU180">
        <v>31598308</v>
      </c>
      <c r="DV180" t="s">
        <v>42</v>
      </c>
      <c r="DW180" t="s">
        <v>5799</v>
      </c>
      <c r="DX180" t="s">
        <v>36</v>
      </c>
      <c r="DY180" t="s">
        <v>37</v>
      </c>
      <c r="DZ180">
        <v>35000000</v>
      </c>
      <c r="EA180">
        <v>2001</v>
      </c>
      <c r="EB180">
        <v>6.8</v>
      </c>
      <c r="ED180" t="s">
        <v>12998</v>
      </c>
      <c r="EE180">
        <v>85</v>
      </c>
      <c r="EF180">
        <v>10353690</v>
      </c>
      <c r="EG180" t="s">
        <v>6135</v>
      </c>
      <c r="EH180" t="s">
        <v>13000</v>
      </c>
      <c r="EI180" t="s">
        <v>36</v>
      </c>
      <c r="EJ180" t="s">
        <v>37</v>
      </c>
      <c r="EL180">
        <v>2007</v>
      </c>
      <c r="EM180">
        <v>8.4</v>
      </c>
      <c r="EZ180" t="s">
        <v>9360</v>
      </c>
      <c r="FA180">
        <v>129</v>
      </c>
      <c r="FB180">
        <v>33565375</v>
      </c>
      <c r="FC180" t="s">
        <v>1511</v>
      </c>
      <c r="FD180" t="s">
        <v>9361</v>
      </c>
      <c r="FE180" t="s">
        <v>36</v>
      </c>
      <c r="FF180" t="s">
        <v>55</v>
      </c>
      <c r="FG180">
        <v>15000000</v>
      </c>
      <c r="FH180">
        <v>2005</v>
      </c>
      <c r="FI180">
        <v>7.5</v>
      </c>
      <c r="FV180" t="s">
        <v>1811</v>
      </c>
      <c r="FW180">
        <v>103</v>
      </c>
      <c r="FX180">
        <v>67631157</v>
      </c>
      <c r="FY180" t="s">
        <v>42</v>
      </c>
      <c r="FZ180" t="s">
        <v>1813</v>
      </c>
      <c r="GA180" t="s">
        <v>36</v>
      </c>
      <c r="GB180" t="s">
        <v>37</v>
      </c>
      <c r="GC180">
        <v>100000000</v>
      </c>
      <c r="GD180">
        <v>2010</v>
      </c>
      <c r="GE180">
        <v>6</v>
      </c>
      <c r="GG180" t="s">
        <v>9083</v>
      </c>
      <c r="GH180">
        <v>110</v>
      </c>
      <c r="GI180">
        <v>74888996</v>
      </c>
      <c r="GJ180" t="s">
        <v>1026</v>
      </c>
      <c r="GK180" t="s">
        <v>9084</v>
      </c>
      <c r="GL180" t="s">
        <v>36</v>
      </c>
      <c r="GM180" t="s">
        <v>37</v>
      </c>
      <c r="GN180">
        <v>30000000</v>
      </c>
      <c r="GO180">
        <v>1991</v>
      </c>
      <c r="GP180">
        <v>7.2</v>
      </c>
      <c r="GR180" t="s">
        <v>22722</v>
      </c>
      <c r="GS180">
        <v>94</v>
      </c>
      <c r="GU180" t="s">
        <v>9863</v>
      </c>
      <c r="GV180" t="s">
        <v>22724</v>
      </c>
      <c r="GW180" t="s">
        <v>36</v>
      </c>
      <c r="GX180" t="s">
        <v>37</v>
      </c>
      <c r="GY180">
        <v>150000</v>
      </c>
      <c r="GZ180">
        <v>2016</v>
      </c>
      <c r="HA180">
        <v>4</v>
      </c>
      <c r="HC180" t="s">
        <v>2064</v>
      </c>
      <c r="HD180">
        <v>124</v>
      </c>
      <c r="HE180">
        <v>84049211</v>
      </c>
      <c r="HF180" t="s">
        <v>1782</v>
      </c>
      <c r="HG180" t="s">
        <v>3699</v>
      </c>
      <c r="HH180" t="s">
        <v>36</v>
      </c>
      <c r="HI180" t="s">
        <v>37</v>
      </c>
      <c r="HJ180">
        <v>70000000</v>
      </c>
      <c r="HK180">
        <v>1993</v>
      </c>
      <c r="HL180">
        <v>6.4</v>
      </c>
      <c r="HN180" t="s">
        <v>8638</v>
      </c>
      <c r="HO180">
        <v>114</v>
      </c>
      <c r="HQ180" t="s">
        <v>10292</v>
      </c>
      <c r="HR180" t="s">
        <v>11363</v>
      </c>
      <c r="HS180" t="s">
        <v>36</v>
      </c>
      <c r="HT180" t="s">
        <v>266</v>
      </c>
      <c r="HU180">
        <v>20000000</v>
      </c>
      <c r="HV180">
        <v>2008</v>
      </c>
      <c r="HW180">
        <v>6.5</v>
      </c>
    </row>
    <row r="181" spans="2:231" x14ac:dyDescent="0.2">
      <c r="B181" t="s">
        <v>406</v>
      </c>
      <c r="C181">
        <v>122</v>
      </c>
      <c r="D181">
        <v>130468626</v>
      </c>
      <c r="E181" t="s">
        <v>408</v>
      </c>
      <c r="F181" t="s">
        <v>409</v>
      </c>
      <c r="G181" t="s">
        <v>36</v>
      </c>
      <c r="H181" t="s">
        <v>37</v>
      </c>
      <c r="I181">
        <v>185000000</v>
      </c>
      <c r="J181">
        <v>2016</v>
      </c>
      <c r="K181">
        <v>7.5</v>
      </c>
      <c r="M181" t="s">
        <v>1112</v>
      </c>
      <c r="N181">
        <v>106</v>
      </c>
      <c r="O181">
        <v>163192114</v>
      </c>
      <c r="P181" t="s">
        <v>226</v>
      </c>
      <c r="Q181" t="s">
        <v>1298</v>
      </c>
      <c r="R181" t="s">
        <v>36</v>
      </c>
      <c r="S181" t="s">
        <v>37</v>
      </c>
      <c r="T181">
        <v>125000000</v>
      </c>
      <c r="U181">
        <v>2010</v>
      </c>
      <c r="V181">
        <v>5.8</v>
      </c>
      <c r="X181" t="s">
        <v>11293</v>
      </c>
      <c r="Y181">
        <v>77</v>
      </c>
      <c r="Z181">
        <v>7382993</v>
      </c>
      <c r="AA181" t="s">
        <v>6595</v>
      </c>
      <c r="AB181" t="s">
        <v>11294</v>
      </c>
      <c r="AC181" t="s">
        <v>36</v>
      </c>
      <c r="AD181" t="s">
        <v>37</v>
      </c>
      <c r="AE181">
        <v>20000000</v>
      </c>
      <c r="AF181">
        <v>2006</v>
      </c>
      <c r="AG181">
        <v>2.8</v>
      </c>
      <c r="AI181" t="s">
        <v>4697</v>
      </c>
      <c r="AJ181">
        <v>110</v>
      </c>
      <c r="AK181">
        <v>5881504</v>
      </c>
      <c r="AL181" t="s">
        <v>5967</v>
      </c>
      <c r="AM181" t="s">
        <v>6938</v>
      </c>
      <c r="AN181" t="s">
        <v>36</v>
      </c>
      <c r="AO181" t="s">
        <v>37</v>
      </c>
      <c r="AP181">
        <v>39000000</v>
      </c>
      <c r="AQ181">
        <v>2004</v>
      </c>
      <c r="AR181">
        <v>5.3</v>
      </c>
      <c r="AT181" t="s">
        <v>1163</v>
      </c>
      <c r="AU181">
        <v>106</v>
      </c>
      <c r="AV181">
        <v>118683135</v>
      </c>
      <c r="AW181" t="s">
        <v>248</v>
      </c>
      <c r="AX181" t="s">
        <v>4925</v>
      </c>
      <c r="AY181" t="s">
        <v>36</v>
      </c>
      <c r="AZ181" t="s">
        <v>37</v>
      </c>
      <c r="BA181">
        <v>52000000</v>
      </c>
      <c r="BB181">
        <v>2006</v>
      </c>
      <c r="BC181">
        <v>5.8</v>
      </c>
      <c r="BE181" t="s">
        <v>9811</v>
      </c>
      <c r="BF181">
        <v>101</v>
      </c>
      <c r="BG181">
        <v>53146000</v>
      </c>
      <c r="BH181" t="s">
        <v>306</v>
      </c>
      <c r="BI181" t="s">
        <v>10935</v>
      </c>
      <c r="BJ181" t="s">
        <v>36</v>
      </c>
      <c r="BK181" t="s">
        <v>37</v>
      </c>
      <c r="BL181">
        <v>20000000</v>
      </c>
      <c r="BM181">
        <v>1996</v>
      </c>
      <c r="BN181">
        <v>6.1</v>
      </c>
      <c r="CA181" t="s">
        <v>2264</v>
      </c>
      <c r="CB181">
        <v>141</v>
      </c>
      <c r="CC181">
        <v>100768056</v>
      </c>
      <c r="CD181" t="s">
        <v>1725</v>
      </c>
      <c r="CE181" t="s">
        <v>5722</v>
      </c>
      <c r="CF181" t="s">
        <v>36</v>
      </c>
      <c r="CG181" t="s">
        <v>37</v>
      </c>
      <c r="CH181">
        <v>45000000</v>
      </c>
      <c r="CI181">
        <v>1993</v>
      </c>
      <c r="CJ181">
        <v>6.5</v>
      </c>
      <c r="CL181" t="s">
        <v>2610</v>
      </c>
      <c r="CM181">
        <v>94</v>
      </c>
      <c r="CN181">
        <v>82569532</v>
      </c>
      <c r="CO181" t="s">
        <v>1105</v>
      </c>
      <c r="CP181" t="s">
        <v>4015</v>
      </c>
      <c r="CQ181" t="s">
        <v>36</v>
      </c>
      <c r="CR181" t="s">
        <v>37</v>
      </c>
      <c r="CS181">
        <v>60000000</v>
      </c>
      <c r="CT181">
        <v>2005</v>
      </c>
      <c r="CU181">
        <v>5.4</v>
      </c>
      <c r="CW181" t="s">
        <v>3345</v>
      </c>
      <c r="CX181">
        <v>141</v>
      </c>
      <c r="CY181">
        <v>100614858</v>
      </c>
      <c r="CZ181" t="s">
        <v>521</v>
      </c>
      <c r="DA181" t="s">
        <v>3347</v>
      </c>
      <c r="DB181" t="s">
        <v>36</v>
      </c>
      <c r="DC181" t="s">
        <v>37</v>
      </c>
      <c r="DD181">
        <v>68000000</v>
      </c>
      <c r="DE181">
        <v>2001</v>
      </c>
      <c r="DF181">
        <v>6.9</v>
      </c>
      <c r="DH181" t="s">
        <v>2154</v>
      </c>
      <c r="DI181">
        <v>141</v>
      </c>
      <c r="DK181" t="s">
        <v>464</v>
      </c>
      <c r="DL181" t="s">
        <v>2156</v>
      </c>
      <c r="DM181" t="s">
        <v>36</v>
      </c>
      <c r="DN181" t="s">
        <v>37</v>
      </c>
      <c r="DO181">
        <v>100000000</v>
      </c>
      <c r="DP181">
        <v>2016</v>
      </c>
      <c r="DQ181">
        <v>6.1</v>
      </c>
      <c r="DS181" t="s">
        <v>2650</v>
      </c>
      <c r="DT181">
        <v>122</v>
      </c>
      <c r="DU181">
        <v>31598308</v>
      </c>
      <c r="DV181" t="s">
        <v>42</v>
      </c>
      <c r="DW181" t="s">
        <v>5799</v>
      </c>
      <c r="DX181" t="s">
        <v>36</v>
      </c>
      <c r="DY181" t="s">
        <v>37</v>
      </c>
      <c r="DZ181">
        <v>35000000</v>
      </c>
      <c r="EA181">
        <v>2001</v>
      </c>
      <c r="EB181">
        <v>6.8</v>
      </c>
      <c r="ED181" t="s">
        <v>4001</v>
      </c>
      <c r="EE181">
        <v>101</v>
      </c>
      <c r="EF181">
        <v>9714482</v>
      </c>
      <c r="EG181" t="s">
        <v>3748</v>
      </c>
      <c r="EH181" t="s">
        <v>11249</v>
      </c>
      <c r="EI181" t="s">
        <v>36</v>
      </c>
      <c r="EJ181" t="s">
        <v>37</v>
      </c>
      <c r="EK181">
        <v>20000000</v>
      </c>
      <c r="EL181">
        <v>1996</v>
      </c>
      <c r="EM181">
        <v>6.8</v>
      </c>
      <c r="EZ181" t="s">
        <v>10863</v>
      </c>
      <c r="FA181">
        <v>104</v>
      </c>
      <c r="FB181">
        <v>33422556</v>
      </c>
      <c r="FC181" t="s">
        <v>695</v>
      </c>
      <c r="FD181" t="s">
        <v>10864</v>
      </c>
      <c r="FE181" t="s">
        <v>36</v>
      </c>
      <c r="FF181" t="s">
        <v>37</v>
      </c>
      <c r="FG181">
        <v>20000000</v>
      </c>
      <c r="FH181">
        <v>2008</v>
      </c>
      <c r="FI181">
        <v>7.5</v>
      </c>
      <c r="FV181" t="s">
        <v>1811</v>
      </c>
      <c r="FW181">
        <v>103</v>
      </c>
      <c r="FX181">
        <v>67631157</v>
      </c>
      <c r="FY181" t="s">
        <v>42</v>
      </c>
      <c r="FZ181" t="s">
        <v>1813</v>
      </c>
      <c r="GA181" t="s">
        <v>36</v>
      </c>
      <c r="GB181" t="s">
        <v>37</v>
      </c>
      <c r="GC181">
        <v>100000000</v>
      </c>
      <c r="GD181">
        <v>2010</v>
      </c>
      <c r="GE181">
        <v>6</v>
      </c>
      <c r="GG181" t="s">
        <v>2064</v>
      </c>
      <c r="GH181">
        <v>105</v>
      </c>
      <c r="GI181">
        <v>73648142</v>
      </c>
      <c r="GJ181" t="s">
        <v>2117</v>
      </c>
      <c r="GK181" t="s">
        <v>4060</v>
      </c>
      <c r="GL181" t="s">
        <v>36</v>
      </c>
      <c r="GM181" t="s">
        <v>37</v>
      </c>
      <c r="GN181">
        <v>60000000</v>
      </c>
      <c r="GO181">
        <v>1999</v>
      </c>
      <c r="GP181">
        <v>5.8</v>
      </c>
      <c r="GR181" t="s">
        <v>23100</v>
      </c>
      <c r="GS181">
        <v>80</v>
      </c>
      <c r="GU181" t="s">
        <v>1782</v>
      </c>
      <c r="GV181" t="s">
        <v>23102</v>
      </c>
      <c r="GW181" t="s">
        <v>36</v>
      </c>
      <c r="GX181" t="s">
        <v>37</v>
      </c>
      <c r="GY181">
        <v>300000</v>
      </c>
      <c r="GZ181">
        <v>1975</v>
      </c>
      <c r="HA181">
        <v>6.2</v>
      </c>
      <c r="HC181" t="s">
        <v>3611</v>
      </c>
      <c r="HD181">
        <v>121</v>
      </c>
      <c r="HE181">
        <v>83892374</v>
      </c>
      <c r="HF181" t="s">
        <v>3258</v>
      </c>
      <c r="HG181" t="s">
        <v>3613</v>
      </c>
      <c r="HH181" t="s">
        <v>36</v>
      </c>
      <c r="HI181" t="s">
        <v>37</v>
      </c>
      <c r="HJ181">
        <v>66000000</v>
      </c>
      <c r="HK181">
        <v>1998</v>
      </c>
      <c r="HL181">
        <v>7</v>
      </c>
      <c r="HN181" t="s">
        <v>3871</v>
      </c>
      <c r="HO181">
        <v>102</v>
      </c>
      <c r="HQ181" t="s">
        <v>6881</v>
      </c>
      <c r="HR181" t="s">
        <v>11503</v>
      </c>
      <c r="HS181" t="s">
        <v>1944</v>
      </c>
      <c r="HT181" t="s">
        <v>890</v>
      </c>
      <c r="HU181">
        <v>25000000</v>
      </c>
      <c r="HV181">
        <v>2008</v>
      </c>
      <c r="HW181">
        <v>6.2</v>
      </c>
    </row>
    <row r="182" spans="2:231" x14ac:dyDescent="0.2">
      <c r="B182" t="s">
        <v>2465</v>
      </c>
      <c r="C182">
        <v>110</v>
      </c>
      <c r="D182">
        <v>130313314</v>
      </c>
      <c r="E182" t="s">
        <v>545</v>
      </c>
      <c r="F182" t="s">
        <v>2585</v>
      </c>
      <c r="G182" t="s">
        <v>36</v>
      </c>
      <c r="H182" t="s">
        <v>37</v>
      </c>
      <c r="I182">
        <v>80000000</v>
      </c>
      <c r="J182">
        <v>2008</v>
      </c>
      <c r="K182">
        <v>6.5</v>
      </c>
      <c r="M182" t="s">
        <v>1112</v>
      </c>
      <c r="N182">
        <v>106</v>
      </c>
      <c r="O182">
        <v>163192114</v>
      </c>
      <c r="P182" t="s">
        <v>226</v>
      </c>
      <c r="Q182" t="s">
        <v>1298</v>
      </c>
      <c r="R182" t="s">
        <v>36</v>
      </c>
      <c r="S182" t="s">
        <v>37</v>
      </c>
      <c r="T182">
        <v>125000000</v>
      </c>
      <c r="U182">
        <v>2010</v>
      </c>
      <c r="V182">
        <v>5.8</v>
      </c>
      <c r="X182" t="s">
        <v>20193</v>
      </c>
      <c r="Y182">
        <v>80</v>
      </c>
      <c r="Z182">
        <v>7002255</v>
      </c>
      <c r="AA182" t="s">
        <v>20196</v>
      </c>
      <c r="AB182" t="s">
        <v>20197</v>
      </c>
      <c r="AC182" t="s">
        <v>1462</v>
      </c>
      <c r="AD182" t="s">
        <v>1463</v>
      </c>
      <c r="AE182">
        <v>9500000</v>
      </c>
      <c r="AF182">
        <v>2003</v>
      </c>
      <c r="AG182">
        <v>7.8</v>
      </c>
      <c r="AI182" t="s">
        <v>5401</v>
      </c>
      <c r="AJ182">
        <v>99</v>
      </c>
      <c r="AK182">
        <v>5702083</v>
      </c>
      <c r="AL182" t="s">
        <v>456</v>
      </c>
      <c r="AM182" t="s">
        <v>11334</v>
      </c>
      <c r="AN182" t="s">
        <v>36</v>
      </c>
      <c r="AO182" t="s">
        <v>55</v>
      </c>
      <c r="AP182">
        <v>15000000</v>
      </c>
      <c r="AQ182">
        <v>2011</v>
      </c>
      <c r="AR182">
        <v>6.5</v>
      </c>
      <c r="AT182" t="s">
        <v>433</v>
      </c>
      <c r="AU182">
        <v>108</v>
      </c>
      <c r="AV182">
        <v>118500000</v>
      </c>
      <c r="AW182" t="s">
        <v>3754</v>
      </c>
      <c r="AX182" t="s">
        <v>6253</v>
      </c>
      <c r="AY182" t="s">
        <v>36</v>
      </c>
      <c r="AZ182" t="s">
        <v>37</v>
      </c>
      <c r="BA182">
        <v>40000000</v>
      </c>
      <c r="BB182">
        <v>1989</v>
      </c>
      <c r="BC182">
        <v>7.8</v>
      </c>
      <c r="BE182" t="s">
        <v>8263</v>
      </c>
      <c r="BF182">
        <v>124</v>
      </c>
      <c r="BG182">
        <v>52937130</v>
      </c>
      <c r="BH182" t="s">
        <v>42</v>
      </c>
      <c r="BI182" t="s">
        <v>8264</v>
      </c>
      <c r="BJ182" t="s">
        <v>36</v>
      </c>
      <c r="BK182" t="s">
        <v>37</v>
      </c>
      <c r="BL182">
        <v>30000000</v>
      </c>
      <c r="BM182">
        <v>2001</v>
      </c>
      <c r="BN182">
        <v>7.6</v>
      </c>
      <c r="CA182" t="s">
        <v>8838</v>
      </c>
      <c r="CB182">
        <v>83</v>
      </c>
      <c r="CC182">
        <v>100491683</v>
      </c>
      <c r="CD182" t="s">
        <v>2313</v>
      </c>
      <c r="CE182" t="s">
        <v>8840</v>
      </c>
      <c r="CF182" t="s">
        <v>36</v>
      </c>
      <c r="CG182" t="s">
        <v>37</v>
      </c>
      <c r="CH182">
        <v>24000000</v>
      </c>
      <c r="CI182">
        <v>1998</v>
      </c>
      <c r="CJ182">
        <v>5.9</v>
      </c>
      <c r="CL182" t="s">
        <v>2559</v>
      </c>
      <c r="CM182">
        <v>97</v>
      </c>
      <c r="CN182">
        <v>82506325</v>
      </c>
      <c r="CO182" t="s">
        <v>270</v>
      </c>
      <c r="CP182" t="s">
        <v>2560</v>
      </c>
      <c r="CQ182" t="s">
        <v>36</v>
      </c>
      <c r="CR182" t="s">
        <v>37</v>
      </c>
      <c r="CT182">
        <v>2006</v>
      </c>
      <c r="CU182">
        <v>6.4</v>
      </c>
      <c r="CW182" t="s">
        <v>910</v>
      </c>
      <c r="CX182">
        <v>110</v>
      </c>
      <c r="CY182">
        <v>42272747</v>
      </c>
      <c r="CZ182" t="s">
        <v>233</v>
      </c>
      <c r="DA182" t="s">
        <v>3352</v>
      </c>
      <c r="DB182" t="s">
        <v>36</v>
      </c>
      <c r="DC182" t="s">
        <v>37</v>
      </c>
      <c r="DD182">
        <v>70000000</v>
      </c>
      <c r="DE182">
        <v>2006</v>
      </c>
      <c r="DF182">
        <v>5.6</v>
      </c>
      <c r="DI182">
        <v>286</v>
      </c>
      <c r="DK182" t="s">
        <v>13175</v>
      </c>
      <c r="DL182" t="s">
        <v>13176</v>
      </c>
      <c r="DM182" t="s">
        <v>36</v>
      </c>
      <c r="DN182" t="s">
        <v>37</v>
      </c>
      <c r="DQ182">
        <v>7.9</v>
      </c>
      <c r="DS182" t="s">
        <v>21518</v>
      </c>
      <c r="DT182">
        <v>83</v>
      </c>
      <c r="DU182">
        <v>31537320</v>
      </c>
      <c r="DV182" t="s">
        <v>17546</v>
      </c>
      <c r="DW182" t="s">
        <v>21520</v>
      </c>
      <c r="DX182" t="s">
        <v>36</v>
      </c>
      <c r="DY182" t="s">
        <v>37</v>
      </c>
      <c r="DZ182">
        <v>1000000</v>
      </c>
      <c r="EA182">
        <v>2014</v>
      </c>
      <c r="EB182">
        <v>5.7</v>
      </c>
      <c r="ED182" t="s">
        <v>15126</v>
      </c>
      <c r="EE182">
        <v>130</v>
      </c>
      <c r="EF182">
        <v>9473382</v>
      </c>
      <c r="EG182" t="s">
        <v>15129</v>
      </c>
      <c r="EH182" t="s">
        <v>15130</v>
      </c>
      <c r="EI182" t="s">
        <v>1462</v>
      </c>
      <c r="EJ182" t="s">
        <v>266</v>
      </c>
      <c r="EK182">
        <v>10000000</v>
      </c>
      <c r="EL182">
        <v>1998</v>
      </c>
      <c r="EM182">
        <v>7.7</v>
      </c>
      <c r="EZ182" t="s">
        <v>2064</v>
      </c>
      <c r="FA182">
        <v>121</v>
      </c>
      <c r="FB182">
        <v>33328051</v>
      </c>
      <c r="FC182" t="s">
        <v>3771</v>
      </c>
      <c r="FD182" t="s">
        <v>3772</v>
      </c>
      <c r="FE182" t="s">
        <v>36</v>
      </c>
      <c r="FF182" t="s">
        <v>37</v>
      </c>
      <c r="FG182">
        <v>65000000</v>
      </c>
      <c r="FH182">
        <v>1996</v>
      </c>
      <c r="FI182">
        <v>6.7</v>
      </c>
      <c r="FV182" t="s">
        <v>3134</v>
      </c>
      <c r="FW182">
        <v>110</v>
      </c>
      <c r="FX182">
        <v>67061228</v>
      </c>
      <c r="FY182" t="s">
        <v>639</v>
      </c>
      <c r="FZ182" t="s">
        <v>6011</v>
      </c>
      <c r="GA182" t="s">
        <v>36</v>
      </c>
      <c r="GB182" t="s">
        <v>37</v>
      </c>
      <c r="GC182">
        <v>40000000</v>
      </c>
      <c r="GD182">
        <v>2010</v>
      </c>
      <c r="GE182">
        <v>5.5</v>
      </c>
      <c r="GG182" t="s">
        <v>1302</v>
      </c>
      <c r="GH182">
        <v>119</v>
      </c>
      <c r="GI182">
        <v>73209340</v>
      </c>
      <c r="GJ182" t="s">
        <v>2207</v>
      </c>
      <c r="GK182" t="s">
        <v>2208</v>
      </c>
      <c r="GL182" t="s">
        <v>36</v>
      </c>
      <c r="GM182" t="s">
        <v>37</v>
      </c>
      <c r="GN182">
        <v>95000000</v>
      </c>
      <c r="GO182">
        <v>2000</v>
      </c>
      <c r="GP182">
        <v>5.7</v>
      </c>
      <c r="GR182" t="s">
        <v>23594</v>
      </c>
      <c r="GS182">
        <v>98</v>
      </c>
      <c r="GU182" t="s">
        <v>23596</v>
      </c>
      <c r="GV182" t="s">
        <v>23597</v>
      </c>
      <c r="GW182" t="s">
        <v>36</v>
      </c>
      <c r="GX182" t="s">
        <v>37</v>
      </c>
      <c r="GZ182">
        <v>2015</v>
      </c>
      <c r="HA182">
        <v>7.1</v>
      </c>
      <c r="HC182" t="s">
        <v>330</v>
      </c>
      <c r="HD182">
        <v>106</v>
      </c>
      <c r="HE182">
        <v>83574831</v>
      </c>
      <c r="HF182" t="s">
        <v>7327</v>
      </c>
      <c r="HG182" t="s">
        <v>17520</v>
      </c>
      <c r="HH182" t="s">
        <v>36</v>
      </c>
      <c r="HI182" t="s">
        <v>37</v>
      </c>
      <c r="HJ182">
        <v>5000000</v>
      </c>
      <c r="HK182">
        <v>2013</v>
      </c>
      <c r="HL182">
        <v>6.6</v>
      </c>
      <c r="HN182" t="s">
        <v>11656</v>
      </c>
      <c r="HO182">
        <v>172</v>
      </c>
      <c r="HQ182" t="s">
        <v>4823</v>
      </c>
      <c r="HR182" t="s">
        <v>11658</v>
      </c>
      <c r="HS182" t="s">
        <v>36</v>
      </c>
      <c r="HT182" t="s">
        <v>37</v>
      </c>
      <c r="HU182">
        <v>19000000</v>
      </c>
      <c r="HV182">
        <v>1964</v>
      </c>
      <c r="HW182">
        <v>6.7</v>
      </c>
    </row>
    <row r="183" spans="2:231" x14ac:dyDescent="0.2">
      <c r="B183" t="s">
        <v>1056</v>
      </c>
      <c r="C183">
        <v>127</v>
      </c>
      <c r="D183">
        <v>129734803</v>
      </c>
      <c r="E183" t="s">
        <v>500</v>
      </c>
      <c r="F183" t="s">
        <v>1058</v>
      </c>
      <c r="G183" t="s">
        <v>36</v>
      </c>
      <c r="H183" t="s">
        <v>37</v>
      </c>
      <c r="I183">
        <v>140000000</v>
      </c>
      <c r="J183">
        <v>1998</v>
      </c>
      <c r="K183">
        <v>6.6</v>
      </c>
      <c r="M183" t="s">
        <v>304</v>
      </c>
      <c r="N183">
        <v>95</v>
      </c>
      <c r="O183">
        <v>162792677</v>
      </c>
      <c r="P183" t="s">
        <v>118</v>
      </c>
      <c r="Q183" t="s">
        <v>5796</v>
      </c>
      <c r="R183" t="s">
        <v>36</v>
      </c>
      <c r="S183" t="s">
        <v>37</v>
      </c>
      <c r="T183">
        <v>120000000</v>
      </c>
      <c r="U183">
        <v>1998</v>
      </c>
      <c r="V183">
        <v>7.2</v>
      </c>
      <c r="X183" t="s">
        <v>15122</v>
      </c>
      <c r="Y183">
        <v>74</v>
      </c>
      <c r="Z183">
        <v>6491350</v>
      </c>
      <c r="AA183" t="s">
        <v>1382</v>
      </c>
      <c r="AB183" t="s">
        <v>15123</v>
      </c>
      <c r="AC183" t="s">
        <v>36</v>
      </c>
      <c r="AD183" t="s">
        <v>37</v>
      </c>
      <c r="AE183">
        <v>10000000</v>
      </c>
      <c r="AF183">
        <v>2004</v>
      </c>
      <c r="AG183">
        <v>5.8</v>
      </c>
      <c r="AI183" t="s">
        <v>2015</v>
      </c>
      <c r="AJ183">
        <v>126</v>
      </c>
      <c r="AK183">
        <v>5701643</v>
      </c>
      <c r="AL183" t="s">
        <v>228</v>
      </c>
      <c r="AM183" t="s">
        <v>11974</v>
      </c>
      <c r="AN183" t="s">
        <v>11978</v>
      </c>
      <c r="AO183" t="s">
        <v>7168</v>
      </c>
      <c r="AP183">
        <v>20000000</v>
      </c>
      <c r="AQ183">
        <v>2007</v>
      </c>
      <c r="AR183">
        <v>7.3</v>
      </c>
      <c r="AT183" t="s">
        <v>3910</v>
      </c>
      <c r="AU183">
        <v>93</v>
      </c>
      <c r="AV183">
        <v>118153533</v>
      </c>
      <c r="AW183" t="s">
        <v>1247</v>
      </c>
      <c r="AX183" t="s">
        <v>3912</v>
      </c>
      <c r="AY183" t="s">
        <v>36</v>
      </c>
      <c r="AZ183" t="s">
        <v>37</v>
      </c>
      <c r="BA183">
        <v>61000000</v>
      </c>
      <c r="BB183">
        <v>2007</v>
      </c>
      <c r="BC183">
        <v>6.3</v>
      </c>
      <c r="BE183" t="s">
        <v>6961</v>
      </c>
      <c r="BF183">
        <v>120</v>
      </c>
      <c r="BG183">
        <v>52929168</v>
      </c>
      <c r="BH183" t="s">
        <v>5579</v>
      </c>
      <c r="BI183" t="s">
        <v>14512</v>
      </c>
      <c r="BJ183" t="s">
        <v>36</v>
      </c>
      <c r="BK183" t="s">
        <v>37</v>
      </c>
      <c r="BL183">
        <v>11000000</v>
      </c>
      <c r="BM183">
        <v>1992</v>
      </c>
      <c r="BN183">
        <v>7.5</v>
      </c>
      <c r="CA183" t="s">
        <v>2540</v>
      </c>
      <c r="CB183">
        <v>95</v>
      </c>
      <c r="CC183">
        <v>100448498</v>
      </c>
      <c r="CD183" t="s">
        <v>95</v>
      </c>
      <c r="CE183" t="s">
        <v>3681</v>
      </c>
      <c r="CF183" t="s">
        <v>36</v>
      </c>
      <c r="CG183" t="s">
        <v>37</v>
      </c>
      <c r="CH183">
        <v>65000000</v>
      </c>
      <c r="CI183">
        <v>2010</v>
      </c>
      <c r="CJ183">
        <v>6.6</v>
      </c>
      <c r="CL183" t="s">
        <v>4105</v>
      </c>
      <c r="CM183">
        <v>95</v>
      </c>
      <c r="CN183">
        <v>82301521</v>
      </c>
      <c r="CO183" t="s">
        <v>6380</v>
      </c>
      <c r="CP183" t="s">
        <v>10686</v>
      </c>
      <c r="CQ183" t="s">
        <v>36</v>
      </c>
      <c r="CR183" t="s">
        <v>37</v>
      </c>
      <c r="CS183">
        <v>32000000</v>
      </c>
      <c r="CT183">
        <v>2005</v>
      </c>
      <c r="CU183">
        <v>4.5999999999999996</v>
      </c>
      <c r="CW183" t="s">
        <v>3279</v>
      </c>
      <c r="CX183">
        <v>88</v>
      </c>
      <c r="CY183">
        <v>219613391</v>
      </c>
      <c r="CZ183" t="s">
        <v>477</v>
      </c>
      <c r="DA183" t="s">
        <v>3362</v>
      </c>
      <c r="DB183" t="s">
        <v>36</v>
      </c>
      <c r="DC183" t="s">
        <v>37</v>
      </c>
      <c r="DD183">
        <v>75000000</v>
      </c>
      <c r="DE183">
        <v>2009</v>
      </c>
      <c r="DF183">
        <v>4.5</v>
      </c>
      <c r="DH183" t="s">
        <v>13260</v>
      </c>
      <c r="DI183">
        <v>104</v>
      </c>
      <c r="DK183" t="s">
        <v>3073</v>
      </c>
      <c r="DL183" t="s">
        <v>13261</v>
      </c>
      <c r="DM183" t="s">
        <v>36</v>
      </c>
      <c r="DN183" t="s">
        <v>8142</v>
      </c>
      <c r="DO183">
        <v>15000000</v>
      </c>
      <c r="DP183">
        <v>2011</v>
      </c>
      <c r="DQ183">
        <v>6</v>
      </c>
      <c r="DS183" t="s">
        <v>9637</v>
      </c>
      <c r="DT183">
        <v>97</v>
      </c>
      <c r="DU183">
        <v>31526393</v>
      </c>
      <c r="DV183" t="s">
        <v>9639</v>
      </c>
      <c r="DW183" t="s">
        <v>9640</v>
      </c>
      <c r="DX183" t="s">
        <v>36</v>
      </c>
      <c r="DY183" t="s">
        <v>37</v>
      </c>
      <c r="DZ183">
        <v>25000000</v>
      </c>
      <c r="EA183">
        <v>2004</v>
      </c>
      <c r="EB183">
        <v>4.5999999999999996</v>
      </c>
      <c r="ED183" t="s">
        <v>16190</v>
      </c>
      <c r="EE183">
        <v>85</v>
      </c>
      <c r="EF183">
        <v>9437933</v>
      </c>
      <c r="EG183" t="s">
        <v>23568</v>
      </c>
      <c r="EH183" t="s">
        <v>23569</v>
      </c>
      <c r="EI183" t="s">
        <v>36</v>
      </c>
      <c r="EJ183" t="s">
        <v>7985</v>
      </c>
      <c r="EK183">
        <v>180000</v>
      </c>
      <c r="EL183">
        <v>2007</v>
      </c>
      <c r="EM183">
        <v>7.9</v>
      </c>
      <c r="EZ183" t="s">
        <v>683</v>
      </c>
      <c r="FA183">
        <v>162</v>
      </c>
      <c r="FB183">
        <v>33048353</v>
      </c>
      <c r="FC183" t="s">
        <v>95</v>
      </c>
      <c r="FD183" t="s">
        <v>2517</v>
      </c>
      <c r="FE183" t="s">
        <v>36</v>
      </c>
      <c r="FF183" t="s">
        <v>37</v>
      </c>
      <c r="FG183">
        <v>65000000</v>
      </c>
      <c r="FH183">
        <v>2007</v>
      </c>
      <c r="FI183">
        <v>7.7</v>
      </c>
      <c r="FV183" t="s">
        <v>39</v>
      </c>
      <c r="FW183">
        <v>123</v>
      </c>
      <c r="FX183">
        <v>66808615</v>
      </c>
      <c r="FY183" t="s">
        <v>80</v>
      </c>
      <c r="FZ183" t="s">
        <v>6386</v>
      </c>
      <c r="GA183" t="s">
        <v>36</v>
      </c>
      <c r="GB183" t="s">
        <v>37</v>
      </c>
      <c r="GC183">
        <v>34000000</v>
      </c>
      <c r="GD183">
        <v>2001</v>
      </c>
      <c r="GE183">
        <v>6.1</v>
      </c>
      <c r="GG183" t="s">
        <v>69</v>
      </c>
      <c r="GH183">
        <v>132</v>
      </c>
      <c r="GI183">
        <v>73058679</v>
      </c>
      <c r="GJ183" t="s">
        <v>72</v>
      </c>
      <c r="GK183" t="s">
        <v>73</v>
      </c>
      <c r="GL183" t="s">
        <v>36</v>
      </c>
      <c r="GM183" t="s">
        <v>37</v>
      </c>
      <c r="GN183">
        <v>263700000</v>
      </c>
      <c r="GO183">
        <v>2012</v>
      </c>
      <c r="GP183">
        <v>6.6</v>
      </c>
      <c r="GR183" t="s">
        <v>23709</v>
      </c>
      <c r="GS183">
        <v>99</v>
      </c>
      <c r="GU183" t="s">
        <v>23711</v>
      </c>
      <c r="GV183" t="s">
        <v>23712</v>
      </c>
      <c r="GW183" t="s">
        <v>36</v>
      </c>
      <c r="GX183" t="s">
        <v>37</v>
      </c>
      <c r="GY183">
        <v>100000</v>
      </c>
      <c r="GZ183">
        <v>1979</v>
      </c>
      <c r="HA183">
        <v>5.8</v>
      </c>
      <c r="HC183" t="s">
        <v>1196</v>
      </c>
      <c r="HD183">
        <v>117</v>
      </c>
      <c r="HE183">
        <v>83287363</v>
      </c>
      <c r="HF183" t="s">
        <v>389</v>
      </c>
      <c r="HG183" t="s">
        <v>5733</v>
      </c>
      <c r="HH183" t="s">
        <v>36</v>
      </c>
      <c r="HI183" t="s">
        <v>37</v>
      </c>
      <c r="HJ183">
        <v>45000000</v>
      </c>
      <c r="HK183">
        <v>1992</v>
      </c>
      <c r="HL183">
        <v>6.9</v>
      </c>
      <c r="HN183" t="s">
        <v>3064</v>
      </c>
      <c r="HO183">
        <v>122</v>
      </c>
      <c r="HQ183" t="s">
        <v>9470</v>
      </c>
      <c r="HR183" t="s">
        <v>11840</v>
      </c>
      <c r="HS183" t="s">
        <v>36</v>
      </c>
      <c r="HT183" t="s">
        <v>37</v>
      </c>
      <c r="HU183">
        <v>18000000</v>
      </c>
      <c r="HV183">
        <v>1970</v>
      </c>
      <c r="HW183">
        <v>7.2</v>
      </c>
    </row>
    <row r="184" spans="2:231" x14ac:dyDescent="0.2">
      <c r="B184" t="s">
        <v>1062</v>
      </c>
      <c r="C184">
        <v>120</v>
      </c>
      <c r="D184">
        <v>128067808</v>
      </c>
      <c r="E184" t="s">
        <v>12659</v>
      </c>
      <c r="F184" t="s">
        <v>12660</v>
      </c>
      <c r="G184" t="s">
        <v>1944</v>
      </c>
      <c r="H184" t="s">
        <v>12664</v>
      </c>
      <c r="I184">
        <v>15000000</v>
      </c>
      <c r="J184">
        <v>2000</v>
      </c>
      <c r="K184">
        <v>7.9</v>
      </c>
      <c r="M184" t="s">
        <v>3311</v>
      </c>
      <c r="N184">
        <v>92</v>
      </c>
      <c r="O184">
        <v>162495848</v>
      </c>
      <c r="P184" t="s">
        <v>3313</v>
      </c>
      <c r="Q184" t="s">
        <v>3314</v>
      </c>
      <c r="R184" t="s">
        <v>36</v>
      </c>
      <c r="S184" t="s">
        <v>37</v>
      </c>
      <c r="T184">
        <v>74000000</v>
      </c>
      <c r="U184">
        <v>2015</v>
      </c>
      <c r="V184">
        <v>6</v>
      </c>
      <c r="X184" t="s">
        <v>22237</v>
      </c>
      <c r="Y184">
        <v>86</v>
      </c>
      <c r="Z184">
        <v>5518918</v>
      </c>
      <c r="AA184" t="s">
        <v>4797</v>
      </c>
      <c r="AB184" t="s">
        <v>22239</v>
      </c>
      <c r="AC184" t="s">
        <v>36</v>
      </c>
      <c r="AD184" t="s">
        <v>37</v>
      </c>
      <c r="AE184">
        <v>750000</v>
      </c>
      <c r="AF184">
        <v>2007</v>
      </c>
      <c r="AG184">
        <v>6.9</v>
      </c>
      <c r="AI184" t="s">
        <v>485</v>
      </c>
      <c r="AJ184">
        <v>134</v>
      </c>
      <c r="AK184">
        <v>5532301</v>
      </c>
      <c r="AL184" t="s">
        <v>9018</v>
      </c>
      <c r="AM184" t="s">
        <v>9019</v>
      </c>
      <c r="AN184" t="s">
        <v>36</v>
      </c>
      <c r="AO184" t="s">
        <v>37</v>
      </c>
      <c r="AP184">
        <v>28000000</v>
      </c>
      <c r="AQ184">
        <v>1997</v>
      </c>
      <c r="AR184">
        <v>7</v>
      </c>
      <c r="AT184" t="s">
        <v>967</v>
      </c>
      <c r="AU184">
        <v>116</v>
      </c>
      <c r="AV184">
        <v>118099659</v>
      </c>
      <c r="AW184" t="s">
        <v>970</v>
      </c>
      <c r="AX184" t="s">
        <v>971</v>
      </c>
      <c r="AY184" t="s">
        <v>36</v>
      </c>
      <c r="AZ184" t="s">
        <v>37</v>
      </c>
      <c r="BA184">
        <v>144000000</v>
      </c>
      <c r="BB184">
        <v>2016</v>
      </c>
      <c r="BC184">
        <v>5.5</v>
      </c>
      <c r="BE184" t="s">
        <v>13734</v>
      </c>
      <c r="BF184">
        <v>84</v>
      </c>
      <c r="BG184">
        <v>52543632</v>
      </c>
      <c r="BH184" t="s">
        <v>2714</v>
      </c>
      <c r="BI184" t="s">
        <v>13736</v>
      </c>
      <c r="BJ184" t="s">
        <v>36</v>
      </c>
      <c r="BK184" t="s">
        <v>37</v>
      </c>
      <c r="BL184">
        <v>13200000</v>
      </c>
      <c r="BM184">
        <v>2014</v>
      </c>
      <c r="BN184">
        <v>5.6</v>
      </c>
      <c r="CA184" t="s">
        <v>3692</v>
      </c>
      <c r="CB184">
        <v>132</v>
      </c>
      <c r="CC184">
        <v>100422786</v>
      </c>
      <c r="CD184" t="s">
        <v>3692</v>
      </c>
      <c r="CE184" t="s">
        <v>8153</v>
      </c>
      <c r="CF184" t="s">
        <v>36</v>
      </c>
      <c r="CG184" t="s">
        <v>37</v>
      </c>
      <c r="CH184">
        <v>30000000</v>
      </c>
      <c r="CI184">
        <v>2004</v>
      </c>
      <c r="CJ184">
        <v>8.1</v>
      </c>
      <c r="CL184" t="s">
        <v>9506</v>
      </c>
      <c r="CM184">
        <v>96</v>
      </c>
      <c r="CN184">
        <v>82234139</v>
      </c>
      <c r="CO184" t="s">
        <v>698</v>
      </c>
      <c r="CP184" t="s">
        <v>9507</v>
      </c>
      <c r="CQ184" t="s">
        <v>36</v>
      </c>
      <c r="CR184" t="s">
        <v>37</v>
      </c>
      <c r="CS184">
        <v>17000000</v>
      </c>
      <c r="CT184">
        <v>2007</v>
      </c>
      <c r="CU184">
        <v>7.2</v>
      </c>
      <c r="CW184" t="s">
        <v>253</v>
      </c>
      <c r="CX184">
        <v>125</v>
      </c>
      <c r="CY184">
        <v>66257002</v>
      </c>
      <c r="CZ184" t="s">
        <v>270</v>
      </c>
      <c r="DA184" t="s">
        <v>3384</v>
      </c>
      <c r="DB184" t="s">
        <v>36</v>
      </c>
      <c r="DC184" t="s">
        <v>37</v>
      </c>
      <c r="DD184">
        <v>70000000</v>
      </c>
      <c r="DE184">
        <v>2003</v>
      </c>
      <c r="DF184">
        <v>8</v>
      </c>
      <c r="DH184" t="s">
        <v>13281</v>
      </c>
      <c r="DI184">
        <v>141</v>
      </c>
      <c r="DK184" t="s">
        <v>1872</v>
      </c>
      <c r="DL184" t="s">
        <v>13284</v>
      </c>
      <c r="DM184" t="s">
        <v>36</v>
      </c>
      <c r="DN184" t="s">
        <v>13287</v>
      </c>
      <c r="DP184">
        <v>2008</v>
      </c>
      <c r="DQ184">
        <v>6</v>
      </c>
      <c r="DS184" t="s">
        <v>14110</v>
      </c>
      <c r="DT184">
        <v>92</v>
      </c>
      <c r="DU184">
        <v>31397498</v>
      </c>
      <c r="DV184" t="s">
        <v>487</v>
      </c>
      <c r="DW184" t="s">
        <v>14111</v>
      </c>
      <c r="DX184" t="s">
        <v>36</v>
      </c>
      <c r="DY184" t="s">
        <v>37</v>
      </c>
      <c r="DZ184">
        <v>12000000</v>
      </c>
      <c r="EA184">
        <v>2008</v>
      </c>
      <c r="EB184">
        <v>5.4</v>
      </c>
      <c r="ED184" t="s">
        <v>13076</v>
      </c>
      <c r="EE184">
        <v>116</v>
      </c>
      <c r="EF184">
        <v>9396487</v>
      </c>
      <c r="EG184" t="s">
        <v>721</v>
      </c>
      <c r="EH184" t="s">
        <v>13077</v>
      </c>
      <c r="EI184" t="s">
        <v>36</v>
      </c>
      <c r="EJ184" t="s">
        <v>37</v>
      </c>
      <c r="EK184">
        <v>15000000</v>
      </c>
      <c r="EL184">
        <v>2006</v>
      </c>
      <c r="EM184">
        <v>7</v>
      </c>
      <c r="EZ184" t="s">
        <v>3521</v>
      </c>
      <c r="FA184">
        <v>114</v>
      </c>
      <c r="FB184">
        <v>33037754</v>
      </c>
      <c r="FC184" t="s">
        <v>760</v>
      </c>
      <c r="FD184" t="s">
        <v>7208</v>
      </c>
      <c r="FE184" t="s">
        <v>36</v>
      </c>
      <c r="FF184" t="s">
        <v>37</v>
      </c>
      <c r="FG184">
        <v>37000000</v>
      </c>
      <c r="FH184">
        <v>2011</v>
      </c>
      <c r="FI184">
        <v>6</v>
      </c>
      <c r="FV184" t="s">
        <v>1013</v>
      </c>
      <c r="FW184">
        <v>133</v>
      </c>
      <c r="FX184">
        <v>66528842</v>
      </c>
      <c r="FY184" t="s">
        <v>760</v>
      </c>
      <c r="FZ184" t="s">
        <v>8181</v>
      </c>
      <c r="GA184" t="s">
        <v>36</v>
      </c>
      <c r="GB184" t="s">
        <v>37</v>
      </c>
      <c r="GC184">
        <v>30000000</v>
      </c>
      <c r="GD184">
        <v>1994</v>
      </c>
      <c r="GE184">
        <v>7.5</v>
      </c>
      <c r="GG184" t="s">
        <v>17526</v>
      </c>
      <c r="GH184">
        <v>104</v>
      </c>
      <c r="GI184">
        <v>71897215</v>
      </c>
      <c r="GJ184" t="s">
        <v>652</v>
      </c>
      <c r="GK184" t="s">
        <v>17528</v>
      </c>
      <c r="GL184" t="s">
        <v>36</v>
      </c>
      <c r="GM184" t="s">
        <v>37</v>
      </c>
      <c r="GN184">
        <v>15000000</v>
      </c>
      <c r="GO184">
        <v>2016</v>
      </c>
      <c r="GP184">
        <v>7.3</v>
      </c>
      <c r="HC184" t="s">
        <v>116</v>
      </c>
      <c r="HD184">
        <v>121</v>
      </c>
      <c r="HE184">
        <v>83077470</v>
      </c>
      <c r="HF184" t="s">
        <v>521</v>
      </c>
      <c r="HG184" t="s">
        <v>2173</v>
      </c>
      <c r="HH184" t="s">
        <v>36</v>
      </c>
      <c r="HI184" t="s">
        <v>37</v>
      </c>
      <c r="HJ184">
        <v>75000000</v>
      </c>
      <c r="HK184">
        <v>2008</v>
      </c>
      <c r="HL184">
        <v>7.1</v>
      </c>
      <c r="HN184" t="s">
        <v>12253</v>
      </c>
      <c r="HO184">
        <v>154</v>
      </c>
      <c r="HQ184" t="s">
        <v>12255</v>
      </c>
      <c r="HR184" t="s">
        <v>12256</v>
      </c>
      <c r="HS184" t="s">
        <v>36</v>
      </c>
      <c r="HT184" t="s">
        <v>37</v>
      </c>
      <c r="HU184">
        <v>9000000</v>
      </c>
      <c r="HV184">
        <v>1963</v>
      </c>
      <c r="HW184">
        <v>6.8</v>
      </c>
    </row>
    <row r="185" spans="2:231" x14ac:dyDescent="0.2">
      <c r="B185" t="s">
        <v>2941</v>
      </c>
      <c r="C185">
        <v>107</v>
      </c>
      <c r="D185">
        <v>127083765</v>
      </c>
      <c r="E185" t="s">
        <v>331</v>
      </c>
      <c r="F185" t="s">
        <v>2942</v>
      </c>
      <c r="G185" t="s">
        <v>36</v>
      </c>
      <c r="H185" t="s">
        <v>37</v>
      </c>
      <c r="I185">
        <v>76000000</v>
      </c>
      <c r="J185">
        <v>2003</v>
      </c>
      <c r="K185">
        <v>5.9</v>
      </c>
      <c r="M185" t="s">
        <v>1913</v>
      </c>
      <c r="N185">
        <v>88</v>
      </c>
      <c r="O185">
        <v>161317423</v>
      </c>
      <c r="P185" t="s">
        <v>147</v>
      </c>
      <c r="Q185" t="s">
        <v>1989</v>
      </c>
      <c r="R185" t="s">
        <v>36</v>
      </c>
      <c r="S185" t="s">
        <v>37</v>
      </c>
      <c r="T185">
        <v>95000000</v>
      </c>
      <c r="U185">
        <v>2012</v>
      </c>
      <c r="V185">
        <v>6.6</v>
      </c>
      <c r="X185" t="s">
        <v>9160</v>
      </c>
      <c r="Y185">
        <v>100</v>
      </c>
      <c r="Z185">
        <v>5480996</v>
      </c>
      <c r="AA185" t="s">
        <v>95</v>
      </c>
      <c r="AB185" t="s">
        <v>11338</v>
      </c>
      <c r="AC185" t="s">
        <v>36</v>
      </c>
      <c r="AD185" t="s">
        <v>37</v>
      </c>
      <c r="AE185">
        <v>8700000</v>
      </c>
      <c r="AF185">
        <v>2006</v>
      </c>
      <c r="AG185">
        <v>7.1</v>
      </c>
      <c r="AI185" t="s">
        <v>2950</v>
      </c>
      <c r="AJ185">
        <v>178</v>
      </c>
      <c r="AK185">
        <v>5501940</v>
      </c>
      <c r="AL185" t="s">
        <v>204</v>
      </c>
      <c r="AM185" t="s">
        <v>13623</v>
      </c>
      <c r="AN185" t="s">
        <v>8729</v>
      </c>
      <c r="AO185" t="s">
        <v>765</v>
      </c>
      <c r="AP185">
        <v>13500000</v>
      </c>
      <c r="AQ185">
        <v>2004</v>
      </c>
      <c r="AR185">
        <v>8.3000000000000007</v>
      </c>
      <c r="AT185" t="s">
        <v>967</v>
      </c>
      <c r="AU185">
        <v>116</v>
      </c>
      <c r="AV185">
        <v>118099659</v>
      </c>
      <c r="AW185" t="s">
        <v>970</v>
      </c>
      <c r="AX185" t="s">
        <v>971</v>
      </c>
      <c r="AY185" t="s">
        <v>36</v>
      </c>
      <c r="AZ185" t="s">
        <v>37</v>
      </c>
      <c r="BA185">
        <v>144000000</v>
      </c>
      <c r="BB185">
        <v>2016</v>
      </c>
      <c r="BC185">
        <v>5.5</v>
      </c>
      <c r="BE185" t="s">
        <v>13179</v>
      </c>
      <c r="BF185">
        <v>94</v>
      </c>
      <c r="BG185">
        <v>51872378</v>
      </c>
      <c r="BH185" t="s">
        <v>2000</v>
      </c>
      <c r="BI185" t="s">
        <v>13888</v>
      </c>
      <c r="BJ185" t="s">
        <v>36</v>
      </c>
      <c r="BK185" t="s">
        <v>37</v>
      </c>
      <c r="BL185">
        <v>13000000</v>
      </c>
      <c r="BM185">
        <v>2013</v>
      </c>
      <c r="BN185">
        <v>6.7</v>
      </c>
      <c r="CA185" t="s">
        <v>4535</v>
      </c>
      <c r="CB185">
        <v>123</v>
      </c>
      <c r="CC185">
        <v>100241322</v>
      </c>
      <c r="CD185" t="s">
        <v>136</v>
      </c>
      <c r="CE185" t="s">
        <v>9225</v>
      </c>
      <c r="CF185" t="s">
        <v>36</v>
      </c>
      <c r="CG185" t="s">
        <v>37</v>
      </c>
      <c r="CH185">
        <v>25000000</v>
      </c>
      <c r="CI185">
        <v>1998</v>
      </c>
      <c r="CJ185">
        <v>7.2</v>
      </c>
      <c r="CL185" t="s">
        <v>807</v>
      </c>
      <c r="CM185">
        <v>93</v>
      </c>
      <c r="CN185">
        <v>82226474</v>
      </c>
      <c r="CO185" t="s">
        <v>2675</v>
      </c>
      <c r="CP185" t="s">
        <v>2676</v>
      </c>
      <c r="CQ185" t="s">
        <v>36</v>
      </c>
      <c r="CR185" t="s">
        <v>37</v>
      </c>
      <c r="CS185">
        <v>65000000</v>
      </c>
      <c r="CT185">
        <v>2006</v>
      </c>
      <c r="CU185">
        <v>5.6</v>
      </c>
      <c r="CW185" t="s">
        <v>3412</v>
      </c>
      <c r="CX185">
        <v>92</v>
      </c>
      <c r="CY185">
        <v>55942830</v>
      </c>
      <c r="CZ185" t="s">
        <v>728</v>
      </c>
      <c r="DA185" t="s">
        <v>3415</v>
      </c>
      <c r="DB185" t="s">
        <v>36</v>
      </c>
      <c r="DC185" t="s">
        <v>37</v>
      </c>
      <c r="DD185">
        <v>70000000</v>
      </c>
      <c r="DE185">
        <v>2014</v>
      </c>
      <c r="DF185">
        <v>6.3</v>
      </c>
      <c r="DH185" t="s">
        <v>2394</v>
      </c>
      <c r="DI185">
        <v>100</v>
      </c>
      <c r="DK185" t="s">
        <v>12686</v>
      </c>
      <c r="DL185" t="s">
        <v>13910</v>
      </c>
      <c r="DM185" t="s">
        <v>13914</v>
      </c>
      <c r="DN185" t="s">
        <v>266</v>
      </c>
      <c r="DO185">
        <v>12500000</v>
      </c>
      <c r="DP185">
        <v>1981</v>
      </c>
      <c r="DQ185">
        <v>7.4</v>
      </c>
      <c r="DS185" t="s">
        <v>4368</v>
      </c>
      <c r="DT185">
        <v>130</v>
      </c>
      <c r="DU185">
        <v>31165421</v>
      </c>
      <c r="DV185" t="s">
        <v>172</v>
      </c>
      <c r="DW185" t="s">
        <v>4371</v>
      </c>
      <c r="DX185" t="s">
        <v>36</v>
      </c>
      <c r="DY185" t="s">
        <v>37</v>
      </c>
      <c r="DZ185">
        <v>60000000</v>
      </c>
      <c r="EA185">
        <v>2013</v>
      </c>
      <c r="EB185">
        <v>6</v>
      </c>
      <c r="ED185" t="s">
        <v>21576</v>
      </c>
      <c r="EE185">
        <v>109</v>
      </c>
      <c r="EF185">
        <v>9000000</v>
      </c>
      <c r="EG185" t="s">
        <v>2708</v>
      </c>
      <c r="EH185" t="s">
        <v>21578</v>
      </c>
      <c r="EI185" t="s">
        <v>36</v>
      </c>
      <c r="EJ185" t="s">
        <v>37</v>
      </c>
      <c r="EK185">
        <v>900000</v>
      </c>
      <c r="EL185">
        <v>1970</v>
      </c>
      <c r="EM185">
        <v>6.2</v>
      </c>
      <c r="EZ185" t="s">
        <v>874</v>
      </c>
      <c r="FA185">
        <v>96</v>
      </c>
      <c r="FB185">
        <v>32131483</v>
      </c>
      <c r="FC185" t="s">
        <v>1568</v>
      </c>
      <c r="FD185" t="s">
        <v>16473</v>
      </c>
      <c r="FE185" t="s">
        <v>36</v>
      </c>
      <c r="FF185" t="s">
        <v>37</v>
      </c>
      <c r="FG185">
        <v>11000000</v>
      </c>
      <c r="FH185">
        <v>2003</v>
      </c>
      <c r="FI185">
        <v>4.9000000000000004</v>
      </c>
      <c r="FV185" t="s">
        <v>8195</v>
      </c>
      <c r="FW185">
        <v>98</v>
      </c>
      <c r="FX185">
        <v>66359959</v>
      </c>
      <c r="FY185" t="s">
        <v>8198</v>
      </c>
      <c r="FZ185" t="s">
        <v>8199</v>
      </c>
      <c r="GA185" t="s">
        <v>36</v>
      </c>
      <c r="GB185" t="s">
        <v>37</v>
      </c>
      <c r="GC185">
        <v>35000000</v>
      </c>
      <c r="GD185">
        <v>2013</v>
      </c>
      <c r="GE185">
        <v>6.9</v>
      </c>
      <c r="GG185" t="s">
        <v>14797</v>
      </c>
      <c r="GH185">
        <v>103</v>
      </c>
      <c r="GI185">
        <v>71519230</v>
      </c>
      <c r="GJ185" t="s">
        <v>5729</v>
      </c>
      <c r="GK185" t="s">
        <v>15639</v>
      </c>
      <c r="GL185" t="s">
        <v>36</v>
      </c>
      <c r="GM185" t="s">
        <v>37</v>
      </c>
      <c r="GN185">
        <v>9000000</v>
      </c>
      <c r="GO185">
        <v>2014</v>
      </c>
      <c r="GP185">
        <v>6.5</v>
      </c>
      <c r="HC185" t="s">
        <v>3120</v>
      </c>
      <c r="HD185">
        <v>128</v>
      </c>
      <c r="HE185">
        <v>83000000</v>
      </c>
      <c r="HF185" t="s">
        <v>1373</v>
      </c>
      <c r="HG185" t="s">
        <v>4638</v>
      </c>
      <c r="HH185" t="s">
        <v>36</v>
      </c>
      <c r="HI185" t="s">
        <v>37</v>
      </c>
      <c r="HJ185">
        <v>55000000</v>
      </c>
      <c r="HK185">
        <v>1994</v>
      </c>
      <c r="HL185">
        <v>6</v>
      </c>
      <c r="HN185" t="s">
        <v>12465</v>
      </c>
      <c r="HO185">
        <v>270</v>
      </c>
      <c r="HQ185" t="s">
        <v>12466</v>
      </c>
      <c r="HR185" t="s">
        <v>12467</v>
      </c>
      <c r="HS185" t="s">
        <v>12470</v>
      </c>
      <c r="HT185" t="s">
        <v>12471</v>
      </c>
      <c r="HU185">
        <v>25000000</v>
      </c>
      <c r="HV185">
        <v>2007</v>
      </c>
      <c r="HW185">
        <v>6.6</v>
      </c>
    </row>
    <row r="186" spans="2:231" x14ac:dyDescent="0.2">
      <c r="B186" t="s">
        <v>739</v>
      </c>
      <c r="C186">
        <v>128</v>
      </c>
      <c r="D186">
        <v>126930660</v>
      </c>
      <c r="E186" t="s">
        <v>961</v>
      </c>
      <c r="F186" t="s">
        <v>1090</v>
      </c>
      <c r="G186" t="s">
        <v>36</v>
      </c>
      <c r="H186" t="s">
        <v>55</v>
      </c>
      <c r="I186">
        <v>135000000</v>
      </c>
      <c r="J186">
        <v>1999</v>
      </c>
      <c r="K186">
        <v>6.4</v>
      </c>
      <c r="M186" t="s">
        <v>505</v>
      </c>
      <c r="N186">
        <v>123</v>
      </c>
      <c r="O186">
        <v>161087183</v>
      </c>
      <c r="P186" t="s">
        <v>164</v>
      </c>
      <c r="Q186" t="s">
        <v>508</v>
      </c>
      <c r="R186" t="s">
        <v>36</v>
      </c>
      <c r="S186" t="s">
        <v>37</v>
      </c>
      <c r="T186">
        <v>175000000</v>
      </c>
      <c r="U186">
        <v>2016</v>
      </c>
      <c r="V186">
        <v>6.9</v>
      </c>
      <c r="X186" t="s">
        <v>3174</v>
      </c>
      <c r="Y186">
        <v>93</v>
      </c>
      <c r="Z186">
        <v>5409517</v>
      </c>
      <c r="AA186" t="s">
        <v>498</v>
      </c>
      <c r="AB186" t="s">
        <v>3177</v>
      </c>
      <c r="AC186" t="s">
        <v>36</v>
      </c>
      <c r="AD186" t="s">
        <v>37</v>
      </c>
      <c r="AE186">
        <v>75000000</v>
      </c>
      <c r="AF186">
        <v>2001</v>
      </c>
      <c r="AG186">
        <v>4.7</v>
      </c>
      <c r="AI186" t="s">
        <v>10016</v>
      </c>
      <c r="AJ186">
        <v>120</v>
      </c>
      <c r="AK186">
        <v>5484375</v>
      </c>
      <c r="AL186" t="s">
        <v>57</v>
      </c>
      <c r="AM186" t="s">
        <v>15166</v>
      </c>
      <c r="AN186" t="s">
        <v>36</v>
      </c>
      <c r="AO186" t="s">
        <v>37</v>
      </c>
      <c r="AP186">
        <v>10000000</v>
      </c>
      <c r="AQ186">
        <v>2006</v>
      </c>
      <c r="AR186">
        <v>7.3</v>
      </c>
      <c r="AT186" t="s">
        <v>1573</v>
      </c>
      <c r="AU186">
        <v>99</v>
      </c>
      <c r="AV186">
        <v>117559438</v>
      </c>
      <c r="AW186" t="s">
        <v>6380</v>
      </c>
      <c r="AX186" t="s">
        <v>7818</v>
      </c>
      <c r="AY186" t="s">
        <v>36</v>
      </c>
      <c r="AZ186" t="s">
        <v>37</v>
      </c>
      <c r="BA186">
        <v>30000000</v>
      </c>
      <c r="BB186">
        <v>2000</v>
      </c>
      <c r="BC186">
        <v>5.0999999999999996</v>
      </c>
      <c r="BE186" t="s">
        <v>3442</v>
      </c>
      <c r="BF186">
        <v>101</v>
      </c>
      <c r="BG186">
        <v>51758599</v>
      </c>
      <c r="BH186" t="s">
        <v>6431</v>
      </c>
      <c r="BI186" t="s">
        <v>7815</v>
      </c>
      <c r="BJ186" t="s">
        <v>36</v>
      </c>
      <c r="BK186" t="s">
        <v>37</v>
      </c>
      <c r="BL186">
        <v>33000000</v>
      </c>
      <c r="BM186">
        <v>2001</v>
      </c>
      <c r="BN186">
        <v>5.5</v>
      </c>
      <c r="CA186" t="s">
        <v>683</v>
      </c>
      <c r="CB186">
        <v>127</v>
      </c>
      <c r="CC186">
        <v>100125340</v>
      </c>
      <c r="CD186" t="s">
        <v>464</v>
      </c>
      <c r="CE186" t="s">
        <v>8136</v>
      </c>
      <c r="CF186" t="s">
        <v>36</v>
      </c>
      <c r="CG186" t="s">
        <v>37</v>
      </c>
      <c r="CH186">
        <v>33000000</v>
      </c>
      <c r="CI186">
        <v>1995</v>
      </c>
      <c r="CJ186">
        <v>8.6</v>
      </c>
      <c r="CL186" t="s">
        <v>5085</v>
      </c>
      <c r="CM186">
        <v>120</v>
      </c>
      <c r="CN186">
        <v>81593527</v>
      </c>
      <c r="CO186" t="s">
        <v>331</v>
      </c>
      <c r="CP186" t="s">
        <v>6337</v>
      </c>
      <c r="CQ186" t="s">
        <v>36</v>
      </c>
      <c r="CR186" t="s">
        <v>37</v>
      </c>
      <c r="CS186">
        <v>40000000</v>
      </c>
      <c r="CT186">
        <v>2006</v>
      </c>
      <c r="CU186">
        <v>7.3</v>
      </c>
      <c r="CW186" t="s">
        <v>690</v>
      </c>
      <c r="CX186">
        <v>127</v>
      </c>
      <c r="CY186">
        <v>38345403</v>
      </c>
      <c r="CZ186" t="s">
        <v>111</v>
      </c>
      <c r="DA186" t="s">
        <v>3424</v>
      </c>
      <c r="DB186" t="s">
        <v>36</v>
      </c>
      <c r="DC186" t="s">
        <v>55</v>
      </c>
      <c r="DD186">
        <v>70000000</v>
      </c>
      <c r="DE186">
        <v>2007</v>
      </c>
      <c r="DF186">
        <v>7.7</v>
      </c>
      <c r="DI186">
        <v>55</v>
      </c>
      <c r="DK186" t="s">
        <v>1113</v>
      </c>
      <c r="DL186" t="s">
        <v>14161</v>
      </c>
      <c r="DM186" t="s">
        <v>36</v>
      </c>
      <c r="DN186" t="s">
        <v>37</v>
      </c>
      <c r="DQ186">
        <v>8.6</v>
      </c>
      <c r="DS186" t="s">
        <v>7402</v>
      </c>
      <c r="DT186">
        <v>88</v>
      </c>
      <c r="DU186">
        <v>30859000</v>
      </c>
      <c r="DV186" t="s">
        <v>10872</v>
      </c>
      <c r="DW186" t="s">
        <v>15594</v>
      </c>
      <c r="DX186" t="s">
        <v>36</v>
      </c>
      <c r="DY186" t="s">
        <v>37</v>
      </c>
      <c r="DZ186">
        <v>83532</v>
      </c>
      <c r="EA186">
        <v>1974</v>
      </c>
      <c r="EB186">
        <v>7.5</v>
      </c>
      <c r="ED186" t="s">
        <v>11297</v>
      </c>
      <c r="EE186">
        <v>110</v>
      </c>
      <c r="EF186">
        <v>8888355</v>
      </c>
      <c r="EG186" t="s">
        <v>11299</v>
      </c>
      <c r="EH186" t="s">
        <v>11300</v>
      </c>
      <c r="EI186" t="s">
        <v>36</v>
      </c>
      <c r="EJ186" t="s">
        <v>37</v>
      </c>
      <c r="EK186">
        <v>20000000</v>
      </c>
      <c r="EL186">
        <v>2013</v>
      </c>
      <c r="EM186">
        <v>5</v>
      </c>
      <c r="EZ186" t="s">
        <v>5832</v>
      </c>
      <c r="FA186">
        <v>93</v>
      </c>
      <c r="FB186">
        <v>32055248</v>
      </c>
      <c r="FC186" t="s">
        <v>2959</v>
      </c>
      <c r="FD186" t="s">
        <v>6615</v>
      </c>
      <c r="FE186" t="s">
        <v>36</v>
      </c>
      <c r="FF186" t="s">
        <v>37</v>
      </c>
      <c r="FG186">
        <v>25000000</v>
      </c>
      <c r="FH186">
        <v>1994</v>
      </c>
      <c r="FI186">
        <v>6</v>
      </c>
      <c r="FV186" t="s">
        <v>5156</v>
      </c>
      <c r="FW186">
        <v>101</v>
      </c>
      <c r="FX186">
        <v>66002004</v>
      </c>
      <c r="FY186" t="s">
        <v>5128</v>
      </c>
      <c r="FZ186" t="s">
        <v>5158</v>
      </c>
      <c r="GA186" t="s">
        <v>36</v>
      </c>
      <c r="GB186" t="s">
        <v>37</v>
      </c>
      <c r="GC186">
        <v>50000000</v>
      </c>
      <c r="GD186">
        <v>2005</v>
      </c>
      <c r="GE186">
        <v>4.7</v>
      </c>
      <c r="GG186" t="s">
        <v>1005</v>
      </c>
      <c r="GH186">
        <v>102</v>
      </c>
      <c r="GI186">
        <v>71423726</v>
      </c>
      <c r="GJ186" t="s">
        <v>104</v>
      </c>
      <c r="GK186" t="s">
        <v>5749</v>
      </c>
      <c r="GL186" t="s">
        <v>36</v>
      </c>
      <c r="GM186" t="s">
        <v>37</v>
      </c>
      <c r="GN186">
        <v>45000000</v>
      </c>
      <c r="GO186">
        <v>1999</v>
      </c>
      <c r="GP186">
        <v>7.3</v>
      </c>
      <c r="HC186" t="s">
        <v>7685</v>
      </c>
      <c r="HD186">
        <v>97</v>
      </c>
      <c r="HE186">
        <v>82163317</v>
      </c>
      <c r="HF186" t="s">
        <v>9424</v>
      </c>
      <c r="HG186" t="s">
        <v>9425</v>
      </c>
      <c r="HH186" t="s">
        <v>36</v>
      </c>
      <c r="HI186" t="s">
        <v>37</v>
      </c>
      <c r="HJ186">
        <v>30000000</v>
      </c>
      <c r="HK186">
        <v>2003</v>
      </c>
      <c r="HL186">
        <v>5.8</v>
      </c>
      <c r="HN186" t="s">
        <v>6035</v>
      </c>
      <c r="HO186">
        <v>183</v>
      </c>
      <c r="HQ186" t="s">
        <v>1744</v>
      </c>
      <c r="HR186" t="s">
        <v>12759</v>
      </c>
      <c r="HS186" t="s">
        <v>36</v>
      </c>
      <c r="HT186" t="s">
        <v>55</v>
      </c>
      <c r="HU186">
        <v>15000000</v>
      </c>
      <c r="HV186">
        <v>1978</v>
      </c>
      <c r="HW186">
        <v>8.1999999999999993</v>
      </c>
    </row>
    <row r="187" spans="2:231" x14ac:dyDescent="0.2">
      <c r="B187" t="s">
        <v>1969</v>
      </c>
      <c r="C187">
        <v>89</v>
      </c>
      <c r="D187">
        <v>126546825</v>
      </c>
      <c r="E187" t="s">
        <v>98</v>
      </c>
      <c r="F187" t="s">
        <v>6257</v>
      </c>
      <c r="G187" t="s">
        <v>36</v>
      </c>
      <c r="H187" t="s">
        <v>1463</v>
      </c>
      <c r="I187">
        <v>40000000</v>
      </c>
      <c r="J187">
        <v>2014</v>
      </c>
      <c r="K187">
        <v>6.4</v>
      </c>
      <c r="M187" t="s">
        <v>1981</v>
      </c>
      <c r="N187">
        <v>90</v>
      </c>
      <c r="O187">
        <v>160762022</v>
      </c>
      <c r="P187" t="s">
        <v>1744</v>
      </c>
      <c r="Q187" t="s">
        <v>3070</v>
      </c>
      <c r="R187" t="s">
        <v>36</v>
      </c>
      <c r="S187" t="s">
        <v>37</v>
      </c>
      <c r="T187">
        <v>75000000</v>
      </c>
      <c r="U187">
        <v>2004</v>
      </c>
      <c r="V187">
        <v>6</v>
      </c>
      <c r="X187" t="s">
        <v>7776</v>
      </c>
      <c r="Y187">
        <v>119</v>
      </c>
      <c r="Z187">
        <v>4710455</v>
      </c>
      <c r="AA187" t="s">
        <v>57</v>
      </c>
      <c r="AB187" t="s">
        <v>10189</v>
      </c>
      <c r="AC187" t="s">
        <v>674</v>
      </c>
      <c r="AD187" t="s">
        <v>675</v>
      </c>
      <c r="AE187">
        <v>24000000</v>
      </c>
      <c r="AF187">
        <v>2004</v>
      </c>
      <c r="AG187">
        <v>8.1999999999999993</v>
      </c>
      <c r="AI187" t="s">
        <v>485</v>
      </c>
      <c r="AJ187">
        <v>122</v>
      </c>
      <c r="AK187">
        <v>5355376</v>
      </c>
      <c r="AL187" t="s">
        <v>21603</v>
      </c>
      <c r="AM187" t="s">
        <v>21604</v>
      </c>
      <c r="AN187" t="s">
        <v>36</v>
      </c>
      <c r="AO187" t="s">
        <v>37</v>
      </c>
      <c r="AQ187">
        <v>2008</v>
      </c>
      <c r="AR187">
        <v>7.2</v>
      </c>
      <c r="AT187" t="s">
        <v>2597</v>
      </c>
      <c r="AU187">
        <v>106</v>
      </c>
      <c r="AV187">
        <v>117528646</v>
      </c>
      <c r="AW187" t="s">
        <v>118</v>
      </c>
      <c r="AX187" t="s">
        <v>7267</v>
      </c>
      <c r="AY187" t="s">
        <v>36</v>
      </c>
      <c r="AZ187" t="s">
        <v>37</v>
      </c>
      <c r="BA187">
        <v>35000000</v>
      </c>
      <c r="BB187">
        <v>2011</v>
      </c>
      <c r="BC187">
        <v>6.9</v>
      </c>
      <c r="BE187" t="s">
        <v>715</v>
      </c>
      <c r="BF187">
        <v>119</v>
      </c>
      <c r="BG187">
        <v>51178893</v>
      </c>
      <c r="BH187" t="s">
        <v>946</v>
      </c>
      <c r="BI187" t="s">
        <v>4799</v>
      </c>
      <c r="BJ187" t="s">
        <v>36</v>
      </c>
      <c r="BK187" t="s">
        <v>37</v>
      </c>
      <c r="BL187">
        <v>50000000</v>
      </c>
      <c r="BM187">
        <v>2014</v>
      </c>
      <c r="BN187">
        <v>6.4</v>
      </c>
      <c r="CA187" t="s">
        <v>1767</v>
      </c>
      <c r="CB187">
        <v>91</v>
      </c>
      <c r="CC187">
        <v>100117603</v>
      </c>
      <c r="CD187" t="s">
        <v>1373</v>
      </c>
      <c r="CE187" t="s">
        <v>1770</v>
      </c>
      <c r="CF187" t="s">
        <v>36</v>
      </c>
      <c r="CG187" t="s">
        <v>37</v>
      </c>
      <c r="CH187">
        <v>100000000</v>
      </c>
      <c r="CI187">
        <v>1996</v>
      </c>
      <c r="CJ187">
        <v>6.9</v>
      </c>
      <c r="CL187" t="s">
        <v>4105</v>
      </c>
      <c r="CM187">
        <v>99</v>
      </c>
      <c r="CN187">
        <v>81150692</v>
      </c>
      <c r="CO187" t="s">
        <v>1439</v>
      </c>
      <c r="CP187" t="s">
        <v>7896</v>
      </c>
      <c r="CQ187" t="s">
        <v>36</v>
      </c>
      <c r="CR187" t="s">
        <v>266</v>
      </c>
      <c r="CS187">
        <v>35000000</v>
      </c>
      <c r="CT187">
        <v>2002</v>
      </c>
      <c r="CU187">
        <v>5.0999999999999996</v>
      </c>
      <c r="CW187" t="s">
        <v>3454</v>
      </c>
      <c r="CX187">
        <v>88</v>
      </c>
      <c r="CY187">
        <v>62321039</v>
      </c>
      <c r="CZ187" t="s">
        <v>1536</v>
      </c>
      <c r="DA187" t="s">
        <v>3457</v>
      </c>
      <c r="DB187" t="s">
        <v>36</v>
      </c>
      <c r="DC187" t="s">
        <v>37</v>
      </c>
      <c r="DD187">
        <v>70000000</v>
      </c>
      <c r="DE187">
        <v>2012</v>
      </c>
      <c r="DF187">
        <v>6.4</v>
      </c>
      <c r="DH187" t="s">
        <v>3725</v>
      </c>
      <c r="DI187">
        <v>184</v>
      </c>
      <c r="DK187" t="s">
        <v>9257</v>
      </c>
      <c r="DL187" t="s">
        <v>14585</v>
      </c>
      <c r="DM187" t="s">
        <v>36</v>
      </c>
      <c r="DN187" t="s">
        <v>55</v>
      </c>
      <c r="DO187">
        <v>11000000</v>
      </c>
      <c r="DP187">
        <v>1975</v>
      </c>
      <c r="DQ187">
        <v>8.1</v>
      </c>
      <c r="DS187" t="s">
        <v>7402</v>
      </c>
      <c r="DT187">
        <v>88</v>
      </c>
      <c r="DU187">
        <v>30859000</v>
      </c>
      <c r="DV187" t="s">
        <v>10872</v>
      </c>
      <c r="DW187" t="s">
        <v>15594</v>
      </c>
      <c r="DX187" t="s">
        <v>36</v>
      </c>
      <c r="DY187" t="s">
        <v>37</v>
      </c>
      <c r="DZ187">
        <v>83532</v>
      </c>
      <c r="EA187">
        <v>1974</v>
      </c>
      <c r="EB187">
        <v>7.5</v>
      </c>
      <c r="ED187" t="s">
        <v>1580</v>
      </c>
      <c r="EE187">
        <v>88</v>
      </c>
      <c r="EF187">
        <v>8460990</v>
      </c>
      <c r="EG187" t="s">
        <v>3499</v>
      </c>
      <c r="EH187" t="s">
        <v>3500</v>
      </c>
      <c r="EI187" t="s">
        <v>36</v>
      </c>
      <c r="EJ187" t="s">
        <v>37</v>
      </c>
      <c r="EK187">
        <v>70000000</v>
      </c>
      <c r="EL187">
        <v>2013</v>
      </c>
      <c r="EM187">
        <v>5.6</v>
      </c>
      <c r="EZ187" t="s">
        <v>2459</v>
      </c>
      <c r="FA187">
        <v>123</v>
      </c>
      <c r="FB187">
        <v>32051917</v>
      </c>
      <c r="FC187" t="s">
        <v>10877</v>
      </c>
      <c r="FD187" t="s">
        <v>10878</v>
      </c>
      <c r="FE187" t="s">
        <v>36</v>
      </c>
      <c r="FF187" t="s">
        <v>37</v>
      </c>
      <c r="FG187">
        <v>20000000</v>
      </c>
      <c r="FH187">
        <v>1995</v>
      </c>
      <c r="FI187">
        <v>6.6</v>
      </c>
      <c r="FV187" t="s">
        <v>3134</v>
      </c>
      <c r="FW187">
        <v>121</v>
      </c>
      <c r="FX187">
        <v>65703412</v>
      </c>
      <c r="FY187" t="s">
        <v>3978</v>
      </c>
      <c r="FZ187" t="s">
        <v>9240</v>
      </c>
      <c r="GA187" t="s">
        <v>36</v>
      </c>
      <c r="GB187" t="s">
        <v>37</v>
      </c>
      <c r="GC187">
        <v>26000000</v>
      </c>
      <c r="GD187">
        <v>1998</v>
      </c>
      <c r="GE187">
        <v>7</v>
      </c>
      <c r="GG187" t="s">
        <v>2329</v>
      </c>
      <c r="GH187">
        <v>101</v>
      </c>
      <c r="GI187">
        <v>70360285</v>
      </c>
      <c r="GJ187" t="s">
        <v>4532</v>
      </c>
      <c r="GK187" t="s">
        <v>10697</v>
      </c>
      <c r="GL187" t="s">
        <v>36</v>
      </c>
      <c r="GM187" t="s">
        <v>37</v>
      </c>
      <c r="GN187">
        <v>18000000</v>
      </c>
      <c r="GO187">
        <v>1995</v>
      </c>
      <c r="GP187">
        <v>5.8</v>
      </c>
      <c r="HC187" t="s">
        <v>4019</v>
      </c>
      <c r="HD187">
        <v>132</v>
      </c>
      <c r="HE187">
        <v>81687587</v>
      </c>
      <c r="HF187" t="s">
        <v>4020</v>
      </c>
      <c r="HG187" t="s">
        <v>4021</v>
      </c>
      <c r="HH187" t="s">
        <v>36</v>
      </c>
      <c r="HI187" t="s">
        <v>37</v>
      </c>
      <c r="HJ187">
        <v>61000000</v>
      </c>
      <c r="HK187">
        <v>2015</v>
      </c>
      <c r="HL187">
        <v>6.4</v>
      </c>
      <c r="HN187" t="s">
        <v>14097</v>
      </c>
      <c r="HO187">
        <v>172</v>
      </c>
      <c r="HQ187" t="s">
        <v>12975</v>
      </c>
      <c r="HR187" t="s">
        <v>14098</v>
      </c>
      <c r="HS187" t="s">
        <v>36</v>
      </c>
      <c r="HT187" t="s">
        <v>37</v>
      </c>
      <c r="HU187">
        <v>12000000</v>
      </c>
      <c r="HV187">
        <v>1970</v>
      </c>
      <c r="HW187">
        <v>8</v>
      </c>
    </row>
    <row r="188" spans="2:231" x14ac:dyDescent="0.2">
      <c r="B188" t="s">
        <v>2352</v>
      </c>
      <c r="C188">
        <v>115</v>
      </c>
      <c r="D188">
        <v>126149655</v>
      </c>
      <c r="E188" t="s">
        <v>1725</v>
      </c>
      <c r="F188" t="s">
        <v>2353</v>
      </c>
      <c r="G188" t="s">
        <v>36</v>
      </c>
      <c r="H188" t="s">
        <v>37</v>
      </c>
      <c r="I188">
        <v>85000000</v>
      </c>
      <c r="J188">
        <v>2012</v>
      </c>
      <c r="K188">
        <v>6.8</v>
      </c>
      <c r="M188" t="s">
        <v>960</v>
      </c>
      <c r="N188">
        <v>133</v>
      </c>
      <c r="O188">
        <v>160201106</v>
      </c>
      <c r="P188" t="s">
        <v>962</v>
      </c>
      <c r="Q188" t="s">
        <v>963</v>
      </c>
      <c r="R188" t="s">
        <v>36</v>
      </c>
      <c r="S188" t="s">
        <v>55</v>
      </c>
      <c r="T188">
        <v>142000000</v>
      </c>
      <c r="U188">
        <v>2002</v>
      </c>
      <c r="V188">
        <v>6.1</v>
      </c>
      <c r="X188" t="s">
        <v>16408</v>
      </c>
      <c r="Y188">
        <v>89</v>
      </c>
      <c r="Z188">
        <v>4443403</v>
      </c>
      <c r="AA188" t="s">
        <v>6661</v>
      </c>
      <c r="AB188" t="s">
        <v>16410</v>
      </c>
      <c r="AC188" t="s">
        <v>1462</v>
      </c>
      <c r="AD188" t="s">
        <v>1463</v>
      </c>
      <c r="AE188">
        <v>7300000</v>
      </c>
      <c r="AF188">
        <v>2007</v>
      </c>
      <c r="AG188">
        <v>8</v>
      </c>
      <c r="AI188" t="s">
        <v>11359</v>
      </c>
      <c r="AJ188">
        <v>107</v>
      </c>
      <c r="AK188">
        <v>5354039</v>
      </c>
      <c r="AL188" t="s">
        <v>118</v>
      </c>
      <c r="AM188" t="s">
        <v>19053</v>
      </c>
      <c r="AN188" t="s">
        <v>36</v>
      </c>
      <c r="AO188" t="s">
        <v>37</v>
      </c>
      <c r="AP188">
        <v>3500000</v>
      </c>
      <c r="AQ188">
        <v>2011</v>
      </c>
      <c r="AR188">
        <v>7.1</v>
      </c>
      <c r="AT188" t="s">
        <v>10663</v>
      </c>
      <c r="AU188">
        <v>101</v>
      </c>
      <c r="AV188">
        <v>117224271</v>
      </c>
      <c r="AW188" t="s">
        <v>10666</v>
      </c>
      <c r="AX188" t="s">
        <v>10667</v>
      </c>
      <c r="AY188" t="s">
        <v>36</v>
      </c>
      <c r="AZ188" t="s">
        <v>37</v>
      </c>
      <c r="BA188">
        <v>20000000</v>
      </c>
      <c r="BB188">
        <v>2010</v>
      </c>
      <c r="BC188">
        <v>7.1</v>
      </c>
      <c r="BE188" t="s">
        <v>2465</v>
      </c>
      <c r="BF188">
        <v>83</v>
      </c>
      <c r="BG188">
        <v>51109400</v>
      </c>
      <c r="BH188" t="s">
        <v>8009</v>
      </c>
      <c r="BI188" t="s">
        <v>8282</v>
      </c>
      <c r="BJ188" t="s">
        <v>36</v>
      </c>
      <c r="BK188" t="s">
        <v>37</v>
      </c>
      <c r="BL188">
        <v>30000000</v>
      </c>
      <c r="BM188">
        <v>1994</v>
      </c>
      <c r="BN188">
        <v>6.4</v>
      </c>
      <c r="CA188" t="s">
        <v>1631</v>
      </c>
      <c r="CB188">
        <v>120</v>
      </c>
      <c r="CC188">
        <v>100003492</v>
      </c>
      <c r="CD188" t="s">
        <v>521</v>
      </c>
      <c r="CE188" t="s">
        <v>4045</v>
      </c>
      <c r="CF188" t="s">
        <v>36</v>
      </c>
      <c r="CG188" t="s">
        <v>37</v>
      </c>
      <c r="CH188">
        <v>65000000</v>
      </c>
      <c r="CI188">
        <v>2004</v>
      </c>
      <c r="CJ188">
        <v>7.6</v>
      </c>
      <c r="CL188" t="s">
        <v>5871</v>
      </c>
      <c r="CM188">
        <v>82</v>
      </c>
      <c r="CN188">
        <v>80920948</v>
      </c>
      <c r="CO188" t="s">
        <v>956</v>
      </c>
      <c r="CP188" t="s">
        <v>9433</v>
      </c>
      <c r="CQ188" t="s">
        <v>36</v>
      </c>
      <c r="CR188" t="s">
        <v>37</v>
      </c>
      <c r="CS188">
        <v>30000000</v>
      </c>
      <c r="CT188">
        <v>2001</v>
      </c>
      <c r="CU188">
        <v>6</v>
      </c>
      <c r="CW188" t="s">
        <v>3492</v>
      </c>
      <c r="CX188">
        <v>95</v>
      </c>
      <c r="CY188">
        <v>13596911</v>
      </c>
      <c r="CZ188" t="s">
        <v>848</v>
      </c>
      <c r="DA188" t="s">
        <v>3495</v>
      </c>
      <c r="DB188" t="s">
        <v>36</v>
      </c>
      <c r="DC188" t="s">
        <v>37</v>
      </c>
      <c r="DD188">
        <v>70000000</v>
      </c>
      <c r="DE188">
        <v>2001</v>
      </c>
      <c r="DF188">
        <v>6.2</v>
      </c>
      <c r="DH188" t="s">
        <v>14658</v>
      </c>
      <c r="DI188">
        <v>124</v>
      </c>
      <c r="DK188" t="s">
        <v>7454</v>
      </c>
      <c r="DL188" t="s">
        <v>14659</v>
      </c>
      <c r="DM188" t="s">
        <v>36</v>
      </c>
      <c r="DN188" t="s">
        <v>37</v>
      </c>
      <c r="DO188">
        <v>11000000</v>
      </c>
      <c r="DP188">
        <v>1970</v>
      </c>
      <c r="DQ188">
        <v>6.9</v>
      </c>
      <c r="DS188" t="s">
        <v>7478</v>
      </c>
      <c r="DT188">
        <v>112</v>
      </c>
      <c r="DU188">
        <v>30691439</v>
      </c>
      <c r="DV188" t="s">
        <v>684</v>
      </c>
      <c r="DW188" t="s">
        <v>7479</v>
      </c>
      <c r="DX188" t="s">
        <v>36</v>
      </c>
      <c r="DY188" t="s">
        <v>37</v>
      </c>
      <c r="DZ188">
        <v>35000000</v>
      </c>
      <c r="EA188">
        <v>2008</v>
      </c>
      <c r="EB188">
        <v>6.2</v>
      </c>
      <c r="ED188" t="s">
        <v>14259</v>
      </c>
      <c r="EE188">
        <v>109</v>
      </c>
      <c r="EF188">
        <v>8134217</v>
      </c>
      <c r="EG188" t="s">
        <v>804</v>
      </c>
      <c r="EH188" t="s">
        <v>14261</v>
      </c>
      <c r="EI188" t="s">
        <v>36</v>
      </c>
      <c r="EJ188" t="s">
        <v>37</v>
      </c>
      <c r="EK188">
        <v>12000000</v>
      </c>
      <c r="EL188">
        <v>2008</v>
      </c>
      <c r="EM188">
        <v>7</v>
      </c>
      <c r="EZ188" t="s">
        <v>11030</v>
      </c>
      <c r="FA188">
        <v>108</v>
      </c>
      <c r="FB188">
        <v>32000000</v>
      </c>
      <c r="FC188" t="s">
        <v>11032</v>
      </c>
      <c r="FD188" t="s">
        <v>11033</v>
      </c>
      <c r="FE188" t="s">
        <v>36</v>
      </c>
      <c r="FF188" t="s">
        <v>37</v>
      </c>
      <c r="FG188">
        <v>806947</v>
      </c>
      <c r="FH188">
        <v>1960</v>
      </c>
      <c r="FI188">
        <v>8.5</v>
      </c>
      <c r="FV188" t="s">
        <v>595</v>
      </c>
      <c r="FW188">
        <v>88</v>
      </c>
      <c r="FX188">
        <v>65535067</v>
      </c>
      <c r="FY188" t="s">
        <v>477</v>
      </c>
      <c r="FZ188" t="s">
        <v>11742</v>
      </c>
      <c r="GA188" t="s">
        <v>36</v>
      </c>
      <c r="GB188" t="s">
        <v>37</v>
      </c>
      <c r="GC188">
        <v>17000000</v>
      </c>
      <c r="GD188">
        <v>1999</v>
      </c>
      <c r="GE188">
        <v>5.7</v>
      </c>
      <c r="GG188" t="s">
        <v>3374</v>
      </c>
      <c r="GH188">
        <v>103</v>
      </c>
      <c r="GI188">
        <v>70117571</v>
      </c>
      <c r="GJ188" t="s">
        <v>3375</v>
      </c>
      <c r="GK188" t="s">
        <v>3376</v>
      </c>
      <c r="GL188" t="s">
        <v>36</v>
      </c>
      <c r="GM188" t="s">
        <v>37</v>
      </c>
      <c r="GN188">
        <v>58000000</v>
      </c>
      <c r="GO188">
        <v>1998</v>
      </c>
      <c r="GP188">
        <v>6.4</v>
      </c>
      <c r="HC188" t="s">
        <v>376</v>
      </c>
      <c r="HD188">
        <v>117</v>
      </c>
      <c r="HE188">
        <v>81645152</v>
      </c>
      <c r="HF188" t="s">
        <v>4835</v>
      </c>
      <c r="HG188" t="s">
        <v>4836</v>
      </c>
      <c r="HH188" t="s">
        <v>36</v>
      </c>
      <c r="HI188" t="s">
        <v>37</v>
      </c>
      <c r="HJ188">
        <v>54000000</v>
      </c>
      <c r="HK188">
        <v>2002</v>
      </c>
      <c r="HL188">
        <v>6.7</v>
      </c>
      <c r="HN188" t="s">
        <v>3725</v>
      </c>
      <c r="HO188">
        <v>184</v>
      </c>
      <c r="HQ188" t="s">
        <v>9257</v>
      </c>
      <c r="HR188" t="s">
        <v>14585</v>
      </c>
      <c r="HS188" t="s">
        <v>36</v>
      </c>
      <c r="HT188" t="s">
        <v>55</v>
      </c>
      <c r="HU188">
        <v>11000000</v>
      </c>
      <c r="HV188">
        <v>1975</v>
      </c>
      <c r="HW188">
        <v>8.1</v>
      </c>
    </row>
    <row r="189" spans="2:231" x14ac:dyDescent="0.2">
      <c r="B189" t="s">
        <v>5057</v>
      </c>
      <c r="C189">
        <v>107</v>
      </c>
      <c r="D189">
        <v>126088877</v>
      </c>
      <c r="E189" t="s">
        <v>1070</v>
      </c>
      <c r="F189" t="s">
        <v>5058</v>
      </c>
      <c r="G189" t="s">
        <v>36</v>
      </c>
      <c r="H189" t="s">
        <v>37</v>
      </c>
      <c r="I189">
        <v>50000000</v>
      </c>
      <c r="J189">
        <v>2016</v>
      </c>
      <c r="K189">
        <v>6.6</v>
      </c>
      <c r="M189" t="s">
        <v>116</v>
      </c>
      <c r="N189">
        <v>104</v>
      </c>
      <c r="O189">
        <v>157299717</v>
      </c>
      <c r="P189" t="s">
        <v>261</v>
      </c>
      <c r="Q189" t="s">
        <v>2998</v>
      </c>
      <c r="R189" t="s">
        <v>36</v>
      </c>
      <c r="S189" t="s">
        <v>37</v>
      </c>
      <c r="T189">
        <v>75000000</v>
      </c>
      <c r="U189">
        <v>2000</v>
      </c>
      <c r="V189">
        <v>7.4</v>
      </c>
      <c r="X189" t="s">
        <v>1774</v>
      </c>
      <c r="Y189">
        <v>75</v>
      </c>
      <c r="Z189">
        <v>3562749</v>
      </c>
      <c r="AA189" t="s">
        <v>8009</v>
      </c>
      <c r="AB189" t="s">
        <v>8010</v>
      </c>
      <c r="AC189" t="s">
        <v>36</v>
      </c>
      <c r="AD189" t="s">
        <v>37</v>
      </c>
      <c r="AE189">
        <v>32000000</v>
      </c>
      <c r="AF189">
        <v>1997</v>
      </c>
      <c r="AG189">
        <v>6.9</v>
      </c>
      <c r="AI189" t="s">
        <v>1487</v>
      </c>
      <c r="AJ189">
        <v>127</v>
      </c>
      <c r="AK189">
        <v>5128124</v>
      </c>
      <c r="AL189" t="s">
        <v>760</v>
      </c>
      <c r="AM189" t="s">
        <v>9964</v>
      </c>
      <c r="AN189" t="s">
        <v>36</v>
      </c>
      <c r="AO189" t="s">
        <v>177</v>
      </c>
      <c r="AP189">
        <v>25000000</v>
      </c>
      <c r="AQ189">
        <v>2005</v>
      </c>
      <c r="AR189">
        <v>7.9</v>
      </c>
      <c r="AT189" t="s">
        <v>485</v>
      </c>
      <c r="AU189">
        <v>240</v>
      </c>
      <c r="AV189">
        <v>116866727</v>
      </c>
      <c r="AW189" t="s">
        <v>213</v>
      </c>
      <c r="AX189" t="s">
        <v>1830</v>
      </c>
      <c r="AY189" t="s">
        <v>36</v>
      </c>
      <c r="AZ189" t="s">
        <v>37</v>
      </c>
      <c r="BA189">
        <v>100000000</v>
      </c>
      <c r="BB189">
        <v>2013</v>
      </c>
      <c r="BC189">
        <v>8.1999999999999993</v>
      </c>
      <c r="BE189" t="s">
        <v>12103</v>
      </c>
      <c r="BF189">
        <v>80</v>
      </c>
      <c r="BG189">
        <v>51053787</v>
      </c>
      <c r="BH189" t="s">
        <v>255</v>
      </c>
      <c r="BI189" t="s">
        <v>12105</v>
      </c>
      <c r="BJ189" t="s">
        <v>36</v>
      </c>
      <c r="BK189" t="s">
        <v>37</v>
      </c>
      <c r="BL189">
        <v>17500000</v>
      </c>
      <c r="BM189">
        <v>2005</v>
      </c>
      <c r="BN189">
        <v>6.5</v>
      </c>
      <c r="CA189" t="s">
        <v>1631</v>
      </c>
      <c r="CB189">
        <v>140</v>
      </c>
      <c r="CC189">
        <v>97030725</v>
      </c>
      <c r="CD189" t="s">
        <v>42</v>
      </c>
      <c r="CE189" t="s">
        <v>1720</v>
      </c>
      <c r="CF189" t="s">
        <v>36</v>
      </c>
      <c r="CG189" t="s">
        <v>37</v>
      </c>
      <c r="CH189">
        <v>100000000</v>
      </c>
      <c r="CI189">
        <v>2009</v>
      </c>
      <c r="CJ189">
        <v>7</v>
      </c>
      <c r="CL189" t="s">
        <v>1625</v>
      </c>
      <c r="CM189">
        <v>102</v>
      </c>
      <c r="CN189">
        <v>80360866</v>
      </c>
      <c r="CO189" t="s">
        <v>980</v>
      </c>
      <c r="CP189" t="s">
        <v>2716</v>
      </c>
      <c r="CQ189" t="s">
        <v>36</v>
      </c>
      <c r="CR189" t="s">
        <v>37</v>
      </c>
      <c r="CS189">
        <v>80000000</v>
      </c>
      <c r="CT189">
        <v>2011</v>
      </c>
      <c r="CU189">
        <v>5.2</v>
      </c>
      <c r="CW189" t="s">
        <v>1580</v>
      </c>
      <c r="CX189">
        <v>88</v>
      </c>
      <c r="CY189">
        <v>8460990</v>
      </c>
      <c r="CZ189" t="s">
        <v>3499</v>
      </c>
      <c r="DA189" t="s">
        <v>3500</v>
      </c>
      <c r="DB189" t="s">
        <v>36</v>
      </c>
      <c r="DC189" t="s">
        <v>37</v>
      </c>
      <c r="DD189">
        <v>70000000</v>
      </c>
      <c r="DE189">
        <v>2013</v>
      </c>
      <c r="DF189">
        <v>5.6</v>
      </c>
      <c r="DH189" t="s">
        <v>14816</v>
      </c>
      <c r="DI189">
        <v>178</v>
      </c>
      <c r="DK189" t="s">
        <v>6110</v>
      </c>
      <c r="DL189" t="s">
        <v>14818</v>
      </c>
      <c r="DM189" t="s">
        <v>36</v>
      </c>
      <c r="DN189" t="s">
        <v>37</v>
      </c>
      <c r="DO189">
        <v>10000000</v>
      </c>
      <c r="DP189">
        <v>1962</v>
      </c>
      <c r="DQ189">
        <v>7.8</v>
      </c>
      <c r="DS189" t="s">
        <v>2720</v>
      </c>
      <c r="DT189">
        <v>103</v>
      </c>
      <c r="DU189">
        <v>30669413</v>
      </c>
      <c r="DV189" t="s">
        <v>1520</v>
      </c>
      <c r="DW189" t="s">
        <v>7487</v>
      </c>
      <c r="DX189" t="s">
        <v>36</v>
      </c>
      <c r="DY189" t="s">
        <v>37</v>
      </c>
      <c r="DZ189">
        <v>35000000</v>
      </c>
      <c r="EA189">
        <v>1990</v>
      </c>
      <c r="EB189">
        <v>6.2</v>
      </c>
      <c r="ED189" t="s">
        <v>3655</v>
      </c>
      <c r="EE189">
        <v>108</v>
      </c>
      <c r="EF189">
        <v>8054280</v>
      </c>
      <c r="EG189" t="s">
        <v>6170</v>
      </c>
      <c r="EH189" t="s">
        <v>11277</v>
      </c>
      <c r="EI189" t="s">
        <v>36</v>
      </c>
      <c r="EJ189" t="s">
        <v>37</v>
      </c>
      <c r="EK189">
        <v>20000000</v>
      </c>
      <c r="EL189">
        <v>2004</v>
      </c>
      <c r="EM189">
        <v>6.3</v>
      </c>
      <c r="EZ189" t="s">
        <v>14182</v>
      </c>
      <c r="FA189">
        <v>109</v>
      </c>
      <c r="FB189">
        <v>31990064</v>
      </c>
      <c r="FC189" t="s">
        <v>14139</v>
      </c>
      <c r="FD189" t="s">
        <v>14183</v>
      </c>
      <c r="FE189" t="s">
        <v>36</v>
      </c>
      <c r="FF189" t="s">
        <v>37</v>
      </c>
      <c r="FG189">
        <v>12000000</v>
      </c>
      <c r="FH189">
        <v>2015</v>
      </c>
      <c r="FI189">
        <v>6.4</v>
      </c>
      <c r="FV189" t="s">
        <v>1094</v>
      </c>
      <c r="FW189">
        <v>112</v>
      </c>
      <c r="FX189">
        <v>65500000</v>
      </c>
      <c r="FY189" t="s">
        <v>389</v>
      </c>
      <c r="FZ189" t="s">
        <v>14043</v>
      </c>
      <c r="GA189" t="s">
        <v>36</v>
      </c>
      <c r="GB189" t="s">
        <v>37</v>
      </c>
      <c r="GC189">
        <v>12000000</v>
      </c>
      <c r="GD189">
        <v>1985</v>
      </c>
      <c r="GE189">
        <v>7.4</v>
      </c>
      <c r="GG189" t="s">
        <v>2720</v>
      </c>
      <c r="GH189">
        <v>130</v>
      </c>
      <c r="GI189">
        <v>69102910</v>
      </c>
      <c r="GJ189" t="s">
        <v>438</v>
      </c>
      <c r="GK189" t="s">
        <v>2722</v>
      </c>
      <c r="GL189" t="s">
        <v>36</v>
      </c>
      <c r="GM189" t="s">
        <v>37</v>
      </c>
      <c r="GN189">
        <v>80000000</v>
      </c>
      <c r="GO189">
        <v>1998</v>
      </c>
      <c r="GP189">
        <v>5.0999999999999996</v>
      </c>
      <c r="HC189" t="s">
        <v>1737</v>
      </c>
      <c r="HD189">
        <v>98</v>
      </c>
      <c r="HE189">
        <v>81557479</v>
      </c>
      <c r="HF189" t="s">
        <v>1725</v>
      </c>
      <c r="HG189" t="s">
        <v>2081</v>
      </c>
      <c r="HH189" t="s">
        <v>36</v>
      </c>
      <c r="HI189" t="s">
        <v>37</v>
      </c>
      <c r="HJ189">
        <v>100000000</v>
      </c>
      <c r="HK189">
        <v>2010</v>
      </c>
      <c r="HL189">
        <v>6.8</v>
      </c>
      <c r="HN189" t="s">
        <v>14816</v>
      </c>
      <c r="HO189">
        <v>178</v>
      </c>
      <c r="HQ189" t="s">
        <v>6110</v>
      </c>
      <c r="HR189" t="s">
        <v>14818</v>
      </c>
      <c r="HS189" t="s">
        <v>36</v>
      </c>
      <c r="HT189" t="s">
        <v>37</v>
      </c>
      <c r="HU189">
        <v>10000000</v>
      </c>
      <c r="HV189">
        <v>1962</v>
      </c>
      <c r="HW189">
        <v>7.8</v>
      </c>
    </row>
    <row r="190" spans="2:231" x14ac:dyDescent="0.2">
      <c r="B190" t="s">
        <v>1514</v>
      </c>
      <c r="C190">
        <v>119</v>
      </c>
      <c r="D190">
        <v>125332007</v>
      </c>
      <c r="E190" t="s">
        <v>1515</v>
      </c>
      <c r="F190" t="s">
        <v>1516</v>
      </c>
      <c r="G190" t="s">
        <v>36</v>
      </c>
      <c r="H190" t="s">
        <v>55</v>
      </c>
      <c r="I190">
        <v>110000000</v>
      </c>
      <c r="J190">
        <v>1997</v>
      </c>
      <c r="K190">
        <v>6.5</v>
      </c>
      <c r="M190" t="s">
        <v>1509</v>
      </c>
      <c r="N190">
        <v>114</v>
      </c>
      <c r="O190">
        <v>155181732</v>
      </c>
      <c r="P190" t="s">
        <v>1070</v>
      </c>
      <c r="Q190" t="s">
        <v>1510</v>
      </c>
      <c r="R190" t="s">
        <v>36</v>
      </c>
      <c r="S190" t="s">
        <v>37</v>
      </c>
      <c r="T190">
        <v>110000000</v>
      </c>
      <c r="U190">
        <v>2015</v>
      </c>
      <c r="V190">
        <v>6.1</v>
      </c>
      <c r="X190" t="s">
        <v>16137</v>
      </c>
      <c r="Y190">
        <v>90</v>
      </c>
      <c r="Z190">
        <v>3442820</v>
      </c>
      <c r="AA190" t="s">
        <v>2617</v>
      </c>
      <c r="AB190" t="s">
        <v>16139</v>
      </c>
      <c r="AC190" t="s">
        <v>36</v>
      </c>
      <c r="AD190" t="s">
        <v>37</v>
      </c>
      <c r="AE190">
        <v>8000000</v>
      </c>
      <c r="AF190">
        <v>2015</v>
      </c>
      <c r="AG190">
        <v>7.3</v>
      </c>
      <c r="AI190" t="s">
        <v>6246</v>
      </c>
      <c r="AJ190">
        <v>117</v>
      </c>
      <c r="AK190">
        <v>4806750</v>
      </c>
      <c r="AL190" t="s">
        <v>350</v>
      </c>
      <c r="AM190" t="s">
        <v>11993</v>
      </c>
      <c r="AN190" t="s">
        <v>36</v>
      </c>
      <c r="AO190" t="s">
        <v>368</v>
      </c>
      <c r="AQ190">
        <v>2009</v>
      </c>
      <c r="AR190">
        <v>7.4</v>
      </c>
      <c r="AT190" t="s">
        <v>5772</v>
      </c>
      <c r="AU190">
        <v>124</v>
      </c>
      <c r="AV190">
        <v>116006080</v>
      </c>
      <c r="AW190" t="s">
        <v>1525</v>
      </c>
      <c r="AX190" t="s">
        <v>6087</v>
      </c>
      <c r="AY190" t="s">
        <v>36</v>
      </c>
      <c r="AZ190" t="s">
        <v>55</v>
      </c>
      <c r="BA190">
        <v>42000000</v>
      </c>
      <c r="BB190">
        <v>1999</v>
      </c>
      <c r="BC190">
        <v>7</v>
      </c>
      <c r="BE190" t="s">
        <v>6702</v>
      </c>
      <c r="BF190">
        <v>114</v>
      </c>
      <c r="BG190">
        <v>50728000</v>
      </c>
      <c r="BH190" t="s">
        <v>7962</v>
      </c>
      <c r="BI190" t="s">
        <v>10371</v>
      </c>
      <c r="BJ190" t="s">
        <v>36</v>
      </c>
      <c r="BK190" t="s">
        <v>37</v>
      </c>
      <c r="BL190">
        <v>22000000</v>
      </c>
      <c r="BM190">
        <v>1995</v>
      </c>
      <c r="BN190">
        <v>5.8</v>
      </c>
      <c r="CA190" t="s">
        <v>683</v>
      </c>
      <c r="CB190">
        <v>120</v>
      </c>
      <c r="CC190">
        <v>96917897</v>
      </c>
      <c r="CD190" t="s">
        <v>179</v>
      </c>
      <c r="CE190" t="s">
        <v>6291</v>
      </c>
      <c r="CF190" t="s">
        <v>36</v>
      </c>
      <c r="CG190" t="s">
        <v>37</v>
      </c>
      <c r="CH190">
        <v>40000000</v>
      </c>
      <c r="CI190">
        <v>2010</v>
      </c>
      <c r="CJ190">
        <v>7.7</v>
      </c>
      <c r="CL190" t="s">
        <v>7903</v>
      </c>
      <c r="CM190">
        <v>92</v>
      </c>
      <c r="CN190">
        <v>80197993</v>
      </c>
      <c r="CO190" t="s">
        <v>5199</v>
      </c>
      <c r="CP190" t="s">
        <v>7905</v>
      </c>
      <c r="CQ190" t="s">
        <v>36</v>
      </c>
      <c r="CR190" t="s">
        <v>765</v>
      </c>
      <c r="CS190">
        <v>32000000</v>
      </c>
      <c r="CT190">
        <v>2006</v>
      </c>
      <c r="CU190">
        <v>5.7</v>
      </c>
      <c r="CW190" t="s">
        <v>2064</v>
      </c>
      <c r="CX190">
        <v>99</v>
      </c>
      <c r="CY190">
        <v>18821279</v>
      </c>
      <c r="CZ190" t="s">
        <v>3529</v>
      </c>
      <c r="DA190" t="s">
        <v>3530</v>
      </c>
      <c r="DB190" t="s">
        <v>36</v>
      </c>
      <c r="DC190" t="s">
        <v>37</v>
      </c>
      <c r="DD190">
        <v>70000000</v>
      </c>
      <c r="DE190">
        <v>2014</v>
      </c>
      <c r="DF190">
        <v>4.2</v>
      </c>
      <c r="DH190" t="s">
        <v>15811</v>
      </c>
      <c r="DI190">
        <v>122</v>
      </c>
      <c r="DK190" t="s">
        <v>15812</v>
      </c>
      <c r="DL190" t="s">
        <v>15813</v>
      </c>
      <c r="DM190" t="s">
        <v>36</v>
      </c>
      <c r="DN190" t="s">
        <v>368</v>
      </c>
      <c r="DO190">
        <v>9000000</v>
      </c>
      <c r="DP190">
        <v>2010</v>
      </c>
      <c r="DQ190">
        <v>7.1</v>
      </c>
      <c r="DS190" t="s">
        <v>2680</v>
      </c>
      <c r="DT190">
        <v>118</v>
      </c>
      <c r="DU190">
        <v>30523568</v>
      </c>
      <c r="DV190" t="s">
        <v>4400</v>
      </c>
      <c r="DW190" t="s">
        <v>8485</v>
      </c>
      <c r="DX190" t="s">
        <v>36</v>
      </c>
      <c r="DY190" t="s">
        <v>37</v>
      </c>
      <c r="DZ190">
        <v>30000000</v>
      </c>
      <c r="EA190">
        <v>2014</v>
      </c>
      <c r="EB190">
        <v>6.2</v>
      </c>
      <c r="ED190" t="s">
        <v>22512</v>
      </c>
      <c r="EE190">
        <v>105</v>
      </c>
      <c r="EF190">
        <v>8044906</v>
      </c>
      <c r="EG190" t="s">
        <v>22515</v>
      </c>
      <c r="EH190" t="s">
        <v>22516</v>
      </c>
      <c r="EI190" t="s">
        <v>36</v>
      </c>
      <c r="EJ190" t="s">
        <v>37</v>
      </c>
      <c r="EL190">
        <v>2005</v>
      </c>
      <c r="EM190">
        <v>7.5</v>
      </c>
      <c r="EZ190" t="s">
        <v>2244</v>
      </c>
      <c r="FA190">
        <v>104</v>
      </c>
      <c r="FB190">
        <v>31899000</v>
      </c>
      <c r="FC190" t="s">
        <v>6591</v>
      </c>
      <c r="FD190" t="s">
        <v>16872</v>
      </c>
      <c r="FE190" t="s">
        <v>36</v>
      </c>
      <c r="FF190" t="s">
        <v>37</v>
      </c>
      <c r="FG190">
        <v>6500000</v>
      </c>
      <c r="FH190">
        <v>1980</v>
      </c>
      <c r="FI190">
        <v>7.1</v>
      </c>
      <c r="FV190" t="s">
        <v>6242</v>
      </c>
      <c r="FW190">
        <v>104</v>
      </c>
      <c r="FX190">
        <v>65269010</v>
      </c>
      <c r="FY190" t="s">
        <v>442</v>
      </c>
      <c r="FZ190" t="s">
        <v>14055</v>
      </c>
      <c r="GA190" t="s">
        <v>36</v>
      </c>
      <c r="GB190" t="s">
        <v>37</v>
      </c>
      <c r="GC190">
        <v>12000000</v>
      </c>
      <c r="GD190">
        <v>2006</v>
      </c>
      <c r="GE190">
        <v>6.5</v>
      </c>
      <c r="GG190" t="s">
        <v>5131</v>
      </c>
      <c r="GH190">
        <v>98</v>
      </c>
      <c r="GI190">
        <v>67128202</v>
      </c>
      <c r="GJ190" t="s">
        <v>1070</v>
      </c>
      <c r="GK190" t="s">
        <v>5134</v>
      </c>
      <c r="GL190" t="s">
        <v>36</v>
      </c>
      <c r="GM190" t="s">
        <v>37</v>
      </c>
      <c r="GN190">
        <v>65000000</v>
      </c>
      <c r="GO190">
        <v>2009</v>
      </c>
      <c r="GP190">
        <v>5.7</v>
      </c>
      <c r="HC190" t="s">
        <v>5079</v>
      </c>
      <c r="HD190">
        <v>90</v>
      </c>
      <c r="HE190">
        <v>81517441</v>
      </c>
      <c r="HF190" t="s">
        <v>5081</v>
      </c>
      <c r="HG190" t="s">
        <v>5082</v>
      </c>
      <c r="HH190" t="s">
        <v>36</v>
      </c>
      <c r="HI190" t="s">
        <v>37</v>
      </c>
      <c r="HJ190">
        <v>50000000</v>
      </c>
      <c r="HK190">
        <v>1999</v>
      </c>
      <c r="HL190">
        <v>7.1</v>
      </c>
      <c r="HN190" t="s">
        <v>13938</v>
      </c>
      <c r="HO190">
        <v>106</v>
      </c>
      <c r="HQ190" t="s">
        <v>15455</v>
      </c>
      <c r="HR190" t="s">
        <v>15456</v>
      </c>
      <c r="HS190" t="s">
        <v>36</v>
      </c>
      <c r="HT190" t="s">
        <v>765</v>
      </c>
      <c r="HU190">
        <v>10000000</v>
      </c>
      <c r="HV190">
        <v>2008</v>
      </c>
      <c r="HW190">
        <v>6.3</v>
      </c>
    </row>
    <row r="191" spans="2:231" x14ac:dyDescent="0.2">
      <c r="B191" t="s">
        <v>325</v>
      </c>
      <c r="C191">
        <v>118</v>
      </c>
      <c r="D191">
        <v>125320003</v>
      </c>
      <c r="E191" t="s">
        <v>57</v>
      </c>
      <c r="F191" t="s">
        <v>326</v>
      </c>
      <c r="G191" t="s">
        <v>36</v>
      </c>
      <c r="H191" t="s">
        <v>37</v>
      </c>
      <c r="I191">
        <v>200000000</v>
      </c>
      <c r="J191">
        <v>2009</v>
      </c>
      <c r="K191">
        <v>6.6</v>
      </c>
      <c r="M191" t="s">
        <v>554</v>
      </c>
      <c r="N191">
        <v>132</v>
      </c>
      <c r="O191">
        <v>155111815</v>
      </c>
      <c r="P191" t="s">
        <v>96</v>
      </c>
      <c r="Q191" t="s">
        <v>557</v>
      </c>
      <c r="R191" t="s">
        <v>36</v>
      </c>
      <c r="S191" t="s">
        <v>37</v>
      </c>
      <c r="T191">
        <v>170000000</v>
      </c>
      <c r="U191">
        <v>2012</v>
      </c>
      <c r="V191">
        <v>6.1</v>
      </c>
      <c r="X191" t="s">
        <v>7776</v>
      </c>
      <c r="Y191">
        <v>134</v>
      </c>
      <c r="Z191">
        <v>2298191</v>
      </c>
      <c r="AA191" t="s">
        <v>3488</v>
      </c>
      <c r="AB191" t="s">
        <v>11391</v>
      </c>
      <c r="AC191" t="s">
        <v>674</v>
      </c>
      <c r="AD191" t="s">
        <v>675</v>
      </c>
      <c r="AE191">
        <v>2400000000</v>
      </c>
      <c r="AF191">
        <v>1997</v>
      </c>
      <c r="AG191">
        <v>8.4</v>
      </c>
      <c r="AI191" t="s">
        <v>16622</v>
      </c>
      <c r="AJ191">
        <v>113</v>
      </c>
      <c r="AK191">
        <v>4720371</v>
      </c>
      <c r="AL191" t="s">
        <v>255</v>
      </c>
      <c r="AM191" t="s">
        <v>16624</v>
      </c>
      <c r="AN191" t="s">
        <v>36</v>
      </c>
      <c r="AO191" t="s">
        <v>37</v>
      </c>
      <c r="AP191">
        <v>7000000</v>
      </c>
      <c r="AQ191">
        <v>2001</v>
      </c>
      <c r="AR191">
        <v>6.5</v>
      </c>
      <c r="AT191" t="s">
        <v>3666</v>
      </c>
      <c r="AU191">
        <v>119</v>
      </c>
      <c r="AV191">
        <v>115731542</v>
      </c>
      <c r="AW191" t="s">
        <v>320</v>
      </c>
      <c r="AX191" t="s">
        <v>3668</v>
      </c>
      <c r="AY191" t="s">
        <v>36</v>
      </c>
      <c r="AZ191" t="s">
        <v>37</v>
      </c>
      <c r="BA191">
        <v>65000000</v>
      </c>
      <c r="BB191">
        <v>1998</v>
      </c>
      <c r="BC191">
        <v>6.5</v>
      </c>
      <c r="BE191" t="s">
        <v>644</v>
      </c>
      <c r="BF191">
        <v>93</v>
      </c>
      <c r="BG191">
        <v>50129186</v>
      </c>
      <c r="BH191" t="s">
        <v>3652</v>
      </c>
      <c r="BI191" t="s">
        <v>7169</v>
      </c>
      <c r="BJ191" t="s">
        <v>36</v>
      </c>
      <c r="BK191" t="s">
        <v>37</v>
      </c>
      <c r="BL191">
        <v>36000000</v>
      </c>
      <c r="BM191">
        <v>1997</v>
      </c>
      <c r="BN191">
        <v>6.9</v>
      </c>
      <c r="CA191" t="s">
        <v>387</v>
      </c>
      <c r="CB191">
        <v>185</v>
      </c>
      <c r="CC191">
        <v>96067179</v>
      </c>
      <c r="CD191" t="s">
        <v>226</v>
      </c>
      <c r="CE191" t="s">
        <v>9401</v>
      </c>
      <c r="CF191" t="s">
        <v>36</v>
      </c>
      <c r="CG191" t="s">
        <v>37</v>
      </c>
      <c r="CH191">
        <v>22000000</v>
      </c>
      <c r="CI191">
        <v>1993</v>
      </c>
      <c r="CJ191">
        <v>8.9</v>
      </c>
      <c r="CL191" t="s">
        <v>474</v>
      </c>
      <c r="CM191">
        <v>103</v>
      </c>
      <c r="CN191">
        <v>80021740</v>
      </c>
      <c r="CO191" t="s">
        <v>4449</v>
      </c>
      <c r="CP191" t="s">
        <v>4450</v>
      </c>
      <c r="CQ191" t="s">
        <v>36</v>
      </c>
      <c r="CR191" t="s">
        <v>37</v>
      </c>
      <c r="CS191">
        <v>58000000</v>
      </c>
      <c r="CT191">
        <v>2015</v>
      </c>
      <c r="CU191">
        <v>6.4</v>
      </c>
      <c r="CW191" t="s">
        <v>3539</v>
      </c>
      <c r="CX191">
        <v>124</v>
      </c>
      <c r="CY191">
        <v>300523113</v>
      </c>
      <c r="CZ191" t="s">
        <v>766</v>
      </c>
      <c r="DA191" t="s">
        <v>3540</v>
      </c>
      <c r="DB191" t="s">
        <v>36</v>
      </c>
      <c r="DC191" t="s">
        <v>37</v>
      </c>
      <c r="DD191">
        <v>68000000</v>
      </c>
      <c r="DE191">
        <v>2010</v>
      </c>
      <c r="DF191">
        <v>4.9000000000000004</v>
      </c>
      <c r="DH191" t="s">
        <v>15929</v>
      </c>
      <c r="DI191">
        <v>171</v>
      </c>
      <c r="DK191" t="s">
        <v>15931</v>
      </c>
      <c r="DL191" t="s">
        <v>15932</v>
      </c>
      <c r="DM191" t="s">
        <v>36</v>
      </c>
      <c r="DN191" t="s">
        <v>37</v>
      </c>
      <c r="DO191">
        <v>7623000</v>
      </c>
      <c r="DP191">
        <v>1951</v>
      </c>
      <c r="DQ191">
        <v>7.2</v>
      </c>
      <c r="DS191" t="s">
        <v>20167</v>
      </c>
      <c r="DT191">
        <v>79</v>
      </c>
      <c r="DU191">
        <v>30500882</v>
      </c>
      <c r="DV191" t="s">
        <v>22498</v>
      </c>
      <c r="DW191" t="s">
        <v>22499</v>
      </c>
      <c r="DX191" t="s">
        <v>36</v>
      </c>
      <c r="DY191" t="s">
        <v>37</v>
      </c>
      <c r="DZ191">
        <v>500000</v>
      </c>
      <c r="EA191">
        <v>2003</v>
      </c>
      <c r="EB191">
        <v>5.7</v>
      </c>
      <c r="ED191" t="s">
        <v>18810</v>
      </c>
      <c r="EE191">
        <v>107</v>
      </c>
      <c r="EF191">
        <v>8000000</v>
      </c>
      <c r="EG191" t="s">
        <v>18813</v>
      </c>
      <c r="EH191" t="s">
        <v>18814</v>
      </c>
      <c r="EI191" t="s">
        <v>36</v>
      </c>
      <c r="EJ191" t="s">
        <v>37</v>
      </c>
      <c r="EK191">
        <v>3768785</v>
      </c>
      <c r="EL191">
        <v>1950</v>
      </c>
      <c r="EM191">
        <v>7</v>
      </c>
      <c r="EZ191" t="s">
        <v>5326</v>
      </c>
      <c r="FA191">
        <v>115</v>
      </c>
      <c r="FB191">
        <v>31874869</v>
      </c>
      <c r="FC191" t="s">
        <v>4211</v>
      </c>
      <c r="FD191" t="s">
        <v>5327</v>
      </c>
      <c r="FE191" t="s">
        <v>36</v>
      </c>
      <c r="FF191" t="s">
        <v>37</v>
      </c>
      <c r="FG191">
        <v>50000000</v>
      </c>
      <c r="FH191">
        <v>2002</v>
      </c>
      <c r="FI191">
        <v>6.1</v>
      </c>
      <c r="FV191" t="s">
        <v>1349</v>
      </c>
      <c r="FW191">
        <v>106</v>
      </c>
      <c r="FX191">
        <v>65182182</v>
      </c>
      <c r="FY191" t="s">
        <v>3895</v>
      </c>
      <c r="FZ191" t="s">
        <v>10090</v>
      </c>
      <c r="GA191" t="s">
        <v>36</v>
      </c>
      <c r="GB191" t="s">
        <v>37</v>
      </c>
      <c r="GC191">
        <v>24000000</v>
      </c>
      <c r="GD191">
        <v>2014</v>
      </c>
      <c r="GE191">
        <v>5.7</v>
      </c>
      <c r="GG191" t="s">
        <v>8203</v>
      </c>
      <c r="GH191">
        <v>119</v>
      </c>
      <c r="GI191">
        <v>66468315</v>
      </c>
      <c r="GJ191" t="s">
        <v>61</v>
      </c>
      <c r="GK191" t="s">
        <v>8204</v>
      </c>
      <c r="GL191" t="s">
        <v>36</v>
      </c>
      <c r="GM191" t="s">
        <v>37</v>
      </c>
      <c r="GN191">
        <v>30000000</v>
      </c>
      <c r="GO191">
        <v>2012</v>
      </c>
      <c r="GP191">
        <v>7.4</v>
      </c>
      <c r="HC191" t="s">
        <v>1309</v>
      </c>
      <c r="HD191">
        <v>131</v>
      </c>
      <c r="HE191">
        <v>81350242</v>
      </c>
      <c r="HF191" t="s">
        <v>104</v>
      </c>
      <c r="HG191" t="s">
        <v>8855</v>
      </c>
      <c r="HH191" t="s">
        <v>36</v>
      </c>
      <c r="HI191" t="s">
        <v>37</v>
      </c>
      <c r="HJ191">
        <v>28000000</v>
      </c>
      <c r="HK191">
        <v>1988</v>
      </c>
      <c r="HL191">
        <v>8.1999999999999993</v>
      </c>
      <c r="HN191" t="s">
        <v>15811</v>
      </c>
      <c r="HO191">
        <v>122</v>
      </c>
      <c r="HQ191" t="s">
        <v>15812</v>
      </c>
      <c r="HR191" t="s">
        <v>15813</v>
      </c>
      <c r="HS191" t="s">
        <v>36</v>
      </c>
      <c r="HT191" t="s">
        <v>368</v>
      </c>
      <c r="HU191">
        <v>9000000</v>
      </c>
      <c r="HV191">
        <v>2010</v>
      </c>
      <c r="HW191">
        <v>7.1</v>
      </c>
    </row>
    <row r="192" spans="2:231" x14ac:dyDescent="0.2">
      <c r="B192" t="s">
        <v>325</v>
      </c>
      <c r="C192">
        <v>94</v>
      </c>
      <c r="D192">
        <v>125305545</v>
      </c>
      <c r="E192" t="s">
        <v>545</v>
      </c>
      <c r="F192" t="s">
        <v>2119</v>
      </c>
      <c r="G192" t="s">
        <v>36</v>
      </c>
      <c r="H192" t="s">
        <v>37</v>
      </c>
      <c r="I192">
        <v>92000000</v>
      </c>
      <c r="J192">
        <v>2000</v>
      </c>
      <c r="K192">
        <v>5.5</v>
      </c>
      <c r="M192" t="s">
        <v>1173</v>
      </c>
      <c r="N192">
        <v>83</v>
      </c>
      <c r="O192">
        <v>155019340</v>
      </c>
      <c r="P192" t="s">
        <v>975</v>
      </c>
      <c r="Q192" t="s">
        <v>2550</v>
      </c>
      <c r="R192" t="s">
        <v>36</v>
      </c>
      <c r="S192" t="s">
        <v>37</v>
      </c>
      <c r="T192">
        <v>80000000</v>
      </c>
      <c r="U192">
        <v>2006</v>
      </c>
      <c r="V192">
        <v>6.8</v>
      </c>
      <c r="X192" t="s">
        <v>20293</v>
      </c>
      <c r="Y192">
        <v>90</v>
      </c>
      <c r="Z192">
        <v>2283276</v>
      </c>
      <c r="AA192" t="s">
        <v>20293</v>
      </c>
      <c r="AB192" t="s">
        <v>20296</v>
      </c>
      <c r="AC192" t="s">
        <v>11688</v>
      </c>
      <c r="AD192" t="s">
        <v>20300</v>
      </c>
      <c r="AE192">
        <v>1500000</v>
      </c>
      <c r="AF192">
        <v>2008</v>
      </c>
      <c r="AG192">
        <v>8</v>
      </c>
      <c r="AI192" t="s">
        <v>16408</v>
      </c>
      <c r="AJ192">
        <v>89</v>
      </c>
      <c r="AK192">
        <v>4443403</v>
      </c>
      <c r="AL192" t="s">
        <v>6661</v>
      </c>
      <c r="AM192" t="s">
        <v>16410</v>
      </c>
      <c r="AN192" t="s">
        <v>1462</v>
      </c>
      <c r="AO192" t="s">
        <v>1463</v>
      </c>
      <c r="AP192">
        <v>7300000</v>
      </c>
      <c r="AQ192">
        <v>2007</v>
      </c>
      <c r="AR192">
        <v>8</v>
      </c>
      <c r="AT192" t="s">
        <v>1430</v>
      </c>
      <c r="AU192">
        <v>112</v>
      </c>
      <c r="AV192">
        <v>115000000</v>
      </c>
      <c r="AW192" t="s">
        <v>389</v>
      </c>
      <c r="AX192" t="s">
        <v>22227</v>
      </c>
      <c r="AY192" t="s">
        <v>36</v>
      </c>
      <c r="AZ192" t="s">
        <v>37</v>
      </c>
      <c r="BA192">
        <v>777000</v>
      </c>
      <c r="BB192">
        <v>1973</v>
      </c>
      <c r="BC192">
        <v>7.5</v>
      </c>
      <c r="BE192" t="s">
        <v>3692</v>
      </c>
      <c r="BF192">
        <v>121</v>
      </c>
      <c r="BG192">
        <v>50007168</v>
      </c>
      <c r="BH192" t="s">
        <v>3692</v>
      </c>
      <c r="BI192" t="s">
        <v>5207</v>
      </c>
      <c r="BJ192" t="s">
        <v>36</v>
      </c>
      <c r="BK192" t="s">
        <v>37</v>
      </c>
      <c r="BL192">
        <v>50000000</v>
      </c>
      <c r="BM192">
        <v>1997</v>
      </c>
      <c r="BN192">
        <v>6.7</v>
      </c>
      <c r="CA192" t="s">
        <v>1094</v>
      </c>
      <c r="CB192">
        <v>128</v>
      </c>
      <c r="CC192">
        <v>95860116</v>
      </c>
      <c r="CD192" t="s">
        <v>809</v>
      </c>
      <c r="CE192" t="s">
        <v>12373</v>
      </c>
      <c r="CF192" t="s">
        <v>36</v>
      </c>
      <c r="CG192" t="s">
        <v>37</v>
      </c>
      <c r="CH192">
        <v>16400000</v>
      </c>
      <c r="CI192">
        <v>1989</v>
      </c>
      <c r="CJ192">
        <v>8</v>
      </c>
      <c r="CL192" t="s">
        <v>474</v>
      </c>
      <c r="CM192">
        <v>103</v>
      </c>
      <c r="CN192">
        <v>80021740</v>
      </c>
      <c r="CO192" t="s">
        <v>4449</v>
      </c>
      <c r="CP192" t="s">
        <v>4450</v>
      </c>
      <c r="CQ192" t="s">
        <v>36</v>
      </c>
      <c r="CR192" t="s">
        <v>37</v>
      </c>
      <c r="CS192">
        <v>58000000</v>
      </c>
      <c r="CT192">
        <v>2015</v>
      </c>
      <c r="CU192">
        <v>6.4</v>
      </c>
      <c r="CW192" t="s">
        <v>3570</v>
      </c>
      <c r="CX192">
        <v>121</v>
      </c>
      <c r="CY192">
        <v>29655590</v>
      </c>
      <c r="CZ192" t="s">
        <v>791</v>
      </c>
      <c r="DA192" t="s">
        <v>3571</v>
      </c>
      <c r="DB192" t="s">
        <v>36</v>
      </c>
      <c r="DC192" t="s">
        <v>37</v>
      </c>
      <c r="DD192">
        <v>65000000</v>
      </c>
      <c r="DE192">
        <v>1999</v>
      </c>
      <c r="DF192">
        <v>6</v>
      </c>
      <c r="DK192" t="s">
        <v>391</v>
      </c>
      <c r="DL192" t="s">
        <v>17071</v>
      </c>
      <c r="DM192" t="s">
        <v>36</v>
      </c>
      <c r="DN192" t="s">
        <v>55</v>
      </c>
      <c r="DQ192">
        <v>8.1999999999999993</v>
      </c>
      <c r="DS192" t="s">
        <v>7482</v>
      </c>
      <c r="DT192">
        <v>101</v>
      </c>
      <c r="DU192">
        <v>30307804</v>
      </c>
      <c r="DV192" t="s">
        <v>7483</v>
      </c>
      <c r="DW192" t="s">
        <v>7484</v>
      </c>
      <c r="DX192" t="s">
        <v>36</v>
      </c>
      <c r="DY192" t="s">
        <v>37</v>
      </c>
      <c r="DZ192">
        <v>35000000</v>
      </c>
      <c r="EA192">
        <v>2002</v>
      </c>
      <c r="EB192">
        <v>5.2</v>
      </c>
      <c r="ED192" t="s">
        <v>5507</v>
      </c>
      <c r="EE192">
        <v>135</v>
      </c>
      <c r="EF192">
        <v>7994115</v>
      </c>
      <c r="EG192" t="s">
        <v>695</v>
      </c>
      <c r="EH192" t="s">
        <v>5509</v>
      </c>
      <c r="EI192" t="s">
        <v>36</v>
      </c>
      <c r="EJ192" t="s">
        <v>55</v>
      </c>
      <c r="EL192">
        <v>2009</v>
      </c>
      <c r="EM192">
        <v>7.4</v>
      </c>
      <c r="EZ192" t="s">
        <v>5326</v>
      </c>
      <c r="FA192">
        <v>115</v>
      </c>
      <c r="FB192">
        <v>31874869</v>
      </c>
      <c r="FC192" t="s">
        <v>4211</v>
      </c>
      <c r="FD192" t="s">
        <v>5327</v>
      </c>
      <c r="FE192" t="s">
        <v>36</v>
      </c>
      <c r="FF192" t="s">
        <v>37</v>
      </c>
      <c r="FG192">
        <v>50000000</v>
      </c>
      <c r="FH192">
        <v>2002</v>
      </c>
      <c r="FI192">
        <v>6.1</v>
      </c>
      <c r="FV192" t="s">
        <v>3064</v>
      </c>
      <c r="FW192">
        <v>125</v>
      </c>
      <c r="FX192">
        <v>65012000</v>
      </c>
      <c r="FY192" t="s">
        <v>3389</v>
      </c>
      <c r="FZ192" t="s">
        <v>3390</v>
      </c>
      <c r="GA192" t="s">
        <v>36</v>
      </c>
      <c r="GB192" t="s">
        <v>37</v>
      </c>
      <c r="GC192">
        <v>70000000</v>
      </c>
      <c r="GD192">
        <v>1994</v>
      </c>
      <c r="GE192">
        <v>6.2</v>
      </c>
      <c r="GG192" t="s">
        <v>2969</v>
      </c>
      <c r="GH192">
        <v>110</v>
      </c>
      <c r="GI192">
        <v>66462600</v>
      </c>
      <c r="GJ192" t="s">
        <v>684</v>
      </c>
      <c r="GK192" t="s">
        <v>2971</v>
      </c>
      <c r="GL192" t="s">
        <v>36</v>
      </c>
      <c r="GM192" t="s">
        <v>37</v>
      </c>
      <c r="GN192">
        <v>78000000</v>
      </c>
      <c r="GO192">
        <v>2003</v>
      </c>
      <c r="GP192">
        <v>5.8</v>
      </c>
      <c r="HC192" t="s">
        <v>2645</v>
      </c>
      <c r="HD192">
        <v>139</v>
      </c>
      <c r="HE192">
        <v>81292135</v>
      </c>
      <c r="HF192" t="s">
        <v>695</v>
      </c>
      <c r="HG192" t="s">
        <v>6331</v>
      </c>
      <c r="HH192" t="s">
        <v>36</v>
      </c>
      <c r="HI192" t="s">
        <v>37</v>
      </c>
      <c r="HJ192">
        <v>40000000</v>
      </c>
      <c r="HK192">
        <v>1999</v>
      </c>
      <c r="HL192">
        <v>7.3</v>
      </c>
      <c r="HN192" t="s">
        <v>16326</v>
      </c>
      <c r="HO192">
        <v>101</v>
      </c>
      <c r="HQ192" t="s">
        <v>2822</v>
      </c>
      <c r="HR192" t="s">
        <v>16329</v>
      </c>
      <c r="HS192" t="s">
        <v>1462</v>
      </c>
      <c r="HT192" t="s">
        <v>1463</v>
      </c>
      <c r="HU192">
        <v>7700000</v>
      </c>
      <c r="HV192">
        <v>2014</v>
      </c>
      <c r="HW192">
        <v>7.3</v>
      </c>
    </row>
    <row r="193" spans="2:231" x14ac:dyDescent="0.2">
      <c r="B193" t="s">
        <v>223</v>
      </c>
      <c r="C193">
        <v>121</v>
      </c>
      <c r="D193">
        <v>125069696</v>
      </c>
      <c r="E193" t="s">
        <v>6275</v>
      </c>
      <c r="F193" t="s">
        <v>6276</v>
      </c>
      <c r="G193" t="s">
        <v>36</v>
      </c>
      <c r="H193" t="s">
        <v>37</v>
      </c>
      <c r="I193">
        <v>40000000</v>
      </c>
      <c r="J193">
        <v>2013</v>
      </c>
      <c r="K193">
        <v>7.6</v>
      </c>
      <c r="M193" t="s">
        <v>116</v>
      </c>
      <c r="N193">
        <v>144</v>
      </c>
      <c r="O193">
        <v>154985087</v>
      </c>
      <c r="P193" t="s">
        <v>345</v>
      </c>
      <c r="Q193" t="s">
        <v>457</v>
      </c>
      <c r="R193" t="s">
        <v>36</v>
      </c>
      <c r="S193" t="s">
        <v>37</v>
      </c>
      <c r="T193">
        <v>178000000</v>
      </c>
      <c r="U193">
        <v>2016</v>
      </c>
      <c r="V193">
        <v>7.3</v>
      </c>
      <c r="X193" t="s">
        <v>1159</v>
      </c>
      <c r="Y193">
        <v>108</v>
      </c>
      <c r="Z193">
        <v>1339152</v>
      </c>
      <c r="AA193" t="s">
        <v>299</v>
      </c>
      <c r="AB193" t="s">
        <v>2947</v>
      </c>
      <c r="AC193" t="s">
        <v>36</v>
      </c>
      <c r="AD193" t="s">
        <v>1463</v>
      </c>
      <c r="AE193">
        <v>81200000</v>
      </c>
      <c r="AF193">
        <v>2015</v>
      </c>
      <c r="AG193">
        <v>7.8</v>
      </c>
      <c r="AI193" t="s">
        <v>14293</v>
      </c>
      <c r="AJ193">
        <v>119</v>
      </c>
      <c r="AK193">
        <v>4440055</v>
      </c>
      <c r="AL193" t="s">
        <v>1398</v>
      </c>
      <c r="AM193" t="s">
        <v>15892</v>
      </c>
      <c r="AN193" t="s">
        <v>36</v>
      </c>
      <c r="AO193" t="s">
        <v>55</v>
      </c>
      <c r="AP193">
        <v>8500000</v>
      </c>
      <c r="AQ193">
        <v>2009</v>
      </c>
      <c r="AR193">
        <v>7</v>
      </c>
      <c r="AT193" t="s">
        <v>5622</v>
      </c>
      <c r="AU193">
        <v>130</v>
      </c>
      <c r="AV193">
        <v>114968774</v>
      </c>
      <c r="AW193" t="s">
        <v>320</v>
      </c>
      <c r="AX193" t="s">
        <v>11721</v>
      </c>
      <c r="AY193" t="s">
        <v>36</v>
      </c>
      <c r="AZ193" t="s">
        <v>37</v>
      </c>
      <c r="BA193">
        <v>18000000</v>
      </c>
      <c r="BB193">
        <v>1988</v>
      </c>
      <c r="BC193">
        <v>7.3</v>
      </c>
      <c r="BE193" t="s">
        <v>276</v>
      </c>
      <c r="BF193">
        <v>129</v>
      </c>
      <c r="BG193">
        <v>49874933</v>
      </c>
      <c r="BH193" t="s">
        <v>1070</v>
      </c>
      <c r="BI193" t="s">
        <v>9282</v>
      </c>
      <c r="BJ193" t="s">
        <v>36</v>
      </c>
      <c r="BK193" t="s">
        <v>37</v>
      </c>
      <c r="BL193">
        <v>26000000</v>
      </c>
      <c r="BM193">
        <v>2013</v>
      </c>
      <c r="BN193">
        <v>6.5</v>
      </c>
      <c r="CA193" t="s">
        <v>2269</v>
      </c>
      <c r="CB193">
        <v>157</v>
      </c>
      <c r="CC193">
        <v>95720716</v>
      </c>
      <c r="CD193" t="s">
        <v>1401</v>
      </c>
      <c r="CE193" t="s">
        <v>4921</v>
      </c>
      <c r="CF193" t="s">
        <v>36</v>
      </c>
      <c r="CG193" t="s">
        <v>37</v>
      </c>
      <c r="CH193">
        <v>40000000</v>
      </c>
      <c r="CI193">
        <v>2012</v>
      </c>
      <c r="CJ193">
        <v>7.4</v>
      </c>
      <c r="CL193" t="s">
        <v>1677</v>
      </c>
      <c r="CM193">
        <v>102</v>
      </c>
      <c r="CN193">
        <v>79566871</v>
      </c>
      <c r="CO193" t="s">
        <v>6968</v>
      </c>
      <c r="CP193" t="s">
        <v>8169</v>
      </c>
      <c r="CQ193" t="s">
        <v>36</v>
      </c>
      <c r="CR193" t="s">
        <v>37</v>
      </c>
      <c r="CS193">
        <v>30000000</v>
      </c>
      <c r="CT193">
        <v>2009</v>
      </c>
      <c r="CU193">
        <v>4.2</v>
      </c>
      <c r="CW193" t="s">
        <v>2154</v>
      </c>
      <c r="CX193">
        <v>105</v>
      </c>
      <c r="CY193">
        <v>37516013</v>
      </c>
      <c r="CZ193" t="s">
        <v>1814</v>
      </c>
      <c r="DA193" t="s">
        <v>3598</v>
      </c>
      <c r="DB193" t="s">
        <v>36</v>
      </c>
      <c r="DC193" t="s">
        <v>37</v>
      </c>
      <c r="DD193">
        <v>69000000</v>
      </c>
      <c r="DE193">
        <v>2012</v>
      </c>
      <c r="DF193">
        <v>5.9</v>
      </c>
      <c r="DH193" t="s">
        <v>17685</v>
      </c>
      <c r="DI193">
        <v>139</v>
      </c>
      <c r="DK193" t="s">
        <v>17686</v>
      </c>
      <c r="DL193" t="s">
        <v>17687</v>
      </c>
      <c r="DM193" t="s">
        <v>36</v>
      </c>
      <c r="DN193" t="s">
        <v>37</v>
      </c>
      <c r="DO193">
        <v>5000000</v>
      </c>
      <c r="DP193">
        <v>1954</v>
      </c>
      <c r="DQ193">
        <v>6.6</v>
      </c>
      <c r="DS193" t="s">
        <v>12835</v>
      </c>
      <c r="DT193">
        <v>94</v>
      </c>
      <c r="DU193">
        <v>30259652</v>
      </c>
      <c r="DV193" t="s">
        <v>1732</v>
      </c>
      <c r="DW193" t="s">
        <v>12837</v>
      </c>
      <c r="DX193" t="s">
        <v>36</v>
      </c>
      <c r="DY193" t="s">
        <v>37</v>
      </c>
      <c r="DZ193">
        <v>15000000</v>
      </c>
      <c r="EA193">
        <v>2002</v>
      </c>
      <c r="EB193">
        <v>4.0999999999999996</v>
      </c>
      <c r="ED193" t="s">
        <v>23015</v>
      </c>
      <c r="EE193">
        <v>112</v>
      </c>
      <c r="EF193">
        <v>7707563</v>
      </c>
      <c r="EG193" t="s">
        <v>23016</v>
      </c>
      <c r="EH193" t="s">
        <v>23017</v>
      </c>
      <c r="EI193" t="s">
        <v>36</v>
      </c>
      <c r="EJ193" t="s">
        <v>37</v>
      </c>
      <c r="EL193">
        <v>2003</v>
      </c>
      <c r="EM193">
        <v>8</v>
      </c>
      <c r="EZ193" t="s">
        <v>6618</v>
      </c>
      <c r="FA193">
        <v>129</v>
      </c>
      <c r="FB193">
        <v>31836745</v>
      </c>
      <c r="FC193" t="s">
        <v>320</v>
      </c>
      <c r="FD193" t="s">
        <v>6621</v>
      </c>
      <c r="FE193" t="s">
        <v>36</v>
      </c>
      <c r="FF193" t="s">
        <v>37</v>
      </c>
      <c r="FG193">
        <v>40000000</v>
      </c>
      <c r="FH193">
        <v>2011</v>
      </c>
      <c r="FI193">
        <v>6.9</v>
      </c>
      <c r="FV193" t="s">
        <v>3889</v>
      </c>
      <c r="FW193">
        <v>114</v>
      </c>
      <c r="FX193">
        <v>65000000</v>
      </c>
      <c r="FY193" t="s">
        <v>3890</v>
      </c>
      <c r="FZ193" t="s">
        <v>3891</v>
      </c>
      <c r="GA193" t="s">
        <v>36</v>
      </c>
      <c r="GB193" t="s">
        <v>37</v>
      </c>
      <c r="GC193">
        <v>62000000</v>
      </c>
      <c r="GD193">
        <v>1995</v>
      </c>
      <c r="GE193">
        <v>6.8</v>
      </c>
      <c r="GG193" t="s">
        <v>1255</v>
      </c>
      <c r="GH193">
        <v>120</v>
      </c>
      <c r="GI193">
        <v>66002193</v>
      </c>
      <c r="GJ193" t="s">
        <v>206</v>
      </c>
      <c r="GK193" t="s">
        <v>1588</v>
      </c>
      <c r="GL193" t="s">
        <v>36</v>
      </c>
      <c r="GM193" t="s">
        <v>37</v>
      </c>
      <c r="GN193">
        <v>110000000</v>
      </c>
      <c r="GO193">
        <v>2016</v>
      </c>
      <c r="GP193">
        <v>5.8</v>
      </c>
      <c r="HC193" t="s">
        <v>3100</v>
      </c>
      <c r="HD193">
        <v>123</v>
      </c>
      <c r="HE193">
        <v>81159365</v>
      </c>
      <c r="HF193" t="s">
        <v>118</v>
      </c>
      <c r="HG193" t="s">
        <v>7292</v>
      </c>
      <c r="HH193" t="s">
        <v>36</v>
      </c>
      <c r="HI193" t="s">
        <v>37</v>
      </c>
      <c r="HJ193">
        <v>35000000</v>
      </c>
      <c r="HK193">
        <v>2008</v>
      </c>
      <c r="HL193">
        <v>6.8</v>
      </c>
      <c r="HQ193" t="s">
        <v>391</v>
      </c>
      <c r="HR193" t="s">
        <v>17071</v>
      </c>
      <c r="HS193" t="s">
        <v>36</v>
      </c>
      <c r="HT193" t="s">
        <v>55</v>
      </c>
      <c r="HW193">
        <v>8.1999999999999993</v>
      </c>
    </row>
    <row r="194" spans="2:231" x14ac:dyDescent="0.2">
      <c r="B194" t="s">
        <v>101</v>
      </c>
      <c r="C194">
        <v>110</v>
      </c>
      <c r="D194">
        <v>124051759</v>
      </c>
      <c r="E194" t="s">
        <v>50</v>
      </c>
      <c r="F194" t="s">
        <v>447</v>
      </c>
      <c r="G194" t="s">
        <v>36</v>
      </c>
      <c r="H194" t="s">
        <v>37</v>
      </c>
      <c r="I194">
        <v>180000000</v>
      </c>
      <c r="J194">
        <v>2016</v>
      </c>
      <c r="K194">
        <v>6.6</v>
      </c>
      <c r="M194" t="s">
        <v>843</v>
      </c>
      <c r="N194">
        <v>120</v>
      </c>
      <c r="O194">
        <v>153629485</v>
      </c>
      <c r="P194" t="s">
        <v>59</v>
      </c>
      <c r="Q194" t="s">
        <v>844</v>
      </c>
      <c r="R194" t="s">
        <v>36</v>
      </c>
      <c r="S194" t="s">
        <v>368</v>
      </c>
      <c r="T194">
        <v>150000000</v>
      </c>
      <c r="U194">
        <v>2015</v>
      </c>
      <c r="V194">
        <v>8.1</v>
      </c>
      <c r="X194" t="s">
        <v>16183</v>
      </c>
      <c r="Y194">
        <v>75</v>
      </c>
      <c r="Z194">
        <v>686383</v>
      </c>
      <c r="AA194" t="s">
        <v>16185</v>
      </c>
      <c r="AB194" t="s">
        <v>16186</v>
      </c>
      <c r="AC194" t="s">
        <v>36</v>
      </c>
      <c r="AD194" t="s">
        <v>1463</v>
      </c>
      <c r="AE194">
        <v>6500000</v>
      </c>
      <c r="AF194">
        <v>2009</v>
      </c>
      <c r="AG194">
        <v>7.7</v>
      </c>
      <c r="AI194" t="s">
        <v>12006</v>
      </c>
      <c r="AJ194">
        <v>116</v>
      </c>
      <c r="AK194">
        <v>4435083</v>
      </c>
      <c r="AL194" t="s">
        <v>3395</v>
      </c>
      <c r="AM194" t="s">
        <v>12008</v>
      </c>
      <c r="AN194" t="s">
        <v>36</v>
      </c>
      <c r="AO194" t="s">
        <v>368</v>
      </c>
      <c r="AP194">
        <v>18000000</v>
      </c>
      <c r="AQ194">
        <v>2013</v>
      </c>
      <c r="AR194">
        <v>7.1</v>
      </c>
      <c r="AT194" t="s">
        <v>5057</v>
      </c>
      <c r="AU194">
        <v>92</v>
      </c>
      <c r="AV194">
        <v>114324072</v>
      </c>
      <c r="AW194" t="s">
        <v>3228</v>
      </c>
      <c r="AX194" t="s">
        <v>8119</v>
      </c>
      <c r="AY194" t="s">
        <v>36</v>
      </c>
      <c r="AZ194" t="s">
        <v>37</v>
      </c>
      <c r="BA194">
        <v>20000000</v>
      </c>
      <c r="BB194">
        <v>2004</v>
      </c>
      <c r="BC194">
        <v>6.7</v>
      </c>
      <c r="BE194" t="s">
        <v>2696</v>
      </c>
      <c r="BF194">
        <v>116</v>
      </c>
      <c r="BG194">
        <v>49851591</v>
      </c>
      <c r="BH194" t="s">
        <v>793</v>
      </c>
      <c r="BI194" t="s">
        <v>6476</v>
      </c>
      <c r="BJ194" t="s">
        <v>36</v>
      </c>
      <c r="BK194" t="s">
        <v>37</v>
      </c>
      <c r="BL194">
        <v>40000000</v>
      </c>
      <c r="BM194">
        <v>1986</v>
      </c>
      <c r="BN194">
        <v>5.9</v>
      </c>
      <c r="CA194" t="s">
        <v>2645</v>
      </c>
      <c r="CB194">
        <v>154</v>
      </c>
      <c r="CC194">
        <v>95632614</v>
      </c>
      <c r="CD194" t="s">
        <v>695</v>
      </c>
      <c r="CE194" t="s">
        <v>2647</v>
      </c>
      <c r="CF194" t="s">
        <v>36</v>
      </c>
      <c r="CG194" t="s">
        <v>37</v>
      </c>
      <c r="CH194">
        <v>79000000</v>
      </c>
      <c r="CI194">
        <v>2003</v>
      </c>
      <c r="CJ194">
        <v>7.2</v>
      </c>
      <c r="CL194" t="s">
        <v>9441</v>
      </c>
      <c r="CM194">
        <v>88</v>
      </c>
      <c r="CN194">
        <v>78656813</v>
      </c>
      <c r="CO194" t="s">
        <v>9443</v>
      </c>
      <c r="CP194" t="s">
        <v>9444</v>
      </c>
      <c r="CQ194" t="s">
        <v>36</v>
      </c>
      <c r="CR194" t="s">
        <v>37</v>
      </c>
      <c r="CS194">
        <v>25000000</v>
      </c>
      <c r="CT194">
        <v>1991</v>
      </c>
      <c r="CU194">
        <v>6</v>
      </c>
      <c r="CW194" t="s">
        <v>3616</v>
      </c>
      <c r="CX194">
        <v>102</v>
      </c>
      <c r="CY194">
        <v>5932060</v>
      </c>
      <c r="CZ194" t="s">
        <v>434</v>
      </c>
      <c r="DA194" t="s">
        <v>3618</v>
      </c>
      <c r="DB194" t="s">
        <v>36</v>
      </c>
      <c r="DC194" t="s">
        <v>55</v>
      </c>
      <c r="DD194">
        <v>35000000</v>
      </c>
      <c r="DE194">
        <v>2007</v>
      </c>
      <c r="DF194">
        <v>5.4</v>
      </c>
      <c r="DH194" t="s">
        <v>17039</v>
      </c>
      <c r="DI194">
        <v>141</v>
      </c>
      <c r="DK194" t="s">
        <v>17775</v>
      </c>
      <c r="DL194" t="s">
        <v>17776</v>
      </c>
      <c r="DM194" t="s">
        <v>36</v>
      </c>
      <c r="DN194" t="s">
        <v>37</v>
      </c>
      <c r="DO194">
        <v>5000000</v>
      </c>
      <c r="DP194">
        <v>1959</v>
      </c>
      <c r="DQ194">
        <v>6.2</v>
      </c>
      <c r="DS194" t="s">
        <v>10901</v>
      </c>
      <c r="DT194">
        <v>91</v>
      </c>
      <c r="DU194">
        <v>30079316</v>
      </c>
      <c r="DV194" t="s">
        <v>10902</v>
      </c>
      <c r="DW194" t="s">
        <v>10903</v>
      </c>
      <c r="DX194" t="s">
        <v>36</v>
      </c>
      <c r="DY194" t="s">
        <v>37</v>
      </c>
      <c r="DZ194">
        <v>35000000</v>
      </c>
      <c r="EA194">
        <v>2002</v>
      </c>
      <c r="EB194">
        <v>5.5</v>
      </c>
      <c r="ED194" t="s">
        <v>1062</v>
      </c>
      <c r="EE194">
        <v>120</v>
      </c>
      <c r="EF194">
        <v>7443007</v>
      </c>
      <c r="EG194" t="s">
        <v>2422</v>
      </c>
      <c r="EH194" t="s">
        <v>8866</v>
      </c>
      <c r="EI194" t="s">
        <v>36</v>
      </c>
      <c r="EJ194" t="s">
        <v>37</v>
      </c>
      <c r="EK194">
        <v>30000000</v>
      </c>
      <c r="EL194">
        <v>2009</v>
      </c>
      <c r="EM194">
        <v>6.7</v>
      </c>
      <c r="EZ194" t="s">
        <v>8437</v>
      </c>
      <c r="FA194">
        <v>79</v>
      </c>
      <c r="FB194">
        <v>31743332</v>
      </c>
      <c r="FC194" t="s">
        <v>3258</v>
      </c>
      <c r="FD194" t="s">
        <v>8440</v>
      </c>
      <c r="FE194" t="s">
        <v>36</v>
      </c>
      <c r="FF194" t="s">
        <v>37</v>
      </c>
      <c r="FG194">
        <v>30000000</v>
      </c>
      <c r="FH194">
        <v>2009</v>
      </c>
      <c r="FI194">
        <v>7.1</v>
      </c>
      <c r="FV194" t="s">
        <v>12223</v>
      </c>
      <c r="FW194">
        <v>112</v>
      </c>
      <c r="FX194">
        <v>64998368</v>
      </c>
      <c r="FY194" t="s">
        <v>2454</v>
      </c>
      <c r="FZ194" t="s">
        <v>12224</v>
      </c>
      <c r="GA194" t="s">
        <v>36</v>
      </c>
      <c r="GB194" t="s">
        <v>37</v>
      </c>
      <c r="GC194">
        <v>17000000</v>
      </c>
      <c r="GD194">
        <v>2012</v>
      </c>
      <c r="GE194">
        <v>7.2</v>
      </c>
      <c r="GG194" t="s">
        <v>2726</v>
      </c>
      <c r="GH194">
        <v>129</v>
      </c>
      <c r="GI194">
        <v>65948711</v>
      </c>
      <c r="GJ194" t="s">
        <v>1725</v>
      </c>
      <c r="GK194" t="s">
        <v>2728</v>
      </c>
      <c r="GL194" t="s">
        <v>36</v>
      </c>
      <c r="GM194" t="s">
        <v>37</v>
      </c>
      <c r="GN194">
        <v>80000000</v>
      </c>
      <c r="GO194">
        <v>2004</v>
      </c>
      <c r="GP194">
        <v>6.6</v>
      </c>
      <c r="HC194" t="s">
        <v>2329</v>
      </c>
      <c r="HD194">
        <v>109</v>
      </c>
      <c r="HE194">
        <v>80281096</v>
      </c>
      <c r="HF194" t="s">
        <v>2230</v>
      </c>
      <c r="HG194" t="s">
        <v>3356</v>
      </c>
      <c r="HH194" t="s">
        <v>36</v>
      </c>
      <c r="HI194" t="s">
        <v>37</v>
      </c>
      <c r="HJ194">
        <v>60000000</v>
      </c>
      <c r="HK194">
        <v>2004</v>
      </c>
      <c r="HL194">
        <v>5.6</v>
      </c>
      <c r="HN194" t="s">
        <v>4710</v>
      </c>
      <c r="HO194">
        <v>133</v>
      </c>
      <c r="HQ194" t="s">
        <v>9241</v>
      </c>
      <c r="HR194" t="s">
        <v>17322</v>
      </c>
      <c r="HS194" t="s">
        <v>36</v>
      </c>
      <c r="HT194" t="s">
        <v>1463</v>
      </c>
      <c r="HU194">
        <v>6700000</v>
      </c>
      <c r="HV194">
        <v>1964</v>
      </c>
      <c r="HW194">
        <v>7.9</v>
      </c>
    </row>
    <row r="195" spans="2:231" x14ac:dyDescent="0.2">
      <c r="B195" t="s">
        <v>101</v>
      </c>
      <c r="C195">
        <v>110</v>
      </c>
      <c r="D195">
        <v>124051759</v>
      </c>
      <c r="E195" t="s">
        <v>50</v>
      </c>
      <c r="F195" t="s">
        <v>447</v>
      </c>
      <c r="G195" t="s">
        <v>36</v>
      </c>
      <c r="H195" t="s">
        <v>37</v>
      </c>
      <c r="I195">
        <v>180000000</v>
      </c>
      <c r="J195">
        <v>2016</v>
      </c>
      <c r="K195">
        <v>6.6</v>
      </c>
      <c r="M195" t="s">
        <v>1573</v>
      </c>
      <c r="N195">
        <v>86</v>
      </c>
      <c r="O195">
        <v>153288182</v>
      </c>
      <c r="P195" t="s">
        <v>2475</v>
      </c>
      <c r="Q195" t="s">
        <v>2476</v>
      </c>
      <c r="R195" t="s">
        <v>36</v>
      </c>
      <c r="S195" t="s">
        <v>37</v>
      </c>
      <c r="T195">
        <v>84000000</v>
      </c>
      <c r="U195">
        <v>2002</v>
      </c>
      <c r="V195">
        <v>4.9000000000000004</v>
      </c>
      <c r="X195" t="s">
        <v>10174</v>
      </c>
      <c r="Y195">
        <v>80</v>
      </c>
      <c r="Z195">
        <v>669276</v>
      </c>
      <c r="AA195" t="s">
        <v>10177</v>
      </c>
      <c r="AB195" t="s">
        <v>10178</v>
      </c>
      <c r="AC195" t="s">
        <v>36</v>
      </c>
      <c r="AD195" t="s">
        <v>55</v>
      </c>
      <c r="AE195">
        <v>28000000</v>
      </c>
      <c r="AF195">
        <v>1993</v>
      </c>
      <c r="AG195">
        <v>7.2</v>
      </c>
      <c r="AI195" t="s">
        <v>1196</v>
      </c>
      <c r="AJ195">
        <v>98</v>
      </c>
      <c r="AK195">
        <v>4291965</v>
      </c>
      <c r="AL195" t="s">
        <v>8334</v>
      </c>
      <c r="AM195" t="s">
        <v>13521</v>
      </c>
      <c r="AN195" t="s">
        <v>36</v>
      </c>
      <c r="AO195" t="s">
        <v>1463</v>
      </c>
      <c r="AP195">
        <v>14000000</v>
      </c>
      <c r="AQ195">
        <v>2006</v>
      </c>
      <c r="AR195">
        <v>6.7</v>
      </c>
      <c r="AT195" t="s">
        <v>5057</v>
      </c>
      <c r="AU195">
        <v>92</v>
      </c>
      <c r="AV195">
        <v>114324072</v>
      </c>
      <c r="AW195" t="s">
        <v>3228</v>
      </c>
      <c r="AX195" t="s">
        <v>8119</v>
      </c>
      <c r="AY195" t="s">
        <v>36</v>
      </c>
      <c r="AZ195" t="s">
        <v>37</v>
      </c>
      <c r="BA195">
        <v>20000000</v>
      </c>
      <c r="BB195">
        <v>2004</v>
      </c>
      <c r="BC195">
        <v>6.7</v>
      </c>
      <c r="BE195" t="s">
        <v>1316</v>
      </c>
      <c r="BF195">
        <v>119</v>
      </c>
      <c r="BG195">
        <v>49024969</v>
      </c>
      <c r="BH195" t="s">
        <v>136</v>
      </c>
      <c r="BI195" t="s">
        <v>10529</v>
      </c>
      <c r="BJ195" t="s">
        <v>36</v>
      </c>
      <c r="BK195" t="s">
        <v>37</v>
      </c>
      <c r="BL195">
        <v>25000000</v>
      </c>
      <c r="BM195">
        <v>2007</v>
      </c>
      <c r="BN195">
        <v>7.3</v>
      </c>
      <c r="CA195" t="s">
        <v>1974</v>
      </c>
      <c r="CB195">
        <v>146</v>
      </c>
      <c r="CC195">
        <v>95328937</v>
      </c>
      <c r="CD195" t="s">
        <v>1976</v>
      </c>
      <c r="CE195" t="s">
        <v>1977</v>
      </c>
      <c r="CF195" t="s">
        <v>36</v>
      </c>
      <c r="CG195" t="s">
        <v>37</v>
      </c>
      <c r="CH195">
        <v>100000000</v>
      </c>
      <c r="CI195">
        <v>2010</v>
      </c>
      <c r="CJ195">
        <v>4.3</v>
      </c>
      <c r="CL195" t="s">
        <v>387</v>
      </c>
      <c r="CM195">
        <v>107</v>
      </c>
      <c r="CN195">
        <v>77564037</v>
      </c>
      <c r="CO195" t="s">
        <v>1210</v>
      </c>
      <c r="CP195" t="s">
        <v>1211</v>
      </c>
      <c r="CQ195" t="s">
        <v>36</v>
      </c>
      <c r="CR195" t="s">
        <v>37</v>
      </c>
      <c r="CS195">
        <v>135000000</v>
      </c>
      <c r="CT195">
        <v>2011</v>
      </c>
      <c r="CU195">
        <v>7.4</v>
      </c>
      <c r="CW195" t="s">
        <v>2365</v>
      </c>
      <c r="CX195">
        <v>127</v>
      </c>
      <c r="CY195">
        <v>182805123</v>
      </c>
      <c r="CZ195" t="s">
        <v>232</v>
      </c>
      <c r="DA195" t="s">
        <v>3631</v>
      </c>
      <c r="DB195" t="s">
        <v>36</v>
      </c>
      <c r="DC195" t="s">
        <v>37</v>
      </c>
      <c r="DD195">
        <v>70000000</v>
      </c>
      <c r="DE195">
        <v>2000</v>
      </c>
      <c r="DF195">
        <v>6.4</v>
      </c>
      <c r="DH195" t="s">
        <v>758</v>
      </c>
      <c r="DI195">
        <v>122</v>
      </c>
      <c r="DK195" t="s">
        <v>3501</v>
      </c>
      <c r="DL195" t="s">
        <v>18261</v>
      </c>
      <c r="DM195" t="s">
        <v>36</v>
      </c>
      <c r="DN195" t="s">
        <v>55</v>
      </c>
      <c r="DO195">
        <v>4500000</v>
      </c>
      <c r="DP195">
        <v>1986</v>
      </c>
      <c r="DQ195">
        <v>7.5</v>
      </c>
      <c r="DS195" t="s">
        <v>19194</v>
      </c>
      <c r="DT195">
        <v>87</v>
      </c>
      <c r="DU195">
        <v>30000000</v>
      </c>
      <c r="DV195" t="s">
        <v>16955</v>
      </c>
      <c r="DW195" t="s">
        <v>19196</v>
      </c>
      <c r="DX195" t="s">
        <v>36</v>
      </c>
      <c r="DY195" t="s">
        <v>37</v>
      </c>
      <c r="DZ195">
        <v>2200000</v>
      </c>
      <c r="EA195">
        <v>1985</v>
      </c>
      <c r="EB195">
        <v>5.4</v>
      </c>
      <c r="ED195" t="s">
        <v>1742</v>
      </c>
      <c r="EE195">
        <v>107</v>
      </c>
      <c r="EF195">
        <v>7156725</v>
      </c>
      <c r="EG195" t="s">
        <v>232</v>
      </c>
      <c r="EH195" t="s">
        <v>12271</v>
      </c>
      <c r="EI195" t="s">
        <v>36</v>
      </c>
      <c r="EJ195" t="s">
        <v>37</v>
      </c>
      <c r="EK195">
        <v>19000000</v>
      </c>
      <c r="EL195">
        <v>2006</v>
      </c>
      <c r="EM195">
        <v>5.5</v>
      </c>
      <c r="EZ195" t="s">
        <v>2650</v>
      </c>
      <c r="FA195">
        <v>122</v>
      </c>
      <c r="FB195">
        <v>31598308</v>
      </c>
      <c r="FC195" t="s">
        <v>42</v>
      </c>
      <c r="FD195" t="s">
        <v>5799</v>
      </c>
      <c r="FE195" t="s">
        <v>36</v>
      </c>
      <c r="FF195" t="s">
        <v>37</v>
      </c>
      <c r="FG195">
        <v>35000000</v>
      </c>
      <c r="FH195">
        <v>2001</v>
      </c>
      <c r="FI195">
        <v>6.8</v>
      </c>
      <c r="FV195" t="s">
        <v>6072</v>
      </c>
      <c r="FW195">
        <v>102</v>
      </c>
      <c r="FX195">
        <v>64149837</v>
      </c>
      <c r="FY195" t="s">
        <v>6390</v>
      </c>
      <c r="FZ195" t="s">
        <v>6391</v>
      </c>
      <c r="GA195" t="s">
        <v>36</v>
      </c>
      <c r="GB195" t="s">
        <v>37</v>
      </c>
      <c r="GC195">
        <v>20000000</v>
      </c>
      <c r="GD195">
        <v>2009</v>
      </c>
      <c r="GE195">
        <v>6.4</v>
      </c>
      <c r="GG195" t="s">
        <v>223</v>
      </c>
      <c r="GH195">
        <v>131</v>
      </c>
      <c r="GI195">
        <v>65173160</v>
      </c>
      <c r="GJ195" t="s">
        <v>226</v>
      </c>
      <c r="GK195" t="s">
        <v>227</v>
      </c>
      <c r="GL195" t="s">
        <v>36</v>
      </c>
      <c r="GM195" t="s">
        <v>37</v>
      </c>
      <c r="GN195">
        <v>209000000</v>
      </c>
      <c r="GO195">
        <v>2012</v>
      </c>
      <c r="GP195">
        <v>5.9</v>
      </c>
      <c r="HC195" t="s">
        <v>519</v>
      </c>
      <c r="HD195">
        <v>88</v>
      </c>
      <c r="HE195">
        <v>80170146</v>
      </c>
      <c r="HF195" t="s">
        <v>555</v>
      </c>
      <c r="HG195" t="s">
        <v>2505</v>
      </c>
      <c r="HH195" t="s">
        <v>36</v>
      </c>
      <c r="HI195" t="s">
        <v>37</v>
      </c>
      <c r="HJ195">
        <v>85000000</v>
      </c>
      <c r="HK195">
        <v>2008</v>
      </c>
      <c r="HL195">
        <v>6.1</v>
      </c>
      <c r="HN195" t="s">
        <v>17039</v>
      </c>
      <c r="HO195">
        <v>141</v>
      </c>
      <c r="HQ195" t="s">
        <v>17775</v>
      </c>
      <c r="HR195" t="s">
        <v>17776</v>
      </c>
      <c r="HS195" t="s">
        <v>36</v>
      </c>
      <c r="HT195" t="s">
        <v>37</v>
      </c>
      <c r="HU195">
        <v>5000000</v>
      </c>
      <c r="HV195">
        <v>1959</v>
      </c>
      <c r="HW195">
        <v>6.2</v>
      </c>
    </row>
    <row r="196" spans="2:231" x14ac:dyDescent="0.2">
      <c r="B196" t="s">
        <v>1069</v>
      </c>
      <c r="C196">
        <v>122</v>
      </c>
      <c r="D196">
        <v>122512052</v>
      </c>
      <c r="E196" t="s">
        <v>442</v>
      </c>
      <c r="F196" t="s">
        <v>1071</v>
      </c>
      <c r="G196" t="s">
        <v>36</v>
      </c>
      <c r="H196" t="s">
        <v>37</v>
      </c>
      <c r="I196">
        <v>130000000</v>
      </c>
      <c r="J196">
        <v>2013</v>
      </c>
      <c r="K196">
        <v>5.8</v>
      </c>
      <c r="M196" t="s">
        <v>2390</v>
      </c>
      <c r="N196">
        <v>139</v>
      </c>
      <c r="O196">
        <v>150832203</v>
      </c>
      <c r="P196" t="s">
        <v>211</v>
      </c>
      <c r="Q196" t="s">
        <v>2391</v>
      </c>
      <c r="R196" t="s">
        <v>36</v>
      </c>
      <c r="S196" t="s">
        <v>37</v>
      </c>
      <c r="T196">
        <v>85000000</v>
      </c>
      <c r="U196">
        <v>2014</v>
      </c>
      <c r="V196">
        <v>6.7</v>
      </c>
      <c r="X196" t="s">
        <v>433</v>
      </c>
      <c r="Y196">
        <v>100</v>
      </c>
      <c r="Z196">
        <v>665426</v>
      </c>
      <c r="AA196" t="s">
        <v>320</v>
      </c>
      <c r="AB196" t="s">
        <v>627</v>
      </c>
      <c r="AC196" t="s">
        <v>36</v>
      </c>
      <c r="AD196" t="s">
        <v>37</v>
      </c>
      <c r="AE196">
        <v>165000000</v>
      </c>
      <c r="AF196">
        <v>2004</v>
      </c>
      <c r="AG196">
        <v>6.6</v>
      </c>
      <c r="AI196" t="s">
        <v>11366</v>
      </c>
      <c r="AJ196">
        <v>119</v>
      </c>
      <c r="AK196">
        <v>4234040</v>
      </c>
      <c r="AL196" t="s">
        <v>11368</v>
      </c>
      <c r="AM196" t="s">
        <v>11369</v>
      </c>
      <c r="AN196" t="s">
        <v>36</v>
      </c>
      <c r="AO196" t="s">
        <v>37</v>
      </c>
      <c r="AP196">
        <v>20000000</v>
      </c>
      <c r="AQ196">
        <v>2008</v>
      </c>
      <c r="AR196">
        <v>7</v>
      </c>
      <c r="AT196" t="s">
        <v>859</v>
      </c>
      <c r="AU196">
        <v>96</v>
      </c>
      <c r="AV196">
        <v>114053579</v>
      </c>
      <c r="AW196" t="s">
        <v>487</v>
      </c>
      <c r="AX196" t="s">
        <v>862</v>
      </c>
      <c r="AY196" t="s">
        <v>36</v>
      </c>
      <c r="AZ196" t="s">
        <v>37</v>
      </c>
      <c r="BA196">
        <v>150000000</v>
      </c>
      <c r="BB196">
        <v>2008</v>
      </c>
      <c r="BC196">
        <v>6.9</v>
      </c>
      <c r="BE196" t="s">
        <v>5202</v>
      </c>
      <c r="BF196">
        <v>105</v>
      </c>
      <c r="BG196">
        <v>48745150</v>
      </c>
      <c r="BH196" t="s">
        <v>514</v>
      </c>
      <c r="BI196" t="s">
        <v>5203</v>
      </c>
      <c r="BJ196" t="s">
        <v>36</v>
      </c>
      <c r="BK196" t="s">
        <v>37</v>
      </c>
      <c r="BL196">
        <v>50000000</v>
      </c>
      <c r="BM196">
        <v>2006</v>
      </c>
      <c r="BN196">
        <v>5.8</v>
      </c>
      <c r="CA196" t="s">
        <v>683</v>
      </c>
      <c r="CB196">
        <v>112</v>
      </c>
      <c r="CC196">
        <v>95308367</v>
      </c>
      <c r="CD196" t="s">
        <v>555</v>
      </c>
      <c r="CE196" t="s">
        <v>5536</v>
      </c>
      <c r="CF196" t="s">
        <v>36</v>
      </c>
      <c r="CG196" t="s">
        <v>37</v>
      </c>
      <c r="CH196">
        <v>48000000</v>
      </c>
      <c r="CI196">
        <v>2002</v>
      </c>
      <c r="CJ196">
        <v>6.8</v>
      </c>
      <c r="CL196" t="s">
        <v>5131</v>
      </c>
      <c r="CM196">
        <v>105</v>
      </c>
      <c r="CN196">
        <v>77264926</v>
      </c>
      <c r="CO196" t="s">
        <v>2622</v>
      </c>
      <c r="CP196" t="s">
        <v>9474</v>
      </c>
      <c r="CQ196" t="s">
        <v>36</v>
      </c>
      <c r="CR196" t="s">
        <v>37</v>
      </c>
      <c r="CS196">
        <v>25000000</v>
      </c>
      <c r="CT196">
        <v>2012</v>
      </c>
      <c r="CU196">
        <v>6.1</v>
      </c>
      <c r="CW196" t="s">
        <v>3655</v>
      </c>
      <c r="CX196">
        <v>104</v>
      </c>
      <c r="CY196">
        <v>139225854</v>
      </c>
      <c r="CZ196" t="s">
        <v>3657</v>
      </c>
      <c r="DA196" t="s">
        <v>3658</v>
      </c>
      <c r="DB196" t="s">
        <v>36</v>
      </c>
      <c r="DC196" t="s">
        <v>37</v>
      </c>
      <c r="DD196">
        <v>60000000</v>
      </c>
      <c r="DE196">
        <v>2002</v>
      </c>
      <c r="DF196">
        <v>5.5</v>
      </c>
      <c r="DH196" t="s">
        <v>18351</v>
      </c>
      <c r="DI196">
        <v>130</v>
      </c>
      <c r="DK196" t="s">
        <v>11185</v>
      </c>
      <c r="DL196" t="s">
        <v>18354</v>
      </c>
      <c r="DM196" t="s">
        <v>5609</v>
      </c>
      <c r="DN196" t="s">
        <v>5610</v>
      </c>
      <c r="DO196">
        <v>4400000</v>
      </c>
      <c r="DP196">
        <v>2016</v>
      </c>
      <c r="DQ196">
        <v>8.5</v>
      </c>
      <c r="DS196" t="s">
        <v>10963</v>
      </c>
      <c r="DT196">
        <v>98</v>
      </c>
      <c r="DU196">
        <v>29975979</v>
      </c>
      <c r="DV196" t="s">
        <v>10965</v>
      </c>
      <c r="DW196" t="s">
        <v>10966</v>
      </c>
      <c r="DX196" t="s">
        <v>36</v>
      </c>
      <c r="DY196" t="s">
        <v>368</v>
      </c>
      <c r="DZ196">
        <v>20000000</v>
      </c>
      <c r="EA196">
        <v>2009</v>
      </c>
      <c r="EB196">
        <v>6.5</v>
      </c>
      <c r="ED196" t="s">
        <v>12118</v>
      </c>
      <c r="EE196">
        <v>93</v>
      </c>
      <c r="EF196">
        <v>7017178</v>
      </c>
      <c r="EG196" t="s">
        <v>3073</v>
      </c>
      <c r="EH196" t="s">
        <v>12120</v>
      </c>
      <c r="EI196" t="s">
        <v>36</v>
      </c>
      <c r="EJ196" t="s">
        <v>37</v>
      </c>
      <c r="EK196">
        <v>17500000</v>
      </c>
      <c r="EL196">
        <v>2013</v>
      </c>
      <c r="EM196">
        <v>4.4000000000000004</v>
      </c>
      <c r="EZ196" t="s">
        <v>2650</v>
      </c>
      <c r="FA196">
        <v>122</v>
      </c>
      <c r="FB196">
        <v>31598308</v>
      </c>
      <c r="FC196" t="s">
        <v>42</v>
      </c>
      <c r="FD196" t="s">
        <v>5799</v>
      </c>
      <c r="FE196" t="s">
        <v>36</v>
      </c>
      <c r="FF196" t="s">
        <v>37</v>
      </c>
      <c r="FG196">
        <v>35000000</v>
      </c>
      <c r="FH196">
        <v>2001</v>
      </c>
      <c r="FI196">
        <v>6.8</v>
      </c>
      <c r="FV196" t="s">
        <v>701</v>
      </c>
      <c r="FW196">
        <v>105</v>
      </c>
      <c r="FX196">
        <v>63910583</v>
      </c>
      <c r="FY196" t="s">
        <v>1744</v>
      </c>
      <c r="FZ196" t="s">
        <v>8897</v>
      </c>
      <c r="GA196" t="s">
        <v>36</v>
      </c>
      <c r="GB196" t="s">
        <v>37</v>
      </c>
      <c r="GC196">
        <v>28000000</v>
      </c>
      <c r="GD196">
        <v>2013</v>
      </c>
      <c r="GE196">
        <v>6.6</v>
      </c>
      <c r="GG196" t="s">
        <v>1498</v>
      </c>
      <c r="GH196">
        <v>89</v>
      </c>
      <c r="GI196">
        <v>64572496</v>
      </c>
      <c r="GJ196" t="s">
        <v>3039</v>
      </c>
      <c r="GK196" t="s">
        <v>14071</v>
      </c>
      <c r="GL196" t="s">
        <v>36</v>
      </c>
      <c r="GM196" t="s">
        <v>37</v>
      </c>
      <c r="GN196">
        <v>12000000</v>
      </c>
      <c r="GO196">
        <v>2012</v>
      </c>
      <c r="GP196">
        <v>7.1</v>
      </c>
      <c r="HC196" t="s">
        <v>2639</v>
      </c>
      <c r="HD196">
        <v>105</v>
      </c>
      <c r="HE196">
        <v>80050171</v>
      </c>
      <c r="HF196" t="s">
        <v>6859</v>
      </c>
      <c r="HG196" t="s">
        <v>6860</v>
      </c>
      <c r="HH196" t="s">
        <v>36</v>
      </c>
      <c r="HI196" t="s">
        <v>37</v>
      </c>
      <c r="HJ196">
        <v>20000000</v>
      </c>
      <c r="HK196">
        <v>2007</v>
      </c>
      <c r="HL196">
        <v>6.9</v>
      </c>
      <c r="HN196" t="s">
        <v>17787</v>
      </c>
      <c r="HO196">
        <v>79</v>
      </c>
      <c r="HQ196" t="s">
        <v>17789</v>
      </c>
      <c r="HR196" t="s">
        <v>17790</v>
      </c>
      <c r="HS196" t="s">
        <v>36</v>
      </c>
      <c r="HT196" t="s">
        <v>37</v>
      </c>
      <c r="HU196">
        <v>800000</v>
      </c>
      <c r="HV196">
        <v>1932</v>
      </c>
      <c r="HW196">
        <v>6.6</v>
      </c>
    </row>
    <row r="197" spans="2:231" x14ac:dyDescent="0.2">
      <c r="B197" t="s">
        <v>1196</v>
      </c>
      <c r="C197">
        <v>141</v>
      </c>
      <c r="D197">
        <v>122012710</v>
      </c>
      <c r="E197" t="s">
        <v>389</v>
      </c>
      <c r="F197" t="s">
        <v>3868</v>
      </c>
      <c r="G197" t="s">
        <v>36</v>
      </c>
      <c r="H197" t="s">
        <v>37</v>
      </c>
      <c r="I197">
        <v>62000000</v>
      </c>
      <c r="J197">
        <v>1994</v>
      </c>
      <c r="K197">
        <v>6.9</v>
      </c>
      <c r="M197" t="s">
        <v>5983</v>
      </c>
      <c r="N197">
        <v>96</v>
      </c>
      <c r="O197">
        <v>150415432</v>
      </c>
      <c r="P197" t="s">
        <v>1782</v>
      </c>
      <c r="Q197" t="s">
        <v>6018</v>
      </c>
      <c r="R197" t="s">
        <v>36</v>
      </c>
      <c r="S197" t="s">
        <v>37</v>
      </c>
      <c r="T197">
        <v>44000000</v>
      </c>
      <c r="U197">
        <v>1985</v>
      </c>
      <c r="V197">
        <v>6.4</v>
      </c>
      <c r="X197" t="s">
        <v>6842</v>
      </c>
      <c r="Y197">
        <v>94</v>
      </c>
      <c r="Z197">
        <v>511920</v>
      </c>
      <c r="AA197" t="s">
        <v>720</v>
      </c>
      <c r="AB197" t="s">
        <v>6844</v>
      </c>
      <c r="AC197" t="s">
        <v>36</v>
      </c>
      <c r="AD197" t="s">
        <v>37</v>
      </c>
      <c r="AE197">
        <v>40000000</v>
      </c>
      <c r="AF197">
        <v>2008</v>
      </c>
      <c r="AG197">
        <v>4.4000000000000004</v>
      </c>
      <c r="AI197" t="s">
        <v>14629</v>
      </c>
      <c r="AJ197">
        <v>125</v>
      </c>
      <c r="AK197">
        <v>4068087</v>
      </c>
      <c r="AL197" t="s">
        <v>12114</v>
      </c>
      <c r="AM197" t="s">
        <v>14631</v>
      </c>
      <c r="AN197" t="s">
        <v>36</v>
      </c>
      <c r="AO197" t="s">
        <v>266</v>
      </c>
      <c r="AP197">
        <v>17000000</v>
      </c>
      <c r="AQ197">
        <v>2003</v>
      </c>
      <c r="AR197">
        <v>7.7</v>
      </c>
      <c r="AT197" t="s">
        <v>161</v>
      </c>
      <c r="AU197">
        <v>106</v>
      </c>
      <c r="AV197">
        <v>113745408</v>
      </c>
      <c r="AW197" t="s">
        <v>164</v>
      </c>
      <c r="AX197" t="s">
        <v>493</v>
      </c>
      <c r="AY197" t="s">
        <v>36</v>
      </c>
      <c r="AZ197" t="s">
        <v>37</v>
      </c>
      <c r="BA197">
        <v>170000000</v>
      </c>
      <c r="BB197">
        <v>1999</v>
      </c>
      <c r="BC197">
        <v>4.8</v>
      </c>
      <c r="BE197" t="s">
        <v>4201</v>
      </c>
      <c r="BF197">
        <v>115</v>
      </c>
      <c r="BG197">
        <v>48472213</v>
      </c>
      <c r="BH197" t="s">
        <v>4202</v>
      </c>
      <c r="BI197" t="s">
        <v>4203</v>
      </c>
      <c r="BJ197" t="s">
        <v>36</v>
      </c>
      <c r="BK197" t="s">
        <v>37</v>
      </c>
      <c r="BL197">
        <v>45000000</v>
      </c>
      <c r="BM197">
        <v>2005</v>
      </c>
      <c r="BN197">
        <v>5</v>
      </c>
      <c r="CA197" t="s">
        <v>5079</v>
      </c>
      <c r="CB197">
        <v>128</v>
      </c>
      <c r="CC197">
        <v>95001343</v>
      </c>
      <c r="CD197" t="s">
        <v>389</v>
      </c>
      <c r="CE197" t="s">
        <v>6328</v>
      </c>
      <c r="CF197" t="s">
        <v>36</v>
      </c>
      <c r="CG197" t="s">
        <v>37</v>
      </c>
      <c r="CH197">
        <v>40000000</v>
      </c>
      <c r="CI197">
        <v>2013</v>
      </c>
      <c r="CJ197">
        <v>7.5</v>
      </c>
      <c r="CL197" t="s">
        <v>1798</v>
      </c>
      <c r="CM197">
        <v>101</v>
      </c>
      <c r="CN197">
        <v>77222184</v>
      </c>
      <c r="CO197" t="s">
        <v>1800</v>
      </c>
      <c r="CP197" t="s">
        <v>1801</v>
      </c>
      <c r="CQ197" t="s">
        <v>36</v>
      </c>
      <c r="CR197" t="s">
        <v>765</v>
      </c>
      <c r="CS197">
        <v>100000000</v>
      </c>
      <c r="CT197">
        <v>2009</v>
      </c>
      <c r="CU197">
        <v>6.8</v>
      </c>
      <c r="CW197" t="s">
        <v>701</v>
      </c>
      <c r="CX197">
        <v>104</v>
      </c>
      <c r="CY197">
        <v>69688384</v>
      </c>
      <c r="CZ197" t="s">
        <v>975</v>
      </c>
      <c r="DA197" t="s">
        <v>3708</v>
      </c>
      <c r="DB197" t="s">
        <v>36</v>
      </c>
      <c r="DC197" t="s">
        <v>37</v>
      </c>
      <c r="DD197">
        <v>60000000</v>
      </c>
      <c r="DE197">
        <v>2000</v>
      </c>
      <c r="DF197">
        <v>6.1</v>
      </c>
      <c r="DH197" t="s">
        <v>18488</v>
      </c>
      <c r="DI197">
        <v>172</v>
      </c>
      <c r="DK197" t="s">
        <v>1439</v>
      </c>
      <c r="DL197" t="s">
        <v>18490</v>
      </c>
      <c r="DM197" t="s">
        <v>36</v>
      </c>
      <c r="DN197" t="s">
        <v>37</v>
      </c>
      <c r="DO197">
        <v>4000000</v>
      </c>
      <c r="DP197">
        <v>1963</v>
      </c>
      <c r="DQ197">
        <v>8.3000000000000007</v>
      </c>
      <c r="DS197" t="s">
        <v>2841</v>
      </c>
      <c r="DT197">
        <v>101</v>
      </c>
      <c r="DU197">
        <v>29500000</v>
      </c>
      <c r="DV197" t="s">
        <v>2966</v>
      </c>
      <c r="DW197" t="s">
        <v>14906</v>
      </c>
      <c r="DX197" t="s">
        <v>36</v>
      </c>
      <c r="DY197" t="s">
        <v>37</v>
      </c>
      <c r="DZ197">
        <v>10000000</v>
      </c>
      <c r="EA197">
        <v>1983</v>
      </c>
      <c r="EB197">
        <v>6.5</v>
      </c>
      <c r="ED197" t="s">
        <v>15465</v>
      </c>
      <c r="EE197">
        <v>122</v>
      </c>
      <c r="EF197">
        <v>6601079</v>
      </c>
      <c r="EG197" t="s">
        <v>3515</v>
      </c>
      <c r="EH197" t="s">
        <v>16598</v>
      </c>
      <c r="EI197" t="s">
        <v>36</v>
      </c>
      <c r="EJ197" t="s">
        <v>55</v>
      </c>
      <c r="EK197">
        <v>7000000</v>
      </c>
      <c r="EL197">
        <v>2004</v>
      </c>
      <c r="EM197">
        <v>6.2</v>
      </c>
      <c r="EZ197" t="s">
        <v>21518</v>
      </c>
      <c r="FA197">
        <v>83</v>
      </c>
      <c r="FB197">
        <v>31537320</v>
      </c>
      <c r="FC197" t="s">
        <v>17546</v>
      </c>
      <c r="FD197" t="s">
        <v>21520</v>
      </c>
      <c r="FE197" t="s">
        <v>36</v>
      </c>
      <c r="FF197" t="s">
        <v>37</v>
      </c>
      <c r="FG197">
        <v>1000000</v>
      </c>
      <c r="FH197">
        <v>2014</v>
      </c>
      <c r="FI197">
        <v>5.7</v>
      </c>
      <c r="FV197" t="s">
        <v>3928</v>
      </c>
      <c r="FW197">
        <v>100</v>
      </c>
      <c r="FX197">
        <v>63536011</v>
      </c>
      <c r="FY197" t="s">
        <v>2375</v>
      </c>
      <c r="FZ197" t="s">
        <v>8216</v>
      </c>
      <c r="GA197" t="s">
        <v>36</v>
      </c>
      <c r="GB197" t="s">
        <v>37</v>
      </c>
      <c r="GC197">
        <v>30000000</v>
      </c>
      <c r="GD197">
        <v>2012</v>
      </c>
      <c r="GE197">
        <v>6.3</v>
      </c>
      <c r="GG197" t="s">
        <v>910</v>
      </c>
      <c r="GH197">
        <v>91</v>
      </c>
      <c r="GI197">
        <v>64505912</v>
      </c>
      <c r="GJ197" t="s">
        <v>1946</v>
      </c>
      <c r="GK197" t="s">
        <v>4090</v>
      </c>
      <c r="GL197" t="s">
        <v>36</v>
      </c>
      <c r="GM197" t="s">
        <v>37</v>
      </c>
      <c r="GN197">
        <v>48000000</v>
      </c>
      <c r="GO197">
        <v>2008</v>
      </c>
      <c r="GP197">
        <v>5</v>
      </c>
      <c r="HC197" t="s">
        <v>2639</v>
      </c>
      <c r="HD197">
        <v>105</v>
      </c>
      <c r="HE197">
        <v>80050171</v>
      </c>
      <c r="HF197" t="s">
        <v>6859</v>
      </c>
      <c r="HG197" t="s">
        <v>6860</v>
      </c>
      <c r="HH197" t="s">
        <v>36</v>
      </c>
      <c r="HI197" t="s">
        <v>37</v>
      </c>
      <c r="HJ197">
        <v>20000000</v>
      </c>
      <c r="HK197">
        <v>2007</v>
      </c>
      <c r="HL197">
        <v>6.9</v>
      </c>
      <c r="HN197" t="s">
        <v>16448</v>
      </c>
      <c r="HO197">
        <v>126</v>
      </c>
      <c r="HQ197" t="s">
        <v>389</v>
      </c>
      <c r="HR197" t="s">
        <v>17822</v>
      </c>
      <c r="HS197" t="s">
        <v>36</v>
      </c>
      <c r="HT197" t="s">
        <v>55</v>
      </c>
      <c r="HU197">
        <v>5000000</v>
      </c>
      <c r="HV197">
        <v>1978</v>
      </c>
      <c r="HW197">
        <v>6.3</v>
      </c>
    </row>
    <row r="198" spans="2:231" x14ac:dyDescent="0.2">
      <c r="B198" t="s">
        <v>1309</v>
      </c>
      <c r="C198">
        <v>135</v>
      </c>
      <c r="D198">
        <v>122012643</v>
      </c>
      <c r="E198" t="s">
        <v>1317</v>
      </c>
      <c r="F198" t="s">
        <v>8113</v>
      </c>
      <c r="G198" t="s">
        <v>36</v>
      </c>
      <c r="H198" t="s">
        <v>37</v>
      </c>
      <c r="I198">
        <v>30000000</v>
      </c>
      <c r="J198">
        <v>1990</v>
      </c>
      <c r="K198">
        <v>7.6</v>
      </c>
      <c r="M198" t="s">
        <v>533</v>
      </c>
      <c r="N198">
        <v>118</v>
      </c>
      <c r="O198">
        <v>150167630</v>
      </c>
      <c r="P198" t="s">
        <v>61</v>
      </c>
      <c r="Q198" t="s">
        <v>535</v>
      </c>
      <c r="R198" t="s">
        <v>36</v>
      </c>
      <c r="S198" t="s">
        <v>37</v>
      </c>
      <c r="T198">
        <v>175000000</v>
      </c>
      <c r="U198">
        <v>2009</v>
      </c>
      <c r="V198">
        <v>5.8</v>
      </c>
      <c r="X198" t="s">
        <v>11439</v>
      </c>
      <c r="Y198">
        <v>124</v>
      </c>
      <c r="Z198">
        <v>439162</v>
      </c>
      <c r="AA198" t="s">
        <v>16255</v>
      </c>
      <c r="AB198" t="s">
        <v>16256</v>
      </c>
      <c r="AC198" t="s">
        <v>674</v>
      </c>
      <c r="AD198" t="s">
        <v>675</v>
      </c>
      <c r="AE198">
        <v>1100000000</v>
      </c>
      <c r="AF198">
        <v>1988</v>
      </c>
      <c r="AG198">
        <v>8.1</v>
      </c>
      <c r="AI198" t="s">
        <v>11373</v>
      </c>
      <c r="AJ198">
        <v>135</v>
      </c>
      <c r="AK198">
        <v>4001121</v>
      </c>
      <c r="AL198" t="s">
        <v>57</v>
      </c>
      <c r="AM198" t="s">
        <v>11374</v>
      </c>
      <c r="AN198" t="s">
        <v>36</v>
      </c>
      <c r="AO198" t="s">
        <v>37</v>
      </c>
      <c r="AP198">
        <v>20000000</v>
      </c>
      <c r="AQ198">
        <v>2007</v>
      </c>
      <c r="AR198">
        <v>7</v>
      </c>
      <c r="AT198" t="s">
        <v>807</v>
      </c>
      <c r="AU198">
        <v>98</v>
      </c>
      <c r="AV198">
        <v>113733726</v>
      </c>
      <c r="AW198" t="s">
        <v>809</v>
      </c>
      <c r="AX198" t="s">
        <v>1241</v>
      </c>
      <c r="AY198" t="s">
        <v>36</v>
      </c>
      <c r="AZ198" t="s">
        <v>37</v>
      </c>
      <c r="BA198">
        <v>127000000</v>
      </c>
      <c r="BB198">
        <v>2014</v>
      </c>
      <c r="BC198">
        <v>6.2</v>
      </c>
      <c r="BE198" t="s">
        <v>1603</v>
      </c>
      <c r="BF198">
        <v>121</v>
      </c>
      <c r="BG198">
        <v>48068396</v>
      </c>
      <c r="BH198" t="s">
        <v>1605</v>
      </c>
      <c r="BI198" t="s">
        <v>1606</v>
      </c>
      <c r="BJ198" t="s">
        <v>36</v>
      </c>
      <c r="BK198" t="s">
        <v>37</v>
      </c>
      <c r="BL198">
        <v>160000000</v>
      </c>
      <c r="BM198">
        <v>1997</v>
      </c>
      <c r="BN198">
        <v>3.7</v>
      </c>
      <c r="CA198" t="s">
        <v>910</v>
      </c>
      <c r="CB198">
        <v>106</v>
      </c>
      <c r="CC198">
        <v>94999143</v>
      </c>
      <c r="CD198" t="s">
        <v>436</v>
      </c>
      <c r="CE198" t="s">
        <v>3184</v>
      </c>
      <c r="CF198" t="s">
        <v>36</v>
      </c>
      <c r="CG198" t="s">
        <v>37</v>
      </c>
      <c r="CH198">
        <v>75000000</v>
      </c>
      <c r="CI198">
        <v>2000</v>
      </c>
      <c r="CJ198">
        <v>7.2</v>
      </c>
      <c r="CL198" t="s">
        <v>715</v>
      </c>
      <c r="CM198">
        <v>113</v>
      </c>
      <c r="CN198">
        <v>76846624</v>
      </c>
      <c r="CO198" t="s">
        <v>42</v>
      </c>
      <c r="CP198" t="s">
        <v>716</v>
      </c>
      <c r="CQ198" t="s">
        <v>36</v>
      </c>
      <c r="CR198" t="s">
        <v>37</v>
      </c>
      <c r="CS198">
        <v>170000000</v>
      </c>
      <c r="CT198">
        <v>2016</v>
      </c>
      <c r="CU198">
        <v>6.4</v>
      </c>
      <c r="CW198" t="s">
        <v>3747</v>
      </c>
      <c r="CX198">
        <v>122</v>
      </c>
      <c r="CY198">
        <v>52397389</v>
      </c>
      <c r="CZ198" t="s">
        <v>313</v>
      </c>
      <c r="DA198" t="s">
        <v>3750</v>
      </c>
      <c r="DB198" t="s">
        <v>36</v>
      </c>
      <c r="DC198" t="s">
        <v>37</v>
      </c>
      <c r="DD198">
        <v>65000000</v>
      </c>
      <c r="DE198">
        <v>2004</v>
      </c>
      <c r="DF198">
        <v>5.9</v>
      </c>
      <c r="DH198" t="s">
        <v>18729</v>
      </c>
      <c r="DI198">
        <v>168</v>
      </c>
      <c r="DK198" t="s">
        <v>1743</v>
      </c>
      <c r="DL198" t="s">
        <v>18731</v>
      </c>
      <c r="DM198" t="s">
        <v>36</v>
      </c>
      <c r="DN198" t="s">
        <v>37</v>
      </c>
      <c r="DO198">
        <v>4000000</v>
      </c>
      <c r="DP198">
        <v>1972</v>
      </c>
      <c r="DQ198">
        <v>7.6</v>
      </c>
      <c r="DS198" t="s">
        <v>1755</v>
      </c>
      <c r="DT198">
        <v>107</v>
      </c>
      <c r="DU198">
        <v>29374178</v>
      </c>
      <c r="DV198" t="s">
        <v>1814</v>
      </c>
      <c r="DW198" t="s">
        <v>6647</v>
      </c>
      <c r="DX198" t="s">
        <v>36</v>
      </c>
      <c r="DY198" t="s">
        <v>37</v>
      </c>
      <c r="DZ198">
        <v>40000000</v>
      </c>
      <c r="EA198">
        <v>2000</v>
      </c>
      <c r="EB198">
        <v>5.0999999999999996</v>
      </c>
      <c r="ED198" t="s">
        <v>15122</v>
      </c>
      <c r="EE198">
        <v>74</v>
      </c>
      <c r="EF198">
        <v>6491350</v>
      </c>
      <c r="EG198" t="s">
        <v>1382</v>
      </c>
      <c r="EH198" t="s">
        <v>15123</v>
      </c>
      <c r="EI198" t="s">
        <v>36</v>
      </c>
      <c r="EJ198" t="s">
        <v>37</v>
      </c>
      <c r="EK198">
        <v>10000000</v>
      </c>
      <c r="EL198">
        <v>2004</v>
      </c>
      <c r="EM198">
        <v>5.8</v>
      </c>
      <c r="EZ198" t="s">
        <v>14110</v>
      </c>
      <c r="FA198">
        <v>92</v>
      </c>
      <c r="FB198">
        <v>31397498</v>
      </c>
      <c r="FC198" t="s">
        <v>487</v>
      </c>
      <c r="FD198" t="s">
        <v>14111</v>
      </c>
      <c r="FE198" t="s">
        <v>36</v>
      </c>
      <c r="FF198" t="s">
        <v>37</v>
      </c>
      <c r="FG198">
        <v>12000000</v>
      </c>
      <c r="FH198">
        <v>2008</v>
      </c>
      <c r="FI198">
        <v>5.4</v>
      </c>
      <c r="FV198" t="s">
        <v>1255</v>
      </c>
      <c r="FW198">
        <v>107</v>
      </c>
      <c r="FX198">
        <v>63411478</v>
      </c>
      <c r="FY198" t="s">
        <v>6918</v>
      </c>
      <c r="FZ198" t="s">
        <v>6919</v>
      </c>
      <c r="GA198" t="s">
        <v>36</v>
      </c>
      <c r="GB198" t="s">
        <v>37</v>
      </c>
      <c r="GC198">
        <v>39000000</v>
      </c>
      <c r="GD198">
        <v>2009</v>
      </c>
      <c r="GE198">
        <v>7.1</v>
      </c>
      <c r="GG198" t="s">
        <v>14797</v>
      </c>
      <c r="GH198">
        <v>85</v>
      </c>
      <c r="GI198">
        <v>64423650</v>
      </c>
      <c r="GJ198" t="s">
        <v>8489</v>
      </c>
      <c r="GK198" t="s">
        <v>19203</v>
      </c>
      <c r="GL198" t="s">
        <v>36</v>
      </c>
      <c r="GM198" t="s">
        <v>37</v>
      </c>
      <c r="GN198">
        <v>3000000</v>
      </c>
      <c r="GO198">
        <v>2013</v>
      </c>
      <c r="GP198">
        <v>5.7</v>
      </c>
      <c r="HC198" t="s">
        <v>884</v>
      </c>
      <c r="HD198">
        <v>130</v>
      </c>
      <c r="HE198">
        <v>80033643</v>
      </c>
      <c r="HF198" t="s">
        <v>521</v>
      </c>
      <c r="HG198" t="s">
        <v>4057</v>
      </c>
      <c r="HH198" t="s">
        <v>36</v>
      </c>
      <c r="HI198" t="s">
        <v>37</v>
      </c>
      <c r="HJ198">
        <v>60000000</v>
      </c>
      <c r="HK198">
        <v>2012</v>
      </c>
      <c r="HL198">
        <v>7</v>
      </c>
      <c r="HN198" t="s">
        <v>18073</v>
      </c>
      <c r="HO198">
        <v>109</v>
      </c>
      <c r="HQ198" t="s">
        <v>301</v>
      </c>
      <c r="HR198" t="s">
        <v>18074</v>
      </c>
      <c r="HS198" t="s">
        <v>36</v>
      </c>
      <c r="HT198" t="s">
        <v>55</v>
      </c>
      <c r="HU198">
        <v>5000000</v>
      </c>
      <c r="HV198">
        <v>2014</v>
      </c>
      <c r="HW198">
        <v>4.4000000000000004</v>
      </c>
    </row>
    <row r="199" spans="2:231" x14ac:dyDescent="0.2">
      <c r="B199" t="s">
        <v>2258</v>
      </c>
      <c r="C199">
        <v>129</v>
      </c>
      <c r="D199">
        <v>121945720</v>
      </c>
      <c r="E199" t="s">
        <v>3831</v>
      </c>
      <c r="F199" t="s">
        <v>9396</v>
      </c>
      <c r="G199" t="s">
        <v>36</v>
      </c>
      <c r="H199" t="s">
        <v>37</v>
      </c>
      <c r="I199">
        <v>25000000</v>
      </c>
      <c r="J199">
        <v>1992</v>
      </c>
      <c r="K199">
        <v>6.1</v>
      </c>
      <c r="M199" t="s">
        <v>719</v>
      </c>
      <c r="N199">
        <v>90</v>
      </c>
      <c r="O199">
        <v>149234747</v>
      </c>
      <c r="P199" t="s">
        <v>491</v>
      </c>
      <c r="Q199" t="s">
        <v>1192</v>
      </c>
      <c r="R199" t="s">
        <v>36</v>
      </c>
      <c r="S199" t="s">
        <v>37</v>
      </c>
      <c r="T199">
        <v>130000000</v>
      </c>
      <c r="U199">
        <v>2011</v>
      </c>
      <c r="V199">
        <v>6.7</v>
      </c>
      <c r="X199" t="s">
        <v>11439</v>
      </c>
      <c r="Y199">
        <v>103</v>
      </c>
      <c r="Z199">
        <v>410388</v>
      </c>
      <c r="AA199" t="s">
        <v>7244</v>
      </c>
      <c r="AB199" t="s">
        <v>11441</v>
      </c>
      <c r="AC199" t="s">
        <v>674</v>
      </c>
      <c r="AD199" t="s">
        <v>675</v>
      </c>
      <c r="AE199">
        <v>2127519898</v>
      </c>
      <c r="AF199">
        <v>2004</v>
      </c>
      <c r="AG199">
        <v>6.9</v>
      </c>
      <c r="AI199" t="s">
        <v>11325</v>
      </c>
      <c r="AJ199">
        <v>150</v>
      </c>
      <c r="AK199">
        <v>3958500</v>
      </c>
      <c r="AL199" t="s">
        <v>11328</v>
      </c>
      <c r="AM199" t="s">
        <v>13547</v>
      </c>
      <c r="AN199" t="s">
        <v>36</v>
      </c>
      <c r="AO199" t="s">
        <v>55</v>
      </c>
      <c r="AP199">
        <v>8200000</v>
      </c>
      <c r="AQ199">
        <v>2014</v>
      </c>
      <c r="AR199">
        <v>6.8</v>
      </c>
      <c r="AT199" t="s">
        <v>1524</v>
      </c>
      <c r="AU199">
        <v>110</v>
      </c>
      <c r="AV199">
        <v>113709992</v>
      </c>
      <c r="AW199" t="s">
        <v>442</v>
      </c>
      <c r="AX199" t="s">
        <v>16469</v>
      </c>
      <c r="AY199" t="s">
        <v>36</v>
      </c>
      <c r="AZ199" t="s">
        <v>37</v>
      </c>
      <c r="BA199">
        <v>7000000</v>
      </c>
      <c r="BB199">
        <v>2012</v>
      </c>
      <c r="BC199">
        <v>6.1</v>
      </c>
      <c r="BE199" t="s">
        <v>758</v>
      </c>
      <c r="BF199">
        <v>141</v>
      </c>
      <c r="BG199">
        <v>47307550</v>
      </c>
      <c r="BH199" t="s">
        <v>5854</v>
      </c>
      <c r="BI199" t="s">
        <v>5855</v>
      </c>
      <c r="BJ199" t="s">
        <v>36</v>
      </c>
      <c r="BK199" t="s">
        <v>37</v>
      </c>
      <c r="BL199">
        <v>45000000</v>
      </c>
      <c r="BM199">
        <v>2012</v>
      </c>
      <c r="BN199">
        <v>6.5</v>
      </c>
      <c r="CA199" t="s">
        <v>5173</v>
      </c>
      <c r="CB199">
        <v>95</v>
      </c>
      <c r="CC199">
        <v>94900000</v>
      </c>
      <c r="CD199" t="s">
        <v>6052</v>
      </c>
      <c r="CE199" t="s">
        <v>16457</v>
      </c>
      <c r="CF199" t="s">
        <v>36</v>
      </c>
      <c r="CG199" t="s">
        <v>37</v>
      </c>
      <c r="CH199">
        <v>4000000</v>
      </c>
      <c r="CI199">
        <v>1983</v>
      </c>
      <c r="CJ199">
        <v>6.1</v>
      </c>
      <c r="CL199" t="s">
        <v>15953</v>
      </c>
      <c r="CM199">
        <v>95</v>
      </c>
      <c r="CN199">
        <v>76657000</v>
      </c>
      <c r="CO199" t="s">
        <v>5795</v>
      </c>
      <c r="CP199" t="s">
        <v>15955</v>
      </c>
      <c r="CQ199" t="s">
        <v>36</v>
      </c>
      <c r="CR199" t="s">
        <v>55</v>
      </c>
      <c r="CT199">
        <v>1979</v>
      </c>
      <c r="CU199">
        <v>7.7</v>
      </c>
      <c r="CW199" t="s">
        <v>248</v>
      </c>
      <c r="CX199">
        <v>101</v>
      </c>
      <c r="CY199">
        <v>28045540</v>
      </c>
      <c r="CZ199" t="s">
        <v>555</v>
      </c>
      <c r="DA199" t="s">
        <v>3782</v>
      </c>
      <c r="DB199" t="s">
        <v>36</v>
      </c>
      <c r="DC199" t="s">
        <v>37</v>
      </c>
      <c r="DD199">
        <v>65000000</v>
      </c>
      <c r="DE199">
        <v>2005</v>
      </c>
      <c r="DF199">
        <v>6.1</v>
      </c>
      <c r="DH199" t="s">
        <v>2154</v>
      </c>
      <c r="DI199">
        <v>141</v>
      </c>
      <c r="DK199" t="s">
        <v>464</v>
      </c>
      <c r="DL199" t="s">
        <v>2156</v>
      </c>
      <c r="DM199" t="s">
        <v>36</v>
      </c>
      <c r="DN199" t="s">
        <v>37</v>
      </c>
      <c r="DO199">
        <v>100000000</v>
      </c>
      <c r="DP199">
        <v>2016</v>
      </c>
      <c r="DQ199">
        <v>6</v>
      </c>
      <c r="DS199" t="s">
        <v>4315</v>
      </c>
      <c r="DT199">
        <v>87</v>
      </c>
      <c r="DU199">
        <v>29136626</v>
      </c>
      <c r="DV199" t="s">
        <v>4318</v>
      </c>
      <c r="DW199" t="s">
        <v>4319</v>
      </c>
      <c r="DX199" t="s">
        <v>36</v>
      </c>
      <c r="DY199" t="s">
        <v>37</v>
      </c>
      <c r="DZ199">
        <v>60000000</v>
      </c>
      <c r="EA199">
        <v>2011</v>
      </c>
      <c r="EB199">
        <v>5.7</v>
      </c>
      <c r="ED199" t="s">
        <v>13123</v>
      </c>
      <c r="EE199">
        <v>102</v>
      </c>
      <c r="EF199">
        <v>6409206</v>
      </c>
      <c r="EG199" t="s">
        <v>180</v>
      </c>
      <c r="EH199" t="s">
        <v>13124</v>
      </c>
      <c r="EI199" t="s">
        <v>36</v>
      </c>
      <c r="EJ199" t="s">
        <v>37</v>
      </c>
      <c r="EK199">
        <v>15000000</v>
      </c>
      <c r="EL199">
        <v>2008</v>
      </c>
      <c r="EM199">
        <v>6.2</v>
      </c>
      <c r="EZ199" t="s">
        <v>4368</v>
      </c>
      <c r="FA199">
        <v>130</v>
      </c>
      <c r="FB199">
        <v>31165421</v>
      </c>
      <c r="FC199" t="s">
        <v>172</v>
      </c>
      <c r="FD199" t="s">
        <v>4371</v>
      </c>
      <c r="FE199" t="s">
        <v>36</v>
      </c>
      <c r="FF199" t="s">
        <v>37</v>
      </c>
      <c r="FG199">
        <v>60000000</v>
      </c>
      <c r="FH199">
        <v>2013</v>
      </c>
      <c r="FI199">
        <v>6</v>
      </c>
      <c r="FV199" t="s">
        <v>12472</v>
      </c>
      <c r="FW199">
        <v>95</v>
      </c>
      <c r="FX199">
        <v>63319509</v>
      </c>
      <c r="FY199" t="s">
        <v>331</v>
      </c>
      <c r="FZ199" t="s">
        <v>14801</v>
      </c>
      <c r="GA199" t="s">
        <v>36</v>
      </c>
      <c r="GB199" t="s">
        <v>37</v>
      </c>
      <c r="GC199">
        <v>10000000</v>
      </c>
      <c r="GD199">
        <v>1999</v>
      </c>
      <c r="GE199">
        <v>5.8</v>
      </c>
      <c r="GG199" t="s">
        <v>595</v>
      </c>
      <c r="GH199">
        <v>100</v>
      </c>
      <c r="GI199">
        <v>63939454</v>
      </c>
      <c r="GJ199" t="s">
        <v>2295</v>
      </c>
      <c r="GK199" t="s">
        <v>7314</v>
      </c>
      <c r="GL199" t="s">
        <v>36</v>
      </c>
      <c r="GM199" t="s">
        <v>37</v>
      </c>
      <c r="GN199">
        <v>35000000</v>
      </c>
      <c r="GO199">
        <v>2005</v>
      </c>
      <c r="GP199">
        <v>6.2</v>
      </c>
      <c r="HC199" t="s">
        <v>884</v>
      </c>
      <c r="HD199">
        <v>130</v>
      </c>
      <c r="HE199">
        <v>80033643</v>
      </c>
      <c r="HF199" t="s">
        <v>521</v>
      </c>
      <c r="HG199" t="s">
        <v>4057</v>
      </c>
      <c r="HH199" t="s">
        <v>36</v>
      </c>
      <c r="HI199" t="s">
        <v>37</v>
      </c>
      <c r="HJ199">
        <v>60000000</v>
      </c>
      <c r="HK199">
        <v>2012</v>
      </c>
      <c r="HL199">
        <v>7</v>
      </c>
      <c r="HN199" t="s">
        <v>758</v>
      </c>
      <c r="HO199">
        <v>122</v>
      </c>
      <c r="HQ199" t="s">
        <v>3501</v>
      </c>
      <c r="HR199" t="s">
        <v>18261</v>
      </c>
      <c r="HS199" t="s">
        <v>36</v>
      </c>
      <c r="HT199" t="s">
        <v>55</v>
      </c>
      <c r="HU199">
        <v>4500000</v>
      </c>
      <c r="HV199">
        <v>1986</v>
      </c>
      <c r="HW199">
        <v>7.5</v>
      </c>
    </row>
    <row r="200" spans="2:231" x14ac:dyDescent="0.2">
      <c r="B200" t="s">
        <v>519</v>
      </c>
      <c r="C200">
        <v>119</v>
      </c>
      <c r="D200">
        <v>121468960</v>
      </c>
      <c r="E200" t="s">
        <v>1155</v>
      </c>
      <c r="F200" t="s">
        <v>3955</v>
      </c>
      <c r="G200" t="s">
        <v>36</v>
      </c>
      <c r="H200" t="s">
        <v>37</v>
      </c>
      <c r="I200">
        <v>60000000</v>
      </c>
      <c r="J200">
        <v>2002</v>
      </c>
      <c r="K200">
        <v>7.9</v>
      </c>
      <c r="M200" t="s">
        <v>690</v>
      </c>
      <c r="N200">
        <v>132</v>
      </c>
      <c r="O200">
        <v>146405371</v>
      </c>
      <c r="P200" t="s">
        <v>345</v>
      </c>
      <c r="Q200" t="s">
        <v>691</v>
      </c>
      <c r="R200" t="s">
        <v>36</v>
      </c>
      <c r="S200" t="s">
        <v>37</v>
      </c>
      <c r="T200">
        <v>160000000</v>
      </c>
      <c r="U200">
        <v>2011</v>
      </c>
      <c r="V200">
        <v>7.8</v>
      </c>
      <c r="X200" t="s">
        <v>22997</v>
      </c>
      <c r="Y200">
        <v>83</v>
      </c>
      <c r="Z200">
        <v>246574</v>
      </c>
      <c r="AA200" t="s">
        <v>3864</v>
      </c>
      <c r="AB200" t="s">
        <v>22999</v>
      </c>
      <c r="AC200" t="s">
        <v>36</v>
      </c>
      <c r="AD200" t="s">
        <v>37</v>
      </c>
      <c r="AF200">
        <v>2009</v>
      </c>
      <c r="AG200">
        <v>6.9</v>
      </c>
      <c r="AI200" t="s">
        <v>8700</v>
      </c>
      <c r="AJ200">
        <v>160</v>
      </c>
      <c r="AK200">
        <v>3904982</v>
      </c>
      <c r="AL200" t="s">
        <v>338</v>
      </c>
      <c r="AM200" t="s">
        <v>8702</v>
      </c>
      <c r="AN200" t="s">
        <v>36</v>
      </c>
      <c r="AO200" t="s">
        <v>37</v>
      </c>
      <c r="AP200">
        <v>30000000</v>
      </c>
      <c r="AQ200">
        <v>2007</v>
      </c>
      <c r="AR200">
        <v>7.5</v>
      </c>
      <c r="AT200" t="s">
        <v>161</v>
      </c>
      <c r="AU200">
        <v>99</v>
      </c>
      <c r="AV200">
        <v>113502246</v>
      </c>
      <c r="AW200" t="s">
        <v>3978</v>
      </c>
      <c r="AX200" t="s">
        <v>8122</v>
      </c>
      <c r="AY200" t="s">
        <v>36</v>
      </c>
      <c r="AZ200" t="s">
        <v>37</v>
      </c>
      <c r="BA200">
        <v>38000000</v>
      </c>
      <c r="BB200">
        <v>1991</v>
      </c>
      <c r="BC200">
        <v>6.8</v>
      </c>
      <c r="BE200" t="s">
        <v>4368</v>
      </c>
      <c r="BF200">
        <v>102</v>
      </c>
      <c r="BG200">
        <v>47285499</v>
      </c>
      <c r="BH200" t="s">
        <v>6006</v>
      </c>
      <c r="BI200" t="s">
        <v>9535</v>
      </c>
      <c r="BJ200" t="s">
        <v>36</v>
      </c>
      <c r="BK200" t="s">
        <v>37</v>
      </c>
      <c r="BL200">
        <v>26000000</v>
      </c>
      <c r="BM200">
        <v>2003</v>
      </c>
      <c r="BN200">
        <v>5</v>
      </c>
      <c r="CA200" t="s">
        <v>2650</v>
      </c>
      <c r="CB200">
        <v>118</v>
      </c>
      <c r="CC200">
        <v>94822707</v>
      </c>
      <c r="CD200" t="s">
        <v>1725</v>
      </c>
      <c r="CE200" t="s">
        <v>2651</v>
      </c>
      <c r="CF200" t="s">
        <v>36</v>
      </c>
      <c r="CG200" t="s">
        <v>37</v>
      </c>
      <c r="CH200">
        <v>80000000</v>
      </c>
      <c r="CI200">
        <v>2010</v>
      </c>
      <c r="CJ200">
        <v>6.9</v>
      </c>
      <c r="CL200" t="s">
        <v>8172</v>
      </c>
      <c r="CM200">
        <v>78</v>
      </c>
      <c r="CN200">
        <v>76501438</v>
      </c>
      <c r="CO200" t="s">
        <v>2313</v>
      </c>
      <c r="CP200" t="s">
        <v>8174</v>
      </c>
      <c r="CQ200" t="s">
        <v>36</v>
      </c>
      <c r="CR200" t="s">
        <v>765</v>
      </c>
      <c r="CS200">
        <v>30000000</v>
      </c>
      <c r="CT200">
        <v>2000</v>
      </c>
      <c r="CU200">
        <v>6.1</v>
      </c>
      <c r="CW200" t="s">
        <v>3808</v>
      </c>
      <c r="CX200">
        <v>92</v>
      </c>
      <c r="CY200">
        <v>19059018</v>
      </c>
      <c r="CZ200" t="s">
        <v>3811</v>
      </c>
      <c r="DA200" t="s">
        <v>3812</v>
      </c>
      <c r="DB200" t="s">
        <v>36</v>
      </c>
      <c r="DC200" t="s">
        <v>368</v>
      </c>
      <c r="DD200">
        <v>65000000</v>
      </c>
      <c r="DE200">
        <v>2014</v>
      </c>
      <c r="DF200">
        <v>5.0999999999999996</v>
      </c>
      <c r="DH200" t="s">
        <v>17249</v>
      </c>
      <c r="DI200">
        <v>120</v>
      </c>
      <c r="DK200" t="s">
        <v>14008</v>
      </c>
      <c r="DL200" t="s">
        <v>18783</v>
      </c>
      <c r="DM200" t="s">
        <v>36</v>
      </c>
      <c r="DN200" t="s">
        <v>55</v>
      </c>
      <c r="DO200">
        <v>2000000</v>
      </c>
      <c r="DP200">
        <v>1966</v>
      </c>
      <c r="DQ200">
        <v>7.9</v>
      </c>
      <c r="DS200" t="s">
        <v>7845</v>
      </c>
      <c r="DT200">
        <v>97</v>
      </c>
      <c r="DU200">
        <v>28927720</v>
      </c>
      <c r="DV200" t="s">
        <v>586</v>
      </c>
      <c r="DW200" t="s">
        <v>7846</v>
      </c>
      <c r="DX200" t="s">
        <v>36</v>
      </c>
      <c r="DY200" t="s">
        <v>37</v>
      </c>
      <c r="DZ200">
        <v>33000000</v>
      </c>
      <c r="EA200">
        <v>2000</v>
      </c>
      <c r="EB200">
        <v>5.3</v>
      </c>
      <c r="ED200" t="s">
        <v>11325</v>
      </c>
      <c r="EE200">
        <v>154</v>
      </c>
      <c r="EF200">
        <v>6201757</v>
      </c>
      <c r="EG200" t="s">
        <v>391</v>
      </c>
      <c r="EH200" t="s">
        <v>11327</v>
      </c>
      <c r="EI200" t="s">
        <v>36</v>
      </c>
      <c r="EJ200" t="s">
        <v>55</v>
      </c>
      <c r="EK200">
        <v>10000000</v>
      </c>
      <c r="EL200">
        <v>1999</v>
      </c>
      <c r="EM200">
        <v>7.4</v>
      </c>
      <c r="EZ200" t="s">
        <v>2211</v>
      </c>
      <c r="FA200">
        <v>133</v>
      </c>
      <c r="FB200">
        <v>31054924</v>
      </c>
      <c r="FC200" t="s">
        <v>389</v>
      </c>
      <c r="FD200" t="s">
        <v>3830</v>
      </c>
      <c r="FE200" t="s">
        <v>36</v>
      </c>
      <c r="FF200" t="s">
        <v>37</v>
      </c>
      <c r="FG200">
        <v>64000000</v>
      </c>
      <c r="FH200">
        <v>1999</v>
      </c>
      <c r="FI200">
        <v>5.0999999999999996</v>
      </c>
      <c r="FV200" t="s">
        <v>9514</v>
      </c>
      <c r="FW200">
        <v>107</v>
      </c>
      <c r="FX200">
        <v>63231524</v>
      </c>
      <c r="FY200" t="s">
        <v>2813</v>
      </c>
      <c r="FZ200" t="s">
        <v>14810</v>
      </c>
      <c r="GA200" t="s">
        <v>36</v>
      </c>
      <c r="GB200" t="s">
        <v>37</v>
      </c>
      <c r="GC200">
        <v>6000000</v>
      </c>
      <c r="GD200">
        <v>2006</v>
      </c>
      <c r="GE200">
        <v>5</v>
      </c>
      <c r="GG200" t="s">
        <v>1969</v>
      </c>
      <c r="GH200">
        <v>126</v>
      </c>
      <c r="GI200">
        <v>63540020</v>
      </c>
      <c r="GJ200" t="s">
        <v>1970</v>
      </c>
      <c r="GK200" t="s">
        <v>1971</v>
      </c>
      <c r="GL200" t="s">
        <v>36</v>
      </c>
      <c r="GM200" t="s">
        <v>1463</v>
      </c>
      <c r="GN200">
        <v>93000000</v>
      </c>
      <c r="GO200">
        <v>1997</v>
      </c>
      <c r="GP200">
        <v>7.7</v>
      </c>
      <c r="HC200" t="s">
        <v>1037</v>
      </c>
      <c r="HD200">
        <v>121</v>
      </c>
      <c r="HE200">
        <v>79948113</v>
      </c>
      <c r="HF200" t="s">
        <v>703</v>
      </c>
      <c r="HG200" t="s">
        <v>5093</v>
      </c>
      <c r="HH200" t="s">
        <v>36</v>
      </c>
      <c r="HI200" t="s">
        <v>37</v>
      </c>
      <c r="HJ200">
        <v>50000000</v>
      </c>
      <c r="HK200">
        <v>2009</v>
      </c>
      <c r="HL200">
        <v>6.2</v>
      </c>
      <c r="HN200" t="s">
        <v>18351</v>
      </c>
      <c r="HO200">
        <v>130</v>
      </c>
      <c r="HQ200" t="s">
        <v>11185</v>
      </c>
      <c r="HR200" t="s">
        <v>18354</v>
      </c>
      <c r="HS200" t="s">
        <v>5609</v>
      </c>
      <c r="HT200" t="s">
        <v>5610</v>
      </c>
      <c r="HU200">
        <v>4400000</v>
      </c>
      <c r="HV200">
        <v>2016</v>
      </c>
      <c r="HW200">
        <v>8.5</v>
      </c>
    </row>
    <row r="201" spans="2:231" x14ac:dyDescent="0.2">
      <c r="B201" t="s">
        <v>1603</v>
      </c>
      <c r="C201">
        <v>116</v>
      </c>
      <c r="D201">
        <v>121248145</v>
      </c>
      <c r="E201" t="s">
        <v>586</v>
      </c>
      <c r="F201" t="s">
        <v>8097</v>
      </c>
      <c r="G201" t="s">
        <v>36</v>
      </c>
      <c r="H201" t="s">
        <v>37</v>
      </c>
      <c r="I201">
        <v>25000000</v>
      </c>
      <c r="J201">
        <v>1994</v>
      </c>
      <c r="K201">
        <v>7.2</v>
      </c>
      <c r="M201" t="s">
        <v>637</v>
      </c>
      <c r="N201">
        <v>85</v>
      </c>
      <c r="O201">
        <v>145771527</v>
      </c>
      <c r="P201" t="s">
        <v>1730</v>
      </c>
      <c r="Q201" t="s">
        <v>2555</v>
      </c>
      <c r="R201" t="s">
        <v>36</v>
      </c>
      <c r="S201" t="s">
        <v>37</v>
      </c>
      <c r="T201">
        <v>80000000</v>
      </c>
      <c r="U201">
        <v>2002</v>
      </c>
      <c r="V201">
        <v>7.2</v>
      </c>
      <c r="X201" t="s">
        <v>23193</v>
      </c>
      <c r="Y201">
        <v>75</v>
      </c>
      <c r="Z201">
        <v>203134</v>
      </c>
      <c r="AA201" t="s">
        <v>23196</v>
      </c>
      <c r="AB201" t="s">
        <v>23197</v>
      </c>
      <c r="AC201" t="s">
        <v>36</v>
      </c>
      <c r="AD201" t="s">
        <v>37</v>
      </c>
      <c r="AE201">
        <v>250000</v>
      </c>
      <c r="AF201">
        <v>1997</v>
      </c>
      <c r="AG201">
        <v>7</v>
      </c>
      <c r="AI201" t="s">
        <v>15598</v>
      </c>
      <c r="AJ201">
        <v>106</v>
      </c>
      <c r="AK201">
        <v>3571735</v>
      </c>
      <c r="AL201" t="s">
        <v>555</v>
      </c>
      <c r="AM201" t="s">
        <v>15599</v>
      </c>
      <c r="AN201" t="s">
        <v>36</v>
      </c>
      <c r="AO201" t="s">
        <v>37</v>
      </c>
      <c r="AP201">
        <v>10000000</v>
      </c>
      <c r="AQ201">
        <v>2010</v>
      </c>
      <c r="AR201">
        <v>6.6</v>
      </c>
      <c r="AT201" t="s">
        <v>2610</v>
      </c>
      <c r="AU201">
        <v>95</v>
      </c>
      <c r="AV201">
        <v>113006880</v>
      </c>
      <c r="AW201" t="s">
        <v>335</v>
      </c>
      <c r="AX201" t="s">
        <v>4549</v>
      </c>
      <c r="AY201" t="s">
        <v>36</v>
      </c>
      <c r="AZ201" t="s">
        <v>266</v>
      </c>
      <c r="BA201">
        <v>56000000</v>
      </c>
      <c r="BB201">
        <v>2005</v>
      </c>
      <c r="BC201">
        <v>5.5</v>
      </c>
      <c r="BE201" t="s">
        <v>4948</v>
      </c>
      <c r="BF201">
        <v>141</v>
      </c>
      <c r="BG201">
        <v>47105085</v>
      </c>
      <c r="BH201" t="s">
        <v>95</v>
      </c>
      <c r="BI201" t="s">
        <v>5254</v>
      </c>
      <c r="BJ201" t="s">
        <v>36</v>
      </c>
      <c r="BK201" t="s">
        <v>37</v>
      </c>
      <c r="BL201">
        <v>50000000</v>
      </c>
      <c r="BM201">
        <v>2014</v>
      </c>
      <c r="BN201">
        <v>7.4</v>
      </c>
      <c r="CA201" t="s">
        <v>1573</v>
      </c>
      <c r="CB201">
        <v>91</v>
      </c>
      <c r="CC201">
        <v>94497271</v>
      </c>
      <c r="CD201" t="s">
        <v>1732</v>
      </c>
      <c r="CE201" t="s">
        <v>10678</v>
      </c>
      <c r="CF201" t="s">
        <v>36</v>
      </c>
      <c r="CG201" t="s">
        <v>37</v>
      </c>
      <c r="CH201">
        <v>20000000</v>
      </c>
      <c r="CI201">
        <v>2008</v>
      </c>
      <c r="CJ201">
        <v>3.7</v>
      </c>
      <c r="CL201" t="s">
        <v>2748</v>
      </c>
      <c r="CM201">
        <v>120</v>
      </c>
      <c r="CN201">
        <v>76400000</v>
      </c>
      <c r="CO201" t="s">
        <v>20003</v>
      </c>
      <c r="CP201" t="s">
        <v>20004</v>
      </c>
      <c r="CQ201" t="s">
        <v>36</v>
      </c>
      <c r="CR201" t="s">
        <v>37</v>
      </c>
      <c r="CS201">
        <v>2280000</v>
      </c>
      <c r="CT201">
        <v>1940</v>
      </c>
      <c r="CU201">
        <v>7.8</v>
      </c>
      <c r="CW201" t="s">
        <v>3611</v>
      </c>
      <c r="CX201">
        <v>100</v>
      </c>
      <c r="CY201">
        <v>24407944</v>
      </c>
      <c r="CZ201" t="s">
        <v>748</v>
      </c>
      <c r="DA201" t="s">
        <v>3822</v>
      </c>
      <c r="DB201" t="s">
        <v>36</v>
      </c>
      <c r="DC201" t="s">
        <v>266</v>
      </c>
      <c r="DD201">
        <v>43000000</v>
      </c>
      <c r="DE201">
        <v>2005</v>
      </c>
      <c r="DF201">
        <v>4.8</v>
      </c>
      <c r="DH201" t="s">
        <v>18895</v>
      </c>
      <c r="DI201">
        <v>134</v>
      </c>
      <c r="DK201" t="s">
        <v>18896</v>
      </c>
      <c r="DL201" t="s">
        <v>18897</v>
      </c>
      <c r="DM201" t="s">
        <v>36</v>
      </c>
      <c r="DN201" t="s">
        <v>37</v>
      </c>
      <c r="DO201">
        <v>3500000</v>
      </c>
      <c r="DP201">
        <v>1967</v>
      </c>
      <c r="DQ201">
        <v>8</v>
      </c>
      <c r="DS201" t="s">
        <v>12861</v>
      </c>
      <c r="DT201">
        <v>100</v>
      </c>
      <c r="DU201">
        <v>28637507</v>
      </c>
      <c r="DV201" t="s">
        <v>885</v>
      </c>
      <c r="DW201" t="s">
        <v>12862</v>
      </c>
      <c r="DX201" t="s">
        <v>36</v>
      </c>
      <c r="DY201" t="s">
        <v>55</v>
      </c>
      <c r="DZ201">
        <v>15000000</v>
      </c>
      <c r="EA201">
        <v>2007</v>
      </c>
      <c r="EB201">
        <v>7</v>
      </c>
      <c r="ED201" t="s">
        <v>118</v>
      </c>
      <c r="EE201">
        <v>118</v>
      </c>
      <c r="EF201">
        <v>6144806</v>
      </c>
      <c r="EG201" t="s">
        <v>118</v>
      </c>
      <c r="EH201" t="s">
        <v>10167</v>
      </c>
      <c r="EI201" t="s">
        <v>36</v>
      </c>
      <c r="EJ201" t="s">
        <v>37</v>
      </c>
      <c r="EK201">
        <v>23000000</v>
      </c>
      <c r="EL201">
        <v>2004</v>
      </c>
      <c r="EM201">
        <v>6.7</v>
      </c>
      <c r="EZ201" t="s">
        <v>7478</v>
      </c>
      <c r="FA201">
        <v>112</v>
      </c>
      <c r="FB201">
        <v>30691439</v>
      </c>
      <c r="FC201" t="s">
        <v>684</v>
      </c>
      <c r="FD201" t="s">
        <v>7479</v>
      </c>
      <c r="FE201" t="s">
        <v>36</v>
      </c>
      <c r="FF201" t="s">
        <v>37</v>
      </c>
      <c r="FG201">
        <v>35000000</v>
      </c>
      <c r="FH201">
        <v>2008</v>
      </c>
      <c r="FI201">
        <v>6.2</v>
      </c>
      <c r="FV201" t="s">
        <v>2365</v>
      </c>
      <c r="FW201">
        <v>138</v>
      </c>
      <c r="FX201">
        <v>63224849</v>
      </c>
      <c r="FY201" t="s">
        <v>211</v>
      </c>
      <c r="FZ201" t="s">
        <v>2366</v>
      </c>
      <c r="GA201" t="s">
        <v>36</v>
      </c>
      <c r="GB201" t="s">
        <v>37</v>
      </c>
      <c r="GC201">
        <v>85000000</v>
      </c>
      <c r="GD201">
        <v>2006</v>
      </c>
      <c r="GE201">
        <v>6.9</v>
      </c>
      <c r="GG201" t="s">
        <v>1255</v>
      </c>
      <c r="GH201">
        <v>107</v>
      </c>
      <c r="GI201">
        <v>63411478</v>
      </c>
      <c r="GJ201" t="s">
        <v>6918</v>
      </c>
      <c r="GK201" t="s">
        <v>6919</v>
      </c>
      <c r="GL201" t="s">
        <v>36</v>
      </c>
      <c r="GM201" t="s">
        <v>37</v>
      </c>
      <c r="GN201">
        <v>39000000</v>
      </c>
      <c r="GO201">
        <v>2009</v>
      </c>
      <c r="GP201">
        <v>7.1</v>
      </c>
      <c r="HC201" t="s">
        <v>14038</v>
      </c>
      <c r="HD201">
        <v>114</v>
      </c>
      <c r="HE201">
        <v>79568000</v>
      </c>
      <c r="HF201" t="s">
        <v>900</v>
      </c>
      <c r="HG201" t="s">
        <v>14039</v>
      </c>
      <c r="HH201" t="s">
        <v>36</v>
      </c>
      <c r="HI201" t="s">
        <v>37</v>
      </c>
      <c r="HJ201">
        <v>12000000</v>
      </c>
      <c r="HK201">
        <v>1983</v>
      </c>
      <c r="HL201">
        <v>7.1</v>
      </c>
      <c r="HN201" t="s">
        <v>18488</v>
      </c>
      <c r="HO201">
        <v>172</v>
      </c>
      <c r="HQ201" t="s">
        <v>1439</v>
      </c>
      <c r="HR201" t="s">
        <v>18490</v>
      </c>
      <c r="HS201" t="s">
        <v>36</v>
      </c>
      <c r="HT201" t="s">
        <v>37</v>
      </c>
      <c r="HU201">
        <v>4000000</v>
      </c>
      <c r="HV201">
        <v>1963</v>
      </c>
      <c r="HW201">
        <v>8.3000000000000007</v>
      </c>
    </row>
    <row r="202" spans="2:231" x14ac:dyDescent="0.2">
      <c r="B202" t="s">
        <v>1755</v>
      </c>
      <c r="C202">
        <v>114</v>
      </c>
      <c r="D202">
        <v>119938730</v>
      </c>
      <c r="E202" t="s">
        <v>4154</v>
      </c>
      <c r="F202" t="s">
        <v>11718</v>
      </c>
      <c r="G202" t="s">
        <v>36</v>
      </c>
      <c r="H202" t="s">
        <v>37</v>
      </c>
      <c r="I202">
        <v>18000000</v>
      </c>
      <c r="J202">
        <v>1994</v>
      </c>
      <c r="K202">
        <v>6.9</v>
      </c>
      <c r="M202" t="s">
        <v>1276</v>
      </c>
      <c r="N202">
        <v>96</v>
      </c>
      <c r="O202">
        <v>143618384</v>
      </c>
      <c r="P202" t="s">
        <v>255</v>
      </c>
      <c r="Q202" t="s">
        <v>2250</v>
      </c>
      <c r="R202" t="s">
        <v>36</v>
      </c>
      <c r="S202" t="s">
        <v>37</v>
      </c>
      <c r="T202">
        <v>90000000</v>
      </c>
      <c r="U202">
        <v>2011</v>
      </c>
      <c r="V202">
        <v>7</v>
      </c>
      <c r="X202" t="s">
        <v>14015</v>
      </c>
      <c r="Y202">
        <v>80</v>
      </c>
      <c r="Z202">
        <v>71442</v>
      </c>
      <c r="AA202" t="s">
        <v>660</v>
      </c>
      <c r="AB202" t="s">
        <v>14017</v>
      </c>
      <c r="AC202" t="s">
        <v>1462</v>
      </c>
      <c r="AD202" t="s">
        <v>1463</v>
      </c>
      <c r="AE202">
        <v>9600000</v>
      </c>
      <c r="AF202">
        <v>2012</v>
      </c>
      <c r="AG202">
        <v>7.9</v>
      </c>
      <c r="AI202" t="s">
        <v>1102</v>
      </c>
      <c r="AJ202">
        <v>128</v>
      </c>
      <c r="AK202">
        <v>3254172</v>
      </c>
      <c r="AL202" t="s">
        <v>351</v>
      </c>
      <c r="AM202" t="s">
        <v>9408</v>
      </c>
      <c r="AN202" t="s">
        <v>36</v>
      </c>
      <c r="AO202" t="s">
        <v>37</v>
      </c>
      <c r="AP202">
        <v>28000000</v>
      </c>
      <c r="AQ202">
        <v>2013</v>
      </c>
      <c r="AR202">
        <v>6.2</v>
      </c>
      <c r="AT202" t="s">
        <v>3231</v>
      </c>
      <c r="AU202">
        <v>87</v>
      </c>
      <c r="AV202">
        <v>112950721</v>
      </c>
      <c r="AW202" t="s">
        <v>3232</v>
      </c>
      <c r="AX202" t="s">
        <v>3233</v>
      </c>
      <c r="AY202" t="s">
        <v>36</v>
      </c>
      <c r="AZ202" t="s">
        <v>37</v>
      </c>
      <c r="BA202">
        <v>72000000</v>
      </c>
      <c r="BB202">
        <v>2001</v>
      </c>
      <c r="BC202">
        <v>4.5999999999999996</v>
      </c>
      <c r="BE202" t="s">
        <v>3096</v>
      </c>
      <c r="BF202">
        <v>124</v>
      </c>
      <c r="BG202">
        <v>46975183</v>
      </c>
      <c r="BH202" t="s">
        <v>4181</v>
      </c>
      <c r="BI202" t="s">
        <v>4182</v>
      </c>
      <c r="BJ202" t="s">
        <v>36</v>
      </c>
      <c r="BK202" t="s">
        <v>37</v>
      </c>
      <c r="BL202">
        <v>61000000</v>
      </c>
      <c r="BM202">
        <v>2007</v>
      </c>
      <c r="BN202">
        <v>7.2</v>
      </c>
      <c r="CA202" t="s">
        <v>387</v>
      </c>
      <c r="CB202">
        <v>154</v>
      </c>
      <c r="CC202">
        <v>94175854</v>
      </c>
      <c r="CD202" t="s">
        <v>899</v>
      </c>
      <c r="CE202" t="s">
        <v>12687</v>
      </c>
      <c r="CF202" t="s">
        <v>36</v>
      </c>
      <c r="CG202" t="s">
        <v>37</v>
      </c>
      <c r="CH202">
        <v>15000000</v>
      </c>
      <c r="CI202">
        <v>1985</v>
      </c>
      <c r="CJ202">
        <v>7.8</v>
      </c>
      <c r="CL202" t="s">
        <v>4720</v>
      </c>
      <c r="CM202">
        <v>95</v>
      </c>
      <c r="CN202">
        <v>76137505</v>
      </c>
      <c r="CO202" t="s">
        <v>403</v>
      </c>
      <c r="CP202" t="s">
        <v>4722</v>
      </c>
      <c r="CQ202" t="s">
        <v>36</v>
      </c>
      <c r="CR202" t="s">
        <v>55</v>
      </c>
      <c r="CS202">
        <v>55000000</v>
      </c>
      <c r="CT202">
        <v>2014</v>
      </c>
      <c r="CU202">
        <v>7.2</v>
      </c>
      <c r="CW202" t="s">
        <v>1845</v>
      </c>
      <c r="CX202">
        <v>147</v>
      </c>
      <c r="CY202">
        <v>2208939</v>
      </c>
      <c r="CZ202" t="s">
        <v>3843</v>
      </c>
      <c r="DA202" t="s">
        <v>3844</v>
      </c>
      <c r="DB202" t="s">
        <v>36</v>
      </c>
      <c r="DC202" t="s">
        <v>765</v>
      </c>
      <c r="DD202">
        <v>50000000</v>
      </c>
      <c r="DE202">
        <v>2006</v>
      </c>
      <c r="DF202">
        <v>7.5</v>
      </c>
      <c r="DH202" t="s">
        <v>20576</v>
      </c>
      <c r="DI202">
        <v>108</v>
      </c>
      <c r="DK202" t="s">
        <v>10877</v>
      </c>
      <c r="DL202" t="s">
        <v>20578</v>
      </c>
      <c r="DM202" t="s">
        <v>36</v>
      </c>
      <c r="DN202" t="s">
        <v>37</v>
      </c>
      <c r="DO202">
        <v>2000000</v>
      </c>
      <c r="DP202">
        <v>2011</v>
      </c>
      <c r="DQ202">
        <v>4.4000000000000004</v>
      </c>
      <c r="DS202" t="s">
        <v>13728</v>
      </c>
      <c r="DT202">
        <v>72</v>
      </c>
      <c r="DU202">
        <v>28501605</v>
      </c>
      <c r="DV202" t="s">
        <v>13729</v>
      </c>
      <c r="DW202" t="s">
        <v>13730</v>
      </c>
      <c r="DX202" t="s">
        <v>36</v>
      </c>
      <c r="DY202" t="s">
        <v>37</v>
      </c>
      <c r="DZ202">
        <v>13000000</v>
      </c>
      <c r="EA202">
        <v>1990</v>
      </c>
      <c r="EB202">
        <v>5.7</v>
      </c>
      <c r="ED202" t="s">
        <v>485</v>
      </c>
      <c r="EE202">
        <v>122</v>
      </c>
      <c r="EF202">
        <v>5355376</v>
      </c>
      <c r="EG202" t="s">
        <v>21603</v>
      </c>
      <c r="EH202" t="s">
        <v>21604</v>
      </c>
      <c r="EI202" t="s">
        <v>36</v>
      </c>
      <c r="EJ202" t="s">
        <v>37</v>
      </c>
      <c r="EL202">
        <v>2008</v>
      </c>
      <c r="EM202">
        <v>7.2</v>
      </c>
      <c r="EZ202" t="s">
        <v>2680</v>
      </c>
      <c r="FA202">
        <v>118</v>
      </c>
      <c r="FB202">
        <v>30523568</v>
      </c>
      <c r="FC202" t="s">
        <v>4400</v>
      </c>
      <c r="FD202" t="s">
        <v>8485</v>
      </c>
      <c r="FE202" t="s">
        <v>36</v>
      </c>
      <c r="FF202" t="s">
        <v>37</v>
      </c>
      <c r="FG202">
        <v>30000000</v>
      </c>
      <c r="FH202">
        <v>2014</v>
      </c>
      <c r="FI202">
        <v>6.2</v>
      </c>
      <c r="FV202" t="s">
        <v>6169</v>
      </c>
      <c r="FW202">
        <v>107</v>
      </c>
      <c r="FX202">
        <v>62933793</v>
      </c>
      <c r="FY202" t="s">
        <v>1637</v>
      </c>
      <c r="FZ202" t="s">
        <v>10716</v>
      </c>
      <c r="GA202" t="s">
        <v>36</v>
      </c>
      <c r="GB202" t="s">
        <v>37</v>
      </c>
      <c r="GC202">
        <v>20000000</v>
      </c>
      <c r="GD202">
        <v>2010</v>
      </c>
      <c r="GE202">
        <v>5.8</v>
      </c>
      <c r="GG202" t="s">
        <v>8050</v>
      </c>
      <c r="GH202">
        <v>126</v>
      </c>
      <c r="GI202">
        <v>62700000</v>
      </c>
      <c r="GJ202" t="s">
        <v>1091</v>
      </c>
      <c r="GK202" t="s">
        <v>8051</v>
      </c>
      <c r="GL202" t="s">
        <v>36</v>
      </c>
      <c r="GM202" t="s">
        <v>55</v>
      </c>
      <c r="GN202">
        <v>34000000</v>
      </c>
      <c r="GO202">
        <v>1979</v>
      </c>
      <c r="GP202">
        <v>6.3</v>
      </c>
      <c r="HC202" t="s">
        <v>2680</v>
      </c>
      <c r="HD202">
        <v>104</v>
      </c>
      <c r="HE202">
        <v>79363785</v>
      </c>
      <c r="HF202" t="s">
        <v>586</v>
      </c>
      <c r="HG202" t="s">
        <v>2682</v>
      </c>
      <c r="HH202" t="s">
        <v>36</v>
      </c>
      <c r="HI202" t="s">
        <v>37</v>
      </c>
      <c r="HJ202">
        <v>80000000</v>
      </c>
      <c r="HK202">
        <v>2008</v>
      </c>
      <c r="HL202">
        <v>5.5</v>
      </c>
      <c r="HN202" t="s">
        <v>18741</v>
      </c>
      <c r="HO202">
        <v>96</v>
      </c>
      <c r="HQ202" t="s">
        <v>18743</v>
      </c>
      <c r="HR202" t="s">
        <v>18744</v>
      </c>
      <c r="HS202" t="s">
        <v>36</v>
      </c>
      <c r="HT202" t="s">
        <v>37</v>
      </c>
      <c r="HU202">
        <v>3950000</v>
      </c>
      <c r="HV202">
        <v>1930</v>
      </c>
      <c r="HW202">
        <v>7.8</v>
      </c>
    </row>
    <row r="203" spans="2:231" x14ac:dyDescent="0.2">
      <c r="B203" t="s">
        <v>866</v>
      </c>
      <c r="C203">
        <v>88</v>
      </c>
      <c r="D203">
        <v>119420252</v>
      </c>
      <c r="E203" t="s">
        <v>869</v>
      </c>
      <c r="F203" t="s">
        <v>870</v>
      </c>
      <c r="G203" t="s">
        <v>36</v>
      </c>
      <c r="H203" t="s">
        <v>37</v>
      </c>
      <c r="I203">
        <v>150000000</v>
      </c>
      <c r="J203">
        <v>2009</v>
      </c>
      <c r="K203">
        <v>5.0999999999999996</v>
      </c>
      <c r="M203" t="s">
        <v>990</v>
      </c>
      <c r="N203">
        <v>95</v>
      </c>
      <c r="O203">
        <v>143523463</v>
      </c>
      <c r="P203" t="s">
        <v>80</v>
      </c>
      <c r="Q203" t="s">
        <v>991</v>
      </c>
      <c r="R203" t="s">
        <v>36</v>
      </c>
      <c r="S203" t="s">
        <v>37</v>
      </c>
      <c r="T203">
        <v>145000000</v>
      </c>
      <c r="U203">
        <v>2016</v>
      </c>
      <c r="V203">
        <v>7.2</v>
      </c>
      <c r="X203" t="s">
        <v>12073</v>
      </c>
      <c r="Y203">
        <v>105</v>
      </c>
      <c r="Z203">
        <v>63260</v>
      </c>
      <c r="AA203" t="s">
        <v>10306</v>
      </c>
      <c r="AB203" t="s">
        <v>12075</v>
      </c>
      <c r="AC203" t="s">
        <v>36</v>
      </c>
      <c r="AD203" t="s">
        <v>1463</v>
      </c>
      <c r="AE203">
        <v>14000000</v>
      </c>
      <c r="AF203">
        <v>2006</v>
      </c>
      <c r="AG203">
        <v>6.7</v>
      </c>
      <c r="AI203" t="s">
        <v>5002</v>
      </c>
      <c r="AJ203">
        <v>103</v>
      </c>
      <c r="AK203">
        <v>3093491</v>
      </c>
      <c r="AL203" t="s">
        <v>15316</v>
      </c>
      <c r="AM203" t="s">
        <v>15317</v>
      </c>
      <c r="AN203" t="s">
        <v>36</v>
      </c>
      <c r="AO203" t="s">
        <v>37</v>
      </c>
      <c r="AP203">
        <v>5000000</v>
      </c>
      <c r="AQ203">
        <v>2014</v>
      </c>
      <c r="AR203">
        <v>6.6</v>
      </c>
      <c r="AT203" t="s">
        <v>2365</v>
      </c>
      <c r="AU203">
        <v>120</v>
      </c>
      <c r="AV203">
        <v>112703470</v>
      </c>
      <c r="AW203" t="s">
        <v>2375</v>
      </c>
      <c r="AX203" t="s">
        <v>2376</v>
      </c>
      <c r="AY203" t="s">
        <v>36</v>
      </c>
      <c r="AZ203" t="s">
        <v>37</v>
      </c>
      <c r="BA203">
        <v>85000000</v>
      </c>
      <c r="BB203">
        <v>2009</v>
      </c>
      <c r="BC203">
        <v>6.6</v>
      </c>
      <c r="BE203" t="s">
        <v>5741</v>
      </c>
      <c r="BF203">
        <v>121</v>
      </c>
      <c r="BG203">
        <v>46875468</v>
      </c>
      <c r="BH203" t="s">
        <v>8338</v>
      </c>
      <c r="BI203" t="s">
        <v>8339</v>
      </c>
      <c r="BJ203" t="s">
        <v>36</v>
      </c>
      <c r="BK203" t="s">
        <v>37</v>
      </c>
      <c r="BL203">
        <v>30000000</v>
      </c>
      <c r="BM203">
        <v>2015</v>
      </c>
      <c r="BN203">
        <v>7.6</v>
      </c>
      <c r="CA203" t="s">
        <v>3666</v>
      </c>
      <c r="CB203">
        <v>123</v>
      </c>
      <c r="CC203">
        <v>94125426</v>
      </c>
      <c r="CD203" t="s">
        <v>2375</v>
      </c>
      <c r="CE203" t="s">
        <v>6325</v>
      </c>
      <c r="CF203" t="s">
        <v>36</v>
      </c>
      <c r="CG203" t="s">
        <v>37</v>
      </c>
      <c r="CH203">
        <v>40000000</v>
      </c>
      <c r="CI203">
        <v>2009</v>
      </c>
      <c r="CJ203">
        <v>7</v>
      </c>
      <c r="CL203" t="s">
        <v>944</v>
      </c>
      <c r="CM203">
        <v>88</v>
      </c>
      <c r="CN203">
        <v>75817994</v>
      </c>
      <c r="CO203" t="s">
        <v>2194</v>
      </c>
      <c r="CP203" t="s">
        <v>2195</v>
      </c>
      <c r="CQ203" t="s">
        <v>36</v>
      </c>
      <c r="CR203" t="s">
        <v>37</v>
      </c>
      <c r="CS203">
        <v>90000000</v>
      </c>
      <c r="CT203">
        <v>2003</v>
      </c>
      <c r="CU203">
        <v>4.9000000000000004</v>
      </c>
      <c r="CW203" t="s">
        <v>3915</v>
      </c>
      <c r="CX203">
        <v>95</v>
      </c>
      <c r="CY203">
        <v>108012170</v>
      </c>
      <c r="CZ203" t="s">
        <v>3228</v>
      </c>
      <c r="DA203" t="s">
        <v>3917</v>
      </c>
      <c r="DB203" t="s">
        <v>36</v>
      </c>
      <c r="DC203" t="s">
        <v>37</v>
      </c>
      <c r="DD203">
        <v>63000000</v>
      </c>
      <c r="DE203">
        <v>2011</v>
      </c>
      <c r="DF203">
        <v>5.5</v>
      </c>
      <c r="DH203" t="s">
        <v>20619</v>
      </c>
      <c r="DI203">
        <v>108</v>
      </c>
      <c r="DK203" t="s">
        <v>11112</v>
      </c>
      <c r="DL203" t="s">
        <v>20622</v>
      </c>
      <c r="DM203" t="s">
        <v>15948</v>
      </c>
      <c r="DN203" t="s">
        <v>20625</v>
      </c>
      <c r="DO203">
        <v>1500000</v>
      </c>
      <c r="DP203">
        <v>2013</v>
      </c>
      <c r="DQ203">
        <v>8.1</v>
      </c>
      <c r="DS203" t="s">
        <v>3442</v>
      </c>
      <c r="DT203">
        <v>113</v>
      </c>
      <c r="DU203">
        <v>28031250</v>
      </c>
      <c r="DV203" t="s">
        <v>1070</v>
      </c>
      <c r="DW203" t="s">
        <v>3445</v>
      </c>
      <c r="DX203" t="s">
        <v>36</v>
      </c>
      <c r="DY203" t="s">
        <v>55</v>
      </c>
      <c r="DZ203">
        <v>60000000</v>
      </c>
      <c r="EA203">
        <v>2005</v>
      </c>
      <c r="EB203">
        <v>5.2</v>
      </c>
      <c r="ED203" t="s">
        <v>15170</v>
      </c>
      <c r="EE203">
        <v>106</v>
      </c>
      <c r="EF203">
        <v>5348317</v>
      </c>
      <c r="EG203" t="s">
        <v>2380</v>
      </c>
      <c r="EH203" t="s">
        <v>15171</v>
      </c>
      <c r="EI203" t="s">
        <v>36</v>
      </c>
      <c r="EJ203" t="s">
        <v>37</v>
      </c>
      <c r="EK203">
        <v>10000000</v>
      </c>
      <c r="EL203">
        <v>2015</v>
      </c>
      <c r="EM203">
        <v>7.1</v>
      </c>
      <c r="EZ203" t="s">
        <v>512</v>
      </c>
      <c r="FA203">
        <v>104</v>
      </c>
      <c r="FB203">
        <v>30063805</v>
      </c>
      <c r="FC203" t="s">
        <v>1043</v>
      </c>
      <c r="FD203" t="s">
        <v>4336</v>
      </c>
      <c r="FE203" t="s">
        <v>36</v>
      </c>
      <c r="FF203" t="s">
        <v>37</v>
      </c>
      <c r="FG203">
        <v>60000000</v>
      </c>
      <c r="FH203">
        <v>2002</v>
      </c>
      <c r="FI203">
        <v>6.1</v>
      </c>
      <c r="FV203" t="s">
        <v>6415</v>
      </c>
      <c r="FW203">
        <v>118</v>
      </c>
      <c r="FX203">
        <v>62877175</v>
      </c>
      <c r="FY203" t="s">
        <v>288</v>
      </c>
      <c r="FZ203" t="s">
        <v>8220</v>
      </c>
      <c r="GA203" t="s">
        <v>36</v>
      </c>
      <c r="GB203" t="s">
        <v>37</v>
      </c>
      <c r="GC203">
        <v>30000000</v>
      </c>
      <c r="GD203">
        <v>2008</v>
      </c>
      <c r="GE203">
        <v>7.2</v>
      </c>
      <c r="GG203" t="s">
        <v>4999</v>
      </c>
      <c r="GH203">
        <v>106</v>
      </c>
      <c r="GI203">
        <v>62453315</v>
      </c>
      <c r="GJ203" t="s">
        <v>1155</v>
      </c>
      <c r="GK203" t="s">
        <v>5001</v>
      </c>
      <c r="GL203" t="s">
        <v>36</v>
      </c>
      <c r="GM203" t="s">
        <v>37</v>
      </c>
      <c r="GN203">
        <v>50200000</v>
      </c>
      <c r="GO203">
        <v>2011</v>
      </c>
      <c r="GP203">
        <v>7.1</v>
      </c>
      <c r="HC203" t="s">
        <v>2680</v>
      </c>
      <c r="HD203">
        <v>104</v>
      </c>
      <c r="HE203">
        <v>79363785</v>
      </c>
      <c r="HF203" t="s">
        <v>586</v>
      </c>
      <c r="HG203" t="s">
        <v>2682</v>
      </c>
      <c r="HH203" t="s">
        <v>36</v>
      </c>
      <c r="HI203" t="s">
        <v>37</v>
      </c>
      <c r="HJ203">
        <v>80000000</v>
      </c>
      <c r="HK203">
        <v>2008</v>
      </c>
      <c r="HL203">
        <v>5.5</v>
      </c>
      <c r="HO203">
        <v>25</v>
      </c>
      <c r="HQ203" t="s">
        <v>2556</v>
      </c>
      <c r="HR203" t="s">
        <v>18851</v>
      </c>
      <c r="HS203" t="s">
        <v>36</v>
      </c>
      <c r="HT203" t="s">
        <v>37</v>
      </c>
      <c r="HW203">
        <v>8.4</v>
      </c>
    </row>
    <row r="204" spans="2:231" x14ac:dyDescent="0.2">
      <c r="B204" t="s">
        <v>1302</v>
      </c>
      <c r="C204">
        <v>113</v>
      </c>
      <c r="D204">
        <v>119412921</v>
      </c>
      <c r="E204" t="s">
        <v>1304</v>
      </c>
      <c r="F204" t="s">
        <v>1305</v>
      </c>
      <c r="G204" t="s">
        <v>36</v>
      </c>
      <c r="H204" t="s">
        <v>37</v>
      </c>
      <c r="I204">
        <v>65000000</v>
      </c>
      <c r="J204">
        <v>1990</v>
      </c>
      <c r="K204">
        <v>7.5</v>
      </c>
      <c r="M204" t="s">
        <v>1573</v>
      </c>
      <c r="N204">
        <v>103</v>
      </c>
      <c r="O204">
        <v>142614158</v>
      </c>
      <c r="P204" t="s">
        <v>1575</v>
      </c>
      <c r="Q204" t="s">
        <v>1576</v>
      </c>
      <c r="R204" t="s">
        <v>36</v>
      </c>
      <c r="S204" t="s">
        <v>37</v>
      </c>
      <c r="T204">
        <v>110000000</v>
      </c>
      <c r="U204">
        <v>2011</v>
      </c>
      <c r="V204">
        <v>5.5</v>
      </c>
      <c r="X204" t="s">
        <v>20405</v>
      </c>
      <c r="Y204">
        <v>93</v>
      </c>
      <c r="Z204">
        <v>55202</v>
      </c>
      <c r="AA204" t="s">
        <v>16403</v>
      </c>
      <c r="AB204" t="s">
        <v>20408</v>
      </c>
      <c r="AC204" t="s">
        <v>5609</v>
      </c>
      <c r="AD204" t="s">
        <v>5610</v>
      </c>
      <c r="AF204">
        <v>2008</v>
      </c>
      <c r="AG204">
        <v>5.3</v>
      </c>
      <c r="AI204" t="s">
        <v>169</v>
      </c>
      <c r="AJ204">
        <v>108</v>
      </c>
      <c r="AK204">
        <v>3049135</v>
      </c>
      <c r="AL204" t="s">
        <v>211</v>
      </c>
      <c r="AM204" t="s">
        <v>17885</v>
      </c>
      <c r="AN204" t="s">
        <v>36</v>
      </c>
      <c r="AO204" t="s">
        <v>177</v>
      </c>
      <c r="AP204">
        <v>5000000</v>
      </c>
      <c r="AQ204">
        <v>1994</v>
      </c>
      <c r="AR204">
        <v>7.4</v>
      </c>
      <c r="AT204" t="s">
        <v>4901</v>
      </c>
      <c r="AU204">
        <v>88</v>
      </c>
      <c r="AV204">
        <v>112692062</v>
      </c>
      <c r="AW204" t="s">
        <v>5900</v>
      </c>
      <c r="AX204" t="s">
        <v>7264</v>
      </c>
      <c r="AY204" t="s">
        <v>36</v>
      </c>
      <c r="AZ204" t="s">
        <v>37</v>
      </c>
      <c r="BA204">
        <v>35000000</v>
      </c>
      <c r="BB204">
        <v>2001</v>
      </c>
      <c r="BC204">
        <v>5.4</v>
      </c>
      <c r="BE204" t="s">
        <v>485</v>
      </c>
      <c r="BF204">
        <v>146</v>
      </c>
      <c r="BG204">
        <v>46836394</v>
      </c>
      <c r="BH204" t="s">
        <v>1744</v>
      </c>
      <c r="BI204" t="s">
        <v>9531</v>
      </c>
      <c r="BJ204" t="s">
        <v>36</v>
      </c>
      <c r="BK204" t="s">
        <v>37</v>
      </c>
      <c r="BL204">
        <v>25000000</v>
      </c>
      <c r="BM204">
        <v>1990</v>
      </c>
      <c r="BN204">
        <v>8.6999999999999993</v>
      </c>
      <c r="CA204" t="s">
        <v>6295</v>
      </c>
      <c r="CB204">
        <v>129</v>
      </c>
      <c r="CC204">
        <v>93952276</v>
      </c>
      <c r="CD204" t="s">
        <v>6297</v>
      </c>
      <c r="CE204" t="s">
        <v>6298</v>
      </c>
      <c r="CF204" t="s">
        <v>36</v>
      </c>
      <c r="CG204" t="s">
        <v>37</v>
      </c>
      <c r="CH204">
        <v>40000000</v>
      </c>
      <c r="CI204">
        <v>2009</v>
      </c>
      <c r="CJ204">
        <v>6.4</v>
      </c>
      <c r="CL204" t="s">
        <v>3345</v>
      </c>
      <c r="CM204">
        <v>124</v>
      </c>
      <c r="CN204">
        <v>75621915</v>
      </c>
      <c r="CO204" t="s">
        <v>98</v>
      </c>
      <c r="CP204" t="s">
        <v>5090</v>
      </c>
      <c r="CQ204" t="s">
        <v>36</v>
      </c>
      <c r="CR204" t="s">
        <v>37</v>
      </c>
      <c r="CT204">
        <v>2011</v>
      </c>
      <c r="CU204">
        <v>7.1</v>
      </c>
      <c r="CW204" t="s">
        <v>109</v>
      </c>
      <c r="CX204">
        <v>117</v>
      </c>
      <c r="CY204">
        <v>210592590</v>
      </c>
      <c r="CZ204" t="s">
        <v>639</v>
      </c>
      <c r="DA204" t="s">
        <v>3921</v>
      </c>
      <c r="DB204" t="s">
        <v>36</v>
      </c>
      <c r="DC204" t="s">
        <v>37</v>
      </c>
      <c r="DD204">
        <v>65000000</v>
      </c>
      <c r="DE204">
        <v>2006</v>
      </c>
      <c r="DF204">
        <v>7.7</v>
      </c>
      <c r="DH204" t="s">
        <v>21190</v>
      </c>
      <c r="DI204">
        <v>135</v>
      </c>
      <c r="DK204" t="s">
        <v>21192</v>
      </c>
      <c r="DL204" t="s">
        <v>21193</v>
      </c>
      <c r="DM204" t="s">
        <v>36</v>
      </c>
      <c r="DN204" t="s">
        <v>21197</v>
      </c>
      <c r="DO204">
        <v>1400000</v>
      </c>
      <c r="DP204">
        <v>2014</v>
      </c>
      <c r="DQ204">
        <v>8.6999999999999993</v>
      </c>
      <c r="DS204" t="s">
        <v>14938</v>
      </c>
      <c r="DT204">
        <v>97</v>
      </c>
      <c r="DU204">
        <v>27736779</v>
      </c>
      <c r="DV204" t="s">
        <v>14939</v>
      </c>
      <c r="DW204" t="s">
        <v>14940</v>
      </c>
      <c r="DX204" t="s">
        <v>36</v>
      </c>
      <c r="DY204" t="s">
        <v>37</v>
      </c>
      <c r="DZ204">
        <v>10000000</v>
      </c>
      <c r="EA204">
        <v>2015</v>
      </c>
      <c r="EB204">
        <v>5.2</v>
      </c>
      <c r="ED204" t="s">
        <v>3403</v>
      </c>
      <c r="EE204">
        <v>111</v>
      </c>
      <c r="EF204">
        <v>5205343</v>
      </c>
      <c r="EG204" t="s">
        <v>1406</v>
      </c>
      <c r="EH204" t="s">
        <v>11351</v>
      </c>
      <c r="EI204" t="s">
        <v>36</v>
      </c>
      <c r="EJ204" t="s">
        <v>37</v>
      </c>
      <c r="EK204">
        <v>20000000</v>
      </c>
      <c r="EL204">
        <v>2009</v>
      </c>
      <c r="EM204">
        <v>6.4</v>
      </c>
      <c r="EZ204" t="s">
        <v>7111</v>
      </c>
      <c r="FA204">
        <v>106</v>
      </c>
      <c r="FB204">
        <v>29997095</v>
      </c>
      <c r="FC204" t="s">
        <v>98</v>
      </c>
      <c r="FD204" t="s">
        <v>10439</v>
      </c>
      <c r="FE204" t="s">
        <v>36</v>
      </c>
      <c r="FF204" t="s">
        <v>55</v>
      </c>
      <c r="FG204">
        <v>22000000</v>
      </c>
      <c r="FH204">
        <v>2016</v>
      </c>
      <c r="FI204">
        <v>6.4</v>
      </c>
      <c r="FV204" t="s">
        <v>5048</v>
      </c>
      <c r="FW204">
        <v>112</v>
      </c>
      <c r="FX204">
        <v>62549000</v>
      </c>
      <c r="FY204" t="s">
        <v>391</v>
      </c>
      <c r="FZ204" t="s">
        <v>18414</v>
      </c>
      <c r="GA204" t="s">
        <v>36</v>
      </c>
      <c r="GB204" t="s">
        <v>55</v>
      </c>
      <c r="GC204">
        <v>2300000</v>
      </c>
      <c r="GD204">
        <v>1992</v>
      </c>
      <c r="GE204">
        <v>7.3</v>
      </c>
      <c r="GG204" t="s">
        <v>1615</v>
      </c>
      <c r="GH204">
        <v>102</v>
      </c>
      <c r="GI204">
        <v>62318875</v>
      </c>
      <c r="GJ204" t="s">
        <v>283</v>
      </c>
      <c r="GK204" t="s">
        <v>6041</v>
      </c>
      <c r="GL204" t="s">
        <v>36</v>
      </c>
      <c r="GM204" t="s">
        <v>37</v>
      </c>
      <c r="GN204">
        <v>50000000</v>
      </c>
      <c r="GO204">
        <v>2006</v>
      </c>
      <c r="GP204">
        <v>6.8</v>
      </c>
      <c r="HC204" t="s">
        <v>485</v>
      </c>
      <c r="HD204">
        <v>128</v>
      </c>
      <c r="HE204">
        <v>79100000</v>
      </c>
      <c r="HF204" t="s">
        <v>1744</v>
      </c>
      <c r="HG204" t="s">
        <v>7289</v>
      </c>
      <c r="HH204" t="s">
        <v>36</v>
      </c>
      <c r="HI204" t="s">
        <v>37</v>
      </c>
      <c r="HJ204">
        <v>35000000</v>
      </c>
      <c r="HK204">
        <v>1991</v>
      </c>
      <c r="HL204">
        <v>7.3</v>
      </c>
      <c r="HN204" t="s">
        <v>15536</v>
      </c>
      <c r="HO204">
        <v>186</v>
      </c>
      <c r="HQ204" t="s">
        <v>10834</v>
      </c>
      <c r="HR204" t="s">
        <v>19296</v>
      </c>
      <c r="HS204" t="s">
        <v>36</v>
      </c>
      <c r="HT204" t="s">
        <v>37</v>
      </c>
      <c r="HU204">
        <v>3000000</v>
      </c>
      <c r="HV204">
        <v>1961</v>
      </c>
      <c r="HW204">
        <v>8.3000000000000007</v>
      </c>
    </row>
    <row r="205" spans="2:231" x14ac:dyDescent="0.2">
      <c r="B205" t="s">
        <v>1302</v>
      </c>
      <c r="C205">
        <v>113</v>
      </c>
      <c r="D205">
        <v>119412921</v>
      </c>
      <c r="E205" t="s">
        <v>1304</v>
      </c>
      <c r="F205" t="s">
        <v>1305</v>
      </c>
      <c r="G205" t="s">
        <v>36</v>
      </c>
      <c r="H205" t="s">
        <v>37</v>
      </c>
      <c r="I205">
        <v>65000000</v>
      </c>
      <c r="J205">
        <v>1990</v>
      </c>
      <c r="K205">
        <v>7.5</v>
      </c>
      <c r="M205" t="s">
        <v>144</v>
      </c>
      <c r="N205">
        <v>150</v>
      </c>
      <c r="O205">
        <v>141614023</v>
      </c>
      <c r="P205" t="s">
        <v>147</v>
      </c>
      <c r="Q205" t="s">
        <v>148</v>
      </c>
      <c r="R205" t="s">
        <v>36</v>
      </c>
      <c r="S205" t="s">
        <v>37</v>
      </c>
      <c r="T205">
        <v>225000000</v>
      </c>
      <c r="U205">
        <v>2008</v>
      </c>
      <c r="V205">
        <v>6.6</v>
      </c>
      <c r="X205" t="s">
        <v>7821</v>
      </c>
      <c r="Y205">
        <v>85</v>
      </c>
      <c r="Z205">
        <v>4091</v>
      </c>
      <c r="AA205" t="s">
        <v>7823</v>
      </c>
      <c r="AB205" t="s">
        <v>7824</v>
      </c>
      <c r="AC205" t="s">
        <v>36</v>
      </c>
      <c r="AD205" t="s">
        <v>582</v>
      </c>
      <c r="AE205">
        <v>34000000</v>
      </c>
      <c r="AF205">
        <v>2013</v>
      </c>
      <c r="AG205">
        <v>6.3</v>
      </c>
      <c r="AI205" t="s">
        <v>8211</v>
      </c>
      <c r="AJ205">
        <v>88</v>
      </c>
      <c r="AK205">
        <v>2975649</v>
      </c>
      <c r="AL205" t="s">
        <v>2931</v>
      </c>
      <c r="AM205" t="s">
        <v>8684</v>
      </c>
      <c r="AN205" t="s">
        <v>36</v>
      </c>
      <c r="AO205" t="s">
        <v>55</v>
      </c>
      <c r="AP205">
        <v>30000000</v>
      </c>
      <c r="AQ205">
        <v>2006</v>
      </c>
      <c r="AR205">
        <v>7</v>
      </c>
      <c r="AT205" t="s">
        <v>2696</v>
      </c>
      <c r="AU205">
        <v>107</v>
      </c>
      <c r="AV205">
        <v>111936400</v>
      </c>
      <c r="AW205" t="s">
        <v>1637</v>
      </c>
      <c r="AX205" t="s">
        <v>12672</v>
      </c>
      <c r="AY205" t="s">
        <v>36</v>
      </c>
      <c r="AZ205" t="s">
        <v>37</v>
      </c>
      <c r="BA205">
        <v>15000000</v>
      </c>
      <c r="BB205">
        <v>1988</v>
      </c>
      <c r="BC205">
        <v>6</v>
      </c>
      <c r="BE205" t="s">
        <v>4912</v>
      </c>
      <c r="BF205">
        <v>111</v>
      </c>
      <c r="BG205">
        <v>46815748</v>
      </c>
      <c r="BH205" t="s">
        <v>2375</v>
      </c>
      <c r="BI205" t="s">
        <v>5844</v>
      </c>
      <c r="BJ205" t="s">
        <v>36</v>
      </c>
      <c r="BK205" t="s">
        <v>37</v>
      </c>
      <c r="BL205">
        <v>45000000</v>
      </c>
      <c r="BM205">
        <v>1994</v>
      </c>
      <c r="BN205">
        <v>6.3</v>
      </c>
      <c r="CA205" t="s">
        <v>1094</v>
      </c>
      <c r="CB205">
        <v>138</v>
      </c>
      <c r="CC205">
        <v>93926386</v>
      </c>
      <c r="CD205" t="s">
        <v>1097</v>
      </c>
      <c r="CE205" t="s">
        <v>1098</v>
      </c>
      <c r="CF205" t="s">
        <v>36</v>
      </c>
      <c r="CG205" t="s">
        <v>37</v>
      </c>
      <c r="CH205">
        <v>150000000</v>
      </c>
      <c r="CI205">
        <v>2003</v>
      </c>
      <c r="CJ205">
        <v>7.4</v>
      </c>
      <c r="CL205" t="s">
        <v>2052</v>
      </c>
      <c r="CM205">
        <v>127</v>
      </c>
      <c r="CN205">
        <v>75597042</v>
      </c>
      <c r="CO205" t="s">
        <v>534</v>
      </c>
      <c r="CP205" t="s">
        <v>10346</v>
      </c>
      <c r="CQ205" t="s">
        <v>36</v>
      </c>
      <c r="CR205" t="s">
        <v>37</v>
      </c>
      <c r="CS205">
        <v>20000000</v>
      </c>
      <c r="CT205">
        <v>2002</v>
      </c>
      <c r="CU205">
        <v>7</v>
      </c>
      <c r="CW205" t="s">
        <v>3257</v>
      </c>
      <c r="CX205">
        <v>189</v>
      </c>
      <c r="CY205">
        <v>136801374</v>
      </c>
      <c r="CZ205" t="s">
        <v>320</v>
      </c>
      <c r="DA205" t="s">
        <v>3937</v>
      </c>
      <c r="DB205" t="s">
        <v>36</v>
      </c>
      <c r="DC205" t="s">
        <v>37</v>
      </c>
      <c r="DD205">
        <v>60000000</v>
      </c>
      <c r="DE205">
        <v>1999</v>
      </c>
      <c r="DF205">
        <v>8.5</v>
      </c>
      <c r="DH205" t="s">
        <v>16349</v>
      </c>
      <c r="DI205">
        <v>121</v>
      </c>
      <c r="DK205" t="s">
        <v>239</v>
      </c>
      <c r="DL205" t="s">
        <v>21514</v>
      </c>
      <c r="DM205" t="s">
        <v>36</v>
      </c>
      <c r="DN205" t="s">
        <v>55</v>
      </c>
      <c r="DO205">
        <v>1000000</v>
      </c>
      <c r="DP205">
        <v>1963</v>
      </c>
      <c r="DQ205">
        <v>6.8</v>
      </c>
      <c r="DS205" t="s">
        <v>17611</v>
      </c>
      <c r="DT205">
        <v>104</v>
      </c>
      <c r="DU205">
        <v>27689474</v>
      </c>
      <c r="DV205" t="s">
        <v>17612</v>
      </c>
      <c r="DW205" t="s">
        <v>17613</v>
      </c>
      <c r="DX205" t="s">
        <v>36</v>
      </c>
      <c r="DY205" t="s">
        <v>37</v>
      </c>
      <c r="DZ205">
        <v>5000000</v>
      </c>
      <c r="EA205">
        <v>2013</v>
      </c>
      <c r="EB205">
        <v>6.5</v>
      </c>
      <c r="ED205" t="s">
        <v>10466</v>
      </c>
      <c r="EE205">
        <v>143</v>
      </c>
      <c r="EF205">
        <v>5000000</v>
      </c>
      <c r="EG205" t="s">
        <v>10469</v>
      </c>
      <c r="EH205" t="s">
        <v>10470</v>
      </c>
      <c r="EI205" t="s">
        <v>36</v>
      </c>
      <c r="EJ205" t="s">
        <v>37</v>
      </c>
      <c r="EK205">
        <v>25000000</v>
      </c>
      <c r="EL205">
        <v>1970</v>
      </c>
      <c r="EM205">
        <v>6.2</v>
      </c>
      <c r="EZ205" t="s">
        <v>10911</v>
      </c>
      <c r="FA205">
        <v>115</v>
      </c>
      <c r="FB205">
        <v>29753944</v>
      </c>
      <c r="FC205" t="s">
        <v>545</v>
      </c>
      <c r="FD205" t="s">
        <v>10912</v>
      </c>
      <c r="FE205" t="s">
        <v>36</v>
      </c>
      <c r="FF205" t="s">
        <v>37</v>
      </c>
      <c r="FG205">
        <v>20000000</v>
      </c>
      <c r="FH205">
        <v>1998</v>
      </c>
      <c r="FI205">
        <v>6.5</v>
      </c>
      <c r="FV205" t="s">
        <v>4999</v>
      </c>
      <c r="FW205">
        <v>106</v>
      </c>
      <c r="FX205">
        <v>62453315</v>
      </c>
      <c r="FY205" t="s">
        <v>1155</v>
      </c>
      <c r="FZ205" t="s">
        <v>5001</v>
      </c>
      <c r="GA205" t="s">
        <v>36</v>
      </c>
      <c r="GB205" t="s">
        <v>37</v>
      </c>
      <c r="GC205">
        <v>50200000</v>
      </c>
      <c r="GD205">
        <v>2011</v>
      </c>
      <c r="GE205">
        <v>7.1</v>
      </c>
      <c r="GG205" t="s">
        <v>814</v>
      </c>
      <c r="GH205">
        <v>114</v>
      </c>
      <c r="GI205">
        <v>61656849</v>
      </c>
      <c r="GJ205" t="s">
        <v>389</v>
      </c>
      <c r="GK205" t="s">
        <v>1611</v>
      </c>
      <c r="GL205" t="s">
        <v>36</v>
      </c>
      <c r="GM205" t="s">
        <v>37</v>
      </c>
      <c r="GN205">
        <v>110000000</v>
      </c>
      <c r="GO205">
        <v>2013</v>
      </c>
      <c r="GP205">
        <v>6.7</v>
      </c>
      <c r="HC205" t="s">
        <v>14797</v>
      </c>
      <c r="HD205">
        <v>109</v>
      </c>
      <c r="HE205">
        <v>78845130</v>
      </c>
      <c r="HF205" t="s">
        <v>1696</v>
      </c>
      <c r="HG205" t="s">
        <v>14798</v>
      </c>
      <c r="HH205" t="s">
        <v>36</v>
      </c>
      <c r="HI205" t="s">
        <v>1463</v>
      </c>
      <c r="HJ205">
        <v>10000000</v>
      </c>
      <c r="HK205">
        <v>2016</v>
      </c>
      <c r="HL205">
        <v>6.1</v>
      </c>
      <c r="HO205">
        <v>197</v>
      </c>
      <c r="HQ205" t="s">
        <v>18673</v>
      </c>
      <c r="HR205" t="s">
        <v>19348</v>
      </c>
      <c r="HS205" t="s">
        <v>36</v>
      </c>
      <c r="HT205" t="s">
        <v>368</v>
      </c>
      <c r="HU205">
        <v>15000000</v>
      </c>
      <c r="HW205">
        <v>7.4</v>
      </c>
    </row>
    <row r="206" spans="2:231" x14ac:dyDescent="0.2">
      <c r="B206" t="s">
        <v>1749</v>
      </c>
      <c r="C206">
        <v>116</v>
      </c>
      <c r="D206">
        <v>119219978</v>
      </c>
      <c r="E206" t="s">
        <v>1070</v>
      </c>
      <c r="F206" t="s">
        <v>1751</v>
      </c>
      <c r="G206" t="s">
        <v>36</v>
      </c>
      <c r="H206" t="s">
        <v>37</v>
      </c>
      <c r="I206">
        <v>100000000</v>
      </c>
      <c r="J206">
        <v>2010</v>
      </c>
      <c r="K206">
        <v>6.7</v>
      </c>
      <c r="M206" t="s">
        <v>4572</v>
      </c>
      <c r="N206">
        <v>84</v>
      </c>
      <c r="O206">
        <v>141600000</v>
      </c>
      <c r="P206" t="s">
        <v>57</v>
      </c>
      <c r="Q206" t="s">
        <v>4574</v>
      </c>
      <c r="R206" t="s">
        <v>36</v>
      </c>
      <c r="S206" t="s">
        <v>37</v>
      </c>
      <c r="T206">
        <v>55000000</v>
      </c>
      <c r="U206">
        <v>1995</v>
      </c>
      <c r="V206">
        <v>6.6</v>
      </c>
      <c r="X206" t="s">
        <v>2904</v>
      </c>
      <c r="Y206">
        <v>89</v>
      </c>
      <c r="AA206" t="s">
        <v>2907</v>
      </c>
      <c r="AB206" t="s">
        <v>2908</v>
      </c>
      <c r="AC206" t="s">
        <v>2776</v>
      </c>
      <c r="AD206" t="s">
        <v>2911</v>
      </c>
      <c r="AE206">
        <v>8000000</v>
      </c>
      <c r="AF206">
        <v>2015</v>
      </c>
      <c r="AG206">
        <v>4.4000000000000004</v>
      </c>
      <c r="AI206" t="s">
        <v>13501</v>
      </c>
      <c r="AJ206">
        <v>108</v>
      </c>
      <c r="AK206">
        <v>2961991</v>
      </c>
      <c r="AL206" t="s">
        <v>438</v>
      </c>
      <c r="AM206" t="s">
        <v>19406</v>
      </c>
      <c r="AN206" t="s">
        <v>36</v>
      </c>
      <c r="AO206" t="s">
        <v>37</v>
      </c>
      <c r="AP206">
        <v>3300000</v>
      </c>
      <c r="AQ206">
        <v>1996</v>
      </c>
      <c r="AR206">
        <v>6.9</v>
      </c>
      <c r="AT206" t="s">
        <v>4901</v>
      </c>
      <c r="AU206">
        <v>84</v>
      </c>
      <c r="AV206">
        <v>111760631</v>
      </c>
      <c r="AW206" t="s">
        <v>1782</v>
      </c>
      <c r="AX206" t="s">
        <v>6264</v>
      </c>
      <c r="AY206" t="s">
        <v>36</v>
      </c>
      <c r="AZ206" t="s">
        <v>37</v>
      </c>
      <c r="BA206">
        <v>38000000</v>
      </c>
      <c r="BB206">
        <v>2003</v>
      </c>
      <c r="BC206">
        <v>4.0999999999999996</v>
      </c>
      <c r="BE206" t="s">
        <v>1322</v>
      </c>
      <c r="BF206">
        <v>81</v>
      </c>
      <c r="BG206">
        <v>46563158</v>
      </c>
      <c r="BH206" t="s">
        <v>3371</v>
      </c>
      <c r="BI206" t="s">
        <v>14533</v>
      </c>
      <c r="BJ206" t="s">
        <v>36</v>
      </c>
      <c r="BK206" t="s">
        <v>37</v>
      </c>
      <c r="BL206">
        <v>13000000</v>
      </c>
      <c r="BM206">
        <v>2002</v>
      </c>
      <c r="BN206">
        <v>7.1</v>
      </c>
      <c r="CA206" t="s">
        <v>4617</v>
      </c>
      <c r="CB206">
        <v>105</v>
      </c>
      <c r="CC206">
        <v>93815117</v>
      </c>
      <c r="CD206" t="s">
        <v>2396</v>
      </c>
      <c r="CE206" t="s">
        <v>4618</v>
      </c>
      <c r="CF206" t="s">
        <v>36</v>
      </c>
      <c r="CG206" t="s">
        <v>37</v>
      </c>
      <c r="CH206">
        <v>55000000</v>
      </c>
      <c r="CI206">
        <v>2002</v>
      </c>
      <c r="CJ206">
        <v>5.0999999999999996</v>
      </c>
      <c r="CL206" t="s">
        <v>5109</v>
      </c>
      <c r="CM206">
        <v>80</v>
      </c>
      <c r="CN206">
        <v>75367693</v>
      </c>
      <c r="CO206" t="s">
        <v>545</v>
      </c>
      <c r="CP206" t="s">
        <v>5111</v>
      </c>
      <c r="CQ206" t="s">
        <v>36</v>
      </c>
      <c r="CR206" t="s">
        <v>37</v>
      </c>
      <c r="CS206">
        <v>35000000</v>
      </c>
      <c r="CT206">
        <v>2004</v>
      </c>
      <c r="CU206">
        <v>5</v>
      </c>
      <c r="CW206" t="s">
        <v>3971</v>
      </c>
      <c r="CX206">
        <v>99</v>
      </c>
      <c r="CY206">
        <v>101217900</v>
      </c>
      <c r="CZ206" t="s">
        <v>956</v>
      </c>
      <c r="DA206" t="s">
        <v>3974</v>
      </c>
      <c r="DB206" t="s">
        <v>36</v>
      </c>
      <c r="DC206" t="s">
        <v>37</v>
      </c>
      <c r="DD206">
        <v>70000000</v>
      </c>
      <c r="DE206">
        <v>1998</v>
      </c>
      <c r="DF206">
        <v>7</v>
      </c>
      <c r="DH206" t="s">
        <v>22701</v>
      </c>
      <c r="DI206">
        <v>90</v>
      </c>
      <c r="DK206" t="s">
        <v>16472</v>
      </c>
      <c r="DL206" t="s">
        <v>22703</v>
      </c>
      <c r="DM206" t="s">
        <v>36</v>
      </c>
      <c r="DN206" t="s">
        <v>37</v>
      </c>
      <c r="DP206">
        <v>2015</v>
      </c>
      <c r="DQ206">
        <v>7.5</v>
      </c>
      <c r="DS206" t="s">
        <v>12182</v>
      </c>
      <c r="DT206">
        <v>92</v>
      </c>
      <c r="DU206">
        <v>27669413</v>
      </c>
      <c r="DV206" t="s">
        <v>5918</v>
      </c>
      <c r="DW206" t="s">
        <v>14549</v>
      </c>
      <c r="DX206" t="s">
        <v>36</v>
      </c>
      <c r="DY206" t="s">
        <v>266</v>
      </c>
      <c r="DZ206">
        <v>11000000</v>
      </c>
      <c r="EA206">
        <v>2009</v>
      </c>
      <c r="EB206">
        <v>6</v>
      </c>
      <c r="ED206" t="s">
        <v>21660</v>
      </c>
      <c r="EE206">
        <v>91</v>
      </c>
      <c r="EF206">
        <v>4946250</v>
      </c>
      <c r="EG206" t="s">
        <v>19897</v>
      </c>
      <c r="EH206" t="s">
        <v>21662</v>
      </c>
      <c r="EI206" t="s">
        <v>36</v>
      </c>
      <c r="EJ206" t="s">
        <v>37</v>
      </c>
      <c r="EK206">
        <v>1000000</v>
      </c>
      <c r="EL206">
        <v>2013</v>
      </c>
      <c r="EM206">
        <v>7.4</v>
      </c>
      <c r="EZ206" t="s">
        <v>7845</v>
      </c>
      <c r="FA206">
        <v>97</v>
      </c>
      <c r="FB206">
        <v>28927720</v>
      </c>
      <c r="FC206" t="s">
        <v>586</v>
      </c>
      <c r="FD206" t="s">
        <v>7846</v>
      </c>
      <c r="FE206" t="s">
        <v>36</v>
      </c>
      <c r="FF206" t="s">
        <v>37</v>
      </c>
      <c r="FG206">
        <v>33000000</v>
      </c>
      <c r="FH206">
        <v>2000</v>
      </c>
      <c r="FI206">
        <v>5.3</v>
      </c>
      <c r="FV206" t="s">
        <v>9746</v>
      </c>
      <c r="FW206">
        <v>109</v>
      </c>
      <c r="FX206">
        <v>61356221</v>
      </c>
      <c r="FY206" t="s">
        <v>11299</v>
      </c>
      <c r="FZ206" t="s">
        <v>13388</v>
      </c>
      <c r="GA206" t="s">
        <v>36</v>
      </c>
      <c r="GB206" t="s">
        <v>37</v>
      </c>
      <c r="GC206">
        <v>14000000</v>
      </c>
      <c r="GD206">
        <v>2007</v>
      </c>
      <c r="GE206">
        <v>5.2</v>
      </c>
      <c r="GG206" t="s">
        <v>1322</v>
      </c>
      <c r="GH206">
        <v>115</v>
      </c>
      <c r="GI206">
        <v>61490000</v>
      </c>
      <c r="GJ206" t="s">
        <v>1525</v>
      </c>
      <c r="GK206" t="s">
        <v>9247</v>
      </c>
      <c r="GL206" t="s">
        <v>36</v>
      </c>
      <c r="GM206" t="s">
        <v>37</v>
      </c>
      <c r="GN206">
        <v>26000000</v>
      </c>
      <c r="GO206">
        <v>1990</v>
      </c>
      <c r="GP206">
        <v>6.6</v>
      </c>
      <c r="HC206" t="s">
        <v>1737</v>
      </c>
      <c r="HD206">
        <v>146</v>
      </c>
      <c r="HE206">
        <v>77862546</v>
      </c>
      <c r="HF206" t="s">
        <v>1725</v>
      </c>
      <c r="HG206" t="s">
        <v>4094</v>
      </c>
      <c r="HH206" t="s">
        <v>36</v>
      </c>
      <c r="HI206" t="s">
        <v>37</v>
      </c>
      <c r="HJ206">
        <v>70000000</v>
      </c>
      <c r="HK206">
        <v>2004</v>
      </c>
      <c r="HL206">
        <v>7.7</v>
      </c>
      <c r="HN206" t="s">
        <v>18789</v>
      </c>
      <c r="HO206">
        <v>122</v>
      </c>
      <c r="HQ206" t="s">
        <v>15538</v>
      </c>
      <c r="HR206" t="s">
        <v>19735</v>
      </c>
      <c r="HS206" t="s">
        <v>36</v>
      </c>
      <c r="HT206" t="s">
        <v>37</v>
      </c>
      <c r="HU206">
        <v>2627000</v>
      </c>
      <c r="HV206">
        <v>1943</v>
      </c>
      <c r="HW206">
        <v>7</v>
      </c>
    </row>
    <row r="207" spans="2:231" x14ac:dyDescent="0.2">
      <c r="B207" t="s">
        <v>3534</v>
      </c>
      <c r="C207">
        <v>124</v>
      </c>
      <c r="D207">
        <v>118471320</v>
      </c>
      <c r="E207" t="s">
        <v>464</v>
      </c>
      <c r="F207" t="s">
        <v>3535</v>
      </c>
      <c r="G207" t="s">
        <v>36</v>
      </c>
      <c r="H207" t="s">
        <v>37</v>
      </c>
      <c r="I207">
        <v>68000000</v>
      </c>
      <c r="J207">
        <v>2002</v>
      </c>
      <c r="K207">
        <v>6.4</v>
      </c>
      <c r="M207" t="s">
        <v>497</v>
      </c>
      <c r="N207">
        <v>132</v>
      </c>
      <c r="O207">
        <v>141204016</v>
      </c>
      <c r="P207" t="s">
        <v>335</v>
      </c>
      <c r="Q207" t="s">
        <v>3307</v>
      </c>
      <c r="R207" t="s">
        <v>36</v>
      </c>
      <c r="S207" t="s">
        <v>37</v>
      </c>
      <c r="T207">
        <v>70000000</v>
      </c>
      <c r="U207">
        <v>2002</v>
      </c>
      <c r="V207">
        <v>5.8</v>
      </c>
      <c r="X207" t="s">
        <v>5995</v>
      </c>
      <c r="Y207">
        <v>91</v>
      </c>
      <c r="AA207" t="s">
        <v>3022</v>
      </c>
      <c r="AB207" t="s">
        <v>5997</v>
      </c>
      <c r="AC207" t="s">
        <v>36</v>
      </c>
      <c r="AD207" t="s">
        <v>37</v>
      </c>
      <c r="AE207">
        <v>65000000</v>
      </c>
      <c r="AF207">
        <v>2012</v>
      </c>
      <c r="AG207">
        <v>1.7</v>
      </c>
      <c r="AI207" t="s">
        <v>12805</v>
      </c>
      <c r="AJ207">
        <v>90</v>
      </c>
      <c r="AK207">
        <v>2957978</v>
      </c>
      <c r="AL207" t="s">
        <v>20638</v>
      </c>
      <c r="AM207" t="s">
        <v>20639</v>
      </c>
      <c r="AN207" t="s">
        <v>36</v>
      </c>
      <c r="AO207" t="s">
        <v>55</v>
      </c>
      <c r="AP207">
        <v>1000000</v>
      </c>
      <c r="AQ207">
        <v>2008</v>
      </c>
      <c r="AR207">
        <v>7.8</v>
      </c>
      <c r="AT207" t="s">
        <v>944</v>
      </c>
      <c r="AU207">
        <v>92</v>
      </c>
      <c r="AV207">
        <v>111505642</v>
      </c>
      <c r="AW207" t="s">
        <v>946</v>
      </c>
      <c r="AX207" t="s">
        <v>947</v>
      </c>
      <c r="AY207" t="s">
        <v>36</v>
      </c>
      <c r="AZ207" t="s">
        <v>37</v>
      </c>
      <c r="BA207">
        <v>145000000</v>
      </c>
      <c r="BB207">
        <v>2014</v>
      </c>
      <c r="BC207">
        <v>6.9</v>
      </c>
      <c r="BE207" t="s">
        <v>15536</v>
      </c>
      <c r="BF207">
        <v>197</v>
      </c>
      <c r="BG207">
        <v>46300000</v>
      </c>
      <c r="BH207" t="s">
        <v>2959</v>
      </c>
      <c r="BI207" t="s">
        <v>15537</v>
      </c>
      <c r="BJ207" t="s">
        <v>36</v>
      </c>
      <c r="BK207" t="s">
        <v>37</v>
      </c>
      <c r="BL207">
        <v>9400000</v>
      </c>
      <c r="BM207">
        <v>1963</v>
      </c>
      <c r="BN207">
        <v>7.6</v>
      </c>
      <c r="CA207" t="s">
        <v>433</v>
      </c>
      <c r="CB207">
        <v>138</v>
      </c>
      <c r="CC207">
        <v>93749203</v>
      </c>
      <c r="CD207" t="s">
        <v>1725</v>
      </c>
      <c r="CE207" t="s">
        <v>8047</v>
      </c>
      <c r="CF207" t="s">
        <v>36</v>
      </c>
      <c r="CG207" t="s">
        <v>37</v>
      </c>
      <c r="CH207">
        <v>31000000</v>
      </c>
      <c r="CI207">
        <v>2012</v>
      </c>
      <c r="CJ207">
        <v>7.3</v>
      </c>
      <c r="CL207" t="s">
        <v>3174</v>
      </c>
      <c r="CM207">
        <v>100</v>
      </c>
      <c r="CN207">
        <v>75280058</v>
      </c>
      <c r="CO207" t="s">
        <v>3290</v>
      </c>
      <c r="CP207" t="s">
        <v>4086</v>
      </c>
      <c r="CQ207" t="s">
        <v>36</v>
      </c>
      <c r="CR207" t="s">
        <v>37</v>
      </c>
      <c r="CS207">
        <v>60000000</v>
      </c>
      <c r="CT207">
        <v>2009</v>
      </c>
      <c r="CU207">
        <v>7.7</v>
      </c>
      <c r="CW207" t="s">
        <v>1887</v>
      </c>
      <c r="CX207">
        <v>87</v>
      </c>
      <c r="CY207">
        <v>93375151</v>
      </c>
      <c r="CZ207" t="s">
        <v>3987</v>
      </c>
      <c r="DA207" t="s">
        <v>3988</v>
      </c>
      <c r="DB207" t="s">
        <v>36</v>
      </c>
      <c r="DC207" t="s">
        <v>37</v>
      </c>
      <c r="DD207">
        <v>60000000</v>
      </c>
      <c r="DE207">
        <v>2001</v>
      </c>
      <c r="DF207">
        <v>5.2</v>
      </c>
      <c r="DH207" t="s">
        <v>22930</v>
      </c>
      <c r="DI207">
        <v>123</v>
      </c>
      <c r="DK207" t="s">
        <v>17040</v>
      </c>
      <c r="DL207" t="s">
        <v>22932</v>
      </c>
      <c r="DN207" t="s">
        <v>37</v>
      </c>
      <c r="DO207">
        <v>385907</v>
      </c>
      <c r="DP207">
        <v>1916</v>
      </c>
      <c r="DQ207">
        <v>8</v>
      </c>
      <c r="DS207" t="s">
        <v>4710</v>
      </c>
      <c r="DT207">
        <v>99</v>
      </c>
      <c r="DU207">
        <v>27663982</v>
      </c>
      <c r="DV207" t="s">
        <v>117</v>
      </c>
      <c r="DW207" t="s">
        <v>6656</v>
      </c>
      <c r="DX207" t="s">
        <v>36</v>
      </c>
      <c r="DY207" t="s">
        <v>37</v>
      </c>
      <c r="DZ207">
        <v>40000000</v>
      </c>
      <c r="EA207">
        <v>1996</v>
      </c>
      <c r="EB207">
        <v>4.4000000000000004</v>
      </c>
      <c r="ED207" t="s">
        <v>12472</v>
      </c>
      <c r="EE207">
        <v>90</v>
      </c>
      <c r="EF207">
        <v>4922166</v>
      </c>
      <c r="EG207" t="s">
        <v>1660</v>
      </c>
      <c r="EH207" t="s">
        <v>14286</v>
      </c>
      <c r="EI207" t="s">
        <v>36</v>
      </c>
      <c r="EJ207" t="s">
        <v>37</v>
      </c>
      <c r="EK207">
        <v>12000000</v>
      </c>
      <c r="EL207">
        <v>2003</v>
      </c>
      <c r="EM207">
        <v>2.1</v>
      </c>
      <c r="EZ207" t="s">
        <v>11010</v>
      </c>
      <c r="FA207">
        <v>96</v>
      </c>
      <c r="FB207">
        <v>28876924</v>
      </c>
      <c r="FC207" t="s">
        <v>11012</v>
      </c>
      <c r="FD207" t="s">
        <v>11013</v>
      </c>
      <c r="FE207" t="s">
        <v>36</v>
      </c>
      <c r="FF207" t="s">
        <v>37</v>
      </c>
      <c r="FG207">
        <v>20000000</v>
      </c>
      <c r="FH207">
        <v>2016</v>
      </c>
      <c r="FI207">
        <v>7.1</v>
      </c>
      <c r="FV207" t="s">
        <v>1196</v>
      </c>
      <c r="FW207">
        <v>116</v>
      </c>
      <c r="FX207">
        <v>61355436</v>
      </c>
      <c r="FY207" t="s">
        <v>2234</v>
      </c>
      <c r="FZ207" t="s">
        <v>2235</v>
      </c>
      <c r="GA207" t="s">
        <v>36</v>
      </c>
      <c r="GB207" t="s">
        <v>37</v>
      </c>
      <c r="GC207">
        <v>68000000</v>
      </c>
      <c r="GD207">
        <v>1997</v>
      </c>
      <c r="GE207">
        <v>6.2</v>
      </c>
      <c r="GG207" t="s">
        <v>1196</v>
      </c>
      <c r="GH207">
        <v>116</v>
      </c>
      <c r="GI207">
        <v>61355436</v>
      </c>
      <c r="GJ207" t="s">
        <v>2234</v>
      </c>
      <c r="GK207" t="s">
        <v>2235</v>
      </c>
      <c r="GL207" t="s">
        <v>36</v>
      </c>
      <c r="GM207" t="s">
        <v>37</v>
      </c>
      <c r="GN207">
        <v>68000000</v>
      </c>
      <c r="GO207">
        <v>1997</v>
      </c>
      <c r="GP207">
        <v>6.2</v>
      </c>
      <c r="HC207" t="s">
        <v>2244</v>
      </c>
      <c r="HD207">
        <v>119</v>
      </c>
      <c r="HE207">
        <v>76270454</v>
      </c>
      <c r="HF207" t="s">
        <v>1744</v>
      </c>
      <c r="HG207" t="s">
        <v>9449</v>
      </c>
      <c r="HH207" t="s">
        <v>36</v>
      </c>
      <c r="HI207" t="s">
        <v>37</v>
      </c>
      <c r="HJ207">
        <v>25000000</v>
      </c>
      <c r="HK207">
        <v>1987</v>
      </c>
      <c r="HL207">
        <v>7.9</v>
      </c>
      <c r="HN207" t="s">
        <v>17249</v>
      </c>
      <c r="HO207">
        <v>118</v>
      </c>
      <c r="HQ207" t="s">
        <v>18528</v>
      </c>
      <c r="HR207" t="s">
        <v>20812</v>
      </c>
      <c r="HS207" t="s">
        <v>36</v>
      </c>
      <c r="HT207" t="s">
        <v>37</v>
      </c>
      <c r="HU207">
        <v>1650000</v>
      </c>
      <c r="HV207">
        <v>1953</v>
      </c>
      <c r="HW207">
        <v>7.8</v>
      </c>
    </row>
    <row r="208" spans="2:231" x14ac:dyDescent="0.2">
      <c r="B208" t="s">
        <v>1196</v>
      </c>
      <c r="C208">
        <v>101</v>
      </c>
      <c r="D208">
        <v>118311368</v>
      </c>
      <c r="E208" t="s">
        <v>563</v>
      </c>
      <c r="F208" t="s">
        <v>1198</v>
      </c>
      <c r="G208" t="s">
        <v>36</v>
      </c>
      <c r="H208" t="s">
        <v>37</v>
      </c>
      <c r="I208">
        <v>110000000</v>
      </c>
      <c r="J208">
        <v>2010</v>
      </c>
      <c r="K208">
        <v>6.4</v>
      </c>
      <c r="M208" t="s">
        <v>944</v>
      </c>
      <c r="N208">
        <v>84</v>
      </c>
      <c r="O208">
        <v>140015224</v>
      </c>
      <c r="P208" t="s">
        <v>1651</v>
      </c>
      <c r="Q208" t="s">
        <v>1652</v>
      </c>
      <c r="R208" t="s">
        <v>36</v>
      </c>
      <c r="S208" t="s">
        <v>765</v>
      </c>
      <c r="T208">
        <v>133000000</v>
      </c>
      <c r="U208">
        <v>1999</v>
      </c>
      <c r="V208">
        <v>5.9</v>
      </c>
      <c r="X208" t="s">
        <v>6202</v>
      </c>
      <c r="Y208">
        <v>101</v>
      </c>
      <c r="AA208" t="s">
        <v>6202</v>
      </c>
      <c r="AB208" t="s">
        <v>6204</v>
      </c>
      <c r="AC208" t="s">
        <v>1462</v>
      </c>
      <c r="AD208" t="s">
        <v>1463</v>
      </c>
      <c r="AF208">
        <v>2015</v>
      </c>
      <c r="AG208">
        <v>4.9000000000000004</v>
      </c>
      <c r="AI208" t="s">
        <v>13512</v>
      </c>
      <c r="AJ208">
        <v>95</v>
      </c>
      <c r="AK208">
        <v>2955039</v>
      </c>
      <c r="AL208" t="s">
        <v>6582</v>
      </c>
      <c r="AM208" t="s">
        <v>15714</v>
      </c>
      <c r="AN208" t="s">
        <v>36</v>
      </c>
      <c r="AO208" t="s">
        <v>37</v>
      </c>
      <c r="AP208">
        <v>9000000</v>
      </c>
      <c r="AQ208">
        <v>2007</v>
      </c>
      <c r="AR208">
        <v>6.2</v>
      </c>
      <c r="AT208" t="s">
        <v>3301</v>
      </c>
      <c r="AU208">
        <v>125</v>
      </c>
      <c r="AV208">
        <v>110476776</v>
      </c>
      <c r="AW208" t="s">
        <v>652</v>
      </c>
      <c r="AX208" t="s">
        <v>4934</v>
      </c>
      <c r="AY208" t="s">
        <v>36</v>
      </c>
      <c r="AZ208" t="s">
        <v>37</v>
      </c>
      <c r="BA208">
        <v>52000000</v>
      </c>
      <c r="BB208">
        <v>2010</v>
      </c>
      <c r="BC208">
        <v>5.7</v>
      </c>
      <c r="BE208" t="s">
        <v>4210</v>
      </c>
      <c r="BF208">
        <v>113</v>
      </c>
      <c r="BG208">
        <v>45996718</v>
      </c>
      <c r="BH208" t="s">
        <v>4211</v>
      </c>
      <c r="BI208" t="s">
        <v>4212</v>
      </c>
      <c r="BJ208" t="s">
        <v>36</v>
      </c>
      <c r="BK208" t="s">
        <v>37</v>
      </c>
      <c r="BL208">
        <v>60000000</v>
      </c>
      <c r="BM208">
        <v>2013</v>
      </c>
      <c r="BN208">
        <v>6.7</v>
      </c>
      <c r="CA208" t="s">
        <v>4164</v>
      </c>
      <c r="CB208">
        <v>116</v>
      </c>
      <c r="CC208">
        <v>93571803</v>
      </c>
      <c r="CD208" t="s">
        <v>57</v>
      </c>
      <c r="CE208" t="s">
        <v>14506</v>
      </c>
      <c r="CF208" t="s">
        <v>36</v>
      </c>
      <c r="CG208" t="s">
        <v>37</v>
      </c>
      <c r="CH208">
        <v>25000000</v>
      </c>
      <c r="CI208">
        <v>2010</v>
      </c>
      <c r="CJ208">
        <v>7.9</v>
      </c>
      <c r="CL208" t="s">
        <v>1792</v>
      </c>
      <c r="CM208">
        <v>104</v>
      </c>
      <c r="CN208">
        <v>75030163</v>
      </c>
      <c r="CO208" t="s">
        <v>654</v>
      </c>
      <c r="CP208" t="s">
        <v>1794</v>
      </c>
      <c r="CQ208" t="s">
        <v>36</v>
      </c>
      <c r="CR208" t="s">
        <v>37</v>
      </c>
      <c r="CS208">
        <v>100000000</v>
      </c>
      <c r="CT208">
        <v>2006</v>
      </c>
      <c r="CU208">
        <v>5.0999999999999996</v>
      </c>
      <c r="CW208" t="s">
        <v>258</v>
      </c>
      <c r="CX208">
        <v>125</v>
      </c>
      <c r="CY208">
        <v>75764085</v>
      </c>
      <c r="CZ208" t="s">
        <v>703</v>
      </c>
      <c r="DA208" t="s">
        <v>4029</v>
      </c>
      <c r="DB208" t="s">
        <v>36</v>
      </c>
      <c r="DC208" t="s">
        <v>37</v>
      </c>
      <c r="DD208">
        <v>60000000</v>
      </c>
      <c r="DE208">
        <v>2000</v>
      </c>
      <c r="DF208">
        <v>6.7</v>
      </c>
      <c r="DH208" t="s">
        <v>23390</v>
      </c>
      <c r="DI208">
        <v>66</v>
      </c>
      <c r="DK208" t="s">
        <v>23393</v>
      </c>
      <c r="DL208" t="s">
        <v>23394</v>
      </c>
      <c r="DM208" t="s">
        <v>36</v>
      </c>
      <c r="DN208" t="s">
        <v>37</v>
      </c>
      <c r="DO208">
        <v>200000</v>
      </c>
      <c r="DP208">
        <v>1933</v>
      </c>
      <c r="DQ208">
        <v>6.5</v>
      </c>
      <c r="DS208" t="s">
        <v>10929</v>
      </c>
      <c r="DT208">
        <v>87</v>
      </c>
      <c r="DU208">
        <v>26876529</v>
      </c>
      <c r="DV208" t="s">
        <v>6528</v>
      </c>
      <c r="DW208" t="s">
        <v>10931</v>
      </c>
      <c r="DX208" t="s">
        <v>36</v>
      </c>
      <c r="DY208" t="s">
        <v>675</v>
      </c>
      <c r="DZ208">
        <v>27000000</v>
      </c>
      <c r="EA208">
        <v>2008</v>
      </c>
      <c r="EB208">
        <v>3.9</v>
      </c>
      <c r="ED208" t="s">
        <v>10957</v>
      </c>
      <c r="EE208">
        <v>92</v>
      </c>
      <c r="EF208">
        <v>4881867</v>
      </c>
      <c r="EG208" t="s">
        <v>811</v>
      </c>
      <c r="EH208" t="s">
        <v>15721</v>
      </c>
      <c r="EI208" t="s">
        <v>36</v>
      </c>
      <c r="EJ208" t="s">
        <v>37</v>
      </c>
      <c r="EK208">
        <v>9000000</v>
      </c>
      <c r="EL208">
        <v>2008</v>
      </c>
      <c r="EM208">
        <v>6.4</v>
      </c>
      <c r="EZ208" t="s">
        <v>2941</v>
      </c>
      <c r="FA208">
        <v>106</v>
      </c>
      <c r="FB208">
        <v>28064226</v>
      </c>
      <c r="FC208" t="s">
        <v>7548</v>
      </c>
      <c r="FD208" t="s">
        <v>7549</v>
      </c>
      <c r="FE208" t="s">
        <v>36</v>
      </c>
      <c r="FF208" t="s">
        <v>37</v>
      </c>
      <c r="FG208">
        <v>35000000</v>
      </c>
      <c r="FH208">
        <v>2011</v>
      </c>
      <c r="FI208">
        <v>5</v>
      </c>
      <c r="FV208" t="s">
        <v>4078</v>
      </c>
      <c r="FW208">
        <v>107</v>
      </c>
      <c r="FX208">
        <v>60786269</v>
      </c>
      <c r="FY208" t="s">
        <v>5623</v>
      </c>
      <c r="FZ208" t="s">
        <v>5787</v>
      </c>
      <c r="GA208" t="s">
        <v>36</v>
      </c>
      <c r="GB208" t="s">
        <v>37</v>
      </c>
      <c r="GC208">
        <v>45000000</v>
      </c>
      <c r="GD208">
        <v>2000</v>
      </c>
      <c r="GE208">
        <v>5.6</v>
      </c>
      <c r="GG208" t="s">
        <v>2446</v>
      </c>
      <c r="GH208">
        <v>109</v>
      </c>
      <c r="GI208">
        <v>61280963</v>
      </c>
      <c r="GJ208" t="s">
        <v>4637</v>
      </c>
      <c r="GK208" t="s">
        <v>7333</v>
      </c>
      <c r="GL208" t="s">
        <v>36</v>
      </c>
      <c r="GM208" t="s">
        <v>37</v>
      </c>
      <c r="GN208">
        <v>33000000</v>
      </c>
      <c r="GO208">
        <v>2000</v>
      </c>
      <c r="GP208">
        <v>6.3</v>
      </c>
      <c r="HC208" t="s">
        <v>3096</v>
      </c>
      <c r="HD208">
        <v>122</v>
      </c>
      <c r="HE208">
        <v>76261036</v>
      </c>
      <c r="HF208" t="s">
        <v>1725</v>
      </c>
      <c r="HG208" t="s">
        <v>5745</v>
      </c>
      <c r="HH208" t="s">
        <v>36</v>
      </c>
      <c r="HI208" t="s">
        <v>37</v>
      </c>
      <c r="HJ208">
        <v>45000000</v>
      </c>
      <c r="HK208">
        <v>2001</v>
      </c>
      <c r="HL208">
        <v>7.7</v>
      </c>
      <c r="HN208" t="s">
        <v>17685</v>
      </c>
      <c r="HO208">
        <v>100</v>
      </c>
      <c r="HQ208" t="s">
        <v>21382</v>
      </c>
      <c r="HR208" t="s">
        <v>21383</v>
      </c>
      <c r="HS208" t="s">
        <v>36</v>
      </c>
      <c r="HT208" t="s">
        <v>37</v>
      </c>
      <c r="HU208">
        <v>1200000</v>
      </c>
      <c r="HV208">
        <v>1936</v>
      </c>
      <c r="HW208">
        <v>7.1</v>
      </c>
    </row>
    <row r="209" spans="2:231" x14ac:dyDescent="0.2">
      <c r="B209" t="s">
        <v>967</v>
      </c>
      <c r="C209">
        <v>116</v>
      </c>
      <c r="D209">
        <v>118099659</v>
      </c>
      <c r="E209" t="s">
        <v>970</v>
      </c>
      <c r="F209" t="s">
        <v>971</v>
      </c>
      <c r="G209" t="s">
        <v>36</v>
      </c>
      <c r="H209" t="s">
        <v>37</v>
      </c>
      <c r="I209">
        <v>144000000</v>
      </c>
      <c r="J209">
        <v>2016</v>
      </c>
      <c r="K209">
        <v>5.5</v>
      </c>
      <c r="M209" t="s">
        <v>1227</v>
      </c>
      <c r="N209">
        <v>82</v>
      </c>
      <c r="O209">
        <v>137748063</v>
      </c>
      <c r="P209" t="s">
        <v>1230</v>
      </c>
      <c r="Q209" t="s">
        <v>1231</v>
      </c>
      <c r="R209" t="s">
        <v>36</v>
      </c>
      <c r="S209" t="s">
        <v>37</v>
      </c>
      <c r="T209">
        <v>127500000</v>
      </c>
      <c r="U209">
        <v>2000</v>
      </c>
      <c r="V209">
        <v>6.5</v>
      </c>
      <c r="Y209">
        <v>30</v>
      </c>
      <c r="AA209" t="s">
        <v>6601</v>
      </c>
      <c r="AB209" t="s">
        <v>6602</v>
      </c>
      <c r="AC209" t="s">
        <v>36</v>
      </c>
      <c r="AD209" t="s">
        <v>266</v>
      </c>
      <c r="AG209">
        <v>7.4</v>
      </c>
      <c r="AI209" t="s">
        <v>5312</v>
      </c>
      <c r="AJ209">
        <v>95</v>
      </c>
      <c r="AK209">
        <v>2954405</v>
      </c>
      <c r="AL209" t="s">
        <v>4133</v>
      </c>
      <c r="AM209" t="s">
        <v>7217</v>
      </c>
      <c r="AN209" t="s">
        <v>36</v>
      </c>
      <c r="AO209" t="s">
        <v>37</v>
      </c>
      <c r="AP209">
        <v>36000000</v>
      </c>
      <c r="AQ209">
        <v>2000</v>
      </c>
      <c r="AR209">
        <v>5.3</v>
      </c>
      <c r="AT209" t="s">
        <v>2110</v>
      </c>
      <c r="AU209">
        <v>121</v>
      </c>
      <c r="AV209">
        <v>110416702</v>
      </c>
      <c r="AW209" t="s">
        <v>95</v>
      </c>
      <c r="AX209" t="s">
        <v>2135</v>
      </c>
      <c r="AY209" t="s">
        <v>36</v>
      </c>
      <c r="AZ209" t="s">
        <v>37</v>
      </c>
      <c r="BA209">
        <v>92000000</v>
      </c>
      <c r="BB209">
        <v>2008</v>
      </c>
      <c r="BC209">
        <v>7</v>
      </c>
      <c r="BE209" t="s">
        <v>4552</v>
      </c>
      <c r="BF209">
        <v>86</v>
      </c>
      <c r="BG209">
        <v>45860039</v>
      </c>
      <c r="BH209" t="s">
        <v>1070</v>
      </c>
      <c r="BI209" t="s">
        <v>4555</v>
      </c>
      <c r="BJ209" t="s">
        <v>36</v>
      </c>
      <c r="BK209" t="s">
        <v>37</v>
      </c>
      <c r="BL209">
        <v>56000000</v>
      </c>
      <c r="BM209">
        <v>2004</v>
      </c>
      <c r="BN209">
        <v>6.2</v>
      </c>
      <c r="CA209" t="s">
        <v>3889</v>
      </c>
      <c r="CB209">
        <v>97</v>
      </c>
      <c r="CC209">
        <v>93452056</v>
      </c>
      <c r="CD209" t="s">
        <v>464</v>
      </c>
      <c r="CE209" t="s">
        <v>5730</v>
      </c>
      <c r="CF209" t="s">
        <v>36</v>
      </c>
      <c r="CG209" t="s">
        <v>37</v>
      </c>
      <c r="CH209">
        <v>45000000</v>
      </c>
      <c r="CI209">
        <v>2007</v>
      </c>
      <c r="CJ209">
        <v>7.4</v>
      </c>
      <c r="CL209" t="s">
        <v>485</v>
      </c>
      <c r="CM209">
        <v>126</v>
      </c>
      <c r="CN209">
        <v>73820094</v>
      </c>
      <c r="CO209" t="s">
        <v>487</v>
      </c>
      <c r="CP209" t="s">
        <v>488</v>
      </c>
      <c r="CQ209" t="s">
        <v>36</v>
      </c>
      <c r="CR209" t="s">
        <v>37</v>
      </c>
      <c r="CS209">
        <v>170000000</v>
      </c>
      <c r="CT209">
        <v>2011</v>
      </c>
      <c r="CU209">
        <v>7.5</v>
      </c>
      <c r="CW209" t="s">
        <v>1755</v>
      </c>
      <c r="CX209">
        <v>100</v>
      </c>
      <c r="CY209">
        <v>90341670</v>
      </c>
      <c r="CZ209" t="s">
        <v>1070</v>
      </c>
      <c r="DA209" t="s">
        <v>4048</v>
      </c>
      <c r="DB209" t="s">
        <v>36</v>
      </c>
      <c r="DC209" t="s">
        <v>37</v>
      </c>
      <c r="DD209">
        <v>60000000</v>
      </c>
      <c r="DE209">
        <v>2002</v>
      </c>
      <c r="DF209">
        <v>5.5</v>
      </c>
      <c r="DS209" t="s">
        <v>2329</v>
      </c>
      <c r="DT209">
        <v>130</v>
      </c>
      <c r="DU209">
        <v>26616590</v>
      </c>
      <c r="DV209" t="s">
        <v>3162</v>
      </c>
      <c r="DW209" t="s">
        <v>4331</v>
      </c>
      <c r="DX209" t="s">
        <v>36</v>
      </c>
      <c r="DY209" t="s">
        <v>55</v>
      </c>
      <c r="DZ209">
        <v>60000000</v>
      </c>
      <c r="EA209">
        <v>1997</v>
      </c>
      <c r="EB209">
        <v>6.7</v>
      </c>
      <c r="ED209" t="s">
        <v>6246</v>
      </c>
      <c r="EE209">
        <v>117</v>
      </c>
      <c r="EF209">
        <v>4806750</v>
      </c>
      <c r="EG209" t="s">
        <v>350</v>
      </c>
      <c r="EH209" t="s">
        <v>11993</v>
      </c>
      <c r="EI209" t="s">
        <v>36</v>
      </c>
      <c r="EJ209" t="s">
        <v>368</v>
      </c>
      <c r="EL209">
        <v>2009</v>
      </c>
      <c r="EM209">
        <v>7.4</v>
      </c>
      <c r="EZ209" t="s">
        <v>14938</v>
      </c>
      <c r="FA209">
        <v>97</v>
      </c>
      <c r="FB209">
        <v>27736779</v>
      </c>
      <c r="FC209" t="s">
        <v>14939</v>
      </c>
      <c r="FD209" t="s">
        <v>14940</v>
      </c>
      <c r="FE209" t="s">
        <v>36</v>
      </c>
      <c r="FF209" t="s">
        <v>37</v>
      </c>
      <c r="FG209">
        <v>10000000</v>
      </c>
      <c r="FH209">
        <v>2015</v>
      </c>
      <c r="FI209">
        <v>5.2</v>
      </c>
      <c r="FV209" t="s">
        <v>7202</v>
      </c>
      <c r="FW209">
        <v>101</v>
      </c>
      <c r="FX209">
        <v>60443237</v>
      </c>
      <c r="FY209" t="s">
        <v>1743</v>
      </c>
      <c r="FZ209" t="s">
        <v>9502</v>
      </c>
      <c r="GA209" t="s">
        <v>36</v>
      </c>
      <c r="GB209" t="s">
        <v>37</v>
      </c>
      <c r="GC209">
        <v>25000000</v>
      </c>
      <c r="GD209">
        <v>2012</v>
      </c>
      <c r="GE209">
        <v>6.5</v>
      </c>
      <c r="GG209" t="s">
        <v>2244</v>
      </c>
      <c r="GH209">
        <v>114</v>
      </c>
      <c r="GI209">
        <v>60874615</v>
      </c>
      <c r="GJ209" t="s">
        <v>250</v>
      </c>
      <c r="GK209" t="s">
        <v>2245</v>
      </c>
      <c r="GL209" t="s">
        <v>36</v>
      </c>
      <c r="GM209" t="s">
        <v>37</v>
      </c>
      <c r="GN209">
        <v>90000000</v>
      </c>
      <c r="GO209">
        <v>2000</v>
      </c>
      <c r="GP209">
        <v>5.6</v>
      </c>
      <c r="HC209" t="s">
        <v>1056</v>
      </c>
      <c r="HD209">
        <v>135</v>
      </c>
      <c r="HE209">
        <v>76081498</v>
      </c>
      <c r="HF209" t="s">
        <v>1525</v>
      </c>
      <c r="HG209" t="s">
        <v>2688</v>
      </c>
      <c r="HH209" t="s">
        <v>36</v>
      </c>
      <c r="HI209" t="s">
        <v>37</v>
      </c>
      <c r="HJ209">
        <v>75000000</v>
      </c>
      <c r="HK209">
        <v>1997</v>
      </c>
      <c r="HL209">
        <v>6.7</v>
      </c>
      <c r="HN209" t="s">
        <v>17685</v>
      </c>
      <c r="HO209">
        <v>82</v>
      </c>
      <c r="HQ209" t="s">
        <v>20723</v>
      </c>
      <c r="HR209" t="s">
        <v>21482</v>
      </c>
      <c r="HS209" t="s">
        <v>36</v>
      </c>
      <c r="HT209" t="s">
        <v>37</v>
      </c>
      <c r="HU209">
        <v>950000</v>
      </c>
      <c r="HV209">
        <v>1942</v>
      </c>
      <c r="HW209">
        <v>8.6</v>
      </c>
    </row>
    <row r="210" spans="2:231" x14ac:dyDescent="0.2">
      <c r="B210" t="s">
        <v>967</v>
      </c>
      <c r="C210">
        <v>116</v>
      </c>
      <c r="D210">
        <v>118099659</v>
      </c>
      <c r="E210" t="s">
        <v>970</v>
      </c>
      <c r="F210" t="s">
        <v>971</v>
      </c>
      <c r="G210" t="s">
        <v>36</v>
      </c>
      <c r="H210" t="s">
        <v>37</v>
      </c>
      <c r="I210">
        <v>144000000</v>
      </c>
      <c r="J210">
        <v>2016</v>
      </c>
      <c r="K210">
        <v>5.5</v>
      </c>
      <c r="M210" t="s">
        <v>1774</v>
      </c>
      <c r="N210">
        <v>81</v>
      </c>
      <c r="O210">
        <v>135381507</v>
      </c>
      <c r="P210" t="s">
        <v>1800</v>
      </c>
      <c r="Q210" t="s">
        <v>3946</v>
      </c>
      <c r="R210" t="s">
        <v>36</v>
      </c>
      <c r="S210" t="s">
        <v>37</v>
      </c>
      <c r="T210">
        <v>150000000</v>
      </c>
      <c r="U210">
        <v>2005</v>
      </c>
      <c r="V210">
        <v>5.8</v>
      </c>
      <c r="X210" t="s">
        <v>1981</v>
      </c>
      <c r="Y210">
        <v>90</v>
      </c>
      <c r="AA210" t="s">
        <v>2863</v>
      </c>
      <c r="AB210" t="s">
        <v>6895</v>
      </c>
      <c r="AC210" t="s">
        <v>1462</v>
      </c>
      <c r="AD210" t="s">
        <v>1463</v>
      </c>
      <c r="AE210">
        <v>25000000</v>
      </c>
      <c r="AF210">
        <v>2011</v>
      </c>
      <c r="AG210">
        <v>6.8</v>
      </c>
      <c r="AI210" t="s">
        <v>12289</v>
      </c>
      <c r="AJ210">
        <v>128</v>
      </c>
      <c r="AK210">
        <v>2694071</v>
      </c>
      <c r="AL210" t="s">
        <v>6444</v>
      </c>
      <c r="AM210" t="s">
        <v>12290</v>
      </c>
      <c r="AN210" t="s">
        <v>36</v>
      </c>
      <c r="AO210" t="s">
        <v>37</v>
      </c>
      <c r="AQ210">
        <v>2004</v>
      </c>
      <c r="AR210">
        <v>6.7</v>
      </c>
      <c r="AT210" t="s">
        <v>1005</v>
      </c>
      <c r="AU210">
        <v>90</v>
      </c>
      <c r="AV210">
        <v>110332737</v>
      </c>
      <c r="AW210" t="s">
        <v>1008</v>
      </c>
      <c r="AX210" t="s">
        <v>1009</v>
      </c>
      <c r="AY210" t="s">
        <v>36</v>
      </c>
      <c r="AZ210" t="s">
        <v>37</v>
      </c>
      <c r="BA210">
        <v>100000000</v>
      </c>
      <c r="BB210">
        <v>2005</v>
      </c>
      <c r="BC210">
        <v>6.1</v>
      </c>
      <c r="BE210" t="s">
        <v>4848</v>
      </c>
      <c r="BF210">
        <v>135</v>
      </c>
      <c r="BG210">
        <v>45856732</v>
      </c>
      <c r="BH210" t="s">
        <v>1155</v>
      </c>
      <c r="BI210" t="s">
        <v>6511</v>
      </c>
      <c r="BJ210" t="s">
        <v>36</v>
      </c>
      <c r="BK210" t="s">
        <v>37</v>
      </c>
      <c r="BL210">
        <v>40000000</v>
      </c>
      <c r="BM210">
        <v>1997</v>
      </c>
      <c r="BN210">
        <v>7.1</v>
      </c>
      <c r="CA210" t="s">
        <v>1387</v>
      </c>
      <c r="CB210">
        <v>109</v>
      </c>
      <c r="CC210">
        <v>93050117</v>
      </c>
      <c r="CD210" t="s">
        <v>1155</v>
      </c>
      <c r="CE210" t="s">
        <v>1389</v>
      </c>
      <c r="CF210" t="s">
        <v>36</v>
      </c>
      <c r="CG210" t="s">
        <v>37</v>
      </c>
      <c r="CH210">
        <v>115000000</v>
      </c>
      <c r="CI210">
        <v>2013</v>
      </c>
      <c r="CJ210">
        <v>6.6</v>
      </c>
      <c r="CL210" t="s">
        <v>5115</v>
      </c>
      <c r="CM210">
        <v>99</v>
      </c>
      <c r="CN210">
        <v>73701902</v>
      </c>
      <c r="CO210" t="s">
        <v>1732</v>
      </c>
      <c r="CP210" t="s">
        <v>5116</v>
      </c>
      <c r="CQ210" t="s">
        <v>36</v>
      </c>
      <c r="CR210" t="s">
        <v>37</v>
      </c>
      <c r="CS210">
        <v>60000000</v>
      </c>
      <c r="CT210">
        <v>2004</v>
      </c>
      <c r="CU210">
        <v>5.2</v>
      </c>
      <c r="CW210" t="s">
        <v>3174</v>
      </c>
      <c r="CX210">
        <v>100</v>
      </c>
      <c r="CY210">
        <v>75280058</v>
      </c>
      <c r="CZ210" t="s">
        <v>3290</v>
      </c>
      <c r="DA210" t="s">
        <v>4086</v>
      </c>
      <c r="DB210" t="s">
        <v>36</v>
      </c>
      <c r="DC210" t="s">
        <v>37</v>
      </c>
      <c r="DD210">
        <v>60000000</v>
      </c>
      <c r="DE210">
        <v>2009</v>
      </c>
      <c r="DF210">
        <v>7.7</v>
      </c>
      <c r="DS210" t="s">
        <v>15222</v>
      </c>
      <c r="DT210">
        <v>93</v>
      </c>
      <c r="DU210">
        <v>26583369</v>
      </c>
      <c r="DV210" t="s">
        <v>15224</v>
      </c>
      <c r="DW210" t="s">
        <v>15225</v>
      </c>
      <c r="DX210" t="s">
        <v>36</v>
      </c>
      <c r="DY210" t="s">
        <v>37</v>
      </c>
      <c r="DZ210">
        <v>10000000</v>
      </c>
      <c r="EA210">
        <v>2016</v>
      </c>
      <c r="EB210">
        <v>4.8</v>
      </c>
      <c r="ED210" t="s">
        <v>12528</v>
      </c>
      <c r="EE210">
        <v>112</v>
      </c>
      <c r="EF210">
        <v>4734235</v>
      </c>
      <c r="EG210" t="s">
        <v>5541</v>
      </c>
      <c r="EH210" t="s">
        <v>12529</v>
      </c>
      <c r="EI210" t="s">
        <v>36</v>
      </c>
      <c r="EJ210" t="s">
        <v>37</v>
      </c>
      <c r="EK210">
        <v>15000000</v>
      </c>
      <c r="EL210">
        <v>2000</v>
      </c>
      <c r="EM210">
        <v>6</v>
      </c>
      <c r="EZ210" t="s">
        <v>17611</v>
      </c>
      <c r="FA210">
        <v>104</v>
      </c>
      <c r="FB210">
        <v>27689474</v>
      </c>
      <c r="FC210" t="s">
        <v>17612</v>
      </c>
      <c r="FD210" t="s">
        <v>17613</v>
      </c>
      <c r="FE210" t="s">
        <v>36</v>
      </c>
      <c r="FF210" t="s">
        <v>37</v>
      </c>
      <c r="FG210">
        <v>5000000</v>
      </c>
      <c r="FH210">
        <v>2013</v>
      </c>
      <c r="FI210">
        <v>6.5</v>
      </c>
      <c r="FV210" t="s">
        <v>2610</v>
      </c>
      <c r="FW210">
        <v>103</v>
      </c>
      <c r="FX210">
        <v>60400856</v>
      </c>
      <c r="FY210" t="s">
        <v>658</v>
      </c>
      <c r="FZ210" t="s">
        <v>8878</v>
      </c>
      <c r="GA210" t="s">
        <v>36</v>
      </c>
      <c r="GB210" t="s">
        <v>765</v>
      </c>
      <c r="GC210">
        <v>35000000</v>
      </c>
      <c r="GD210">
        <v>2001</v>
      </c>
      <c r="GE210">
        <v>5.2</v>
      </c>
      <c r="GG210" t="s">
        <v>910</v>
      </c>
      <c r="GH210">
        <v>100</v>
      </c>
      <c r="GI210">
        <v>60522097</v>
      </c>
      <c r="GJ210" t="s">
        <v>164</v>
      </c>
      <c r="GK210" t="s">
        <v>1224</v>
      </c>
      <c r="GL210" t="s">
        <v>36</v>
      </c>
      <c r="GM210" t="s">
        <v>37</v>
      </c>
      <c r="GN210">
        <v>130000000</v>
      </c>
      <c r="GO210">
        <v>2013</v>
      </c>
      <c r="GP210">
        <v>4.9000000000000004</v>
      </c>
      <c r="HC210" t="s">
        <v>6971</v>
      </c>
      <c r="HD210">
        <v>118</v>
      </c>
      <c r="HE210">
        <v>75668868</v>
      </c>
      <c r="HF210" t="s">
        <v>3375</v>
      </c>
      <c r="HG210" t="s">
        <v>6972</v>
      </c>
      <c r="HH210" t="s">
        <v>36</v>
      </c>
      <c r="HI210" t="s">
        <v>37</v>
      </c>
      <c r="HJ210">
        <v>35000000</v>
      </c>
      <c r="HK210">
        <v>1994</v>
      </c>
      <c r="HL210">
        <v>6.6</v>
      </c>
      <c r="HN210" t="s">
        <v>21593</v>
      </c>
      <c r="HO210">
        <v>109</v>
      </c>
      <c r="HQ210" t="s">
        <v>21596</v>
      </c>
      <c r="HR210" t="s">
        <v>21597</v>
      </c>
      <c r="HS210" t="s">
        <v>36</v>
      </c>
      <c r="HT210" t="s">
        <v>37</v>
      </c>
      <c r="HU210">
        <v>1000000</v>
      </c>
      <c r="HV210">
        <v>1949</v>
      </c>
      <c r="HW210">
        <v>7.2</v>
      </c>
    </row>
    <row r="211" spans="2:231" x14ac:dyDescent="0.2">
      <c r="B211" t="s">
        <v>1573</v>
      </c>
      <c r="C211">
        <v>99</v>
      </c>
      <c r="D211">
        <v>117559438</v>
      </c>
      <c r="E211" t="s">
        <v>6380</v>
      </c>
      <c r="F211" t="s">
        <v>7818</v>
      </c>
      <c r="G211" t="s">
        <v>36</v>
      </c>
      <c r="H211" t="s">
        <v>37</v>
      </c>
      <c r="I211">
        <v>30000000</v>
      </c>
      <c r="J211">
        <v>2000</v>
      </c>
      <c r="K211">
        <v>5.0999999999999996</v>
      </c>
      <c r="M211" t="s">
        <v>1615</v>
      </c>
      <c r="N211">
        <v>129</v>
      </c>
      <c r="O211">
        <v>134520804</v>
      </c>
      <c r="P211" t="s">
        <v>975</v>
      </c>
      <c r="Q211" t="s">
        <v>1617</v>
      </c>
      <c r="R211" t="s">
        <v>36</v>
      </c>
      <c r="S211" t="s">
        <v>37</v>
      </c>
      <c r="T211">
        <v>110000000</v>
      </c>
      <c r="U211">
        <v>2007</v>
      </c>
      <c r="V211">
        <v>7.2</v>
      </c>
      <c r="X211" t="s">
        <v>6989</v>
      </c>
      <c r="Y211">
        <v>88</v>
      </c>
      <c r="AA211" t="s">
        <v>6991</v>
      </c>
      <c r="AB211" t="s">
        <v>6992</v>
      </c>
      <c r="AC211" t="s">
        <v>36</v>
      </c>
      <c r="AD211" t="s">
        <v>890</v>
      </c>
      <c r="AE211">
        <v>40000000</v>
      </c>
      <c r="AF211">
        <v>2014</v>
      </c>
      <c r="AG211">
        <v>6.4</v>
      </c>
      <c r="AI211" t="s">
        <v>12558</v>
      </c>
      <c r="AJ211">
        <v>139</v>
      </c>
      <c r="AK211">
        <v>2474000</v>
      </c>
      <c r="AL211" t="s">
        <v>1842</v>
      </c>
      <c r="AM211" t="s">
        <v>13533</v>
      </c>
      <c r="AN211" t="s">
        <v>36</v>
      </c>
      <c r="AO211" t="s">
        <v>1463</v>
      </c>
      <c r="AP211">
        <v>14000000</v>
      </c>
      <c r="AQ211">
        <v>1995</v>
      </c>
      <c r="AR211">
        <v>5.7</v>
      </c>
      <c r="AT211" t="s">
        <v>2040</v>
      </c>
      <c r="AU211">
        <v>97</v>
      </c>
      <c r="AV211">
        <v>110222438</v>
      </c>
      <c r="AW211" t="s">
        <v>1732</v>
      </c>
      <c r="AX211" t="s">
        <v>9217</v>
      </c>
      <c r="AY211" t="s">
        <v>36</v>
      </c>
      <c r="AZ211" t="s">
        <v>37</v>
      </c>
      <c r="BA211">
        <v>26000000</v>
      </c>
      <c r="BB211">
        <v>2003</v>
      </c>
      <c r="BC211">
        <v>6.1</v>
      </c>
      <c r="BE211" t="s">
        <v>185</v>
      </c>
      <c r="BF211">
        <v>125</v>
      </c>
      <c r="BG211">
        <v>45645204</v>
      </c>
      <c r="BH211" t="s">
        <v>1145</v>
      </c>
      <c r="BI211" t="s">
        <v>8319</v>
      </c>
      <c r="BJ211" t="s">
        <v>36</v>
      </c>
      <c r="BK211" t="s">
        <v>37</v>
      </c>
      <c r="BL211">
        <v>30000000</v>
      </c>
      <c r="BM211">
        <v>1989</v>
      </c>
      <c r="BN211">
        <v>6.6</v>
      </c>
      <c r="CA211" t="s">
        <v>258</v>
      </c>
      <c r="CB211">
        <v>124</v>
      </c>
      <c r="CC211">
        <v>92930005</v>
      </c>
      <c r="CD211" t="s">
        <v>695</v>
      </c>
      <c r="CE211" t="s">
        <v>2930</v>
      </c>
      <c r="CF211" t="s">
        <v>36</v>
      </c>
      <c r="CG211" t="s">
        <v>765</v>
      </c>
      <c r="CH211">
        <v>78000000</v>
      </c>
      <c r="CI211">
        <v>2002</v>
      </c>
      <c r="CJ211">
        <v>7.2</v>
      </c>
      <c r="CL211" t="s">
        <v>3115</v>
      </c>
      <c r="CM211">
        <v>91</v>
      </c>
      <c r="CN211">
        <v>73661010</v>
      </c>
      <c r="CO211" t="s">
        <v>270</v>
      </c>
      <c r="CP211" t="s">
        <v>3117</v>
      </c>
      <c r="CQ211" t="s">
        <v>36</v>
      </c>
      <c r="CR211" t="s">
        <v>37</v>
      </c>
      <c r="CS211">
        <v>75000000</v>
      </c>
      <c r="CT211">
        <v>2006</v>
      </c>
      <c r="CU211">
        <v>6.6</v>
      </c>
      <c r="CW211" t="s">
        <v>4097</v>
      </c>
      <c r="CX211">
        <v>98</v>
      </c>
      <c r="CY211">
        <v>61112916</v>
      </c>
      <c r="CZ211" t="s">
        <v>95</v>
      </c>
      <c r="DA211" t="s">
        <v>4098</v>
      </c>
      <c r="DB211" t="s">
        <v>36</v>
      </c>
      <c r="DC211" t="s">
        <v>37</v>
      </c>
      <c r="DD211">
        <v>50000000</v>
      </c>
      <c r="DE211">
        <v>2006</v>
      </c>
      <c r="DF211">
        <v>4.4000000000000004</v>
      </c>
      <c r="DS211" t="s">
        <v>6306</v>
      </c>
      <c r="DT211">
        <v>101</v>
      </c>
      <c r="DU211">
        <v>26505000</v>
      </c>
      <c r="DV211" t="s">
        <v>42</v>
      </c>
      <c r="DW211" t="s">
        <v>7328</v>
      </c>
      <c r="DX211" t="s">
        <v>36</v>
      </c>
      <c r="DY211" t="s">
        <v>37</v>
      </c>
      <c r="DZ211">
        <v>1800000</v>
      </c>
      <c r="EA211">
        <v>1984</v>
      </c>
      <c r="EB211">
        <v>7.5</v>
      </c>
      <c r="ED211" t="s">
        <v>13957</v>
      </c>
      <c r="EE211">
        <v>97</v>
      </c>
      <c r="EF211">
        <v>4595000</v>
      </c>
      <c r="EG211" t="s">
        <v>391</v>
      </c>
      <c r="EH211" t="s">
        <v>17138</v>
      </c>
      <c r="EI211" t="s">
        <v>36</v>
      </c>
      <c r="EJ211" t="s">
        <v>55</v>
      </c>
      <c r="EL211">
        <v>1998</v>
      </c>
      <c r="EM211">
        <v>7</v>
      </c>
      <c r="EZ211" t="s">
        <v>12182</v>
      </c>
      <c r="FA211">
        <v>92</v>
      </c>
      <c r="FB211">
        <v>27669413</v>
      </c>
      <c r="FC211" t="s">
        <v>5918</v>
      </c>
      <c r="FD211" t="s">
        <v>14549</v>
      </c>
      <c r="FE211" t="s">
        <v>36</v>
      </c>
      <c r="FF211" t="s">
        <v>266</v>
      </c>
      <c r="FG211">
        <v>11000000</v>
      </c>
      <c r="FH211">
        <v>2009</v>
      </c>
      <c r="FI211">
        <v>6</v>
      </c>
      <c r="FV211" t="s">
        <v>8233</v>
      </c>
      <c r="FW211">
        <v>99</v>
      </c>
      <c r="FX211">
        <v>60269340</v>
      </c>
      <c r="FY211" t="s">
        <v>4797</v>
      </c>
      <c r="FZ211" t="s">
        <v>8234</v>
      </c>
      <c r="GA211" t="s">
        <v>36</v>
      </c>
      <c r="GB211" t="s">
        <v>37</v>
      </c>
      <c r="GC211">
        <v>30000000</v>
      </c>
      <c r="GD211">
        <v>2008</v>
      </c>
      <c r="GE211">
        <v>6</v>
      </c>
      <c r="GG211" t="s">
        <v>2329</v>
      </c>
      <c r="GH211">
        <v>97</v>
      </c>
      <c r="GI211">
        <v>60128566</v>
      </c>
      <c r="GJ211" t="s">
        <v>1970</v>
      </c>
      <c r="GK211" t="s">
        <v>4497</v>
      </c>
      <c r="GL211" t="s">
        <v>36</v>
      </c>
      <c r="GM211" t="s">
        <v>765</v>
      </c>
      <c r="GN211">
        <v>60000000</v>
      </c>
      <c r="GO211">
        <v>2010</v>
      </c>
      <c r="GP211">
        <v>5.9</v>
      </c>
      <c r="HC211" t="s">
        <v>1524</v>
      </c>
      <c r="HD211">
        <v>106</v>
      </c>
      <c r="HE211">
        <v>75638743</v>
      </c>
      <c r="HF211" t="s">
        <v>1155</v>
      </c>
      <c r="HG211" t="s">
        <v>4074</v>
      </c>
      <c r="HH211" t="s">
        <v>36</v>
      </c>
      <c r="HI211" t="s">
        <v>37</v>
      </c>
      <c r="HJ211">
        <v>60000000</v>
      </c>
      <c r="HK211">
        <v>2011</v>
      </c>
      <c r="HL211">
        <v>6.6</v>
      </c>
      <c r="HN211" t="s">
        <v>21049</v>
      </c>
      <c r="HO211">
        <v>75</v>
      </c>
      <c r="HQ211" t="s">
        <v>22232</v>
      </c>
      <c r="HR211" t="s">
        <v>22233</v>
      </c>
      <c r="HS211" t="s">
        <v>36</v>
      </c>
      <c r="HT211" t="s">
        <v>37</v>
      </c>
      <c r="HU211">
        <v>750000</v>
      </c>
      <c r="HV211">
        <v>2006</v>
      </c>
      <c r="HW211">
        <v>7.7</v>
      </c>
    </row>
    <row r="212" spans="2:231" x14ac:dyDescent="0.2">
      <c r="B212" t="s">
        <v>2064</v>
      </c>
      <c r="C212">
        <v>124</v>
      </c>
      <c r="D212">
        <v>117541000</v>
      </c>
      <c r="E212" t="s">
        <v>975</v>
      </c>
      <c r="F212" t="s">
        <v>3328</v>
      </c>
      <c r="G212" t="s">
        <v>36</v>
      </c>
      <c r="H212" t="s">
        <v>37</v>
      </c>
      <c r="I212">
        <v>70000000</v>
      </c>
      <c r="J212">
        <v>1990</v>
      </c>
      <c r="K212">
        <v>7.1</v>
      </c>
      <c r="M212" t="s">
        <v>1112</v>
      </c>
      <c r="N212">
        <v>135</v>
      </c>
      <c r="O212">
        <v>134518390</v>
      </c>
      <c r="P212" t="s">
        <v>946</v>
      </c>
      <c r="Q212" t="s">
        <v>1114</v>
      </c>
      <c r="R212" t="s">
        <v>36</v>
      </c>
      <c r="S212" t="s">
        <v>37</v>
      </c>
      <c r="T212">
        <v>150000000</v>
      </c>
      <c r="U212">
        <v>2008</v>
      </c>
      <c r="V212">
        <v>6.8</v>
      </c>
      <c r="X212" t="s">
        <v>8725</v>
      </c>
      <c r="Y212">
        <v>93</v>
      </c>
      <c r="AA212" t="s">
        <v>391</v>
      </c>
      <c r="AB212" t="s">
        <v>8726</v>
      </c>
      <c r="AC212" t="s">
        <v>8729</v>
      </c>
      <c r="AD212" t="s">
        <v>765</v>
      </c>
      <c r="AF212">
        <v>2010</v>
      </c>
      <c r="AG212">
        <v>4.9000000000000004</v>
      </c>
      <c r="AI212" t="s">
        <v>17908</v>
      </c>
      <c r="AJ212">
        <v>112</v>
      </c>
      <c r="AK212">
        <v>2445646</v>
      </c>
      <c r="AL212" t="s">
        <v>885</v>
      </c>
      <c r="AM212" t="s">
        <v>17910</v>
      </c>
      <c r="AN212" t="s">
        <v>36</v>
      </c>
      <c r="AO212" t="s">
        <v>37</v>
      </c>
      <c r="AP212">
        <v>5000000</v>
      </c>
      <c r="AQ212">
        <v>2014</v>
      </c>
      <c r="AR212">
        <v>7</v>
      </c>
      <c r="AT212" t="s">
        <v>3216</v>
      </c>
      <c r="AU212">
        <v>129</v>
      </c>
      <c r="AV212">
        <v>110008260</v>
      </c>
      <c r="AW212" t="s">
        <v>7295</v>
      </c>
      <c r="AX212" t="s">
        <v>7296</v>
      </c>
      <c r="AY212" t="s">
        <v>36</v>
      </c>
      <c r="AZ212" t="s">
        <v>675</v>
      </c>
      <c r="BA212">
        <v>35000000</v>
      </c>
      <c r="BB212">
        <v>2015</v>
      </c>
      <c r="BC212">
        <v>6.3</v>
      </c>
      <c r="BE212" t="s">
        <v>4258</v>
      </c>
      <c r="BF212">
        <v>107</v>
      </c>
      <c r="BG212">
        <v>45506619</v>
      </c>
      <c r="BH212" t="s">
        <v>2059</v>
      </c>
      <c r="BI212" t="s">
        <v>9274</v>
      </c>
      <c r="BJ212" t="s">
        <v>36</v>
      </c>
      <c r="BK212" t="s">
        <v>55</v>
      </c>
      <c r="BL212">
        <v>26000000</v>
      </c>
      <c r="BM212">
        <v>2000</v>
      </c>
      <c r="BN212">
        <v>7.8</v>
      </c>
      <c r="CA212" t="s">
        <v>3889</v>
      </c>
      <c r="CB212">
        <v>89</v>
      </c>
      <c r="CC212">
        <v>92823600</v>
      </c>
      <c r="CD212" t="s">
        <v>12381</v>
      </c>
      <c r="CE212" t="s">
        <v>12382</v>
      </c>
      <c r="CF212" t="s">
        <v>36</v>
      </c>
      <c r="CG212" t="s">
        <v>37</v>
      </c>
      <c r="CH212">
        <v>16000000</v>
      </c>
      <c r="CI212">
        <v>1989</v>
      </c>
      <c r="CJ212">
        <v>7.6</v>
      </c>
      <c r="CL212" t="s">
        <v>2707</v>
      </c>
      <c r="CM212">
        <v>83</v>
      </c>
      <c r="CN212">
        <v>73215310</v>
      </c>
      <c r="CO212" t="s">
        <v>1155</v>
      </c>
      <c r="CP212" t="s">
        <v>2710</v>
      </c>
      <c r="CQ212" t="s">
        <v>36</v>
      </c>
      <c r="CR212" t="s">
        <v>37</v>
      </c>
      <c r="CS212">
        <v>80000000</v>
      </c>
      <c r="CT212">
        <v>2002</v>
      </c>
      <c r="CU212">
        <v>7</v>
      </c>
      <c r="CW212" t="s">
        <v>376</v>
      </c>
      <c r="CX212">
        <v>132</v>
      </c>
      <c r="CY212">
        <v>59035104</v>
      </c>
      <c r="CZ212" t="s">
        <v>4112</v>
      </c>
      <c r="DA212" t="s">
        <v>4113</v>
      </c>
      <c r="DB212" t="s">
        <v>36</v>
      </c>
      <c r="DC212" t="s">
        <v>37</v>
      </c>
      <c r="DD212">
        <v>66000000</v>
      </c>
      <c r="DE212">
        <v>2004</v>
      </c>
      <c r="DF212">
        <v>6.8</v>
      </c>
      <c r="DS212" t="s">
        <v>6306</v>
      </c>
      <c r="DT212">
        <v>101</v>
      </c>
      <c r="DU212">
        <v>26505000</v>
      </c>
      <c r="DV212" t="s">
        <v>42</v>
      </c>
      <c r="DW212" t="s">
        <v>7328</v>
      </c>
      <c r="DX212" t="s">
        <v>36</v>
      </c>
      <c r="DY212" t="s">
        <v>37</v>
      </c>
      <c r="DZ212">
        <v>1800000</v>
      </c>
      <c r="EA212">
        <v>1984</v>
      </c>
      <c r="EB212">
        <v>7.5</v>
      </c>
      <c r="ED212" t="s">
        <v>12121</v>
      </c>
      <c r="EE212">
        <v>104</v>
      </c>
      <c r="EF212">
        <v>4273372</v>
      </c>
      <c r="EG212" t="s">
        <v>7037</v>
      </c>
      <c r="EH212" t="s">
        <v>15877</v>
      </c>
      <c r="EI212" t="s">
        <v>36</v>
      </c>
      <c r="EJ212" t="s">
        <v>37</v>
      </c>
      <c r="EK212">
        <v>22000000</v>
      </c>
      <c r="EL212">
        <v>2001</v>
      </c>
      <c r="EM212">
        <v>2.1</v>
      </c>
      <c r="EZ212" t="s">
        <v>10929</v>
      </c>
      <c r="FA212">
        <v>87</v>
      </c>
      <c r="FB212">
        <v>26876529</v>
      </c>
      <c r="FC212" t="s">
        <v>6528</v>
      </c>
      <c r="FD212" t="s">
        <v>10931</v>
      </c>
      <c r="FE212" t="s">
        <v>36</v>
      </c>
      <c r="FF212" t="s">
        <v>675</v>
      </c>
      <c r="FG212">
        <v>27000000</v>
      </c>
      <c r="FH212">
        <v>2008</v>
      </c>
      <c r="FI212">
        <v>3.9</v>
      </c>
      <c r="FV212" t="s">
        <v>9514</v>
      </c>
      <c r="FW212">
        <v>121</v>
      </c>
      <c r="FX212">
        <v>60072596</v>
      </c>
      <c r="FY212" t="s">
        <v>6431</v>
      </c>
      <c r="FZ212" t="s">
        <v>10729</v>
      </c>
      <c r="GA212" t="s">
        <v>36</v>
      </c>
      <c r="GB212" t="s">
        <v>37</v>
      </c>
      <c r="GC212">
        <v>20000000</v>
      </c>
      <c r="GD212">
        <v>2010</v>
      </c>
      <c r="GE212">
        <v>4.4000000000000004</v>
      </c>
      <c r="GG212" t="s">
        <v>1487</v>
      </c>
      <c r="GH212">
        <v>108</v>
      </c>
      <c r="GI212">
        <v>60054449</v>
      </c>
      <c r="GJ212" t="s">
        <v>7322</v>
      </c>
      <c r="GK212" t="s">
        <v>7323</v>
      </c>
      <c r="GL212" t="s">
        <v>36</v>
      </c>
      <c r="GM212" t="s">
        <v>37</v>
      </c>
      <c r="GN212">
        <v>35000000</v>
      </c>
      <c r="GO212">
        <v>1995</v>
      </c>
      <c r="GP212">
        <v>5.8</v>
      </c>
      <c r="HC212" t="s">
        <v>3834</v>
      </c>
      <c r="HD212">
        <v>109</v>
      </c>
      <c r="HE212">
        <v>75573300</v>
      </c>
      <c r="HF212" t="s">
        <v>1725</v>
      </c>
      <c r="HG212" t="s">
        <v>3983</v>
      </c>
      <c r="HH212" t="s">
        <v>36</v>
      </c>
      <c r="HI212" t="s">
        <v>37</v>
      </c>
      <c r="HJ212">
        <v>61000000</v>
      </c>
      <c r="HK212">
        <v>2013</v>
      </c>
      <c r="HL212">
        <v>6.7</v>
      </c>
      <c r="HN212" t="s">
        <v>22930</v>
      </c>
      <c r="HO212">
        <v>123</v>
      </c>
      <c r="HQ212" t="s">
        <v>17040</v>
      </c>
      <c r="HR212" t="s">
        <v>22932</v>
      </c>
      <c r="HT212" t="s">
        <v>37</v>
      </c>
      <c r="HU212">
        <v>385907</v>
      </c>
      <c r="HV212">
        <v>1916</v>
      </c>
      <c r="HW212">
        <v>8</v>
      </c>
    </row>
    <row r="213" spans="2:231" x14ac:dyDescent="0.2">
      <c r="B213" t="s">
        <v>10663</v>
      </c>
      <c r="C213">
        <v>101</v>
      </c>
      <c r="D213">
        <v>117224271</v>
      </c>
      <c r="E213" t="s">
        <v>10666</v>
      </c>
      <c r="F213" t="s">
        <v>10667</v>
      </c>
      <c r="G213" t="s">
        <v>36</v>
      </c>
      <c r="H213" t="s">
        <v>37</v>
      </c>
      <c r="I213">
        <v>20000000</v>
      </c>
      <c r="J213">
        <v>2010</v>
      </c>
      <c r="K213">
        <v>7.1</v>
      </c>
      <c r="M213" t="s">
        <v>1056</v>
      </c>
      <c r="N213">
        <v>188</v>
      </c>
      <c r="O213">
        <v>134218018</v>
      </c>
      <c r="P213" t="s">
        <v>117</v>
      </c>
      <c r="Q213" t="s">
        <v>4580</v>
      </c>
      <c r="R213" t="s">
        <v>36</v>
      </c>
      <c r="S213" t="s">
        <v>37</v>
      </c>
      <c r="T213">
        <v>55000000</v>
      </c>
      <c r="U213">
        <v>1978</v>
      </c>
      <c r="V213">
        <v>7.3</v>
      </c>
      <c r="X213" t="s">
        <v>8745</v>
      </c>
      <c r="Y213">
        <v>85</v>
      </c>
      <c r="AA213" t="s">
        <v>8747</v>
      </c>
      <c r="AB213" t="s">
        <v>8748</v>
      </c>
      <c r="AC213" t="s">
        <v>5639</v>
      </c>
      <c r="AD213" t="s">
        <v>7168</v>
      </c>
      <c r="AE213">
        <v>30000000</v>
      </c>
      <c r="AF213">
        <v>2015</v>
      </c>
      <c r="AG213">
        <v>4.0999999999999996</v>
      </c>
      <c r="AI213" t="s">
        <v>20293</v>
      </c>
      <c r="AJ213">
        <v>90</v>
      </c>
      <c r="AK213">
        <v>2283276</v>
      </c>
      <c r="AL213" t="s">
        <v>20293</v>
      </c>
      <c r="AM213" t="s">
        <v>20296</v>
      </c>
      <c r="AN213" t="s">
        <v>11688</v>
      </c>
      <c r="AO213" t="s">
        <v>20300</v>
      </c>
      <c r="AP213">
        <v>1500000</v>
      </c>
      <c r="AQ213">
        <v>2008</v>
      </c>
      <c r="AR213">
        <v>8</v>
      </c>
      <c r="AT213" t="s">
        <v>5700</v>
      </c>
      <c r="AU213">
        <v>84</v>
      </c>
      <c r="AV213">
        <v>110000082</v>
      </c>
      <c r="AW213" t="s">
        <v>5702</v>
      </c>
      <c r="AX213" t="s">
        <v>5703</v>
      </c>
      <c r="AY213" t="s">
        <v>36</v>
      </c>
      <c r="AZ213" t="s">
        <v>37</v>
      </c>
      <c r="BA213">
        <v>48000000</v>
      </c>
      <c r="BB213">
        <v>2003</v>
      </c>
      <c r="BC213">
        <v>5.5</v>
      </c>
      <c r="BE213" t="s">
        <v>4289</v>
      </c>
      <c r="BF213">
        <v>89</v>
      </c>
      <c r="BG213">
        <v>45207112</v>
      </c>
      <c r="BH213" t="s">
        <v>270</v>
      </c>
      <c r="BI213" t="s">
        <v>4887</v>
      </c>
      <c r="BJ213" t="s">
        <v>36</v>
      </c>
      <c r="BK213" t="s">
        <v>37</v>
      </c>
      <c r="BL213">
        <v>53000000</v>
      </c>
      <c r="BM213">
        <v>2001</v>
      </c>
      <c r="BN213">
        <v>5.5</v>
      </c>
      <c r="CA213" t="s">
        <v>6000</v>
      </c>
      <c r="CB213">
        <v>150</v>
      </c>
      <c r="CC213">
        <v>92173235</v>
      </c>
      <c r="CD213" t="s">
        <v>885</v>
      </c>
      <c r="CE213" t="s">
        <v>7103</v>
      </c>
      <c r="CF213" t="s">
        <v>36</v>
      </c>
      <c r="CG213" t="s">
        <v>37</v>
      </c>
      <c r="CH213">
        <v>37000000</v>
      </c>
      <c r="CI213">
        <v>2010</v>
      </c>
      <c r="CJ213">
        <v>7.6</v>
      </c>
      <c r="CL213" t="s">
        <v>2220</v>
      </c>
      <c r="CM213">
        <v>100</v>
      </c>
      <c r="CN213">
        <v>73023275</v>
      </c>
      <c r="CO213" t="s">
        <v>250</v>
      </c>
      <c r="CP213" t="s">
        <v>3056</v>
      </c>
      <c r="CQ213" t="s">
        <v>36</v>
      </c>
      <c r="CR213" t="s">
        <v>37</v>
      </c>
      <c r="CS213">
        <v>35000000</v>
      </c>
      <c r="CT213">
        <v>2009</v>
      </c>
      <c r="CU213">
        <v>5.4</v>
      </c>
      <c r="CW213" t="s">
        <v>4120</v>
      </c>
      <c r="CX213">
        <v>92</v>
      </c>
      <c r="CY213">
        <v>55994557</v>
      </c>
      <c r="CZ213" t="s">
        <v>2454</v>
      </c>
      <c r="DA213" t="s">
        <v>4121</v>
      </c>
      <c r="DB213" t="s">
        <v>36</v>
      </c>
      <c r="DC213" t="s">
        <v>37</v>
      </c>
      <c r="DD213">
        <v>60000000</v>
      </c>
      <c r="DE213">
        <v>2012</v>
      </c>
      <c r="DF213">
        <v>7</v>
      </c>
      <c r="DS213" t="s">
        <v>12886</v>
      </c>
      <c r="DT213">
        <v>90</v>
      </c>
      <c r="DU213">
        <v>26421314</v>
      </c>
      <c r="DV213" t="s">
        <v>12889</v>
      </c>
      <c r="DW213" t="s">
        <v>12890</v>
      </c>
      <c r="DX213" t="s">
        <v>36</v>
      </c>
      <c r="DY213" t="s">
        <v>37</v>
      </c>
      <c r="DZ213">
        <v>15000000</v>
      </c>
      <c r="EA213">
        <v>2000</v>
      </c>
      <c r="EB213">
        <v>4</v>
      </c>
      <c r="ED213" t="s">
        <v>12535</v>
      </c>
      <c r="EE213">
        <v>95</v>
      </c>
      <c r="EF213">
        <v>4193025</v>
      </c>
      <c r="EG213" t="s">
        <v>3748</v>
      </c>
      <c r="EH213" t="s">
        <v>12536</v>
      </c>
      <c r="EI213" t="s">
        <v>36</v>
      </c>
      <c r="EJ213" t="s">
        <v>37</v>
      </c>
      <c r="EK213">
        <v>15000000</v>
      </c>
      <c r="EL213">
        <v>1999</v>
      </c>
      <c r="EM213">
        <v>6.8</v>
      </c>
      <c r="EZ213" t="s">
        <v>15222</v>
      </c>
      <c r="FA213">
        <v>93</v>
      </c>
      <c r="FB213">
        <v>26583369</v>
      </c>
      <c r="FC213" t="s">
        <v>15224</v>
      </c>
      <c r="FD213" t="s">
        <v>15225</v>
      </c>
      <c r="FE213" t="s">
        <v>36</v>
      </c>
      <c r="FF213" t="s">
        <v>37</v>
      </c>
      <c r="FG213">
        <v>10000000</v>
      </c>
      <c r="FH213">
        <v>2016</v>
      </c>
      <c r="FI213">
        <v>4.8</v>
      </c>
      <c r="FV213" t="s">
        <v>8237</v>
      </c>
      <c r="FW213">
        <v>114</v>
      </c>
      <c r="FX213">
        <v>60033780</v>
      </c>
      <c r="FY213" t="s">
        <v>3831</v>
      </c>
      <c r="FZ213" t="s">
        <v>8238</v>
      </c>
      <c r="GA213" t="s">
        <v>36</v>
      </c>
      <c r="GB213" t="s">
        <v>37</v>
      </c>
      <c r="GC213">
        <v>30000000</v>
      </c>
      <c r="GD213">
        <v>1998</v>
      </c>
      <c r="GE213">
        <v>5.9</v>
      </c>
      <c r="GG213" t="s">
        <v>4861</v>
      </c>
      <c r="GH213">
        <v>125</v>
      </c>
      <c r="GI213">
        <v>60000000</v>
      </c>
      <c r="GJ213" t="s">
        <v>4578</v>
      </c>
      <c r="GK213" t="s">
        <v>6942</v>
      </c>
      <c r="GL213" t="s">
        <v>36</v>
      </c>
      <c r="GM213" t="s">
        <v>55</v>
      </c>
      <c r="GN213">
        <v>39000000</v>
      </c>
      <c r="GO213">
        <v>1983</v>
      </c>
      <c r="GP213">
        <v>4.9000000000000004</v>
      </c>
      <c r="HC213" t="s">
        <v>2680</v>
      </c>
      <c r="HD213">
        <v>122</v>
      </c>
      <c r="HE213">
        <v>75072454</v>
      </c>
      <c r="HF213" t="s">
        <v>136</v>
      </c>
      <c r="HG213" t="s">
        <v>11738</v>
      </c>
      <c r="HH213" t="s">
        <v>36</v>
      </c>
      <c r="HI213" t="s">
        <v>37</v>
      </c>
      <c r="HJ213">
        <v>20000000</v>
      </c>
      <c r="HK213">
        <v>2005</v>
      </c>
      <c r="HL213">
        <v>6.7</v>
      </c>
      <c r="HN213" t="s">
        <v>17039</v>
      </c>
      <c r="HO213">
        <v>151</v>
      </c>
      <c r="HQ213" t="s">
        <v>23318</v>
      </c>
      <c r="HR213" t="s">
        <v>23319</v>
      </c>
      <c r="HT213" t="s">
        <v>37</v>
      </c>
      <c r="HU213">
        <v>245000</v>
      </c>
      <c r="HV213">
        <v>1925</v>
      </c>
      <c r="HW213">
        <v>8.3000000000000007</v>
      </c>
    </row>
    <row r="214" spans="2:231" x14ac:dyDescent="0.2">
      <c r="B214" t="s">
        <v>3332</v>
      </c>
      <c r="C214">
        <v>117</v>
      </c>
      <c r="D214">
        <v>116643346</v>
      </c>
      <c r="E214" t="s">
        <v>885</v>
      </c>
      <c r="F214" t="s">
        <v>3335</v>
      </c>
      <c r="G214" t="s">
        <v>36</v>
      </c>
      <c r="H214" t="s">
        <v>37</v>
      </c>
      <c r="I214">
        <v>80000000</v>
      </c>
      <c r="J214">
        <v>2003</v>
      </c>
      <c r="K214">
        <v>6</v>
      </c>
      <c r="M214" t="s">
        <v>276</v>
      </c>
      <c r="N214">
        <v>136</v>
      </c>
      <c r="O214">
        <v>134006721</v>
      </c>
      <c r="P214" t="s">
        <v>703</v>
      </c>
      <c r="Q214" t="s">
        <v>3006</v>
      </c>
      <c r="R214" t="s">
        <v>36</v>
      </c>
      <c r="S214" t="s">
        <v>37</v>
      </c>
      <c r="T214">
        <v>75000000</v>
      </c>
      <c r="U214">
        <v>1996</v>
      </c>
      <c r="V214">
        <v>7.4</v>
      </c>
      <c r="X214" t="s">
        <v>8757</v>
      </c>
      <c r="Y214">
        <v>89</v>
      </c>
      <c r="AA214" t="s">
        <v>78</v>
      </c>
      <c r="AB214" t="s">
        <v>8759</v>
      </c>
      <c r="AC214" t="s">
        <v>36</v>
      </c>
      <c r="AD214" t="s">
        <v>37</v>
      </c>
      <c r="AE214">
        <v>19000000</v>
      </c>
      <c r="AF214">
        <v>2016</v>
      </c>
      <c r="AG214">
        <v>7.5</v>
      </c>
      <c r="AI214" t="s">
        <v>11408</v>
      </c>
      <c r="AJ214">
        <v>118</v>
      </c>
      <c r="AK214">
        <v>2246000</v>
      </c>
      <c r="AL214" t="s">
        <v>11409</v>
      </c>
      <c r="AM214" t="s">
        <v>11410</v>
      </c>
      <c r="AN214" t="s">
        <v>36</v>
      </c>
      <c r="AO214" t="s">
        <v>37</v>
      </c>
      <c r="AP214">
        <v>20000000</v>
      </c>
      <c r="AQ214">
        <v>2015</v>
      </c>
      <c r="AR214">
        <v>7</v>
      </c>
      <c r="AT214" t="s">
        <v>2610</v>
      </c>
      <c r="AU214">
        <v>99</v>
      </c>
      <c r="AV214">
        <v>109993847</v>
      </c>
      <c r="AW214" t="s">
        <v>2178</v>
      </c>
      <c r="AX214" t="s">
        <v>2613</v>
      </c>
      <c r="AY214" t="s">
        <v>36</v>
      </c>
      <c r="AZ214" t="s">
        <v>37</v>
      </c>
      <c r="BA214">
        <v>80000000</v>
      </c>
      <c r="BB214">
        <v>2008</v>
      </c>
      <c r="BC214">
        <v>6.1</v>
      </c>
      <c r="BE214" t="s">
        <v>430</v>
      </c>
      <c r="BF214">
        <v>128</v>
      </c>
      <c r="BG214">
        <v>44988180</v>
      </c>
      <c r="BH214" t="s">
        <v>1049</v>
      </c>
      <c r="BI214" t="s">
        <v>10810</v>
      </c>
      <c r="BJ214" t="s">
        <v>36</v>
      </c>
      <c r="BK214" t="s">
        <v>37</v>
      </c>
      <c r="BL214">
        <v>20000000</v>
      </c>
      <c r="BM214">
        <v>2015</v>
      </c>
      <c r="BN214">
        <v>8.1</v>
      </c>
      <c r="CA214" t="s">
        <v>1322</v>
      </c>
      <c r="CB214">
        <v>119</v>
      </c>
      <c r="CC214">
        <v>92115211</v>
      </c>
      <c r="CD214" t="s">
        <v>5570</v>
      </c>
      <c r="CE214" t="s">
        <v>5725</v>
      </c>
      <c r="CF214" t="s">
        <v>36</v>
      </c>
      <c r="CG214" t="s">
        <v>37</v>
      </c>
      <c r="CH214">
        <v>45000000</v>
      </c>
      <c r="CI214">
        <v>1994</v>
      </c>
      <c r="CJ214">
        <v>6.7</v>
      </c>
      <c r="CL214" t="s">
        <v>4980</v>
      </c>
      <c r="CM214">
        <v>90</v>
      </c>
      <c r="CN214">
        <v>72601713</v>
      </c>
      <c r="CO214" t="s">
        <v>4981</v>
      </c>
      <c r="CP214" t="s">
        <v>4982</v>
      </c>
      <c r="CQ214" t="s">
        <v>36</v>
      </c>
      <c r="CR214" t="s">
        <v>765</v>
      </c>
      <c r="CS214">
        <v>51000000</v>
      </c>
      <c r="CT214">
        <v>2006</v>
      </c>
      <c r="CU214">
        <v>5.6</v>
      </c>
      <c r="CW214" t="s">
        <v>4137</v>
      </c>
      <c r="CX214">
        <v>93</v>
      </c>
      <c r="CY214">
        <v>50818750</v>
      </c>
      <c r="CZ214" t="s">
        <v>1203</v>
      </c>
      <c r="DA214" t="s">
        <v>4138</v>
      </c>
      <c r="DB214" t="s">
        <v>36</v>
      </c>
      <c r="DC214" t="s">
        <v>55</v>
      </c>
      <c r="DD214">
        <v>60000000</v>
      </c>
      <c r="DE214">
        <v>2008</v>
      </c>
      <c r="DF214">
        <v>6.1</v>
      </c>
      <c r="DS214" t="s">
        <v>7873</v>
      </c>
      <c r="DT214">
        <v>100</v>
      </c>
      <c r="DU214">
        <v>26005908</v>
      </c>
      <c r="DV214" t="s">
        <v>16520</v>
      </c>
      <c r="DW214" t="s">
        <v>16521</v>
      </c>
      <c r="DX214" t="s">
        <v>36</v>
      </c>
      <c r="DY214" t="s">
        <v>55</v>
      </c>
      <c r="DZ214">
        <v>3500000</v>
      </c>
      <c r="EA214">
        <v>2005</v>
      </c>
      <c r="EB214">
        <v>7.2</v>
      </c>
      <c r="ED214" t="s">
        <v>13345</v>
      </c>
      <c r="EE214">
        <v>140</v>
      </c>
      <c r="EF214">
        <v>4157491</v>
      </c>
      <c r="EG214" t="s">
        <v>6661</v>
      </c>
      <c r="EH214" t="s">
        <v>13965</v>
      </c>
      <c r="EI214" t="s">
        <v>36</v>
      </c>
      <c r="EJ214" t="s">
        <v>7709</v>
      </c>
      <c r="EK214">
        <v>12800000</v>
      </c>
      <c r="EL214">
        <v>2000</v>
      </c>
      <c r="EM214">
        <v>8</v>
      </c>
      <c r="EZ214" t="s">
        <v>1309</v>
      </c>
      <c r="FA214">
        <v>98</v>
      </c>
      <c r="FB214">
        <v>26536120</v>
      </c>
      <c r="FC214" t="s">
        <v>1690</v>
      </c>
      <c r="FD214" t="s">
        <v>5354</v>
      </c>
      <c r="FE214" t="s">
        <v>36</v>
      </c>
      <c r="FF214" t="s">
        <v>765</v>
      </c>
      <c r="FG214">
        <v>50000000</v>
      </c>
      <c r="FH214">
        <v>2003</v>
      </c>
      <c r="FI214">
        <v>6.5</v>
      </c>
      <c r="FV214" t="s">
        <v>12342</v>
      </c>
      <c r="FW214">
        <v>102</v>
      </c>
      <c r="FX214">
        <v>59847242</v>
      </c>
      <c r="FY214" t="s">
        <v>6535</v>
      </c>
      <c r="FZ214" t="s">
        <v>12343</v>
      </c>
      <c r="GA214" t="s">
        <v>36</v>
      </c>
      <c r="GB214" t="s">
        <v>37</v>
      </c>
      <c r="GC214">
        <v>16500000</v>
      </c>
      <c r="GD214">
        <v>1991</v>
      </c>
      <c r="GE214">
        <v>6.8</v>
      </c>
      <c r="GG214" t="s">
        <v>1309</v>
      </c>
      <c r="GH214">
        <v>107</v>
      </c>
      <c r="GI214">
        <v>59735548</v>
      </c>
      <c r="GJ214" t="s">
        <v>247</v>
      </c>
      <c r="GK214" t="s">
        <v>11775</v>
      </c>
      <c r="GL214" t="s">
        <v>36</v>
      </c>
      <c r="GM214" t="s">
        <v>37</v>
      </c>
      <c r="GN214">
        <v>15000000</v>
      </c>
      <c r="GO214">
        <v>1987</v>
      </c>
      <c r="GP214">
        <v>7.8</v>
      </c>
      <c r="HC214" t="s">
        <v>9083</v>
      </c>
      <c r="HD214">
        <v>110</v>
      </c>
      <c r="HE214">
        <v>74888996</v>
      </c>
      <c r="HF214" t="s">
        <v>1026</v>
      </c>
      <c r="HG214" t="s">
        <v>9084</v>
      </c>
      <c r="HH214" t="s">
        <v>36</v>
      </c>
      <c r="HI214" t="s">
        <v>37</v>
      </c>
      <c r="HJ214">
        <v>30000000</v>
      </c>
      <c r="HK214">
        <v>1991</v>
      </c>
      <c r="HL214">
        <v>7.2</v>
      </c>
      <c r="HN214" t="s">
        <v>23648</v>
      </c>
      <c r="HO214">
        <v>90</v>
      </c>
      <c r="HR214" t="s">
        <v>23649</v>
      </c>
      <c r="HS214" t="s">
        <v>36</v>
      </c>
      <c r="HT214" t="s">
        <v>37</v>
      </c>
      <c r="HU214">
        <v>120000</v>
      </c>
      <c r="HV214">
        <v>2005</v>
      </c>
      <c r="HW214">
        <v>6.6</v>
      </c>
    </row>
    <row r="215" spans="2:231" x14ac:dyDescent="0.2">
      <c r="B215" t="s">
        <v>311</v>
      </c>
      <c r="C215">
        <v>123</v>
      </c>
      <c r="D215">
        <v>116593191</v>
      </c>
      <c r="E215" t="s">
        <v>313</v>
      </c>
      <c r="F215" t="s">
        <v>314</v>
      </c>
      <c r="G215" t="s">
        <v>36</v>
      </c>
      <c r="H215" t="s">
        <v>37</v>
      </c>
      <c r="I215">
        <v>200000000</v>
      </c>
      <c r="J215">
        <v>2011</v>
      </c>
      <c r="K215">
        <v>5.6</v>
      </c>
      <c r="M215" t="s">
        <v>349</v>
      </c>
      <c r="N215">
        <v>124</v>
      </c>
      <c r="O215">
        <v>133382309</v>
      </c>
      <c r="P215" t="s">
        <v>695</v>
      </c>
      <c r="Q215" t="s">
        <v>917</v>
      </c>
      <c r="R215" t="s">
        <v>36</v>
      </c>
      <c r="S215" t="s">
        <v>37</v>
      </c>
      <c r="T215">
        <v>150000000</v>
      </c>
      <c r="U215">
        <v>2006</v>
      </c>
      <c r="V215">
        <v>6.9</v>
      </c>
      <c r="X215" t="s">
        <v>8882</v>
      </c>
      <c r="Y215">
        <v>115</v>
      </c>
      <c r="AA215" t="s">
        <v>8885</v>
      </c>
      <c r="AB215" t="s">
        <v>8886</v>
      </c>
      <c r="AC215" t="s">
        <v>674</v>
      </c>
      <c r="AD215" t="s">
        <v>675</v>
      </c>
      <c r="AE215">
        <v>30000000</v>
      </c>
      <c r="AF215">
        <v>2013</v>
      </c>
      <c r="AG215">
        <v>6.5</v>
      </c>
      <c r="AI215" t="s">
        <v>7232</v>
      </c>
      <c r="AJ215">
        <v>105</v>
      </c>
      <c r="AK215">
        <v>2126511</v>
      </c>
      <c r="AL215" t="s">
        <v>2543</v>
      </c>
      <c r="AM215" t="s">
        <v>7235</v>
      </c>
      <c r="AN215" t="s">
        <v>7239</v>
      </c>
      <c r="AO215" t="s">
        <v>3857</v>
      </c>
      <c r="AP215">
        <v>36000000</v>
      </c>
      <c r="AQ215">
        <v>2015</v>
      </c>
      <c r="AR215">
        <v>7.2</v>
      </c>
      <c r="AT215" t="s">
        <v>1026</v>
      </c>
      <c r="AU215">
        <v>119</v>
      </c>
      <c r="AV215">
        <v>109713132</v>
      </c>
      <c r="AW215" t="s">
        <v>1026</v>
      </c>
      <c r="AX215" t="s">
        <v>10076</v>
      </c>
      <c r="AY215" t="s">
        <v>36</v>
      </c>
      <c r="AZ215" t="s">
        <v>37</v>
      </c>
      <c r="BA215">
        <v>25000000</v>
      </c>
      <c r="BB215">
        <v>1986</v>
      </c>
      <c r="BC215">
        <v>7.3</v>
      </c>
      <c r="BE215" t="s">
        <v>3468</v>
      </c>
      <c r="BF215">
        <v>118</v>
      </c>
      <c r="BG215">
        <v>44983704</v>
      </c>
      <c r="BH215" t="s">
        <v>534</v>
      </c>
      <c r="BI215" t="s">
        <v>8070</v>
      </c>
      <c r="BJ215" t="s">
        <v>36</v>
      </c>
      <c r="BK215" t="s">
        <v>37</v>
      </c>
      <c r="BL215">
        <v>31000000</v>
      </c>
      <c r="BM215">
        <v>2000</v>
      </c>
      <c r="BN215">
        <v>7.3</v>
      </c>
      <c r="CA215" t="s">
        <v>3374</v>
      </c>
      <c r="CB215">
        <v>111</v>
      </c>
      <c r="CC215">
        <v>92001027</v>
      </c>
      <c r="CD215" t="s">
        <v>3375</v>
      </c>
      <c r="CE215" t="s">
        <v>5663</v>
      </c>
      <c r="CF215" t="s">
        <v>36</v>
      </c>
      <c r="CG215" t="s">
        <v>37</v>
      </c>
      <c r="CH215">
        <v>45000000</v>
      </c>
      <c r="CI215">
        <v>1996</v>
      </c>
      <c r="CJ215">
        <v>7.6</v>
      </c>
      <c r="CL215" t="s">
        <v>7140</v>
      </c>
      <c r="CM215">
        <v>113</v>
      </c>
      <c r="CN215">
        <v>72279690</v>
      </c>
      <c r="CO215" t="s">
        <v>464</v>
      </c>
      <c r="CP215" t="s">
        <v>7143</v>
      </c>
      <c r="CQ215" t="s">
        <v>36</v>
      </c>
      <c r="CR215" t="s">
        <v>37</v>
      </c>
      <c r="CS215">
        <v>37000000</v>
      </c>
      <c r="CT215">
        <v>2011</v>
      </c>
      <c r="CU215">
        <v>6.9</v>
      </c>
      <c r="CW215" t="s">
        <v>4186</v>
      </c>
      <c r="CX215">
        <v>96</v>
      </c>
      <c r="CY215">
        <v>50807639</v>
      </c>
      <c r="CZ215" t="s">
        <v>4187</v>
      </c>
      <c r="DA215" t="s">
        <v>4188</v>
      </c>
      <c r="DB215" t="s">
        <v>36</v>
      </c>
      <c r="DC215" t="s">
        <v>37</v>
      </c>
      <c r="DD215">
        <v>60000000</v>
      </c>
      <c r="DE215">
        <v>2014</v>
      </c>
      <c r="DF215">
        <v>6.8</v>
      </c>
      <c r="DS215" t="s">
        <v>16017</v>
      </c>
      <c r="DT215">
        <v>90</v>
      </c>
      <c r="DU215">
        <v>25926543</v>
      </c>
      <c r="DV215" t="s">
        <v>16019</v>
      </c>
      <c r="DW215" t="s">
        <v>16020</v>
      </c>
      <c r="DX215" t="s">
        <v>36</v>
      </c>
      <c r="DY215" t="s">
        <v>37</v>
      </c>
      <c r="DZ215">
        <v>8000000</v>
      </c>
      <c r="EA215">
        <v>2008</v>
      </c>
      <c r="EB215">
        <v>5.2</v>
      </c>
      <c r="ED215" t="s">
        <v>11373</v>
      </c>
      <c r="EE215">
        <v>135</v>
      </c>
      <c r="EF215">
        <v>4001121</v>
      </c>
      <c r="EG215" t="s">
        <v>57</v>
      </c>
      <c r="EH215" t="s">
        <v>11374</v>
      </c>
      <c r="EI215" t="s">
        <v>36</v>
      </c>
      <c r="EJ215" t="s">
        <v>37</v>
      </c>
      <c r="EK215">
        <v>20000000</v>
      </c>
      <c r="EL215">
        <v>2007</v>
      </c>
      <c r="EM215">
        <v>7</v>
      </c>
      <c r="EZ215" t="s">
        <v>12886</v>
      </c>
      <c r="FA215">
        <v>90</v>
      </c>
      <c r="FB215">
        <v>26421314</v>
      </c>
      <c r="FC215" t="s">
        <v>12889</v>
      </c>
      <c r="FD215" t="s">
        <v>12890</v>
      </c>
      <c r="FE215" t="s">
        <v>36</v>
      </c>
      <c r="FF215" t="s">
        <v>37</v>
      </c>
      <c r="FG215">
        <v>15000000</v>
      </c>
      <c r="FH215">
        <v>2000</v>
      </c>
      <c r="FI215">
        <v>4</v>
      </c>
      <c r="FV215" t="s">
        <v>3720</v>
      </c>
      <c r="FW215">
        <v>99</v>
      </c>
      <c r="FX215">
        <v>59617068</v>
      </c>
      <c r="FY215" t="s">
        <v>2177</v>
      </c>
      <c r="FZ215" t="s">
        <v>3721</v>
      </c>
      <c r="GA215" t="s">
        <v>36</v>
      </c>
      <c r="GB215" t="s">
        <v>37</v>
      </c>
      <c r="GC215">
        <v>65000000</v>
      </c>
      <c r="GD215">
        <v>2012</v>
      </c>
      <c r="GE215">
        <v>6.4</v>
      </c>
      <c r="GG215" t="s">
        <v>1952</v>
      </c>
      <c r="GH215">
        <v>93</v>
      </c>
      <c r="GI215">
        <v>59475623</v>
      </c>
      <c r="GJ215" t="s">
        <v>1954</v>
      </c>
      <c r="GK215" t="s">
        <v>1955</v>
      </c>
      <c r="GL215" t="s">
        <v>36</v>
      </c>
      <c r="GM215" t="s">
        <v>37</v>
      </c>
      <c r="GN215">
        <v>90000000</v>
      </c>
      <c r="GO215">
        <v>2004</v>
      </c>
      <c r="GP215">
        <v>5.2</v>
      </c>
      <c r="HC215" t="s">
        <v>4051</v>
      </c>
      <c r="HD215">
        <v>115</v>
      </c>
      <c r="HE215">
        <v>74540762</v>
      </c>
      <c r="HF215" t="s">
        <v>4052</v>
      </c>
      <c r="HG215" t="s">
        <v>4053</v>
      </c>
      <c r="HH215" t="s">
        <v>36</v>
      </c>
      <c r="HI215" t="s">
        <v>37</v>
      </c>
      <c r="HJ215">
        <v>55000000</v>
      </c>
      <c r="HK215">
        <v>2004</v>
      </c>
      <c r="HL215">
        <v>6.5</v>
      </c>
    </row>
    <row r="216" spans="2:231" x14ac:dyDescent="0.2">
      <c r="B216" t="s">
        <v>1360</v>
      </c>
      <c r="C216">
        <v>123</v>
      </c>
      <c r="D216">
        <v>115802596</v>
      </c>
      <c r="E216" t="s">
        <v>703</v>
      </c>
      <c r="F216" t="s">
        <v>1363</v>
      </c>
      <c r="G216" t="s">
        <v>36</v>
      </c>
      <c r="H216" t="s">
        <v>37</v>
      </c>
      <c r="I216">
        <v>110000000</v>
      </c>
      <c r="J216">
        <v>2007</v>
      </c>
      <c r="K216">
        <v>5.2</v>
      </c>
      <c r="M216" t="s">
        <v>708</v>
      </c>
      <c r="N216">
        <v>196</v>
      </c>
      <c r="O216">
        <v>133228348</v>
      </c>
      <c r="P216" t="s">
        <v>338</v>
      </c>
      <c r="Q216" t="s">
        <v>952</v>
      </c>
      <c r="R216" t="s">
        <v>36</v>
      </c>
      <c r="S216" t="s">
        <v>37</v>
      </c>
      <c r="T216">
        <v>175000000</v>
      </c>
      <c r="U216">
        <v>2004</v>
      </c>
      <c r="V216">
        <v>7.2</v>
      </c>
      <c r="Y216">
        <v>7</v>
      </c>
      <c r="AA216" t="s">
        <v>9738</v>
      </c>
      <c r="AB216" t="s">
        <v>9739</v>
      </c>
      <c r="AC216" t="s">
        <v>36</v>
      </c>
      <c r="AD216" t="s">
        <v>55</v>
      </c>
      <c r="AG216">
        <v>8.3000000000000007</v>
      </c>
      <c r="AI216" t="s">
        <v>3561</v>
      </c>
      <c r="AJ216">
        <v>125</v>
      </c>
      <c r="AK216">
        <v>2086345</v>
      </c>
      <c r="AL216" t="s">
        <v>13627</v>
      </c>
      <c r="AM216" t="s">
        <v>13628</v>
      </c>
      <c r="AN216" t="s">
        <v>2776</v>
      </c>
      <c r="AO216" t="s">
        <v>3569</v>
      </c>
      <c r="AP216">
        <v>10000000</v>
      </c>
      <c r="AQ216">
        <v>2004</v>
      </c>
      <c r="AR216">
        <v>8.1</v>
      </c>
      <c r="AT216" t="s">
        <v>13368</v>
      </c>
      <c r="AU216">
        <v>108</v>
      </c>
      <c r="AV216">
        <v>109306210</v>
      </c>
      <c r="AW216" t="s">
        <v>9352</v>
      </c>
      <c r="AX216" t="s">
        <v>13369</v>
      </c>
      <c r="AY216" t="s">
        <v>36</v>
      </c>
      <c r="AZ216" t="s">
        <v>368</v>
      </c>
      <c r="BA216">
        <v>15800000</v>
      </c>
      <c r="BB216">
        <v>1988</v>
      </c>
      <c r="BC216">
        <v>5.5</v>
      </c>
      <c r="BE216" t="s">
        <v>1419</v>
      </c>
      <c r="BF216">
        <v>120</v>
      </c>
      <c r="BG216">
        <v>44886089</v>
      </c>
      <c r="BH216" t="s">
        <v>1744</v>
      </c>
      <c r="BI216" t="s">
        <v>12790</v>
      </c>
      <c r="BJ216" t="s">
        <v>36</v>
      </c>
      <c r="BK216" t="s">
        <v>37</v>
      </c>
      <c r="BL216">
        <v>10000000</v>
      </c>
      <c r="BM216">
        <v>1997</v>
      </c>
      <c r="BN216">
        <v>6.9</v>
      </c>
      <c r="CA216" t="s">
        <v>3365</v>
      </c>
      <c r="CB216">
        <v>99</v>
      </c>
      <c r="CC216">
        <v>91443253</v>
      </c>
      <c r="CD216" t="s">
        <v>5513</v>
      </c>
      <c r="CE216" t="s">
        <v>14443</v>
      </c>
      <c r="CF216" t="s">
        <v>36</v>
      </c>
      <c r="CG216" t="s">
        <v>37</v>
      </c>
      <c r="CH216">
        <v>12000000</v>
      </c>
      <c r="CI216">
        <v>2014</v>
      </c>
      <c r="CJ216">
        <v>5.8</v>
      </c>
      <c r="CL216" t="s">
        <v>12145</v>
      </c>
      <c r="CM216">
        <v>170</v>
      </c>
      <c r="CN216">
        <v>72000000</v>
      </c>
      <c r="CO216" t="s">
        <v>12148</v>
      </c>
      <c r="CP216" t="s">
        <v>12149</v>
      </c>
      <c r="CQ216" t="s">
        <v>36</v>
      </c>
      <c r="CR216" t="s">
        <v>37</v>
      </c>
      <c r="CS216">
        <v>17000000</v>
      </c>
      <c r="CT216">
        <v>1964</v>
      </c>
      <c r="CU216">
        <v>7.9</v>
      </c>
      <c r="CW216" t="s">
        <v>4192</v>
      </c>
      <c r="CX216">
        <v>104</v>
      </c>
      <c r="CY216">
        <v>46611204</v>
      </c>
      <c r="CZ216" t="s">
        <v>2139</v>
      </c>
      <c r="DA216" t="s">
        <v>4194</v>
      </c>
      <c r="DB216" t="s">
        <v>36</v>
      </c>
      <c r="DC216" t="s">
        <v>37</v>
      </c>
      <c r="DD216">
        <v>48000000</v>
      </c>
      <c r="DE216">
        <v>1998</v>
      </c>
      <c r="DF216">
        <v>6.1</v>
      </c>
      <c r="DS216" t="s">
        <v>17603</v>
      </c>
      <c r="DT216">
        <v>83</v>
      </c>
      <c r="DU216">
        <v>25799043</v>
      </c>
      <c r="DV216" t="s">
        <v>298</v>
      </c>
      <c r="DW216" t="s">
        <v>17604</v>
      </c>
      <c r="DX216" t="s">
        <v>36</v>
      </c>
      <c r="DY216" t="s">
        <v>37</v>
      </c>
      <c r="DZ216">
        <v>3300000</v>
      </c>
      <c r="EA216">
        <v>2015</v>
      </c>
      <c r="EB216">
        <v>5.2</v>
      </c>
      <c r="ED216" t="s">
        <v>15922</v>
      </c>
      <c r="EE216">
        <v>160</v>
      </c>
      <c r="EF216">
        <v>3827466</v>
      </c>
      <c r="EG216" t="s">
        <v>15924</v>
      </c>
      <c r="EH216" t="s">
        <v>15925</v>
      </c>
      <c r="EI216" t="s">
        <v>5609</v>
      </c>
      <c r="EJ216" t="s">
        <v>5610</v>
      </c>
      <c r="EL216">
        <v>2013</v>
      </c>
      <c r="EM216">
        <v>6.9</v>
      </c>
      <c r="EZ216" t="s">
        <v>3692</v>
      </c>
      <c r="FA216">
        <v>110</v>
      </c>
      <c r="FB216">
        <v>26199517</v>
      </c>
      <c r="FC216" t="s">
        <v>3692</v>
      </c>
      <c r="FD216" t="s">
        <v>5358</v>
      </c>
      <c r="FE216" t="s">
        <v>36</v>
      </c>
      <c r="FF216" t="s">
        <v>37</v>
      </c>
      <c r="FG216">
        <v>50000000</v>
      </c>
      <c r="FH216">
        <v>2002</v>
      </c>
      <c r="FI216">
        <v>6.4</v>
      </c>
      <c r="FV216" t="s">
        <v>7107</v>
      </c>
      <c r="FW216">
        <v>94</v>
      </c>
      <c r="FX216">
        <v>59573085</v>
      </c>
      <c r="FY216" t="s">
        <v>11276</v>
      </c>
      <c r="FZ216" t="s">
        <v>11767</v>
      </c>
      <c r="GA216" t="s">
        <v>36</v>
      </c>
      <c r="GB216" t="s">
        <v>37</v>
      </c>
      <c r="GC216">
        <v>18000000</v>
      </c>
      <c r="GD216">
        <v>2016</v>
      </c>
      <c r="GE216">
        <v>6.1</v>
      </c>
      <c r="GG216" t="s">
        <v>376</v>
      </c>
      <c r="GH216">
        <v>132</v>
      </c>
      <c r="GI216">
        <v>59035104</v>
      </c>
      <c r="GJ216" t="s">
        <v>4112</v>
      </c>
      <c r="GK216" t="s">
        <v>4113</v>
      </c>
      <c r="GL216" t="s">
        <v>36</v>
      </c>
      <c r="GM216" t="s">
        <v>37</v>
      </c>
      <c r="GN216">
        <v>66000000</v>
      </c>
      <c r="GO216">
        <v>2004</v>
      </c>
      <c r="GP216">
        <v>6.8</v>
      </c>
      <c r="HC216" t="s">
        <v>2941</v>
      </c>
      <c r="HD216">
        <v>109</v>
      </c>
      <c r="HE216">
        <v>74484168</v>
      </c>
      <c r="HF216" t="s">
        <v>3333</v>
      </c>
      <c r="HG216" t="s">
        <v>8229</v>
      </c>
      <c r="HH216" t="s">
        <v>36</v>
      </c>
      <c r="HI216" t="s">
        <v>37</v>
      </c>
      <c r="HJ216">
        <v>45000000</v>
      </c>
      <c r="HK216">
        <v>2005</v>
      </c>
      <c r="HL216">
        <v>6.9</v>
      </c>
    </row>
    <row r="217" spans="2:231" x14ac:dyDescent="0.2">
      <c r="B217" t="s">
        <v>1387</v>
      </c>
      <c r="C217">
        <v>112</v>
      </c>
      <c r="D217">
        <v>115646235</v>
      </c>
      <c r="E217" t="s">
        <v>561</v>
      </c>
      <c r="F217" t="s">
        <v>8139</v>
      </c>
      <c r="G217" t="s">
        <v>36</v>
      </c>
      <c r="H217" t="s">
        <v>8142</v>
      </c>
      <c r="I217">
        <v>30000000</v>
      </c>
      <c r="J217">
        <v>2009</v>
      </c>
      <c r="K217">
        <v>8</v>
      </c>
      <c r="M217" t="s">
        <v>595</v>
      </c>
      <c r="N217">
        <v>87</v>
      </c>
      <c r="O217">
        <v>133103929</v>
      </c>
      <c r="P217" t="s">
        <v>477</v>
      </c>
      <c r="Q217" t="s">
        <v>2578</v>
      </c>
      <c r="R217" t="s">
        <v>36</v>
      </c>
      <c r="S217" t="s">
        <v>37</v>
      </c>
      <c r="T217">
        <v>75000000</v>
      </c>
      <c r="U217">
        <v>2011</v>
      </c>
      <c r="V217">
        <v>4.4000000000000004</v>
      </c>
      <c r="Y217">
        <v>30</v>
      </c>
      <c r="AA217" t="s">
        <v>2313</v>
      </c>
      <c r="AB217" t="s">
        <v>9865</v>
      </c>
      <c r="AC217" t="s">
        <v>36</v>
      </c>
      <c r="AD217" t="s">
        <v>37</v>
      </c>
      <c r="AG217">
        <v>7.2</v>
      </c>
      <c r="AI217" t="s">
        <v>13938</v>
      </c>
      <c r="AJ217">
        <v>105</v>
      </c>
      <c r="AK217">
        <v>2062066</v>
      </c>
      <c r="AL217" t="s">
        <v>970</v>
      </c>
      <c r="AM217" t="s">
        <v>16647</v>
      </c>
      <c r="AN217" t="s">
        <v>36</v>
      </c>
      <c r="AO217" t="s">
        <v>37</v>
      </c>
      <c r="AP217">
        <v>7000000</v>
      </c>
      <c r="AQ217">
        <v>2002</v>
      </c>
      <c r="AR217">
        <v>6.6</v>
      </c>
      <c r="AT217" t="s">
        <v>3216</v>
      </c>
      <c r="AU217">
        <v>133</v>
      </c>
      <c r="AV217">
        <v>109243478</v>
      </c>
      <c r="AW217" t="s">
        <v>516</v>
      </c>
      <c r="AX217" t="s">
        <v>9220</v>
      </c>
      <c r="AY217" t="s">
        <v>36</v>
      </c>
      <c r="AZ217" t="s">
        <v>37</v>
      </c>
      <c r="BA217">
        <v>26000000</v>
      </c>
      <c r="BB217">
        <v>2005</v>
      </c>
      <c r="BC217">
        <v>7.1</v>
      </c>
      <c r="BE217" t="s">
        <v>7132</v>
      </c>
      <c r="BF217">
        <v>107</v>
      </c>
      <c r="BG217">
        <v>44867349</v>
      </c>
      <c r="BH217" t="s">
        <v>975</v>
      </c>
      <c r="BI217" t="s">
        <v>7133</v>
      </c>
      <c r="BJ217" t="s">
        <v>36</v>
      </c>
      <c r="BK217" t="s">
        <v>37</v>
      </c>
      <c r="BL217">
        <v>37000000</v>
      </c>
      <c r="BM217">
        <v>2010</v>
      </c>
      <c r="BN217">
        <v>5.6</v>
      </c>
      <c r="CA217" t="s">
        <v>1737</v>
      </c>
      <c r="CB217">
        <v>123</v>
      </c>
      <c r="CC217">
        <v>91400000</v>
      </c>
      <c r="CD217" t="s">
        <v>1725</v>
      </c>
      <c r="CE217" t="s">
        <v>4622</v>
      </c>
      <c r="CF217" t="s">
        <v>36</v>
      </c>
      <c r="CG217" t="s">
        <v>37</v>
      </c>
      <c r="CH217">
        <v>53000000</v>
      </c>
      <c r="CI217">
        <v>1995</v>
      </c>
      <c r="CJ217">
        <v>7.3</v>
      </c>
      <c r="CL217" t="s">
        <v>2040</v>
      </c>
      <c r="CM217">
        <v>107</v>
      </c>
      <c r="CN217">
        <v>71148699</v>
      </c>
      <c r="CO217" t="s">
        <v>956</v>
      </c>
      <c r="CP217" t="s">
        <v>2042</v>
      </c>
      <c r="CQ217" t="s">
        <v>36</v>
      </c>
      <c r="CR217" t="s">
        <v>37</v>
      </c>
      <c r="CS217">
        <v>90000000</v>
      </c>
      <c r="CT217">
        <v>2008</v>
      </c>
      <c r="CU217">
        <v>6.6</v>
      </c>
      <c r="CW217" t="s">
        <v>2097</v>
      </c>
      <c r="CX217">
        <v>100</v>
      </c>
      <c r="CY217">
        <v>257756197</v>
      </c>
      <c r="CZ217" t="s">
        <v>464</v>
      </c>
      <c r="DA217" t="s">
        <v>4197</v>
      </c>
      <c r="DB217" t="s">
        <v>36</v>
      </c>
      <c r="DC217" t="s">
        <v>368</v>
      </c>
      <c r="DD217">
        <v>60000000</v>
      </c>
      <c r="DE217">
        <v>2014</v>
      </c>
      <c r="DF217">
        <v>7.8</v>
      </c>
      <c r="DS217" t="s">
        <v>4901</v>
      </c>
      <c r="DT217">
        <v>108</v>
      </c>
      <c r="DU217">
        <v>25753840</v>
      </c>
      <c r="DV217" t="s">
        <v>1762</v>
      </c>
      <c r="DW217" t="s">
        <v>11080</v>
      </c>
      <c r="DX217" t="s">
        <v>36</v>
      </c>
      <c r="DY217" t="s">
        <v>37</v>
      </c>
      <c r="DZ217">
        <v>19000000</v>
      </c>
      <c r="EA217">
        <v>1996</v>
      </c>
      <c r="EB217">
        <v>7.3</v>
      </c>
      <c r="ED217" t="s">
        <v>17417</v>
      </c>
      <c r="EE217">
        <v>97</v>
      </c>
      <c r="EF217">
        <v>3629758</v>
      </c>
      <c r="EG217" t="s">
        <v>17419</v>
      </c>
      <c r="EH217" t="s">
        <v>17420</v>
      </c>
      <c r="EI217" t="s">
        <v>1462</v>
      </c>
      <c r="EJ217" t="s">
        <v>1463</v>
      </c>
      <c r="EK217">
        <v>5500000</v>
      </c>
      <c r="EL217">
        <v>2004</v>
      </c>
      <c r="EM217">
        <v>7.9</v>
      </c>
      <c r="EZ217" t="s">
        <v>9228</v>
      </c>
      <c r="FA217">
        <v>114</v>
      </c>
      <c r="FB217">
        <v>25977365</v>
      </c>
      <c r="FC217" t="s">
        <v>226</v>
      </c>
      <c r="FD217" t="s">
        <v>9230</v>
      </c>
      <c r="FE217" t="s">
        <v>36</v>
      </c>
      <c r="FF217" t="s">
        <v>37</v>
      </c>
      <c r="FG217">
        <v>28000000</v>
      </c>
      <c r="FH217">
        <v>2014</v>
      </c>
      <c r="FI217">
        <v>6.5</v>
      </c>
      <c r="FV217" t="s">
        <v>5507</v>
      </c>
      <c r="FW217">
        <v>129</v>
      </c>
      <c r="FX217">
        <v>59365105</v>
      </c>
      <c r="FY217" t="s">
        <v>434</v>
      </c>
      <c r="FZ217" t="s">
        <v>5791</v>
      </c>
      <c r="GA217" t="s">
        <v>36</v>
      </c>
      <c r="GB217" t="s">
        <v>55</v>
      </c>
      <c r="GC217">
        <v>45000000</v>
      </c>
      <c r="GD217">
        <v>2003</v>
      </c>
      <c r="GE217">
        <v>7.7</v>
      </c>
      <c r="GG217" t="s">
        <v>1397</v>
      </c>
      <c r="GH217">
        <v>117</v>
      </c>
      <c r="GI217">
        <v>58607007</v>
      </c>
      <c r="GJ217" t="s">
        <v>438</v>
      </c>
      <c r="GK217" t="s">
        <v>1400</v>
      </c>
      <c r="GL217" t="s">
        <v>36</v>
      </c>
      <c r="GM217" t="s">
        <v>37</v>
      </c>
      <c r="GN217">
        <v>100000000</v>
      </c>
      <c r="GO217">
        <v>2014</v>
      </c>
      <c r="GP217">
        <v>6.2</v>
      </c>
      <c r="HC217" t="s">
        <v>7111</v>
      </c>
      <c r="HD217">
        <v>122</v>
      </c>
      <c r="HE217">
        <v>74273505</v>
      </c>
      <c r="HF217" t="s">
        <v>401</v>
      </c>
      <c r="HG217" t="s">
        <v>9452</v>
      </c>
      <c r="HH217" t="s">
        <v>36</v>
      </c>
      <c r="HI217" t="s">
        <v>37</v>
      </c>
      <c r="HJ217">
        <v>25000000</v>
      </c>
      <c r="HK217">
        <v>2007</v>
      </c>
      <c r="HL217">
        <v>8.1</v>
      </c>
    </row>
    <row r="218" spans="2:231" x14ac:dyDescent="0.2">
      <c r="B218" t="s">
        <v>161</v>
      </c>
      <c r="C218">
        <v>106</v>
      </c>
      <c r="D218">
        <v>113745408</v>
      </c>
      <c r="E218" t="s">
        <v>164</v>
      </c>
      <c r="F218" t="s">
        <v>493</v>
      </c>
      <c r="G218" t="s">
        <v>36</v>
      </c>
      <c r="H218" t="s">
        <v>37</v>
      </c>
      <c r="I218">
        <v>170000000</v>
      </c>
      <c r="J218">
        <v>1999</v>
      </c>
      <c r="K218">
        <v>4.8</v>
      </c>
      <c r="M218" t="s">
        <v>1419</v>
      </c>
      <c r="N218">
        <v>138</v>
      </c>
      <c r="O218">
        <v>132550960</v>
      </c>
      <c r="P218" t="s">
        <v>261</v>
      </c>
      <c r="Q218" t="s">
        <v>1443</v>
      </c>
      <c r="R218" t="s">
        <v>36</v>
      </c>
      <c r="S218" t="s">
        <v>37</v>
      </c>
      <c r="T218">
        <v>120000000</v>
      </c>
      <c r="U218">
        <v>2013</v>
      </c>
      <c r="V218">
        <v>6.7</v>
      </c>
      <c r="X218" t="s">
        <v>10021</v>
      </c>
      <c r="Y218">
        <v>88</v>
      </c>
      <c r="AA218" t="s">
        <v>970</v>
      </c>
      <c r="AB218" t="s">
        <v>10022</v>
      </c>
      <c r="AC218" t="s">
        <v>36</v>
      </c>
      <c r="AD218" t="s">
        <v>1463</v>
      </c>
      <c r="AF218">
        <v>2010</v>
      </c>
      <c r="AG218">
        <v>6.1</v>
      </c>
      <c r="AI218" t="s">
        <v>22533</v>
      </c>
      <c r="AJ218">
        <v>108</v>
      </c>
      <c r="AK218">
        <v>2047570</v>
      </c>
      <c r="AL218" t="s">
        <v>22536</v>
      </c>
      <c r="AM218" t="s">
        <v>22537</v>
      </c>
      <c r="AN218" t="s">
        <v>36</v>
      </c>
      <c r="AO218" t="s">
        <v>37</v>
      </c>
      <c r="AP218">
        <v>500000</v>
      </c>
      <c r="AQ218">
        <v>1999</v>
      </c>
      <c r="AR218">
        <v>7.6</v>
      </c>
      <c r="AT218" t="s">
        <v>4006</v>
      </c>
      <c r="AU218">
        <v>113</v>
      </c>
      <c r="AV218">
        <v>109176215</v>
      </c>
      <c r="AW218" t="s">
        <v>248</v>
      </c>
      <c r="AX218" t="s">
        <v>4007</v>
      </c>
      <c r="AY218" t="s">
        <v>36</v>
      </c>
      <c r="AZ218" t="s">
        <v>37</v>
      </c>
      <c r="BA218">
        <v>60000000</v>
      </c>
      <c r="BB218">
        <v>2009</v>
      </c>
      <c r="BC218">
        <v>5.5</v>
      </c>
      <c r="BE218" t="s">
        <v>13674</v>
      </c>
      <c r="BF218">
        <v>107</v>
      </c>
      <c r="BG218">
        <v>44726644</v>
      </c>
      <c r="BH218" t="s">
        <v>4663</v>
      </c>
      <c r="BI218" t="s">
        <v>13676</v>
      </c>
      <c r="BJ218" t="s">
        <v>36</v>
      </c>
      <c r="BK218" t="s">
        <v>37</v>
      </c>
      <c r="BL218">
        <v>13000000</v>
      </c>
      <c r="BM218">
        <v>1988</v>
      </c>
      <c r="BN218">
        <v>6.8</v>
      </c>
      <c r="CA218" t="s">
        <v>12700</v>
      </c>
      <c r="CB218">
        <v>114</v>
      </c>
      <c r="CC218">
        <v>91121452</v>
      </c>
      <c r="CD218" t="s">
        <v>351</v>
      </c>
      <c r="CE218" t="s">
        <v>12701</v>
      </c>
      <c r="CF218" t="s">
        <v>36</v>
      </c>
      <c r="CG218" t="s">
        <v>55</v>
      </c>
      <c r="CH218">
        <v>14000000</v>
      </c>
      <c r="CI218">
        <v>2014</v>
      </c>
      <c r="CJ218">
        <v>8.1</v>
      </c>
      <c r="CL218" t="s">
        <v>1573</v>
      </c>
      <c r="CM218">
        <v>105</v>
      </c>
      <c r="CN218">
        <v>71017784</v>
      </c>
      <c r="CO218" t="s">
        <v>1598</v>
      </c>
      <c r="CP218" t="s">
        <v>1599</v>
      </c>
      <c r="CQ218" t="s">
        <v>36</v>
      </c>
      <c r="CR218" t="s">
        <v>37</v>
      </c>
      <c r="CS218">
        <v>105000000</v>
      </c>
      <c r="CT218">
        <v>2013</v>
      </c>
      <c r="CU218">
        <v>5.4</v>
      </c>
      <c r="CW218" t="s">
        <v>3611</v>
      </c>
      <c r="CX218">
        <v>101</v>
      </c>
      <c r="CY218">
        <v>43060566</v>
      </c>
      <c r="CZ218" t="s">
        <v>57</v>
      </c>
      <c r="DA218" t="s">
        <v>4207</v>
      </c>
      <c r="DB218" t="s">
        <v>36</v>
      </c>
      <c r="DC218" t="s">
        <v>37</v>
      </c>
      <c r="DD218">
        <v>60000000</v>
      </c>
      <c r="DE218">
        <v>2002</v>
      </c>
      <c r="DF218">
        <v>6.2</v>
      </c>
      <c r="DS218" t="s">
        <v>3257</v>
      </c>
      <c r="DT218">
        <v>126</v>
      </c>
      <c r="DU218">
        <v>25592632</v>
      </c>
      <c r="DV218" t="s">
        <v>1210</v>
      </c>
      <c r="DW218" t="s">
        <v>13740</v>
      </c>
      <c r="DX218" t="s">
        <v>36</v>
      </c>
      <c r="DY218" t="s">
        <v>37</v>
      </c>
      <c r="DZ218">
        <v>18000000</v>
      </c>
      <c r="EA218">
        <v>2007</v>
      </c>
      <c r="EB218">
        <v>7.2</v>
      </c>
      <c r="ED218" t="s">
        <v>20258</v>
      </c>
      <c r="EE218">
        <v>96</v>
      </c>
      <c r="EF218">
        <v>3590010</v>
      </c>
      <c r="EG218" t="s">
        <v>10998</v>
      </c>
      <c r="EH218" t="s">
        <v>20259</v>
      </c>
      <c r="EI218" t="s">
        <v>36</v>
      </c>
      <c r="EJ218" t="s">
        <v>55</v>
      </c>
      <c r="EK218">
        <v>2000000</v>
      </c>
      <c r="EL218">
        <v>2015</v>
      </c>
      <c r="EM218">
        <v>6.1</v>
      </c>
      <c r="EZ218" t="s">
        <v>16017</v>
      </c>
      <c r="FA218">
        <v>90</v>
      </c>
      <c r="FB218">
        <v>25926543</v>
      </c>
      <c r="FC218" t="s">
        <v>16019</v>
      </c>
      <c r="FD218" t="s">
        <v>16020</v>
      </c>
      <c r="FE218" t="s">
        <v>36</v>
      </c>
      <c r="FF218" t="s">
        <v>37</v>
      </c>
      <c r="FG218">
        <v>8000000</v>
      </c>
      <c r="FH218">
        <v>2008</v>
      </c>
      <c r="FI218">
        <v>5.2</v>
      </c>
      <c r="FV218" t="s">
        <v>2559</v>
      </c>
      <c r="FW218">
        <v>89</v>
      </c>
      <c r="FX218">
        <v>58715510</v>
      </c>
      <c r="FY218" t="s">
        <v>255</v>
      </c>
      <c r="FZ218" t="s">
        <v>8241</v>
      </c>
      <c r="GA218" t="s">
        <v>36</v>
      </c>
      <c r="GB218" t="s">
        <v>37</v>
      </c>
      <c r="GC218">
        <v>30000000</v>
      </c>
      <c r="GD218">
        <v>2009</v>
      </c>
      <c r="GE218">
        <v>5.4</v>
      </c>
      <c r="GG218" t="s">
        <v>1397</v>
      </c>
      <c r="GH218">
        <v>117</v>
      </c>
      <c r="GI218">
        <v>58607007</v>
      </c>
      <c r="GJ218" t="s">
        <v>438</v>
      </c>
      <c r="GK218" t="s">
        <v>1400</v>
      </c>
      <c r="GL218" t="s">
        <v>36</v>
      </c>
      <c r="GM218" t="s">
        <v>37</v>
      </c>
      <c r="GN218">
        <v>100000000</v>
      </c>
      <c r="GO218">
        <v>2014</v>
      </c>
      <c r="GP218">
        <v>6.2</v>
      </c>
      <c r="HC218" t="s">
        <v>3825</v>
      </c>
      <c r="HD218">
        <v>147</v>
      </c>
      <c r="HE218">
        <v>74098862</v>
      </c>
      <c r="HF218" t="s">
        <v>980</v>
      </c>
      <c r="HG218" t="s">
        <v>6359</v>
      </c>
      <c r="HH218" t="s">
        <v>36</v>
      </c>
      <c r="HI218" t="s">
        <v>37</v>
      </c>
      <c r="HJ218">
        <v>40000000</v>
      </c>
      <c r="HK218">
        <v>2005</v>
      </c>
      <c r="HL218">
        <v>8.1</v>
      </c>
    </row>
    <row r="219" spans="2:231" x14ac:dyDescent="0.2">
      <c r="B219" t="s">
        <v>426</v>
      </c>
      <c r="C219">
        <v>142</v>
      </c>
      <c r="D219">
        <v>113330342</v>
      </c>
      <c r="E219" t="s">
        <v>461</v>
      </c>
      <c r="F219" t="s">
        <v>1521</v>
      </c>
      <c r="G219" t="s">
        <v>36</v>
      </c>
      <c r="H219" t="s">
        <v>37</v>
      </c>
      <c r="I219">
        <v>110000000</v>
      </c>
      <c r="J219">
        <v>2000</v>
      </c>
      <c r="K219">
        <v>7.1</v>
      </c>
      <c r="M219" t="s">
        <v>1349</v>
      </c>
      <c r="N219">
        <v>92</v>
      </c>
      <c r="O219">
        <v>131920333</v>
      </c>
      <c r="P219" t="s">
        <v>220</v>
      </c>
      <c r="Q219" t="s">
        <v>1351</v>
      </c>
      <c r="R219" t="s">
        <v>36</v>
      </c>
      <c r="S219" t="s">
        <v>37</v>
      </c>
      <c r="T219">
        <v>130000000</v>
      </c>
      <c r="U219">
        <v>2007</v>
      </c>
      <c r="V219">
        <v>5.6</v>
      </c>
      <c r="X219" t="s">
        <v>10035</v>
      </c>
      <c r="Y219">
        <v>80</v>
      </c>
      <c r="AA219" t="s">
        <v>10037</v>
      </c>
      <c r="AB219" t="s">
        <v>10038</v>
      </c>
      <c r="AC219" t="s">
        <v>36</v>
      </c>
      <c r="AD219" t="s">
        <v>1463</v>
      </c>
      <c r="AE219">
        <v>25000000</v>
      </c>
      <c r="AF219">
        <v>2009</v>
      </c>
      <c r="AG219">
        <v>2.9</v>
      </c>
      <c r="AI219" t="s">
        <v>3737</v>
      </c>
      <c r="AJ219">
        <v>102</v>
      </c>
      <c r="AK219">
        <v>2035566</v>
      </c>
      <c r="AL219" t="s">
        <v>13904</v>
      </c>
      <c r="AM219" t="s">
        <v>13905</v>
      </c>
      <c r="AN219" t="s">
        <v>36</v>
      </c>
      <c r="AO219" t="s">
        <v>1463</v>
      </c>
      <c r="AP219">
        <v>13000000</v>
      </c>
      <c r="AQ219">
        <v>2009</v>
      </c>
      <c r="AR219">
        <v>6.6</v>
      </c>
      <c r="AT219" t="s">
        <v>4980</v>
      </c>
      <c r="AU219">
        <v>90</v>
      </c>
      <c r="AV219">
        <v>108360000</v>
      </c>
      <c r="AW219" t="s">
        <v>740</v>
      </c>
      <c r="AX219" t="s">
        <v>8126</v>
      </c>
      <c r="AY219" t="s">
        <v>36</v>
      </c>
      <c r="AZ219" t="s">
        <v>37</v>
      </c>
      <c r="BA219">
        <v>30000000</v>
      </c>
      <c r="BB219">
        <v>1995</v>
      </c>
      <c r="BC219">
        <v>6.3</v>
      </c>
      <c r="BE219" t="s">
        <v>2244</v>
      </c>
      <c r="BF219">
        <v>142</v>
      </c>
      <c r="BG219">
        <v>44700000</v>
      </c>
      <c r="BH219" t="s">
        <v>2380</v>
      </c>
      <c r="BI219" t="s">
        <v>9542</v>
      </c>
      <c r="BJ219" t="s">
        <v>36</v>
      </c>
      <c r="BK219" t="s">
        <v>37</v>
      </c>
      <c r="BL219">
        <v>25000000</v>
      </c>
      <c r="BM219">
        <v>1983</v>
      </c>
      <c r="BN219">
        <v>8.3000000000000007</v>
      </c>
      <c r="CA219" t="s">
        <v>5767</v>
      </c>
      <c r="CB219">
        <v>112</v>
      </c>
      <c r="CC219">
        <v>91038276</v>
      </c>
      <c r="CD219" t="s">
        <v>11755</v>
      </c>
      <c r="CE219" t="s">
        <v>13656</v>
      </c>
      <c r="CF219" t="s">
        <v>36</v>
      </c>
      <c r="CG219" t="s">
        <v>37</v>
      </c>
      <c r="CH219">
        <v>13000000</v>
      </c>
      <c r="CI219">
        <v>2001</v>
      </c>
      <c r="CJ219">
        <v>6.1</v>
      </c>
      <c r="CL219" t="s">
        <v>196</v>
      </c>
      <c r="CM219">
        <v>113</v>
      </c>
      <c r="CN219">
        <v>70083519</v>
      </c>
      <c r="CO219" t="s">
        <v>199</v>
      </c>
      <c r="CP219" t="s">
        <v>200</v>
      </c>
      <c r="CQ219" t="s">
        <v>36</v>
      </c>
      <c r="CR219" t="s">
        <v>37</v>
      </c>
      <c r="CS219">
        <v>180000000</v>
      </c>
      <c r="CT219">
        <v>2007</v>
      </c>
      <c r="CU219">
        <v>6.1</v>
      </c>
      <c r="CW219" t="s">
        <v>4039</v>
      </c>
      <c r="CX219">
        <v>126</v>
      </c>
      <c r="CY219">
        <v>30695227</v>
      </c>
      <c r="CZ219" t="s">
        <v>1155</v>
      </c>
      <c r="DA219" t="s">
        <v>4299</v>
      </c>
      <c r="DB219" t="s">
        <v>36</v>
      </c>
      <c r="DC219" t="s">
        <v>37</v>
      </c>
      <c r="DD219">
        <v>60000000</v>
      </c>
      <c r="DE219">
        <v>2000</v>
      </c>
      <c r="DF219">
        <v>6.7</v>
      </c>
      <c r="DS219" t="s">
        <v>4380</v>
      </c>
      <c r="DT219">
        <v>103</v>
      </c>
      <c r="DU219">
        <v>25472967</v>
      </c>
      <c r="DV219" t="s">
        <v>1339</v>
      </c>
      <c r="DW219" t="s">
        <v>4383</v>
      </c>
      <c r="DX219" t="s">
        <v>36</v>
      </c>
      <c r="DY219" t="s">
        <v>37</v>
      </c>
      <c r="DZ219">
        <v>30000000</v>
      </c>
      <c r="EA219">
        <v>2005</v>
      </c>
      <c r="EB219">
        <v>5.6</v>
      </c>
      <c r="ED219" t="s">
        <v>15598</v>
      </c>
      <c r="EE219">
        <v>106</v>
      </c>
      <c r="EF219">
        <v>3571735</v>
      </c>
      <c r="EG219" t="s">
        <v>555</v>
      </c>
      <c r="EH219" t="s">
        <v>15599</v>
      </c>
      <c r="EI219" t="s">
        <v>36</v>
      </c>
      <c r="EJ219" t="s">
        <v>37</v>
      </c>
      <c r="EK219">
        <v>10000000</v>
      </c>
      <c r="EL219">
        <v>2010</v>
      </c>
      <c r="EM219">
        <v>6.6</v>
      </c>
      <c r="EZ219" t="s">
        <v>497</v>
      </c>
      <c r="FA219">
        <v>101</v>
      </c>
      <c r="FB219">
        <v>25863915</v>
      </c>
      <c r="FC219" t="s">
        <v>7510</v>
      </c>
      <c r="FD219" t="s">
        <v>7511</v>
      </c>
      <c r="FE219" t="s">
        <v>36</v>
      </c>
      <c r="FF219" t="s">
        <v>37</v>
      </c>
      <c r="FG219">
        <v>35000000</v>
      </c>
      <c r="FH219">
        <v>2012</v>
      </c>
      <c r="FI219">
        <v>5.0999999999999996</v>
      </c>
      <c r="FV219" t="s">
        <v>694</v>
      </c>
      <c r="FW219">
        <v>120</v>
      </c>
      <c r="FX219">
        <v>58700247</v>
      </c>
      <c r="FY219" t="s">
        <v>766</v>
      </c>
      <c r="FZ219" t="s">
        <v>6982</v>
      </c>
      <c r="GA219" t="s">
        <v>36</v>
      </c>
      <c r="GB219" t="s">
        <v>37</v>
      </c>
      <c r="GC219">
        <v>38000000</v>
      </c>
      <c r="GD219">
        <v>2011</v>
      </c>
      <c r="GE219">
        <v>6.9</v>
      </c>
      <c r="GG219" t="s">
        <v>1250</v>
      </c>
      <c r="GH219">
        <v>132</v>
      </c>
      <c r="GI219">
        <v>58220776</v>
      </c>
      <c r="GJ219" t="s">
        <v>809</v>
      </c>
      <c r="GK219" t="s">
        <v>2255</v>
      </c>
      <c r="GL219" t="s">
        <v>36</v>
      </c>
      <c r="GM219" t="s">
        <v>37</v>
      </c>
      <c r="GN219">
        <v>100000000</v>
      </c>
      <c r="GO219">
        <v>1999</v>
      </c>
      <c r="GP219">
        <v>6.8</v>
      </c>
      <c r="HC219" t="s">
        <v>960</v>
      </c>
      <c r="HD219">
        <v>104</v>
      </c>
      <c r="HE219">
        <v>74058698</v>
      </c>
      <c r="HF219" t="s">
        <v>464</v>
      </c>
      <c r="HG219" t="s">
        <v>8843</v>
      </c>
      <c r="HH219" t="s">
        <v>36</v>
      </c>
      <c r="HI219" t="s">
        <v>37</v>
      </c>
      <c r="HJ219">
        <v>60000000</v>
      </c>
      <c r="HK219">
        <v>2001</v>
      </c>
      <c r="HL219">
        <v>6.3</v>
      </c>
    </row>
    <row r="220" spans="2:231" x14ac:dyDescent="0.2">
      <c r="B220" t="s">
        <v>1316</v>
      </c>
      <c r="C220">
        <v>135</v>
      </c>
      <c r="D220">
        <v>113165635</v>
      </c>
      <c r="E220" t="s">
        <v>885</v>
      </c>
      <c r="F220" t="s">
        <v>1318</v>
      </c>
      <c r="G220" t="s">
        <v>36</v>
      </c>
      <c r="H220" t="s">
        <v>37</v>
      </c>
      <c r="I220">
        <v>125000000</v>
      </c>
      <c r="J220">
        <v>2012</v>
      </c>
      <c r="K220">
        <v>6.7</v>
      </c>
      <c r="M220" t="s">
        <v>910</v>
      </c>
      <c r="N220">
        <v>103</v>
      </c>
      <c r="O220">
        <v>131564731</v>
      </c>
      <c r="P220" t="s">
        <v>912</v>
      </c>
      <c r="Q220" t="s">
        <v>913</v>
      </c>
      <c r="R220" t="s">
        <v>36</v>
      </c>
      <c r="S220" t="s">
        <v>37</v>
      </c>
      <c r="T220">
        <v>150000000</v>
      </c>
      <c r="U220">
        <v>2010</v>
      </c>
      <c r="V220">
        <v>4.2</v>
      </c>
      <c r="X220" t="s">
        <v>10041</v>
      </c>
      <c r="Y220">
        <v>85</v>
      </c>
      <c r="AA220" t="s">
        <v>8749</v>
      </c>
      <c r="AB220" t="s">
        <v>10043</v>
      </c>
      <c r="AC220" t="s">
        <v>5639</v>
      </c>
      <c r="AD220" t="s">
        <v>7168</v>
      </c>
      <c r="AE220">
        <v>25000000</v>
      </c>
      <c r="AF220">
        <v>2010</v>
      </c>
      <c r="AG220">
        <v>5.2</v>
      </c>
      <c r="AI220" t="s">
        <v>11398</v>
      </c>
      <c r="AJ220">
        <v>124</v>
      </c>
      <c r="AK220">
        <v>2000000</v>
      </c>
      <c r="AL220" t="s">
        <v>11089</v>
      </c>
      <c r="AM220" t="s">
        <v>11401</v>
      </c>
      <c r="AN220" t="s">
        <v>36</v>
      </c>
      <c r="AO220" t="s">
        <v>37</v>
      </c>
      <c r="AP220">
        <v>20000000</v>
      </c>
      <c r="AQ220">
        <v>1980</v>
      </c>
      <c r="AR220">
        <v>4.5</v>
      </c>
      <c r="AT220" t="s">
        <v>3301</v>
      </c>
      <c r="AU220">
        <v>111</v>
      </c>
      <c r="AV220">
        <v>108244774</v>
      </c>
      <c r="AW220" t="s">
        <v>255</v>
      </c>
      <c r="AX220" t="s">
        <v>8129</v>
      </c>
      <c r="AY220" t="s">
        <v>36</v>
      </c>
      <c r="AZ220" t="s">
        <v>37</v>
      </c>
      <c r="BA220">
        <v>37000000</v>
      </c>
      <c r="BB220">
        <v>2001</v>
      </c>
      <c r="BC220">
        <v>6.2</v>
      </c>
      <c r="BE220" t="s">
        <v>3086</v>
      </c>
      <c r="BF220">
        <v>140</v>
      </c>
      <c r="BG220">
        <v>44484065</v>
      </c>
      <c r="BH220" t="s">
        <v>118</v>
      </c>
      <c r="BI220" t="s">
        <v>5234</v>
      </c>
      <c r="BJ220" t="s">
        <v>36</v>
      </c>
      <c r="BK220" t="s">
        <v>765</v>
      </c>
      <c r="BL220">
        <v>50000000</v>
      </c>
      <c r="BM220">
        <v>1998</v>
      </c>
      <c r="BN220">
        <v>7.3</v>
      </c>
      <c r="CA220" t="s">
        <v>1250</v>
      </c>
      <c r="CB220">
        <v>124</v>
      </c>
      <c r="CC220">
        <v>91030827</v>
      </c>
      <c r="CD220" t="s">
        <v>1525</v>
      </c>
      <c r="CE220" t="s">
        <v>5062</v>
      </c>
      <c r="CF220" t="s">
        <v>36</v>
      </c>
      <c r="CG220" t="s">
        <v>37</v>
      </c>
      <c r="CH220">
        <v>50000000</v>
      </c>
      <c r="CI220">
        <v>1998</v>
      </c>
      <c r="CJ220">
        <v>6.7</v>
      </c>
      <c r="CL220" t="s">
        <v>701</v>
      </c>
      <c r="CM220">
        <v>104</v>
      </c>
      <c r="CN220">
        <v>69688384</v>
      </c>
      <c r="CO220" t="s">
        <v>975</v>
      </c>
      <c r="CP220" t="s">
        <v>3708</v>
      </c>
      <c r="CQ220" t="s">
        <v>36</v>
      </c>
      <c r="CR220" t="s">
        <v>37</v>
      </c>
      <c r="CS220">
        <v>60000000</v>
      </c>
      <c r="CT220">
        <v>2000</v>
      </c>
      <c r="CU220">
        <v>6.1</v>
      </c>
      <c r="CW220" t="s">
        <v>3915</v>
      </c>
      <c r="CX220">
        <v>86</v>
      </c>
      <c r="CY220">
        <v>28424210</v>
      </c>
      <c r="CZ220" t="s">
        <v>545</v>
      </c>
      <c r="DA220" t="s">
        <v>4306</v>
      </c>
      <c r="DB220" t="s">
        <v>36</v>
      </c>
      <c r="DC220" t="s">
        <v>55</v>
      </c>
      <c r="DE220">
        <v>2006</v>
      </c>
      <c r="DF220">
        <v>5</v>
      </c>
      <c r="DS220" t="s">
        <v>18915</v>
      </c>
      <c r="DT220">
        <v>92</v>
      </c>
      <c r="DU220">
        <v>25138292</v>
      </c>
      <c r="DV220" t="s">
        <v>7950</v>
      </c>
      <c r="DW220" t="s">
        <v>18917</v>
      </c>
      <c r="DX220" t="s">
        <v>36</v>
      </c>
      <c r="DY220" t="s">
        <v>37</v>
      </c>
      <c r="DZ220">
        <v>3500000</v>
      </c>
      <c r="EA220">
        <v>2015</v>
      </c>
      <c r="EB220">
        <v>6.8</v>
      </c>
      <c r="ED220" t="s">
        <v>1774</v>
      </c>
      <c r="EE220">
        <v>75</v>
      </c>
      <c r="EF220">
        <v>3562749</v>
      </c>
      <c r="EG220" t="s">
        <v>8009</v>
      </c>
      <c r="EH220" t="s">
        <v>8010</v>
      </c>
      <c r="EI220" t="s">
        <v>36</v>
      </c>
      <c r="EJ220" t="s">
        <v>37</v>
      </c>
      <c r="EK220">
        <v>32000000</v>
      </c>
      <c r="EL220">
        <v>1997</v>
      </c>
      <c r="EM220">
        <v>6.9</v>
      </c>
      <c r="EZ220" t="s">
        <v>10957</v>
      </c>
      <c r="FA220">
        <v>99</v>
      </c>
      <c r="FB220">
        <v>25584685</v>
      </c>
      <c r="FC220" t="s">
        <v>10959</v>
      </c>
      <c r="FD220" t="s">
        <v>10960</v>
      </c>
      <c r="FE220" t="s">
        <v>36</v>
      </c>
      <c r="FF220" t="s">
        <v>37</v>
      </c>
      <c r="FG220">
        <v>20000000</v>
      </c>
      <c r="FH220">
        <v>2007</v>
      </c>
      <c r="FI220">
        <v>5.9</v>
      </c>
      <c r="FV220" t="s">
        <v>3730</v>
      </c>
      <c r="FW220">
        <v>92</v>
      </c>
      <c r="FX220">
        <v>58401464</v>
      </c>
      <c r="FY220" t="s">
        <v>180</v>
      </c>
      <c r="FZ220" t="s">
        <v>16105</v>
      </c>
      <c r="GA220" t="s">
        <v>36</v>
      </c>
      <c r="GB220" t="s">
        <v>37</v>
      </c>
      <c r="GC220">
        <v>8000000</v>
      </c>
      <c r="GD220">
        <v>2010</v>
      </c>
      <c r="GE220">
        <v>7.1</v>
      </c>
      <c r="GG220" t="s">
        <v>1392</v>
      </c>
      <c r="GH220">
        <v>134</v>
      </c>
      <c r="GI220">
        <v>57637485</v>
      </c>
      <c r="GJ220" t="s">
        <v>335</v>
      </c>
      <c r="GK220" t="s">
        <v>1393</v>
      </c>
      <c r="GL220" t="s">
        <v>36</v>
      </c>
      <c r="GM220" t="s">
        <v>37</v>
      </c>
      <c r="GN220">
        <v>105000000</v>
      </c>
      <c r="GO220">
        <v>2004</v>
      </c>
      <c r="GP220">
        <v>6.7</v>
      </c>
      <c r="HC220" t="s">
        <v>2064</v>
      </c>
      <c r="HD220">
        <v>105</v>
      </c>
      <c r="HE220">
        <v>73648142</v>
      </c>
      <c r="HF220" t="s">
        <v>2117</v>
      </c>
      <c r="HG220" t="s">
        <v>4060</v>
      </c>
      <c r="HH220" t="s">
        <v>36</v>
      </c>
      <c r="HI220" t="s">
        <v>37</v>
      </c>
      <c r="HJ220">
        <v>60000000</v>
      </c>
      <c r="HK220">
        <v>1999</v>
      </c>
      <c r="HL220">
        <v>5.8</v>
      </c>
    </row>
    <row r="221" spans="2:231" x14ac:dyDescent="0.2">
      <c r="B221" t="s">
        <v>2610</v>
      </c>
      <c r="C221">
        <v>95</v>
      </c>
      <c r="D221">
        <v>113006880</v>
      </c>
      <c r="E221" t="s">
        <v>335</v>
      </c>
      <c r="F221" t="s">
        <v>4549</v>
      </c>
      <c r="G221" t="s">
        <v>36</v>
      </c>
      <c r="H221" t="s">
        <v>266</v>
      </c>
      <c r="I221">
        <v>56000000</v>
      </c>
      <c r="J221">
        <v>2005</v>
      </c>
      <c r="K221">
        <v>5.5</v>
      </c>
      <c r="M221" t="s">
        <v>1276</v>
      </c>
      <c r="N221">
        <v>101</v>
      </c>
      <c r="O221">
        <v>131536019</v>
      </c>
      <c r="P221" t="s">
        <v>1279</v>
      </c>
      <c r="Q221" t="s">
        <v>1280</v>
      </c>
      <c r="R221" t="s">
        <v>36</v>
      </c>
      <c r="S221" t="s">
        <v>37</v>
      </c>
      <c r="T221">
        <v>103000000</v>
      </c>
      <c r="U221">
        <v>2014</v>
      </c>
      <c r="V221">
        <v>6.4</v>
      </c>
      <c r="X221" t="s">
        <v>10538</v>
      </c>
      <c r="Y221">
        <v>106</v>
      </c>
      <c r="AA221" t="s">
        <v>10541</v>
      </c>
      <c r="AB221" t="s">
        <v>10542</v>
      </c>
      <c r="AC221" t="s">
        <v>2776</v>
      </c>
      <c r="AD221" t="s">
        <v>3569</v>
      </c>
      <c r="AE221">
        <v>22000000</v>
      </c>
      <c r="AF221">
        <v>2013</v>
      </c>
      <c r="AG221">
        <v>6.7</v>
      </c>
      <c r="AI221" t="s">
        <v>8038</v>
      </c>
      <c r="AJ221">
        <v>106</v>
      </c>
      <c r="AK221">
        <v>1939441</v>
      </c>
      <c r="AL221" t="s">
        <v>220</v>
      </c>
      <c r="AM221" t="s">
        <v>15253</v>
      </c>
      <c r="AN221" t="s">
        <v>36</v>
      </c>
      <c r="AO221" t="s">
        <v>37</v>
      </c>
      <c r="AP221">
        <v>10000000</v>
      </c>
      <c r="AQ221">
        <v>2012</v>
      </c>
      <c r="AR221">
        <v>6.9</v>
      </c>
      <c r="AT221" t="s">
        <v>3915</v>
      </c>
      <c r="AU221">
        <v>95</v>
      </c>
      <c r="AV221">
        <v>108012170</v>
      </c>
      <c r="AW221" t="s">
        <v>3228</v>
      </c>
      <c r="AX221" t="s">
        <v>3917</v>
      </c>
      <c r="AY221" t="s">
        <v>36</v>
      </c>
      <c r="AZ221" t="s">
        <v>37</v>
      </c>
      <c r="BA221">
        <v>63000000</v>
      </c>
      <c r="BB221">
        <v>2011</v>
      </c>
      <c r="BC221">
        <v>5.5</v>
      </c>
      <c r="BE221" t="s">
        <v>4980</v>
      </c>
      <c r="BF221">
        <v>98</v>
      </c>
      <c r="BG221">
        <v>44455658</v>
      </c>
      <c r="BH221" t="s">
        <v>1637</v>
      </c>
      <c r="BI221" t="s">
        <v>9545</v>
      </c>
      <c r="BJ221" t="s">
        <v>36</v>
      </c>
      <c r="BK221" t="s">
        <v>37</v>
      </c>
      <c r="BL221">
        <v>25000000</v>
      </c>
      <c r="BM221">
        <v>1997</v>
      </c>
      <c r="BN221">
        <v>6.7</v>
      </c>
      <c r="CA221" t="s">
        <v>6232</v>
      </c>
      <c r="CB221">
        <v>126</v>
      </c>
      <c r="CC221">
        <v>90800000</v>
      </c>
      <c r="CD221" t="s">
        <v>6019</v>
      </c>
      <c r="CE221" t="s">
        <v>6235</v>
      </c>
      <c r="CF221" t="s">
        <v>36</v>
      </c>
      <c r="CG221" t="s">
        <v>37</v>
      </c>
      <c r="CH221">
        <v>8000000</v>
      </c>
      <c r="CI221">
        <v>1984</v>
      </c>
      <c r="CJ221">
        <v>7.2</v>
      </c>
      <c r="CL221" t="s">
        <v>2720</v>
      </c>
      <c r="CM221">
        <v>130</v>
      </c>
      <c r="CN221">
        <v>69102910</v>
      </c>
      <c r="CO221" t="s">
        <v>438</v>
      </c>
      <c r="CP221" t="s">
        <v>2722</v>
      </c>
      <c r="CQ221" t="s">
        <v>36</v>
      </c>
      <c r="CR221" t="s">
        <v>37</v>
      </c>
      <c r="CS221">
        <v>80000000</v>
      </c>
      <c r="CT221">
        <v>1998</v>
      </c>
      <c r="CU221">
        <v>5.0999999999999996</v>
      </c>
      <c r="CW221" t="s">
        <v>4315</v>
      </c>
      <c r="CX221">
        <v>87</v>
      </c>
      <c r="CY221">
        <v>29136626</v>
      </c>
      <c r="CZ221" t="s">
        <v>4318</v>
      </c>
      <c r="DA221" t="s">
        <v>4319</v>
      </c>
      <c r="DB221" t="s">
        <v>36</v>
      </c>
      <c r="DC221" t="s">
        <v>37</v>
      </c>
      <c r="DD221">
        <v>60000000</v>
      </c>
      <c r="DE221">
        <v>2011</v>
      </c>
      <c r="DF221">
        <v>5.7</v>
      </c>
      <c r="DS221" t="s">
        <v>2720</v>
      </c>
      <c r="DT221">
        <v>99</v>
      </c>
      <c r="DU221">
        <v>25117498</v>
      </c>
      <c r="DV221" t="s">
        <v>3455</v>
      </c>
      <c r="DW221" t="s">
        <v>6674</v>
      </c>
      <c r="DX221" t="s">
        <v>36</v>
      </c>
      <c r="DY221" t="s">
        <v>37</v>
      </c>
      <c r="DZ221">
        <v>40000000</v>
      </c>
      <c r="EA221">
        <v>2007</v>
      </c>
      <c r="EB221">
        <v>5.7</v>
      </c>
      <c r="ED221" t="s">
        <v>6470</v>
      </c>
      <c r="EE221">
        <v>93</v>
      </c>
      <c r="EF221">
        <v>3419967</v>
      </c>
      <c r="EG221" t="s">
        <v>12037</v>
      </c>
      <c r="EH221" t="s">
        <v>12038</v>
      </c>
      <c r="EI221" t="s">
        <v>36</v>
      </c>
      <c r="EJ221" t="s">
        <v>37</v>
      </c>
      <c r="EL221">
        <v>2013</v>
      </c>
      <c r="EM221">
        <v>7.2</v>
      </c>
      <c r="EZ221" t="s">
        <v>56</v>
      </c>
      <c r="FA221">
        <v>113</v>
      </c>
      <c r="FB221">
        <v>25530884</v>
      </c>
      <c r="FC221" t="s">
        <v>727</v>
      </c>
      <c r="FD221" t="s">
        <v>17607</v>
      </c>
      <c r="FE221" t="s">
        <v>36</v>
      </c>
      <c r="FF221" t="s">
        <v>37</v>
      </c>
      <c r="FG221">
        <v>9000000</v>
      </c>
      <c r="FH221">
        <v>2000</v>
      </c>
      <c r="FI221">
        <v>8.5</v>
      </c>
      <c r="FV221" t="s">
        <v>2857</v>
      </c>
      <c r="FW221">
        <v>139</v>
      </c>
      <c r="FX221">
        <v>58328680</v>
      </c>
      <c r="FY221" t="s">
        <v>1687</v>
      </c>
      <c r="FZ221" t="s">
        <v>9244</v>
      </c>
      <c r="GA221" t="s">
        <v>36</v>
      </c>
      <c r="GB221" t="s">
        <v>37</v>
      </c>
      <c r="GC221">
        <v>22000000</v>
      </c>
      <c r="GD221">
        <v>2003</v>
      </c>
      <c r="GE221">
        <v>7.5</v>
      </c>
      <c r="GG221" t="s">
        <v>6454</v>
      </c>
      <c r="GH221">
        <v>89</v>
      </c>
      <c r="GI221">
        <v>57011847</v>
      </c>
      <c r="GJ221" t="s">
        <v>498</v>
      </c>
      <c r="GK221" t="s">
        <v>6456</v>
      </c>
      <c r="GL221" t="s">
        <v>36</v>
      </c>
      <c r="GM221" t="s">
        <v>37</v>
      </c>
      <c r="GN221">
        <v>40000000</v>
      </c>
      <c r="GO221">
        <v>2013</v>
      </c>
      <c r="GP221">
        <v>5.9</v>
      </c>
      <c r="HC221" t="s">
        <v>3086</v>
      </c>
      <c r="HD221">
        <v>118</v>
      </c>
      <c r="HE221">
        <v>73343413</v>
      </c>
      <c r="HF221" t="s">
        <v>639</v>
      </c>
      <c r="HG221" t="s">
        <v>4898</v>
      </c>
      <c r="HH221" t="s">
        <v>36</v>
      </c>
      <c r="HI221" t="s">
        <v>37</v>
      </c>
      <c r="HJ221">
        <v>50000000</v>
      </c>
      <c r="HK221">
        <v>2009</v>
      </c>
      <c r="HL221">
        <v>7.4</v>
      </c>
    </row>
    <row r="222" spans="2:231" x14ac:dyDescent="0.2">
      <c r="B222" t="s">
        <v>4901</v>
      </c>
      <c r="C222">
        <v>88</v>
      </c>
      <c r="D222">
        <v>112692062</v>
      </c>
      <c r="E222" t="s">
        <v>5900</v>
      </c>
      <c r="F222" t="s">
        <v>7264</v>
      </c>
      <c r="G222" t="s">
        <v>36</v>
      </c>
      <c r="H222" t="s">
        <v>37</v>
      </c>
      <c r="I222">
        <v>35000000</v>
      </c>
      <c r="J222">
        <v>2001</v>
      </c>
      <c r="K222">
        <v>5.4</v>
      </c>
      <c r="M222" t="s">
        <v>1781</v>
      </c>
      <c r="N222">
        <v>100</v>
      </c>
      <c r="O222">
        <v>131144183</v>
      </c>
      <c r="P222" t="s">
        <v>563</v>
      </c>
      <c r="Q222" t="s">
        <v>2020</v>
      </c>
      <c r="R222" t="s">
        <v>36</v>
      </c>
      <c r="S222" t="s">
        <v>37</v>
      </c>
      <c r="T222">
        <v>115000000</v>
      </c>
      <c r="U222">
        <v>2001</v>
      </c>
      <c r="V222">
        <v>5.7</v>
      </c>
      <c r="Y222">
        <v>24</v>
      </c>
      <c r="AA222" t="s">
        <v>11026</v>
      </c>
      <c r="AB222" t="s">
        <v>11027</v>
      </c>
      <c r="AC222" t="s">
        <v>674</v>
      </c>
      <c r="AD222" t="s">
        <v>675</v>
      </c>
      <c r="AG222">
        <v>7</v>
      </c>
      <c r="AI222" t="s">
        <v>5079</v>
      </c>
      <c r="AJ222">
        <v>132</v>
      </c>
      <c r="AK222">
        <v>1865774</v>
      </c>
      <c r="AL222" t="s">
        <v>59</v>
      </c>
      <c r="AM222" t="s">
        <v>9837</v>
      </c>
      <c r="AN222" t="s">
        <v>36</v>
      </c>
      <c r="AO222" t="s">
        <v>55</v>
      </c>
      <c r="AP222">
        <v>30000000</v>
      </c>
      <c r="AQ222">
        <v>2015</v>
      </c>
      <c r="AR222">
        <v>7</v>
      </c>
      <c r="AT222" t="s">
        <v>5622</v>
      </c>
      <c r="AU222">
        <v>128</v>
      </c>
      <c r="AV222">
        <v>107458785</v>
      </c>
      <c r="AW222" t="s">
        <v>320</v>
      </c>
      <c r="AX222" t="s">
        <v>6282</v>
      </c>
      <c r="AY222" t="s">
        <v>36</v>
      </c>
      <c r="AZ222" t="s">
        <v>37</v>
      </c>
      <c r="BA222">
        <v>40000000</v>
      </c>
      <c r="BB222">
        <v>1992</v>
      </c>
      <c r="BC222">
        <v>7.2</v>
      </c>
      <c r="BE222" t="s">
        <v>1817</v>
      </c>
      <c r="BF222">
        <v>99</v>
      </c>
      <c r="BG222">
        <v>44450000</v>
      </c>
      <c r="BH222" t="s">
        <v>8910</v>
      </c>
      <c r="BI222" t="s">
        <v>8911</v>
      </c>
      <c r="BJ222" t="s">
        <v>36</v>
      </c>
      <c r="BK222" t="s">
        <v>266</v>
      </c>
      <c r="BL222">
        <v>27000000</v>
      </c>
      <c r="BM222">
        <v>1994</v>
      </c>
      <c r="BN222">
        <v>5.8</v>
      </c>
      <c r="CA222" t="s">
        <v>6232</v>
      </c>
      <c r="CB222">
        <v>126</v>
      </c>
      <c r="CC222">
        <v>90800000</v>
      </c>
      <c r="CD222" t="s">
        <v>6019</v>
      </c>
      <c r="CE222" t="s">
        <v>6235</v>
      </c>
      <c r="CF222" t="s">
        <v>36</v>
      </c>
      <c r="CG222" t="s">
        <v>37</v>
      </c>
      <c r="CH222">
        <v>8000000</v>
      </c>
      <c r="CI222">
        <v>1984</v>
      </c>
      <c r="CJ222">
        <v>7.2</v>
      </c>
      <c r="CL222" t="s">
        <v>701</v>
      </c>
      <c r="CM222">
        <v>98</v>
      </c>
      <c r="CN222">
        <v>68856263</v>
      </c>
      <c r="CO222" t="s">
        <v>8533</v>
      </c>
      <c r="CP222" t="s">
        <v>13380</v>
      </c>
      <c r="CQ222" t="s">
        <v>36</v>
      </c>
      <c r="CR222" t="s">
        <v>37</v>
      </c>
      <c r="CS222">
        <v>15000000</v>
      </c>
      <c r="CT222">
        <v>1993</v>
      </c>
      <c r="CU222">
        <v>6.9</v>
      </c>
      <c r="CW222" t="s">
        <v>4323</v>
      </c>
      <c r="CX222">
        <v>85</v>
      </c>
      <c r="CY222">
        <v>26288320</v>
      </c>
      <c r="CZ222" t="s">
        <v>338</v>
      </c>
      <c r="DA222" t="s">
        <v>4326</v>
      </c>
      <c r="DB222" t="s">
        <v>36</v>
      </c>
      <c r="DC222" t="s">
        <v>37</v>
      </c>
      <c r="DD222">
        <v>60000000</v>
      </c>
      <c r="DE222">
        <v>2003</v>
      </c>
      <c r="DF222">
        <v>6.7</v>
      </c>
      <c r="DS222" t="s">
        <v>4901</v>
      </c>
      <c r="DT222">
        <v>189</v>
      </c>
      <c r="DU222">
        <v>25031037</v>
      </c>
      <c r="DV222" t="s">
        <v>1762</v>
      </c>
      <c r="DW222" t="s">
        <v>4903</v>
      </c>
      <c r="DX222" t="s">
        <v>36</v>
      </c>
      <c r="DY222" t="s">
        <v>37</v>
      </c>
      <c r="DZ222">
        <v>53000000</v>
      </c>
      <c r="EA222">
        <v>2007</v>
      </c>
      <c r="EB222">
        <v>7.6</v>
      </c>
      <c r="ED222" t="s">
        <v>18953</v>
      </c>
      <c r="EE222">
        <v>81</v>
      </c>
      <c r="EF222">
        <v>3293258</v>
      </c>
      <c r="EG222" t="s">
        <v>2249</v>
      </c>
      <c r="EH222" t="s">
        <v>18955</v>
      </c>
      <c r="EI222" t="s">
        <v>36</v>
      </c>
      <c r="EJ222" t="s">
        <v>37</v>
      </c>
      <c r="EK222">
        <v>3000000</v>
      </c>
      <c r="EL222">
        <v>2001</v>
      </c>
      <c r="EM222">
        <v>5.2</v>
      </c>
      <c r="EZ222" t="s">
        <v>14952</v>
      </c>
      <c r="FA222">
        <v>98</v>
      </c>
      <c r="FB222">
        <v>25464480</v>
      </c>
      <c r="FC222" t="s">
        <v>1970</v>
      </c>
      <c r="FD222" t="s">
        <v>14953</v>
      </c>
      <c r="FE222" t="s">
        <v>36</v>
      </c>
      <c r="FF222" t="s">
        <v>37</v>
      </c>
      <c r="FG222">
        <v>10000000</v>
      </c>
      <c r="FH222">
        <v>2009</v>
      </c>
      <c r="FI222">
        <v>5.9</v>
      </c>
      <c r="FV222" t="s">
        <v>3152</v>
      </c>
      <c r="FW222">
        <v>94</v>
      </c>
      <c r="FX222">
        <v>58297830</v>
      </c>
      <c r="FY222" t="s">
        <v>82</v>
      </c>
      <c r="FZ222" t="s">
        <v>4879</v>
      </c>
      <c r="GA222" t="s">
        <v>36</v>
      </c>
      <c r="GB222" t="s">
        <v>37</v>
      </c>
      <c r="GC222">
        <v>50000000</v>
      </c>
      <c r="GD222">
        <v>1997</v>
      </c>
      <c r="GE222">
        <v>7.1</v>
      </c>
      <c r="GG222" t="s">
        <v>3725</v>
      </c>
      <c r="GH222">
        <v>161</v>
      </c>
      <c r="GI222">
        <v>56715371</v>
      </c>
      <c r="GJ222" t="s">
        <v>14723</v>
      </c>
      <c r="GK222" t="s">
        <v>14724</v>
      </c>
      <c r="GL222" t="s">
        <v>36</v>
      </c>
      <c r="GM222" t="s">
        <v>55</v>
      </c>
      <c r="GN222">
        <v>12000000</v>
      </c>
      <c r="GO222">
        <v>1968</v>
      </c>
      <c r="GP222">
        <v>8.3000000000000007</v>
      </c>
      <c r="HC222" t="s">
        <v>1302</v>
      </c>
      <c r="HD222">
        <v>119</v>
      </c>
      <c r="HE222">
        <v>73209340</v>
      </c>
      <c r="HF222" t="s">
        <v>2207</v>
      </c>
      <c r="HG222" t="s">
        <v>2208</v>
      </c>
      <c r="HH222" t="s">
        <v>36</v>
      </c>
      <c r="HI222" t="s">
        <v>37</v>
      </c>
      <c r="HJ222">
        <v>95000000</v>
      </c>
      <c r="HK222">
        <v>2000</v>
      </c>
      <c r="HL222">
        <v>5.7</v>
      </c>
    </row>
    <row r="223" spans="2:231" x14ac:dyDescent="0.2">
      <c r="B223" t="s">
        <v>1338</v>
      </c>
      <c r="C223">
        <v>138</v>
      </c>
      <c r="D223">
        <v>112225777</v>
      </c>
      <c r="E223" t="s">
        <v>703</v>
      </c>
      <c r="F223" t="s">
        <v>2607</v>
      </c>
      <c r="G223" t="s">
        <v>36</v>
      </c>
      <c r="H223" t="s">
        <v>37</v>
      </c>
      <c r="I223">
        <v>80000000</v>
      </c>
      <c r="J223">
        <v>1997</v>
      </c>
      <c r="K223">
        <v>7.3</v>
      </c>
      <c r="M223" t="s">
        <v>406</v>
      </c>
      <c r="N223">
        <v>122</v>
      </c>
      <c r="O223">
        <v>130468626</v>
      </c>
      <c r="P223" t="s">
        <v>408</v>
      </c>
      <c r="Q223" t="s">
        <v>409</v>
      </c>
      <c r="R223" t="s">
        <v>36</v>
      </c>
      <c r="S223" t="s">
        <v>37</v>
      </c>
      <c r="T223">
        <v>185000000</v>
      </c>
      <c r="U223">
        <v>2016</v>
      </c>
      <c r="V223">
        <v>7.5</v>
      </c>
      <c r="X223" t="s">
        <v>11511</v>
      </c>
      <c r="Y223">
        <v>83</v>
      </c>
      <c r="AA223" t="s">
        <v>1026</v>
      </c>
      <c r="AB223" t="s">
        <v>11512</v>
      </c>
      <c r="AC223" t="s">
        <v>36</v>
      </c>
      <c r="AD223" t="s">
        <v>8142</v>
      </c>
      <c r="AE223">
        <v>20000000</v>
      </c>
      <c r="AF223">
        <v>2012</v>
      </c>
      <c r="AG223">
        <v>5.8</v>
      </c>
      <c r="AI223" t="s">
        <v>13984</v>
      </c>
      <c r="AJ223">
        <v>99</v>
      </c>
      <c r="AK223">
        <v>1654367</v>
      </c>
      <c r="AL223" t="s">
        <v>1432</v>
      </c>
      <c r="AM223" t="s">
        <v>16650</v>
      </c>
      <c r="AN223" t="s">
        <v>36</v>
      </c>
      <c r="AO223" t="s">
        <v>37</v>
      </c>
      <c r="AP223">
        <v>7000000</v>
      </c>
      <c r="AQ223">
        <v>2006</v>
      </c>
      <c r="AR223">
        <v>6.4</v>
      </c>
      <c r="AT223" t="s">
        <v>3205</v>
      </c>
      <c r="AU223">
        <v>97</v>
      </c>
      <c r="AV223">
        <v>107225164</v>
      </c>
      <c r="AW223" t="s">
        <v>147</v>
      </c>
      <c r="AX223" t="s">
        <v>3207</v>
      </c>
      <c r="AY223" t="s">
        <v>36</v>
      </c>
      <c r="AZ223" t="s">
        <v>37</v>
      </c>
      <c r="BA223">
        <v>73000000</v>
      </c>
      <c r="BB223">
        <v>2016</v>
      </c>
      <c r="BC223">
        <v>6.3</v>
      </c>
      <c r="BE223" t="s">
        <v>758</v>
      </c>
      <c r="BF223">
        <v>126</v>
      </c>
      <c r="BG223">
        <v>43848100</v>
      </c>
      <c r="BH223" t="s">
        <v>2494</v>
      </c>
      <c r="BI223" t="s">
        <v>12352</v>
      </c>
      <c r="BJ223" t="s">
        <v>36</v>
      </c>
      <c r="BK223" t="s">
        <v>37</v>
      </c>
      <c r="BL223">
        <v>15000000</v>
      </c>
      <c r="BM223">
        <v>1987</v>
      </c>
      <c r="BN223">
        <v>7.4</v>
      </c>
      <c r="CA223" t="s">
        <v>4064</v>
      </c>
      <c r="CB223">
        <v>112</v>
      </c>
      <c r="CC223">
        <v>90556401</v>
      </c>
      <c r="CD223" t="s">
        <v>10892</v>
      </c>
      <c r="CE223" t="s">
        <v>14502</v>
      </c>
      <c r="CF223" t="s">
        <v>36</v>
      </c>
      <c r="CG223" t="s">
        <v>37</v>
      </c>
      <c r="CH223">
        <v>11000000</v>
      </c>
      <c r="CI223">
        <v>2008</v>
      </c>
      <c r="CJ223">
        <v>4.5</v>
      </c>
      <c r="CL223" t="s">
        <v>2220</v>
      </c>
      <c r="CM223">
        <v>106</v>
      </c>
      <c r="CN223">
        <v>68558662</v>
      </c>
      <c r="CO223" t="s">
        <v>1205</v>
      </c>
      <c r="CP223" t="s">
        <v>2222</v>
      </c>
      <c r="CQ223" t="s">
        <v>36</v>
      </c>
      <c r="CR223" t="s">
        <v>37</v>
      </c>
      <c r="CS223">
        <v>90000000</v>
      </c>
      <c r="CT223">
        <v>2013</v>
      </c>
      <c r="CU223">
        <v>5.9</v>
      </c>
      <c r="CW223" t="s">
        <v>512</v>
      </c>
      <c r="CX223">
        <v>104</v>
      </c>
      <c r="CY223">
        <v>30063805</v>
      </c>
      <c r="CZ223" t="s">
        <v>1043</v>
      </c>
      <c r="DA223" t="s">
        <v>4336</v>
      </c>
      <c r="DB223" t="s">
        <v>36</v>
      </c>
      <c r="DC223" t="s">
        <v>37</v>
      </c>
      <c r="DD223">
        <v>60000000</v>
      </c>
      <c r="DE223">
        <v>2002</v>
      </c>
      <c r="DF223">
        <v>6.1</v>
      </c>
      <c r="DS223" t="s">
        <v>7478</v>
      </c>
      <c r="DT223">
        <v>88</v>
      </c>
      <c r="DU223">
        <v>25003072</v>
      </c>
      <c r="DV223" t="s">
        <v>1541</v>
      </c>
      <c r="DW223" t="s">
        <v>10164</v>
      </c>
      <c r="DX223" t="s">
        <v>36</v>
      </c>
      <c r="DY223" t="s">
        <v>37</v>
      </c>
      <c r="DZ223">
        <v>24000000</v>
      </c>
      <c r="EA223">
        <v>2010</v>
      </c>
      <c r="EB223">
        <v>5.5</v>
      </c>
      <c r="ED223" t="s">
        <v>22297</v>
      </c>
      <c r="EE223">
        <v>86</v>
      </c>
      <c r="EF223">
        <v>3278611</v>
      </c>
      <c r="EG223" t="s">
        <v>22299</v>
      </c>
      <c r="EH223" t="s">
        <v>22300</v>
      </c>
      <c r="EI223" t="s">
        <v>36</v>
      </c>
      <c r="EJ223" t="s">
        <v>37</v>
      </c>
      <c r="EL223">
        <v>2005</v>
      </c>
      <c r="EM223">
        <v>7.1</v>
      </c>
      <c r="EZ223" t="s">
        <v>1845</v>
      </c>
      <c r="FA223">
        <v>118</v>
      </c>
      <c r="FB223">
        <v>25450527</v>
      </c>
      <c r="FC223" t="s">
        <v>206</v>
      </c>
      <c r="FD223" t="s">
        <v>5362</v>
      </c>
      <c r="FE223" t="s">
        <v>36</v>
      </c>
      <c r="FF223" t="s">
        <v>37</v>
      </c>
      <c r="FG223">
        <v>50000000</v>
      </c>
      <c r="FH223">
        <v>2009</v>
      </c>
      <c r="FI223">
        <v>6.5</v>
      </c>
      <c r="FV223" t="s">
        <v>2110</v>
      </c>
      <c r="FW223">
        <v>114</v>
      </c>
      <c r="FX223">
        <v>58229120</v>
      </c>
      <c r="FY223" t="s">
        <v>1541</v>
      </c>
      <c r="FZ223" t="s">
        <v>2113</v>
      </c>
      <c r="GA223" t="s">
        <v>36</v>
      </c>
      <c r="GB223" t="s">
        <v>37</v>
      </c>
      <c r="GC223">
        <v>90000000</v>
      </c>
      <c r="GD223">
        <v>2013</v>
      </c>
      <c r="GE223">
        <v>7.3</v>
      </c>
      <c r="GG223" t="s">
        <v>926</v>
      </c>
      <c r="GH223">
        <v>96</v>
      </c>
      <c r="GI223">
        <v>56684819</v>
      </c>
      <c r="GJ223" t="s">
        <v>188</v>
      </c>
      <c r="GK223" t="s">
        <v>2757</v>
      </c>
      <c r="GL223" t="s">
        <v>36</v>
      </c>
      <c r="GM223" t="s">
        <v>37</v>
      </c>
      <c r="GN223">
        <v>80000000</v>
      </c>
      <c r="GO223">
        <v>2002</v>
      </c>
      <c r="GP223">
        <v>5.9</v>
      </c>
      <c r="HC223" t="s">
        <v>426</v>
      </c>
      <c r="HD223">
        <v>131</v>
      </c>
      <c r="HE223">
        <v>73103784</v>
      </c>
      <c r="HF223" t="s">
        <v>442</v>
      </c>
      <c r="HG223" t="s">
        <v>922</v>
      </c>
      <c r="HH223" t="s">
        <v>36</v>
      </c>
      <c r="HI223" t="s">
        <v>37</v>
      </c>
      <c r="HJ223">
        <v>150000000</v>
      </c>
      <c r="HK223">
        <v>2013</v>
      </c>
      <c r="HL223">
        <v>6.4</v>
      </c>
    </row>
    <row r="224" spans="2:231" x14ac:dyDescent="0.2">
      <c r="B224" t="s">
        <v>4901</v>
      </c>
      <c r="C224">
        <v>84</v>
      </c>
      <c r="D224">
        <v>111760631</v>
      </c>
      <c r="E224" t="s">
        <v>1782</v>
      </c>
      <c r="F224" t="s">
        <v>6264</v>
      </c>
      <c r="G224" t="s">
        <v>36</v>
      </c>
      <c r="H224" t="s">
        <v>37</v>
      </c>
      <c r="I224">
        <v>38000000</v>
      </c>
      <c r="J224">
        <v>2003</v>
      </c>
      <c r="K224">
        <v>4.0999999999999996</v>
      </c>
      <c r="M224" t="s">
        <v>2465</v>
      </c>
      <c r="N224">
        <v>110</v>
      </c>
      <c r="O224">
        <v>130313314</v>
      </c>
      <c r="P224" t="s">
        <v>545</v>
      </c>
      <c r="Q224" t="s">
        <v>2585</v>
      </c>
      <c r="R224" t="s">
        <v>36</v>
      </c>
      <c r="S224" t="s">
        <v>37</v>
      </c>
      <c r="T224">
        <v>80000000</v>
      </c>
      <c r="U224">
        <v>2008</v>
      </c>
      <c r="V224">
        <v>6.5</v>
      </c>
      <c r="X224" t="s">
        <v>11522</v>
      </c>
      <c r="Y224">
        <v>98</v>
      </c>
      <c r="AA224" t="s">
        <v>11525</v>
      </c>
      <c r="AB224" t="s">
        <v>11526</v>
      </c>
      <c r="AC224" t="s">
        <v>36</v>
      </c>
      <c r="AD224" t="s">
        <v>37</v>
      </c>
      <c r="AE224">
        <v>20000000</v>
      </c>
      <c r="AF224">
        <v>2014</v>
      </c>
      <c r="AG224">
        <v>4.8</v>
      </c>
      <c r="AI224" t="s">
        <v>1322</v>
      </c>
      <c r="AJ224">
        <v>98</v>
      </c>
      <c r="AK224">
        <v>1569918</v>
      </c>
      <c r="AL224" t="s">
        <v>12309</v>
      </c>
      <c r="AM224" t="s">
        <v>12310</v>
      </c>
      <c r="AN224" t="s">
        <v>36</v>
      </c>
      <c r="AO224" t="s">
        <v>7985</v>
      </c>
      <c r="AP224">
        <v>17000000</v>
      </c>
      <c r="AQ224">
        <v>2003</v>
      </c>
      <c r="AR224">
        <v>6.9</v>
      </c>
      <c r="AT224" t="s">
        <v>4237</v>
      </c>
      <c r="AU224">
        <v>109</v>
      </c>
      <c r="AV224">
        <v>106807667</v>
      </c>
      <c r="AW224" t="s">
        <v>5709</v>
      </c>
      <c r="AX224" t="s">
        <v>5710</v>
      </c>
      <c r="AY224" t="s">
        <v>36</v>
      </c>
      <c r="AZ224" t="s">
        <v>37</v>
      </c>
      <c r="BA224">
        <v>45000000</v>
      </c>
      <c r="BB224">
        <v>2000</v>
      </c>
      <c r="BC224">
        <v>6.2</v>
      </c>
      <c r="BE224" t="s">
        <v>17003</v>
      </c>
      <c r="BF224">
        <v>152</v>
      </c>
      <c r="BG224">
        <v>43650000</v>
      </c>
      <c r="BH224" t="s">
        <v>16866</v>
      </c>
      <c r="BI224" t="s">
        <v>17006</v>
      </c>
      <c r="BJ224" t="s">
        <v>36</v>
      </c>
      <c r="BK224" t="s">
        <v>37</v>
      </c>
      <c r="BL224">
        <v>6000000</v>
      </c>
      <c r="BM224">
        <v>1961</v>
      </c>
      <c r="BN224">
        <v>7.6</v>
      </c>
      <c r="CA224" t="s">
        <v>9514</v>
      </c>
      <c r="CB224">
        <v>103</v>
      </c>
      <c r="CC224">
        <v>90485233</v>
      </c>
      <c r="CD224" t="s">
        <v>5394</v>
      </c>
      <c r="CE224" t="s">
        <v>12090</v>
      </c>
      <c r="CF224" t="s">
        <v>36</v>
      </c>
      <c r="CG224" t="s">
        <v>37</v>
      </c>
      <c r="CI224">
        <v>2009</v>
      </c>
      <c r="CJ224">
        <v>4.0999999999999996</v>
      </c>
      <c r="CL224" t="s">
        <v>2040</v>
      </c>
      <c r="CM224">
        <v>94</v>
      </c>
      <c r="CN224">
        <v>68218041</v>
      </c>
      <c r="CO224" t="s">
        <v>4683</v>
      </c>
      <c r="CP224" t="s">
        <v>4684</v>
      </c>
      <c r="CQ224" t="s">
        <v>36</v>
      </c>
      <c r="CR224" t="s">
        <v>37</v>
      </c>
      <c r="CS224">
        <v>55000000</v>
      </c>
      <c r="CT224">
        <v>2011</v>
      </c>
      <c r="CU224">
        <v>6</v>
      </c>
      <c r="CW224" t="s">
        <v>4361</v>
      </c>
      <c r="CX224">
        <v>118</v>
      </c>
      <c r="CY224">
        <v>22451</v>
      </c>
      <c r="CZ224" t="s">
        <v>4363</v>
      </c>
      <c r="DA224" t="s">
        <v>4364</v>
      </c>
      <c r="DB224" t="s">
        <v>36</v>
      </c>
      <c r="DC224" t="s">
        <v>37</v>
      </c>
      <c r="DD224">
        <v>60000000</v>
      </c>
      <c r="DE224">
        <v>2014</v>
      </c>
      <c r="DF224">
        <v>6.2</v>
      </c>
      <c r="DS224" t="s">
        <v>10957</v>
      </c>
      <c r="DT224">
        <v>101</v>
      </c>
      <c r="DU224">
        <v>24881000</v>
      </c>
      <c r="DV224" t="s">
        <v>7383</v>
      </c>
      <c r="DW224" t="s">
        <v>12895</v>
      </c>
      <c r="DX224" t="s">
        <v>36</v>
      </c>
      <c r="DY224" t="s">
        <v>37</v>
      </c>
      <c r="DZ224">
        <v>15000000</v>
      </c>
      <c r="EA224">
        <v>1996</v>
      </c>
      <c r="EB224">
        <v>6.2</v>
      </c>
      <c r="ED224" t="s">
        <v>17921</v>
      </c>
      <c r="EE224">
        <v>95</v>
      </c>
      <c r="EF224">
        <v>3219029</v>
      </c>
      <c r="EG224" t="s">
        <v>4988</v>
      </c>
      <c r="EH224" t="s">
        <v>17923</v>
      </c>
      <c r="EI224" t="s">
        <v>36</v>
      </c>
      <c r="EJ224" t="s">
        <v>37</v>
      </c>
      <c r="EK224">
        <v>5000000</v>
      </c>
      <c r="EL224">
        <v>2015</v>
      </c>
      <c r="EM224">
        <v>7.1</v>
      </c>
      <c r="EZ224" t="s">
        <v>13743</v>
      </c>
      <c r="FA224">
        <v>108</v>
      </c>
      <c r="FB224">
        <v>25440971</v>
      </c>
      <c r="FC224" t="s">
        <v>13745</v>
      </c>
      <c r="FD224" t="s">
        <v>13746</v>
      </c>
      <c r="FE224" t="s">
        <v>36</v>
      </c>
      <c r="FF224" t="s">
        <v>55</v>
      </c>
      <c r="FG224">
        <v>15000000</v>
      </c>
      <c r="FH224">
        <v>2015</v>
      </c>
      <c r="FI224">
        <v>7.7</v>
      </c>
      <c r="FV224" t="s">
        <v>1069</v>
      </c>
      <c r="FW224">
        <v>98</v>
      </c>
      <c r="FX224">
        <v>58006147</v>
      </c>
      <c r="FY224" t="s">
        <v>12098</v>
      </c>
      <c r="FZ224" t="s">
        <v>12099</v>
      </c>
      <c r="GA224" t="s">
        <v>36</v>
      </c>
      <c r="GB224" t="s">
        <v>37</v>
      </c>
      <c r="GC224">
        <v>23000000</v>
      </c>
      <c r="GD224">
        <v>2008</v>
      </c>
      <c r="GE224">
        <v>6.2</v>
      </c>
      <c r="GG224" t="s">
        <v>1498</v>
      </c>
      <c r="GH224">
        <v>100</v>
      </c>
      <c r="GI224">
        <v>56114221</v>
      </c>
      <c r="GJ224" t="s">
        <v>1500</v>
      </c>
      <c r="GK224" t="s">
        <v>1501</v>
      </c>
      <c r="GL224" t="s">
        <v>36</v>
      </c>
      <c r="GM224" t="s">
        <v>37</v>
      </c>
      <c r="GN224">
        <v>120000000</v>
      </c>
      <c r="GO224">
        <v>2015</v>
      </c>
      <c r="GP224">
        <v>4.3</v>
      </c>
      <c r="HC224" t="s">
        <v>2211</v>
      </c>
      <c r="HD224">
        <v>128</v>
      </c>
      <c r="HE224">
        <v>72515360</v>
      </c>
      <c r="HF224" t="s">
        <v>2214</v>
      </c>
      <c r="HG224" t="s">
        <v>2215</v>
      </c>
      <c r="HH224" t="s">
        <v>2219</v>
      </c>
      <c r="HI224" t="s">
        <v>55</v>
      </c>
      <c r="HJ224">
        <v>80000000</v>
      </c>
      <c r="HK224">
        <v>2005</v>
      </c>
      <c r="HL224">
        <v>6.4</v>
      </c>
    </row>
    <row r="225" spans="2:220" x14ac:dyDescent="0.2">
      <c r="B225" t="s">
        <v>1737</v>
      </c>
      <c r="C225">
        <v>140</v>
      </c>
      <c r="D225">
        <v>111544445</v>
      </c>
      <c r="E225" t="s">
        <v>164</v>
      </c>
      <c r="F225" t="s">
        <v>2370</v>
      </c>
      <c r="G225" t="s">
        <v>36</v>
      </c>
      <c r="H225" t="s">
        <v>37</v>
      </c>
      <c r="I225">
        <v>90000000</v>
      </c>
      <c r="J225">
        <v>1998</v>
      </c>
      <c r="K225">
        <v>7.3</v>
      </c>
      <c r="M225" t="s">
        <v>1913</v>
      </c>
      <c r="N225">
        <v>88</v>
      </c>
      <c r="O225">
        <v>130174897</v>
      </c>
      <c r="P225" t="s">
        <v>1915</v>
      </c>
      <c r="Q225" t="s">
        <v>1916</v>
      </c>
      <c r="R225" t="s">
        <v>36</v>
      </c>
      <c r="S225" t="s">
        <v>37</v>
      </c>
      <c r="T225">
        <v>99000000</v>
      </c>
      <c r="U225">
        <v>2015</v>
      </c>
      <c r="V225">
        <v>7.2</v>
      </c>
      <c r="X225" t="s">
        <v>12323</v>
      </c>
      <c r="Y225">
        <v>80</v>
      </c>
      <c r="AA225" t="s">
        <v>4981</v>
      </c>
      <c r="AB225" t="s">
        <v>12324</v>
      </c>
      <c r="AC225" t="s">
        <v>1462</v>
      </c>
      <c r="AD225" t="s">
        <v>1463</v>
      </c>
      <c r="AE225">
        <v>11000000</v>
      </c>
      <c r="AF225">
        <v>2008</v>
      </c>
      <c r="AG225">
        <v>6.6</v>
      </c>
      <c r="AI225" t="s">
        <v>6260</v>
      </c>
      <c r="AJ225">
        <v>98</v>
      </c>
      <c r="AK225">
        <v>1445366</v>
      </c>
      <c r="AL225" t="s">
        <v>201</v>
      </c>
      <c r="AM225" t="s">
        <v>20660</v>
      </c>
      <c r="AN225" t="s">
        <v>36</v>
      </c>
      <c r="AO225" t="s">
        <v>55</v>
      </c>
      <c r="AQ225">
        <v>2009</v>
      </c>
      <c r="AR225">
        <v>7.2</v>
      </c>
      <c r="AT225" t="s">
        <v>4750</v>
      </c>
      <c r="AU225">
        <v>84</v>
      </c>
      <c r="AV225">
        <v>106793915</v>
      </c>
      <c r="AW225" t="s">
        <v>2422</v>
      </c>
      <c r="AX225" t="s">
        <v>6091</v>
      </c>
      <c r="AY225" t="s">
        <v>36</v>
      </c>
      <c r="AZ225" t="s">
        <v>55</v>
      </c>
      <c r="BA225">
        <v>45000000</v>
      </c>
      <c r="BB225">
        <v>2000</v>
      </c>
      <c r="BC225">
        <v>7</v>
      </c>
      <c r="BE225" t="s">
        <v>3625</v>
      </c>
      <c r="BF225">
        <v>132</v>
      </c>
      <c r="BG225">
        <v>43568507</v>
      </c>
      <c r="BH225" t="s">
        <v>808</v>
      </c>
      <c r="BI225" t="s">
        <v>3626</v>
      </c>
      <c r="BJ225" t="s">
        <v>36</v>
      </c>
      <c r="BK225" t="s">
        <v>37</v>
      </c>
      <c r="BL225">
        <v>66000000</v>
      </c>
      <c r="BM225">
        <v>2014</v>
      </c>
      <c r="BN225">
        <v>6.5</v>
      </c>
      <c r="CA225" t="s">
        <v>3692</v>
      </c>
      <c r="CB225">
        <v>138</v>
      </c>
      <c r="CC225">
        <v>90135191</v>
      </c>
      <c r="CD225" t="s">
        <v>6699</v>
      </c>
      <c r="CE225" t="s">
        <v>8149</v>
      </c>
      <c r="CF225" t="s">
        <v>36</v>
      </c>
      <c r="CG225" t="s">
        <v>37</v>
      </c>
      <c r="CH225">
        <v>25000000</v>
      </c>
      <c r="CI225">
        <v>2003</v>
      </c>
      <c r="CJ225">
        <v>8</v>
      </c>
      <c r="CL225" t="s">
        <v>2431</v>
      </c>
      <c r="CM225">
        <v>117</v>
      </c>
      <c r="CN225">
        <v>67325559</v>
      </c>
      <c r="CO225" t="s">
        <v>1500</v>
      </c>
      <c r="CP225" t="s">
        <v>10710</v>
      </c>
      <c r="CQ225" t="s">
        <v>36</v>
      </c>
      <c r="CR225" t="s">
        <v>37</v>
      </c>
      <c r="CS225">
        <v>20000000</v>
      </c>
      <c r="CT225">
        <v>2003</v>
      </c>
      <c r="CU225">
        <v>7.1</v>
      </c>
      <c r="CW225" t="s">
        <v>4368</v>
      </c>
      <c r="CX225">
        <v>130</v>
      </c>
      <c r="CY225">
        <v>31165421</v>
      </c>
      <c r="CZ225" t="s">
        <v>172</v>
      </c>
      <c r="DA225" t="s">
        <v>4371</v>
      </c>
      <c r="DB225" t="s">
        <v>36</v>
      </c>
      <c r="DC225" t="s">
        <v>37</v>
      </c>
      <c r="DD225">
        <v>60000000</v>
      </c>
      <c r="DE225">
        <v>2013</v>
      </c>
      <c r="DF225">
        <v>6</v>
      </c>
      <c r="DS225" t="s">
        <v>9751</v>
      </c>
      <c r="DT225">
        <v>99</v>
      </c>
      <c r="DU225">
        <v>24042490</v>
      </c>
      <c r="DV225" t="s">
        <v>2622</v>
      </c>
      <c r="DW225" t="s">
        <v>9753</v>
      </c>
      <c r="DX225" t="s">
        <v>36</v>
      </c>
      <c r="DY225" t="s">
        <v>37</v>
      </c>
      <c r="DZ225">
        <v>25000000</v>
      </c>
      <c r="EA225">
        <v>2010</v>
      </c>
      <c r="EB225">
        <v>5.6</v>
      </c>
      <c r="ED225" t="s">
        <v>16146</v>
      </c>
      <c r="EE225">
        <v>111</v>
      </c>
      <c r="EF225">
        <v>3076425</v>
      </c>
      <c r="EG225" t="s">
        <v>6661</v>
      </c>
      <c r="EH225" t="s">
        <v>16148</v>
      </c>
      <c r="EI225" t="s">
        <v>1462</v>
      </c>
      <c r="EJ225" t="s">
        <v>1463</v>
      </c>
      <c r="EK225">
        <v>8000000</v>
      </c>
      <c r="EL225">
        <v>2002</v>
      </c>
      <c r="EM225">
        <v>7.1</v>
      </c>
      <c r="EZ225" t="s">
        <v>18915</v>
      </c>
      <c r="FA225">
        <v>92</v>
      </c>
      <c r="FB225">
        <v>25138292</v>
      </c>
      <c r="FC225" t="s">
        <v>7950</v>
      </c>
      <c r="FD225" t="s">
        <v>18917</v>
      </c>
      <c r="FE225" t="s">
        <v>36</v>
      </c>
      <c r="FF225" t="s">
        <v>37</v>
      </c>
      <c r="FG225">
        <v>3500000</v>
      </c>
      <c r="FH225">
        <v>2015</v>
      </c>
      <c r="FI225">
        <v>6.8</v>
      </c>
      <c r="FV225" t="s">
        <v>1677</v>
      </c>
      <c r="FW225">
        <v>106</v>
      </c>
      <c r="FX225">
        <v>57887882</v>
      </c>
      <c r="FY225" t="s">
        <v>1181</v>
      </c>
      <c r="FZ225" t="s">
        <v>6424</v>
      </c>
      <c r="GA225" t="s">
        <v>36</v>
      </c>
      <c r="GB225" t="s">
        <v>37</v>
      </c>
      <c r="GC225">
        <v>50000000</v>
      </c>
      <c r="GD225">
        <v>2004</v>
      </c>
      <c r="GE225">
        <v>6.1</v>
      </c>
      <c r="GG225" t="s">
        <v>1498</v>
      </c>
      <c r="GH225">
        <v>100</v>
      </c>
      <c r="GI225">
        <v>56114221</v>
      </c>
      <c r="GJ225" t="s">
        <v>1500</v>
      </c>
      <c r="GK225" t="s">
        <v>1501</v>
      </c>
      <c r="GL225" t="s">
        <v>36</v>
      </c>
      <c r="GM225" t="s">
        <v>37</v>
      </c>
      <c r="GN225">
        <v>120000000</v>
      </c>
      <c r="GO225">
        <v>2015</v>
      </c>
      <c r="GP225">
        <v>4.3</v>
      </c>
      <c r="HC225" t="s">
        <v>387</v>
      </c>
      <c r="HD225">
        <v>142</v>
      </c>
      <c r="HE225">
        <v>72306065</v>
      </c>
      <c r="HF225" t="s">
        <v>320</v>
      </c>
      <c r="HG225" t="s">
        <v>6407</v>
      </c>
      <c r="HH225" t="s">
        <v>36</v>
      </c>
      <c r="HI225" t="s">
        <v>37</v>
      </c>
      <c r="HJ225">
        <v>40000000</v>
      </c>
      <c r="HK225">
        <v>2015</v>
      </c>
      <c r="HL225">
        <v>7.6</v>
      </c>
    </row>
    <row r="226" spans="2:220" x14ac:dyDescent="0.2">
      <c r="B226" t="s">
        <v>1013</v>
      </c>
      <c r="C226">
        <v>154</v>
      </c>
      <c r="D226">
        <v>111110575</v>
      </c>
      <c r="E226" t="s">
        <v>521</v>
      </c>
      <c r="F226" t="s">
        <v>1016</v>
      </c>
      <c r="G226" t="s">
        <v>36</v>
      </c>
      <c r="H226" t="s">
        <v>37</v>
      </c>
      <c r="I226">
        <v>140000000</v>
      </c>
      <c r="J226">
        <v>2003</v>
      </c>
      <c r="K226">
        <v>7.7</v>
      </c>
      <c r="M226" t="s">
        <v>1255</v>
      </c>
      <c r="N226">
        <v>119</v>
      </c>
      <c r="O226">
        <v>129995817</v>
      </c>
      <c r="P226" t="s">
        <v>211</v>
      </c>
      <c r="Q226" t="s">
        <v>1537</v>
      </c>
      <c r="R226" t="s">
        <v>36</v>
      </c>
      <c r="S226" t="s">
        <v>37</v>
      </c>
      <c r="T226">
        <v>110000000</v>
      </c>
      <c r="U226">
        <v>2015</v>
      </c>
      <c r="V226">
        <v>6.3</v>
      </c>
      <c r="X226" t="s">
        <v>13288</v>
      </c>
      <c r="Y226">
        <v>85</v>
      </c>
      <c r="AA226" t="s">
        <v>226</v>
      </c>
      <c r="AB226" t="s">
        <v>13289</v>
      </c>
      <c r="AC226" t="s">
        <v>36</v>
      </c>
      <c r="AD226" t="s">
        <v>8142</v>
      </c>
      <c r="AE226">
        <v>20000000</v>
      </c>
      <c r="AF226">
        <v>2013</v>
      </c>
      <c r="AG226">
        <v>5.8</v>
      </c>
      <c r="AI226" t="s">
        <v>960</v>
      </c>
      <c r="AJ226">
        <v>109</v>
      </c>
      <c r="AK226">
        <v>1357042</v>
      </c>
      <c r="AL226" t="s">
        <v>11607</v>
      </c>
      <c r="AM226" t="s">
        <v>11608</v>
      </c>
      <c r="AN226" t="s">
        <v>36</v>
      </c>
      <c r="AO226" t="s">
        <v>582</v>
      </c>
      <c r="AP226">
        <v>15000000</v>
      </c>
      <c r="AQ226">
        <v>2011</v>
      </c>
      <c r="AR226">
        <v>7.1</v>
      </c>
      <c r="AT226" t="s">
        <v>4216</v>
      </c>
      <c r="AU226">
        <v>103</v>
      </c>
      <c r="AV226">
        <v>106694016</v>
      </c>
      <c r="AW226" t="s">
        <v>1744</v>
      </c>
      <c r="AX226" t="s">
        <v>8157</v>
      </c>
      <c r="AY226" t="s">
        <v>36</v>
      </c>
      <c r="AZ226" t="s">
        <v>37</v>
      </c>
      <c r="BA226">
        <v>30000000</v>
      </c>
      <c r="BB226">
        <v>1999</v>
      </c>
      <c r="BC226">
        <v>6.7</v>
      </c>
      <c r="BE226" t="s">
        <v>311</v>
      </c>
      <c r="BF226">
        <v>117</v>
      </c>
      <c r="BG226">
        <v>43290977</v>
      </c>
      <c r="BH226" t="s">
        <v>4270</v>
      </c>
      <c r="BI226" t="s">
        <v>4271</v>
      </c>
      <c r="BJ226" t="s">
        <v>36</v>
      </c>
      <c r="BK226" t="s">
        <v>55</v>
      </c>
      <c r="BL226">
        <v>80000000</v>
      </c>
      <c r="BM226">
        <v>2010</v>
      </c>
      <c r="BN226">
        <v>6.6</v>
      </c>
      <c r="CA226" t="s">
        <v>1255</v>
      </c>
      <c r="CB226">
        <v>98</v>
      </c>
      <c r="CC226">
        <v>89706988</v>
      </c>
      <c r="CD226" t="s">
        <v>4632</v>
      </c>
      <c r="CE226" t="s">
        <v>4633</v>
      </c>
      <c r="CF226" t="s">
        <v>36</v>
      </c>
      <c r="CG226" t="s">
        <v>37</v>
      </c>
      <c r="CH226">
        <v>55000000</v>
      </c>
      <c r="CI226">
        <v>2005</v>
      </c>
      <c r="CJ226">
        <v>6.2</v>
      </c>
      <c r="CL226" t="s">
        <v>5131</v>
      </c>
      <c r="CM226">
        <v>98</v>
      </c>
      <c r="CN226">
        <v>67128202</v>
      </c>
      <c r="CO226" t="s">
        <v>1070</v>
      </c>
      <c r="CP226" t="s">
        <v>5134</v>
      </c>
      <c r="CQ226" t="s">
        <v>36</v>
      </c>
      <c r="CR226" t="s">
        <v>37</v>
      </c>
      <c r="CS226">
        <v>65000000</v>
      </c>
      <c r="CT226">
        <v>2009</v>
      </c>
      <c r="CU226">
        <v>5.7</v>
      </c>
      <c r="CW226" t="s">
        <v>4390</v>
      </c>
      <c r="CX226">
        <v>106</v>
      </c>
      <c r="CY226">
        <v>17281832</v>
      </c>
      <c r="CZ226" t="s">
        <v>498</v>
      </c>
      <c r="DA226" t="s">
        <v>4391</v>
      </c>
      <c r="DB226" t="s">
        <v>36</v>
      </c>
      <c r="DC226" t="s">
        <v>765</v>
      </c>
      <c r="DD226">
        <v>60000000</v>
      </c>
      <c r="DE226">
        <v>2008</v>
      </c>
      <c r="DF226">
        <v>6.1</v>
      </c>
      <c r="DS226" t="s">
        <v>2064</v>
      </c>
      <c r="DT226">
        <v>97</v>
      </c>
      <c r="DU226">
        <v>23292105</v>
      </c>
      <c r="DV226" t="s">
        <v>9627</v>
      </c>
      <c r="DW226" t="s">
        <v>10993</v>
      </c>
      <c r="DX226" t="s">
        <v>36</v>
      </c>
      <c r="DY226" t="s">
        <v>37</v>
      </c>
      <c r="DZ226">
        <v>20000000</v>
      </c>
      <c r="EA226">
        <v>2006</v>
      </c>
      <c r="EB226">
        <v>5.3</v>
      </c>
      <c r="ED226" t="s">
        <v>20686</v>
      </c>
      <c r="EE226">
        <v>109</v>
      </c>
      <c r="EF226">
        <v>3050934</v>
      </c>
      <c r="EG226" t="s">
        <v>6444</v>
      </c>
      <c r="EH226" t="s">
        <v>20687</v>
      </c>
      <c r="EI226" t="s">
        <v>36</v>
      </c>
      <c r="EJ226" t="s">
        <v>37</v>
      </c>
      <c r="EK226">
        <v>1800000</v>
      </c>
      <c r="EL226">
        <v>2000</v>
      </c>
      <c r="EM226">
        <v>7.3</v>
      </c>
      <c r="EZ226" t="s">
        <v>3521</v>
      </c>
      <c r="FA226">
        <v>115</v>
      </c>
      <c r="FB226">
        <v>25121291</v>
      </c>
      <c r="FC226" t="s">
        <v>1782</v>
      </c>
      <c r="FD226" t="s">
        <v>3524</v>
      </c>
      <c r="FE226" t="s">
        <v>36</v>
      </c>
      <c r="FF226" t="s">
        <v>37</v>
      </c>
      <c r="FG226">
        <v>50000000</v>
      </c>
      <c r="FH226">
        <v>2013</v>
      </c>
      <c r="FI226">
        <v>6.7</v>
      </c>
      <c r="FV226" t="s">
        <v>6109</v>
      </c>
      <c r="FW226">
        <v>251</v>
      </c>
      <c r="FX226">
        <v>57750000</v>
      </c>
      <c r="FY226" t="s">
        <v>3258</v>
      </c>
      <c r="FZ226" t="s">
        <v>6112</v>
      </c>
      <c r="GA226" t="s">
        <v>36</v>
      </c>
      <c r="GB226" t="s">
        <v>55</v>
      </c>
      <c r="GC226">
        <v>31115000</v>
      </c>
      <c r="GD226">
        <v>1963</v>
      </c>
      <c r="GE226">
        <v>7</v>
      </c>
      <c r="GG226" t="s">
        <v>8291</v>
      </c>
      <c r="GH226">
        <v>85</v>
      </c>
      <c r="GI226">
        <v>56068547</v>
      </c>
      <c r="GJ226" t="s">
        <v>8294</v>
      </c>
      <c r="GK226" t="s">
        <v>8295</v>
      </c>
      <c r="GL226" t="s">
        <v>36</v>
      </c>
      <c r="GM226" t="s">
        <v>55</v>
      </c>
      <c r="GN226">
        <v>30000000</v>
      </c>
      <c r="GO226">
        <v>2005</v>
      </c>
      <c r="GP226">
        <v>7.5</v>
      </c>
      <c r="HC226" t="s">
        <v>2480</v>
      </c>
      <c r="HD226">
        <v>90</v>
      </c>
      <c r="HE226">
        <v>72266306</v>
      </c>
      <c r="HF226" t="s">
        <v>534</v>
      </c>
      <c r="HG226" t="s">
        <v>6363</v>
      </c>
      <c r="HH226" t="s">
        <v>36</v>
      </c>
      <c r="HI226" t="s">
        <v>37</v>
      </c>
      <c r="HJ226">
        <v>40000000</v>
      </c>
      <c r="HK226">
        <v>2008</v>
      </c>
      <c r="HL226">
        <v>6.6</v>
      </c>
    </row>
    <row r="227" spans="2:220" x14ac:dyDescent="0.2">
      <c r="B227" t="s">
        <v>2110</v>
      </c>
      <c r="C227">
        <v>121</v>
      </c>
      <c r="D227">
        <v>110416702</v>
      </c>
      <c r="E227" t="s">
        <v>95</v>
      </c>
      <c r="F227" t="s">
        <v>2135</v>
      </c>
      <c r="G227" t="s">
        <v>36</v>
      </c>
      <c r="H227" t="s">
        <v>37</v>
      </c>
      <c r="I227">
        <v>92000000</v>
      </c>
      <c r="J227">
        <v>2008</v>
      </c>
      <c r="K227">
        <v>7</v>
      </c>
      <c r="M227" t="s">
        <v>1805</v>
      </c>
      <c r="N227">
        <v>91</v>
      </c>
      <c r="O227">
        <v>128200012</v>
      </c>
      <c r="P227" t="s">
        <v>391</v>
      </c>
      <c r="Q227" t="s">
        <v>2603</v>
      </c>
      <c r="R227" t="s">
        <v>36</v>
      </c>
      <c r="S227" t="s">
        <v>37</v>
      </c>
      <c r="T227">
        <v>75000000</v>
      </c>
      <c r="U227">
        <v>2005</v>
      </c>
      <c r="V227">
        <v>6.3</v>
      </c>
      <c r="X227" t="s">
        <v>14412</v>
      </c>
      <c r="Y227">
        <v>89</v>
      </c>
      <c r="AA227" t="s">
        <v>1949</v>
      </c>
      <c r="AB227" t="s">
        <v>14413</v>
      </c>
      <c r="AC227" t="s">
        <v>1944</v>
      </c>
      <c r="AD227" t="s">
        <v>890</v>
      </c>
      <c r="AF227">
        <v>2011</v>
      </c>
      <c r="AG227">
        <v>3.2</v>
      </c>
      <c r="AI227" t="s">
        <v>9068</v>
      </c>
      <c r="AJ227">
        <v>91</v>
      </c>
      <c r="AK227">
        <v>1292119</v>
      </c>
      <c r="AL227" t="s">
        <v>211</v>
      </c>
      <c r="AM227" t="s">
        <v>17408</v>
      </c>
      <c r="AN227" t="s">
        <v>36</v>
      </c>
      <c r="AO227" t="s">
        <v>55</v>
      </c>
      <c r="AP227">
        <v>5500000</v>
      </c>
      <c r="AQ227">
        <v>2001</v>
      </c>
      <c r="AR227">
        <v>7.1</v>
      </c>
      <c r="AT227" t="s">
        <v>6246</v>
      </c>
      <c r="AU227">
        <v>99</v>
      </c>
      <c r="AV227">
        <v>106593296</v>
      </c>
      <c r="AW227" t="s">
        <v>464</v>
      </c>
      <c r="AX227" t="s">
        <v>16312</v>
      </c>
      <c r="AY227" t="s">
        <v>36</v>
      </c>
      <c r="AZ227" t="s">
        <v>37</v>
      </c>
      <c r="BA227">
        <v>7500000</v>
      </c>
      <c r="BB227">
        <v>1989</v>
      </c>
      <c r="BC227">
        <v>7.4</v>
      </c>
      <c r="BE227" t="s">
        <v>1112</v>
      </c>
      <c r="BF227">
        <v>87</v>
      </c>
      <c r="BG227">
        <v>43095600</v>
      </c>
      <c r="BH227" t="s">
        <v>333</v>
      </c>
      <c r="BI227" t="s">
        <v>7971</v>
      </c>
      <c r="BJ227" t="s">
        <v>36</v>
      </c>
      <c r="BK227" t="s">
        <v>1463</v>
      </c>
      <c r="BL227">
        <v>32000000</v>
      </c>
      <c r="BM227">
        <v>2005</v>
      </c>
      <c r="BN227">
        <v>6.3</v>
      </c>
      <c r="CA227" t="s">
        <v>5074</v>
      </c>
      <c r="CB227">
        <v>129</v>
      </c>
      <c r="CC227">
        <v>88504640</v>
      </c>
      <c r="CD227" t="s">
        <v>1725</v>
      </c>
      <c r="CE227" t="s">
        <v>5076</v>
      </c>
      <c r="CF227" t="s">
        <v>36</v>
      </c>
      <c r="CG227" t="s">
        <v>37</v>
      </c>
      <c r="CH227">
        <v>45000000</v>
      </c>
      <c r="CI227">
        <v>2006</v>
      </c>
      <c r="CJ227">
        <v>7.6</v>
      </c>
      <c r="CL227" t="s">
        <v>8948</v>
      </c>
      <c r="CM227">
        <v>81</v>
      </c>
      <c r="CN227">
        <v>66950483</v>
      </c>
      <c r="CO227" t="s">
        <v>2167</v>
      </c>
      <c r="CP227" t="s">
        <v>8949</v>
      </c>
      <c r="CQ227" t="s">
        <v>36</v>
      </c>
      <c r="CR227" t="s">
        <v>37</v>
      </c>
      <c r="CS227">
        <v>28000000</v>
      </c>
      <c r="CT227">
        <v>2014</v>
      </c>
      <c r="CU227">
        <v>6.2</v>
      </c>
      <c r="CW227" t="s">
        <v>3825</v>
      </c>
      <c r="CX227">
        <v>103</v>
      </c>
      <c r="CY227">
        <v>19781879</v>
      </c>
      <c r="CZ227" t="s">
        <v>98</v>
      </c>
      <c r="DA227" t="s">
        <v>4395</v>
      </c>
      <c r="DB227" t="s">
        <v>36</v>
      </c>
      <c r="DC227" t="s">
        <v>37</v>
      </c>
      <c r="DD227">
        <v>60000000</v>
      </c>
      <c r="DE227">
        <v>2008</v>
      </c>
      <c r="DF227">
        <v>4.8</v>
      </c>
      <c r="DS227" t="s">
        <v>10981</v>
      </c>
      <c r="DT227">
        <v>75</v>
      </c>
      <c r="DU227">
        <v>23078294</v>
      </c>
      <c r="DV227" t="s">
        <v>2863</v>
      </c>
      <c r="DW227" t="s">
        <v>10982</v>
      </c>
      <c r="DX227" t="s">
        <v>36</v>
      </c>
      <c r="DY227" t="s">
        <v>37</v>
      </c>
      <c r="DZ227">
        <v>9000000</v>
      </c>
      <c r="EA227">
        <v>2006</v>
      </c>
      <c r="EB227">
        <v>5.0999999999999996</v>
      </c>
      <c r="ED227" t="s">
        <v>13779</v>
      </c>
      <c r="EE227">
        <v>94</v>
      </c>
      <c r="EF227">
        <v>3034181</v>
      </c>
      <c r="EG227" t="s">
        <v>2786</v>
      </c>
      <c r="EH227" t="s">
        <v>14638</v>
      </c>
      <c r="EI227" t="s">
        <v>36</v>
      </c>
      <c r="EJ227" t="s">
        <v>55</v>
      </c>
      <c r="EK227">
        <v>11000000</v>
      </c>
      <c r="EL227">
        <v>2002</v>
      </c>
      <c r="EM227">
        <v>5.4</v>
      </c>
      <c r="EZ227" t="s">
        <v>3692</v>
      </c>
      <c r="FA227">
        <v>155</v>
      </c>
      <c r="FB227">
        <v>25078937</v>
      </c>
      <c r="FC227" t="s">
        <v>118</v>
      </c>
      <c r="FD227" t="s">
        <v>7515</v>
      </c>
      <c r="FE227" t="s">
        <v>36</v>
      </c>
      <c r="FF227" t="s">
        <v>37</v>
      </c>
      <c r="FG227">
        <v>30000000</v>
      </c>
      <c r="FH227">
        <v>1997</v>
      </c>
      <c r="FI227">
        <v>6.6</v>
      </c>
      <c r="FV227" t="s">
        <v>2176</v>
      </c>
      <c r="FW227">
        <v>75</v>
      </c>
      <c r="FX227">
        <v>57651794</v>
      </c>
      <c r="FY227" t="s">
        <v>1954</v>
      </c>
      <c r="FZ227" t="s">
        <v>7387</v>
      </c>
      <c r="GA227" t="s">
        <v>36</v>
      </c>
      <c r="GB227" t="s">
        <v>37</v>
      </c>
      <c r="GC227">
        <v>33000000</v>
      </c>
      <c r="GD227">
        <v>2006</v>
      </c>
      <c r="GE227">
        <v>5.6</v>
      </c>
      <c r="GG227" t="s">
        <v>7425</v>
      </c>
      <c r="GH227">
        <v>84</v>
      </c>
      <c r="GI227">
        <v>55762229</v>
      </c>
      <c r="GJ227" t="s">
        <v>4396</v>
      </c>
      <c r="GK227" t="s">
        <v>10358</v>
      </c>
      <c r="GL227" t="s">
        <v>36</v>
      </c>
      <c r="GM227" t="s">
        <v>37</v>
      </c>
      <c r="GN227">
        <v>22000000</v>
      </c>
      <c r="GO227">
        <v>2001</v>
      </c>
      <c r="GP227">
        <v>4.8</v>
      </c>
      <c r="HC227" t="s">
        <v>4829</v>
      </c>
      <c r="HD227">
        <v>99</v>
      </c>
      <c r="HE227">
        <v>72219395</v>
      </c>
      <c r="HF227" t="s">
        <v>5331</v>
      </c>
      <c r="HG227" t="s">
        <v>12153</v>
      </c>
      <c r="HH227" t="s">
        <v>36</v>
      </c>
      <c r="HI227" t="s">
        <v>37</v>
      </c>
      <c r="HJ227">
        <v>17000000</v>
      </c>
      <c r="HK227">
        <v>1997</v>
      </c>
      <c r="HL227">
        <v>5.6</v>
      </c>
    </row>
    <row r="228" spans="2:220" x14ac:dyDescent="0.2">
      <c r="B228" t="s">
        <v>13368</v>
      </c>
      <c r="C228">
        <v>108</v>
      </c>
      <c r="D228">
        <v>109306210</v>
      </c>
      <c r="E228" t="s">
        <v>9352</v>
      </c>
      <c r="F228" t="s">
        <v>13369</v>
      </c>
      <c r="G228" t="s">
        <v>36</v>
      </c>
      <c r="H228" t="s">
        <v>368</v>
      </c>
      <c r="I228">
        <v>15800000</v>
      </c>
      <c r="J228">
        <v>1988</v>
      </c>
      <c r="K228">
        <v>5.5</v>
      </c>
      <c r="M228" t="s">
        <v>155</v>
      </c>
      <c r="N228">
        <v>125</v>
      </c>
      <c r="O228">
        <v>127997349</v>
      </c>
      <c r="P228" t="s">
        <v>42</v>
      </c>
      <c r="Q228" t="s">
        <v>5071</v>
      </c>
      <c r="R228" t="s">
        <v>36</v>
      </c>
      <c r="S228" t="s">
        <v>37</v>
      </c>
      <c r="T228">
        <v>50000000</v>
      </c>
      <c r="U228">
        <v>2014</v>
      </c>
      <c r="V228">
        <v>6</v>
      </c>
      <c r="X228" t="s">
        <v>15450</v>
      </c>
      <c r="Y228">
        <v>85</v>
      </c>
      <c r="AA228" t="s">
        <v>7565</v>
      </c>
      <c r="AB228" t="s">
        <v>15452</v>
      </c>
      <c r="AC228" t="s">
        <v>36</v>
      </c>
      <c r="AD228" t="s">
        <v>5692</v>
      </c>
      <c r="AE228">
        <v>10000000</v>
      </c>
      <c r="AF228">
        <v>2014</v>
      </c>
      <c r="AG228">
        <v>4.8</v>
      </c>
      <c r="AI228" t="s">
        <v>10143</v>
      </c>
      <c r="AJ228">
        <v>125</v>
      </c>
      <c r="AK228">
        <v>1172769</v>
      </c>
      <c r="AL228" t="s">
        <v>147</v>
      </c>
      <c r="AM228" t="s">
        <v>13852</v>
      </c>
      <c r="AN228" t="s">
        <v>36</v>
      </c>
      <c r="AO228" t="s">
        <v>765</v>
      </c>
      <c r="AP228">
        <v>13000000</v>
      </c>
      <c r="AQ228">
        <v>2006</v>
      </c>
      <c r="AR228">
        <v>7.1</v>
      </c>
      <c r="AT228" t="s">
        <v>4237</v>
      </c>
      <c r="AU228">
        <v>116</v>
      </c>
      <c r="AV228">
        <v>105807520</v>
      </c>
      <c r="AW228" t="s">
        <v>658</v>
      </c>
      <c r="AX228" t="s">
        <v>5040</v>
      </c>
      <c r="AY228" t="s">
        <v>36</v>
      </c>
      <c r="AZ228" t="s">
        <v>37</v>
      </c>
      <c r="BA228">
        <v>50000000</v>
      </c>
      <c r="BB228">
        <v>2003</v>
      </c>
      <c r="BC228">
        <v>6.4</v>
      </c>
      <c r="BE228" t="s">
        <v>2264</v>
      </c>
      <c r="BF228">
        <v>111</v>
      </c>
      <c r="BG228">
        <v>42877165</v>
      </c>
      <c r="BH228" t="s">
        <v>389</v>
      </c>
      <c r="BI228" t="s">
        <v>2265</v>
      </c>
      <c r="BJ228" t="s">
        <v>36</v>
      </c>
      <c r="BK228" t="s">
        <v>37</v>
      </c>
      <c r="BL228">
        <v>86000000</v>
      </c>
      <c r="BM228">
        <v>1997</v>
      </c>
      <c r="BN228">
        <v>6.1</v>
      </c>
      <c r="CA228" t="s">
        <v>2211</v>
      </c>
      <c r="CB228">
        <v>161</v>
      </c>
      <c r="CC228">
        <v>87100000</v>
      </c>
      <c r="CD228" t="s">
        <v>2375</v>
      </c>
      <c r="CE228" t="s">
        <v>8044</v>
      </c>
      <c r="CF228" t="s">
        <v>36</v>
      </c>
      <c r="CG228" t="s">
        <v>37</v>
      </c>
      <c r="CH228">
        <v>31000000</v>
      </c>
      <c r="CI228">
        <v>1985</v>
      </c>
      <c r="CJ228">
        <v>7.2</v>
      </c>
      <c r="CL228" t="s">
        <v>2337</v>
      </c>
      <c r="CM228">
        <v>100</v>
      </c>
      <c r="CN228">
        <v>66941559</v>
      </c>
      <c r="CO228" t="s">
        <v>1350</v>
      </c>
      <c r="CP228" t="s">
        <v>2357</v>
      </c>
      <c r="CQ228" t="s">
        <v>36</v>
      </c>
      <c r="CR228" t="s">
        <v>37</v>
      </c>
      <c r="CS228">
        <v>85000000</v>
      </c>
      <c r="CT228">
        <v>2000</v>
      </c>
      <c r="CU228">
        <v>4.8</v>
      </c>
      <c r="CW228" t="s">
        <v>4406</v>
      </c>
      <c r="CX228">
        <v>156</v>
      </c>
      <c r="CY228">
        <v>4535117</v>
      </c>
      <c r="CZ228" t="s">
        <v>333</v>
      </c>
      <c r="DA228" t="s">
        <v>4408</v>
      </c>
      <c r="DB228" t="s">
        <v>36</v>
      </c>
      <c r="DC228" t="s">
        <v>765</v>
      </c>
      <c r="DD228">
        <v>60000000</v>
      </c>
      <c r="DE228">
        <v>2007</v>
      </c>
      <c r="DF228">
        <v>3.8</v>
      </c>
      <c r="DS228" t="s">
        <v>2726</v>
      </c>
      <c r="DT228">
        <v>172</v>
      </c>
      <c r="DU228">
        <v>22843047</v>
      </c>
      <c r="DV228" t="s">
        <v>899</v>
      </c>
      <c r="DW228" t="s">
        <v>4908</v>
      </c>
      <c r="DX228" t="s">
        <v>36</v>
      </c>
      <c r="DY228" t="s">
        <v>37</v>
      </c>
      <c r="DZ228">
        <v>55000000</v>
      </c>
      <c r="EA228">
        <v>1998</v>
      </c>
      <c r="EB228">
        <v>5.9</v>
      </c>
      <c r="ED228" t="s">
        <v>17161</v>
      </c>
      <c r="EE228">
        <v>95</v>
      </c>
      <c r="EF228">
        <v>3029081</v>
      </c>
      <c r="EG228" t="s">
        <v>17161</v>
      </c>
      <c r="EH228" t="s">
        <v>17163</v>
      </c>
      <c r="EI228" t="s">
        <v>36</v>
      </c>
      <c r="EJ228" t="s">
        <v>37</v>
      </c>
      <c r="EK228">
        <v>6000000</v>
      </c>
      <c r="EL228">
        <v>2001</v>
      </c>
      <c r="EM228">
        <v>7.8</v>
      </c>
      <c r="EZ228" t="s">
        <v>7202</v>
      </c>
      <c r="FA228">
        <v>101</v>
      </c>
      <c r="FB228">
        <v>24185781</v>
      </c>
      <c r="FC228" t="s">
        <v>760</v>
      </c>
      <c r="FD228" t="s">
        <v>8059</v>
      </c>
      <c r="FE228" t="s">
        <v>36</v>
      </c>
      <c r="FF228" t="s">
        <v>37</v>
      </c>
      <c r="FG228">
        <v>31000000</v>
      </c>
      <c r="FH228">
        <v>2001</v>
      </c>
      <c r="FI228">
        <v>6.9</v>
      </c>
      <c r="FV228" t="s">
        <v>362</v>
      </c>
      <c r="FW228">
        <v>127</v>
      </c>
      <c r="FX228">
        <v>57386369</v>
      </c>
      <c r="FY228" t="s">
        <v>391</v>
      </c>
      <c r="FZ228" t="s">
        <v>4884</v>
      </c>
      <c r="GA228" t="s">
        <v>36</v>
      </c>
      <c r="GB228" t="s">
        <v>37</v>
      </c>
      <c r="GC228">
        <v>52500000</v>
      </c>
      <c r="GD228">
        <v>2001</v>
      </c>
      <c r="GE228">
        <v>7.6</v>
      </c>
      <c r="GG228" t="s">
        <v>683</v>
      </c>
      <c r="GH228">
        <v>145</v>
      </c>
      <c r="GI228">
        <v>55473600</v>
      </c>
      <c r="GJ228" t="s">
        <v>4697</v>
      </c>
      <c r="GK228" t="s">
        <v>4698</v>
      </c>
      <c r="GL228" t="s">
        <v>36</v>
      </c>
      <c r="GM228" t="s">
        <v>37</v>
      </c>
      <c r="GN228">
        <v>50000000</v>
      </c>
      <c r="GO228">
        <v>1992</v>
      </c>
      <c r="GP228">
        <v>6.4</v>
      </c>
      <c r="HC228" t="s">
        <v>161</v>
      </c>
      <c r="HD228">
        <v>105</v>
      </c>
      <c r="HE228">
        <v>72077000</v>
      </c>
      <c r="HF228" t="s">
        <v>468</v>
      </c>
      <c r="HG228" t="s">
        <v>8077</v>
      </c>
      <c r="HH228" t="s">
        <v>36</v>
      </c>
      <c r="HI228" t="s">
        <v>37</v>
      </c>
      <c r="HJ228">
        <v>30250000</v>
      </c>
      <c r="HK228">
        <v>1995</v>
      </c>
      <c r="HL228">
        <v>6.9</v>
      </c>
    </row>
    <row r="229" spans="2:220" x14ac:dyDescent="0.2">
      <c r="B229" t="s">
        <v>1153</v>
      </c>
      <c r="C229">
        <v>123</v>
      </c>
      <c r="D229">
        <v>108521835</v>
      </c>
      <c r="E229" t="s">
        <v>1155</v>
      </c>
      <c r="F229" t="s">
        <v>1368</v>
      </c>
      <c r="G229" t="s">
        <v>36</v>
      </c>
      <c r="H229" t="s">
        <v>55</v>
      </c>
      <c r="I229">
        <v>120000000</v>
      </c>
      <c r="J229">
        <v>2016</v>
      </c>
      <c r="K229">
        <v>7.1</v>
      </c>
      <c r="M229" t="s">
        <v>739</v>
      </c>
      <c r="N229">
        <v>128</v>
      </c>
      <c r="O229">
        <v>126930660</v>
      </c>
      <c r="P229" t="s">
        <v>961</v>
      </c>
      <c r="Q229" t="s">
        <v>1090</v>
      </c>
      <c r="R229" t="s">
        <v>36</v>
      </c>
      <c r="S229" t="s">
        <v>55</v>
      </c>
      <c r="T229">
        <v>135000000</v>
      </c>
      <c r="U229">
        <v>1999</v>
      </c>
      <c r="V229">
        <v>6.4</v>
      </c>
      <c r="X229" t="s">
        <v>15548</v>
      </c>
      <c r="Y229">
        <v>90</v>
      </c>
      <c r="AA229" t="s">
        <v>15550</v>
      </c>
      <c r="AB229" t="s">
        <v>15551</v>
      </c>
      <c r="AC229" t="s">
        <v>36</v>
      </c>
      <c r="AD229" t="s">
        <v>266</v>
      </c>
      <c r="AE229">
        <v>9300000</v>
      </c>
      <c r="AF229">
        <v>1981</v>
      </c>
      <c r="AG229">
        <v>6.7</v>
      </c>
      <c r="AI229" t="s">
        <v>10159</v>
      </c>
      <c r="AJ229">
        <v>118</v>
      </c>
      <c r="AK229">
        <v>1150403</v>
      </c>
      <c r="AL229" t="s">
        <v>1210</v>
      </c>
      <c r="AM229" t="s">
        <v>13866</v>
      </c>
      <c r="AN229" t="s">
        <v>36</v>
      </c>
      <c r="AO229" t="s">
        <v>37</v>
      </c>
      <c r="AP229">
        <v>13000000</v>
      </c>
      <c r="AQ229">
        <v>2006</v>
      </c>
      <c r="AR229">
        <v>7.1</v>
      </c>
      <c r="AT229" t="s">
        <v>11261</v>
      </c>
      <c r="AU229">
        <v>94</v>
      </c>
      <c r="AV229">
        <v>105500000</v>
      </c>
      <c r="AW229" t="s">
        <v>18418</v>
      </c>
      <c r="AX229" t="s">
        <v>18419</v>
      </c>
      <c r="AY229" t="s">
        <v>36</v>
      </c>
      <c r="AZ229" t="s">
        <v>266</v>
      </c>
      <c r="BA229">
        <v>4000000</v>
      </c>
      <c r="BB229">
        <v>1981</v>
      </c>
      <c r="BC229">
        <v>6.2</v>
      </c>
      <c r="BE229" t="s">
        <v>5243</v>
      </c>
      <c r="BF229">
        <v>104</v>
      </c>
      <c r="BG229">
        <v>42610000</v>
      </c>
      <c r="BH229" t="s">
        <v>4396</v>
      </c>
      <c r="BI229" t="s">
        <v>5245</v>
      </c>
      <c r="BJ229" t="s">
        <v>36</v>
      </c>
      <c r="BK229" t="s">
        <v>37</v>
      </c>
      <c r="BL229">
        <v>55000000</v>
      </c>
      <c r="BM229">
        <v>1994</v>
      </c>
      <c r="BN229">
        <v>5.5</v>
      </c>
      <c r="CA229" t="s">
        <v>3730</v>
      </c>
      <c r="CB229">
        <v>118</v>
      </c>
      <c r="CC229">
        <v>85911262</v>
      </c>
      <c r="CD229" t="s">
        <v>3732</v>
      </c>
      <c r="CE229" t="s">
        <v>3733</v>
      </c>
      <c r="CF229" t="s">
        <v>36</v>
      </c>
      <c r="CG229" t="s">
        <v>37</v>
      </c>
      <c r="CH229">
        <v>65000000</v>
      </c>
      <c r="CI229">
        <v>2014</v>
      </c>
      <c r="CJ229">
        <v>5.2</v>
      </c>
      <c r="CL229" t="s">
        <v>8211</v>
      </c>
      <c r="CM229">
        <v>91</v>
      </c>
      <c r="CN229">
        <v>66600000</v>
      </c>
      <c r="CO229" t="s">
        <v>3989</v>
      </c>
      <c r="CP229" t="s">
        <v>8213</v>
      </c>
      <c r="CQ229" t="s">
        <v>36</v>
      </c>
      <c r="CR229" t="s">
        <v>368</v>
      </c>
      <c r="CS229">
        <v>30000000</v>
      </c>
      <c r="CT229">
        <v>1995</v>
      </c>
      <c r="CU229">
        <v>6.8</v>
      </c>
      <c r="CW229" t="s">
        <v>4415</v>
      </c>
      <c r="CX229">
        <v>119</v>
      </c>
      <c r="CZ229" t="s">
        <v>2410</v>
      </c>
      <c r="DA229" t="s">
        <v>4417</v>
      </c>
      <c r="DB229" t="s">
        <v>36</v>
      </c>
      <c r="DC229" t="s">
        <v>890</v>
      </c>
      <c r="DD229">
        <v>68005000</v>
      </c>
      <c r="DE229">
        <v>2016</v>
      </c>
      <c r="DF229">
        <v>6</v>
      </c>
      <c r="DS229" t="s">
        <v>23684</v>
      </c>
      <c r="DT229">
        <v>81</v>
      </c>
      <c r="DU229">
        <v>22757819</v>
      </c>
      <c r="DV229" t="s">
        <v>23686</v>
      </c>
      <c r="DW229" t="s">
        <v>23687</v>
      </c>
      <c r="DX229" t="s">
        <v>36</v>
      </c>
      <c r="DY229" t="s">
        <v>37</v>
      </c>
      <c r="DZ229">
        <v>100000</v>
      </c>
      <c r="EA229">
        <v>2015</v>
      </c>
      <c r="EB229">
        <v>4.2</v>
      </c>
      <c r="ED229" t="s">
        <v>22376</v>
      </c>
      <c r="EE229">
        <v>81</v>
      </c>
      <c r="EF229">
        <v>3000000</v>
      </c>
      <c r="EG229" t="s">
        <v>22378</v>
      </c>
      <c r="EH229" t="s">
        <v>22379</v>
      </c>
      <c r="EI229" t="s">
        <v>36</v>
      </c>
      <c r="EJ229" t="s">
        <v>37</v>
      </c>
      <c r="EK229">
        <v>609000</v>
      </c>
      <c r="EL229">
        <v>1935</v>
      </c>
      <c r="EM229">
        <v>7.8</v>
      </c>
      <c r="EZ229" t="s">
        <v>10612</v>
      </c>
      <c r="FA229">
        <v>127</v>
      </c>
      <c r="FB229">
        <v>24104113</v>
      </c>
      <c r="FC229" t="s">
        <v>351</v>
      </c>
      <c r="FD229" t="s">
        <v>10613</v>
      </c>
      <c r="FE229" t="s">
        <v>36</v>
      </c>
      <c r="FF229" t="s">
        <v>1463</v>
      </c>
      <c r="FG229">
        <v>20000000</v>
      </c>
      <c r="FH229">
        <v>2011</v>
      </c>
      <c r="FI229">
        <v>7.1</v>
      </c>
      <c r="FV229" t="s">
        <v>5778</v>
      </c>
      <c r="FW229">
        <v>110</v>
      </c>
      <c r="FX229">
        <v>57362581</v>
      </c>
      <c r="FY229" t="s">
        <v>1782</v>
      </c>
      <c r="FZ229" t="s">
        <v>5805</v>
      </c>
      <c r="GA229" t="s">
        <v>36</v>
      </c>
      <c r="GB229" t="s">
        <v>5809</v>
      </c>
      <c r="GC229">
        <v>45000000</v>
      </c>
      <c r="GD229">
        <v>1994</v>
      </c>
      <c r="GE229">
        <v>5.4</v>
      </c>
      <c r="GG229" t="s">
        <v>8272</v>
      </c>
      <c r="GH229">
        <v>107</v>
      </c>
      <c r="GI229">
        <v>55210049</v>
      </c>
      <c r="GJ229" t="s">
        <v>1026</v>
      </c>
      <c r="GK229" t="s">
        <v>8273</v>
      </c>
      <c r="GL229" t="s">
        <v>36</v>
      </c>
      <c r="GM229" t="s">
        <v>37</v>
      </c>
      <c r="GN229">
        <v>27800000</v>
      </c>
      <c r="GO229">
        <v>1989</v>
      </c>
      <c r="GP229">
        <v>5.4</v>
      </c>
      <c r="HC229" t="s">
        <v>17526</v>
      </c>
      <c r="HD229">
        <v>104</v>
      </c>
      <c r="HE229">
        <v>71897215</v>
      </c>
      <c r="HF229" t="s">
        <v>652</v>
      </c>
      <c r="HG229" t="s">
        <v>17528</v>
      </c>
      <c r="HH229" t="s">
        <v>36</v>
      </c>
      <c r="HI229" t="s">
        <v>37</v>
      </c>
      <c r="HJ229">
        <v>15000000</v>
      </c>
      <c r="HK229">
        <v>2016</v>
      </c>
      <c r="HL229">
        <v>7.3</v>
      </c>
    </row>
    <row r="230" spans="2:220" x14ac:dyDescent="0.2">
      <c r="B230" t="s">
        <v>4861</v>
      </c>
      <c r="C230">
        <v>116</v>
      </c>
      <c r="D230">
        <v>108200000</v>
      </c>
      <c r="E230" t="s">
        <v>4578</v>
      </c>
      <c r="F230" t="s">
        <v>4862</v>
      </c>
      <c r="G230" t="s">
        <v>36</v>
      </c>
      <c r="H230" t="s">
        <v>37</v>
      </c>
      <c r="I230">
        <v>54000000</v>
      </c>
      <c r="J230">
        <v>1980</v>
      </c>
      <c r="K230">
        <v>6.8</v>
      </c>
      <c r="M230" t="s">
        <v>898</v>
      </c>
      <c r="N230">
        <v>91</v>
      </c>
      <c r="O230">
        <v>126597121</v>
      </c>
      <c r="P230" t="s">
        <v>900</v>
      </c>
      <c r="Q230" t="s">
        <v>901</v>
      </c>
      <c r="R230" t="s">
        <v>36</v>
      </c>
      <c r="S230" t="s">
        <v>37</v>
      </c>
      <c r="T230">
        <v>150000000</v>
      </c>
      <c r="U230">
        <v>2007</v>
      </c>
      <c r="V230">
        <v>6.2</v>
      </c>
      <c r="X230" t="s">
        <v>15801</v>
      </c>
      <c r="Y230">
        <v>76</v>
      </c>
      <c r="AA230" t="s">
        <v>3162</v>
      </c>
      <c r="AB230" t="s">
        <v>15804</v>
      </c>
      <c r="AC230" t="s">
        <v>36</v>
      </c>
      <c r="AD230" t="s">
        <v>55</v>
      </c>
      <c r="AF230">
        <v>2010</v>
      </c>
      <c r="AG230">
        <v>5.7</v>
      </c>
      <c r="AI230" t="s">
        <v>9719</v>
      </c>
      <c r="AJ230">
        <v>113</v>
      </c>
      <c r="AK230">
        <v>1094798</v>
      </c>
      <c r="AL230" t="s">
        <v>2396</v>
      </c>
      <c r="AM230" t="s">
        <v>16165</v>
      </c>
      <c r="AN230" t="s">
        <v>36</v>
      </c>
      <c r="AO230" t="s">
        <v>55</v>
      </c>
      <c r="AP230">
        <v>7200000</v>
      </c>
      <c r="AQ230">
        <v>2010</v>
      </c>
      <c r="AR230">
        <v>7.2</v>
      </c>
      <c r="AT230" t="s">
        <v>7496</v>
      </c>
      <c r="AU230">
        <v>103</v>
      </c>
      <c r="AV230">
        <v>105444419</v>
      </c>
      <c r="AW230" t="s">
        <v>4133</v>
      </c>
      <c r="AX230" t="s">
        <v>8133</v>
      </c>
      <c r="AY230" t="s">
        <v>36</v>
      </c>
      <c r="AZ230" t="s">
        <v>37</v>
      </c>
      <c r="BA230">
        <v>26000000</v>
      </c>
      <c r="BB230">
        <v>1996</v>
      </c>
      <c r="BC230">
        <v>6.2</v>
      </c>
      <c r="BE230" t="s">
        <v>485</v>
      </c>
      <c r="BF230">
        <v>178</v>
      </c>
      <c r="BG230">
        <v>42438300</v>
      </c>
      <c r="BH230" t="s">
        <v>1744</v>
      </c>
      <c r="BI230" t="s">
        <v>4960</v>
      </c>
      <c r="BJ230" t="s">
        <v>36</v>
      </c>
      <c r="BK230" t="s">
        <v>37</v>
      </c>
      <c r="BL230">
        <v>52000000</v>
      </c>
      <c r="BM230">
        <v>1995</v>
      </c>
      <c r="BN230">
        <v>8.1999999999999993</v>
      </c>
      <c r="CA230" t="s">
        <v>505</v>
      </c>
      <c r="CB230">
        <v>134</v>
      </c>
      <c r="CC230">
        <v>85707116</v>
      </c>
      <c r="CD230" t="s">
        <v>338</v>
      </c>
      <c r="CE230" t="s">
        <v>2692</v>
      </c>
      <c r="CF230" t="s">
        <v>36</v>
      </c>
      <c r="CG230" t="s">
        <v>37</v>
      </c>
      <c r="CH230">
        <v>68000000</v>
      </c>
      <c r="CI230">
        <v>2014</v>
      </c>
      <c r="CJ230">
        <v>7.6</v>
      </c>
      <c r="CL230" t="s">
        <v>5156</v>
      </c>
      <c r="CM230">
        <v>101</v>
      </c>
      <c r="CN230">
        <v>66002004</v>
      </c>
      <c r="CO230" t="s">
        <v>5128</v>
      </c>
      <c r="CP230" t="s">
        <v>5158</v>
      </c>
      <c r="CQ230" t="s">
        <v>36</v>
      </c>
      <c r="CR230" t="s">
        <v>37</v>
      </c>
      <c r="CS230">
        <v>50000000</v>
      </c>
      <c r="CT230">
        <v>2005</v>
      </c>
      <c r="CU230">
        <v>4.7</v>
      </c>
      <c r="CW230" t="s">
        <v>474</v>
      </c>
      <c r="CX230">
        <v>103</v>
      </c>
      <c r="CY230">
        <v>80021740</v>
      </c>
      <c r="CZ230" t="s">
        <v>4449</v>
      </c>
      <c r="DA230" t="s">
        <v>4450</v>
      </c>
      <c r="DB230" t="s">
        <v>36</v>
      </c>
      <c r="DC230" t="s">
        <v>37</v>
      </c>
      <c r="DD230">
        <v>58000000</v>
      </c>
      <c r="DE230">
        <v>2015</v>
      </c>
      <c r="DF230">
        <v>6.4</v>
      </c>
      <c r="DS230" t="s">
        <v>2720</v>
      </c>
      <c r="DT230">
        <v>89</v>
      </c>
      <c r="DU230">
        <v>22168359</v>
      </c>
      <c r="DV230" t="s">
        <v>17025</v>
      </c>
      <c r="DW230" t="s">
        <v>17026</v>
      </c>
      <c r="DX230" t="s">
        <v>36</v>
      </c>
      <c r="DY230" t="s">
        <v>37</v>
      </c>
      <c r="DZ230">
        <v>8000000</v>
      </c>
      <c r="EA230">
        <v>1989</v>
      </c>
      <c r="EB230">
        <v>5.0999999999999996</v>
      </c>
      <c r="ED230" t="s">
        <v>18834</v>
      </c>
      <c r="EE230">
        <v>102</v>
      </c>
      <c r="EF230">
        <v>2956000</v>
      </c>
      <c r="EG230" t="s">
        <v>18837</v>
      </c>
      <c r="EH230" t="s">
        <v>18838</v>
      </c>
      <c r="EI230" t="s">
        <v>36</v>
      </c>
      <c r="EJ230" t="s">
        <v>37</v>
      </c>
      <c r="EK230">
        <v>3700000</v>
      </c>
      <c r="EL230">
        <v>1948</v>
      </c>
      <c r="EM230">
        <v>7.1</v>
      </c>
      <c r="EZ230" t="s">
        <v>2451</v>
      </c>
      <c r="FA230">
        <v>121</v>
      </c>
      <c r="FB230">
        <v>23618786</v>
      </c>
      <c r="FC230" t="s">
        <v>7524</v>
      </c>
      <c r="FD230" t="s">
        <v>12455</v>
      </c>
      <c r="FE230" t="s">
        <v>36</v>
      </c>
      <c r="FF230" t="s">
        <v>55</v>
      </c>
      <c r="FG230">
        <v>8000000</v>
      </c>
      <c r="FH230">
        <v>2007</v>
      </c>
      <c r="FI230">
        <v>7.9</v>
      </c>
      <c r="FV230" t="s">
        <v>155</v>
      </c>
      <c r="FW230">
        <v>145</v>
      </c>
      <c r="FX230">
        <v>57010853</v>
      </c>
      <c r="FY230" t="s">
        <v>2410</v>
      </c>
      <c r="FZ230" t="s">
        <v>2411</v>
      </c>
      <c r="GA230" t="s">
        <v>36</v>
      </c>
      <c r="GB230" t="s">
        <v>37</v>
      </c>
      <c r="GC230">
        <v>85000000</v>
      </c>
      <c r="GD230">
        <v>2005</v>
      </c>
      <c r="GE230">
        <v>7.3</v>
      </c>
      <c r="GG230" t="s">
        <v>2639</v>
      </c>
      <c r="GH230">
        <v>109</v>
      </c>
      <c r="GI230">
        <v>55092830</v>
      </c>
      <c r="GJ230" t="s">
        <v>5181</v>
      </c>
      <c r="GK230" t="s">
        <v>5182</v>
      </c>
      <c r="GL230" t="s">
        <v>36</v>
      </c>
      <c r="GM230" t="s">
        <v>37</v>
      </c>
      <c r="GN230">
        <v>60000000</v>
      </c>
      <c r="GO230">
        <v>2011</v>
      </c>
      <c r="GP230">
        <v>6.1</v>
      </c>
      <c r="HC230" t="s">
        <v>14797</v>
      </c>
      <c r="HD230">
        <v>103</v>
      </c>
      <c r="HE230">
        <v>71519230</v>
      </c>
      <c r="HF230" t="s">
        <v>5729</v>
      </c>
      <c r="HG230" t="s">
        <v>15639</v>
      </c>
      <c r="HH230" t="s">
        <v>36</v>
      </c>
      <c r="HI230" t="s">
        <v>37</v>
      </c>
      <c r="HJ230">
        <v>9000000</v>
      </c>
      <c r="HK230">
        <v>2014</v>
      </c>
      <c r="HL230">
        <v>6.5</v>
      </c>
    </row>
    <row r="231" spans="2:220" x14ac:dyDescent="0.2">
      <c r="B231" t="s">
        <v>109</v>
      </c>
      <c r="C231">
        <v>215</v>
      </c>
      <c r="D231">
        <v>107503316</v>
      </c>
      <c r="E231" t="s">
        <v>1051</v>
      </c>
      <c r="F231" t="s">
        <v>1052</v>
      </c>
      <c r="G231" t="s">
        <v>36</v>
      </c>
      <c r="H231" t="s">
        <v>37</v>
      </c>
      <c r="I231">
        <v>130000000</v>
      </c>
      <c r="J231">
        <v>2009</v>
      </c>
      <c r="K231">
        <v>7.7</v>
      </c>
      <c r="M231" t="s">
        <v>185</v>
      </c>
      <c r="N231">
        <v>124</v>
      </c>
      <c r="O231">
        <v>126464904</v>
      </c>
      <c r="P231" t="s">
        <v>456</v>
      </c>
      <c r="Q231" t="s">
        <v>1379</v>
      </c>
      <c r="R231" t="s">
        <v>36</v>
      </c>
      <c r="S231" t="s">
        <v>37</v>
      </c>
      <c r="T231">
        <v>130000000</v>
      </c>
      <c r="U231">
        <v>2012</v>
      </c>
      <c r="V231">
        <v>7</v>
      </c>
      <c r="Y231">
        <v>23</v>
      </c>
      <c r="AA231" t="s">
        <v>3854</v>
      </c>
      <c r="AB231" t="s">
        <v>15827</v>
      </c>
      <c r="AC231" t="s">
        <v>36</v>
      </c>
      <c r="AD231" t="s">
        <v>37</v>
      </c>
      <c r="AG231">
        <v>7.9</v>
      </c>
      <c r="AI231" t="s">
        <v>11651</v>
      </c>
      <c r="AJ231">
        <v>92</v>
      </c>
      <c r="AK231">
        <v>1071240</v>
      </c>
      <c r="AL231" t="s">
        <v>434</v>
      </c>
      <c r="AM231" t="s">
        <v>16168</v>
      </c>
      <c r="AN231" t="s">
        <v>36</v>
      </c>
      <c r="AO231" t="s">
        <v>55</v>
      </c>
      <c r="AP231">
        <v>8000000</v>
      </c>
      <c r="AQ231">
        <v>2007</v>
      </c>
      <c r="AR231">
        <v>6.9</v>
      </c>
      <c r="AT231" t="s">
        <v>4589</v>
      </c>
      <c r="AU231">
        <v>92</v>
      </c>
      <c r="AV231">
        <v>105263257</v>
      </c>
      <c r="AW231" t="s">
        <v>498</v>
      </c>
      <c r="AX231" t="s">
        <v>4591</v>
      </c>
      <c r="AY231" t="s">
        <v>36</v>
      </c>
      <c r="AZ231" t="s">
        <v>37</v>
      </c>
      <c r="BA231">
        <v>55000000</v>
      </c>
      <c r="BB231">
        <v>1997</v>
      </c>
      <c r="BC231">
        <v>5.4</v>
      </c>
      <c r="BE231" t="s">
        <v>369</v>
      </c>
      <c r="BF231">
        <v>147</v>
      </c>
      <c r="BG231">
        <v>41954997</v>
      </c>
      <c r="BH231" t="s">
        <v>42</v>
      </c>
      <c r="BI231" t="s">
        <v>7395</v>
      </c>
      <c r="BJ231" t="s">
        <v>36</v>
      </c>
      <c r="BK231" t="s">
        <v>37</v>
      </c>
      <c r="BL231">
        <v>35000000</v>
      </c>
      <c r="BM231">
        <v>1997</v>
      </c>
      <c r="BN231">
        <v>7.8</v>
      </c>
      <c r="CA231" t="s">
        <v>807</v>
      </c>
      <c r="CB231">
        <v>127</v>
      </c>
      <c r="CC231">
        <v>85463309</v>
      </c>
      <c r="CD231" t="s">
        <v>261</v>
      </c>
      <c r="CE231" t="s">
        <v>1593</v>
      </c>
      <c r="CF231" t="s">
        <v>36</v>
      </c>
      <c r="CG231" t="s">
        <v>37</v>
      </c>
      <c r="CH231">
        <v>110000000</v>
      </c>
      <c r="CI231">
        <v>2011</v>
      </c>
      <c r="CJ231">
        <v>7.1</v>
      </c>
      <c r="CL231" t="s">
        <v>2446</v>
      </c>
      <c r="CM231">
        <v>106</v>
      </c>
      <c r="CN231">
        <v>64933670</v>
      </c>
      <c r="CO231" t="s">
        <v>1525</v>
      </c>
      <c r="CP231" t="s">
        <v>2448</v>
      </c>
      <c r="CQ231" t="s">
        <v>36</v>
      </c>
      <c r="CR231" t="s">
        <v>37</v>
      </c>
      <c r="CS231">
        <v>85000000</v>
      </c>
      <c r="CT231">
        <v>2012</v>
      </c>
      <c r="CU231">
        <v>5.6</v>
      </c>
      <c r="CX231">
        <v>22</v>
      </c>
      <c r="CZ231" t="s">
        <v>4455</v>
      </c>
      <c r="DA231" t="s">
        <v>4456</v>
      </c>
      <c r="DB231" t="s">
        <v>36</v>
      </c>
      <c r="DC231" t="s">
        <v>37</v>
      </c>
      <c r="DD231">
        <v>3000000</v>
      </c>
      <c r="DF231">
        <v>6.6</v>
      </c>
      <c r="DS231" t="s">
        <v>14717</v>
      </c>
      <c r="DT231">
        <v>103</v>
      </c>
      <c r="DU231">
        <v>22160085</v>
      </c>
      <c r="DV231" t="s">
        <v>3159</v>
      </c>
      <c r="DW231" t="s">
        <v>14718</v>
      </c>
      <c r="DX231" t="s">
        <v>36</v>
      </c>
      <c r="DY231" t="s">
        <v>37</v>
      </c>
      <c r="DZ231">
        <v>10600000</v>
      </c>
      <c r="EA231">
        <v>2002</v>
      </c>
      <c r="EB231">
        <v>5.4</v>
      </c>
      <c r="ED231" t="s">
        <v>15583</v>
      </c>
      <c r="EE231">
        <v>192</v>
      </c>
      <c r="EF231">
        <v>2921738</v>
      </c>
      <c r="EG231" t="s">
        <v>14704</v>
      </c>
      <c r="EH231" t="s">
        <v>16631</v>
      </c>
      <c r="EI231" t="s">
        <v>5609</v>
      </c>
      <c r="EJ231" t="s">
        <v>5610</v>
      </c>
      <c r="EK231">
        <v>7000000</v>
      </c>
      <c r="EL231">
        <v>2004</v>
      </c>
      <c r="EM231">
        <v>7.9</v>
      </c>
      <c r="EZ231" t="s">
        <v>9746</v>
      </c>
      <c r="FA231">
        <v>97</v>
      </c>
      <c r="FB231">
        <v>23527955</v>
      </c>
      <c r="FC231" t="s">
        <v>220</v>
      </c>
      <c r="FD231" t="s">
        <v>9747</v>
      </c>
      <c r="FE231" t="s">
        <v>36</v>
      </c>
      <c r="FF231" t="s">
        <v>37</v>
      </c>
      <c r="FG231">
        <v>25000000</v>
      </c>
      <c r="FH231">
        <v>2010</v>
      </c>
      <c r="FI231">
        <v>6.4</v>
      </c>
      <c r="FV231" t="s">
        <v>4001</v>
      </c>
      <c r="FW231">
        <v>94</v>
      </c>
      <c r="FX231">
        <v>56816662</v>
      </c>
      <c r="FY231" t="s">
        <v>4627</v>
      </c>
      <c r="FZ231" t="s">
        <v>8255</v>
      </c>
      <c r="GA231" t="s">
        <v>36</v>
      </c>
      <c r="GB231" t="s">
        <v>3569</v>
      </c>
      <c r="GC231">
        <v>17000000</v>
      </c>
      <c r="GD231">
        <v>2011</v>
      </c>
      <c r="GE231">
        <v>7.7</v>
      </c>
      <c r="GG231" t="s">
        <v>1302</v>
      </c>
      <c r="GH231">
        <v>129</v>
      </c>
      <c r="GI231">
        <v>54700065</v>
      </c>
      <c r="GJ231" t="s">
        <v>1840</v>
      </c>
      <c r="GK231" t="s">
        <v>1841</v>
      </c>
      <c r="GL231" t="s">
        <v>36</v>
      </c>
      <c r="GM231" t="s">
        <v>37</v>
      </c>
      <c r="GN231">
        <v>105000000</v>
      </c>
      <c r="GO231">
        <v>1997</v>
      </c>
      <c r="GP231">
        <v>7.2</v>
      </c>
      <c r="HC231" t="s">
        <v>7633</v>
      </c>
      <c r="HD231">
        <v>115</v>
      </c>
      <c r="HE231">
        <v>71346930</v>
      </c>
      <c r="HF231" t="s">
        <v>8920</v>
      </c>
      <c r="HG231" t="s">
        <v>8921</v>
      </c>
      <c r="HH231" t="s">
        <v>36</v>
      </c>
      <c r="HI231" t="s">
        <v>37</v>
      </c>
      <c r="HJ231">
        <v>28000000</v>
      </c>
      <c r="HK231">
        <v>2013</v>
      </c>
      <c r="HL231">
        <v>6.7</v>
      </c>
    </row>
    <row r="232" spans="2:220" x14ac:dyDescent="0.2">
      <c r="B232" t="s">
        <v>1322</v>
      </c>
      <c r="C232">
        <v>125</v>
      </c>
      <c r="D232">
        <v>107285004</v>
      </c>
      <c r="E232" t="s">
        <v>1324</v>
      </c>
      <c r="F232" t="s">
        <v>1325</v>
      </c>
      <c r="G232" t="s">
        <v>36</v>
      </c>
      <c r="H232" t="s">
        <v>37</v>
      </c>
      <c r="I232">
        <v>125000000</v>
      </c>
      <c r="J232">
        <v>1997</v>
      </c>
      <c r="K232">
        <v>3.7</v>
      </c>
      <c r="M232" t="s">
        <v>1514</v>
      </c>
      <c r="N232">
        <v>119</v>
      </c>
      <c r="O232">
        <v>125332007</v>
      </c>
      <c r="P232" t="s">
        <v>1515</v>
      </c>
      <c r="Q232" t="s">
        <v>1516</v>
      </c>
      <c r="R232" t="s">
        <v>36</v>
      </c>
      <c r="S232" t="s">
        <v>55</v>
      </c>
      <c r="T232">
        <v>110000000</v>
      </c>
      <c r="U232">
        <v>1997</v>
      </c>
      <c r="V232">
        <v>6.5</v>
      </c>
      <c r="X232" t="s">
        <v>16751</v>
      </c>
      <c r="Y232">
        <v>80</v>
      </c>
      <c r="AA232" t="s">
        <v>16753</v>
      </c>
      <c r="AB232" t="s">
        <v>16754</v>
      </c>
      <c r="AC232" t="s">
        <v>5639</v>
      </c>
      <c r="AD232" t="s">
        <v>7168</v>
      </c>
      <c r="AE232">
        <v>7000000</v>
      </c>
      <c r="AF232">
        <v>2012</v>
      </c>
      <c r="AG232">
        <v>5.3</v>
      </c>
      <c r="AI232" t="s">
        <v>574</v>
      </c>
      <c r="AJ232">
        <v>102</v>
      </c>
      <c r="AK232">
        <v>1068392</v>
      </c>
      <c r="AL232" t="s">
        <v>1188</v>
      </c>
      <c r="AM232" t="s">
        <v>7248</v>
      </c>
      <c r="AN232" t="s">
        <v>36</v>
      </c>
      <c r="AO232" t="s">
        <v>3569</v>
      </c>
      <c r="AP232">
        <v>36000000</v>
      </c>
      <c r="AQ232">
        <v>2011</v>
      </c>
      <c r="AR232">
        <v>5.9</v>
      </c>
      <c r="AT232" t="s">
        <v>4595</v>
      </c>
      <c r="AU232">
        <v>74</v>
      </c>
      <c r="AV232">
        <v>104354205</v>
      </c>
      <c r="AW232" t="s">
        <v>4597</v>
      </c>
      <c r="AX232" t="s">
        <v>4598</v>
      </c>
      <c r="AY232" t="s">
        <v>36</v>
      </c>
      <c r="AZ232" t="s">
        <v>37</v>
      </c>
      <c r="BA232">
        <v>55000000</v>
      </c>
      <c r="BB232">
        <v>2003</v>
      </c>
      <c r="BC232">
        <v>6.3</v>
      </c>
      <c r="BE232" t="s">
        <v>4710</v>
      </c>
      <c r="BF232">
        <v>122</v>
      </c>
      <c r="BG232">
        <v>41609593</v>
      </c>
      <c r="BH232" t="s">
        <v>1744</v>
      </c>
      <c r="BI232" t="s">
        <v>4711</v>
      </c>
      <c r="BJ232" t="s">
        <v>36</v>
      </c>
      <c r="BK232" t="s">
        <v>55</v>
      </c>
      <c r="BL232">
        <v>55000000</v>
      </c>
      <c r="BM232">
        <v>1998</v>
      </c>
      <c r="BN232">
        <v>7.3</v>
      </c>
      <c r="CA232" t="s">
        <v>3737</v>
      </c>
      <c r="CB232">
        <v>118</v>
      </c>
      <c r="CC232">
        <v>84244877</v>
      </c>
      <c r="CD232" t="s">
        <v>4211</v>
      </c>
      <c r="CE232" t="s">
        <v>5106</v>
      </c>
      <c r="CF232" t="s">
        <v>36</v>
      </c>
      <c r="CG232" t="s">
        <v>37</v>
      </c>
      <c r="CH232">
        <v>50000000</v>
      </c>
      <c r="CI232">
        <v>2011</v>
      </c>
      <c r="CJ232">
        <v>7.4</v>
      </c>
      <c r="CL232" t="s">
        <v>944</v>
      </c>
      <c r="CM232">
        <v>77</v>
      </c>
      <c r="CN232">
        <v>64736114</v>
      </c>
      <c r="CO232" t="s">
        <v>1382</v>
      </c>
      <c r="CP232" t="s">
        <v>1383</v>
      </c>
      <c r="CQ232" t="s">
        <v>36</v>
      </c>
      <c r="CR232" t="s">
        <v>37</v>
      </c>
      <c r="CS232">
        <v>120000000</v>
      </c>
      <c r="CT232">
        <v>2002</v>
      </c>
      <c r="CU232">
        <v>5.4</v>
      </c>
      <c r="CW232" t="s">
        <v>2040</v>
      </c>
      <c r="CX232">
        <v>95</v>
      </c>
      <c r="CY232">
        <v>48291624</v>
      </c>
      <c r="CZ232" t="s">
        <v>1949</v>
      </c>
      <c r="DA232" t="s">
        <v>4460</v>
      </c>
      <c r="DB232" t="s">
        <v>36</v>
      </c>
      <c r="DC232" t="s">
        <v>37</v>
      </c>
      <c r="DD232">
        <v>58000000</v>
      </c>
      <c r="DE232">
        <v>2005</v>
      </c>
      <c r="DF232">
        <v>6.7</v>
      </c>
      <c r="DS232" t="s">
        <v>12930</v>
      </c>
      <c r="DT232">
        <v>97</v>
      </c>
      <c r="DU232">
        <v>21468807</v>
      </c>
      <c r="DV232" t="s">
        <v>3075</v>
      </c>
      <c r="DW232" t="s">
        <v>12932</v>
      </c>
      <c r="DX232" t="s">
        <v>36</v>
      </c>
      <c r="DY232" t="s">
        <v>37</v>
      </c>
      <c r="DZ232">
        <v>14000000</v>
      </c>
      <c r="EA232">
        <v>2000</v>
      </c>
      <c r="EB232">
        <v>4.0999999999999996</v>
      </c>
      <c r="ED232" t="s">
        <v>19578</v>
      </c>
      <c r="EE232">
        <v>80</v>
      </c>
      <c r="EF232">
        <v>2833383</v>
      </c>
      <c r="EG232" t="s">
        <v>5729</v>
      </c>
      <c r="EH232" t="s">
        <v>21246</v>
      </c>
      <c r="EI232" t="s">
        <v>36</v>
      </c>
      <c r="EJ232" t="s">
        <v>37</v>
      </c>
      <c r="EK232">
        <v>427000</v>
      </c>
      <c r="EL232">
        <v>2012</v>
      </c>
      <c r="EM232">
        <v>5.7</v>
      </c>
      <c r="EZ232" t="s">
        <v>116</v>
      </c>
      <c r="FA232">
        <v>106</v>
      </c>
      <c r="FB232">
        <v>23272306</v>
      </c>
      <c r="FC232" t="s">
        <v>118</v>
      </c>
      <c r="FD232" t="s">
        <v>17020</v>
      </c>
      <c r="FE232" t="s">
        <v>36</v>
      </c>
      <c r="FF232" t="s">
        <v>37</v>
      </c>
      <c r="FG232">
        <v>6000000</v>
      </c>
      <c r="FH232">
        <v>1995</v>
      </c>
      <c r="FI232">
        <v>8.6</v>
      </c>
      <c r="FV232" t="s">
        <v>11129</v>
      </c>
      <c r="FW232">
        <v>97</v>
      </c>
      <c r="FX232">
        <v>56631572</v>
      </c>
      <c r="FY232" t="s">
        <v>9030</v>
      </c>
      <c r="FZ232" t="s">
        <v>13587</v>
      </c>
      <c r="GA232" t="s">
        <v>36</v>
      </c>
      <c r="GB232" t="s">
        <v>37</v>
      </c>
      <c r="GC232">
        <v>12000000</v>
      </c>
      <c r="GD232">
        <v>1995</v>
      </c>
      <c r="GE232">
        <v>6.8</v>
      </c>
      <c r="GG232" t="s">
        <v>726</v>
      </c>
      <c r="GH232">
        <v>93</v>
      </c>
      <c r="GI232">
        <v>54696902</v>
      </c>
      <c r="GJ232" t="s">
        <v>371</v>
      </c>
      <c r="GK232" t="s">
        <v>7937</v>
      </c>
      <c r="GL232" t="s">
        <v>36</v>
      </c>
      <c r="GM232" t="s">
        <v>37</v>
      </c>
      <c r="GN232">
        <v>32000000</v>
      </c>
      <c r="GO232">
        <v>2011</v>
      </c>
      <c r="GP232">
        <v>7.5</v>
      </c>
      <c r="HC232" t="s">
        <v>1952</v>
      </c>
      <c r="HD232">
        <v>124</v>
      </c>
      <c r="HE232">
        <v>71069884</v>
      </c>
      <c r="HF232" t="s">
        <v>1744</v>
      </c>
      <c r="HG232" t="s">
        <v>3543</v>
      </c>
      <c r="HH232" t="s">
        <v>36</v>
      </c>
      <c r="HI232" t="s">
        <v>37</v>
      </c>
      <c r="HJ232">
        <v>68000000</v>
      </c>
      <c r="HK232">
        <v>2001</v>
      </c>
      <c r="HL232">
        <v>6.8</v>
      </c>
    </row>
    <row r="233" spans="2:220" x14ac:dyDescent="0.2">
      <c r="B233" t="s">
        <v>3205</v>
      </c>
      <c r="C233">
        <v>97</v>
      </c>
      <c r="D233">
        <v>107225164</v>
      </c>
      <c r="E233" t="s">
        <v>147</v>
      </c>
      <c r="F233" t="s">
        <v>3207</v>
      </c>
      <c r="G233" t="s">
        <v>36</v>
      </c>
      <c r="H233" t="s">
        <v>37</v>
      </c>
      <c r="I233">
        <v>73000000</v>
      </c>
      <c r="J233">
        <v>2016</v>
      </c>
      <c r="K233">
        <v>6.3</v>
      </c>
      <c r="M233" t="s">
        <v>325</v>
      </c>
      <c r="N233">
        <v>118</v>
      </c>
      <c r="O233">
        <v>125320003</v>
      </c>
      <c r="P233" t="s">
        <v>57</v>
      </c>
      <c r="Q233" t="s">
        <v>326</v>
      </c>
      <c r="R233" t="s">
        <v>36</v>
      </c>
      <c r="S233" t="s">
        <v>37</v>
      </c>
      <c r="T233">
        <v>200000000</v>
      </c>
      <c r="U233">
        <v>2009</v>
      </c>
      <c r="V233">
        <v>6.6</v>
      </c>
      <c r="X233" t="s">
        <v>16758</v>
      </c>
      <c r="Y233">
        <v>45</v>
      </c>
      <c r="AA233" t="s">
        <v>16761</v>
      </c>
      <c r="AB233" t="s">
        <v>16762</v>
      </c>
      <c r="AD233" t="s">
        <v>37</v>
      </c>
      <c r="AE233">
        <v>7000000</v>
      </c>
      <c r="AF233">
        <v>2014</v>
      </c>
      <c r="AG233">
        <v>6</v>
      </c>
      <c r="AI233" t="s">
        <v>13984</v>
      </c>
      <c r="AJ233">
        <v>108</v>
      </c>
      <c r="AK233">
        <v>1039869</v>
      </c>
      <c r="AL233" t="s">
        <v>118</v>
      </c>
      <c r="AM233" t="s">
        <v>13985</v>
      </c>
      <c r="AN233" t="s">
        <v>36</v>
      </c>
      <c r="AO233" t="s">
        <v>266</v>
      </c>
      <c r="AP233">
        <v>15000000</v>
      </c>
      <c r="AQ233">
        <v>2010</v>
      </c>
      <c r="AR233">
        <v>6.2</v>
      </c>
      <c r="AT233" t="s">
        <v>3231</v>
      </c>
      <c r="AU233">
        <v>92</v>
      </c>
      <c r="AV233">
        <v>104148781</v>
      </c>
      <c r="AW233" t="s">
        <v>3978</v>
      </c>
      <c r="AX233" t="s">
        <v>3979</v>
      </c>
      <c r="AY233" t="s">
        <v>36</v>
      </c>
      <c r="AZ233" t="s">
        <v>37</v>
      </c>
      <c r="BA233">
        <v>60000000</v>
      </c>
      <c r="BB233">
        <v>2003</v>
      </c>
      <c r="BC233">
        <v>5.5</v>
      </c>
      <c r="BE233" t="s">
        <v>5271</v>
      </c>
      <c r="BF233">
        <v>115</v>
      </c>
      <c r="BG233">
        <v>41543207</v>
      </c>
      <c r="BH233" t="s">
        <v>464</v>
      </c>
      <c r="BI233" t="s">
        <v>6121</v>
      </c>
      <c r="BJ233" t="s">
        <v>36</v>
      </c>
      <c r="BK233" t="s">
        <v>37</v>
      </c>
      <c r="BL233">
        <v>42000000</v>
      </c>
      <c r="BM233">
        <v>2002</v>
      </c>
      <c r="BN233">
        <v>6.3</v>
      </c>
      <c r="CA233" t="s">
        <v>3611</v>
      </c>
      <c r="CB233">
        <v>121</v>
      </c>
      <c r="CC233">
        <v>83892374</v>
      </c>
      <c r="CD233" t="s">
        <v>3258</v>
      </c>
      <c r="CE233" t="s">
        <v>3613</v>
      </c>
      <c r="CF233" t="s">
        <v>36</v>
      </c>
      <c r="CG233" t="s">
        <v>37</v>
      </c>
      <c r="CH233">
        <v>66000000</v>
      </c>
      <c r="CI233">
        <v>1998</v>
      </c>
      <c r="CJ233">
        <v>7</v>
      </c>
      <c r="CL233" t="s">
        <v>933</v>
      </c>
      <c r="CM233">
        <v>85</v>
      </c>
      <c r="CN233">
        <v>64459316</v>
      </c>
      <c r="CO233" t="s">
        <v>261</v>
      </c>
      <c r="CP233" t="s">
        <v>934</v>
      </c>
      <c r="CQ233" t="s">
        <v>36</v>
      </c>
      <c r="CR233" t="s">
        <v>55</v>
      </c>
      <c r="CS233">
        <v>149000000</v>
      </c>
      <c r="CT233">
        <v>2006</v>
      </c>
      <c r="CU233">
        <v>6.7</v>
      </c>
      <c r="CW233" t="s">
        <v>497</v>
      </c>
      <c r="CX233">
        <v>103</v>
      </c>
      <c r="CY233">
        <v>51317350</v>
      </c>
      <c r="CZ233" t="s">
        <v>534</v>
      </c>
      <c r="DA233" t="s">
        <v>4520</v>
      </c>
      <c r="DB233" t="s">
        <v>36</v>
      </c>
      <c r="DC233" t="s">
        <v>37</v>
      </c>
      <c r="DD233">
        <v>57000000</v>
      </c>
      <c r="DE233">
        <v>1996</v>
      </c>
      <c r="DF233">
        <v>6.4</v>
      </c>
      <c r="DS233" t="s">
        <v>7827</v>
      </c>
      <c r="DT233">
        <v>89</v>
      </c>
      <c r="DU233">
        <v>21426805</v>
      </c>
      <c r="DV233" t="s">
        <v>3564</v>
      </c>
      <c r="DW233" t="s">
        <v>7829</v>
      </c>
      <c r="DX233" t="s">
        <v>36</v>
      </c>
      <c r="DY233" t="s">
        <v>37</v>
      </c>
      <c r="DZ233">
        <v>30000000</v>
      </c>
      <c r="EA233">
        <v>2011</v>
      </c>
      <c r="EB233">
        <v>4.9000000000000004</v>
      </c>
      <c r="ED233" t="s">
        <v>22942</v>
      </c>
      <c r="EE233">
        <v>100</v>
      </c>
      <c r="EF233">
        <v>2808000</v>
      </c>
      <c r="EG233" t="s">
        <v>22944</v>
      </c>
      <c r="EH233" t="s">
        <v>22945</v>
      </c>
      <c r="EI233" t="s">
        <v>36</v>
      </c>
      <c r="EJ233" t="s">
        <v>37</v>
      </c>
      <c r="EK233">
        <v>379000</v>
      </c>
      <c r="EL233">
        <v>1929</v>
      </c>
      <c r="EM233">
        <v>6.3</v>
      </c>
      <c r="EZ233" t="s">
        <v>2024</v>
      </c>
      <c r="FA233">
        <v>119</v>
      </c>
      <c r="FB233">
        <v>23014504</v>
      </c>
      <c r="FC233" t="s">
        <v>42</v>
      </c>
      <c r="FD233" t="s">
        <v>2026</v>
      </c>
      <c r="FE233" t="s">
        <v>36</v>
      </c>
      <c r="FF233" t="s">
        <v>55</v>
      </c>
      <c r="FG233">
        <v>100000000</v>
      </c>
      <c r="FH233">
        <v>2014</v>
      </c>
      <c r="FI233">
        <v>6.3</v>
      </c>
      <c r="FV233" t="s">
        <v>5983</v>
      </c>
      <c r="FW233">
        <v>134</v>
      </c>
      <c r="FX233">
        <v>56505065</v>
      </c>
      <c r="FY233" t="s">
        <v>3005</v>
      </c>
      <c r="FZ233" t="s">
        <v>9483</v>
      </c>
      <c r="GA233" t="s">
        <v>36</v>
      </c>
      <c r="GB233" t="s">
        <v>37</v>
      </c>
      <c r="GC233">
        <v>25000000</v>
      </c>
      <c r="GD233">
        <v>1993</v>
      </c>
      <c r="GE233">
        <v>7.8</v>
      </c>
      <c r="GG233" t="s">
        <v>28</v>
      </c>
      <c r="GH233">
        <v>171</v>
      </c>
      <c r="GI233">
        <v>54222000</v>
      </c>
      <c r="GJ233" t="s">
        <v>3005</v>
      </c>
      <c r="GK233" t="s">
        <v>3404</v>
      </c>
      <c r="GL233" t="s">
        <v>36</v>
      </c>
      <c r="GM233" t="s">
        <v>37</v>
      </c>
      <c r="GN233">
        <v>69500000</v>
      </c>
      <c r="GO233">
        <v>1989</v>
      </c>
      <c r="GP233">
        <v>7.6</v>
      </c>
      <c r="HC233" t="s">
        <v>6394</v>
      </c>
      <c r="HD233">
        <v>116</v>
      </c>
      <c r="HE233">
        <v>71026631</v>
      </c>
      <c r="HF233" t="s">
        <v>1725</v>
      </c>
      <c r="HG233" t="s">
        <v>7150</v>
      </c>
      <c r="HH233" t="s">
        <v>36</v>
      </c>
      <c r="HI233" t="s">
        <v>37</v>
      </c>
      <c r="HJ233">
        <v>36000000</v>
      </c>
      <c r="HK233">
        <v>2002</v>
      </c>
      <c r="HL233">
        <v>7</v>
      </c>
    </row>
    <row r="234" spans="2:220" x14ac:dyDescent="0.2">
      <c r="B234" t="s">
        <v>4237</v>
      </c>
      <c r="C234">
        <v>109</v>
      </c>
      <c r="D234">
        <v>106807667</v>
      </c>
      <c r="E234" t="s">
        <v>5709</v>
      </c>
      <c r="F234" t="s">
        <v>5710</v>
      </c>
      <c r="G234" t="s">
        <v>36</v>
      </c>
      <c r="H234" t="s">
        <v>37</v>
      </c>
      <c r="I234">
        <v>45000000</v>
      </c>
      <c r="J234">
        <v>2000</v>
      </c>
      <c r="K234">
        <v>6.2</v>
      </c>
      <c r="M234" t="s">
        <v>325</v>
      </c>
      <c r="N234">
        <v>94</v>
      </c>
      <c r="O234">
        <v>125305545</v>
      </c>
      <c r="P234" t="s">
        <v>545</v>
      </c>
      <c r="Q234" t="s">
        <v>2119</v>
      </c>
      <c r="R234" t="s">
        <v>36</v>
      </c>
      <c r="S234" t="s">
        <v>37</v>
      </c>
      <c r="T234">
        <v>92000000</v>
      </c>
      <c r="U234">
        <v>2000</v>
      </c>
      <c r="V234">
        <v>5.5</v>
      </c>
      <c r="X234" t="s">
        <v>6766</v>
      </c>
      <c r="Y234">
        <v>80</v>
      </c>
      <c r="AA234" t="s">
        <v>4597</v>
      </c>
      <c r="AB234" t="s">
        <v>18040</v>
      </c>
      <c r="AC234" t="s">
        <v>36</v>
      </c>
      <c r="AD234" t="s">
        <v>37</v>
      </c>
      <c r="AF234">
        <v>2006</v>
      </c>
      <c r="AG234">
        <v>4.2</v>
      </c>
      <c r="AI234" t="s">
        <v>16795</v>
      </c>
      <c r="AJ234">
        <v>125</v>
      </c>
      <c r="AK234">
        <v>927107</v>
      </c>
      <c r="AL234" t="s">
        <v>16797</v>
      </c>
      <c r="AM234" t="s">
        <v>16798</v>
      </c>
      <c r="AN234" t="s">
        <v>8729</v>
      </c>
      <c r="AO234" t="s">
        <v>765</v>
      </c>
      <c r="AP234">
        <v>15000000</v>
      </c>
      <c r="AQ234">
        <v>1999</v>
      </c>
      <c r="AR234">
        <v>7.3</v>
      </c>
      <c r="AT234" t="s">
        <v>1509</v>
      </c>
      <c r="AU234">
        <v>94</v>
      </c>
      <c r="AV234">
        <v>103812241</v>
      </c>
      <c r="AW234" t="s">
        <v>698</v>
      </c>
      <c r="AX234" t="s">
        <v>2921</v>
      </c>
      <c r="AY234" t="s">
        <v>36</v>
      </c>
      <c r="AZ234" t="s">
        <v>37</v>
      </c>
      <c r="BA234">
        <v>79000000</v>
      </c>
      <c r="BB234">
        <v>2012</v>
      </c>
      <c r="BC234">
        <v>5.8</v>
      </c>
      <c r="BE234" t="s">
        <v>3120</v>
      </c>
      <c r="BF234">
        <v>123</v>
      </c>
      <c r="BG234">
        <v>41523271</v>
      </c>
      <c r="BH234" t="s">
        <v>975</v>
      </c>
      <c r="BI234" t="s">
        <v>3123</v>
      </c>
      <c r="BJ234" t="s">
        <v>36</v>
      </c>
      <c r="BK234" t="s">
        <v>37</v>
      </c>
      <c r="BL234">
        <v>80000000</v>
      </c>
      <c r="BM234">
        <v>2001</v>
      </c>
      <c r="BN234">
        <v>6.6</v>
      </c>
      <c r="CA234" t="s">
        <v>8184</v>
      </c>
      <c r="CB234">
        <v>108</v>
      </c>
      <c r="CC234">
        <v>83813460</v>
      </c>
      <c r="CD234" t="s">
        <v>80</v>
      </c>
      <c r="CE234" t="s">
        <v>8185</v>
      </c>
      <c r="CF234" t="s">
        <v>36</v>
      </c>
      <c r="CG234" t="s">
        <v>37</v>
      </c>
      <c r="CH234">
        <v>25000000</v>
      </c>
      <c r="CI234">
        <v>2009</v>
      </c>
      <c r="CJ234">
        <v>7.4</v>
      </c>
      <c r="CL234" t="s">
        <v>8259</v>
      </c>
      <c r="CM234">
        <v>85</v>
      </c>
      <c r="CN234">
        <v>64238770</v>
      </c>
      <c r="CO234" t="s">
        <v>226</v>
      </c>
      <c r="CP234" t="s">
        <v>8260</v>
      </c>
      <c r="CQ234" t="s">
        <v>36</v>
      </c>
      <c r="CR234" t="s">
        <v>266</v>
      </c>
      <c r="CS234">
        <v>42000000</v>
      </c>
      <c r="CT234">
        <v>2014</v>
      </c>
      <c r="CU234">
        <v>5.8</v>
      </c>
      <c r="CW234" t="s">
        <v>4529</v>
      </c>
      <c r="CX234">
        <v>96</v>
      </c>
      <c r="CY234">
        <v>51774002</v>
      </c>
      <c r="CZ234" t="s">
        <v>703</v>
      </c>
      <c r="DA234" t="s">
        <v>4531</v>
      </c>
      <c r="DB234" t="s">
        <v>36</v>
      </c>
      <c r="DC234" t="s">
        <v>37</v>
      </c>
      <c r="DD234">
        <v>57000000</v>
      </c>
      <c r="DE234">
        <v>2011</v>
      </c>
      <c r="DF234">
        <v>4.3</v>
      </c>
      <c r="DS234" t="s">
        <v>5365</v>
      </c>
      <c r="DT234">
        <v>89</v>
      </c>
      <c r="DU234">
        <v>21378000</v>
      </c>
      <c r="DV234" t="s">
        <v>1732</v>
      </c>
      <c r="DW234" t="s">
        <v>11830</v>
      </c>
      <c r="DX234" t="s">
        <v>36</v>
      </c>
      <c r="DY234" t="s">
        <v>37</v>
      </c>
      <c r="DZ234">
        <v>1000000</v>
      </c>
      <c r="EA234">
        <v>1980</v>
      </c>
      <c r="EB234">
        <v>6.8</v>
      </c>
      <c r="ED234" t="s">
        <v>18604</v>
      </c>
      <c r="EE234">
        <v>102</v>
      </c>
      <c r="EF234">
        <v>2601847</v>
      </c>
      <c r="EG234" t="s">
        <v>18606</v>
      </c>
      <c r="EH234" t="s">
        <v>18607</v>
      </c>
      <c r="EI234" t="s">
        <v>13914</v>
      </c>
      <c r="EJ234" t="s">
        <v>37</v>
      </c>
      <c r="EK234">
        <v>4000000</v>
      </c>
      <c r="EL234">
        <v>2011</v>
      </c>
      <c r="EM234">
        <v>8.5</v>
      </c>
      <c r="EZ234" t="s">
        <v>2244</v>
      </c>
      <c r="FA234">
        <v>121</v>
      </c>
      <c r="FB234">
        <v>22518325</v>
      </c>
      <c r="FC234" t="s">
        <v>98</v>
      </c>
      <c r="FD234" t="s">
        <v>4340</v>
      </c>
      <c r="FE234" t="s">
        <v>36</v>
      </c>
      <c r="FF234" t="s">
        <v>765</v>
      </c>
      <c r="FG234">
        <v>50000000</v>
      </c>
      <c r="FH234">
        <v>2006</v>
      </c>
      <c r="FI234">
        <v>5.6</v>
      </c>
      <c r="FV234" t="s">
        <v>8502</v>
      </c>
      <c r="FW234">
        <v>118</v>
      </c>
      <c r="FX234">
        <v>56398162</v>
      </c>
      <c r="FY234" t="s">
        <v>4441</v>
      </c>
      <c r="FZ234" t="s">
        <v>10725</v>
      </c>
      <c r="GA234" t="s">
        <v>36</v>
      </c>
      <c r="GB234" t="s">
        <v>37</v>
      </c>
      <c r="GC234">
        <v>20000000</v>
      </c>
      <c r="GD234">
        <v>2002</v>
      </c>
      <c r="GE234">
        <v>5.7</v>
      </c>
      <c r="GG234" t="s">
        <v>7346</v>
      </c>
      <c r="GH234">
        <v>87</v>
      </c>
      <c r="GI234">
        <v>54132596</v>
      </c>
      <c r="GJ234" t="s">
        <v>220</v>
      </c>
      <c r="GK234" t="s">
        <v>7347</v>
      </c>
      <c r="GL234" t="s">
        <v>36</v>
      </c>
      <c r="GM234" t="s">
        <v>3857</v>
      </c>
      <c r="GN234">
        <v>34000000</v>
      </c>
      <c r="GO234">
        <v>2007</v>
      </c>
      <c r="GP234">
        <v>6.3</v>
      </c>
      <c r="HC234" t="s">
        <v>5137</v>
      </c>
      <c r="HD234">
        <v>132</v>
      </c>
      <c r="HE234">
        <v>70496802</v>
      </c>
      <c r="HF234" t="s">
        <v>839</v>
      </c>
      <c r="HG234" t="s">
        <v>5138</v>
      </c>
      <c r="HH234" t="s">
        <v>36</v>
      </c>
      <c r="HI234" t="s">
        <v>37</v>
      </c>
      <c r="HJ234">
        <v>54000000</v>
      </c>
      <c r="HK234">
        <v>2005</v>
      </c>
      <c r="HL234">
        <v>8.1999999999999993</v>
      </c>
    </row>
    <row r="235" spans="2:220" x14ac:dyDescent="0.2">
      <c r="B235" t="s">
        <v>311</v>
      </c>
      <c r="C235">
        <v>130</v>
      </c>
      <c r="D235">
        <v>106635996</v>
      </c>
      <c r="E235" t="s">
        <v>3030</v>
      </c>
      <c r="F235" t="s">
        <v>3959</v>
      </c>
      <c r="G235" t="s">
        <v>36</v>
      </c>
      <c r="H235" t="s">
        <v>55</v>
      </c>
      <c r="I235">
        <v>58000000</v>
      </c>
      <c r="J235">
        <v>1995</v>
      </c>
      <c r="K235">
        <v>7.2</v>
      </c>
      <c r="M235" t="s">
        <v>1062</v>
      </c>
      <c r="N235">
        <v>127</v>
      </c>
      <c r="O235">
        <v>124976634</v>
      </c>
      <c r="P235" t="s">
        <v>1355</v>
      </c>
      <c r="Q235" t="s">
        <v>1356</v>
      </c>
      <c r="R235" t="s">
        <v>36</v>
      </c>
      <c r="S235" t="s">
        <v>37</v>
      </c>
      <c r="T235">
        <v>120000000</v>
      </c>
      <c r="U235">
        <v>2012</v>
      </c>
      <c r="V235">
        <v>8</v>
      </c>
      <c r="X235" t="s">
        <v>18057</v>
      </c>
      <c r="Y235">
        <v>67</v>
      </c>
      <c r="AA235" t="s">
        <v>1651</v>
      </c>
      <c r="AB235" t="s">
        <v>18059</v>
      </c>
      <c r="AC235" t="s">
        <v>36</v>
      </c>
      <c r="AD235" t="s">
        <v>37</v>
      </c>
      <c r="AE235">
        <v>10000000</v>
      </c>
      <c r="AF235">
        <v>2014</v>
      </c>
      <c r="AG235">
        <v>6.7</v>
      </c>
      <c r="AI235" t="s">
        <v>10839</v>
      </c>
      <c r="AJ235">
        <v>122</v>
      </c>
      <c r="AK235">
        <v>871577</v>
      </c>
      <c r="AL235" t="s">
        <v>565</v>
      </c>
      <c r="AM235" t="s">
        <v>16937</v>
      </c>
      <c r="AN235" t="s">
        <v>36</v>
      </c>
      <c r="AO235" t="s">
        <v>55</v>
      </c>
      <c r="AP235">
        <v>4500000</v>
      </c>
      <c r="AQ235">
        <v>2007</v>
      </c>
      <c r="AR235">
        <v>7.7</v>
      </c>
      <c r="AT235" t="s">
        <v>1678</v>
      </c>
      <c r="AU235">
        <v>105</v>
      </c>
      <c r="AV235">
        <v>103738726</v>
      </c>
      <c r="AW235" t="s">
        <v>5613</v>
      </c>
      <c r="AX235" t="s">
        <v>5614</v>
      </c>
      <c r="AY235" t="s">
        <v>36</v>
      </c>
      <c r="AZ235" t="s">
        <v>37</v>
      </c>
      <c r="BA235">
        <v>100000000</v>
      </c>
      <c r="BB235">
        <v>1990</v>
      </c>
      <c r="BC235">
        <v>6.1</v>
      </c>
      <c r="BE235" t="s">
        <v>258</v>
      </c>
      <c r="BF235">
        <v>97</v>
      </c>
      <c r="BG235">
        <v>41067398</v>
      </c>
      <c r="BH235" t="s">
        <v>2844</v>
      </c>
      <c r="BI235" t="s">
        <v>9557</v>
      </c>
      <c r="BJ235" t="s">
        <v>36</v>
      </c>
      <c r="BK235" t="s">
        <v>37</v>
      </c>
      <c r="BL235">
        <v>25000000</v>
      </c>
      <c r="BM235">
        <v>1997</v>
      </c>
      <c r="BN235">
        <v>6.1</v>
      </c>
      <c r="CA235" t="s">
        <v>2446</v>
      </c>
      <c r="CB235">
        <v>110</v>
      </c>
      <c r="CC235">
        <v>83503161</v>
      </c>
      <c r="CD235" t="s">
        <v>111</v>
      </c>
      <c r="CE235" t="s">
        <v>3143</v>
      </c>
      <c r="CF235" t="s">
        <v>36</v>
      </c>
      <c r="CG235" t="s">
        <v>37</v>
      </c>
      <c r="CH235">
        <v>75000000</v>
      </c>
      <c r="CI235">
        <v>2011</v>
      </c>
      <c r="CJ235">
        <v>6.1</v>
      </c>
      <c r="CL235" t="s">
        <v>6072</v>
      </c>
      <c r="CM235">
        <v>102</v>
      </c>
      <c r="CN235">
        <v>64149837</v>
      </c>
      <c r="CO235" t="s">
        <v>6390</v>
      </c>
      <c r="CP235" t="s">
        <v>6391</v>
      </c>
      <c r="CQ235" t="s">
        <v>36</v>
      </c>
      <c r="CR235" t="s">
        <v>37</v>
      </c>
      <c r="CS235">
        <v>20000000</v>
      </c>
      <c r="CT235">
        <v>2009</v>
      </c>
      <c r="CU235">
        <v>6.4</v>
      </c>
      <c r="CW235" t="s">
        <v>3915</v>
      </c>
      <c r="CX235">
        <v>92</v>
      </c>
      <c r="CY235">
        <v>217326336</v>
      </c>
      <c r="CZ235" t="s">
        <v>2169</v>
      </c>
      <c r="DA235" t="s">
        <v>4565</v>
      </c>
      <c r="DB235" t="s">
        <v>36</v>
      </c>
      <c r="DC235" t="s">
        <v>37</v>
      </c>
      <c r="DD235">
        <v>60000000</v>
      </c>
      <c r="DE235">
        <v>2007</v>
      </c>
      <c r="DF235">
        <v>5.2</v>
      </c>
      <c r="DS235" t="s">
        <v>5365</v>
      </c>
      <c r="DT235">
        <v>89</v>
      </c>
      <c r="DU235">
        <v>21378000</v>
      </c>
      <c r="DV235" t="s">
        <v>1732</v>
      </c>
      <c r="DW235" t="s">
        <v>11830</v>
      </c>
      <c r="DX235" t="s">
        <v>36</v>
      </c>
      <c r="DY235" t="s">
        <v>37</v>
      </c>
      <c r="DZ235">
        <v>1000000</v>
      </c>
      <c r="EA235">
        <v>1980</v>
      </c>
      <c r="EB235">
        <v>6.8</v>
      </c>
      <c r="ED235" t="s">
        <v>20820</v>
      </c>
      <c r="EE235">
        <v>102</v>
      </c>
      <c r="EF235">
        <v>2507106</v>
      </c>
      <c r="EG235" t="s">
        <v>14548</v>
      </c>
      <c r="EH235" t="s">
        <v>20822</v>
      </c>
      <c r="EI235" t="s">
        <v>36</v>
      </c>
      <c r="EJ235" t="s">
        <v>37</v>
      </c>
      <c r="EL235">
        <v>2013</v>
      </c>
      <c r="EM235">
        <v>6.1</v>
      </c>
      <c r="EZ235" t="s">
        <v>6044</v>
      </c>
      <c r="FA235">
        <v>110</v>
      </c>
      <c r="FB235">
        <v>22494487</v>
      </c>
      <c r="FC235" t="s">
        <v>975</v>
      </c>
      <c r="FD235" t="s">
        <v>9123</v>
      </c>
      <c r="FE235" t="s">
        <v>36</v>
      </c>
      <c r="FF235" t="s">
        <v>765</v>
      </c>
      <c r="FG235">
        <v>27000000</v>
      </c>
      <c r="FH235">
        <v>2006</v>
      </c>
      <c r="FI235">
        <v>7.8</v>
      </c>
      <c r="FV235" t="s">
        <v>253</v>
      </c>
      <c r="FW235">
        <v>105</v>
      </c>
      <c r="FX235">
        <v>56362352</v>
      </c>
      <c r="FY235" t="s">
        <v>42</v>
      </c>
      <c r="FZ235" t="s">
        <v>10733</v>
      </c>
      <c r="GA235" t="s">
        <v>36</v>
      </c>
      <c r="GB235" t="s">
        <v>37</v>
      </c>
      <c r="GC235">
        <v>20000000</v>
      </c>
      <c r="GD235">
        <v>1990</v>
      </c>
      <c r="GE235">
        <v>7.9</v>
      </c>
      <c r="GG235" t="s">
        <v>2841</v>
      </c>
      <c r="GH235">
        <v>108</v>
      </c>
      <c r="GI235">
        <v>53955614</v>
      </c>
      <c r="GJ235" t="s">
        <v>82</v>
      </c>
      <c r="GK235" t="s">
        <v>6427</v>
      </c>
      <c r="GL235" t="s">
        <v>36</v>
      </c>
      <c r="GM235" t="s">
        <v>37</v>
      </c>
      <c r="GN235">
        <v>40000000</v>
      </c>
      <c r="GO235">
        <v>1998</v>
      </c>
      <c r="GP235">
        <v>6.1</v>
      </c>
      <c r="HC235" t="s">
        <v>1338</v>
      </c>
      <c r="HD235">
        <v>108</v>
      </c>
      <c r="HE235">
        <v>70450000</v>
      </c>
      <c r="HF235" t="s">
        <v>468</v>
      </c>
      <c r="HG235" t="s">
        <v>3704</v>
      </c>
      <c r="HH235" t="s">
        <v>36</v>
      </c>
      <c r="HI235" t="s">
        <v>37</v>
      </c>
      <c r="HJ235">
        <v>50000000</v>
      </c>
      <c r="HK235">
        <v>1996</v>
      </c>
      <c r="HL235">
        <v>6</v>
      </c>
    </row>
    <row r="236" spans="2:220" x14ac:dyDescent="0.2">
      <c r="B236" t="s">
        <v>1567</v>
      </c>
      <c r="C236">
        <v>102</v>
      </c>
      <c r="D236">
        <v>106369117</v>
      </c>
      <c r="E236" t="s">
        <v>197</v>
      </c>
      <c r="F236" t="s">
        <v>1570</v>
      </c>
      <c r="G236" t="s">
        <v>36</v>
      </c>
      <c r="H236" t="s">
        <v>37</v>
      </c>
      <c r="I236">
        <v>110000000</v>
      </c>
      <c r="J236">
        <v>2014</v>
      </c>
      <c r="K236">
        <v>6.2</v>
      </c>
      <c r="M236" t="s">
        <v>101</v>
      </c>
      <c r="N236">
        <v>110</v>
      </c>
      <c r="O236">
        <v>124051759</v>
      </c>
      <c r="P236" t="s">
        <v>50</v>
      </c>
      <c r="Q236" t="s">
        <v>447</v>
      </c>
      <c r="R236" t="s">
        <v>36</v>
      </c>
      <c r="S236" t="s">
        <v>37</v>
      </c>
      <c r="T236">
        <v>180000000</v>
      </c>
      <c r="U236">
        <v>2016</v>
      </c>
      <c r="V236">
        <v>6.6</v>
      </c>
      <c r="X236" t="s">
        <v>19014</v>
      </c>
      <c r="Y236">
        <v>148</v>
      </c>
      <c r="AA236" t="s">
        <v>2771</v>
      </c>
      <c r="AB236" t="s">
        <v>19016</v>
      </c>
      <c r="AC236" t="s">
        <v>36</v>
      </c>
      <c r="AD236" t="s">
        <v>37</v>
      </c>
      <c r="AE236">
        <v>3500000</v>
      </c>
      <c r="AF236">
        <v>2013</v>
      </c>
      <c r="AG236">
        <v>8.4</v>
      </c>
      <c r="AI236" t="s">
        <v>10000</v>
      </c>
      <c r="AJ236">
        <v>117</v>
      </c>
      <c r="AK236">
        <v>777423</v>
      </c>
      <c r="AL236" t="s">
        <v>4052</v>
      </c>
      <c r="AM236" t="s">
        <v>10001</v>
      </c>
      <c r="AN236" t="s">
        <v>36</v>
      </c>
      <c r="AO236" t="s">
        <v>37</v>
      </c>
      <c r="AP236">
        <v>25000000</v>
      </c>
      <c r="AQ236">
        <v>1998</v>
      </c>
      <c r="AR236">
        <v>7.2</v>
      </c>
      <c r="AT236" t="s">
        <v>2176</v>
      </c>
      <c r="AU236">
        <v>117</v>
      </c>
      <c r="AV236">
        <v>103028109</v>
      </c>
      <c r="AW236" t="s">
        <v>2178</v>
      </c>
      <c r="AX236" t="s">
        <v>2623</v>
      </c>
      <c r="AY236" t="s">
        <v>36</v>
      </c>
      <c r="AZ236" t="s">
        <v>37</v>
      </c>
      <c r="BA236">
        <v>80000000</v>
      </c>
      <c r="BB236">
        <v>2011</v>
      </c>
      <c r="BC236">
        <v>6.4</v>
      </c>
      <c r="BE236" t="s">
        <v>9182</v>
      </c>
      <c r="BF236">
        <v>98</v>
      </c>
      <c r="BG236">
        <v>41008532</v>
      </c>
      <c r="BH236" t="s">
        <v>1525</v>
      </c>
      <c r="BI236" t="s">
        <v>9183</v>
      </c>
      <c r="BJ236" t="s">
        <v>36</v>
      </c>
      <c r="BK236" t="s">
        <v>37</v>
      </c>
      <c r="BL236">
        <v>27000000</v>
      </c>
      <c r="BM236">
        <v>2016</v>
      </c>
      <c r="BN236">
        <v>6.7</v>
      </c>
      <c r="CA236" t="s">
        <v>2052</v>
      </c>
      <c r="CB236">
        <v>125</v>
      </c>
      <c r="CC236">
        <v>83299761</v>
      </c>
      <c r="CD236" t="s">
        <v>320</v>
      </c>
      <c r="CE236" t="s">
        <v>7362</v>
      </c>
      <c r="CF236" t="s">
        <v>36</v>
      </c>
      <c r="CG236" t="s">
        <v>37</v>
      </c>
      <c r="CH236">
        <v>35000000</v>
      </c>
      <c r="CI236">
        <v>2013</v>
      </c>
      <c r="CJ236">
        <v>7.5</v>
      </c>
      <c r="CL236" t="s">
        <v>2220</v>
      </c>
      <c r="CM236">
        <v>94</v>
      </c>
      <c r="CN236">
        <v>64001297</v>
      </c>
      <c r="CO236" t="s">
        <v>487</v>
      </c>
      <c r="CP236" t="s">
        <v>12712</v>
      </c>
      <c r="CQ236" t="s">
        <v>36</v>
      </c>
      <c r="CR236" t="s">
        <v>37</v>
      </c>
      <c r="CS236">
        <v>15000000</v>
      </c>
      <c r="CT236">
        <v>2010</v>
      </c>
      <c r="CU236">
        <v>6.2</v>
      </c>
      <c r="CW236" t="s">
        <v>1871</v>
      </c>
      <c r="CX236">
        <v>100</v>
      </c>
      <c r="CY236">
        <v>100328194</v>
      </c>
      <c r="CZ236" t="s">
        <v>720</v>
      </c>
      <c r="DA236" t="s">
        <v>4610</v>
      </c>
      <c r="DB236" t="s">
        <v>36</v>
      </c>
      <c r="DC236" t="s">
        <v>37</v>
      </c>
      <c r="DD236">
        <v>50000000</v>
      </c>
      <c r="DE236">
        <v>1995</v>
      </c>
      <c r="DF236">
        <v>6</v>
      </c>
      <c r="DS236" t="s">
        <v>20019</v>
      </c>
      <c r="DT236">
        <v>92</v>
      </c>
      <c r="DU236">
        <v>21300000</v>
      </c>
      <c r="DV236" t="s">
        <v>20021</v>
      </c>
      <c r="DW236" t="s">
        <v>20022</v>
      </c>
      <c r="DX236" t="s">
        <v>36</v>
      </c>
      <c r="DY236" t="s">
        <v>37</v>
      </c>
      <c r="DZ236">
        <v>2200000</v>
      </c>
      <c r="EA236">
        <v>1985</v>
      </c>
      <c r="EB236">
        <v>4.7</v>
      </c>
      <c r="ED236" t="s">
        <v>22796</v>
      </c>
      <c r="EE236">
        <v>89</v>
      </c>
      <c r="EF236">
        <v>2300000</v>
      </c>
      <c r="EG236" t="s">
        <v>22378</v>
      </c>
      <c r="EH236" t="s">
        <v>22798</v>
      </c>
      <c r="EI236" t="s">
        <v>36</v>
      </c>
      <c r="EJ236" t="s">
        <v>37</v>
      </c>
      <c r="EK236">
        <v>439000</v>
      </c>
      <c r="EL236">
        <v>1933</v>
      </c>
      <c r="EM236">
        <v>7.7</v>
      </c>
      <c r="EZ236" t="s">
        <v>6044</v>
      </c>
      <c r="FA236">
        <v>110</v>
      </c>
      <c r="FB236">
        <v>22494487</v>
      </c>
      <c r="FC236" t="s">
        <v>975</v>
      </c>
      <c r="FD236" t="s">
        <v>9123</v>
      </c>
      <c r="FE236" t="s">
        <v>36</v>
      </c>
      <c r="FF236" t="s">
        <v>765</v>
      </c>
      <c r="FG236">
        <v>27000000</v>
      </c>
      <c r="FH236">
        <v>2006</v>
      </c>
      <c r="FI236">
        <v>7.8</v>
      </c>
      <c r="FV236" t="s">
        <v>10736</v>
      </c>
      <c r="FW236">
        <v>110</v>
      </c>
      <c r="FX236">
        <v>56154094</v>
      </c>
      <c r="FY236" t="s">
        <v>156</v>
      </c>
      <c r="FZ236" t="s">
        <v>10737</v>
      </c>
      <c r="GA236" t="s">
        <v>36</v>
      </c>
      <c r="GB236" t="s">
        <v>55</v>
      </c>
      <c r="GC236">
        <v>20000000</v>
      </c>
      <c r="GD236">
        <v>2016</v>
      </c>
      <c r="GE236">
        <v>7.6</v>
      </c>
      <c r="GG236" t="s">
        <v>1338</v>
      </c>
      <c r="GH236">
        <v>119</v>
      </c>
      <c r="GI236">
        <v>53789313</v>
      </c>
      <c r="GJ236" t="s">
        <v>1706</v>
      </c>
      <c r="GK236" t="s">
        <v>4129</v>
      </c>
      <c r="GL236" t="s">
        <v>36</v>
      </c>
      <c r="GM236" t="s">
        <v>37</v>
      </c>
      <c r="GN236">
        <v>60000000</v>
      </c>
      <c r="GO236">
        <v>2003</v>
      </c>
      <c r="GP236">
        <v>6.3</v>
      </c>
      <c r="HC236" t="s">
        <v>758</v>
      </c>
      <c r="HD236">
        <v>206</v>
      </c>
      <c r="HE236">
        <v>70405498</v>
      </c>
      <c r="HF236" t="s">
        <v>6375</v>
      </c>
      <c r="HG236" t="s">
        <v>6376</v>
      </c>
      <c r="HH236" t="s">
        <v>36</v>
      </c>
      <c r="HI236" t="s">
        <v>1463</v>
      </c>
      <c r="HJ236">
        <v>40000000</v>
      </c>
      <c r="HK236">
        <v>1991</v>
      </c>
      <c r="HL236">
        <v>8</v>
      </c>
    </row>
    <row r="237" spans="2:220" x14ac:dyDescent="0.2">
      <c r="B237" t="s">
        <v>3086</v>
      </c>
      <c r="C237">
        <v>111</v>
      </c>
      <c r="D237">
        <v>106126012</v>
      </c>
      <c r="E237" t="s">
        <v>333</v>
      </c>
      <c r="F237" t="s">
        <v>3992</v>
      </c>
      <c r="G237" t="s">
        <v>36</v>
      </c>
      <c r="H237" t="s">
        <v>37</v>
      </c>
      <c r="I237">
        <v>60000000</v>
      </c>
      <c r="J237">
        <v>2003</v>
      </c>
      <c r="K237">
        <v>7</v>
      </c>
      <c r="M237" t="s">
        <v>101</v>
      </c>
      <c r="N237">
        <v>110</v>
      </c>
      <c r="O237">
        <v>124051759</v>
      </c>
      <c r="P237" t="s">
        <v>50</v>
      </c>
      <c r="Q237" t="s">
        <v>447</v>
      </c>
      <c r="R237" t="s">
        <v>36</v>
      </c>
      <c r="S237" t="s">
        <v>37</v>
      </c>
      <c r="T237">
        <v>180000000</v>
      </c>
      <c r="U237">
        <v>2016</v>
      </c>
      <c r="V237">
        <v>6.6</v>
      </c>
      <c r="X237" t="s">
        <v>19232</v>
      </c>
      <c r="Y237">
        <v>93</v>
      </c>
      <c r="AA237" t="s">
        <v>19234</v>
      </c>
      <c r="AB237" t="s">
        <v>19235</v>
      </c>
      <c r="AC237" t="s">
        <v>674</v>
      </c>
      <c r="AD237" t="s">
        <v>675</v>
      </c>
      <c r="AE237">
        <v>16000000</v>
      </c>
      <c r="AF237">
        <v>2000</v>
      </c>
      <c r="AG237">
        <v>5.6</v>
      </c>
      <c r="AI237" t="s">
        <v>18304</v>
      </c>
      <c r="AJ237">
        <v>120</v>
      </c>
      <c r="AK237">
        <v>706622</v>
      </c>
      <c r="AL237" t="s">
        <v>18306</v>
      </c>
      <c r="AM237" t="s">
        <v>18307</v>
      </c>
      <c r="AN237" t="s">
        <v>1462</v>
      </c>
      <c r="AO237" t="s">
        <v>1463</v>
      </c>
      <c r="AQ237">
        <v>2010</v>
      </c>
      <c r="AR237">
        <v>6.4</v>
      </c>
      <c r="AT237" t="s">
        <v>16992</v>
      </c>
      <c r="AU237">
        <v>139</v>
      </c>
      <c r="AV237">
        <v>102300000</v>
      </c>
      <c r="AW237" t="s">
        <v>16995</v>
      </c>
      <c r="AX237" t="s">
        <v>16996</v>
      </c>
      <c r="AY237" t="s">
        <v>36</v>
      </c>
      <c r="AZ237" t="s">
        <v>37</v>
      </c>
      <c r="BA237">
        <v>6000000</v>
      </c>
      <c r="BB237">
        <v>1964</v>
      </c>
      <c r="BC237">
        <v>7.8</v>
      </c>
      <c r="BE237" t="s">
        <v>505</v>
      </c>
      <c r="BF237">
        <v>109</v>
      </c>
      <c r="BG237">
        <v>40983001</v>
      </c>
      <c r="BH237" t="s">
        <v>371</v>
      </c>
      <c r="BI237" t="s">
        <v>12798</v>
      </c>
      <c r="BJ237" t="s">
        <v>36</v>
      </c>
      <c r="BK237" t="s">
        <v>37</v>
      </c>
      <c r="BL237">
        <v>7000000</v>
      </c>
      <c r="BM237">
        <v>2012</v>
      </c>
      <c r="BN237">
        <v>7.7</v>
      </c>
      <c r="CA237" t="s">
        <v>116</v>
      </c>
      <c r="CB237">
        <v>121</v>
      </c>
      <c r="CC237">
        <v>83077470</v>
      </c>
      <c r="CD237" t="s">
        <v>521</v>
      </c>
      <c r="CE237" t="s">
        <v>2173</v>
      </c>
      <c r="CF237" t="s">
        <v>36</v>
      </c>
      <c r="CG237" t="s">
        <v>37</v>
      </c>
      <c r="CH237">
        <v>75000000</v>
      </c>
      <c r="CI237">
        <v>2008</v>
      </c>
      <c r="CJ237">
        <v>7.1</v>
      </c>
      <c r="CL237" t="s">
        <v>843</v>
      </c>
      <c r="CM237">
        <v>100</v>
      </c>
      <c r="CN237">
        <v>63992328</v>
      </c>
      <c r="CO237" t="s">
        <v>809</v>
      </c>
      <c r="CP237" t="s">
        <v>1109</v>
      </c>
      <c r="CQ237" t="s">
        <v>36</v>
      </c>
      <c r="CR237" t="s">
        <v>368</v>
      </c>
      <c r="CS237">
        <v>135000000</v>
      </c>
      <c r="CT237">
        <v>2011</v>
      </c>
      <c r="CU237">
        <v>5.9</v>
      </c>
      <c r="CW237" t="s">
        <v>1871</v>
      </c>
      <c r="CX237">
        <v>114</v>
      </c>
      <c r="CY237">
        <v>78745923</v>
      </c>
      <c r="CZ237" t="s">
        <v>703</v>
      </c>
      <c r="DA237" t="s">
        <v>4641</v>
      </c>
      <c r="DB237" t="s">
        <v>36</v>
      </c>
      <c r="DC237" t="s">
        <v>765</v>
      </c>
      <c r="DD237">
        <v>55000000</v>
      </c>
      <c r="DE237">
        <v>1998</v>
      </c>
      <c r="DF237">
        <v>6.7</v>
      </c>
      <c r="DS237" t="s">
        <v>14106</v>
      </c>
      <c r="DT237">
        <v>93</v>
      </c>
      <c r="DU237">
        <v>21197315</v>
      </c>
      <c r="DV237" t="s">
        <v>9436</v>
      </c>
      <c r="DW237" t="s">
        <v>17670</v>
      </c>
      <c r="DX237" t="s">
        <v>36</v>
      </c>
      <c r="DY237" t="s">
        <v>37</v>
      </c>
      <c r="DZ237">
        <v>5000000</v>
      </c>
      <c r="EA237">
        <v>2014</v>
      </c>
      <c r="EB237">
        <v>6.1</v>
      </c>
      <c r="ED237" t="s">
        <v>5074</v>
      </c>
      <c r="EE237">
        <v>135</v>
      </c>
      <c r="EF237">
        <v>2185266</v>
      </c>
      <c r="EG237" t="s">
        <v>15218</v>
      </c>
      <c r="EH237" t="s">
        <v>15219</v>
      </c>
      <c r="EI237" t="s">
        <v>36</v>
      </c>
      <c r="EJ237" t="s">
        <v>37</v>
      </c>
      <c r="EK237">
        <v>10000000</v>
      </c>
      <c r="EL237">
        <v>2000</v>
      </c>
      <c r="EM237">
        <v>6.5</v>
      </c>
      <c r="EZ237" t="s">
        <v>3514</v>
      </c>
      <c r="FA237">
        <v>108</v>
      </c>
      <c r="FB237">
        <v>22433915</v>
      </c>
      <c r="FC237" t="s">
        <v>1744</v>
      </c>
      <c r="FD237" t="s">
        <v>6698</v>
      </c>
      <c r="FE237" t="s">
        <v>36</v>
      </c>
      <c r="FF237" t="s">
        <v>37</v>
      </c>
      <c r="FG237">
        <v>60000000</v>
      </c>
      <c r="FH237">
        <v>2002</v>
      </c>
      <c r="FI237">
        <v>6.2</v>
      </c>
      <c r="FV237" t="s">
        <v>807</v>
      </c>
      <c r="FW237">
        <v>95</v>
      </c>
      <c r="FX237">
        <v>56127162</v>
      </c>
      <c r="FY237" t="s">
        <v>10722</v>
      </c>
      <c r="FZ237" t="s">
        <v>11603</v>
      </c>
      <c r="GA237" t="s">
        <v>36</v>
      </c>
      <c r="GB237" t="s">
        <v>37</v>
      </c>
      <c r="GC237">
        <v>18000000</v>
      </c>
      <c r="GD237">
        <v>2003</v>
      </c>
      <c r="GE237">
        <v>5.4</v>
      </c>
      <c r="GG237" t="s">
        <v>56</v>
      </c>
      <c r="GH237">
        <v>130</v>
      </c>
      <c r="GI237">
        <v>53082743</v>
      </c>
      <c r="GJ237" t="s">
        <v>57</v>
      </c>
      <c r="GK237" t="s">
        <v>6447</v>
      </c>
      <c r="GL237" t="s">
        <v>36</v>
      </c>
      <c r="GM237" t="s">
        <v>37</v>
      </c>
      <c r="GN237">
        <v>40000000</v>
      </c>
      <c r="GO237">
        <v>2006</v>
      </c>
      <c r="GP237">
        <v>8.5</v>
      </c>
      <c r="HC237" t="s">
        <v>2329</v>
      </c>
      <c r="HD237">
        <v>101</v>
      </c>
      <c r="HE237">
        <v>70360285</v>
      </c>
      <c r="HF237" t="s">
        <v>4532</v>
      </c>
      <c r="HG237" t="s">
        <v>10697</v>
      </c>
      <c r="HH237" t="s">
        <v>36</v>
      </c>
      <c r="HI237" t="s">
        <v>37</v>
      </c>
      <c r="HJ237">
        <v>18000000</v>
      </c>
      <c r="HK237">
        <v>1995</v>
      </c>
      <c r="HL237">
        <v>5.8</v>
      </c>
    </row>
    <row r="238" spans="2:220" x14ac:dyDescent="0.2">
      <c r="B238" t="s">
        <v>4589</v>
      </c>
      <c r="C238">
        <v>92</v>
      </c>
      <c r="D238">
        <v>105263257</v>
      </c>
      <c r="E238" t="s">
        <v>498</v>
      </c>
      <c r="F238" t="s">
        <v>4591</v>
      </c>
      <c r="G238" t="s">
        <v>36</v>
      </c>
      <c r="H238" t="s">
        <v>37</v>
      </c>
      <c r="I238">
        <v>55000000</v>
      </c>
      <c r="J238">
        <v>1997</v>
      </c>
      <c r="K238">
        <v>5.4</v>
      </c>
      <c r="M238" t="s">
        <v>39</v>
      </c>
      <c r="N238">
        <v>107</v>
      </c>
      <c r="O238">
        <v>123207194</v>
      </c>
      <c r="P238" t="s">
        <v>42</v>
      </c>
      <c r="Q238" t="s">
        <v>1144</v>
      </c>
      <c r="R238" t="s">
        <v>36</v>
      </c>
      <c r="S238" t="s">
        <v>37</v>
      </c>
      <c r="T238">
        <v>135000000</v>
      </c>
      <c r="U238">
        <v>2011</v>
      </c>
      <c r="V238">
        <v>7.2</v>
      </c>
      <c r="Y238">
        <v>11</v>
      </c>
      <c r="AA238" t="s">
        <v>19305</v>
      </c>
      <c r="AB238" t="s">
        <v>19306</v>
      </c>
      <c r="AC238" t="s">
        <v>36</v>
      </c>
      <c r="AD238" t="s">
        <v>37</v>
      </c>
      <c r="AG238">
        <v>7.8</v>
      </c>
      <c r="AI238" t="s">
        <v>17916</v>
      </c>
      <c r="AJ238">
        <v>89</v>
      </c>
      <c r="AK238">
        <v>653621</v>
      </c>
      <c r="AL238" t="s">
        <v>17143</v>
      </c>
      <c r="AM238" t="s">
        <v>20336</v>
      </c>
      <c r="AN238" t="s">
        <v>36</v>
      </c>
      <c r="AO238" t="s">
        <v>37</v>
      </c>
      <c r="AP238">
        <v>2000000</v>
      </c>
      <c r="AQ238">
        <v>2005</v>
      </c>
      <c r="AR238">
        <v>6.8</v>
      </c>
      <c r="AT238" t="s">
        <v>10663</v>
      </c>
      <c r="AU238">
        <v>102</v>
      </c>
      <c r="AV238">
        <v>101978840</v>
      </c>
      <c r="AW238" t="s">
        <v>12725</v>
      </c>
      <c r="AX238" t="s">
        <v>12726</v>
      </c>
      <c r="AY238" t="s">
        <v>36</v>
      </c>
      <c r="AZ238" t="s">
        <v>37</v>
      </c>
      <c r="BA238">
        <v>15000000</v>
      </c>
      <c r="BB238">
        <v>2013</v>
      </c>
      <c r="BC238">
        <v>6.6</v>
      </c>
      <c r="BE238" t="s">
        <v>5271</v>
      </c>
      <c r="BF238">
        <v>114</v>
      </c>
      <c r="BG238">
        <v>40905277</v>
      </c>
      <c r="BH238" t="s">
        <v>1725</v>
      </c>
      <c r="BI238" t="s">
        <v>5273</v>
      </c>
      <c r="BJ238" t="s">
        <v>36</v>
      </c>
      <c r="BK238" t="s">
        <v>37</v>
      </c>
      <c r="BL238">
        <v>50000000</v>
      </c>
      <c r="BM238">
        <v>2003</v>
      </c>
      <c r="BN238">
        <v>6.5</v>
      </c>
      <c r="CA238" t="s">
        <v>1062</v>
      </c>
      <c r="CB238">
        <v>134</v>
      </c>
      <c r="CC238">
        <v>83025853</v>
      </c>
      <c r="CD238" t="s">
        <v>371</v>
      </c>
      <c r="CE238" t="s">
        <v>13584</v>
      </c>
      <c r="CF238" t="s">
        <v>36</v>
      </c>
      <c r="CG238" t="s">
        <v>37</v>
      </c>
      <c r="CH238">
        <v>14000000</v>
      </c>
      <c r="CI238">
        <v>2005</v>
      </c>
      <c r="CJ238">
        <v>7.7</v>
      </c>
      <c r="CL238" t="s">
        <v>595</v>
      </c>
      <c r="CM238">
        <v>100</v>
      </c>
      <c r="CN238">
        <v>63939454</v>
      </c>
      <c r="CO238" t="s">
        <v>2295</v>
      </c>
      <c r="CP238" t="s">
        <v>7314</v>
      </c>
      <c r="CQ238" t="s">
        <v>36</v>
      </c>
      <c r="CR238" t="s">
        <v>37</v>
      </c>
      <c r="CS238">
        <v>35000000</v>
      </c>
      <c r="CT238">
        <v>2005</v>
      </c>
      <c r="CU238">
        <v>6.2</v>
      </c>
      <c r="CW238" t="s">
        <v>433</v>
      </c>
      <c r="CX238">
        <v>104</v>
      </c>
      <c r="CY238">
        <v>58422650</v>
      </c>
      <c r="CZ238" t="s">
        <v>975</v>
      </c>
      <c r="DA238" t="s">
        <v>4668</v>
      </c>
      <c r="DB238" t="s">
        <v>36</v>
      </c>
      <c r="DC238" t="s">
        <v>37</v>
      </c>
      <c r="DD238">
        <v>55000000</v>
      </c>
      <c r="DE238">
        <v>1992</v>
      </c>
      <c r="DF238">
        <v>6.4</v>
      </c>
      <c r="DS238" t="s">
        <v>4399</v>
      </c>
      <c r="DT238">
        <v>99</v>
      </c>
      <c r="DU238">
        <v>21133087</v>
      </c>
      <c r="DV238" t="s">
        <v>7942</v>
      </c>
      <c r="DW238" t="s">
        <v>14155</v>
      </c>
      <c r="DX238" t="s">
        <v>36</v>
      </c>
      <c r="DY238" t="s">
        <v>37</v>
      </c>
      <c r="DZ238">
        <v>12000000</v>
      </c>
      <c r="EA238">
        <v>1999</v>
      </c>
      <c r="EB238">
        <v>7</v>
      </c>
      <c r="ED238" t="s">
        <v>11671</v>
      </c>
      <c r="EE238">
        <v>92</v>
      </c>
      <c r="EF238">
        <v>2119994</v>
      </c>
      <c r="EG238" t="s">
        <v>11674</v>
      </c>
      <c r="EH238" t="s">
        <v>11675</v>
      </c>
      <c r="EI238" t="s">
        <v>36</v>
      </c>
      <c r="EJ238" t="s">
        <v>37</v>
      </c>
      <c r="EK238">
        <v>19000000</v>
      </c>
      <c r="EL238">
        <v>1993</v>
      </c>
      <c r="EM238">
        <v>5.7</v>
      </c>
      <c r="EZ238" t="s">
        <v>4421</v>
      </c>
      <c r="FA238">
        <v>97</v>
      </c>
      <c r="FB238">
        <v>21973182</v>
      </c>
      <c r="FC238" t="s">
        <v>331</v>
      </c>
      <c r="FD238" t="s">
        <v>10234</v>
      </c>
      <c r="FE238" t="s">
        <v>36</v>
      </c>
      <c r="FF238" t="s">
        <v>37</v>
      </c>
      <c r="FG238">
        <v>23000000</v>
      </c>
      <c r="FH238">
        <v>2001</v>
      </c>
      <c r="FI238">
        <v>6.6</v>
      </c>
      <c r="FV238" t="s">
        <v>5079</v>
      </c>
      <c r="FW238">
        <v>144</v>
      </c>
      <c r="FX238">
        <v>56083966</v>
      </c>
      <c r="FY238" t="s">
        <v>461</v>
      </c>
      <c r="FZ238" t="s">
        <v>6208</v>
      </c>
      <c r="GA238" t="s">
        <v>36</v>
      </c>
      <c r="GB238" t="s">
        <v>37</v>
      </c>
      <c r="GC238">
        <v>65000000</v>
      </c>
      <c r="GD238">
        <v>2001</v>
      </c>
      <c r="GE238">
        <v>6.9</v>
      </c>
      <c r="GG238" t="s">
        <v>3747</v>
      </c>
      <c r="GH238">
        <v>122</v>
      </c>
      <c r="GI238">
        <v>52397389</v>
      </c>
      <c r="GJ238" t="s">
        <v>313</v>
      </c>
      <c r="GK238" t="s">
        <v>3750</v>
      </c>
      <c r="GL238" t="s">
        <v>36</v>
      </c>
      <c r="GM238" t="s">
        <v>37</v>
      </c>
      <c r="GN238">
        <v>65000000</v>
      </c>
      <c r="GO238">
        <v>2004</v>
      </c>
      <c r="GP238">
        <v>5.9</v>
      </c>
      <c r="HC238" t="s">
        <v>2941</v>
      </c>
      <c r="HD238">
        <v>99</v>
      </c>
      <c r="HE238">
        <v>70327868</v>
      </c>
      <c r="HF238" t="s">
        <v>57</v>
      </c>
      <c r="HG238" t="s">
        <v>4875</v>
      </c>
      <c r="HH238" t="s">
        <v>36</v>
      </c>
      <c r="HI238" t="s">
        <v>765</v>
      </c>
      <c r="HJ238">
        <v>46000000</v>
      </c>
      <c r="HK238">
        <v>2000</v>
      </c>
      <c r="HL238">
        <v>5.9</v>
      </c>
    </row>
    <row r="239" spans="2:220" x14ac:dyDescent="0.2">
      <c r="B239" t="s">
        <v>185</v>
      </c>
      <c r="C239">
        <v>156</v>
      </c>
      <c r="D239">
        <v>105219735</v>
      </c>
      <c r="E239" t="s">
        <v>188</v>
      </c>
      <c r="F239" t="s">
        <v>189</v>
      </c>
      <c r="G239" t="s">
        <v>36</v>
      </c>
      <c r="H239" t="s">
        <v>37</v>
      </c>
      <c r="I239">
        <v>200000000</v>
      </c>
      <c r="J239">
        <v>2010</v>
      </c>
      <c r="K239">
        <v>6.7</v>
      </c>
      <c r="M239" t="s">
        <v>394</v>
      </c>
      <c r="N239">
        <v>93</v>
      </c>
      <c r="O239">
        <v>123070338</v>
      </c>
      <c r="P239" t="s">
        <v>396</v>
      </c>
      <c r="Q239" t="s">
        <v>397</v>
      </c>
      <c r="R239" t="s">
        <v>36</v>
      </c>
      <c r="S239" t="s">
        <v>37</v>
      </c>
      <c r="U239">
        <v>2015</v>
      </c>
      <c r="V239">
        <v>6.8</v>
      </c>
      <c r="X239" t="s">
        <v>19715</v>
      </c>
      <c r="Y239">
        <v>90</v>
      </c>
      <c r="AA239" t="s">
        <v>10295</v>
      </c>
      <c r="AB239" t="s">
        <v>19718</v>
      </c>
      <c r="AC239" t="s">
        <v>15776</v>
      </c>
      <c r="AD239" t="s">
        <v>7709</v>
      </c>
      <c r="AF239">
        <v>2008</v>
      </c>
      <c r="AG239">
        <v>5.7</v>
      </c>
      <c r="AI239" t="s">
        <v>22866</v>
      </c>
      <c r="AJ239">
        <v>88</v>
      </c>
      <c r="AK239">
        <v>592014</v>
      </c>
      <c r="AL239" t="s">
        <v>22868</v>
      </c>
      <c r="AM239" t="s">
        <v>22869</v>
      </c>
      <c r="AN239" t="s">
        <v>36</v>
      </c>
      <c r="AO239" t="s">
        <v>37</v>
      </c>
      <c r="AP239">
        <v>218</v>
      </c>
      <c r="AQ239">
        <v>2003</v>
      </c>
      <c r="AR239">
        <v>7.2</v>
      </c>
      <c r="AT239" t="s">
        <v>1742</v>
      </c>
      <c r="AU239">
        <v>95</v>
      </c>
      <c r="AV239">
        <v>101736215</v>
      </c>
      <c r="AW239" t="s">
        <v>4597</v>
      </c>
      <c r="AX239" t="s">
        <v>14012</v>
      </c>
      <c r="AY239" t="s">
        <v>36</v>
      </c>
      <c r="AZ239" t="s">
        <v>37</v>
      </c>
      <c r="BA239">
        <v>11000000</v>
      </c>
      <c r="BB239">
        <v>1999</v>
      </c>
      <c r="BC239">
        <v>7</v>
      </c>
      <c r="BE239" t="s">
        <v>2046</v>
      </c>
      <c r="BF239">
        <v>103</v>
      </c>
      <c r="BG239">
        <v>40687294</v>
      </c>
      <c r="BH239" t="s">
        <v>288</v>
      </c>
      <c r="BI239" t="s">
        <v>7413</v>
      </c>
      <c r="BJ239" t="s">
        <v>36</v>
      </c>
      <c r="BK239" t="s">
        <v>266</v>
      </c>
      <c r="BL239">
        <v>35000000</v>
      </c>
      <c r="BM239">
        <v>2008</v>
      </c>
      <c r="BN239">
        <v>5.4</v>
      </c>
      <c r="CA239" t="s">
        <v>3120</v>
      </c>
      <c r="CB239">
        <v>128</v>
      </c>
      <c r="CC239">
        <v>83000000</v>
      </c>
      <c r="CD239" t="s">
        <v>1373</v>
      </c>
      <c r="CE239" t="s">
        <v>4638</v>
      </c>
      <c r="CF239" t="s">
        <v>36</v>
      </c>
      <c r="CG239" t="s">
        <v>37</v>
      </c>
      <c r="CH239">
        <v>55000000</v>
      </c>
      <c r="CI239">
        <v>1994</v>
      </c>
      <c r="CJ239">
        <v>6</v>
      </c>
      <c r="CL239" t="s">
        <v>701</v>
      </c>
      <c r="CM239">
        <v>109</v>
      </c>
      <c r="CN239">
        <v>63143812</v>
      </c>
      <c r="CO239" t="s">
        <v>703</v>
      </c>
      <c r="CP239" t="s">
        <v>704</v>
      </c>
      <c r="CQ239" t="s">
        <v>36</v>
      </c>
      <c r="CR239" t="s">
        <v>37</v>
      </c>
      <c r="CS239">
        <v>150000000</v>
      </c>
      <c r="CT239">
        <v>2010</v>
      </c>
      <c r="CU239">
        <v>6.1</v>
      </c>
      <c r="CW239" t="s">
        <v>2040</v>
      </c>
      <c r="CX239">
        <v>94</v>
      </c>
      <c r="CY239">
        <v>68218041</v>
      </c>
      <c r="CZ239" t="s">
        <v>4683</v>
      </c>
      <c r="DA239" t="s">
        <v>4684</v>
      </c>
      <c r="DB239" t="s">
        <v>36</v>
      </c>
      <c r="DC239" t="s">
        <v>37</v>
      </c>
      <c r="DD239">
        <v>55000000</v>
      </c>
      <c r="DE239">
        <v>2011</v>
      </c>
      <c r="DF239">
        <v>6</v>
      </c>
      <c r="DS239" t="s">
        <v>14194</v>
      </c>
      <c r="DT239">
        <v>92</v>
      </c>
      <c r="DU239">
        <v>21088568</v>
      </c>
      <c r="DV239" t="s">
        <v>31</v>
      </c>
      <c r="DW239" t="s">
        <v>14195</v>
      </c>
      <c r="DX239" t="s">
        <v>36</v>
      </c>
      <c r="DY239" t="s">
        <v>37</v>
      </c>
      <c r="DZ239">
        <v>13000000</v>
      </c>
      <c r="EA239">
        <v>1995</v>
      </c>
      <c r="EB239">
        <v>6.7</v>
      </c>
      <c r="ED239" t="s">
        <v>11398</v>
      </c>
      <c r="EE239">
        <v>124</v>
      </c>
      <c r="EF239">
        <v>2000000</v>
      </c>
      <c r="EG239" t="s">
        <v>11089</v>
      </c>
      <c r="EH239" t="s">
        <v>11401</v>
      </c>
      <c r="EI239" t="s">
        <v>36</v>
      </c>
      <c r="EJ239" t="s">
        <v>37</v>
      </c>
      <c r="EK239">
        <v>20000000</v>
      </c>
      <c r="EL239">
        <v>1980</v>
      </c>
      <c r="EM239">
        <v>4.5</v>
      </c>
      <c r="EZ239" t="s">
        <v>12930</v>
      </c>
      <c r="FA239">
        <v>97</v>
      </c>
      <c r="FB239">
        <v>21468807</v>
      </c>
      <c r="FC239" t="s">
        <v>3075</v>
      </c>
      <c r="FD239" t="s">
        <v>12932</v>
      </c>
      <c r="FE239" t="s">
        <v>36</v>
      </c>
      <c r="FF239" t="s">
        <v>37</v>
      </c>
      <c r="FG239">
        <v>14000000</v>
      </c>
      <c r="FH239">
        <v>2000</v>
      </c>
      <c r="FI239">
        <v>4.0999999999999996</v>
      </c>
      <c r="FV239" t="s">
        <v>2559</v>
      </c>
      <c r="FW239">
        <v>98</v>
      </c>
      <c r="FX239">
        <v>56044241</v>
      </c>
      <c r="FY239" t="s">
        <v>748</v>
      </c>
      <c r="FZ239" t="s">
        <v>8250</v>
      </c>
      <c r="GA239" t="s">
        <v>36</v>
      </c>
      <c r="GB239" t="s">
        <v>37</v>
      </c>
      <c r="GC239">
        <v>37000000</v>
      </c>
      <c r="GD239">
        <v>2004</v>
      </c>
      <c r="GE239">
        <v>6.1</v>
      </c>
      <c r="GG239" t="s">
        <v>6470</v>
      </c>
      <c r="GH239">
        <v>107</v>
      </c>
      <c r="GI239">
        <v>52000688</v>
      </c>
      <c r="GJ239" t="s">
        <v>6471</v>
      </c>
      <c r="GK239" t="s">
        <v>6472</v>
      </c>
      <c r="GL239" t="s">
        <v>36</v>
      </c>
      <c r="GM239" t="s">
        <v>37</v>
      </c>
      <c r="GN239">
        <v>40000000</v>
      </c>
      <c r="GO239">
        <v>2010</v>
      </c>
      <c r="GP239">
        <v>6.4</v>
      </c>
      <c r="HC239" t="s">
        <v>758</v>
      </c>
      <c r="HD239">
        <v>129</v>
      </c>
      <c r="HE239">
        <v>70236496</v>
      </c>
      <c r="HF239" t="s">
        <v>703</v>
      </c>
      <c r="HG239" t="s">
        <v>3713</v>
      </c>
      <c r="HH239" t="s">
        <v>36</v>
      </c>
      <c r="HI239" t="s">
        <v>37</v>
      </c>
      <c r="HJ239">
        <v>63000000</v>
      </c>
      <c r="HK239">
        <v>2006</v>
      </c>
      <c r="HL239">
        <v>6</v>
      </c>
    </row>
    <row r="240" spans="2:220" x14ac:dyDescent="0.2">
      <c r="B240" t="s">
        <v>1509</v>
      </c>
      <c r="C240">
        <v>94</v>
      </c>
      <c r="D240">
        <v>103812241</v>
      </c>
      <c r="E240" t="s">
        <v>698</v>
      </c>
      <c r="F240" t="s">
        <v>2921</v>
      </c>
      <c r="G240" t="s">
        <v>36</v>
      </c>
      <c r="H240" t="s">
        <v>37</v>
      </c>
      <c r="I240">
        <v>79000000</v>
      </c>
      <c r="J240">
        <v>2012</v>
      </c>
      <c r="K240">
        <v>5.8</v>
      </c>
      <c r="M240" t="s">
        <v>1069</v>
      </c>
      <c r="N240">
        <v>122</v>
      </c>
      <c r="O240">
        <v>122512052</v>
      </c>
      <c r="P240" t="s">
        <v>442</v>
      </c>
      <c r="Q240" t="s">
        <v>1071</v>
      </c>
      <c r="R240" t="s">
        <v>36</v>
      </c>
      <c r="S240" t="s">
        <v>37</v>
      </c>
      <c r="T240">
        <v>130000000</v>
      </c>
      <c r="U240">
        <v>2013</v>
      </c>
      <c r="V240">
        <v>5.8</v>
      </c>
      <c r="X240" t="s">
        <v>19997</v>
      </c>
      <c r="Y240">
        <v>90</v>
      </c>
      <c r="AA240" t="s">
        <v>1954</v>
      </c>
      <c r="AB240" t="s">
        <v>19998</v>
      </c>
      <c r="AC240" t="s">
        <v>36</v>
      </c>
      <c r="AD240" t="s">
        <v>37</v>
      </c>
      <c r="AE240">
        <v>2300000</v>
      </c>
      <c r="AF240">
        <v>1987</v>
      </c>
      <c r="AG240">
        <v>7.3</v>
      </c>
      <c r="AI240" t="s">
        <v>123</v>
      </c>
      <c r="AJ240">
        <v>129</v>
      </c>
      <c r="AK240">
        <v>537580</v>
      </c>
      <c r="AL240" t="s">
        <v>639</v>
      </c>
      <c r="AM240" t="s">
        <v>8721</v>
      </c>
      <c r="AN240" t="s">
        <v>36</v>
      </c>
      <c r="AO240" t="s">
        <v>37</v>
      </c>
      <c r="AP240">
        <v>30000000</v>
      </c>
      <c r="AQ240">
        <v>2011</v>
      </c>
      <c r="AR240">
        <v>6.8</v>
      </c>
      <c r="AT240" t="s">
        <v>6174</v>
      </c>
      <c r="AU240">
        <v>107</v>
      </c>
      <c r="AV240">
        <v>101470202</v>
      </c>
      <c r="AW240" t="s">
        <v>442</v>
      </c>
      <c r="AX240" t="s">
        <v>7914</v>
      </c>
      <c r="AY240" t="s">
        <v>36</v>
      </c>
      <c r="AZ240" t="s">
        <v>37</v>
      </c>
      <c r="BA240">
        <v>32000000</v>
      </c>
      <c r="BB240">
        <v>2013</v>
      </c>
      <c r="BC240">
        <v>6.7</v>
      </c>
      <c r="BE240" t="s">
        <v>1316</v>
      </c>
      <c r="BF240">
        <v>125</v>
      </c>
      <c r="BG240">
        <v>40559930</v>
      </c>
      <c r="BH240" t="s">
        <v>1525</v>
      </c>
      <c r="BI240" t="s">
        <v>4233</v>
      </c>
      <c r="BJ240" t="s">
        <v>36</v>
      </c>
      <c r="BK240" t="s">
        <v>37</v>
      </c>
      <c r="BL240">
        <v>60000000</v>
      </c>
      <c r="BM240">
        <v>2009</v>
      </c>
      <c r="BN240">
        <v>6.2</v>
      </c>
      <c r="CA240" t="s">
        <v>1737</v>
      </c>
      <c r="CB240">
        <v>107</v>
      </c>
      <c r="CC240">
        <v>82670733</v>
      </c>
      <c r="CD240" t="s">
        <v>521</v>
      </c>
      <c r="CE240" t="s">
        <v>4011</v>
      </c>
      <c r="CF240" t="s">
        <v>36</v>
      </c>
      <c r="CG240" t="s">
        <v>37</v>
      </c>
      <c r="CH240">
        <v>60000000</v>
      </c>
      <c r="CI240">
        <v>1990</v>
      </c>
      <c r="CJ240">
        <v>5.9</v>
      </c>
      <c r="CL240" t="s">
        <v>6169</v>
      </c>
      <c r="CM240">
        <v>107</v>
      </c>
      <c r="CN240">
        <v>62933793</v>
      </c>
      <c r="CO240" t="s">
        <v>1637</v>
      </c>
      <c r="CP240" t="s">
        <v>10716</v>
      </c>
      <c r="CQ240" t="s">
        <v>36</v>
      </c>
      <c r="CR240" t="s">
        <v>37</v>
      </c>
      <c r="CS240">
        <v>20000000</v>
      </c>
      <c r="CT240">
        <v>2010</v>
      </c>
      <c r="CU240">
        <v>5.8</v>
      </c>
      <c r="CW240" t="s">
        <v>944</v>
      </c>
      <c r="CX240">
        <v>104</v>
      </c>
      <c r="CY240">
        <v>25040293</v>
      </c>
      <c r="CZ240" t="s">
        <v>500</v>
      </c>
      <c r="DA240" t="s">
        <v>4688</v>
      </c>
      <c r="DB240" t="s">
        <v>36</v>
      </c>
      <c r="DC240" t="s">
        <v>37</v>
      </c>
      <c r="DD240">
        <v>55000000</v>
      </c>
      <c r="DE240">
        <v>2008</v>
      </c>
      <c r="DF240">
        <v>6.6</v>
      </c>
      <c r="DS240" t="s">
        <v>12926</v>
      </c>
      <c r="DT240">
        <v>89</v>
      </c>
      <c r="DU240">
        <v>20801344</v>
      </c>
      <c r="DV240" t="s">
        <v>6999</v>
      </c>
      <c r="DW240" t="s">
        <v>12927</v>
      </c>
      <c r="DX240" t="s">
        <v>36</v>
      </c>
      <c r="DY240" t="s">
        <v>37</v>
      </c>
      <c r="DZ240">
        <v>15000000</v>
      </c>
      <c r="EA240">
        <v>2007</v>
      </c>
      <c r="EB240">
        <v>5.0999999999999996</v>
      </c>
      <c r="ED240" t="s">
        <v>18253</v>
      </c>
      <c r="EE240">
        <v>115</v>
      </c>
      <c r="EF240">
        <v>1687311</v>
      </c>
      <c r="EG240" t="s">
        <v>18256</v>
      </c>
      <c r="EH240" t="s">
        <v>18257</v>
      </c>
      <c r="EI240" t="s">
        <v>2776</v>
      </c>
      <c r="EJ240" t="s">
        <v>3569</v>
      </c>
      <c r="EK240">
        <v>700000000</v>
      </c>
      <c r="EL240">
        <v>1998</v>
      </c>
      <c r="EM240">
        <v>7.2</v>
      </c>
      <c r="EZ240" t="s">
        <v>2064</v>
      </c>
      <c r="FA240">
        <v>104</v>
      </c>
      <c r="FB240">
        <v>21413502</v>
      </c>
      <c r="FC240" t="s">
        <v>4788</v>
      </c>
      <c r="FD240" t="s">
        <v>5503</v>
      </c>
      <c r="FE240" t="s">
        <v>36</v>
      </c>
      <c r="FF240" t="s">
        <v>37</v>
      </c>
      <c r="FG240">
        <v>40000000</v>
      </c>
      <c r="FH240">
        <v>1990</v>
      </c>
      <c r="FI240">
        <v>6.3</v>
      </c>
      <c r="FV240" t="s">
        <v>3730</v>
      </c>
      <c r="FW240">
        <v>109</v>
      </c>
      <c r="FX240">
        <v>55802754</v>
      </c>
      <c r="FY240" t="s">
        <v>288</v>
      </c>
      <c r="FZ240" t="s">
        <v>7354</v>
      </c>
      <c r="GA240" t="s">
        <v>36</v>
      </c>
      <c r="GB240" t="s">
        <v>37</v>
      </c>
      <c r="GC240">
        <v>35000000</v>
      </c>
      <c r="GD240">
        <v>2011</v>
      </c>
      <c r="GE240">
        <v>6.6</v>
      </c>
      <c r="GG240" t="s">
        <v>5823</v>
      </c>
      <c r="GH240">
        <v>109</v>
      </c>
      <c r="GI240">
        <v>51019112</v>
      </c>
      <c r="GJ240" t="s">
        <v>1946</v>
      </c>
      <c r="GK240" t="s">
        <v>5824</v>
      </c>
      <c r="GL240" t="s">
        <v>36</v>
      </c>
      <c r="GM240" t="s">
        <v>37</v>
      </c>
      <c r="GN240">
        <v>50000000</v>
      </c>
      <c r="GO240">
        <v>2005</v>
      </c>
      <c r="GP240">
        <v>6.8</v>
      </c>
      <c r="HC240" t="s">
        <v>3134</v>
      </c>
      <c r="HD240">
        <v>112</v>
      </c>
      <c r="HE240">
        <v>70224196</v>
      </c>
      <c r="HF240" t="s">
        <v>658</v>
      </c>
      <c r="HG240" t="s">
        <v>3212</v>
      </c>
      <c r="HH240" t="s">
        <v>36</v>
      </c>
      <c r="HI240" t="s">
        <v>37</v>
      </c>
      <c r="HJ240">
        <v>70000000</v>
      </c>
      <c r="HK240">
        <v>2008</v>
      </c>
      <c r="HL240">
        <v>5.6</v>
      </c>
    </row>
    <row r="241" spans="2:220" x14ac:dyDescent="0.2">
      <c r="B241" t="s">
        <v>1678</v>
      </c>
      <c r="C241">
        <v>105</v>
      </c>
      <c r="D241">
        <v>103738726</v>
      </c>
      <c r="E241" t="s">
        <v>5613</v>
      </c>
      <c r="F241" t="s">
        <v>5614</v>
      </c>
      <c r="G241" t="s">
        <v>36</v>
      </c>
      <c r="H241" t="s">
        <v>37</v>
      </c>
      <c r="I241">
        <v>100000000</v>
      </c>
      <c r="J241">
        <v>1990</v>
      </c>
      <c r="K241">
        <v>6.1</v>
      </c>
      <c r="M241" t="s">
        <v>1309</v>
      </c>
      <c r="N241">
        <v>135</v>
      </c>
      <c r="O241">
        <v>122012643</v>
      </c>
      <c r="P241" t="s">
        <v>1317</v>
      </c>
      <c r="Q241" t="s">
        <v>8113</v>
      </c>
      <c r="R241" t="s">
        <v>36</v>
      </c>
      <c r="S241" t="s">
        <v>37</v>
      </c>
      <c r="T241">
        <v>30000000</v>
      </c>
      <c r="U241">
        <v>1990</v>
      </c>
      <c r="V241">
        <v>7.6</v>
      </c>
      <c r="X241" t="s">
        <v>21249</v>
      </c>
      <c r="Y241">
        <v>87</v>
      </c>
      <c r="AA241" t="s">
        <v>21250</v>
      </c>
      <c r="AB241" t="s">
        <v>21251</v>
      </c>
      <c r="AC241" t="s">
        <v>36</v>
      </c>
      <c r="AD241" t="s">
        <v>37</v>
      </c>
      <c r="AE241">
        <v>15000000</v>
      </c>
      <c r="AF241">
        <v>2011</v>
      </c>
      <c r="AG241">
        <v>3.7</v>
      </c>
      <c r="AI241" t="s">
        <v>23789</v>
      </c>
      <c r="AJ241">
        <v>87</v>
      </c>
      <c r="AK241">
        <v>536767</v>
      </c>
      <c r="AL241" t="s">
        <v>1730</v>
      </c>
      <c r="AM241" t="s">
        <v>23791</v>
      </c>
      <c r="AN241" t="s">
        <v>36</v>
      </c>
      <c r="AO241" t="s">
        <v>37</v>
      </c>
      <c r="AP241">
        <v>60000</v>
      </c>
      <c r="AQ241">
        <v>1998</v>
      </c>
      <c r="AR241">
        <v>5.3</v>
      </c>
      <c r="AT241" t="s">
        <v>325</v>
      </c>
      <c r="AU241">
        <v>107</v>
      </c>
      <c r="AV241">
        <v>100685880</v>
      </c>
      <c r="AW241" t="s">
        <v>1373</v>
      </c>
      <c r="AX241" t="s">
        <v>1374</v>
      </c>
      <c r="AY241" t="s">
        <v>36</v>
      </c>
      <c r="AZ241" t="s">
        <v>37</v>
      </c>
      <c r="BA241">
        <v>120000000</v>
      </c>
      <c r="BB241">
        <v>2003</v>
      </c>
      <c r="BC241">
        <v>4.8</v>
      </c>
      <c r="BE241" t="s">
        <v>7003</v>
      </c>
      <c r="BF241">
        <v>123</v>
      </c>
      <c r="BG241">
        <v>40334024</v>
      </c>
      <c r="BH241" t="s">
        <v>618</v>
      </c>
      <c r="BI241" t="s">
        <v>7004</v>
      </c>
      <c r="BJ241" t="s">
        <v>36</v>
      </c>
      <c r="BK241" t="s">
        <v>37</v>
      </c>
      <c r="BL241">
        <v>35000000</v>
      </c>
      <c r="BM241">
        <v>2001</v>
      </c>
      <c r="BN241">
        <v>6.2</v>
      </c>
      <c r="CA241" t="s">
        <v>8189</v>
      </c>
      <c r="CB241">
        <v>115</v>
      </c>
      <c r="CC241">
        <v>82624961</v>
      </c>
      <c r="CD241" t="s">
        <v>10704</v>
      </c>
      <c r="CE241" t="s">
        <v>10705</v>
      </c>
      <c r="CF241" t="s">
        <v>36</v>
      </c>
      <c r="CG241" t="s">
        <v>37</v>
      </c>
      <c r="CH241">
        <v>20000000</v>
      </c>
      <c r="CI241">
        <v>2011</v>
      </c>
      <c r="CJ241">
        <v>7.3</v>
      </c>
      <c r="CL241" t="s">
        <v>4097</v>
      </c>
      <c r="CM241">
        <v>98</v>
      </c>
      <c r="CN241">
        <v>61112916</v>
      </c>
      <c r="CO241" t="s">
        <v>95</v>
      </c>
      <c r="CP241" t="s">
        <v>4098</v>
      </c>
      <c r="CQ241" t="s">
        <v>36</v>
      </c>
      <c r="CR241" t="s">
        <v>37</v>
      </c>
      <c r="CS241">
        <v>50000000</v>
      </c>
      <c r="CT241">
        <v>2006</v>
      </c>
      <c r="CU241">
        <v>4.4000000000000004</v>
      </c>
      <c r="CW241" t="s">
        <v>4720</v>
      </c>
      <c r="CX241">
        <v>95</v>
      </c>
      <c r="CY241">
        <v>76137505</v>
      </c>
      <c r="CZ241" t="s">
        <v>403</v>
      </c>
      <c r="DA241" t="s">
        <v>4722</v>
      </c>
      <c r="DB241" t="s">
        <v>36</v>
      </c>
      <c r="DC241" t="s">
        <v>55</v>
      </c>
      <c r="DD241">
        <v>55000000</v>
      </c>
      <c r="DE241">
        <v>2014</v>
      </c>
      <c r="DF241">
        <v>7.2</v>
      </c>
      <c r="DS241" t="s">
        <v>10257</v>
      </c>
      <c r="DT241">
        <v>92</v>
      </c>
      <c r="DU241">
        <v>20763013</v>
      </c>
      <c r="DV241" t="s">
        <v>10258</v>
      </c>
      <c r="DW241" t="s">
        <v>10259</v>
      </c>
      <c r="DX241" t="s">
        <v>36</v>
      </c>
      <c r="DY241" t="s">
        <v>37</v>
      </c>
      <c r="DZ241">
        <v>23000000</v>
      </c>
      <c r="EA241">
        <v>1987</v>
      </c>
      <c r="EB241">
        <v>2.8</v>
      </c>
      <c r="ED241" t="s">
        <v>9925</v>
      </c>
      <c r="EE241">
        <v>80</v>
      </c>
      <c r="EF241">
        <v>1646664</v>
      </c>
      <c r="EG241" t="s">
        <v>11414</v>
      </c>
      <c r="EH241" t="s">
        <v>11415</v>
      </c>
      <c r="EI241" t="s">
        <v>36</v>
      </c>
      <c r="EJ241" t="s">
        <v>37</v>
      </c>
      <c r="EK241">
        <v>20000000</v>
      </c>
      <c r="EL241">
        <v>2003</v>
      </c>
      <c r="EM241">
        <v>2.8</v>
      </c>
      <c r="EZ241" t="s">
        <v>20019</v>
      </c>
      <c r="FA241">
        <v>92</v>
      </c>
      <c r="FB241">
        <v>21300000</v>
      </c>
      <c r="FC241" t="s">
        <v>20021</v>
      </c>
      <c r="FD241" t="s">
        <v>20022</v>
      </c>
      <c r="FE241" t="s">
        <v>36</v>
      </c>
      <c r="FF241" t="s">
        <v>37</v>
      </c>
      <c r="FG241">
        <v>2200000</v>
      </c>
      <c r="FH241">
        <v>1985</v>
      </c>
      <c r="FI241">
        <v>4.7</v>
      </c>
      <c r="FV241" t="s">
        <v>2777</v>
      </c>
      <c r="FW241">
        <v>113</v>
      </c>
      <c r="FX241">
        <v>55350897</v>
      </c>
      <c r="FY241" t="s">
        <v>809</v>
      </c>
      <c r="FZ241" t="s">
        <v>2779</v>
      </c>
      <c r="GA241" t="s">
        <v>36</v>
      </c>
      <c r="GB241" t="s">
        <v>37</v>
      </c>
      <c r="GC241">
        <v>85000000</v>
      </c>
      <c r="GD241">
        <v>1998</v>
      </c>
      <c r="GE241">
        <v>7</v>
      </c>
      <c r="GG241" t="s">
        <v>5261</v>
      </c>
      <c r="GH241">
        <v>98</v>
      </c>
      <c r="GI241">
        <v>50740078</v>
      </c>
      <c r="GJ241" t="s">
        <v>1970</v>
      </c>
      <c r="GK241" t="s">
        <v>5262</v>
      </c>
      <c r="GL241" t="s">
        <v>36</v>
      </c>
      <c r="GM241" t="s">
        <v>765</v>
      </c>
      <c r="GN241">
        <v>45000000</v>
      </c>
      <c r="GO241">
        <v>2004</v>
      </c>
      <c r="GP241">
        <v>6.2</v>
      </c>
      <c r="HC241" t="s">
        <v>3374</v>
      </c>
      <c r="HD241">
        <v>103</v>
      </c>
      <c r="HE241">
        <v>70117571</v>
      </c>
      <c r="HF241" t="s">
        <v>3375</v>
      </c>
      <c r="HG241" t="s">
        <v>3376</v>
      </c>
      <c r="HH241" t="s">
        <v>36</v>
      </c>
      <c r="HI241" t="s">
        <v>37</v>
      </c>
      <c r="HJ241">
        <v>58000000</v>
      </c>
      <c r="HK241">
        <v>1998</v>
      </c>
      <c r="HL241">
        <v>6.4</v>
      </c>
    </row>
    <row r="242" spans="2:220" x14ac:dyDescent="0.2">
      <c r="B242" t="s">
        <v>1782</v>
      </c>
      <c r="C242">
        <v>113</v>
      </c>
      <c r="D242">
        <v>102981571</v>
      </c>
      <c r="E242" t="s">
        <v>333</v>
      </c>
      <c r="F242" t="s">
        <v>2529</v>
      </c>
      <c r="G242" t="s">
        <v>36</v>
      </c>
      <c r="H242" t="s">
        <v>37</v>
      </c>
      <c r="I242">
        <v>80000000</v>
      </c>
      <c r="J242">
        <v>2010</v>
      </c>
      <c r="K242">
        <v>6.5</v>
      </c>
      <c r="M242" t="s">
        <v>1603</v>
      </c>
      <c r="N242">
        <v>116</v>
      </c>
      <c r="O242">
        <v>121248145</v>
      </c>
      <c r="P242" t="s">
        <v>586</v>
      </c>
      <c r="Q242" t="s">
        <v>8097</v>
      </c>
      <c r="R242" t="s">
        <v>36</v>
      </c>
      <c r="S242" t="s">
        <v>37</v>
      </c>
      <c r="T242">
        <v>25000000</v>
      </c>
      <c r="U242">
        <v>1994</v>
      </c>
      <c r="V242">
        <v>7.2</v>
      </c>
      <c r="Y242">
        <v>22</v>
      </c>
      <c r="AA242" t="s">
        <v>22893</v>
      </c>
      <c r="AB242" t="s">
        <v>22894</v>
      </c>
      <c r="AC242" t="s">
        <v>36</v>
      </c>
      <c r="AD242" t="s">
        <v>37</v>
      </c>
      <c r="AG242">
        <v>8.1999999999999993</v>
      </c>
      <c r="AI242" t="s">
        <v>14893</v>
      </c>
      <c r="AJ242">
        <v>103</v>
      </c>
      <c r="AK242">
        <v>532988</v>
      </c>
      <c r="AL242" t="s">
        <v>516</v>
      </c>
      <c r="AM242" t="s">
        <v>16717</v>
      </c>
      <c r="AN242" t="s">
        <v>36</v>
      </c>
      <c r="AO242" t="s">
        <v>37</v>
      </c>
      <c r="AP242">
        <v>7000000</v>
      </c>
      <c r="AQ242">
        <v>2015</v>
      </c>
      <c r="AR242">
        <v>6.5</v>
      </c>
      <c r="AT242" t="s">
        <v>8838</v>
      </c>
      <c r="AU242">
        <v>83</v>
      </c>
      <c r="AV242">
        <v>100491683</v>
      </c>
      <c r="AW242" t="s">
        <v>2313</v>
      </c>
      <c r="AX242" t="s">
        <v>8840</v>
      </c>
      <c r="AY242" t="s">
        <v>36</v>
      </c>
      <c r="AZ242" t="s">
        <v>37</v>
      </c>
      <c r="BA242">
        <v>24000000</v>
      </c>
      <c r="BB242">
        <v>1998</v>
      </c>
      <c r="BC242">
        <v>5.9</v>
      </c>
      <c r="BE242" t="s">
        <v>1856</v>
      </c>
      <c r="BF242">
        <v>87</v>
      </c>
      <c r="BG242">
        <v>40198710</v>
      </c>
      <c r="BH242" t="s">
        <v>1544</v>
      </c>
      <c r="BI242" t="s">
        <v>1859</v>
      </c>
      <c r="BJ242" t="s">
        <v>36</v>
      </c>
      <c r="BK242" t="s">
        <v>37</v>
      </c>
      <c r="BL242">
        <v>100000000</v>
      </c>
      <c r="BM242">
        <v>2004</v>
      </c>
      <c r="BN242">
        <v>3.3</v>
      </c>
      <c r="CA242" t="s">
        <v>4435</v>
      </c>
      <c r="CB242">
        <v>143</v>
      </c>
      <c r="CC242">
        <v>82528097</v>
      </c>
      <c r="CD242" t="s">
        <v>3997</v>
      </c>
      <c r="CE242" t="s">
        <v>8034</v>
      </c>
      <c r="CF242" t="s">
        <v>36</v>
      </c>
      <c r="CG242" t="s">
        <v>37</v>
      </c>
      <c r="CH242">
        <v>6500000</v>
      </c>
      <c r="CI242">
        <v>1995</v>
      </c>
      <c r="CJ242">
        <v>7.3</v>
      </c>
      <c r="CL242" t="s">
        <v>4105</v>
      </c>
      <c r="CM242">
        <v>94</v>
      </c>
      <c r="CN242">
        <v>60573641</v>
      </c>
      <c r="CO242" t="s">
        <v>3501</v>
      </c>
      <c r="CP242" t="s">
        <v>4107</v>
      </c>
      <c r="CQ242" t="s">
        <v>36</v>
      </c>
      <c r="CR242" t="s">
        <v>37</v>
      </c>
      <c r="CS242">
        <v>60000000</v>
      </c>
      <c r="CT242">
        <v>1996</v>
      </c>
      <c r="CU242">
        <v>5.4</v>
      </c>
      <c r="CW242" t="s">
        <v>4792</v>
      </c>
      <c r="CX242">
        <v>107</v>
      </c>
      <c r="CY242">
        <v>16088610</v>
      </c>
      <c r="CZ242" t="s">
        <v>1145</v>
      </c>
      <c r="DA242" t="s">
        <v>4794</v>
      </c>
      <c r="DB242" t="s">
        <v>36</v>
      </c>
      <c r="DC242" t="s">
        <v>37</v>
      </c>
      <c r="DD242">
        <v>55000000</v>
      </c>
      <c r="DE242">
        <v>2009</v>
      </c>
      <c r="DF242">
        <v>5.6</v>
      </c>
      <c r="DS242" t="s">
        <v>2493</v>
      </c>
      <c r="DT242">
        <v>97</v>
      </c>
      <c r="DU242">
        <v>20433940</v>
      </c>
      <c r="DV242" t="s">
        <v>8228</v>
      </c>
      <c r="DW242" t="s">
        <v>11696</v>
      </c>
      <c r="DX242" t="s">
        <v>36</v>
      </c>
      <c r="DY242" t="s">
        <v>266</v>
      </c>
      <c r="DZ242">
        <v>15000000</v>
      </c>
      <c r="EA242">
        <v>2005</v>
      </c>
      <c r="EB242">
        <v>6.2</v>
      </c>
      <c r="ED242" t="s">
        <v>6260</v>
      </c>
      <c r="EE242">
        <v>98</v>
      </c>
      <c r="EF242">
        <v>1445366</v>
      </c>
      <c r="EG242" t="s">
        <v>201</v>
      </c>
      <c r="EH242" t="s">
        <v>20660</v>
      </c>
      <c r="EI242" t="s">
        <v>36</v>
      </c>
      <c r="EJ242" t="s">
        <v>55</v>
      </c>
      <c r="EL242">
        <v>2009</v>
      </c>
      <c r="EM242">
        <v>7.2</v>
      </c>
      <c r="EZ242" t="s">
        <v>5421</v>
      </c>
      <c r="FA242">
        <v>84</v>
      </c>
      <c r="FB242">
        <v>21283440</v>
      </c>
      <c r="FC242" t="s">
        <v>206</v>
      </c>
      <c r="FD242" t="s">
        <v>5423</v>
      </c>
      <c r="FE242" t="s">
        <v>36</v>
      </c>
      <c r="FF242" t="s">
        <v>37</v>
      </c>
      <c r="FG242">
        <v>55000000</v>
      </c>
      <c r="FH242">
        <v>2011</v>
      </c>
      <c r="FI242">
        <v>6</v>
      </c>
      <c r="FV242" t="s">
        <v>325</v>
      </c>
      <c r="FW242">
        <v>103</v>
      </c>
      <c r="FX242">
        <v>54758461</v>
      </c>
      <c r="FY242" t="s">
        <v>59</v>
      </c>
      <c r="FZ242" t="s">
        <v>3743</v>
      </c>
      <c r="GA242" t="s">
        <v>36</v>
      </c>
      <c r="GB242" t="s">
        <v>37</v>
      </c>
      <c r="GC242">
        <v>65000000</v>
      </c>
      <c r="GD242">
        <v>2012</v>
      </c>
      <c r="GE242">
        <v>6.3</v>
      </c>
      <c r="GG242" t="s">
        <v>5832</v>
      </c>
      <c r="GH242">
        <v>94</v>
      </c>
      <c r="GI242">
        <v>50648679</v>
      </c>
      <c r="GJ242" t="s">
        <v>1970</v>
      </c>
      <c r="GK242" t="s">
        <v>5833</v>
      </c>
      <c r="GL242" t="s">
        <v>36</v>
      </c>
      <c r="GM242" t="s">
        <v>1463</v>
      </c>
      <c r="GN242">
        <v>45000000</v>
      </c>
      <c r="GO242">
        <v>2007</v>
      </c>
      <c r="GP242">
        <v>6.3</v>
      </c>
      <c r="HC242" t="s">
        <v>14046</v>
      </c>
      <c r="HD242">
        <v>110</v>
      </c>
      <c r="HE242">
        <v>70011073</v>
      </c>
      <c r="HF242" t="s">
        <v>14049</v>
      </c>
      <c r="HG242" t="s">
        <v>14050</v>
      </c>
      <c r="HH242" t="s">
        <v>36</v>
      </c>
      <c r="HI242" t="s">
        <v>37</v>
      </c>
      <c r="HJ242">
        <v>12000000</v>
      </c>
      <c r="HK242">
        <v>2012</v>
      </c>
      <c r="HL242">
        <v>6.5</v>
      </c>
    </row>
    <row r="243" spans="2:220" x14ac:dyDescent="0.2">
      <c r="B243" t="s">
        <v>4019</v>
      </c>
      <c r="C243">
        <v>113</v>
      </c>
      <c r="D243">
        <v>102413606</v>
      </c>
      <c r="E243" t="s">
        <v>4020</v>
      </c>
      <c r="F243" t="s">
        <v>7748</v>
      </c>
      <c r="G243" t="s">
        <v>36</v>
      </c>
      <c r="H243" t="s">
        <v>37</v>
      </c>
      <c r="I243">
        <v>34000000</v>
      </c>
      <c r="J243">
        <v>2014</v>
      </c>
      <c r="K243">
        <v>6.8</v>
      </c>
      <c r="M243" t="s">
        <v>2127</v>
      </c>
      <c r="N243">
        <v>88</v>
      </c>
      <c r="O243">
        <v>120618403</v>
      </c>
      <c r="P243" t="s">
        <v>1080</v>
      </c>
      <c r="Q243" t="s">
        <v>2130</v>
      </c>
      <c r="R243" t="s">
        <v>36</v>
      </c>
      <c r="S243" t="s">
        <v>37</v>
      </c>
      <c r="T243">
        <v>90000000</v>
      </c>
      <c r="U243">
        <v>1998</v>
      </c>
      <c r="V243">
        <v>7.5</v>
      </c>
      <c r="X243" t="s">
        <v>1917</v>
      </c>
      <c r="Y243">
        <v>25</v>
      </c>
      <c r="AA243" t="s">
        <v>23601</v>
      </c>
      <c r="AB243" t="s">
        <v>23602</v>
      </c>
      <c r="AC243" t="s">
        <v>36</v>
      </c>
      <c r="AD243" t="s">
        <v>37</v>
      </c>
      <c r="AE243">
        <v>150000</v>
      </c>
      <c r="AF243">
        <v>1965</v>
      </c>
      <c r="AG243">
        <v>8.4</v>
      </c>
      <c r="AI243" t="s">
        <v>16172</v>
      </c>
      <c r="AJ243">
        <v>106</v>
      </c>
      <c r="AK243">
        <v>532190</v>
      </c>
      <c r="AL243" t="s">
        <v>4470</v>
      </c>
      <c r="AM243" t="s">
        <v>16174</v>
      </c>
      <c r="AN243" t="s">
        <v>36</v>
      </c>
      <c r="AO243" t="s">
        <v>37</v>
      </c>
      <c r="AP243">
        <v>8000000</v>
      </c>
      <c r="AQ243">
        <v>1997</v>
      </c>
      <c r="AR243">
        <v>6.8</v>
      </c>
      <c r="AT243" t="s">
        <v>1749</v>
      </c>
      <c r="AU243">
        <v>106</v>
      </c>
      <c r="AV243">
        <v>100468793</v>
      </c>
      <c r="AW243" t="s">
        <v>1247</v>
      </c>
      <c r="AX243" t="s">
        <v>3671</v>
      </c>
      <c r="AY243" t="s">
        <v>36</v>
      </c>
      <c r="AZ243" t="s">
        <v>37</v>
      </c>
      <c r="BA243">
        <v>65000000</v>
      </c>
      <c r="BB243">
        <v>2008</v>
      </c>
      <c r="BC243">
        <v>6.9</v>
      </c>
      <c r="BE243" t="s">
        <v>4132</v>
      </c>
      <c r="BF243">
        <v>101</v>
      </c>
      <c r="BG243">
        <v>40076438</v>
      </c>
      <c r="BH243" t="s">
        <v>1744</v>
      </c>
      <c r="BI243" t="s">
        <v>4286</v>
      </c>
      <c r="BJ243" t="s">
        <v>36</v>
      </c>
      <c r="BK243" t="s">
        <v>37</v>
      </c>
      <c r="BL243">
        <v>60000000</v>
      </c>
      <c r="BM243">
        <v>2008</v>
      </c>
      <c r="BN243">
        <v>6</v>
      </c>
      <c r="CA243" t="s">
        <v>9506</v>
      </c>
      <c r="CB243">
        <v>96</v>
      </c>
      <c r="CC243">
        <v>82234139</v>
      </c>
      <c r="CD243" t="s">
        <v>698</v>
      </c>
      <c r="CE243" t="s">
        <v>9507</v>
      </c>
      <c r="CF243" t="s">
        <v>36</v>
      </c>
      <c r="CG243" t="s">
        <v>37</v>
      </c>
      <c r="CH243">
        <v>17000000</v>
      </c>
      <c r="CI243">
        <v>2007</v>
      </c>
      <c r="CJ243">
        <v>7.2</v>
      </c>
      <c r="CL243" t="s">
        <v>2748</v>
      </c>
      <c r="CM243">
        <v>74</v>
      </c>
      <c r="CN243">
        <v>60507228</v>
      </c>
      <c r="CO243" t="s">
        <v>2751</v>
      </c>
      <c r="CP243" t="s">
        <v>2752</v>
      </c>
      <c r="CQ243" t="s">
        <v>36</v>
      </c>
      <c r="CR243" t="s">
        <v>37</v>
      </c>
      <c r="CS243">
        <v>80000000</v>
      </c>
      <c r="CT243">
        <v>1999</v>
      </c>
      <c r="CU243">
        <v>7.3</v>
      </c>
      <c r="CW243" t="s">
        <v>3152</v>
      </c>
      <c r="CX243">
        <v>94</v>
      </c>
      <c r="CY243">
        <v>58297830</v>
      </c>
      <c r="CZ243" t="s">
        <v>82</v>
      </c>
      <c r="DA243" t="s">
        <v>4879</v>
      </c>
      <c r="DB243" t="s">
        <v>36</v>
      </c>
      <c r="DC243" t="s">
        <v>37</v>
      </c>
      <c r="DD243">
        <v>50000000</v>
      </c>
      <c r="DE243">
        <v>1997</v>
      </c>
      <c r="DF243">
        <v>7.1</v>
      </c>
      <c r="DS243" t="s">
        <v>13402</v>
      </c>
      <c r="DT243">
        <v>96</v>
      </c>
      <c r="DU243">
        <v>20384136</v>
      </c>
      <c r="DV243" t="s">
        <v>7687</v>
      </c>
      <c r="DW243" t="s">
        <v>14948</v>
      </c>
      <c r="DX243" t="s">
        <v>36</v>
      </c>
      <c r="DY243" t="s">
        <v>37</v>
      </c>
      <c r="DZ243">
        <v>10000000</v>
      </c>
      <c r="EA243">
        <v>2001</v>
      </c>
      <c r="EB243">
        <v>4.7</v>
      </c>
      <c r="ED243" t="s">
        <v>11679</v>
      </c>
      <c r="EE243">
        <v>116</v>
      </c>
      <c r="EF243">
        <v>1292527</v>
      </c>
      <c r="EG243" t="s">
        <v>270</v>
      </c>
      <c r="EH243" t="s">
        <v>11681</v>
      </c>
      <c r="EI243" t="s">
        <v>36</v>
      </c>
      <c r="EJ243" t="s">
        <v>1463</v>
      </c>
      <c r="EK243">
        <v>19000000</v>
      </c>
      <c r="EL243">
        <v>1996</v>
      </c>
      <c r="EM243">
        <v>6.3</v>
      </c>
      <c r="EZ243" t="s">
        <v>14106</v>
      </c>
      <c r="FA243">
        <v>93</v>
      </c>
      <c r="FB243">
        <v>21197315</v>
      </c>
      <c r="FC243" t="s">
        <v>9436</v>
      </c>
      <c r="FD243" t="s">
        <v>17670</v>
      </c>
      <c r="FE243" t="s">
        <v>36</v>
      </c>
      <c r="FF243" t="s">
        <v>37</v>
      </c>
      <c r="FG243">
        <v>5000000</v>
      </c>
      <c r="FH243">
        <v>2014</v>
      </c>
      <c r="FI243">
        <v>6.1</v>
      </c>
      <c r="FV243" t="s">
        <v>3301</v>
      </c>
      <c r="FW243">
        <v>113</v>
      </c>
      <c r="FX243">
        <v>54540525</v>
      </c>
      <c r="FY243" t="s">
        <v>1744</v>
      </c>
      <c r="FZ243" t="s">
        <v>9308</v>
      </c>
      <c r="GA243" t="s">
        <v>36</v>
      </c>
      <c r="GB243" t="s">
        <v>37</v>
      </c>
      <c r="GC243">
        <v>56000000</v>
      </c>
      <c r="GD243">
        <v>2011</v>
      </c>
      <c r="GE243">
        <v>5.7</v>
      </c>
      <c r="GG243" t="s">
        <v>7179</v>
      </c>
      <c r="GH243">
        <v>101</v>
      </c>
      <c r="GI243">
        <v>50213619</v>
      </c>
      <c r="GJ243" t="s">
        <v>7181</v>
      </c>
      <c r="GK243" t="s">
        <v>7182</v>
      </c>
      <c r="GL243" t="s">
        <v>36</v>
      </c>
      <c r="GM243" t="s">
        <v>37</v>
      </c>
      <c r="GN243">
        <v>36000000</v>
      </c>
      <c r="GO243">
        <v>2010</v>
      </c>
      <c r="GP243">
        <v>6.4</v>
      </c>
      <c r="HC243" t="s">
        <v>1685</v>
      </c>
      <c r="HD243">
        <v>99</v>
      </c>
      <c r="HE243">
        <v>69772969</v>
      </c>
      <c r="HF243" t="s">
        <v>261</v>
      </c>
      <c r="HG243" t="s">
        <v>2767</v>
      </c>
      <c r="HH243" t="s">
        <v>36</v>
      </c>
      <c r="HI243" t="s">
        <v>37</v>
      </c>
      <c r="HJ243">
        <v>80000000</v>
      </c>
      <c r="HK243">
        <v>2001</v>
      </c>
      <c r="HL243">
        <v>6.5</v>
      </c>
    </row>
    <row r="244" spans="2:220" x14ac:dyDescent="0.2">
      <c r="B244" t="s">
        <v>426</v>
      </c>
      <c r="C244">
        <v>120</v>
      </c>
      <c r="D244">
        <v>102315545</v>
      </c>
      <c r="E244" t="s">
        <v>632</v>
      </c>
      <c r="F244" t="s">
        <v>633</v>
      </c>
      <c r="G244" t="s">
        <v>36</v>
      </c>
      <c r="H244" t="s">
        <v>37</v>
      </c>
      <c r="I244">
        <v>165000000</v>
      </c>
      <c r="J244">
        <v>2016</v>
      </c>
      <c r="K244">
        <v>5.5</v>
      </c>
      <c r="M244" t="s">
        <v>1762</v>
      </c>
      <c r="N244">
        <v>153</v>
      </c>
      <c r="O244">
        <v>120523073</v>
      </c>
      <c r="P244" t="s">
        <v>456</v>
      </c>
      <c r="Q244" t="s">
        <v>3321</v>
      </c>
      <c r="R244" t="s">
        <v>36</v>
      </c>
      <c r="S244" t="s">
        <v>37</v>
      </c>
      <c r="T244">
        <v>75000000</v>
      </c>
      <c r="U244">
        <v>2009</v>
      </c>
      <c r="V244">
        <v>8.3000000000000007</v>
      </c>
      <c r="AI244" t="s">
        <v>20072</v>
      </c>
      <c r="AJ244">
        <v>115</v>
      </c>
      <c r="AK244">
        <v>510092</v>
      </c>
      <c r="AL244" t="s">
        <v>869</v>
      </c>
      <c r="AM244" t="s">
        <v>20073</v>
      </c>
      <c r="AN244" t="s">
        <v>36</v>
      </c>
      <c r="AO244" t="s">
        <v>37</v>
      </c>
      <c r="AQ244">
        <v>2001</v>
      </c>
      <c r="AR244">
        <v>7</v>
      </c>
      <c r="AT244" t="s">
        <v>2540</v>
      </c>
      <c r="AU244">
        <v>95</v>
      </c>
      <c r="AV244">
        <v>100448498</v>
      </c>
      <c r="AW244" t="s">
        <v>95</v>
      </c>
      <c r="AX244" t="s">
        <v>3681</v>
      </c>
      <c r="AY244" t="s">
        <v>36</v>
      </c>
      <c r="AZ244" t="s">
        <v>37</v>
      </c>
      <c r="BA244">
        <v>65000000</v>
      </c>
      <c r="BB244">
        <v>2010</v>
      </c>
      <c r="BC244">
        <v>6.6</v>
      </c>
      <c r="BE244" t="s">
        <v>7111</v>
      </c>
      <c r="BF244">
        <v>104</v>
      </c>
      <c r="BG244">
        <v>39692139</v>
      </c>
      <c r="BH244" t="s">
        <v>80</v>
      </c>
      <c r="BI244" t="s">
        <v>7409</v>
      </c>
      <c r="BJ244" t="s">
        <v>36</v>
      </c>
      <c r="BK244" t="s">
        <v>37</v>
      </c>
      <c r="BL244">
        <v>35000000</v>
      </c>
      <c r="BM244">
        <v>2004</v>
      </c>
      <c r="BN244">
        <v>6.2</v>
      </c>
      <c r="CA244" t="s">
        <v>5085</v>
      </c>
      <c r="CB244">
        <v>120</v>
      </c>
      <c r="CC244">
        <v>81593527</v>
      </c>
      <c r="CD244" t="s">
        <v>331</v>
      </c>
      <c r="CE244" t="s">
        <v>6337</v>
      </c>
      <c r="CF244" t="s">
        <v>36</v>
      </c>
      <c r="CG244" t="s">
        <v>37</v>
      </c>
      <c r="CH244">
        <v>40000000</v>
      </c>
      <c r="CI244">
        <v>2006</v>
      </c>
      <c r="CJ244">
        <v>7.3</v>
      </c>
      <c r="CL244" t="s">
        <v>11125</v>
      </c>
      <c r="CM244">
        <v>89</v>
      </c>
      <c r="CN244">
        <v>60008303</v>
      </c>
      <c r="CO244" t="s">
        <v>2470</v>
      </c>
      <c r="CP244" t="s">
        <v>13707</v>
      </c>
      <c r="CQ244" t="s">
        <v>36</v>
      </c>
      <c r="CR244" t="s">
        <v>37</v>
      </c>
      <c r="CS244">
        <v>13000000</v>
      </c>
      <c r="CT244">
        <v>2000</v>
      </c>
      <c r="CU244">
        <v>4.9000000000000004</v>
      </c>
      <c r="CW244" t="s">
        <v>4948</v>
      </c>
      <c r="CX244">
        <v>118</v>
      </c>
      <c r="CY244">
        <v>37035845</v>
      </c>
      <c r="CZ244" t="s">
        <v>313</v>
      </c>
      <c r="DA244" t="s">
        <v>4949</v>
      </c>
      <c r="DB244" t="s">
        <v>36</v>
      </c>
      <c r="DC244" t="s">
        <v>37</v>
      </c>
      <c r="DD244">
        <v>52000000</v>
      </c>
      <c r="DE244">
        <v>2011</v>
      </c>
      <c r="DF244">
        <v>6.4</v>
      </c>
      <c r="DS244" t="s">
        <v>10643</v>
      </c>
      <c r="DT244">
        <v>90</v>
      </c>
      <c r="DU244">
        <v>20259297</v>
      </c>
      <c r="DV244" t="s">
        <v>10644</v>
      </c>
      <c r="DW244" t="s">
        <v>10645</v>
      </c>
      <c r="DX244" t="s">
        <v>36</v>
      </c>
      <c r="DY244" t="s">
        <v>37</v>
      </c>
      <c r="DZ244">
        <v>20000000</v>
      </c>
      <c r="EA244">
        <v>2006</v>
      </c>
      <c r="EB244">
        <v>4.7</v>
      </c>
      <c r="ED244" t="s">
        <v>22561</v>
      </c>
      <c r="EE244">
        <v>86</v>
      </c>
      <c r="EF244">
        <v>1114943</v>
      </c>
      <c r="EG244" t="s">
        <v>12894</v>
      </c>
      <c r="EH244" t="s">
        <v>22563</v>
      </c>
      <c r="EI244" t="s">
        <v>36</v>
      </c>
      <c r="EJ244" t="s">
        <v>37</v>
      </c>
      <c r="EK244">
        <v>500000</v>
      </c>
      <c r="EL244">
        <v>2000</v>
      </c>
      <c r="EM244">
        <v>6.5</v>
      </c>
      <c r="EZ244" t="s">
        <v>4399</v>
      </c>
      <c r="FA244">
        <v>99</v>
      </c>
      <c r="FB244">
        <v>21133087</v>
      </c>
      <c r="FC244" t="s">
        <v>7942</v>
      </c>
      <c r="FD244" t="s">
        <v>14155</v>
      </c>
      <c r="FE244" t="s">
        <v>36</v>
      </c>
      <c r="FF244" t="s">
        <v>37</v>
      </c>
      <c r="FG244">
        <v>12000000</v>
      </c>
      <c r="FH244">
        <v>1999</v>
      </c>
      <c r="FI244">
        <v>7</v>
      </c>
      <c r="FV244" t="s">
        <v>526</v>
      </c>
      <c r="FW244">
        <v>131</v>
      </c>
      <c r="FX244">
        <v>54228104</v>
      </c>
      <c r="FY244" t="s">
        <v>111</v>
      </c>
      <c r="FZ244" t="s">
        <v>6436</v>
      </c>
      <c r="GA244" t="s">
        <v>36</v>
      </c>
      <c r="GB244" t="s">
        <v>55</v>
      </c>
      <c r="GC244">
        <v>35000000</v>
      </c>
      <c r="GD244">
        <v>2002</v>
      </c>
      <c r="GE244">
        <v>7.7</v>
      </c>
      <c r="GG244" t="s">
        <v>4147</v>
      </c>
      <c r="GH244">
        <v>98</v>
      </c>
      <c r="GI244">
        <v>50189179</v>
      </c>
      <c r="GJ244" t="s">
        <v>3895</v>
      </c>
      <c r="GK244" t="s">
        <v>4148</v>
      </c>
      <c r="GL244" t="s">
        <v>36</v>
      </c>
      <c r="GM244" t="s">
        <v>37</v>
      </c>
      <c r="GN244">
        <v>60000000</v>
      </c>
      <c r="GO244">
        <v>2002</v>
      </c>
      <c r="GP244">
        <v>5.3</v>
      </c>
      <c r="HC244" t="s">
        <v>1309</v>
      </c>
      <c r="HD244">
        <v>113</v>
      </c>
      <c r="HE244">
        <v>69304264</v>
      </c>
      <c r="HF244" t="s">
        <v>1818</v>
      </c>
      <c r="HG244" t="s">
        <v>5619</v>
      </c>
      <c r="HH244" t="s">
        <v>36</v>
      </c>
      <c r="HI244" t="s">
        <v>37</v>
      </c>
      <c r="HJ244">
        <v>48000000</v>
      </c>
      <c r="HK244">
        <v>1999</v>
      </c>
      <c r="HL244">
        <v>6.8</v>
      </c>
    </row>
    <row r="245" spans="2:220" x14ac:dyDescent="0.2">
      <c r="B245" t="s">
        <v>497</v>
      </c>
      <c r="C245">
        <v>112</v>
      </c>
      <c r="D245">
        <v>102176165</v>
      </c>
      <c r="E245" t="s">
        <v>500</v>
      </c>
      <c r="F245" t="s">
        <v>501</v>
      </c>
      <c r="G245" t="s">
        <v>36</v>
      </c>
      <c r="H245" t="s">
        <v>37</v>
      </c>
      <c r="I245">
        <v>145000000</v>
      </c>
      <c r="J245">
        <v>2008</v>
      </c>
      <c r="K245">
        <v>5.2</v>
      </c>
      <c r="M245" t="s">
        <v>387</v>
      </c>
      <c r="N245">
        <v>142</v>
      </c>
      <c r="O245">
        <v>119654900</v>
      </c>
      <c r="P245" t="s">
        <v>809</v>
      </c>
      <c r="Q245" t="s">
        <v>3324</v>
      </c>
      <c r="R245" t="s">
        <v>36</v>
      </c>
      <c r="S245" t="s">
        <v>37</v>
      </c>
      <c r="T245">
        <v>70000000</v>
      </c>
      <c r="U245">
        <v>1991</v>
      </c>
      <c r="V245">
        <v>6.7</v>
      </c>
      <c r="AI245" t="s">
        <v>21751</v>
      </c>
      <c r="AJ245">
        <v>96</v>
      </c>
      <c r="AK245">
        <v>484221</v>
      </c>
      <c r="AL245" t="s">
        <v>21754</v>
      </c>
      <c r="AM245" t="s">
        <v>21755</v>
      </c>
      <c r="AN245" t="s">
        <v>21471</v>
      </c>
      <c r="AO245" t="s">
        <v>55</v>
      </c>
      <c r="AP245">
        <v>1000000</v>
      </c>
      <c r="AQ245">
        <v>2012</v>
      </c>
      <c r="AR245">
        <v>8.1999999999999993</v>
      </c>
      <c r="AT245" t="s">
        <v>1636</v>
      </c>
      <c r="AU245">
        <v>82</v>
      </c>
      <c r="AV245">
        <v>100446895</v>
      </c>
      <c r="AW245" t="s">
        <v>272</v>
      </c>
      <c r="AX245" t="s">
        <v>1638</v>
      </c>
      <c r="AY245" t="s">
        <v>36</v>
      </c>
      <c r="AZ245" t="s">
        <v>37</v>
      </c>
      <c r="BA245">
        <v>109000000</v>
      </c>
      <c r="BB245">
        <v>2003</v>
      </c>
      <c r="BC245">
        <v>3.8</v>
      </c>
      <c r="BE245" t="s">
        <v>12113</v>
      </c>
      <c r="BF245">
        <v>94</v>
      </c>
      <c r="BG245">
        <v>39687528</v>
      </c>
      <c r="BH245" t="s">
        <v>12114</v>
      </c>
      <c r="BI245" t="s">
        <v>12115</v>
      </c>
      <c r="BJ245" t="s">
        <v>36</v>
      </c>
      <c r="BK245" t="s">
        <v>1463</v>
      </c>
      <c r="BL245">
        <v>24000000</v>
      </c>
      <c r="BM245">
        <v>2007</v>
      </c>
      <c r="BN245">
        <v>6.3</v>
      </c>
      <c r="CA245" t="s">
        <v>5079</v>
      </c>
      <c r="CB245">
        <v>90</v>
      </c>
      <c r="CC245">
        <v>81517441</v>
      </c>
      <c r="CD245" t="s">
        <v>5081</v>
      </c>
      <c r="CE245" t="s">
        <v>5082</v>
      </c>
      <c r="CF245" t="s">
        <v>36</v>
      </c>
      <c r="CG245" t="s">
        <v>37</v>
      </c>
      <c r="CH245">
        <v>50000000</v>
      </c>
      <c r="CI245">
        <v>1999</v>
      </c>
      <c r="CJ245">
        <v>7.1</v>
      </c>
      <c r="CL245" t="s">
        <v>12342</v>
      </c>
      <c r="CM245">
        <v>102</v>
      </c>
      <c r="CN245">
        <v>59847242</v>
      </c>
      <c r="CO245" t="s">
        <v>6535</v>
      </c>
      <c r="CP245" t="s">
        <v>12343</v>
      </c>
      <c r="CQ245" t="s">
        <v>36</v>
      </c>
      <c r="CR245" t="s">
        <v>37</v>
      </c>
      <c r="CS245">
        <v>16500000</v>
      </c>
      <c r="CT245">
        <v>1991</v>
      </c>
      <c r="CU245">
        <v>6.8</v>
      </c>
      <c r="CW245" t="s">
        <v>4970</v>
      </c>
      <c r="CX245">
        <v>104</v>
      </c>
      <c r="CY245">
        <v>23020488</v>
      </c>
      <c r="CZ245" t="s">
        <v>746</v>
      </c>
      <c r="DA245" t="s">
        <v>4971</v>
      </c>
      <c r="DB245" t="s">
        <v>36</v>
      </c>
      <c r="DC245" t="s">
        <v>37</v>
      </c>
      <c r="DD245">
        <v>52000000</v>
      </c>
      <c r="DE245">
        <v>2003</v>
      </c>
      <c r="DF245">
        <v>5.5</v>
      </c>
      <c r="DS245" t="s">
        <v>5365</v>
      </c>
      <c r="DT245">
        <v>104</v>
      </c>
      <c r="DU245">
        <v>20241395</v>
      </c>
      <c r="DV245" t="s">
        <v>11022</v>
      </c>
      <c r="DW245" t="s">
        <v>11023</v>
      </c>
      <c r="DX245" t="s">
        <v>36</v>
      </c>
      <c r="DY245" t="s">
        <v>37</v>
      </c>
      <c r="DZ245">
        <v>20000000</v>
      </c>
      <c r="EA245">
        <v>1998</v>
      </c>
      <c r="EB245">
        <v>6.1</v>
      </c>
      <c r="ED245" t="s">
        <v>11429</v>
      </c>
      <c r="EE245">
        <v>88</v>
      </c>
      <c r="EF245">
        <v>1064277</v>
      </c>
      <c r="EG245" t="s">
        <v>1651</v>
      </c>
      <c r="EH245" t="s">
        <v>11431</v>
      </c>
      <c r="EI245" t="s">
        <v>36</v>
      </c>
      <c r="EJ245" t="s">
        <v>37</v>
      </c>
      <c r="EK245">
        <v>20000000</v>
      </c>
      <c r="EL245">
        <v>2012</v>
      </c>
      <c r="EM245">
        <v>6.7</v>
      </c>
      <c r="EZ245" t="s">
        <v>7533</v>
      </c>
      <c r="FA245">
        <v>108</v>
      </c>
      <c r="FB245">
        <v>20981633</v>
      </c>
      <c r="FC245" t="s">
        <v>3612</v>
      </c>
      <c r="FD245" t="s">
        <v>7534</v>
      </c>
      <c r="FE245" t="s">
        <v>36</v>
      </c>
      <c r="FF245" t="s">
        <v>37</v>
      </c>
      <c r="FG245">
        <v>30000000</v>
      </c>
      <c r="FH245">
        <v>2008</v>
      </c>
      <c r="FI245">
        <v>5.9</v>
      </c>
      <c r="FV245" t="s">
        <v>3157</v>
      </c>
      <c r="FW245">
        <v>135</v>
      </c>
      <c r="FX245">
        <v>53854588</v>
      </c>
      <c r="FY245" t="s">
        <v>1119</v>
      </c>
      <c r="FZ245" t="s">
        <v>5810</v>
      </c>
      <c r="GA245" t="s">
        <v>36</v>
      </c>
      <c r="GB245" t="s">
        <v>37</v>
      </c>
      <c r="GC245">
        <v>45000000</v>
      </c>
      <c r="GD245">
        <v>1996</v>
      </c>
      <c r="GE245">
        <v>6.3</v>
      </c>
      <c r="GG245" t="s">
        <v>4390</v>
      </c>
      <c r="GH245">
        <v>120</v>
      </c>
      <c r="GI245">
        <v>50173190</v>
      </c>
      <c r="GJ245" t="s">
        <v>118</v>
      </c>
      <c r="GK245" t="s">
        <v>5566</v>
      </c>
      <c r="GL245" t="s">
        <v>36</v>
      </c>
      <c r="GM245" t="s">
        <v>37</v>
      </c>
      <c r="GN245">
        <v>48000000</v>
      </c>
      <c r="GO245">
        <v>2001</v>
      </c>
      <c r="GP245">
        <v>7.4</v>
      </c>
      <c r="HC245" t="s">
        <v>2720</v>
      </c>
      <c r="HD245">
        <v>130</v>
      </c>
      <c r="HE245">
        <v>69102910</v>
      </c>
      <c r="HF245" t="s">
        <v>438</v>
      </c>
      <c r="HG245" t="s">
        <v>2722</v>
      </c>
      <c r="HH245" t="s">
        <v>36</v>
      </c>
      <c r="HI245" t="s">
        <v>37</v>
      </c>
      <c r="HJ245">
        <v>80000000</v>
      </c>
      <c r="HK245">
        <v>1998</v>
      </c>
      <c r="HL245">
        <v>5.0999999999999996</v>
      </c>
    </row>
    <row r="246" spans="2:220" x14ac:dyDescent="0.2">
      <c r="B246" t="s">
        <v>376</v>
      </c>
      <c r="C246">
        <v>131</v>
      </c>
      <c r="D246">
        <v>101785482</v>
      </c>
      <c r="E246" t="s">
        <v>378</v>
      </c>
      <c r="F246" t="s">
        <v>379</v>
      </c>
      <c r="G246" t="s">
        <v>36</v>
      </c>
      <c r="H246" t="s">
        <v>37</v>
      </c>
      <c r="I246">
        <v>190000000</v>
      </c>
      <c r="J246">
        <v>2013</v>
      </c>
      <c r="K246">
        <v>7</v>
      </c>
      <c r="M246" t="s">
        <v>866</v>
      </c>
      <c r="N246">
        <v>88</v>
      </c>
      <c r="O246">
        <v>119420252</v>
      </c>
      <c r="P246" t="s">
        <v>869</v>
      </c>
      <c r="Q246" t="s">
        <v>870</v>
      </c>
      <c r="R246" t="s">
        <v>36</v>
      </c>
      <c r="S246" t="s">
        <v>37</v>
      </c>
      <c r="T246">
        <v>150000000</v>
      </c>
      <c r="U246">
        <v>2009</v>
      </c>
      <c r="V246">
        <v>5.0999999999999996</v>
      </c>
      <c r="AI246" t="s">
        <v>10451</v>
      </c>
      <c r="AJ246">
        <v>184</v>
      </c>
      <c r="AK246">
        <v>476270</v>
      </c>
      <c r="AL246" t="s">
        <v>3092</v>
      </c>
      <c r="AM246" t="s">
        <v>11546</v>
      </c>
      <c r="AN246" t="s">
        <v>8729</v>
      </c>
      <c r="AO246" t="s">
        <v>765</v>
      </c>
      <c r="AP246">
        <v>20000000</v>
      </c>
      <c r="AQ246">
        <v>2008</v>
      </c>
      <c r="AR246">
        <v>7.4</v>
      </c>
      <c r="AT246" t="s">
        <v>1871</v>
      </c>
      <c r="AU246">
        <v>100</v>
      </c>
      <c r="AV246">
        <v>100328194</v>
      </c>
      <c r="AW246" t="s">
        <v>720</v>
      </c>
      <c r="AX246" t="s">
        <v>4610</v>
      </c>
      <c r="AY246" t="s">
        <v>36</v>
      </c>
      <c r="AZ246" t="s">
        <v>37</v>
      </c>
      <c r="BA246">
        <v>50000000</v>
      </c>
      <c r="BB246">
        <v>1995</v>
      </c>
      <c r="BC246">
        <v>6</v>
      </c>
      <c r="BE246" t="s">
        <v>1762</v>
      </c>
      <c r="BF246">
        <v>154</v>
      </c>
      <c r="BG246">
        <v>39647595</v>
      </c>
      <c r="BH246" t="s">
        <v>1744</v>
      </c>
      <c r="BI246" t="s">
        <v>14065</v>
      </c>
      <c r="BJ246" t="s">
        <v>36</v>
      </c>
      <c r="BK246" t="s">
        <v>37</v>
      </c>
      <c r="BL246">
        <v>12000000</v>
      </c>
      <c r="BM246">
        <v>1997</v>
      </c>
      <c r="BN246">
        <v>7.5</v>
      </c>
      <c r="CA246" t="s">
        <v>2645</v>
      </c>
      <c r="CB246">
        <v>139</v>
      </c>
      <c r="CC246">
        <v>81292135</v>
      </c>
      <c r="CD246" t="s">
        <v>695</v>
      </c>
      <c r="CE246" t="s">
        <v>6331</v>
      </c>
      <c r="CF246" t="s">
        <v>36</v>
      </c>
      <c r="CG246" t="s">
        <v>37</v>
      </c>
      <c r="CH246">
        <v>40000000</v>
      </c>
      <c r="CI246">
        <v>1999</v>
      </c>
      <c r="CJ246">
        <v>7.3</v>
      </c>
      <c r="CL246" t="s">
        <v>3365</v>
      </c>
      <c r="CM246">
        <v>123</v>
      </c>
      <c r="CN246">
        <v>59699513</v>
      </c>
      <c r="CO246" t="s">
        <v>1317</v>
      </c>
      <c r="CP246" t="s">
        <v>7343</v>
      </c>
      <c r="CQ246" t="s">
        <v>36</v>
      </c>
      <c r="CR246" t="s">
        <v>37</v>
      </c>
      <c r="CS246">
        <v>35000000</v>
      </c>
      <c r="CT246">
        <v>2010</v>
      </c>
      <c r="CU246">
        <v>7.2</v>
      </c>
      <c r="CW246" t="s">
        <v>196</v>
      </c>
      <c r="CX246">
        <v>130</v>
      </c>
      <c r="CY246">
        <v>296623634</v>
      </c>
      <c r="CZ246" t="s">
        <v>766</v>
      </c>
      <c r="DA246" t="s">
        <v>4991</v>
      </c>
      <c r="DB246" t="s">
        <v>36</v>
      </c>
      <c r="DC246" t="s">
        <v>37</v>
      </c>
      <c r="DD246">
        <v>50000000</v>
      </c>
      <c r="DE246">
        <v>2009</v>
      </c>
      <c r="DF246">
        <v>4.5999999999999996</v>
      </c>
      <c r="DS246" t="s">
        <v>6306</v>
      </c>
      <c r="DT246">
        <v>100</v>
      </c>
      <c r="DU246">
        <v>19900000</v>
      </c>
      <c r="DV246" t="s">
        <v>3881</v>
      </c>
      <c r="DW246" t="s">
        <v>13434</v>
      </c>
      <c r="DX246" t="s">
        <v>36</v>
      </c>
      <c r="DY246" t="s">
        <v>37</v>
      </c>
      <c r="DZ246">
        <v>20000000</v>
      </c>
      <c r="EA246">
        <v>1995</v>
      </c>
      <c r="EB246">
        <v>4.5</v>
      </c>
      <c r="ED246" t="s">
        <v>10490</v>
      </c>
      <c r="EE246">
        <v>116</v>
      </c>
      <c r="EF246">
        <v>1050445</v>
      </c>
      <c r="EG246" t="s">
        <v>1795</v>
      </c>
      <c r="EH246" t="s">
        <v>10492</v>
      </c>
      <c r="EI246" t="s">
        <v>1462</v>
      </c>
      <c r="EJ246" t="s">
        <v>1463</v>
      </c>
      <c r="EK246">
        <v>22000000</v>
      </c>
      <c r="EL246">
        <v>2005</v>
      </c>
      <c r="EM246">
        <v>7.8</v>
      </c>
      <c r="EZ246" t="s">
        <v>13402</v>
      </c>
      <c r="FA246">
        <v>96</v>
      </c>
      <c r="FB246">
        <v>20384136</v>
      </c>
      <c r="FC246" t="s">
        <v>7687</v>
      </c>
      <c r="FD246" t="s">
        <v>14948</v>
      </c>
      <c r="FE246" t="s">
        <v>36</v>
      </c>
      <c r="FF246" t="s">
        <v>37</v>
      </c>
      <c r="FG246">
        <v>10000000</v>
      </c>
      <c r="FH246">
        <v>2001</v>
      </c>
      <c r="FI246">
        <v>4.7</v>
      </c>
      <c r="FV246" t="s">
        <v>3737</v>
      </c>
      <c r="FW246">
        <v>105</v>
      </c>
      <c r="FX246">
        <v>53846915</v>
      </c>
      <c r="FY246" t="s">
        <v>164</v>
      </c>
      <c r="FZ246" t="s">
        <v>3738</v>
      </c>
      <c r="GA246" t="s">
        <v>36</v>
      </c>
      <c r="GB246" t="s">
        <v>37</v>
      </c>
      <c r="GC246">
        <v>50100000</v>
      </c>
      <c r="GD246">
        <v>2015</v>
      </c>
      <c r="GE246">
        <v>6.6</v>
      </c>
      <c r="GG246" t="s">
        <v>1871</v>
      </c>
      <c r="GH246">
        <v>102</v>
      </c>
      <c r="GI246">
        <v>49392095</v>
      </c>
      <c r="GJ246" t="s">
        <v>1247</v>
      </c>
      <c r="GK246" t="s">
        <v>1874</v>
      </c>
      <c r="GL246" t="s">
        <v>36</v>
      </c>
      <c r="GM246" t="s">
        <v>37</v>
      </c>
      <c r="GN246">
        <v>100000000</v>
      </c>
      <c r="GO246">
        <v>2009</v>
      </c>
      <c r="GP246">
        <v>5.4</v>
      </c>
      <c r="HC246" t="s">
        <v>4254</v>
      </c>
      <c r="HD246">
        <v>133</v>
      </c>
      <c r="HE246">
        <v>68750000</v>
      </c>
      <c r="HF246" t="s">
        <v>428</v>
      </c>
      <c r="HG246" t="s">
        <v>4678</v>
      </c>
      <c r="HH246" t="s">
        <v>36</v>
      </c>
      <c r="HI246" t="s">
        <v>37</v>
      </c>
      <c r="HJ246">
        <v>55000000</v>
      </c>
      <c r="HK246">
        <v>1996</v>
      </c>
      <c r="HL246">
        <v>6.4</v>
      </c>
    </row>
    <row r="247" spans="2:220" x14ac:dyDescent="0.2">
      <c r="B247" t="s">
        <v>2701</v>
      </c>
      <c r="C247">
        <v>93</v>
      </c>
      <c r="D247">
        <v>101702060</v>
      </c>
      <c r="E247" t="s">
        <v>698</v>
      </c>
      <c r="F247" t="s">
        <v>5715</v>
      </c>
      <c r="G247" t="s">
        <v>36</v>
      </c>
      <c r="H247" t="s">
        <v>37</v>
      </c>
      <c r="I247">
        <v>45000000</v>
      </c>
      <c r="J247">
        <v>2008</v>
      </c>
      <c r="K247">
        <v>5.8</v>
      </c>
      <c r="M247" t="s">
        <v>433</v>
      </c>
      <c r="N247">
        <v>108</v>
      </c>
      <c r="O247">
        <v>118500000</v>
      </c>
      <c r="P247" t="s">
        <v>3754</v>
      </c>
      <c r="Q247" t="s">
        <v>6253</v>
      </c>
      <c r="R247" t="s">
        <v>36</v>
      </c>
      <c r="S247" t="s">
        <v>37</v>
      </c>
      <c r="T247">
        <v>40000000</v>
      </c>
      <c r="U247">
        <v>1989</v>
      </c>
      <c r="V247">
        <v>7.8</v>
      </c>
      <c r="AI247" t="s">
        <v>3662</v>
      </c>
      <c r="AJ247">
        <v>98</v>
      </c>
      <c r="AK247">
        <v>449558</v>
      </c>
      <c r="AL247" t="s">
        <v>158</v>
      </c>
      <c r="AM247" t="s">
        <v>16950</v>
      </c>
      <c r="AN247" t="s">
        <v>36</v>
      </c>
      <c r="AO247" t="s">
        <v>55</v>
      </c>
      <c r="AP247">
        <v>10000000</v>
      </c>
      <c r="AQ247">
        <v>2009</v>
      </c>
      <c r="AR247">
        <v>7.6</v>
      </c>
      <c r="AT247" t="s">
        <v>6571</v>
      </c>
      <c r="AU247">
        <v>97</v>
      </c>
      <c r="AV247">
        <v>100292856</v>
      </c>
      <c r="AW247" t="s">
        <v>721</v>
      </c>
      <c r="AX247" t="s">
        <v>11554</v>
      </c>
      <c r="AY247" t="s">
        <v>36</v>
      </c>
      <c r="AZ247" t="s">
        <v>37</v>
      </c>
      <c r="BA247">
        <v>20000000</v>
      </c>
      <c r="BB247">
        <v>2011</v>
      </c>
      <c r="BC247">
        <v>5.7</v>
      </c>
      <c r="BE247" t="s">
        <v>10120</v>
      </c>
      <c r="BF247">
        <v>110</v>
      </c>
      <c r="BG247">
        <v>39263506</v>
      </c>
      <c r="BH247" t="s">
        <v>3712</v>
      </c>
      <c r="BI247" t="s">
        <v>10814</v>
      </c>
      <c r="BJ247" t="s">
        <v>36</v>
      </c>
      <c r="BK247" t="s">
        <v>37</v>
      </c>
      <c r="BL247">
        <v>22000000</v>
      </c>
      <c r="BM247">
        <v>2008</v>
      </c>
      <c r="BN247">
        <v>6.1</v>
      </c>
      <c r="CA247" t="s">
        <v>3100</v>
      </c>
      <c r="CB247">
        <v>123</v>
      </c>
      <c r="CC247">
        <v>81159365</v>
      </c>
      <c r="CD247" t="s">
        <v>118</v>
      </c>
      <c r="CE247" t="s">
        <v>7292</v>
      </c>
      <c r="CF247" t="s">
        <v>36</v>
      </c>
      <c r="CG247" t="s">
        <v>37</v>
      </c>
      <c r="CH247">
        <v>35000000</v>
      </c>
      <c r="CI247">
        <v>2008</v>
      </c>
      <c r="CJ247">
        <v>6.8</v>
      </c>
      <c r="CL247" t="s">
        <v>7107</v>
      </c>
      <c r="CM247">
        <v>94</v>
      </c>
      <c r="CN247">
        <v>59573085</v>
      </c>
      <c r="CO247" t="s">
        <v>11276</v>
      </c>
      <c r="CP247" t="s">
        <v>11767</v>
      </c>
      <c r="CQ247" t="s">
        <v>36</v>
      </c>
      <c r="CR247" t="s">
        <v>37</v>
      </c>
      <c r="CS247">
        <v>18000000</v>
      </c>
      <c r="CT247">
        <v>2016</v>
      </c>
      <c r="CU247">
        <v>6.1</v>
      </c>
      <c r="CW247" t="s">
        <v>144</v>
      </c>
      <c r="CX247">
        <v>90</v>
      </c>
      <c r="CY247">
        <v>267652016</v>
      </c>
      <c r="CZ247" t="s">
        <v>4994</v>
      </c>
      <c r="DA247" t="s">
        <v>4995</v>
      </c>
      <c r="DB247" t="s">
        <v>36</v>
      </c>
      <c r="DC247" t="s">
        <v>37</v>
      </c>
      <c r="DD247">
        <v>60000000</v>
      </c>
      <c r="DE247">
        <v>2001</v>
      </c>
      <c r="DF247">
        <v>7.9</v>
      </c>
      <c r="DS247" t="s">
        <v>19239</v>
      </c>
      <c r="DT247">
        <v>86</v>
      </c>
      <c r="DU247">
        <v>19472057</v>
      </c>
      <c r="DV247" t="s">
        <v>1014</v>
      </c>
      <c r="DW247" t="s">
        <v>19241</v>
      </c>
      <c r="DX247" t="s">
        <v>36</v>
      </c>
      <c r="DY247" t="s">
        <v>37</v>
      </c>
      <c r="DZ247">
        <v>3000000</v>
      </c>
      <c r="EA247">
        <v>1986</v>
      </c>
      <c r="EB247">
        <v>5.9</v>
      </c>
      <c r="ED247" t="s">
        <v>15777</v>
      </c>
      <c r="EE247">
        <v>97</v>
      </c>
      <c r="EF247">
        <v>1046166</v>
      </c>
      <c r="EG247" t="s">
        <v>6155</v>
      </c>
      <c r="EH247" t="s">
        <v>15778</v>
      </c>
      <c r="EI247" t="s">
        <v>36</v>
      </c>
      <c r="EJ247" t="s">
        <v>765</v>
      </c>
      <c r="EK247">
        <v>9000000</v>
      </c>
      <c r="EL247">
        <v>2005</v>
      </c>
      <c r="EM247">
        <v>4.2</v>
      </c>
      <c r="EZ247" t="s">
        <v>10538</v>
      </c>
      <c r="FA247">
        <v>129</v>
      </c>
      <c r="FB247">
        <v>20167424</v>
      </c>
      <c r="FC247" t="s">
        <v>18935</v>
      </c>
      <c r="FD247" t="s">
        <v>18936</v>
      </c>
      <c r="FE247" t="s">
        <v>2776</v>
      </c>
      <c r="FF247" t="s">
        <v>18940</v>
      </c>
      <c r="FG247">
        <v>2000000</v>
      </c>
      <c r="FH247">
        <v>2009</v>
      </c>
      <c r="FI247">
        <v>8.1999999999999993</v>
      </c>
      <c r="FV247" t="s">
        <v>5460</v>
      </c>
      <c r="FW247">
        <v>126</v>
      </c>
      <c r="FX247">
        <v>53680848</v>
      </c>
      <c r="FY247" t="s">
        <v>639</v>
      </c>
      <c r="FZ247" t="s">
        <v>8299</v>
      </c>
      <c r="GA247" t="s">
        <v>36</v>
      </c>
      <c r="GB247" t="s">
        <v>37</v>
      </c>
      <c r="GC247">
        <v>30000000</v>
      </c>
      <c r="GD247">
        <v>2007</v>
      </c>
      <c r="GE247">
        <v>7.1</v>
      </c>
      <c r="GG247" t="s">
        <v>4174</v>
      </c>
      <c r="GH247">
        <v>116</v>
      </c>
      <c r="GI247">
        <v>47748610</v>
      </c>
      <c r="GJ247" t="s">
        <v>4176</v>
      </c>
      <c r="GK247" t="s">
        <v>4177</v>
      </c>
      <c r="GL247" t="s">
        <v>36</v>
      </c>
      <c r="GM247" t="s">
        <v>37</v>
      </c>
      <c r="GN247">
        <v>75000000</v>
      </c>
      <c r="GO247">
        <v>1997</v>
      </c>
      <c r="GP247">
        <v>6.3</v>
      </c>
      <c r="HC247" t="s">
        <v>1074</v>
      </c>
      <c r="HD247">
        <v>124</v>
      </c>
      <c r="HE247">
        <v>68642452</v>
      </c>
      <c r="HF247" t="s">
        <v>658</v>
      </c>
      <c r="HG247" t="s">
        <v>1076</v>
      </c>
      <c r="HH247" t="s">
        <v>36</v>
      </c>
      <c r="HI247" t="s">
        <v>55</v>
      </c>
      <c r="HJ247">
        <v>130000000</v>
      </c>
      <c r="HK247">
        <v>2005</v>
      </c>
      <c r="HL247">
        <v>6</v>
      </c>
    </row>
    <row r="248" spans="2:220" x14ac:dyDescent="0.2">
      <c r="B248" t="s">
        <v>1685</v>
      </c>
      <c r="C248">
        <v>127</v>
      </c>
      <c r="D248">
        <v>101643008</v>
      </c>
      <c r="E248" t="s">
        <v>703</v>
      </c>
      <c r="F248" t="s">
        <v>1686</v>
      </c>
      <c r="G248" t="s">
        <v>36</v>
      </c>
      <c r="H248" t="s">
        <v>37</v>
      </c>
      <c r="I248">
        <v>90000000</v>
      </c>
      <c r="J248">
        <v>2000</v>
      </c>
      <c r="K248">
        <v>6.5</v>
      </c>
      <c r="M248" t="s">
        <v>3332</v>
      </c>
      <c r="N248">
        <v>117</v>
      </c>
      <c r="O248">
        <v>116643346</v>
      </c>
      <c r="P248" t="s">
        <v>885</v>
      </c>
      <c r="Q248" t="s">
        <v>3335</v>
      </c>
      <c r="R248" t="s">
        <v>36</v>
      </c>
      <c r="S248" t="s">
        <v>37</v>
      </c>
      <c r="T248">
        <v>80000000</v>
      </c>
      <c r="U248">
        <v>2003</v>
      </c>
      <c r="V248">
        <v>6</v>
      </c>
      <c r="AI248" t="s">
        <v>17221</v>
      </c>
      <c r="AJ248">
        <v>90</v>
      </c>
      <c r="AK248">
        <v>399611</v>
      </c>
      <c r="AL248" t="s">
        <v>6444</v>
      </c>
      <c r="AM248" t="s">
        <v>17223</v>
      </c>
      <c r="AN248" t="s">
        <v>36</v>
      </c>
      <c r="AO248" t="s">
        <v>37</v>
      </c>
      <c r="AP248">
        <v>6000000</v>
      </c>
      <c r="AQ248">
        <v>2010</v>
      </c>
      <c r="AR248">
        <v>5.7</v>
      </c>
      <c r="AT248" t="s">
        <v>512</v>
      </c>
      <c r="AU248">
        <v>96</v>
      </c>
      <c r="AV248">
        <v>100289690</v>
      </c>
      <c r="AW248" t="s">
        <v>514</v>
      </c>
      <c r="AX248" t="s">
        <v>515</v>
      </c>
      <c r="AY248" t="s">
        <v>36</v>
      </c>
      <c r="AZ248" t="s">
        <v>37</v>
      </c>
      <c r="BA248">
        <v>175000000</v>
      </c>
      <c r="BB248">
        <v>2007</v>
      </c>
      <c r="BC248">
        <v>5.4</v>
      </c>
      <c r="BE248" t="s">
        <v>739</v>
      </c>
      <c r="BF248">
        <v>115</v>
      </c>
      <c r="BG248">
        <v>39177215</v>
      </c>
      <c r="BH248" t="s">
        <v>3831</v>
      </c>
      <c r="BI248" t="s">
        <v>7000</v>
      </c>
      <c r="BJ248" t="s">
        <v>36</v>
      </c>
      <c r="BK248" t="s">
        <v>37</v>
      </c>
      <c r="BL248">
        <v>38000000</v>
      </c>
      <c r="BM248">
        <v>2002</v>
      </c>
      <c r="BN248">
        <v>5.6</v>
      </c>
      <c r="CA248" t="s">
        <v>4025</v>
      </c>
      <c r="CB248">
        <v>140</v>
      </c>
      <c r="CC248">
        <v>80574010</v>
      </c>
      <c r="CD248" t="s">
        <v>78</v>
      </c>
      <c r="CE248" t="s">
        <v>4026</v>
      </c>
      <c r="CF248" t="s">
        <v>36</v>
      </c>
      <c r="CG248" t="s">
        <v>37</v>
      </c>
      <c r="CH248">
        <v>60000000</v>
      </c>
      <c r="CI248">
        <v>2010</v>
      </c>
      <c r="CJ248">
        <v>5.7</v>
      </c>
      <c r="CL248" t="s">
        <v>1945</v>
      </c>
      <c r="CM248">
        <v>85</v>
      </c>
      <c r="CN248">
        <v>58867694</v>
      </c>
      <c r="CO248" t="s">
        <v>299</v>
      </c>
      <c r="CP248" t="s">
        <v>1948</v>
      </c>
      <c r="CQ248" t="s">
        <v>36</v>
      </c>
      <c r="CR248" t="s">
        <v>37</v>
      </c>
      <c r="CS248">
        <v>100000000</v>
      </c>
      <c r="CT248">
        <v>2007</v>
      </c>
      <c r="CU248">
        <v>6.8</v>
      </c>
      <c r="CW248" t="s">
        <v>2511</v>
      </c>
      <c r="CX248">
        <v>112</v>
      </c>
      <c r="CY248">
        <v>218628680</v>
      </c>
      <c r="CZ248" t="s">
        <v>288</v>
      </c>
      <c r="DA248" t="s">
        <v>5012</v>
      </c>
      <c r="DB248" t="s">
        <v>36</v>
      </c>
      <c r="DC248" t="s">
        <v>37</v>
      </c>
      <c r="DD248">
        <v>50000000</v>
      </c>
      <c r="DE248">
        <v>2012</v>
      </c>
      <c r="DF248">
        <v>7</v>
      </c>
      <c r="DS248" t="s">
        <v>6306</v>
      </c>
      <c r="DT248">
        <v>99</v>
      </c>
      <c r="DU248">
        <v>19294901</v>
      </c>
      <c r="DV248" t="s">
        <v>7578</v>
      </c>
      <c r="DW248" t="s">
        <v>7579</v>
      </c>
      <c r="DX248" t="s">
        <v>36</v>
      </c>
      <c r="DY248" t="s">
        <v>37</v>
      </c>
      <c r="DZ248">
        <v>35000000</v>
      </c>
      <c r="EA248">
        <v>2005</v>
      </c>
      <c r="EB248">
        <v>5</v>
      </c>
      <c r="ED248" t="s">
        <v>11373</v>
      </c>
      <c r="EE248">
        <v>124</v>
      </c>
      <c r="EF248">
        <v>1043487</v>
      </c>
      <c r="EG248" t="s">
        <v>57</v>
      </c>
      <c r="EH248" t="s">
        <v>15724</v>
      </c>
      <c r="EI248" t="s">
        <v>36</v>
      </c>
      <c r="EJ248" t="s">
        <v>55</v>
      </c>
      <c r="EL248">
        <v>1998</v>
      </c>
      <c r="EM248">
        <v>7</v>
      </c>
      <c r="EZ248" t="s">
        <v>5916</v>
      </c>
      <c r="FA248">
        <v>124</v>
      </c>
      <c r="FB248">
        <v>19719930</v>
      </c>
      <c r="FC248" t="s">
        <v>5918</v>
      </c>
      <c r="FD248" t="s">
        <v>5919</v>
      </c>
      <c r="FE248" t="s">
        <v>36</v>
      </c>
      <c r="FF248" t="s">
        <v>37</v>
      </c>
      <c r="FG248">
        <v>45000000</v>
      </c>
      <c r="FH248">
        <v>2001</v>
      </c>
      <c r="FI248">
        <v>6.8</v>
      </c>
      <c r="FV248" t="s">
        <v>253</v>
      </c>
      <c r="FW248">
        <v>77</v>
      </c>
      <c r="FX248">
        <v>53337608</v>
      </c>
      <c r="FY248" t="s">
        <v>42</v>
      </c>
      <c r="FZ248" t="s">
        <v>8328</v>
      </c>
      <c r="GA248" t="s">
        <v>36</v>
      </c>
      <c r="GB248" t="s">
        <v>37</v>
      </c>
      <c r="GC248">
        <v>40000000</v>
      </c>
      <c r="GD248">
        <v>2005</v>
      </c>
      <c r="GE248">
        <v>7.4</v>
      </c>
      <c r="GG248" t="s">
        <v>2258</v>
      </c>
      <c r="GH248">
        <v>104</v>
      </c>
      <c r="GI248">
        <v>47474112</v>
      </c>
      <c r="GJ248" t="s">
        <v>250</v>
      </c>
      <c r="GK248" t="s">
        <v>2260</v>
      </c>
      <c r="GL248" t="s">
        <v>36</v>
      </c>
      <c r="GM248" t="s">
        <v>37</v>
      </c>
      <c r="GN248">
        <v>90000000</v>
      </c>
      <c r="GO248">
        <v>1997</v>
      </c>
      <c r="GP248">
        <v>5.4</v>
      </c>
      <c r="HC248" t="s">
        <v>311</v>
      </c>
      <c r="HD248">
        <v>124</v>
      </c>
      <c r="HE248">
        <v>68473360</v>
      </c>
      <c r="HF248" t="s">
        <v>3060</v>
      </c>
      <c r="HG248" t="s">
        <v>3061</v>
      </c>
      <c r="HH248" t="s">
        <v>36</v>
      </c>
      <c r="HI248" t="s">
        <v>37</v>
      </c>
      <c r="HJ248">
        <v>75000000</v>
      </c>
      <c r="HK248">
        <v>2000</v>
      </c>
      <c r="HL248">
        <v>5.9</v>
      </c>
    </row>
    <row r="249" spans="2:220" x14ac:dyDescent="0.2">
      <c r="B249" t="s">
        <v>3096</v>
      </c>
      <c r="C249">
        <v>132</v>
      </c>
      <c r="D249">
        <v>101530738</v>
      </c>
      <c r="E249" t="s">
        <v>1725</v>
      </c>
      <c r="F249" t="s">
        <v>4613</v>
      </c>
      <c r="G249" t="s">
        <v>36</v>
      </c>
      <c r="H249" t="s">
        <v>37</v>
      </c>
      <c r="I249">
        <v>55000000</v>
      </c>
      <c r="J249">
        <v>2014</v>
      </c>
      <c r="K249">
        <v>7.2</v>
      </c>
      <c r="M249" t="s">
        <v>311</v>
      </c>
      <c r="N249">
        <v>123</v>
      </c>
      <c r="O249">
        <v>116593191</v>
      </c>
      <c r="P249" t="s">
        <v>313</v>
      </c>
      <c r="Q249" t="s">
        <v>314</v>
      </c>
      <c r="R249" t="s">
        <v>36</v>
      </c>
      <c r="S249" t="s">
        <v>37</v>
      </c>
      <c r="T249">
        <v>200000000</v>
      </c>
      <c r="U249">
        <v>2011</v>
      </c>
      <c r="V249">
        <v>5.6</v>
      </c>
      <c r="AI249" t="s">
        <v>14667</v>
      </c>
      <c r="AJ249">
        <v>104</v>
      </c>
      <c r="AK249">
        <v>352786</v>
      </c>
      <c r="AL249" t="s">
        <v>14669</v>
      </c>
      <c r="AM249" t="s">
        <v>14670</v>
      </c>
      <c r="AN249" t="s">
        <v>36</v>
      </c>
      <c r="AO249" t="s">
        <v>37</v>
      </c>
      <c r="AP249">
        <v>11000000</v>
      </c>
      <c r="AQ249">
        <v>2006</v>
      </c>
      <c r="AR249">
        <v>6.8</v>
      </c>
      <c r="AT249" t="s">
        <v>4535</v>
      </c>
      <c r="AU249">
        <v>123</v>
      </c>
      <c r="AV249">
        <v>100241322</v>
      </c>
      <c r="AW249" t="s">
        <v>136</v>
      </c>
      <c r="AX249" t="s">
        <v>9225</v>
      </c>
      <c r="AY249" t="s">
        <v>36</v>
      </c>
      <c r="AZ249" t="s">
        <v>37</v>
      </c>
      <c r="BA249">
        <v>25000000</v>
      </c>
      <c r="BB249">
        <v>1998</v>
      </c>
      <c r="BC249">
        <v>7.2</v>
      </c>
      <c r="BE249" t="s">
        <v>8013</v>
      </c>
      <c r="BF249">
        <v>122</v>
      </c>
      <c r="BG249">
        <v>39025000</v>
      </c>
      <c r="BH249" t="s">
        <v>13357</v>
      </c>
      <c r="BI249" t="s">
        <v>14540</v>
      </c>
      <c r="BJ249" t="s">
        <v>36</v>
      </c>
      <c r="BK249" t="s">
        <v>55</v>
      </c>
      <c r="BL249">
        <v>11000000</v>
      </c>
      <c r="BM249">
        <v>1995</v>
      </c>
      <c r="BN249">
        <v>7.6</v>
      </c>
      <c r="CA249" t="s">
        <v>2639</v>
      </c>
      <c r="CB249">
        <v>105</v>
      </c>
      <c r="CC249">
        <v>80050171</v>
      </c>
      <c r="CD249" t="s">
        <v>6859</v>
      </c>
      <c r="CE249" t="s">
        <v>6860</v>
      </c>
      <c r="CF249" t="s">
        <v>36</v>
      </c>
      <c r="CG249" t="s">
        <v>37</v>
      </c>
      <c r="CH249">
        <v>20000000</v>
      </c>
      <c r="CI249">
        <v>2007</v>
      </c>
      <c r="CJ249">
        <v>6.9</v>
      </c>
      <c r="CL249" t="s">
        <v>5152</v>
      </c>
      <c r="CM249">
        <v>78</v>
      </c>
      <c r="CN249">
        <v>58336565</v>
      </c>
      <c r="CO249" t="s">
        <v>1247</v>
      </c>
      <c r="CP249" t="s">
        <v>5153</v>
      </c>
      <c r="CQ249" t="s">
        <v>36</v>
      </c>
      <c r="CR249" t="s">
        <v>37</v>
      </c>
      <c r="CS249">
        <v>50000000</v>
      </c>
      <c r="CT249">
        <v>2006</v>
      </c>
      <c r="CU249">
        <v>6.6</v>
      </c>
      <c r="CW249" t="s">
        <v>5048</v>
      </c>
      <c r="CX249">
        <v>123</v>
      </c>
      <c r="CY249">
        <v>105264608</v>
      </c>
      <c r="CZ249" t="s">
        <v>338</v>
      </c>
      <c r="DA249" t="s">
        <v>5050</v>
      </c>
      <c r="DB249" t="s">
        <v>36</v>
      </c>
      <c r="DC249" t="s">
        <v>37</v>
      </c>
      <c r="DD249">
        <v>60000000</v>
      </c>
      <c r="DE249">
        <v>1994</v>
      </c>
      <c r="DF249">
        <v>7.6</v>
      </c>
      <c r="DS249" t="s">
        <v>19671</v>
      </c>
      <c r="DT249">
        <v>88</v>
      </c>
      <c r="DU249">
        <v>19170001</v>
      </c>
      <c r="DV249" t="s">
        <v>13482</v>
      </c>
      <c r="DW249" t="s">
        <v>19673</v>
      </c>
      <c r="DX249" t="s">
        <v>36</v>
      </c>
      <c r="DY249" t="s">
        <v>37</v>
      </c>
      <c r="DZ249">
        <v>2800000</v>
      </c>
      <c r="EA249">
        <v>1988</v>
      </c>
      <c r="EB249">
        <v>5.3</v>
      </c>
      <c r="ED249" t="s">
        <v>10839</v>
      </c>
      <c r="EE249">
        <v>122</v>
      </c>
      <c r="EF249">
        <v>871577</v>
      </c>
      <c r="EG249" t="s">
        <v>565</v>
      </c>
      <c r="EH249" t="s">
        <v>16937</v>
      </c>
      <c r="EI249" t="s">
        <v>36</v>
      </c>
      <c r="EJ249" t="s">
        <v>55</v>
      </c>
      <c r="EK249">
        <v>4500000</v>
      </c>
      <c r="EL249">
        <v>2007</v>
      </c>
      <c r="EM249">
        <v>7.7</v>
      </c>
      <c r="EZ249" t="s">
        <v>7062</v>
      </c>
      <c r="FA249">
        <v>87</v>
      </c>
      <c r="FB249">
        <v>19100000</v>
      </c>
      <c r="FC249" t="s">
        <v>21229</v>
      </c>
      <c r="FD249" t="s">
        <v>21230</v>
      </c>
      <c r="FE249" t="s">
        <v>36</v>
      </c>
      <c r="FF249" t="s">
        <v>37</v>
      </c>
      <c r="FG249">
        <v>1250000</v>
      </c>
      <c r="FH249">
        <v>1981</v>
      </c>
      <c r="FI249">
        <v>6.1</v>
      </c>
      <c r="FV249" t="s">
        <v>2559</v>
      </c>
      <c r="FW249">
        <v>105</v>
      </c>
      <c r="FX249">
        <v>53021560</v>
      </c>
      <c r="FY249" t="s">
        <v>2533</v>
      </c>
      <c r="FZ249" t="s">
        <v>8314</v>
      </c>
      <c r="GA249" t="s">
        <v>36</v>
      </c>
      <c r="GB249" t="s">
        <v>37</v>
      </c>
      <c r="GC249">
        <v>30000000</v>
      </c>
      <c r="GD249">
        <v>2010</v>
      </c>
      <c r="GE249">
        <v>6.5</v>
      </c>
      <c r="GG249" t="s">
        <v>441</v>
      </c>
      <c r="GH249">
        <v>127</v>
      </c>
      <c r="GI249">
        <v>47375327</v>
      </c>
      <c r="GJ249" t="s">
        <v>442</v>
      </c>
      <c r="GK249" t="s">
        <v>443</v>
      </c>
      <c r="GL249" t="s">
        <v>36</v>
      </c>
      <c r="GM249" t="s">
        <v>37</v>
      </c>
      <c r="GN249">
        <v>176000000</v>
      </c>
      <c r="GO249">
        <v>2015</v>
      </c>
      <c r="GP249">
        <v>5.4</v>
      </c>
      <c r="HC249" t="s">
        <v>2654</v>
      </c>
      <c r="HD249">
        <v>93</v>
      </c>
      <c r="HE249">
        <v>68208190</v>
      </c>
      <c r="HF249" t="s">
        <v>4154</v>
      </c>
      <c r="HG249" t="s">
        <v>7153</v>
      </c>
      <c r="HH249" t="s">
        <v>36</v>
      </c>
      <c r="HI249" t="s">
        <v>37</v>
      </c>
      <c r="HJ249">
        <v>65000000</v>
      </c>
      <c r="HK249">
        <v>1999</v>
      </c>
      <c r="HL249">
        <v>6.3</v>
      </c>
    </row>
    <row r="250" spans="2:220" x14ac:dyDescent="0.2">
      <c r="B250" t="s">
        <v>1755</v>
      </c>
      <c r="C250">
        <v>115</v>
      </c>
      <c r="D250">
        <v>101228120</v>
      </c>
      <c r="E250" t="s">
        <v>1757</v>
      </c>
      <c r="F250" t="s">
        <v>1758</v>
      </c>
      <c r="G250" t="s">
        <v>36</v>
      </c>
      <c r="H250" t="s">
        <v>37</v>
      </c>
      <c r="I250">
        <v>100000000</v>
      </c>
      <c r="J250">
        <v>1996</v>
      </c>
      <c r="K250">
        <v>6.1</v>
      </c>
      <c r="M250" t="s">
        <v>859</v>
      </c>
      <c r="N250">
        <v>96</v>
      </c>
      <c r="O250">
        <v>114053579</v>
      </c>
      <c r="P250" t="s">
        <v>487</v>
      </c>
      <c r="Q250" t="s">
        <v>862</v>
      </c>
      <c r="R250" t="s">
        <v>36</v>
      </c>
      <c r="S250" t="s">
        <v>37</v>
      </c>
      <c r="T250">
        <v>150000000</v>
      </c>
      <c r="U250">
        <v>2008</v>
      </c>
      <c r="V250">
        <v>6.9</v>
      </c>
      <c r="AI250" t="s">
        <v>23139</v>
      </c>
      <c r="AJ250">
        <v>90</v>
      </c>
      <c r="AK250">
        <v>318622</v>
      </c>
      <c r="AL250" t="s">
        <v>9379</v>
      </c>
      <c r="AM250" t="s">
        <v>23140</v>
      </c>
      <c r="AN250" t="s">
        <v>36</v>
      </c>
      <c r="AO250" t="s">
        <v>37</v>
      </c>
      <c r="AP250">
        <v>270000</v>
      </c>
      <c r="AQ250">
        <v>2012</v>
      </c>
      <c r="AR250">
        <v>6.4</v>
      </c>
      <c r="AT250" t="s">
        <v>2701</v>
      </c>
      <c r="AU250">
        <v>80</v>
      </c>
      <c r="AV250">
        <v>100169068</v>
      </c>
      <c r="AW250" t="s">
        <v>721</v>
      </c>
      <c r="AX250" t="s">
        <v>2703</v>
      </c>
      <c r="AY250" t="s">
        <v>36</v>
      </c>
      <c r="AZ250" t="s">
        <v>37</v>
      </c>
      <c r="BA250">
        <v>80000000</v>
      </c>
      <c r="BB250">
        <v>2010</v>
      </c>
      <c r="BC250">
        <v>4.5999999999999996</v>
      </c>
      <c r="BE250" t="s">
        <v>8428</v>
      </c>
      <c r="BF250">
        <v>125</v>
      </c>
      <c r="BG250">
        <v>38432823</v>
      </c>
      <c r="BH250" t="s">
        <v>1070</v>
      </c>
      <c r="BI250" t="s">
        <v>8431</v>
      </c>
      <c r="BJ250" t="s">
        <v>36</v>
      </c>
      <c r="BK250" t="s">
        <v>37</v>
      </c>
      <c r="BL250">
        <v>30000000</v>
      </c>
      <c r="BM250">
        <v>2006</v>
      </c>
      <c r="BN250">
        <v>6.9</v>
      </c>
      <c r="CA250" t="s">
        <v>2639</v>
      </c>
      <c r="CB250">
        <v>105</v>
      </c>
      <c r="CC250">
        <v>80050171</v>
      </c>
      <c r="CD250" t="s">
        <v>6859</v>
      </c>
      <c r="CE250" t="s">
        <v>6860</v>
      </c>
      <c r="CF250" t="s">
        <v>36</v>
      </c>
      <c r="CG250" t="s">
        <v>37</v>
      </c>
      <c r="CH250">
        <v>20000000</v>
      </c>
      <c r="CI250">
        <v>2007</v>
      </c>
      <c r="CJ250">
        <v>6.9</v>
      </c>
      <c r="CL250" t="s">
        <v>3152</v>
      </c>
      <c r="CM250">
        <v>94</v>
      </c>
      <c r="CN250">
        <v>58297830</v>
      </c>
      <c r="CO250" t="s">
        <v>82</v>
      </c>
      <c r="CP250" t="s">
        <v>4879</v>
      </c>
      <c r="CQ250" t="s">
        <v>36</v>
      </c>
      <c r="CR250" t="s">
        <v>37</v>
      </c>
      <c r="CS250">
        <v>50000000</v>
      </c>
      <c r="CT250">
        <v>1997</v>
      </c>
      <c r="CU250">
        <v>7.1</v>
      </c>
      <c r="CW250" t="s">
        <v>155</v>
      </c>
      <c r="CX250">
        <v>125</v>
      </c>
      <c r="CY250">
        <v>127997349</v>
      </c>
      <c r="CZ250" t="s">
        <v>42</v>
      </c>
      <c r="DA250" t="s">
        <v>5071</v>
      </c>
      <c r="DB250" t="s">
        <v>36</v>
      </c>
      <c r="DC250" t="s">
        <v>37</v>
      </c>
      <c r="DD250">
        <v>50000000</v>
      </c>
      <c r="DE250">
        <v>2014</v>
      </c>
      <c r="DF250">
        <v>6</v>
      </c>
      <c r="DS250" t="s">
        <v>7062</v>
      </c>
      <c r="DT250">
        <v>87</v>
      </c>
      <c r="DU250">
        <v>19100000</v>
      </c>
      <c r="DV250" t="s">
        <v>21229</v>
      </c>
      <c r="DW250" t="s">
        <v>21230</v>
      </c>
      <c r="DX250" t="s">
        <v>36</v>
      </c>
      <c r="DY250" t="s">
        <v>37</v>
      </c>
      <c r="DZ250">
        <v>1250000</v>
      </c>
      <c r="EA250">
        <v>1981</v>
      </c>
      <c r="EB250">
        <v>6.1</v>
      </c>
      <c r="ED250" t="s">
        <v>18304</v>
      </c>
      <c r="EE250">
        <v>120</v>
      </c>
      <c r="EF250">
        <v>706622</v>
      </c>
      <c r="EG250" t="s">
        <v>18306</v>
      </c>
      <c r="EH250" t="s">
        <v>18307</v>
      </c>
      <c r="EI250" t="s">
        <v>1462</v>
      </c>
      <c r="EJ250" t="s">
        <v>1463</v>
      </c>
      <c r="EL250">
        <v>2010</v>
      </c>
      <c r="EM250">
        <v>6.4</v>
      </c>
      <c r="EZ250" t="s">
        <v>3815</v>
      </c>
      <c r="FA250">
        <v>133</v>
      </c>
      <c r="FB250">
        <v>18653746</v>
      </c>
      <c r="FC250" t="s">
        <v>42</v>
      </c>
      <c r="FD250" t="s">
        <v>7022</v>
      </c>
      <c r="FE250" t="s">
        <v>36</v>
      </c>
      <c r="FF250" t="s">
        <v>3569</v>
      </c>
      <c r="FG250">
        <v>38000000</v>
      </c>
      <c r="FH250">
        <v>1999</v>
      </c>
      <c r="FI250">
        <v>6.7</v>
      </c>
      <c r="FV250" t="s">
        <v>4097</v>
      </c>
      <c r="FW250">
        <v>106</v>
      </c>
      <c r="FX250">
        <v>52885587</v>
      </c>
      <c r="FY250" t="s">
        <v>331</v>
      </c>
      <c r="FZ250" t="s">
        <v>12394</v>
      </c>
      <c r="GA250" t="s">
        <v>36</v>
      </c>
      <c r="GB250" t="s">
        <v>37</v>
      </c>
      <c r="GC250">
        <v>16000000</v>
      </c>
      <c r="GD250">
        <v>1999</v>
      </c>
      <c r="GE250">
        <v>6.4</v>
      </c>
      <c r="GG250" t="s">
        <v>8050</v>
      </c>
      <c r="GH250">
        <v>123</v>
      </c>
      <c r="GI250">
        <v>46800000</v>
      </c>
      <c r="GJ250" t="s">
        <v>13391</v>
      </c>
      <c r="GK250" t="s">
        <v>13392</v>
      </c>
      <c r="GL250" t="s">
        <v>36</v>
      </c>
      <c r="GM250" t="s">
        <v>55</v>
      </c>
      <c r="GN250">
        <v>14000000</v>
      </c>
      <c r="GO250">
        <v>1977</v>
      </c>
      <c r="GP250">
        <v>7.1</v>
      </c>
      <c r="HC250" t="s">
        <v>6140</v>
      </c>
      <c r="HD250">
        <v>131</v>
      </c>
      <c r="HE250">
        <v>67900000</v>
      </c>
      <c r="HF250" t="s">
        <v>9046</v>
      </c>
      <c r="HG250" t="s">
        <v>9047</v>
      </c>
      <c r="HH250" t="s">
        <v>36</v>
      </c>
      <c r="HI250" t="s">
        <v>55</v>
      </c>
      <c r="HJ250">
        <v>27500000</v>
      </c>
      <c r="HK250">
        <v>1983</v>
      </c>
      <c r="HL250">
        <v>6.6</v>
      </c>
    </row>
    <row r="251" spans="2:220" x14ac:dyDescent="0.2">
      <c r="B251" t="s">
        <v>1202</v>
      </c>
      <c r="C251">
        <v>138</v>
      </c>
      <c r="D251">
        <v>101160529</v>
      </c>
      <c r="E251" t="s">
        <v>760</v>
      </c>
      <c r="F251" t="s">
        <v>1204</v>
      </c>
      <c r="G251" t="s">
        <v>36</v>
      </c>
      <c r="H251" t="s">
        <v>37</v>
      </c>
      <c r="I251">
        <v>125000000</v>
      </c>
      <c r="J251">
        <v>2014</v>
      </c>
      <c r="K251">
        <v>5.8</v>
      </c>
      <c r="M251" t="s">
        <v>807</v>
      </c>
      <c r="N251">
        <v>98</v>
      </c>
      <c r="O251">
        <v>113733726</v>
      </c>
      <c r="P251" t="s">
        <v>809</v>
      </c>
      <c r="Q251" t="s">
        <v>1241</v>
      </c>
      <c r="R251" t="s">
        <v>36</v>
      </c>
      <c r="S251" t="s">
        <v>37</v>
      </c>
      <c r="T251">
        <v>127000000</v>
      </c>
      <c r="U251">
        <v>2014</v>
      </c>
      <c r="V251">
        <v>6.2</v>
      </c>
      <c r="AI251" t="s">
        <v>17916</v>
      </c>
      <c r="AJ251">
        <v>98</v>
      </c>
      <c r="AK251">
        <v>296665</v>
      </c>
      <c r="AL251" t="s">
        <v>6535</v>
      </c>
      <c r="AM251" t="s">
        <v>17917</v>
      </c>
      <c r="AN251" t="s">
        <v>36</v>
      </c>
      <c r="AO251" t="s">
        <v>37</v>
      </c>
      <c r="AP251">
        <v>5000000</v>
      </c>
      <c r="AQ251">
        <v>2003</v>
      </c>
      <c r="AR251">
        <v>6.3</v>
      </c>
      <c r="AT251" t="s">
        <v>2176</v>
      </c>
      <c r="AU251">
        <v>113</v>
      </c>
      <c r="AV251">
        <v>100018837</v>
      </c>
      <c r="AW251" t="s">
        <v>2178</v>
      </c>
      <c r="AX251" t="s">
        <v>2179</v>
      </c>
      <c r="AY251" t="s">
        <v>36</v>
      </c>
      <c r="AZ251" t="s">
        <v>37</v>
      </c>
      <c r="BA251">
        <v>90000000</v>
      </c>
      <c r="BB251">
        <v>2008</v>
      </c>
      <c r="BC251">
        <v>5.5</v>
      </c>
      <c r="BE251" t="s">
        <v>2427</v>
      </c>
      <c r="BF251">
        <v>126</v>
      </c>
      <c r="BG251">
        <v>38413606</v>
      </c>
      <c r="BH251" t="s">
        <v>1744</v>
      </c>
      <c r="BI251" t="s">
        <v>8386</v>
      </c>
      <c r="BJ251" t="s">
        <v>36</v>
      </c>
      <c r="BK251" t="s">
        <v>37</v>
      </c>
      <c r="BL251">
        <v>30000000</v>
      </c>
      <c r="BM251">
        <v>1988</v>
      </c>
      <c r="BN251">
        <v>7.6</v>
      </c>
      <c r="CA251" t="s">
        <v>7633</v>
      </c>
      <c r="CB251">
        <v>108</v>
      </c>
      <c r="CC251">
        <v>80014842</v>
      </c>
      <c r="CD251" t="s">
        <v>442</v>
      </c>
      <c r="CE251" t="s">
        <v>9743</v>
      </c>
      <c r="CF251" t="s">
        <v>36</v>
      </c>
      <c r="CG251" t="s">
        <v>37</v>
      </c>
      <c r="CH251">
        <v>25000000</v>
      </c>
      <c r="CI251">
        <v>2010</v>
      </c>
      <c r="CJ251">
        <v>6.3</v>
      </c>
      <c r="CL251" t="s">
        <v>6454</v>
      </c>
      <c r="CM251">
        <v>89</v>
      </c>
      <c r="CN251">
        <v>57011847</v>
      </c>
      <c r="CO251" t="s">
        <v>498</v>
      </c>
      <c r="CP251" t="s">
        <v>6456</v>
      </c>
      <c r="CQ251" t="s">
        <v>36</v>
      </c>
      <c r="CR251" t="s">
        <v>37</v>
      </c>
      <c r="CS251">
        <v>40000000</v>
      </c>
      <c r="CT251">
        <v>2013</v>
      </c>
      <c r="CU251">
        <v>5.9</v>
      </c>
      <c r="CW251" t="s">
        <v>5109</v>
      </c>
      <c r="CX251">
        <v>80</v>
      </c>
      <c r="CY251">
        <v>75367693</v>
      </c>
      <c r="CZ251" t="s">
        <v>545</v>
      </c>
      <c r="DA251" t="s">
        <v>5111</v>
      </c>
      <c r="DB251" t="s">
        <v>36</v>
      </c>
      <c r="DC251" t="s">
        <v>37</v>
      </c>
      <c r="DD251">
        <v>35000000</v>
      </c>
      <c r="DE251">
        <v>2004</v>
      </c>
      <c r="DF251">
        <v>5</v>
      </c>
      <c r="DS251" t="s">
        <v>5859</v>
      </c>
      <c r="DT251">
        <v>90</v>
      </c>
      <c r="DU251">
        <v>18860403</v>
      </c>
      <c r="DV251" t="s">
        <v>182</v>
      </c>
      <c r="DW251" t="s">
        <v>9846</v>
      </c>
      <c r="DX251" t="s">
        <v>36</v>
      </c>
      <c r="DY251" t="s">
        <v>37</v>
      </c>
      <c r="DZ251">
        <v>25000000</v>
      </c>
      <c r="EA251">
        <v>2011</v>
      </c>
      <c r="EB251">
        <v>4</v>
      </c>
      <c r="ED251" t="s">
        <v>12118</v>
      </c>
      <c r="EE251">
        <v>105</v>
      </c>
      <c r="EF251">
        <v>687081</v>
      </c>
      <c r="EG251" t="s">
        <v>4159</v>
      </c>
      <c r="EH251" t="s">
        <v>13614</v>
      </c>
      <c r="EI251" t="s">
        <v>36</v>
      </c>
      <c r="EJ251" t="s">
        <v>37</v>
      </c>
      <c r="EL251">
        <v>2001</v>
      </c>
      <c r="EM251">
        <v>6</v>
      </c>
      <c r="EZ251" t="s">
        <v>4937</v>
      </c>
      <c r="FA251">
        <v>100</v>
      </c>
      <c r="FB251">
        <v>18488314</v>
      </c>
      <c r="FC251" t="s">
        <v>11306</v>
      </c>
      <c r="FD251" t="s">
        <v>21282</v>
      </c>
      <c r="FE251" t="s">
        <v>36</v>
      </c>
      <c r="FF251" t="s">
        <v>37</v>
      </c>
      <c r="FG251">
        <v>1200000</v>
      </c>
      <c r="FH251">
        <v>2001</v>
      </c>
      <c r="FI251">
        <v>7.1</v>
      </c>
      <c r="FV251" t="s">
        <v>7013</v>
      </c>
      <c r="FW251">
        <v>131</v>
      </c>
      <c r="FX251">
        <v>52799004</v>
      </c>
      <c r="FY251" t="s">
        <v>436</v>
      </c>
      <c r="FZ251" t="s">
        <v>8268</v>
      </c>
      <c r="GA251" t="s">
        <v>36</v>
      </c>
      <c r="GB251" t="s">
        <v>37</v>
      </c>
      <c r="GC251">
        <v>55000000</v>
      </c>
      <c r="GD251">
        <v>1999</v>
      </c>
      <c r="GE251">
        <v>6.1</v>
      </c>
      <c r="GG251" t="s">
        <v>7377</v>
      </c>
      <c r="GH251">
        <v>92</v>
      </c>
      <c r="GI251">
        <v>45802315</v>
      </c>
      <c r="GJ251" t="s">
        <v>7378</v>
      </c>
      <c r="GK251" t="s">
        <v>7379</v>
      </c>
      <c r="GL251" t="s">
        <v>36</v>
      </c>
      <c r="GM251" t="s">
        <v>37</v>
      </c>
      <c r="GN251">
        <v>35000000</v>
      </c>
      <c r="GO251">
        <v>2009</v>
      </c>
      <c r="GP251">
        <v>6.6</v>
      </c>
      <c r="HC251" t="s">
        <v>708</v>
      </c>
      <c r="HD251">
        <v>127</v>
      </c>
      <c r="HE251">
        <v>67823573</v>
      </c>
      <c r="HF251" t="s">
        <v>118</v>
      </c>
      <c r="HG251" t="s">
        <v>5123</v>
      </c>
      <c r="HH251" t="s">
        <v>36</v>
      </c>
      <c r="HI251" t="s">
        <v>37</v>
      </c>
      <c r="HJ251">
        <v>50000000</v>
      </c>
      <c r="HK251">
        <v>1995</v>
      </c>
      <c r="HL251">
        <v>6.6</v>
      </c>
    </row>
    <row r="252" spans="2:220" x14ac:dyDescent="0.2">
      <c r="B252" t="s">
        <v>2639</v>
      </c>
      <c r="C252">
        <v>118</v>
      </c>
      <c r="D252">
        <v>101111837</v>
      </c>
      <c r="E252" t="s">
        <v>980</v>
      </c>
      <c r="F252" t="s">
        <v>2641</v>
      </c>
      <c r="G252" t="s">
        <v>36</v>
      </c>
      <c r="H252" t="s">
        <v>37</v>
      </c>
      <c r="I252">
        <v>80000000</v>
      </c>
      <c r="J252">
        <v>2008</v>
      </c>
      <c r="K252">
        <v>6.6</v>
      </c>
      <c r="M252" t="s">
        <v>1316</v>
      </c>
      <c r="N252">
        <v>135</v>
      </c>
      <c r="O252">
        <v>113165635</v>
      </c>
      <c r="P252" t="s">
        <v>885</v>
      </c>
      <c r="Q252" t="s">
        <v>1318</v>
      </c>
      <c r="R252" t="s">
        <v>36</v>
      </c>
      <c r="S252" t="s">
        <v>37</v>
      </c>
      <c r="T252">
        <v>125000000</v>
      </c>
      <c r="U252">
        <v>2012</v>
      </c>
      <c r="V252">
        <v>6.7</v>
      </c>
      <c r="AI252" t="s">
        <v>21782</v>
      </c>
      <c r="AJ252">
        <v>91</v>
      </c>
      <c r="AK252">
        <v>287761</v>
      </c>
      <c r="AL252" t="s">
        <v>21785</v>
      </c>
      <c r="AM252" t="s">
        <v>21786</v>
      </c>
      <c r="AN252" t="s">
        <v>36</v>
      </c>
      <c r="AO252" t="s">
        <v>177</v>
      </c>
      <c r="AP252">
        <v>1000000</v>
      </c>
      <c r="AQ252">
        <v>2013</v>
      </c>
      <c r="AR252">
        <v>7.6</v>
      </c>
      <c r="AT252" t="s">
        <v>1553</v>
      </c>
      <c r="AU252">
        <v>119</v>
      </c>
      <c r="AV252">
        <v>98780042</v>
      </c>
      <c r="AW252" t="s">
        <v>50</v>
      </c>
      <c r="AX252" t="s">
        <v>1555</v>
      </c>
      <c r="AY252" t="s">
        <v>36</v>
      </c>
      <c r="AZ252" t="s">
        <v>37</v>
      </c>
      <c r="BA252">
        <v>120000000</v>
      </c>
      <c r="BB252">
        <v>2011</v>
      </c>
      <c r="BC252">
        <v>5.8</v>
      </c>
      <c r="BE252" t="s">
        <v>2589</v>
      </c>
      <c r="BF252">
        <v>101</v>
      </c>
      <c r="BG252">
        <v>38122105</v>
      </c>
      <c r="BH252" t="s">
        <v>8385</v>
      </c>
      <c r="BI252" t="s">
        <v>8390</v>
      </c>
      <c r="BJ252" t="s">
        <v>36</v>
      </c>
      <c r="BK252" t="s">
        <v>37</v>
      </c>
      <c r="BL252">
        <v>27000000</v>
      </c>
      <c r="BM252">
        <v>1987</v>
      </c>
      <c r="BN252">
        <v>6.6</v>
      </c>
      <c r="CA252" t="s">
        <v>10096</v>
      </c>
      <c r="CB252">
        <v>107</v>
      </c>
      <c r="CC252">
        <v>80000000</v>
      </c>
      <c r="CD252" t="s">
        <v>4193</v>
      </c>
      <c r="CE252" t="s">
        <v>10097</v>
      </c>
      <c r="CF252" t="s">
        <v>36</v>
      </c>
      <c r="CG252" t="s">
        <v>37</v>
      </c>
      <c r="CH252">
        <v>8200000</v>
      </c>
      <c r="CI252">
        <v>1984</v>
      </c>
      <c r="CJ252">
        <v>6.5</v>
      </c>
      <c r="CL252" t="s">
        <v>8291</v>
      </c>
      <c r="CM252">
        <v>85</v>
      </c>
      <c r="CN252">
        <v>56068547</v>
      </c>
      <c r="CO252" t="s">
        <v>8294</v>
      </c>
      <c r="CP252" t="s">
        <v>8295</v>
      </c>
      <c r="CQ252" t="s">
        <v>36</v>
      </c>
      <c r="CR252" t="s">
        <v>55</v>
      </c>
      <c r="CS252">
        <v>30000000</v>
      </c>
      <c r="CT252">
        <v>2005</v>
      </c>
      <c r="CU252">
        <v>7.5</v>
      </c>
      <c r="CW252" t="s">
        <v>5131</v>
      </c>
      <c r="CX252">
        <v>98</v>
      </c>
      <c r="CY252">
        <v>67128202</v>
      </c>
      <c r="CZ252" t="s">
        <v>1070</v>
      </c>
      <c r="DA252" t="s">
        <v>5134</v>
      </c>
      <c r="DB252" t="s">
        <v>36</v>
      </c>
      <c r="DC252" t="s">
        <v>37</v>
      </c>
      <c r="DD252">
        <v>65000000</v>
      </c>
      <c r="DE252">
        <v>2009</v>
      </c>
      <c r="DF252">
        <v>5.7</v>
      </c>
      <c r="DS252" t="s">
        <v>8512</v>
      </c>
      <c r="DT252">
        <v>94</v>
      </c>
      <c r="DU252">
        <v>18500966</v>
      </c>
      <c r="DV252" t="s">
        <v>1970</v>
      </c>
      <c r="DW252" t="s">
        <v>8514</v>
      </c>
      <c r="DX252" t="s">
        <v>36</v>
      </c>
      <c r="DY252" t="s">
        <v>37</v>
      </c>
      <c r="DZ252">
        <v>30000000</v>
      </c>
      <c r="EA252">
        <v>2006</v>
      </c>
      <c r="EB252">
        <v>4.4000000000000004</v>
      </c>
      <c r="ED252" t="s">
        <v>14663</v>
      </c>
      <c r="EE252">
        <v>105</v>
      </c>
      <c r="EF252">
        <v>540085</v>
      </c>
      <c r="EG252" t="s">
        <v>211</v>
      </c>
      <c r="EH252" t="s">
        <v>14664</v>
      </c>
      <c r="EI252" t="s">
        <v>36</v>
      </c>
      <c r="EJ252" t="s">
        <v>37</v>
      </c>
      <c r="EL252">
        <v>2005</v>
      </c>
      <c r="EM252">
        <v>6.3</v>
      </c>
      <c r="EZ252" t="s">
        <v>21535</v>
      </c>
      <c r="FA252">
        <v>86</v>
      </c>
      <c r="FB252">
        <v>18112929</v>
      </c>
      <c r="FC252" t="s">
        <v>2169</v>
      </c>
      <c r="FD252" t="s">
        <v>21536</v>
      </c>
      <c r="FE252" t="s">
        <v>36</v>
      </c>
      <c r="FF252" t="s">
        <v>37</v>
      </c>
      <c r="FG252">
        <v>1000000</v>
      </c>
      <c r="FH252">
        <v>2012</v>
      </c>
      <c r="FI252">
        <v>5</v>
      </c>
      <c r="FV252" t="s">
        <v>369</v>
      </c>
      <c r="FW252">
        <v>117</v>
      </c>
      <c r="FX252">
        <v>52700832</v>
      </c>
      <c r="FY252" t="s">
        <v>201</v>
      </c>
      <c r="FZ252" t="s">
        <v>18218</v>
      </c>
      <c r="GA252" t="s">
        <v>36</v>
      </c>
      <c r="GB252" t="s">
        <v>55</v>
      </c>
      <c r="GC252">
        <v>4500000</v>
      </c>
      <c r="GD252">
        <v>1994</v>
      </c>
      <c r="GE252">
        <v>7.1</v>
      </c>
      <c r="GG252" t="s">
        <v>1196</v>
      </c>
      <c r="GH252">
        <v>97</v>
      </c>
      <c r="GI252">
        <v>45089048</v>
      </c>
      <c r="GJ252" t="s">
        <v>299</v>
      </c>
      <c r="GK252" t="s">
        <v>9601</v>
      </c>
      <c r="GL252" t="s">
        <v>36</v>
      </c>
      <c r="GM252" t="s">
        <v>8142</v>
      </c>
      <c r="GN252">
        <v>25000000</v>
      </c>
      <c r="GO252">
        <v>2014</v>
      </c>
      <c r="GP252">
        <v>6.5</v>
      </c>
      <c r="HC252" t="s">
        <v>1811</v>
      </c>
      <c r="HD252">
        <v>103</v>
      </c>
      <c r="HE252">
        <v>67631157</v>
      </c>
      <c r="HF252" t="s">
        <v>42</v>
      </c>
      <c r="HG252" t="s">
        <v>1813</v>
      </c>
      <c r="HH252" t="s">
        <v>36</v>
      </c>
      <c r="HI252" t="s">
        <v>37</v>
      </c>
      <c r="HJ252">
        <v>100000000</v>
      </c>
      <c r="HK252">
        <v>2010</v>
      </c>
      <c r="HL252">
        <v>6</v>
      </c>
    </row>
    <row r="253" spans="2:220" x14ac:dyDescent="0.2">
      <c r="B253" t="s">
        <v>1781</v>
      </c>
      <c r="C253">
        <v>123</v>
      </c>
      <c r="D253">
        <v>101087161</v>
      </c>
      <c r="E253" t="s">
        <v>270</v>
      </c>
      <c r="F253" t="s">
        <v>2635</v>
      </c>
      <c r="G253" t="s">
        <v>36</v>
      </c>
      <c r="H253" t="s">
        <v>37</v>
      </c>
      <c r="I253">
        <v>75000000</v>
      </c>
      <c r="J253">
        <v>1997</v>
      </c>
      <c r="K253">
        <v>6.8</v>
      </c>
      <c r="M253" t="s">
        <v>4901</v>
      </c>
      <c r="N253">
        <v>88</v>
      </c>
      <c r="O253">
        <v>112692062</v>
      </c>
      <c r="P253" t="s">
        <v>5900</v>
      </c>
      <c r="Q253" t="s">
        <v>7264</v>
      </c>
      <c r="R253" t="s">
        <v>36</v>
      </c>
      <c r="S253" t="s">
        <v>37</v>
      </c>
      <c r="T253">
        <v>35000000</v>
      </c>
      <c r="U253">
        <v>2001</v>
      </c>
      <c r="V253">
        <v>5.4</v>
      </c>
      <c r="AI253" t="s">
        <v>5426</v>
      </c>
      <c r="AJ253">
        <v>132</v>
      </c>
      <c r="AK253">
        <v>274299</v>
      </c>
      <c r="AL253" t="s">
        <v>10484</v>
      </c>
      <c r="AM253" t="s">
        <v>13558</v>
      </c>
      <c r="AN253" t="s">
        <v>36</v>
      </c>
      <c r="AO253" t="s">
        <v>1463</v>
      </c>
      <c r="AP253">
        <v>103000000</v>
      </c>
      <c r="AQ253">
        <v>2002</v>
      </c>
      <c r="AR253">
        <v>7.3</v>
      </c>
      <c r="AT253" t="s">
        <v>807</v>
      </c>
      <c r="AU253">
        <v>101</v>
      </c>
      <c r="AV253">
        <v>98711404</v>
      </c>
      <c r="AW253" t="s">
        <v>288</v>
      </c>
      <c r="AX253" t="s">
        <v>4606</v>
      </c>
      <c r="AY253" t="s">
        <v>36</v>
      </c>
      <c r="AZ253" t="s">
        <v>37</v>
      </c>
      <c r="BA253">
        <v>55000000</v>
      </c>
      <c r="BB253">
        <v>2010</v>
      </c>
      <c r="BC253">
        <v>6.3</v>
      </c>
      <c r="BE253" t="s">
        <v>5137</v>
      </c>
      <c r="BF253">
        <v>99</v>
      </c>
      <c r="BG253">
        <v>38105077</v>
      </c>
      <c r="BH253" t="s">
        <v>5297</v>
      </c>
      <c r="BI253" t="s">
        <v>5298</v>
      </c>
      <c r="BJ253" t="s">
        <v>36</v>
      </c>
      <c r="BK253" t="s">
        <v>37</v>
      </c>
      <c r="BL253">
        <v>40000000</v>
      </c>
      <c r="BM253">
        <v>2009</v>
      </c>
      <c r="BN253">
        <v>6.4</v>
      </c>
      <c r="CA253" t="s">
        <v>10096</v>
      </c>
      <c r="CB253">
        <v>107</v>
      </c>
      <c r="CC253">
        <v>80000000</v>
      </c>
      <c r="CD253" t="s">
        <v>4193</v>
      </c>
      <c r="CE253" t="s">
        <v>10097</v>
      </c>
      <c r="CF253" t="s">
        <v>36</v>
      </c>
      <c r="CG253" t="s">
        <v>37</v>
      </c>
      <c r="CH253">
        <v>8200000</v>
      </c>
      <c r="CI253">
        <v>1984</v>
      </c>
      <c r="CJ253">
        <v>6.5</v>
      </c>
      <c r="CL253" t="s">
        <v>4120</v>
      </c>
      <c r="CM253">
        <v>92</v>
      </c>
      <c r="CN253">
        <v>55994557</v>
      </c>
      <c r="CO253" t="s">
        <v>2454</v>
      </c>
      <c r="CP253" t="s">
        <v>4121</v>
      </c>
      <c r="CQ253" t="s">
        <v>36</v>
      </c>
      <c r="CR253" t="s">
        <v>37</v>
      </c>
      <c r="CS253">
        <v>60000000</v>
      </c>
      <c r="CT253">
        <v>2012</v>
      </c>
      <c r="CU253">
        <v>7</v>
      </c>
      <c r="CW253" t="s">
        <v>5156</v>
      </c>
      <c r="CX253">
        <v>101</v>
      </c>
      <c r="CY253">
        <v>66002004</v>
      </c>
      <c r="CZ253" t="s">
        <v>5128</v>
      </c>
      <c r="DA253" t="s">
        <v>5158</v>
      </c>
      <c r="DB253" t="s">
        <v>36</v>
      </c>
      <c r="DC253" t="s">
        <v>37</v>
      </c>
      <c r="DD253">
        <v>50000000</v>
      </c>
      <c r="DE253">
        <v>2005</v>
      </c>
      <c r="DF253">
        <v>4.7</v>
      </c>
      <c r="DS253" t="s">
        <v>3583</v>
      </c>
      <c r="DT253">
        <v>106</v>
      </c>
      <c r="DU253">
        <v>18298649</v>
      </c>
      <c r="DV253" t="s">
        <v>8585</v>
      </c>
      <c r="DW253" t="s">
        <v>8586</v>
      </c>
      <c r="DX253" t="s">
        <v>36</v>
      </c>
      <c r="DY253" t="s">
        <v>37</v>
      </c>
      <c r="DZ253">
        <v>30000000</v>
      </c>
      <c r="EA253">
        <v>2011</v>
      </c>
      <c r="EB253">
        <v>6.4</v>
      </c>
      <c r="ED253" t="s">
        <v>3720</v>
      </c>
      <c r="EE253">
        <v>112</v>
      </c>
      <c r="EF253">
        <v>533344</v>
      </c>
      <c r="EG253" t="s">
        <v>299</v>
      </c>
      <c r="EH253" t="s">
        <v>16374</v>
      </c>
      <c r="EI253" t="s">
        <v>36</v>
      </c>
      <c r="EJ253" t="s">
        <v>37</v>
      </c>
      <c r="EL253">
        <v>2003</v>
      </c>
      <c r="EM253">
        <v>5.5</v>
      </c>
      <c r="EZ253" t="s">
        <v>6306</v>
      </c>
      <c r="FA253">
        <v>107</v>
      </c>
      <c r="FB253">
        <v>18090181</v>
      </c>
      <c r="FC253" t="s">
        <v>3650</v>
      </c>
      <c r="FD253" t="s">
        <v>16057</v>
      </c>
      <c r="FE253" t="s">
        <v>36</v>
      </c>
      <c r="FF253" t="s">
        <v>37</v>
      </c>
      <c r="FG253">
        <v>8000000</v>
      </c>
      <c r="FH253">
        <v>1994</v>
      </c>
      <c r="FI253">
        <v>6.4</v>
      </c>
      <c r="FV253" t="s">
        <v>4595</v>
      </c>
      <c r="FW253">
        <v>95</v>
      </c>
      <c r="FX253">
        <v>52580895</v>
      </c>
      <c r="FY253" t="s">
        <v>698</v>
      </c>
      <c r="FZ253" t="s">
        <v>5820</v>
      </c>
      <c r="GA253" t="s">
        <v>36</v>
      </c>
      <c r="GB253" t="s">
        <v>37</v>
      </c>
      <c r="GC253">
        <v>45000000</v>
      </c>
      <c r="GD253">
        <v>2005</v>
      </c>
      <c r="GE253">
        <v>5.6</v>
      </c>
      <c r="GG253" t="s">
        <v>5287</v>
      </c>
      <c r="GH253">
        <v>113</v>
      </c>
      <c r="GI253">
        <v>45063889</v>
      </c>
      <c r="GJ253" t="s">
        <v>15990</v>
      </c>
      <c r="GK253" t="s">
        <v>15991</v>
      </c>
      <c r="GL253" t="s">
        <v>36</v>
      </c>
      <c r="GM253" t="s">
        <v>55</v>
      </c>
      <c r="GN253">
        <v>8000000</v>
      </c>
      <c r="GO253">
        <v>2002</v>
      </c>
      <c r="GP253">
        <v>7.6</v>
      </c>
      <c r="HC253" t="s">
        <v>1811</v>
      </c>
      <c r="HD253">
        <v>103</v>
      </c>
      <c r="HE253">
        <v>67631157</v>
      </c>
      <c r="HF253" t="s">
        <v>42</v>
      </c>
      <c r="HG253" t="s">
        <v>1813</v>
      </c>
      <c r="HH253" t="s">
        <v>36</v>
      </c>
      <c r="HI253" t="s">
        <v>37</v>
      </c>
      <c r="HJ253">
        <v>100000000</v>
      </c>
      <c r="HK253">
        <v>2010</v>
      </c>
      <c r="HL253">
        <v>6</v>
      </c>
    </row>
    <row r="254" spans="2:220" x14ac:dyDescent="0.2">
      <c r="B254" t="s">
        <v>325</v>
      </c>
      <c r="C254">
        <v>107</v>
      </c>
      <c r="D254">
        <v>100685880</v>
      </c>
      <c r="E254" t="s">
        <v>1373</v>
      </c>
      <c r="F254" t="s">
        <v>1374</v>
      </c>
      <c r="G254" t="s">
        <v>36</v>
      </c>
      <c r="H254" t="s">
        <v>37</v>
      </c>
      <c r="I254">
        <v>120000000</v>
      </c>
      <c r="J254">
        <v>2003</v>
      </c>
      <c r="K254">
        <v>4.8</v>
      </c>
      <c r="M254" t="s">
        <v>4901</v>
      </c>
      <c r="N254">
        <v>84</v>
      </c>
      <c r="O254">
        <v>111760631</v>
      </c>
      <c r="P254" t="s">
        <v>1782</v>
      </c>
      <c r="Q254" t="s">
        <v>6264</v>
      </c>
      <c r="R254" t="s">
        <v>36</v>
      </c>
      <c r="S254" t="s">
        <v>37</v>
      </c>
      <c r="T254">
        <v>38000000</v>
      </c>
      <c r="U254">
        <v>2003</v>
      </c>
      <c r="V254">
        <v>4.0999999999999996</v>
      </c>
      <c r="AI254" t="s">
        <v>17945</v>
      </c>
      <c r="AJ254">
        <v>136</v>
      </c>
      <c r="AK254">
        <v>240425</v>
      </c>
      <c r="AL254" t="s">
        <v>17947</v>
      </c>
      <c r="AM254" t="s">
        <v>17948</v>
      </c>
      <c r="AN254" t="s">
        <v>5609</v>
      </c>
      <c r="AO254" t="s">
        <v>5610</v>
      </c>
      <c r="AQ254">
        <v>2007</v>
      </c>
      <c r="AR254">
        <v>7.4</v>
      </c>
      <c r="AT254" t="s">
        <v>1163</v>
      </c>
      <c r="AU254">
        <v>104</v>
      </c>
      <c r="AV254">
        <v>97680195</v>
      </c>
      <c r="AW254" t="s">
        <v>652</v>
      </c>
      <c r="AX254" t="s">
        <v>5053</v>
      </c>
      <c r="AY254" t="s">
        <v>36</v>
      </c>
      <c r="AZ254" t="s">
        <v>37</v>
      </c>
      <c r="BA254">
        <v>70000000</v>
      </c>
      <c r="BB254">
        <v>2008</v>
      </c>
      <c r="BC254">
        <v>6.8</v>
      </c>
      <c r="BE254" t="s">
        <v>4985</v>
      </c>
      <c r="BF254">
        <v>113</v>
      </c>
      <c r="BG254">
        <v>37911876</v>
      </c>
      <c r="BH254" t="s">
        <v>2136</v>
      </c>
      <c r="BI254" t="s">
        <v>7932</v>
      </c>
      <c r="BJ254" t="s">
        <v>36</v>
      </c>
      <c r="BK254" t="s">
        <v>37</v>
      </c>
      <c r="BL254">
        <v>32000000</v>
      </c>
      <c r="BM254">
        <v>2011</v>
      </c>
      <c r="BN254">
        <v>4.4000000000000004</v>
      </c>
      <c r="CA254" t="s">
        <v>1037</v>
      </c>
      <c r="CB254">
        <v>121</v>
      </c>
      <c r="CC254">
        <v>79948113</v>
      </c>
      <c r="CD254" t="s">
        <v>703</v>
      </c>
      <c r="CE254" t="s">
        <v>5093</v>
      </c>
      <c r="CF254" t="s">
        <v>36</v>
      </c>
      <c r="CG254" t="s">
        <v>37</v>
      </c>
      <c r="CH254">
        <v>50000000</v>
      </c>
      <c r="CI254">
        <v>2009</v>
      </c>
      <c r="CJ254">
        <v>6.2</v>
      </c>
      <c r="CL254" t="s">
        <v>4691</v>
      </c>
      <c r="CM254">
        <v>91</v>
      </c>
      <c r="CN254">
        <v>55747724</v>
      </c>
      <c r="CO254" t="s">
        <v>477</v>
      </c>
      <c r="CP254" t="s">
        <v>4693</v>
      </c>
      <c r="CQ254" t="s">
        <v>36</v>
      </c>
      <c r="CR254" t="s">
        <v>37</v>
      </c>
      <c r="CS254">
        <v>55000000</v>
      </c>
      <c r="CT254">
        <v>2013</v>
      </c>
      <c r="CU254">
        <v>5.9</v>
      </c>
      <c r="CW254" t="s">
        <v>5168</v>
      </c>
      <c r="CX254">
        <v>98</v>
      </c>
      <c r="CY254">
        <v>55682070</v>
      </c>
      <c r="CZ254" t="s">
        <v>885</v>
      </c>
      <c r="DA254" t="s">
        <v>5170</v>
      </c>
      <c r="DB254" t="s">
        <v>36</v>
      </c>
      <c r="DC254" t="s">
        <v>765</v>
      </c>
      <c r="DD254">
        <v>50000000</v>
      </c>
      <c r="DE254">
        <v>2013</v>
      </c>
      <c r="DF254">
        <v>6.1</v>
      </c>
      <c r="DS254" t="s">
        <v>21535</v>
      </c>
      <c r="DT254">
        <v>86</v>
      </c>
      <c r="DU254">
        <v>18112929</v>
      </c>
      <c r="DV254" t="s">
        <v>2169</v>
      </c>
      <c r="DW254" t="s">
        <v>21536</v>
      </c>
      <c r="DX254" t="s">
        <v>36</v>
      </c>
      <c r="DY254" t="s">
        <v>37</v>
      </c>
      <c r="DZ254">
        <v>1000000</v>
      </c>
      <c r="EA254">
        <v>2012</v>
      </c>
      <c r="EB254">
        <v>5</v>
      </c>
      <c r="ED254" t="s">
        <v>15708</v>
      </c>
      <c r="EE254">
        <v>105</v>
      </c>
      <c r="EF254">
        <v>531806</v>
      </c>
      <c r="EG254" t="s">
        <v>17377</v>
      </c>
      <c r="EH254" t="s">
        <v>17378</v>
      </c>
      <c r="EI254" t="s">
        <v>36</v>
      </c>
      <c r="EJ254" t="s">
        <v>37</v>
      </c>
      <c r="EL254">
        <v>2010</v>
      </c>
      <c r="EM254">
        <v>3.4</v>
      </c>
      <c r="EZ254" t="s">
        <v>11083</v>
      </c>
      <c r="FA254">
        <v>68</v>
      </c>
      <c r="FB254">
        <v>18081626</v>
      </c>
      <c r="FC254" t="s">
        <v>10786</v>
      </c>
      <c r="FD254" t="s">
        <v>11085</v>
      </c>
      <c r="FE254" t="s">
        <v>36</v>
      </c>
      <c r="FF254" t="s">
        <v>37</v>
      </c>
      <c r="FG254">
        <v>20000000</v>
      </c>
      <c r="FH254">
        <v>2005</v>
      </c>
      <c r="FI254">
        <v>6.4</v>
      </c>
      <c r="FV254" t="s">
        <v>6483</v>
      </c>
      <c r="FW254">
        <v>99</v>
      </c>
      <c r="FX254">
        <v>52320979</v>
      </c>
      <c r="FY254" t="s">
        <v>586</v>
      </c>
      <c r="FZ254" t="s">
        <v>6484</v>
      </c>
      <c r="GA254" t="s">
        <v>36</v>
      </c>
      <c r="GB254" t="s">
        <v>37</v>
      </c>
      <c r="GC254">
        <v>40000000</v>
      </c>
      <c r="GD254">
        <v>2006</v>
      </c>
      <c r="GE254">
        <v>6.8</v>
      </c>
      <c r="GG254" t="s">
        <v>3468</v>
      </c>
      <c r="GH254">
        <v>118</v>
      </c>
      <c r="GI254">
        <v>44983704</v>
      </c>
      <c r="GJ254" t="s">
        <v>534</v>
      </c>
      <c r="GK254" t="s">
        <v>8070</v>
      </c>
      <c r="GL254" t="s">
        <v>36</v>
      </c>
      <c r="GM254" t="s">
        <v>37</v>
      </c>
      <c r="GN254">
        <v>31000000</v>
      </c>
      <c r="GO254">
        <v>2000</v>
      </c>
      <c r="GP254">
        <v>7.3</v>
      </c>
      <c r="HC254" t="s">
        <v>2046</v>
      </c>
      <c r="HD254">
        <v>101</v>
      </c>
      <c r="HE254">
        <v>67344392</v>
      </c>
      <c r="HF254" t="s">
        <v>975</v>
      </c>
      <c r="HG254" t="s">
        <v>2048</v>
      </c>
      <c r="HH254" t="s">
        <v>36</v>
      </c>
      <c r="HI254" t="s">
        <v>37</v>
      </c>
      <c r="HJ254">
        <v>92000000</v>
      </c>
      <c r="HK254">
        <v>2013</v>
      </c>
      <c r="HL254">
        <v>5.3</v>
      </c>
    </row>
    <row r="255" spans="2:220" x14ac:dyDescent="0.2">
      <c r="B255" t="s">
        <v>519</v>
      </c>
      <c r="C255">
        <v>113</v>
      </c>
      <c r="D255">
        <v>100189501</v>
      </c>
      <c r="E255" t="s">
        <v>521</v>
      </c>
      <c r="F255" t="s">
        <v>522</v>
      </c>
      <c r="G255" t="s">
        <v>36</v>
      </c>
      <c r="H255" t="s">
        <v>37</v>
      </c>
      <c r="I255">
        <v>178000000</v>
      </c>
      <c r="J255">
        <v>2014</v>
      </c>
      <c r="K255">
        <v>7.9</v>
      </c>
      <c r="M255" t="s">
        <v>944</v>
      </c>
      <c r="N255">
        <v>92</v>
      </c>
      <c r="O255">
        <v>111505642</v>
      </c>
      <c r="P255" t="s">
        <v>946</v>
      </c>
      <c r="Q255" t="s">
        <v>947</v>
      </c>
      <c r="R255" t="s">
        <v>36</v>
      </c>
      <c r="S255" t="s">
        <v>37</v>
      </c>
      <c r="T255">
        <v>145000000</v>
      </c>
      <c r="U255">
        <v>2014</v>
      </c>
      <c r="V255">
        <v>6.9</v>
      </c>
      <c r="AI255" t="s">
        <v>12346</v>
      </c>
      <c r="AJ255">
        <v>122</v>
      </c>
      <c r="AK255">
        <v>220914</v>
      </c>
      <c r="AL255" t="s">
        <v>95</v>
      </c>
      <c r="AM255" t="s">
        <v>12347</v>
      </c>
      <c r="AN255" t="s">
        <v>36</v>
      </c>
      <c r="AO255" t="s">
        <v>37</v>
      </c>
      <c r="AP255">
        <v>16800000</v>
      </c>
      <c r="AQ255">
        <v>2006</v>
      </c>
      <c r="AR255">
        <v>6.5</v>
      </c>
      <c r="AT255" t="s">
        <v>3033</v>
      </c>
      <c r="AU255">
        <v>110</v>
      </c>
      <c r="AV255">
        <v>97360069</v>
      </c>
      <c r="AW255" t="s">
        <v>900</v>
      </c>
      <c r="AX255" t="s">
        <v>3035</v>
      </c>
      <c r="AY255" t="s">
        <v>36</v>
      </c>
      <c r="AZ255" t="s">
        <v>37</v>
      </c>
      <c r="BA255">
        <v>75000000</v>
      </c>
      <c r="BB255">
        <v>1999</v>
      </c>
      <c r="BC255">
        <v>4.0999999999999996</v>
      </c>
      <c r="BE255" t="s">
        <v>1524</v>
      </c>
      <c r="BF255">
        <v>123</v>
      </c>
      <c r="BG255">
        <v>37339525</v>
      </c>
      <c r="BH255" t="s">
        <v>250</v>
      </c>
      <c r="BI255" t="s">
        <v>5592</v>
      </c>
      <c r="BJ255" t="s">
        <v>36</v>
      </c>
      <c r="BK255" t="s">
        <v>37</v>
      </c>
      <c r="BL255">
        <v>48000000</v>
      </c>
      <c r="BM255">
        <v>1998</v>
      </c>
      <c r="BN255">
        <v>7</v>
      </c>
      <c r="CA255" t="s">
        <v>739</v>
      </c>
      <c r="CB255">
        <v>124</v>
      </c>
      <c r="CC255">
        <v>79900000</v>
      </c>
      <c r="CD255" t="s">
        <v>5103</v>
      </c>
      <c r="CE255" t="s">
        <v>12708</v>
      </c>
      <c r="CF255" t="s">
        <v>36</v>
      </c>
      <c r="CG255" t="s">
        <v>37</v>
      </c>
      <c r="CI255">
        <v>1980</v>
      </c>
      <c r="CJ255">
        <v>7.5</v>
      </c>
      <c r="CL255" t="s">
        <v>109</v>
      </c>
      <c r="CM255">
        <v>101</v>
      </c>
      <c r="CN255">
        <v>55673333</v>
      </c>
      <c r="CO255" t="s">
        <v>1398</v>
      </c>
      <c r="CP255" t="s">
        <v>1852</v>
      </c>
      <c r="CQ255" t="s">
        <v>36</v>
      </c>
      <c r="CR255" t="s">
        <v>37</v>
      </c>
      <c r="CS255">
        <v>80000000</v>
      </c>
      <c r="CT255">
        <v>2010</v>
      </c>
      <c r="CU255">
        <v>7</v>
      </c>
      <c r="CW255" t="s">
        <v>5197</v>
      </c>
      <c r="CX255">
        <v>95</v>
      </c>
      <c r="CY255">
        <v>50150619</v>
      </c>
      <c r="CZ255" t="s">
        <v>442</v>
      </c>
      <c r="DA255" t="s">
        <v>5198</v>
      </c>
      <c r="DB255" t="s">
        <v>36</v>
      </c>
      <c r="DC255" t="s">
        <v>37</v>
      </c>
      <c r="DD255">
        <v>50000000</v>
      </c>
      <c r="DE255">
        <v>2014</v>
      </c>
      <c r="DF255">
        <v>7.3</v>
      </c>
      <c r="DS255" t="s">
        <v>6306</v>
      </c>
      <c r="DT255">
        <v>107</v>
      </c>
      <c r="DU255">
        <v>18090181</v>
      </c>
      <c r="DV255" t="s">
        <v>3650</v>
      </c>
      <c r="DW255" t="s">
        <v>16057</v>
      </c>
      <c r="DX255" t="s">
        <v>36</v>
      </c>
      <c r="DY255" t="s">
        <v>37</v>
      </c>
      <c r="DZ255">
        <v>8000000</v>
      </c>
      <c r="EA255">
        <v>1994</v>
      </c>
      <c r="EB255">
        <v>6.4</v>
      </c>
      <c r="ED255" t="s">
        <v>4861</v>
      </c>
      <c r="EE255">
        <v>87</v>
      </c>
      <c r="EF255">
        <v>515005</v>
      </c>
      <c r="EG255" t="s">
        <v>22453</v>
      </c>
      <c r="EH255" t="s">
        <v>22454</v>
      </c>
      <c r="EI255" t="s">
        <v>36</v>
      </c>
      <c r="EJ255" t="s">
        <v>55</v>
      </c>
      <c r="EK255">
        <v>560000</v>
      </c>
      <c r="EL255">
        <v>1964</v>
      </c>
      <c r="EM255">
        <v>7.7</v>
      </c>
      <c r="EZ255" t="s">
        <v>10433</v>
      </c>
      <c r="FA255">
        <v>106</v>
      </c>
      <c r="FB255">
        <v>17951431</v>
      </c>
      <c r="FC255" t="s">
        <v>1976</v>
      </c>
      <c r="FD255" t="s">
        <v>10435</v>
      </c>
      <c r="FE255" t="s">
        <v>36</v>
      </c>
      <c r="FF255" t="s">
        <v>37</v>
      </c>
      <c r="FG255">
        <v>30000000</v>
      </c>
      <c r="FH255">
        <v>2001</v>
      </c>
      <c r="FI255">
        <v>5.8</v>
      </c>
      <c r="FV255" t="s">
        <v>11560</v>
      </c>
      <c r="FW255">
        <v>95</v>
      </c>
      <c r="FX255">
        <v>51431160</v>
      </c>
      <c r="FY255" t="s">
        <v>11561</v>
      </c>
      <c r="FZ255" t="s">
        <v>11562</v>
      </c>
      <c r="GA255" t="s">
        <v>36</v>
      </c>
      <c r="GB255" t="s">
        <v>37</v>
      </c>
      <c r="GC255">
        <v>20000000</v>
      </c>
      <c r="GD255">
        <v>2004</v>
      </c>
      <c r="GE255">
        <v>5.9</v>
      </c>
      <c r="GG255" t="s">
        <v>1817</v>
      </c>
      <c r="GH255">
        <v>99</v>
      </c>
      <c r="GI255">
        <v>44450000</v>
      </c>
      <c r="GJ255" t="s">
        <v>8910</v>
      </c>
      <c r="GK255" t="s">
        <v>8911</v>
      </c>
      <c r="GL255" t="s">
        <v>36</v>
      </c>
      <c r="GM255" t="s">
        <v>266</v>
      </c>
      <c r="GN255">
        <v>27000000</v>
      </c>
      <c r="GO255">
        <v>1994</v>
      </c>
      <c r="GP255">
        <v>5.8</v>
      </c>
      <c r="HC255" t="s">
        <v>56</v>
      </c>
      <c r="HD255">
        <v>118</v>
      </c>
      <c r="HE255">
        <v>67263182</v>
      </c>
      <c r="HF255" t="s">
        <v>2380</v>
      </c>
      <c r="HG255" t="s">
        <v>5658</v>
      </c>
      <c r="HH255" t="s">
        <v>36</v>
      </c>
      <c r="HI255" t="s">
        <v>37</v>
      </c>
      <c r="HJ255">
        <v>46000000</v>
      </c>
      <c r="HK255">
        <v>2002</v>
      </c>
      <c r="HL255">
        <v>7.2</v>
      </c>
    </row>
    <row r="256" spans="2:220" x14ac:dyDescent="0.2">
      <c r="B256" t="s">
        <v>2176</v>
      </c>
      <c r="C256">
        <v>113</v>
      </c>
      <c r="D256">
        <v>100018837</v>
      </c>
      <c r="E256" t="s">
        <v>2178</v>
      </c>
      <c r="F256" t="s">
        <v>2179</v>
      </c>
      <c r="G256" t="s">
        <v>36</v>
      </c>
      <c r="H256" t="s">
        <v>37</v>
      </c>
      <c r="I256">
        <v>90000000</v>
      </c>
      <c r="J256">
        <v>2008</v>
      </c>
      <c r="K256">
        <v>5.5</v>
      </c>
      <c r="M256" t="s">
        <v>1026</v>
      </c>
      <c r="N256">
        <v>119</v>
      </c>
      <c r="O256">
        <v>109713132</v>
      </c>
      <c r="P256" t="s">
        <v>1026</v>
      </c>
      <c r="Q256" t="s">
        <v>10076</v>
      </c>
      <c r="R256" t="s">
        <v>36</v>
      </c>
      <c r="S256" t="s">
        <v>37</v>
      </c>
      <c r="T256">
        <v>25000000</v>
      </c>
      <c r="U256">
        <v>1986</v>
      </c>
      <c r="V256">
        <v>7.3</v>
      </c>
      <c r="AJ256">
        <v>334</v>
      </c>
      <c r="AK256">
        <v>145118</v>
      </c>
      <c r="AL256" t="s">
        <v>875</v>
      </c>
      <c r="AM256" t="s">
        <v>12047</v>
      </c>
      <c r="AN256" t="s">
        <v>36</v>
      </c>
      <c r="AO256" t="s">
        <v>1463</v>
      </c>
      <c r="AR256">
        <v>7.7</v>
      </c>
      <c r="AT256" t="s">
        <v>1094</v>
      </c>
      <c r="AU256">
        <v>128</v>
      </c>
      <c r="AV256">
        <v>95860116</v>
      </c>
      <c r="AW256" t="s">
        <v>809</v>
      </c>
      <c r="AX256" t="s">
        <v>12373</v>
      </c>
      <c r="AY256" t="s">
        <v>36</v>
      </c>
      <c r="AZ256" t="s">
        <v>37</v>
      </c>
      <c r="BA256">
        <v>16400000</v>
      </c>
      <c r="BB256">
        <v>1989</v>
      </c>
      <c r="BC256">
        <v>8</v>
      </c>
      <c r="BE256" t="s">
        <v>3692</v>
      </c>
      <c r="BF256">
        <v>137</v>
      </c>
      <c r="BG256">
        <v>37304950</v>
      </c>
      <c r="BH256" t="s">
        <v>213</v>
      </c>
      <c r="BI256" t="s">
        <v>7475</v>
      </c>
      <c r="BJ256" t="s">
        <v>36</v>
      </c>
      <c r="BK256" t="s">
        <v>37</v>
      </c>
      <c r="BL256">
        <v>35000000</v>
      </c>
      <c r="BM256">
        <v>2011</v>
      </c>
      <c r="BN256">
        <v>6.6</v>
      </c>
      <c r="CA256" t="s">
        <v>387</v>
      </c>
      <c r="CB256">
        <v>146</v>
      </c>
      <c r="CC256">
        <v>79883359</v>
      </c>
      <c r="CD256" t="s">
        <v>3395</v>
      </c>
      <c r="CE256" t="s">
        <v>3396</v>
      </c>
      <c r="CF256" t="s">
        <v>36</v>
      </c>
      <c r="CG256" t="s">
        <v>37</v>
      </c>
      <c r="CH256">
        <v>66000000</v>
      </c>
      <c r="CI256">
        <v>2011</v>
      </c>
      <c r="CJ256">
        <v>7.2</v>
      </c>
      <c r="CL256" t="s">
        <v>7346</v>
      </c>
      <c r="CM256">
        <v>87</v>
      </c>
      <c r="CN256">
        <v>54132596</v>
      </c>
      <c r="CO256" t="s">
        <v>220</v>
      </c>
      <c r="CP256" t="s">
        <v>7347</v>
      </c>
      <c r="CQ256" t="s">
        <v>36</v>
      </c>
      <c r="CR256" t="s">
        <v>3857</v>
      </c>
      <c r="CS256">
        <v>34000000</v>
      </c>
      <c r="CT256">
        <v>2007</v>
      </c>
      <c r="CU256">
        <v>6.3</v>
      </c>
      <c r="CW256" t="s">
        <v>2841</v>
      </c>
      <c r="CX256">
        <v>106</v>
      </c>
      <c r="CY256">
        <v>41482207</v>
      </c>
      <c r="CZ256" t="s">
        <v>199</v>
      </c>
      <c r="DA256" t="s">
        <v>5250</v>
      </c>
      <c r="DB256" t="s">
        <v>36</v>
      </c>
      <c r="DC256" t="s">
        <v>37</v>
      </c>
      <c r="DD256">
        <v>50000000</v>
      </c>
      <c r="DE256">
        <v>1990</v>
      </c>
      <c r="DF256">
        <v>6.3</v>
      </c>
      <c r="DS256" t="s">
        <v>2841</v>
      </c>
      <c r="DT256">
        <v>91</v>
      </c>
      <c r="DU256">
        <v>17986000</v>
      </c>
      <c r="DV256" t="s">
        <v>8286</v>
      </c>
      <c r="DW256" t="s">
        <v>21527</v>
      </c>
      <c r="DX256" t="s">
        <v>36</v>
      </c>
      <c r="DY256" t="s">
        <v>37</v>
      </c>
      <c r="DZ256">
        <v>1000000</v>
      </c>
      <c r="EA256">
        <v>1981</v>
      </c>
      <c r="EB256">
        <v>6.6</v>
      </c>
      <c r="ED256" t="s">
        <v>14667</v>
      </c>
      <c r="EE256">
        <v>104</v>
      </c>
      <c r="EF256">
        <v>352786</v>
      </c>
      <c r="EG256" t="s">
        <v>14669</v>
      </c>
      <c r="EH256" t="s">
        <v>14670</v>
      </c>
      <c r="EI256" t="s">
        <v>36</v>
      </c>
      <c r="EJ256" t="s">
        <v>37</v>
      </c>
      <c r="EK256">
        <v>11000000</v>
      </c>
      <c r="EL256">
        <v>2006</v>
      </c>
      <c r="EM256">
        <v>6.8</v>
      </c>
      <c r="EZ256" t="s">
        <v>17753</v>
      </c>
      <c r="FA256">
        <v>86</v>
      </c>
      <c r="FB256">
        <v>17683670</v>
      </c>
      <c r="FC256" t="s">
        <v>3744</v>
      </c>
      <c r="FD256" t="s">
        <v>17755</v>
      </c>
      <c r="FE256" t="s">
        <v>36</v>
      </c>
      <c r="FF256" t="s">
        <v>37</v>
      </c>
      <c r="FG256">
        <v>5000000</v>
      </c>
      <c r="FH256">
        <v>2011</v>
      </c>
      <c r="FI256">
        <v>5.2</v>
      </c>
      <c r="FV256" t="s">
        <v>1322</v>
      </c>
      <c r="FW256">
        <v>143</v>
      </c>
      <c r="FX256">
        <v>51225796</v>
      </c>
      <c r="FY256" t="s">
        <v>639</v>
      </c>
      <c r="FZ256" t="s">
        <v>4767</v>
      </c>
      <c r="GA256" t="s">
        <v>36</v>
      </c>
      <c r="GB256" t="s">
        <v>55</v>
      </c>
      <c r="GC256">
        <v>70000000</v>
      </c>
      <c r="GD256">
        <v>2004</v>
      </c>
      <c r="GE256">
        <v>7.4</v>
      </c>
      <c r="GG256" t="s">
        <v>5493</v>
      </c>
      <c r="GH256">
        <v>85</v>
      </c>
      <c r="GI256">
        <v>43905746</v>
      </c>
      <c r="GJ256" t="s">
        <v>333</v>
      </c>
      <c r="GK256" t="s">
        <v>5494</v>
      </c>
      <c r="GL256" t="s">
        <v>36</v>
      </c>
      <c r="GM256" t="s">
        <v>37</v>
      </c>
      <c r="GN256">
        <v>49000000</v>
      </c>
      <c r="GO256">
        <v>2001</v>
      </c>
      <c r="GP256">
        <v>5.9</v>
      </c>
      <c r="HC256" t="s">
        <v>1487</v>
      </c>
      <c r="HD256">
        <v>108</v>
      </c>
      <c r="HE256">
        <v>67155742</v>
      </c>
      <c r="HF256" t="s">
        <v>1489</v>
      </c>
      <c r="HG256" t="s">
        <v>1490</v>
      </c>
      <c r="HH256" t="s">
        <v>36</v>
      </c>
      <c r="HI256" t="s">
        <v>37</v>
      </c>
      <c r="HJ256">
        <v>116000000</v>
      </c>
      <c r="HK256">
        <v>1997</v>
      </c>
      <c r="HL256">
        <v>5.8</v>
      </c>
    </row>
    <row r="257" spans="2:220" x14ac:dyDescent="0.2">
      <c r="B257" t="s">
        <v>1309</v>
      </c>
      <c r="C257">
        <v>128</v>
      </c>
      <c r="D257">
        <v>100012500</v>
      </c>
      <c r="E257" t="s">
        <v>975</v>
      </c>
      <c r="F257" t="s">
        <v>2146</v>
      </c>
      <c r="G257" t="s">
        <v>36</v>
      </c>
      <c r="H257" t="s">
        <v>37</v>
      </c>
      <c r="I257">
        <v>90000000</v>
      </c>
      <c r="J257">
        <v>1995</v>
      </c>
      <c r="K257">
        <v>7.6</v>
      </c>
      <c r="M257" t="s">
        <v>13368</v>
      </c>
      <c r="N257">
        <v>108</v>
      </c>
      <c r="O257">
        <v>109306210</v>
      </c>
      <c r="P257" t="s">
        <v>9352</v>
      </c>
      <c r="Q257" t="s">
        <v>13369</v>
      </c>
      <c r="R257" t="s">
        <v>36</v>
      </c>
      <c r="S257" t="s">
        <v>368</v>
      </c>
      <c r="T257">
        <v>15800000</v>
      </c>
      <c r="U257">
        <v>1988</v>
      </c>
      <c r="V257">
        <v>5.5</v>
      </c>
      <c r="AI257" t="s">
        <v>18796</v>
      </c>
      <c r="AJ257">
        <v>104</v>
      </c>
      <c r="AK257">
        <v>143653</v>
      </c>
      <c r="AL257" t="s">
        <v>14714</v>
      </c>
      <c r="AM257" t="s">
        <v>18797</v>
      </c>
      <c r="AN257" t="s">
        <v>36</v>
      </c>
      <c r="AO257" t="s">
        <v>55</v>
      </c>
      <c r="AP257">
        <v>4000000</v>
      </c>
      <c r="AQ257">
        <v>2014</v>
      </c>
      <c r="AR257">
        <v>6</v>
      </c>
      <c r="AT257" t="s">
        <v>1974</v>
      </c>
      <c r="AU257">
        <v>146</v>
      </c>
      <c r="AV257">
        <v>95328937</v>
      </c>
      <c r="AW257" t="s">
        <v>1976</v>
      </c>
      <c r="AX257" t="s">
        <v>1977</v>
      </c>
      <c r="AY257" t="s">
        <v>36</v>
      </c>
      <c r="AZ257" t="s">
        <v>37</v>
      </c>
      <c r="BA257">
        <v>100000000</v>
      </c>
      <c r="BB257">
        <v>2010</v>
      </c>
      <c r="BC257">
        <v>4.3</v>
      </c>
      <c r="BE257" t="s">
        <v>4210</v>
      </c>
      <c r="BF257">
        <v>83</v>
      </c>
      <c r="BG257">
        <v>37053924</v>
      </c>
      <c r="BH257" t="s">
        <v>4142</v>
      </c>
      <c r="BI257" t="s">
        <v>8940</v>
      </c>
      <c r="BJ257" t="s">
        <v>36</v>
      </c>
      <c r="BK257" t="s">
        <v>765</v>
      </c>
      <c r="BL257">
        <v>28000000</v>
      </c>
      <c r="BM257">
        <v>2011</v>
      </c>
      <c r="BN257">
        <v>6.1</v>
      </c>
      <c r="CA257" t="s">
        <v>1677</v>
      </c>
      <c r="CB257">
        <v>102</v>
      </c>
      <c r="CC257">
        <v>79566871</v>
      </c>
      <c r="CD257" t="s">
        <v>6968</v>
      </c>
      <c r="CE257" t="s">
        <v>8169</v>
      </c>
      <c r="CF257" t="s">
        <v>36</v>
      </c>
      <c r="CG257" t="s">
        <v>37</v>
      </c>
      <c r="CH257">
        <v>30000000</v>
      </c>
      <c r="CI257">
        <v>2009</v>
      </c>
      <c r="CJ257">
        <v>4.2</v>
      </c>
      <c r="CL257" t="s">
        <v>2841</v>
      </c>
      <c r="CM257">
        <v>108</v>
      </c>
      <c r="CN257">
        <v>53955614</v>
      </c>
      <c r="CO257" t="s">
        <v>82</v>
      </c>
      <c r="CP257" t="s">
        <v>6427</v>
      </c>
      <c r="CQ257" t="s">
        <v>36</v>
      </c>
      <c r="CR257" t="s">
        <v>37</v>
      </c>
      <c r="CS257">
        <v>40000000</v>
      </c>
      <c r="CT257">
        <v>1998</v>
      </c>
      <c r="CU257">
        <v>6.1</v>
      </c>
      <c r="CW257" t="s">
        <v>4901</v>
      </c>
      <c r="CX257">
        <v>93</v>
      </c>
      <c r="CY257">
        <v>39177541</v>
      </c>
      <c r="CZ257" t="s">
        <v>1105</v>
      </c>
      <c r="DA257" t="s">
        <v>5283</v>
      </c>
      <c r="DB257" t="s">
        <v>36</v>
      </c>
      <c r="DC257" t="s">
        <v>37</v>
      </c>
      <c r="DD257">
        <v>50000000</v>
      </c>
      <c r="DE257">
        <v>2005</v>
      </c>
      <c r="DF257">
        <v>3.5</v>
      </c>
      <c r="DS257" t="s">
        <v>9637</v>
      </c>
      <c r="DT257">
        <v>88</v>
      </c>
      <c r="DU257">
        <v>17768000</v>
      </c>
      <c r="DV257" t="s">
        <v>10177</v>
      </c>
      <c r="DW257" t="s">
        <v>17734</v>
      </c>
      <c r="DX257" t="s">
        <v>36</v>
      </c>
      <c r="DY257" t="s">
        <v>37</v>
      </c>
      <c r="DZ257">
        <v>5000000</v>
      </c>
      <c r="EA257">
        <v>1988</v>
      </c>
      <c r="EB257">
        <v>5.9</v>
      </c>
      <c r="ED257" t="s">
        <v>16210</v>
      </c>
      <c r="EE257">
        <v>109</v>
      </c>
      <c r="EF257">
        <v>336456</v>
      </c>
      <c r="EG257" t="s">
        <v>95</v>
      </c>
      <c r="EH257" t="s">
        <v>16212</v>
      </c>
      <c r="EI257" t="s">
        <v>36</v>
      </c>
      <c r="EJ257" t="s">
        <v>37</v>
      </c>
      <c r="EK257">
        <v>8000000</v>
      </c>
      <c r="EL257">
        <v>2003</v>
      </c>
      <c r="EM257">
        <v>5.6</v>
      </c>
      <c r="EZ257" t="s">
        <v>11074</v>
      </c>
      <c r="FA257">
        <v>95</v>
      </c>
      <c r="FB257">
        <v>17529157</v>
      </c>
      <c r="FC257" t="s">
        <v>3371</v>
      </c>
      <c r="FD257" t="s">
        <v>11076</v>
      </c>
      <c r="FE257" t="s">
        <v>36</v>
      </c>
      <c r="FF257" t="s">
        <v>1463</v>
      </c>
      <c r="FG257">
        <v>20000000</v>
      </c>
      <c r="FH257">
        <v>2012</v>
      </c>
      <c r="FI257">
        <v>5</v>
      </c>
      <c r="FV257" t="s">
        <v>4132</v>
      </c>
      <c r="FW257">
        <v>124</v>
      </c>
      <c r="FX257">
        <v>51045801</v>
      </c>
      <c r="FY257" t="s">
        <v>306</v>
      </c>
      <c r="FZ257" t="s">
        <v>4134</v>
      </c>
      <c r="GA257" t="s">
        <v>36</v>
      </c>
      <c r="GB257" t="s">
        <v>37</v>
      </c>
      <c r="GC257">
        <v>60000000</v>
      </c>
      <c r="GD257">
        <v>1996</v>
      </c>
      <c r="GE257">
        <v>6.1</v>
      </c>
      <c r="GG257" t="s">
        <v>4254</v>
      </c>
      <c r="GH257">
        <v>116</v>
      </c>
      <c r="GI257">
        <v>43119879</v>
      </c>
      <c r="GJ257" t="s">
        <v>59</v>
      </c>
      <c r="GK257" t="s">
        <v>4255</v>
      </c>
      <c r="GL257" t="s">
        <v>36</v>
      </c>
      <c r="GM257" t="s">
        <v>37</v>
      </c>
      <c r="GN257">
        <v>60000000</v>
      </c>
      <c r="GO257">
        <v>2002</v>
      </c>
      <c r="GP257">
        <v>6.4</v>
      </c>
      <c r="HC257" t="s">
        <v>5131</v>
      </c>
      <c r="HD257">
        <v>98</v>
      </c>
      <c r="HE257">
        <v>67128202</v>
      </c>
      <c r="HF257" t="s">
        <v>1070</v>
      </c>
      <c r="HG257" t="s">
        <v>5134</v>
      </c>
      <c r="HH257" t="s">
        <v>36</v>
      </c>
      <c r="HI257" t="s">
        <v>37</v>
      </c>
      <c r="HJ257">
        <v>65000000</v>
      </c>
      <c r="HK257">
        <v>2009</v>
      </c>
      <c r="HL257">
        <v>5.7</v>
      </c>
    </row>
    <row r="258" spans="2:220" x14ac:dyDescent="0.2">
      <c r="B258" t="s">
        <v>3096</v>
      </c>
      <c r="C258">
        <v>119</v>
      </c>
      <c r="D258">
        <v>98895417</v>
      </c>
      <c r="E258" t="s">
        <v>639</v>
      </c>
      <c r="F258" t="s">
        <v>3370</v>
      </c>
      <c r="G258" t="s">
        <v>36</v>
      </c>
      <c r="H258" t="s">
        <v>37</v>
      </c>
      <c r="I258">
        <v>70000000</v>
      </c>
      <c r="J258">
        <v>2013</v>
      </c>
      <c r="K258">
        <v>6.5</v>
      </c>
      <c r="M258" t="s">
        <v>4980</v>
      </c>
      <c r="N258">
        <v>90</v>
      </c>
      <c r="O258">
        <v>108360000</v>
      </c>
      <c r="P258" t="s">
        <v>740</v>
      </c>
      <c r="Q258" t="s">
        <v>8126</v>
      </c>
      <c r="R258" t="s">
        <v>36</v>
      </c>
      <c r="S258" t="s">
        <v>37</v>
      </c>
      <c r="T258">
        <v>30000000</v>
      </c>
      <c r="U258">
        <v>1995</v>
      </c>
      <c r="V258">
        <v>6.3</v>
      </c>
      <c r="AI258" t="s">
        <v>18989</v>
      </c>
      <c r="AJ258">
        <v>105</v>
      </c>
      <c r="AK258">
        <v>123777</v>
      </c>
      <c r="AL258" t="s">
        <v>13120</v>
      </c>
      <c r="AM258" t="s">
        <v>18992</v>
      </c>
      <c r="AN258" t="s">
        <v>36</v>
      </c>
      <c r="AO258" t="s">
        <v>266</v>
      </c>
      <c r="AP258">
        <v>3500000</v>
      </c>
      <c r="AQ258">
        <v>2016</v>
      </c>
      <c r="AR258">
        <v>4.7</v>
      </c>
      <c r="AT258" t="s">
        <v>3301</v>
      </c>
      <c r="AU258">
        <v>113</v>
      </c>
      <c r="AV258">
        <v>95149435</v>
      </c>
      <c r="AW258" t="s">
        <v>255</v>
      </c>
      <c r="AX258" t="s">
        <v>5719</v>
      </c>
      <c r="AY258" t="s">
        <v>36</v>
      </c>
      <c r="AZ258" t="s">
        <v>37</v>
      </c>
      <c r="BA258">
        <v>40000000</v>
      </c>
      <c r="BB258">
        <v>2004</v>
      </c>
      <c r="BC258">
        <v>5.7</v>
      </c>
      <c r="BE258" t="s">
        <v>4227</v>
      </c>
      <c r="BF258">
        <v>127</v>
      </c>
      <c r="BG258">
        <v>36965395</v>
      </c>
      <c r="BH258" t="s">
        <v>436</v>
      </c>
      <c r="BI258" t="s">
        <v>4228</v>
      </c>
      <c r="BJ258" t="s">
        <v>36</v>
      </c>
      <c r="BK258" t="s">
        <v>37</v>
      </c>
      <c r="BM258">
        <v>2009</v>
      </c>
      <c r="BN258">
        <v>7.1</v>
      </c>
      <c r="CA258" t="s">
        <v>2680</v>
      </c>
      <c r="CB258">
        <v>104</v>
      </c>
      <c r="CC258">
        <v>79363785</v>
      </c>
      <c r="CD258" t="s">
        <v>586</v>
      </c>
      <c r="CE258" t="s">
        <v>2682</v>
      </c>
      <c r="CF258" t="s">
        <v>36</v>
      </c>
      <c r="CG258" t="s">
        <v>37</v>
      </c>
      <c r="CH258">
        <v>80000000</v>
      </c>
      <c r="CI258">
        <v>2008</v>
      </c>
      <c r="CJ258">
        <v>5.5</v>
      </c>
      <c r="CL258" t="s">
        <v>253</v>
      </c>
      <c r="CM258">
        <v>77</v>
      </c>
      <c r="CN258">
        <v>53337608</v>
      </c>
      <c r="CO258" t="s">
        <v>42</v>
      </c>
      <c r="CP258" t="s">
        <v>8328</v>
      </c>
      <c r="CQ258" t="s">
        <v>36</v>
      </c>
      <c r="CR258" t="s">
        <v>37</v>
      </c>
      <c r="CS258">
        <v>40000000</v>
      </c>
      <c r="CT258">
        <v>2005</v>
      </c>
      <c r="CU258">
        <v>7.4</v>
      </c>
      <c r="CW258" t="s">
        <v>3692</v>
      </c>
      <c r="CX258">
        <v>129</v>
      </c>
      <c r="CY258">
        <v>32741596</v>
      </c>
      <c r="CZ258" t="s">
        <v>1155</v>
      </c>
      <c r="DA258" t="s">
        <v>5323</v>
      </c>
      <c r="DB258" t="s">
        <v>36</v>
      </c>
      <c r="DC258" t="s">
        <v>37</v>
      </c>
      <c r="DD258">
        <v>50000000</v>
      </c>
      <c r="DE258">
        <v>2010</v>
      </c>
      <c r="DF258">
        <v>6.5</v>
      </c>
      <c r="DS258" t="s">
        <v>10591</v>
      </c>
      <c r="DT258">
        <v>104</v>
      </c>
      <c r="DU258">
        <v>17757087</v>
      </c>
      <c r="DV258" t="s">
        <v>10592</v>
      </c>
      <c r="DW258" t="s">
        <v>10593</v>
      </c>
      <c r="DX258" t="s">
        <v>36</v>
      </c>
      <c r="DY258" t="s">
        <v>37</v>
      </c>
      <c r="DZ258">
        <v>21000000</v>
      </c>
      <c r="EA258">
        <v>1999</v>
      </c>
      <c r="EB258">
        <v>4.5999999999999996</v>
      </c>
      <c r="ED258" t="s">
        <v>17872</v>
      </c>
      <c r="EE258">
        <v>34</v>
      </c>
      <c r="EF258">
        <v>333658</v>
      </c>
      <c r="EG258" t="s">
        <v>186</v>
      </c>
      <c r="EH258" t="s">
        <v>19885</v>
      </c>
      <c r="EI258" t="s">
        <v>36</v>
      </c>
      <c r="EJ258" t="s">
        <v>37</v>
      </c>
      <c r="EK258">
        <v>34000</v>
      </c>
      <c r="EL258">
        <v>1990</v>
      </c>
      <c r="EM258">
        <v>7.1</v>
      </c>
      <c r="EZ258" t="s">
        <v>12952</v>
      </c>
      <c r="FA258">
        <v>84</v>
      </c>
      <c r="FB258">
        <v>17411331</v>
      </c>
      <c r="FC258" t="s">
        <v>350</v>
      </c>
      <c r="FD258" t="s">
        <v>12953</v>
      </c>
      <c r="FE258" t="s">
        <v>36</v>
      </c>
      <c r="FF258" t="s">
        <v>368</v>
      </c>
      <c r="FG258">
        <v>15000000</v>
      </c>
      <c r="FH258">
        <v>1998</v>
      </c>
      <c r="FI258">
        <v>5.5</v>
      </c>
      <c r="FV258" t="s">
        <v>938</v>
      </c>
      <c r="FW258">
        <v>123</v>
      </c>
      <c r="FX258">
        <v>50921738</v>
      </c>
      <c r="FY258" t="s">
        <v>351</v>
      </c>
      <c r="FZ258" t="s">
        <v>8309</v>
      </c>
      <c r="GA258" t="s">
        <v>36</v>
      </c>
      <c r="GB258" t="s">
        <v>55</v>
      </c>
      <c r="GC258">
        <v>30000000</v>
      </c>
      <c r="GD258">
        <v>2007</v>
      </c>
      <c r="GE258">
        <v>7.8</v>
      </c>
      <c r="GG258" t="s">
        <v>3611</v>
      </c>
      <c r="GH258">
        <v>101</v>
      </c>
      <c r="GI258">
        <v>43060566</v>
      </c>
      <c r="GJ258" t="s">
        <v>57</v>
      </c>
      <c r="GK258" t="s">
        <v>4207</v>
      </c>
      <c r="GL258" t="s">
        <v>36</v>
      </c>
      <c r="GM258" t="s">
        <v>37</v>
      </c>
      <c r="GN258">
        <v>60000000</v>
      </c>
      <c r="GO258">
        <v>2002</v>
      </c>
      <c r="GP258">
        <v>6.2</v>
      </c>
      <c r="HC258" t="s">
        <v>5772</v>
      </c>
      <c r="HD258">
        <v>91</v>
      </c>
      <c r="HE258">
        <v>66790248</v>
      </c>
      <c r="HF258" t="s">
        <v>2211</v>
      </c>
      <c r="HG258" t="s">
        <v>5774</v>
      </c>
      <c r="HH258" t="s">
        <v>36</v>
      </c>
      <c r="HI258" t="s">
        <v>37</v>
      </c>
      <c r="HJ258">
        <v>45000000</v>
      </c>
      <c r="HK258">
        <v>2002</v>
      </c>
      <c r="HL258">
        <v>6.5</v>
      </c>
    </row>
    <row r="259" spans="2:220" x14ac:dyDescent="0.2">
      <c r="B259" t="s">
        <v>1553</v>
      </c>
      <c r="C259">
        <v>119</v>
      </c>
      <c r="D259">
        <v>98780042</v>
      </c>
      <c r="E259" t="s">
        <v>50</v>
      </c>
      <c r="F259" t="s">
        <v>1555</v>
      </c>
      <c r="G259" t="s">
        <v>36</v>
      </c>
      <c r="H259" t="s">
        <v>37</v>
      </c>
      <c r="I259">
        <v>120000000</v>
      </c>
      <c r="J259">
        <v>2011</v>
      </c>
      <c r="K259">
        <v>5.8</v>
      </c>
      <c r="M259" t="s">
        <v>4861</v>
      </c>
      <c r="N259">
        <v>116</v>
      </c>
      <c r="O259">
        <v>108200000</v>
      </c>
      <c r="P259" t="s">
        <v>4578</v>
      </c>
      <c r="Q259" t="s">
        <v>4862</v>
      </c>
      <c r="R259" t="s">
        <v>36</v>
      </c>
      <c r="S259" t="s">
        <v>37</v>
      </c>
      <c r="T259">
        <v>54000000</v>
      </c>
      <c r="U259">
        <v>1980</v>
      </c>
      <c r="V259">
        <v>6.8</v>
      </c>
      <c r="AI259" t="s">
        <v>11662</v>
      </c>
      <c r="AJ259">
        <v>90</v>
      </c>
      <c r="AK259">
        <v>120620</v>
      </c>
      <c r="AL259" t="s">
        <v>20386</v>
      </c>
      <c r="AM259" t="s">
        <v>20387</v>
      </c>
      <c r="AN259" t="s">
        <v>36</v>
      </c>
      <c r="AO259" t="s">
        <v>55</v>
      </c>
      <c r="AQ259">
        <v>2004</v>
      </c>
      <c r="AR259">
        <v>7.4</v>
      </c>
      <c r="AT259" t="s">
        <v>3100</v>
      </c>
      <c r="AU259">
        <v>96</v>
      </c>
      <c r="AV259">
        <v>95001351</v>
      </c>
      <c r="AW259" t="s">
        <v>2473</v>
      </c>
      <c r="AX259" t="s">
        <v>11731</v>
      </c>
      <c r="AY259" t="s">
        <v>36</v>
      </c>
      <c r="AZ259" t="s">
        <v>37</v>
      </c>
      <c r="BA259">
        <v>18000000</v>
      </c>
      <c r="BB259">
        <v>2001</v>
      </c>
      <c r="BC259">
        <v>6.2</v>
      </c>
      <c r="BE259" t="s">
        <v>1056</v>
      </c>
      <c r="BF259">
        <v>102</v>
      </c>
      <c r="BG259">
        <v>36883539</v>
      </c>
      <c r="BH259" t="s">
        <v>975</v>
      </c>
      <c r="BI259" t="s">
        <v>5891</v>
      </c>
      <c r="BJ259" t="s">
        <v>36</v>
      </c>
      <c r="BK259" t="s">
        <v>765</v>
      </c>
      <c r="BL259">
        <v>52000000</v>
      </c>
      <c r="BM259">
        <v>2006</v>
      </c>
      <c r="BN259">
        <v>6.6</v>
      </c>
      <c r="CA259" t="s">
        <v>2680</v>
      </c>
      <c r="CB259">
        <v>104</v>
      </c>
      <c r="CC259">
        <v>79363785</v>
      </c>
      <c r="CD259" t="s">
        <v>586</v>
      </c>
      <c r="CE259" t="s">
        <v>2682</v>
      </c>
      <c r="CF259" t="s">
        <v>36</v>
      </c>
      <c r="CG259" t="s">
        <v>37</v>
      </c>
      <c r="CH259">
        <v>80000000</v>
      </c>
      <c r="CI259">
        <v>2008</v>
      </c>
      <c r="CJ259">
        <v>5.5</v>
      </c>
      <c r="CL259" t="s">
        <v>387</v>
      </c>
      <c r="CM259">
        <v>117</v>
      </c>
      <c r="CN259">
        <v>52792307</v>
      </c>
      <c r="CO259" t="s">
        <v>1126</v>
      </c>
      <c r="CP259" t="s">
        <v>1127</v>
      </c>
      <c r="CQ259" t="s">
        <v>36</v>
      </c>
      <c r="CR259" t="s">
        <v>55</v>
      </c>
      <c r="CS259">
        <v>140000000</v>
      </c>
      <c r="CT259">
        <v>2016</v>
      </c>
      <c r="CU259">
        <v>6.8</v>
      </c>
      <c r="CW259" t="s">
        <v>5416</v>
      </c>
      <c r="CX259">
        <v>102</v>
      </c>
      <c r="CY259">
        <v>21557240</v>
      </c>
      <c r="CZ259" t="s">
        <v>839</v>
      </c>
      <c r="DA259" t="s">
        <v>5418</v>
      </c>
      <c r="DB259" t="s">
        <v>36</v>
      </c>
      <c r="DC259" t="s">
        <v>37</v>
      </c>
      <c r="DD259">
        <v>49900000</v>
      </c>
      <c r="DE259">
        <v>2011</v>
      </c>
      <c r="DF259">
        <v>5.6</v>
      </c>
      <c r="DS259" t="s">
        <v>17753</v>
      </c>
      <c r="DT259">
        <v>86</v>
      </c>
      <c r="DU259">
        <v>17683670</v>
      </c>
      <c r="DV259" t="s">
        <v>3744</v>
      </c>
      <c r="DW259" t="s">
        <v>17755</v>
      </c>
      <c r="DX259" t="s">
        <v>36</v>
      </c>
      <c r="DY259" t="s">
        <v>37</v>
      </c>
      <c r="DZ259">
        <v>5000000</v>
      </c>
      <c r="EA259">
        <v>2011</v>
      </c>
      <c r="EB259">
        <v>5.2</v>
      </c>
      <c r="ED259" t="s">
        <v>485</v>
      </c>
      <c r="EE259">
        <v>117</v>
      </c>
      <c r="EF259">
        <v>321952</v>
      </c>
      <c r="EG259" t="s">
        <v>22452</v>
      </c>
      <c r="EH259" t="s">
        <v>23934</v>
      </c>
      <c r="EI259" t="s">
        <v>36</v>
      </c>
      <c r="EJ259" t="s">
        <v>37</v>
      </c>
      <c r="EL259">
        <v>1978</v>
      </c>
      <c r="EM259">
        <v>8.1999999999999993</v>
      </c>
      <c r="EZ259" t="s">
        <v>739</v>
      </c>
      <c r="FA259">
        <v>118</v>
      </c>
      <c r="FB259">
        <v>17305211</v>
      </c>
      <c r="FC259" t="s">
        <v>80</v>
      </c>
      <c r="FD259" t="s">
        <v>7025</v>
      </c>
      <c r="FE259" t="s">
        <v>36</v>
      </c>
      <c r="FF259" t="s">
        <v>37</v>
      </c>
      <c r="FG259">
        <v>38000000</v>
      </c>
      <c r="FH259">
        <v>1996</v>
      </c>
      <c r="FI259">
        <v>6.1</v>
      </c>
      <c r="FV259" t="s">
        <v>1981</v>
      </c>
      <c r="FW259">
        <v>89</v>
      </c>
      <c r="FX259">
        <v>50802661</v>
      </c>
      <c r="FY259" t="s">
        <v>1984</v>
      </c>
      <c r="FZ259" t="s">
        <v>1985</v>
      </c>
      <c r="GA259" t="s">
        <v>36</v>
      </c>
      <c r="GB259" t="s">
        <v>37</v>
      </c>
      <c r="GC259">
        <v>95000000</v>
      </c>
      <c r="GD259">
        <v>2000</v>
      </c>
      <c r="GE259">
        <v>6.9</v>
      </c>
      <c r="GG259" t="s">
        <v>10564</v>
      </c>
      <c r="GH259">
        <v>96</v>
      </c>
      <c r="GI259">
        <v>42660000</v>
      </c>
      <c r="GJ259" t="s">
        <v>9442</v>
      </c>
      <c r="GK259" t="s">
        <v>10565</v>
      </c>
      <c r="GL259" t="s">
        <v>36</v>
      </c>
      <c r="GM259" t="s">
        <v>37</v>
      </c>
      <c r="GN259">
        <v>17000000</v>
      </c>
      <c r="GO259">
        <v>1993</v>
      </c>
      <c r="GP259">
        <v>4.8</v>
      </c>
      <c r="HC259" t="s">
        <v>3834</v>
      </c>
      <c r="HD259">
        <v>109</v>
      </c>
      <c r="HE259">
        <v>66489425</v>
      </c>
      <c r="HF259" t="s">
        <v>80</v>
      </c>
      <c r="HG259" t="s">
        <v>9554</v>
      </c>
      <c r="HH259" t="s">
        <v>36</v>
      </c>
      <c r="HI259" t="s">
        <v>37</v>
      </c>
      <c r="HJ259">
        <v>25000000</v>
      </c>
      <c r="HK259">
        <v>2012</v>
      </c>
      <c r="HL259">
        <v>6.5</v>
      </c>
    </row>
    <row r="260" spans="2:220" x14ac:dyDescent="0.2">
      <c r="B260" t="s">
        <v>3033</v>
      </c>
      <c r="C260">
        <v>110</v>
      </c>
      <c r="D260">
        <v>97360069</v>
      </c>
      <c r="E260" t="s">
        <v>900</v>
      </c>
      <c r="F260" t="s">
        <v>3035</v>
      </c>
      <c r="G260" t="s">
        <v>36</v>
      </c>
      <c r="H260" t="s">
        <v>37</v>
      </c>
      <c r="I260">
        <v>75000000</v>
      </c>
      <c r="J260">
        <v>1999</v>
      </c>
      <c r="K260">
        <v>4.0999999999999996</v>
      </c>
      <c r="M260" t="s">
        <v>3915</v>
      </c>
      <c r="N260">
        <v>95</v>
      </c>
      <c r="O260">
        <v>108012170</v>
      </c>
      <c r="P260" t="s">
        <v>3228</v>
      </c>
      <c r="Q260" t="s">
        <v>3917</v>
      </c>
      <c r="R260" t="s">
        <v>36</v>
      </c>
      <c r="S260" t="s">
        <v>37</v>
      </c>
      <c r="T260">
        <v>63000000</v>
      </c>
      <c r="U260">
        <v>2011</v>
      </c>
      <c r="V260">
        <v>5.5</v>
      </c>
      <c r="AI260" t="s">
        <v>12847</v>
      </c>
      <c r="AJ260">
        <v>92</v>
      </c>
      <c r="AK260">
        <v>104792</v>
      </c>
      <c r="AL260" t="s">
        <v>59</v>
      </c>
      <c r="AM260" t="s">
        <v>23336</v>
      </c>
      <c r="AN260" t="s">
        <v>36</v>
      </c>
      <c r="AO260" t="s">
        <v>55</v>
      </c>
      <c r="AQ260">
        <v>2008</v>
      </c>
      <c r="AR260">
        <v>7.1</v>
      </c>
      <c r="AT260" t="s">
        <v>1573</v>
      </c>
      <c r="AU260">
        <v>91</v>
      </c>
      <c r="AV260">
        <v>94497271</v>
      </c>
      <c r="AW260" t="s">
        <v>1732</v>
      </c>
      <c r="AX260" t="s">
        <v>10678</v>
      </c>
      <c r="AY260" t="s">
        <v>36</v>
      </c>
      <c r="AZ260" t="s">
        <v>37</v>
      </c>
      <c r="BA260">
        <v>20000000</v>
      </c>
      <c r="BB260">
        <v>2008</v>
      </c>
      <c r="BC260">
        <v>3.7</v>
      </c>
      <c r="BE260" t="s">
        <v>9582</v>
      </c>
      <c r="BF260">
        <v>98</v>
      </c>
      <c r="BG260">
        <v>36833473</v>
      </c>
      <c r="BH260" t="s">
        <v>500</v>
      </c>
      <c r="BI260" t="s">
        <v>9583</v>
      </c>
      <c r="BJ260" t="s">
        <v>36</v>
      </c>
      <c r="BK260" t="s">
        <v>1463</v>
      </c>
      <c r="BL260">
        <v>25000000</v>
      </c>
      <c r="BM260">
        <v>2001</v>
      </c>
      <c r="BN260">
        <v>6.6</v>
      </c>
      <c r="CA260" t="s">
        <v>4848</v>
      </c>
      <c r="CB260">
        <v>289</v>
      </c>
      <c r="CC260">
        <v>78800000</v>
      </c>
      <c r="CD260" t="s">
        <v>389</v>
      </c>
      <c r="CE260" t="s">
        <v>8027</v>
      </c>
      <c r="CF260" t="s">
        <v>36</v>
      </c>
      <c r="CG260" t="s">
        <v>37</v>
      </c>
      <c r="CH260">
        <v>31500000</v>
      </c>
      <c r="CI260">
        <v>1979</v>
      </c>
      <c r="CJ260">
        <v>8.5</v>
      </c>
      <c r="CL260" t="s">
        <v>933</v>
      </c>
      <c r="CM260">
        <v>99</v>
      </c>
      <c r="CN260">
        <v>52691009</v>
      </c>
      <c r="CO260" t="s">
        <v>10422</v>
      </c>
      <c r="CP260" t="s">
        <v>11771</v>
      </c>
      <c r="CQ260" t="s">
        <v>36</v>
      </c>
      <c r="CR260" t="s">
        <v>37</v>
      </c>
      <c r="CS260">
        <v>21000000</v>
      </c>
      <c r="CT260">
        <v>2011</v>
      </c>
      <c r="CU260">
        <v>6.6</v>
      </c>
      <c r="CW260" t="s">
        <v>5460</v>
      </c>
      <c r="CX260">
        <v>124</v>
      </c>
      <c r="CY260">
        <v>19445217</v>
      </c>
      <c r="CZ260" t="s">
        <v>5462</v>
      </c>
      <c r="DA260" t="s">
        <v>5463</v>
      </c>
      <c r="DB260" t="s">
        <v>36</v>
      </c>
      <c r="DC260" t="s">
        <v>37</v>
      </c>
      <c r="DD260">
        <v>60000000</v>
      </c>
      <c r="DE260">
        <v>2013</v>
      </c>
      <c r="DF260">
        <v>6.2</v>
      </c>
      <c r="DS260" t="s">
        <v>16337</v>
      </c>
      <c r="DT260">
        <v>94</v>
      </c>
      <c r="DU260">
        <v>17544812</v>
      </c>
      <c r="DV260" t="s">
        <v>3712</v>
      </c>
      <c r="DW260" t="s">
        <v>16338</v>
      </c>
      <c r="DX260" t="s">
        <v>36</v>
      </c>
      <c r="DY260" t="s">
        <v>37</v>
      </c>
      <c r="DZ260">
        <v>10000000</v>
      </c>
      <c r="EA260">
        <v>2007</v>
      </c>
      <c r="EB260">
        <v>5.4</v>
      </c>
      <c r="ED260" t="s">
        <v>23427</v>
      </c>
      <c r="EE260">
        <v>86</v>
      </c>
      <c r="EF260">
        <v>215185</v>
      </c>
      <c r="EG260" t="s">
        <v>23429</v>
      </c>
      <c r="EH260" t="s">
        <v>23430</v>
      </c>
      <c r="EI260" t="s">
        <v>36</v>
      </c>
      <c r="EJ260" t="s">
        <v>37</v>
      </c>
      <c r="EK260">
        <v>200000</v>
      </c>
      <c r="EL260">
        <v>2008</v>
      </c>
      <c r="EM260">
        <v>7.5</v>
      </c>
      <c r="EZ260" t="s">
        <v>5401</v>
      </c>
      <c r="FA260">
        <v>96</v>
      </c>
      <c r="FB260">
        <v>17114882</v>
      </c>
      <c r="FC260" t="s">
        <v>2822</v>
      </c>
      <c r="FD260" t="s">
        <v>5402</v>
      </c>
      <c r="FE260" t="s">
        <v>36</v>
      </c>
      <c r="FF260" t="s">
        <v>37</v>
      </c>
      <c r="FG260">
        <v>25000000</v>
      </c>
      <c r="FH260">
        <v>2007</v>
      </c>
      <c r="FI260">
        <v>7.7</v>
      </c>
      <c r="FV260" t="s">
        <v>3996</v>
      </c>
      <c r="FW260">
        <v>95</v>
      </c>
      <c r="FX260">
        <v>50562555</v>
      </c>
      <c r="FY260" t="s">
        <v>88</v>
      </c>
      <c r="FZ260" t="s">
        <v>6544</v>
      </c>
      <c r="GA260" t="s">
        <v>36</v>
      </c>
      <c r="GB260" t="s">
        <v>37</v>
      </c>
      <c r="GD260">
        <v>2007</v>
      </c>
      <c r="GE260">
        <v>6.5</v>
      </c>
      <c r="GG260" t="s">
        <v>2789</v>
      </c>
      <c r="GH260">
        <v>103</v>
      </c>
      <c r="GI260">
        <v>42365600</v>
      </c>
      <c r="GJ260" t="s">
        <v>11572</v>
      </c>
      <c r="GK260" t="s">
        <v>14081</v>
      </c>
      <c r="GL260" t="s">
        <v>36</v>
      </c>
      <c r="GM260" t="s">
        <v>55</v>
      </c>
      <c r="GN260">
        <v>5000000</v>
      </c>
      <c r="GO260">
        <v>1981</v>
      </c>
      <c r="GP260">
        <v>7</v>
      </c>
      <c r="HC260" t="s">
        <v>1196</v>
      </c>
      <c r="HD260">
        <v>118</v>
      </c>
      <c r="HE260">
        <v>66488090</v>
      </c>
      <c r="HF260" t="s">
        <v>1725</v>
      </c>
      <c r="HG260" t="s">
        <v>5531</v>
      </c>
      <c r="HH260" t="s">
        <v>36</v>
      </c>
      <c r="HI260" t="s">
        <v>37</v>
      </c>
      <c r="HJ260">
        <v>48000000</v>
      </c>
      <c r="HK260">
        <v>1999</v>
      </c>
      <c r="HL260">
        <v>6.7</v>
      </c>
    </row>
    <row r="261" spans="2:220" x14ac:dyDescent="0.2">
      <c r="B261" t="s">
        <v>2650</v>
      </c>
      <c r="C261">
        <v>118</v>
      </c>
      <c r="D261">
        <v>94822707</v>
      </c>
      <c r="E261" t="s">
        <v>1725</v>
      </c>
      <c r="F261" t="s">
        <v>2651</v>
      </c>
      <c r="G261" t="s">
        <v>36</v>
      </c>
      <c r="H261" t="s">
        <v>37</v>
      </c>
      <c r="I261">
        <v>80000000</v>
      </c>
      <c r="J261">
        <v>2010</v>
      </c>
      <c r="K261">
        <v>6.9</v>
      </c>
      <c r="M261" t="s">
        <v>1805</v>
      </c>
      <c r="N261">
        <v>102</v>
      </c>
      <c r="O261">
        <v>107515297</v>
      </c>
      <c r="P261" t="s">
        <v>698</v>
      </c>
      <c r="Q261" t="s">
        <v>1807</v>
      </c>
      <c r="R261" t="s">
        <v>36</v>
      </c>
      <c r="S261" t="s">
        <v>37</v>
      </c>
      <c r="T261">
        <v>100000000</v>
      </c>
      <c r="U261">
        <v>2013</v>
      </c>
      <c r="V261">
        <v>6.7</v>
      </c>
      <c r="AI261" t="s">
        <v>485</v>
      </c>
      <c r="AJ261">
        <v>121</v>
      </c>
      <c r="AK261">
        <v>45250</v>
      </c>
      <c r="AL261" t="s">
        <v>1744</v>
      </c>
      <c r="AM261" t="s">
        <v>11854</v>
      </c>
      <c r="AN261" t="s">
        <v>36</v>
      </c>
      <c r="AO261" t="s">
        <v>37</v>
      </c>
      <c r="AP261">
        <v>18000000</v>
      </c>
      <c r="AQ261">
        <v>1980</v>
      </c>
      <c r="AR261">
        <v>8.3000000000000007</v>
      </c>
      <c r="AT261" t="s">
        <v>6295</v>
      </c>
      <c r="AU261">
        <v>129</v>
      </c>
      <c r="AV261">
        <v>93952276</v>
      </c>
      <c r="AW261" t="s">
        <v>6297</v>
      </c>
      <c r="AX261" t="s">
        <v>6298</v>
      </c>
      <c r="AY261" t="s">
        <v>36</v>
      </c>
      <c r="AZ261" t="s">
        <v>37</v>
      </c>
      <c r="BA261">
        <v>40000000</v>
      </c>
      <c r="BB261">
        <v>2009</v>
      </c>
      <c r="BC261">
        <v>6.4</v>
      </c>
      <c r="BE261" t="s">
        <v>5587</v>
      </c>
      <c r="BF261">
        <v>112</v>
      </c>
      <c r="BG261">
        <v>36665854</v>
      </c>
      <c r="BH261" t="s">
        <v>1188</v>
      </c>
      <c r="BI261" t="s">
        <v>6688</v>
      </c>
      <c r="BJ261" t="s">
        <v>36</v>
      </c>
      <c r="BK261" t="s">
        <v>1463</v>
      </c>
      <c r="BL261">
        <v>40000000</v>
      </c>
      <c r="BM261">
        <v>2011</v>
      </c>
      <c r="BN261">
        <v>6.4</v>
      </c>
      <c r="CA261" t="s">
        <v>1871</v>
      </c>
      <c r="CB261">
        <v>114</v>
      </c>
      <c r="CC261">
        <v>78745923</v>
      </c>
      <c r="CD261" t="s">
        <v>703</v>
      </c>
      <c r="CE261" t="s">
        <v>4641</v>
      </c>
      <c r="CF261" t="s">
        <v>36</v>
      </c>
      <c r="CG261" t="s">
        <v>765</v>
      </c>
      <c r="CH261">
        <v>55000000</v>
      </c>
      <c r="CI261">
        <v>1998</v>
      </c>
      <c r="CJ261">
        <v>6.7</v>
      </c>
      <c r="CL261" t="s">
        <v>4595</v>
      </c>
      <c r="CM261">
        <v>95</v>
      </c>
      <c r="CN261">
        <v>52580895</v>
      </c>
      <c r="CO261" t="s">
        <v>698</v>
      </c>
      <c r="CP261" t="s">
        <v>5820</v>
      </c>
      <c r="CQ261" t="s">
        <v>36</v>
      </c>
      <c r="CR261" t="s">
        <v>37</v>
      </c>
      <c r="CS261">
        <v>45000000</v>
      </c>
      <c r="CT261">
        <v>2005</v>
      </c>
      <c r="CU261">
        <v>5.6</v>
      </c>
      <c r="CW261" t="s">
        <v>5484</v>
      </c>
      <c r="CX261">
        <v>104</v>
      </c>
      <c r="CY261">
        <v>10706786</v>
      </c>
      <c r="CZ261" t="s">
        <v>703</v>
      </c>
      <c r="DA261" t="s">
        <v>5485</v>
      </c>
      <c r="DB261" t="s">
        <v>36</v>
      </c>
      <c r="DC261" t="s">
        <v>37</v>
      </c>
      <c r="DD261">
        <v>50000000</v>
      </c>
      <c r="DE261">
        <v>2011</v>
      </c>
      <c r="DF261">
        <v>5.5</v>
      </c>
      <c r="DS261" t="s">
        <v>11074</v>
      </c>
      <c r="DT261">
        <v>95</v>
      </c>
      <c r="DU261">
        <v>17529157</v>
      </c>
      <c r="DV261" t="s">
        <v>3371</v>
      </c>
      <c r="DW261" t="s">
        <v>11076</v>
      </c>
      <c r="DX261" t="s">
        <v>36</v>
      </c>
      <c r="DY261" t="s">
        <v>1463</v>
      </c>
      <c r="DZ261">
        <v>20000000</v>
      </c>
      <c r="EA261">
        <v>2012</v>
      </c>
      <c r="EB261">
        <v>5</v>
      </c>
      <c r="ED261" t="s">
        <v>2287</v>
      </c>
      <c r="EE261">
        <v>110</v>
      </c>
      <c r="EF261">
        <v>190562</v>
      </c>
      <c r="EG261" t="s">
        <v>2289</v>
      </c>
      <c r="EH261" t="s">
        <v>2290</v>
      </c>
      <c r="EI261" t="s">
        <v>36</v>
      </c>
      <c r="EJ261" t="s">
        <v>55</v>
      </c>
      <c r="EK261">
        <v>90000000</v>
      </c>
      <c r="EL261">
        <v>2010</v>
      </c>
      <c r="EM261">
        <v>4.4000000000000004</v>
      </c>
      <c r="EZ261" t="s">
        <v>4132</v>
      </c>
      <c r="FA261">
        <v>108</v>
      </c>
      <c r="FB261">
        <v>16930884</v>
      </c>
      <c r="FC261" t="s">
        <v>2380</v>
      </c>
      <c r="FD261" t="s">
        <v>8541</v>
      </c>
      <c r="FE261" t="s">
        <v>36</v>
      </c>
      <c r="FF261" t="s">
        <v>37</v>
      </c>
      <c r="FG261">
        <v>30000000</v>
      </c>
      <c r="FH261">
        <v>2007</v>
      </c>
      <c r="FI261">
        <v>5.9</v>
      </c>
      <c r="FV261" t="s">
        <v>14516</v>
      </c>
      <c r="FW261">
        <v>107</v>
      </c>
      <c r="FX261">
        <v>50461335</v>
      </c>
      <c r="FY261" t="s">
        <v>487</v>
      </c>
      <c r="FZ261" t="s">
        <v>14518</v>
      </c>
      <c r="GA261" t="s">
        <v>36</v>
      </c>
      <c r="GB261" t="s">
        <v>37</v>
      </c>
      <c r="GC261">
        <v>11000000</v>
      </c>
      <c r="GD261">
        <v>2014</v>
      </c>
      <c r="GE261">
        <v>6.8</v>
      </c>
      <c r="GG261" t="s">
        <v>2329</v>
      </c>
      <c r="GH261">
        <v>96</v>
      </c>
      <c r="GI261">
        <v>42345531</v>
      </c>
      <c r="GJ261" t="s">
        <v>1970</v>
      </c>
      <c r="GK261" t="s">
        <v>3764</v>
      </c>
      <c r="GL261" t="s">
        <v>36</v>
      </c>
      <c r="GM261" t="s">
        <v>765</v>
      </c>
      <c r="GN261">
        <v>65000000</v>
      </c>
      <c r="GO261">
        <v>2012</v>
      </c>
      <c r="GP261">
        <v>5.4</v>
      </c>
      <c r="HC261" t="s">
        <v>8203</v>
      </c>
      <c r="HD261">
        <v>119</v>
      </c>
      <c r="HE261">
        <v>66468315</v>
      </c>
      <c r="HF261" t="s">
        <v>61</v>
      </c>
      <c r="HG261" t="s">
        <v>8204</v>
      </c>
      <c r="HH261" t="s">
        <v>36</v>
      </c>
      <c r="HI261" t="s">
        <v>37</v>
      </c>
      <c r="HJ261">
        <v>30000000</v>
      </c>
      <c r="HK261">
        <v>2012</v>
      </c>
      <c r="HL261">
        <v>7.4</v>
      </c>
    </row>
    <row r="262" spans="2:220" x14ac:dyDescent="0.2">
      <c r="B262" t="s">
        <v>1094</v>
      </c>
      <c r="C262">
        <v>138</v>
      </c>
      <c r="D262">
        <v>93926386</v>
      </c>
      <c r="E262" t="s">
        <v>1097</v>
      </c>
      <c r="F262" t="s">
        <v>1098</v>
      </c>
      <c r="G262" t="s">
        <v>36</v>
      </c>
      <c r="H262" t="s">
        <v>37</v>
      </c>
      <c r="I262">
        <v>150000000</v>
      </c>
      <c r="J262">
        <v>2003</v>
      </c>
      <c r="K262">
        <v>7.4</v>
      </c>
      <c r="M262" t="s">
        <v>4750</v>
      </c>
      <c r="N262">
        <v>84</v>
      </c>
      <c r="O262">
        <v>106793915</v>
      </c>
      <c r="P262" t="s">
        <v>2422</v>
      </c>
      <c r="Q262" t="s">
        <v>6091</v>
      </c>
      <c r="R262" t="s">
        <v>36</v>
      </c>
      <c r="S262" t="s">
        <v>55</v>
      </c>
      <c r="T262">
        <v>45000000</v>
      </c>
      <c r="U262">
        <v>2000</v>
      </c>
      <c r="V262">
        <v>7</v>
      </c>
      <c r="AI262" t="s">
        <v>22745</v>
      </c>
      <c r="AJ262">
        <v>82</v>
      </c>
      <c r="AK262">
        <v>21199</v>
      </c>
      <c r="AL262" t="s">
        <v>22748</v>
      </c>
      <c r="AM262" t="s">
        <v>22749</v>
      </c>
      <c r="AN262" t="s">
        <v>36</v>
      </c>
      <c r="AO262" t="s">
        <v>37</v>
      </c>
      <c r="AP262">
        <v>500000</v>
      </c>
      <c r="AQ262">
        <v>2014</v>
      </c>
      <c r="AR262">
        <v>6.8</v>
      </c>
      <c r="AT262" t="s">
        <v>4617</v>
      </c>
      <c r="AU262">
        <v>105</v>
      </c>
      <c r="AV262">
        <v>93815117</v>
      </c>
      <c r="AW262" t="s">
        <v>2396</v>
      </c>
      <c r="AX262" t="s">
        <v>4618</v>
      </c>
      <c r="AY262" t="s">
        <v>36</v>
      </c>
      <c r="AZ262" t="s">
        <v>37</v>
      </c>
      <c r="BA262">
        <v>55000000</v>
      </c>
      <c r="BB262">
        <v>2002</v>
      </c>
      <c r="BC262">
        <v>5.0999999999999996</v>
      </c>
      <c r="BE262" t="s">
        <v>5460</v>
      </c>
      <c r="BF262">
        <v>123</v>
      </c>
      <c r="BG262">
        <v>36581633</v>
      </c>
      <c r="BH262" t="s">
        <v>2374</v>
      </c>
      <c r="BI262" t="s">
        <v>10576</v>
      </c>
      <c r="BJ262" t="s">
        <v>36</v>
      </c>
      <c r="BK262" t="s">
        <v>765</v>
      </c>
      <c r="BL262">
        <v>21000000</v>
      </c>
      <c r="BM262">
        <v>2007</v>
      </c>
      <c r="BN262">
        <v>7.5</v>
      </c>
      <c r="CA262" t="s">
        <v>2645</v>
      </c>
      <c r="CB262">
        <v>162</v>
      </c>
      <c r="CC262">
        <v>78651430</v>
      </c>
      <c r="CD262" t="s">
        <v>434</v>
      </c>
      <c r="CE262" t="s">
        <v>7306</v>
      </c>
      <c r="CF262" t="s">
        <v>36</v>
      </c>
      <c r="CG262" t="s">
        <v>37</v>
      </c>
      <c r="CH262">
        <v>27000000</v>
      </c>
      <c r="CI262">
        <v>1996</v>
      </c>
      <c r="CJ262">
        <v>7.4</v>
      </c>
      <c r="CL262" t="s">
        <v>6494</v>
      </c>
      <c r="CM262">
        <v>105</v>
      </c>
      <c r="CN262">
        <v>51853450</v>
      </c>
      <c r="CO262" t="s">
        <v>748</v>
      </c>
      <c r="CP262" t="s">
        <v>6495</v>
      </c>
      <c r="CQ262" t="s">
        <v>36</v>
      </c>
      <c r="CR262" t="s">
        <v>37</v>
      </c>
      <c r="CS262">
        <v>25000000</v>
      </c>
      <c r="CT262">
        <v>2012</v>
      </c>
      <c r="CU262">
        <v>6.6</v>
      </c>
      <c r="CW262" t="s">
        <v>387</v>
      </c>
      <c r="CX262">
        <v>127</v>
      </c>
      <c r="CY262">
        <v>197171806</v>
      </c>
      <c r="CZ262" t="s">
        <v>389</v>
      </c>
      <c r="DA262" t="s">
        <v>5518</v>
      </c>
      <c r="DB262" t="s">
        <v>36</v>
      </c>
      <c r="DC262" t="s">
        <v>37</v>
      </c>
      <c r="DD262">
        <v>48000000</v>
      </c>
      <c r="DE262">
        <v>1989</v>
      </c>
      <c r="DF262">
        <v>8.3000000000000007</v>
      </c>
      <c r="DS262" t="s">
        <v>9805</v>
      </c>
      <c r="DT262">
        <v>93</v>
      </c>
      <c r="DU262">
        <v>17427926</v>
      </c>
      <c r="DV262" t="s">
        <v>9627</v>
      </c>
      <c r="DW262" t="s">
        <v>9807</v>
      </c>
      <c r="DX262" t="s">
        <v>36</v>
      </c>
      <c r="DY262" t="s">
        <v>37</v>
      </c>
      <c r="DZ262">
        <v>8000000</v>
      </c>
      <c r="EA262">
        <v>2008</v>
      </c>
      <c r="EB262">
        <v>5.9</v>
      </c>
      <c r="ED262" t="s">
        <v>19978</v>
      </c>
      <c r="EE262">
        <v>105</v>
      </c>
      <c r="EF262">
        <v>178739</v>
      </c>
      <c r="EG262" t="s">
        <v>19979</v>
      </c>
      <c r="EH262" t="s">
        <v>19980</v>
      </c>
      <c r="EI262" t="s">
        <v>36</v>
      </c>
      <c r="EJ262" t="s">
        <v>37</v>
      </c>
      <c r="EK262">
        <v>2450000</v>
      </c>
      <c r="EL262">
        <v>2011</v>
      </c>
      <c r="EM262">
        <v>3.9</v>
      </c>
      <c r="EZ262" t="s">
        <v>12965</v>
      </c>
      <c r="FA262">
        <v>109</v>
      </c>
      <c r="FB262">
        <v>16459004</v>
      </c>
      <c r="FC262" t="s">
        <v>12966</v>
      </c>
      <c r="FD262" t="s">
        <v>12967</v>
      </c>
      <c r="FE262" t="s">
        <v>36</v>
      </c>
      <c r="FF262" t="s">
        <v>266</v>
      </c>
      <c r="FG262">
        <v>15000000</v>
      </c>
      <c r="FH262">
        <v>1999</v>
      </c>
      <c r="FI262">
        <v>4.9000000000000004</v>
      </c>
      <c r="FV262" t="s">
        <v>17388</v>
      </c>
      <c r="FW262">
        <v>116</v>
      </c>
      <c r="FX262">
        <v>50382128</v>
      </c>
      <c r="FY262" t="s">
        <v>7510</v>
      </c>
      <c r="FZ262" t="s">
        <v>17389</v>
      </c>
      <c r="GA262" t="s">
        <v>36</v>
      </c>
      <c r="GB262" t="s">
        <v>37</v>
      </c>
      <c r="GC262">
        <v>5500000</v>
      </c>
      <c r="GD262">
        <v>2005</v>
      </c>
      <c r="GE262">
        <v>5.6</v>
      </c>
      <c r="GG262" t="s">
        <v>4250</v>
      </c>
      <c r="GH262">
        <v>91</v>
      </c>
      <c r="GI262">
        <v>42194060</v>
      </c>
      <c r="GJ262" t="s">
        <v>1070</v>
      </c>
      <c r="GK262" t="s">
        <v>4251</v>
      </c>
      <c r="GL262" t="s">
        <v>36</v>
      </c>
      <c r="GM262" t="s">
        <v>3569</v>
      </c>
      <c r="GN262">
        <v>70000000</v>
      </c>
      <c r="GO262">
        <v>2009</v>
      </c>
      <c r="GP262">
        <v>6.1</v>
      </c>
      <c r="HC262" t="s">
        <v>1762</v>
      </c>
      <c r="HD262">
        <v>137</v>
      </c>
      <c r="HE262">
        <v>66207920</v>
      </c>
      <c r="HF262" t="s">
        <v>632</v>
      </c>
      <c r="HG262" t="s">
        <v>4660</v>
      </c>
      <c r="HH262" t="s">
        <v>36</v>
      </c>
      <c r="HI262" t="s">
        <v>37</v>
      </c>
      <c r="HJ262">
        <v>30000000</v>
      </c>
      <c r="HK262">
        <v>2004</v>
      </c>
      <c r="HL262">
        <v>8</v>
      </c>
    </row>
    <row r="263" spans="2:220" x14ac:dyDescent="0.2">
      <c r="B263" t="s">
        <v>311</v>
      </c>
      <c r="C263">
        <v>136</v>
      </c>
      <c r="D263">
        <v>93771072</v>
      </c>
      <c r="E263" t="s">
        <v>760</v>
      </c>
      <c r="F263" t="s">
        <v>3677</v>
      </c>
      <c r="G263" t="s">
        <v>36</v>
      </c>
      <c r="H263" t="s">
        <v>37</v>
      </c>
      <c r="I263">
        <v>65000000</v>
      </c>
      <c r="J263">
        <v>1998</v>
      </c>
      <c r="K263">
        <v>6.7</v>
      </c>
      <c r="M263" t="s">
        <v>311</v>
      </c>
      <c r="N263">
        <v>130</v>
      </c>
      <c r="O263">
        <v>106635996</v>
      </c>
      <c r="P263" t="s">
        <v>3030</v>
      </c>
      <c r="Q263" t="s">
        <v>3959</v>
      </c>
      <c r="R263" t="s">
        <v>36</v>
      </c>
      <c r="S263" t="s">
        <v>55</v>
      </c>
      <c r="T263">
        <v>58000000</v>
      </c>
      <c r="U263">
        <v>1995</v>
      </c>
      <c r="V263">
        <v>7.2</v>
      </c>
      <c r="AI263" t="s">
        <v>6729</v>
      </c>
      <c r="AJ263">
        <v>92</v>
      </c>
      <c r="AK263">
        <v>12836</v>
      </c>
      <c r="AL263" t="s">
        <v>586</v>
      </c>
      <c r="AM263" t="s">
        <v>18704</v>
      </c>
      <c r="AN263" t="s">
        <v>36</v>
      </c>
      <c r="AO263" t="s">
        <v>37</v>
      </c>
      <c r="AP263">
        <v>4000000</v>
      </c>
      <c r="AQ263">
        <v>1997</v>
      </c>
      <c r="AR263">
        <v>5.8</v>
      </c>
      <c r="AT263" t="s">
        <v>311</v>
      </c>
      <c r="AU263">
        <v>136</v>
      </c>
      <c r="AV263">
        <v>93771072</v>
      </c>
      <c r="AW263" t="s">
        <v>760</v>
      </c>
      <c r="AX263" t="s">
        <v>3677</v>
      </c>
      <c r="AY263" t="s">
        <v>36</v>
      </c>
      <c r="AZ263" t="s">
        <v>37</v>
      </c>
      <c r="BA263">
        <v>65000000</v>
      </c>
      <c r="BB263">
        <v>1998</v>
      </c>
      <c r="BC263">
        <v>6.7</v>
      </c>
      <c r="BE263" t="s">
        <v>16002</v>
      </c>
      <c r="BF263">
        <v>112</v>
      </c>
      <c r="BG263">
        <v>36500000</v>
      </c>
      <c r="BH263" t="s">
        <v>3692</v>
      </c>
      <c r="BI263" t="s">
        <v>16003</v>
      </c>
      <c r="BJ263" t="s">
        <v>36</v>
      </c>
      <c r="BK263" t="s">
        <v>37</v>
      </c>
      <c r="BL263">
        <v>8000000</v>
      </c>
      <c r="BM263">
        <v>1979</v>
      </c>
      <c r="BN263">
        <v>7.6</v>
      </c>
      <c r="CA263" t="s">
        <v>387</v>
      </c>
      <c r="CB263">
        <v>146</v>
      </c>
      <c r="CC263">
        <v>78616689</v>
      </c>
      <c r="CD263" t="s">
        <v>2187</v>
      </c>
      <c r="CE263" t="s">
        <v>2188</v>
      </c>
      <c r="CF263" t="s">
        <v>36</v>
      </c>
      <c r="CG263" t="s">
        <v>37</v>
      </c>
      <c r="CH263">
        <v>100000000</v>
      </c>
      <c r="CI263">
        <v>2001</v>
      </c>
      <c r="CJ263">
        <v>7.1</v>
      </c>
      <c r="CL263" t="s">
        <v>123</v>
      </c>
      <c r="CM263">
        <v>101</v>
      </c>
      <c r="CN263">
        <v>51676606</v>
      </c>
      <c r="CO263" t="s">
        <v>42</v>
      </c>
      <c r="CP263" t="s">
        <v>9511</v>
      </c>
      <c r="CQ263" t="s">
        <v>36</v>
      </c>
      <c r="CR263" t="s">
        <v>37</v>
      </c>
      <c r="CS263">
        <v>25000000</v>
      </c>
      <c r="CT263">
        <v>2004</v>
      </c>
      <c r="CU263">
        <v>7.8</v>
      </c>
      <c r="CW263" t="s">
        <v>1419</v>
      </c>
      <c r="CX263">
        <v>123</v>
      </c>
      <c r="CY263">
        <v>47095453</v>
      </c>
      <c r="CZ263" t="s">
        <v>261</v>
      </c>
      <c r="DA263" t="s">
        <v>5569</v>
      </c>
      <c r="DB263" t="s">
        <v>36</v>
      </c>
      <c r="DC263" t="s">
        <v>37</v>
      </c>
      <c r="DD263">
        <v>48000000</v>
      </c>
      <c r="DE263">
        <v>2001</v>
      </c>
      <c r="DF263">
        <v>6.4</v>
      </c>
      <c r="DS263" t="s">
        <v>12952</v>
      </c>
      <c r="DT263">
        <v>84</v>
      </c>
      <c r="DU263">
        <v>17411331</v>
      </c>
      <c r="DV263" t="s">
        <v>350</v>
      </c>
      <c r="DW263" t="s">
        <v>12953</v>
      </c>
      <c r="DX263" t="s">
        <v>36</v>
      </c>
      <c r="DY263" t="s">
        <v>368</v>
      </c>
      <c r="DZ263">
        <v>15000000</v>
      </c>
      <c r="EA263">
        <v>1998</v>
      </c>
      <c r="EB263">
        <v>5.5</v>
      </c>
      <c r="ED263" t="s">
        <v>18563</v>
      </c>
      <c r="EE263">
        <v>92</v>
      </c>
      <c r="EF263">
        <v>177840</v>
      </c>
      <c r="EG263" t="s">
        <v>14040</v>
      </c>
      <c r="EH263" t="s">
        <v>23217</v>
      </c>
      <c r="EI263" t="s">
        <v>36</v>
      </c>
      <c r="EJ263" t="s">
        <v>55</v>
      </c>
      <c r="EK263">
        <v>250000</v>
      </c>
      <c r="EL263">
        <v>1999</v>
      </c>
      <c r="EM263">
        <v>6.1</v>
      </c>
      <c r="EZ263" t="s">
        <v>11924</v>
      </c>
      <c r="FA263">
        <v>91</v>
      </c>
      <c r="FB263">
        <v>16298046</v>
      </c>
      <c r="FC263" t="s">
        <v>5103</v>
      </c>
      <c r="FD263" t="s">
        <v>13442</v>
      </c>
      <c r="FE263" t="s">
        <v>36</v>
      </c>
      <c r="FF263" t="s">
        <v>55</v>
      </c>
      <c r="FG263">
        <v>14000000</v>
      </c>
      <c r="FH263">
        <v>2005</v>
      </c>
      <c r="FI263">
        <v>5</v>
      </c>
      <c r="FV263" t="s">
        <v>5197</v>
      </c>
      <c r="FW263">
        <v>95</v>
      </c>
      <c r="FX263">
        <v>50150619</v>
      </c>
      <c r="FY263" t="s">
        <v>442</v>
      </c>
      <c r="FZ263" t="s">
        <v>5198</v>
      </c>
      <c r="GA263" t="s">
        <v>36</v>
      </c>
      <c r="GB263" t="s">
        <v>37</v>
      </c>
      <c r="GC263">
        <v>50000000</v>
      </c>
      <c r="GD263">
        <v>2014</v>
      </c>
      <c r="GE263">
        <v>7.3</v>
      </c>
      <c r="GG263" t="s">
        <v>1392</v>
      </c>
      <c r="GH263">
        <v>127</v>
      </c>
      <c r="GI263">
        <v>41997790</v>
      </c>
      <c r="GJ263" t="s">
        <v>335</v>
      </c>
      <c r="GK263" t="s">
        <v>7052</v>
      </c>
      <c r="GL263" t="s">
        <v>36</v>
      </c>
      <c r="GM263" t="s">
        <v>37</v>
      </c>
      <c r="GN263">
        <v>38000000</v>
      </c>
      <c r="GO263">
        <v>2013</v>
      </c>
      <c r="GP263">
        <v>6.4</v>
      </c>
      <c r="HC263" t="s">
        <v>1255</v>
      </c>
      <c r="HD263">
        <v>120</v>
      </c>
      <c r="HE263">
        <v>66002193</v>
      </c>
      <c r="HF263" t="s">
        <v>206</v>
      </c>
      <c r="HG263" t="s">
        <v>1588</v>
      </c>
      <c r="HH263" t="s">
        <v>36</v>
      </c>
      <c r="HI263" t="s">
        <v>37</v>
      </c>
      <c r="HJ263">
        <v>110000000</v>
      </c>
      <c r="HK263">
        <v>2016</v>
      </c>
      <c r="HL263">
        <v>5.8</v>
      </c>
    </row>
    <row r="264" spans="2:220" x14ac:dyDescent="0.2">
      <c r="B264" t="s">
        <v>602</v>
      </c>
      <c r="C264">
        <v>130</v>
      </c>
      <c r="D264">
        <v>93417865</v>
      </c>
      <c r="E264" t="s">
        <v>232</v>
      </c>
      <c r="F264" t="s">
        <v>605</v>
      </c>
      <c r="G264" t="s">
        <v>36</v>
      </c>
      <c r="H264" t="s">
        <v>37</v>
      </c>
      <c r="I264">
        <v>190000000</v>
      </c>
      <c r="J264">
        <v>2015</v>
      </c>
      <c r="K264">
        <v>6.5</v>
      </c>
      <c r="M264" t="s">
        <v>4589</v>
      </c>
      <c r="N264">
        <v>92</v>
      </c>
      <c r="O264">
        <v>105263257</v>
      </c>
      <c r="P264" t="s">
        <v>498</v>
      </c>
      <c r="Q264" t="s">
        <v>4591</v>
      </c>
      <c r="R264" t="s">
        <v>36</v>
      </c>
      <c r="S264" t="s">
        <v>37</v>
      </c>
      <c r="T264">
        <v>55000000</v>
      </c>
      <c r="U264">
        <v>1997</v>
      </c>
      <c r="V264">
        <v>5.4</v>
      </c>
      <c r="AI264" t="s">
        <v>7714</v>
      </c>
      <c r="AJ264">
        <v>156</v>
      </c>
      <c r="AL264" t="s">
        <v>1693</v>
      </c>
      <c r="AM264" t="s">
        <v>7715</v>
      </c>
      <c r="AN264" t="s">
        <v>36</v>
      </c>
      <c r="AO264" t="s">
        <v>7718</v>
      </c>
      <c r="AP264">
        <v>35000000</v>
      </c>
      <c r="AQ264">
        <v>1980</v>
      </c>
      <c r="AR264">
        <v>8.4</v>
      </c>
      <c r="AT264" t="s">
        <v>5115</v>
      </c>
      <c r="AU264">
        <v>102</v>
      </c>
      <c r="AV264">
        <v>93607673</v>
      </c>
      <c r="AW264" t="s">
        <v>1525</v>
      </c>
      <c r="AX264" t="s">
        <v>5655</v>
      </c>
      <c r="AY264" t="s">
        <v>36</v>
      </c>
      <c r="AZ264" t="s">
        <v>37</v>
      </c>
      <c r="BA264">
        <v>48000000</v>
      </c>
      <c r="BB264">
        <v>2001</v>
      </c>
      <c r="BC264">
        <v>5.7</v>
      </c>
      <c r="BE264" t="s">
        <v>3332</v>
      </c>
      <c r="BF264">
        <v>107</v>
      </c>
      <c r="BG264">
        <v>36279230</v>
      </c>
      <c r="BH264" t="s">
        <v>4245</v>
      </c>
      <c r="BI264" t="s">
        <v>4246</v>
      </c>
      <c r="BJ264" t="s">
        <v>36</v>
      </c>
      <c r="BK264" t="s">
        <v>37</v>
      </c>
      <c r="BL264">
        <v>60000000</v>
      </c>
      <c r="BM264">
        <v>2006</v>
      </c>
      <c r="BN264">
        <v>6.1</v>
      </c>
      <c r="CA264" t="s">
        <v>3365</v>
      </c>
      <c r="CB264">
        <v>124</v>
      </c>
      <c r="CC264">
        <v>78120196</v>
      </c>
      <c r="CD264" t="s">
        <v>597</v>
      </c>
      <c r="CE264" t="s">
        <v>3366</v>
      </c>
      <c r="CF264" t="s">
        <v>36</v>
      </c>
      <c r="CG264" t="s">
        <v>37</v>
      </c>
      <c r="CH264">
        <v>75000000</v>
      </c>
      <c r="CI264">
        <v>2002</v>
      </c>
      <c r="CJ264">
        <v>7.1</v>
      </c>
      <c r="CL264" t="s">
        <v>5909</v>
      </c>
      <c r="CM264">
        <v>99</v>
      </c>
      <c r="CN264">
        <v>51432423</v>
      </c>
      <c r="CO264" t="s">
        <v>8277</v>
      </c>
      <c r="CP264" t="s">
        <v>8278</v>
      </c>
      <c r="CQ264" t="s">
        <v>36</v>
      </c>
      <c r="CR264" t="s">
        <v>37</v>
      </c>
      <c r="CS264">
        <v>30000000</v>
      </c>
      <c r="CT264">
        <v>2002</v>
      </c>
      <c r="CU264">
        <v>5.0999999999999996</v>
      </c>
      <c r="CW264" t="s">
        <v>4216</v>
      </c>
      <c r="CX264">
        <v>93</v>
      </c>
      <c r="CY264">
        <v>37879996</v>
      </c>
      <c r="CZ264" t="s">
        <v>498</v>
      </c>
      <c r="DA264" t="s">
        <v>5573</v>
      </c>
      <c r="DB264" t="s">
        <v>36</v>
      </c>
      <c r="DC264" t="s">
        <v>37</v>
      </c>
      <c r="DD264">
        <v>48000000</v>
      </c>
      <c r="DE264">
        <v>2000</v>
      </c>
      <c r="DF264">
        <v>6</v>
      </c>
      <c r="DS264" t="s">
        <v>8532</v>
      </c>
      <c r="DT264">
        <v>99</v>
      </c>
      <c r="DU264">
        <v>17266505</v>
      </c>
      <c r="DV264" t="s">
        <v>98</v>
      </c>
      <c r="DW264" t="s">
        <v>8535</v>
      </c>
      <c r="DX264" t="s">
        <v>36</v>
      </c>
      <c r="DY264" t="s">
        <v>37</v>
      </c>
      <c r="DZ264">
        <v>30000000</v>
      </c>
      <c r="EA264">
        <v>2002</v>
      </c>
      <c r="EB264">
        <v>5.4</v>
      </c>
      <c r="ED264" t="s">
        <v>23420</v>
      </c>
      <c r="EE264">
        <v>103</v>
      </c>
      <c r="EF264">
        <v>174682</v>
      </c>
      <c r="EG264" t="s">
        <v>23422</v>
      </c>
      <c r="EH264" t="s">
        <v>23423</v>
      </c>
      <c r="EI264" t="s">
        <v>36</v>
      </c>
      <c r="EJ264" t="s">
        <v>37</v>
      </c>
      <c r="EK264">
        <v>200000</v>
      </c>
      <c r="EL264">
        <v>2002</v>
      </c>
      <c r="EM264">
        <v>6.9</v>
      </c>
      <c r="EZ264" t="s">
        <v>9312</v>
      </c>
      <c r="FA264">
        <v>118</v>
      </c>
      <c r="FB264">
        <v>16252765</v>
      </c>
      <c r="FC264" t="s">
        <v>563</v>
      </c>
      <c r="FD264" t="s">
        <v>9314</v>
      </c>
      <c r="FE264" t="s">
        <v>36</v>
      </c>
      <c r="FF264" t="s">
        <v>1463</v>
      </c>
      <c r="FG264">
        <v>42000000</v>
      </c>
      <c r="FH264">
        <v>2001</v>
      </c>
      <c r="FI264">
        <v>6</v>
      </c>
      <c r="FV264" t="s">
        <v>12741</v>
      </c>
      <c r="FW264">
        <v>115</v>
      </c>
      <c r="FX264">
        <v>50003300</v>
      </c>
      <c r="FY264" t="s">
        <v>57</v>
      </c>
      <c r="FZ264" t="s">
        <v>12743</v>
      </c>
      <c r="GA264" t="s">
        <v>36</v>
      </c>
      <c r="GB264" t="s">
        <v>37</v>
      </c>
      <c r="GC264">
        <v>15000000</v>
      </c>
      <c r="GD264">
        <v>1994</v>
      </c>
      <c r="GE264">
        <v>7.3</v>
      </c>
      <c r="GG264" t="s">
        <v>6527</v>
      </c>
      <c r="GH264">
        <v>102</v>
      </c>
      <c r="GI264">
        <v>41797066</v>
      </c>
      <c r="GJ264" t="s">
        <v>6529</v>
      </c>
      <c r="GK264" t="s">
        <v>6530</v>
      </c>
      <c r="GL264" t="s">
        <v>36</v>
      </c>
      <c r="GM264" t="s">
        <v>37</v>
      </c>
      <c r="GN264">
        <v>40000000</v>
      </c>
      <c r="GO264">
        <v>2007</v>
      </c>
      <c r="GP264">
        <v>4.7</v>
      </c>
      <c r="HC264" t="s">
        <v>2726</v>
      </c>
      <c r="HD264">
        <v>129</v>
      </c>
      <c r="HE264">
        <v>65948711</v>
      </c>
      <c r="HF264" t="s">
        <v>1725</v>
      </c>
      <c r="HG264" t="s">
        <v>2728</v>
      </c>
      <c r="HH264" t="s">
        <v>36</v>
      </c>
      <c r="HI264" t="s">
        <v>37</v>
      </c>
      <c r="HJ264">
        <v>80000000</v>
      </c>
      <c r="HK264">
        <v>2004</v>
      </c>
      <c r="HL264">
        <v>6.6</v>
      </c>
    </row>
    <row r="265" spans="2:220" x14ac:dyDescent="0.2">
      <c r="B265" t="s">
        <v>1887</v>
      </c>
      <c r="C265">
        <v>87</v>
      </c>
      <c r="D265">
        <v>93375151</v>
      </c>
      <c r="E265" t="s">
        <v>3987</v>
      </c>
      <c r="F265" t="s">
        <v>3988</v>
      </c>
      <c r="G265" t="s">
        <v>36</v>
      </c>
      <c r="H265" t="s">
        <v>37</v>
      </c>
      <c r="I265">
        <v>60000000</v>
      </c>
      <c r="J265">
        <v>2001</v>
      </c>
      <c r="K265">
        <v>5.2</v>
      </c>
      <c r="M265" t="s">
        <v>185</v>
      </c>
      <c r="N265">
        <v>156</v>
      </c>
      <c r="O265">
        <v>105219735</v>
      </c>
      <c r="P265" t="s">
        <v>188</v>
      </c>
      <c r="Q265" t="s">
        <v>189</v>
      </c>
      <c r="R265" t="s">
        <v>36</v>
      </c>
      <c r="S265" t="s">
        <v>37</v>
      </c>
      <c r="T265">
        <v>200000000</v>
      </c>
      <c r="U265">
        <v>2010</v>
      </c>
      <c r="V265">
        <v>6.7</v>
      </c>
      <c r="AI265" t="s">
        <v>1678</v>
      </c>
      <c r="AJ265">
        <v>195</v>
      </c>
      <c r="AL265" t="s">
        <v>7657</v>
      </c>
      <c r="AM265" t="s">
        <v>7809</v>
      </c>
      <c r="AN265" t="s">
        <v>36</v>
      </c>
      <c r="AO265" t="s">
        <v>37</v>
      </c>
      <c r="AP265">
        <v>35000000</v>
      </c>
      <c r="AQ265">
        <v>1981</v>
      </c>
      <c r="AR265">
        <v>7.5</v>
      </c>
      <c r="AT265" t="s">
        <v>3889</v>
      </c>
      <c r="AU265">
        <v>97</v>
      </c>
      <c r="AV265">
        <v>93452056</v>
      </c>
      <c r="AW265" t="s">
        <v>464</v>
      </c>
      <c r="AX265" t="s">
        <v>5730</v>
      </c>
      <c r="AY265" t="s">
        <v>36</v>
      </c>
      <c r="AZ265" t="s">
        <v>37</v>
      </c>
      <c r="BA265">
        <v>45000000</v>
      </c>
      <c r="BB265">
        <v>2007</v>
      </c>
      <c r="BC265">
        <v>7.4</v>
      </c>
      <c r="BE265" t="s">
        <v>3086</v>
      </c>
      <c r="BF265">
        <v>123</v>
      </c>
      <c r="BG265">
        <v>36049108</v>
      </c>
      <c r="BH265" t="s">
        <v>632</v>
      </c>
      <c r="BI265" t="s">
        <v>15621</v>
      </c>
      <c r="BJ265" t="s">
        <v>36</v>
      </c>
      <c r="BK265" t="s">
        <v>37</v>
      </c>
      <c r="BL265">
        <v>9000000</v>
      </c>
      <c r="BM265">
        <v>1996</v>
      </c>
      <c r="BN265">
        <v>6.8</v>
      </c>
      <c r="CA265" t="s">
        <v>3399</v>
      </c>
      <c r="CB265">
        <v>118</v>
      </c>
      <c r="CC265">
        <v>78031620</v>
      </c>
      <c r="CD265" t="s">
        <v>545</v>
      </c>
      <c r="CE265" t="s">
        <v>3400</v>
      </c>
      <c r="CF265" t="s">
        <v>36</v>
      </c>
      <c r="CG265" t="s">
        <v>37</v>
      </c>
      <c r="CH265">
        <v>70000000</v>
      </c>
      <c r="CI265">
        <v>2014</v>
      </c>
      <c r="CJ265">
        <v>6.1</v>
      </c>
      <c r="CL265" t="s">
        <v>11560</v>
      </c>
      <c r="CM265">
        <v>95</v>
      </c>
      <c r="CN265">
        <v>51431160</v>
      </c>
      <c r="CO265" t="s">
        <v>11561</v>
      </c>
      <c r="CP265" t="s">
        <v>11562</v>
      </c>
      <c r="CQ265" t="s">
        <v>36</v>
      </c>
      <c r="CR265" t="s">
        <v>37</v>
      </c>
      <c r="CS265">
        <v>20000000</v>
      </c>
      <c r="CT265">
        <v>2004</v>
      </c>
      <c r="CU265">
        <v>5.9</v>
      </c>
      <c r="CW265" t="s">
        <v>5641</v>
      </c>
      <c r="CX265">
        <v>75</v>
      </c>
      <c r="CY265">
        <v>15519841</v>
      </c>
      <c r="CZ265" t="s">
        <v>2475</v>
      </c>
      <c r="DA265" t="s">
        <v>5642</v>
      </c>
      <c r="DB265" t="s">
        <v>36</v>
      </c>
      <c r="DC265" t="s">
        <v>37</v>
      </c>
      <c r="DD265">
        <v>47000000</v>
      </c>
      <c r="DE265">
        <v>2006</v>
      </c>
      <c r="DF265">
        <v>4.5</v>
      </c>
      <c r="DS265" t="s">
        <v>8812</v>
      </c>
      <c r="DT265">
        <v>88</v>
      </c>
      <c r="DU265">
        <v>17016190</v>
      </c>
      <c r="DV265" t="s">
        <v>684</v>
      </c>
      <c r="DW265" t="s">
        <v>8813</v>
      </c>
      <c r="DX265" t="s">
        <v>36</v>
      </c>
      <c r="DY265" t="s">
        <v>8817</v>
      </c>
      <c r="DZ265">
        <v>12000000</v>
      </c>
      <c r="EA265">
        <v>2004</v>
      </c>
      <c r="EB265">
        <v>4.9000000000000004</v>
      </c>
      <c r="ED265" t="s">
        <v>14785</v>
      </c>
      <c r="EE265">
        <v>150</v>
      </c>
      <c r="EF265">
        <v>140244</v>
      </c>
      <c r="EG265" t="s">
        <v>5900</v>
      </c>
      <c r="EH265" t="s">
        <v>15938</v>
      </c>
      <c r="EI265" t="s">
        <v>36</v>
      </c>
      <c r="EJ265" t="s">
        <v>37</v>
      </c>
      <c r="EK265">
        <v>8500000</v>
      </c>
      <c r="EL265">
        <v>2008</v>
      </c>
      <c r="EM265">
        <v>6.7</v>
      </c>
      <c r="EZ265" t="s">
        <v>23024</v>
      </c>
      <c r="FA265">
        <v>98</v>
      </c>
      <c r="FB265">
        <v>16115878</v>
      </c>
      <c r="FC265" t="s">
        <v>2822</v>
      </c>
      <c r="FD265" t="s">
        <v>23026</v>
      </c>
      <c r="FE265" t="s">
        <v>36</v>
      </c>
      <c r="FF265" t="s">
        <v>37</v>
      </c>
      <c r="FG265">
        <v>8000000</v>
      </c>
      <c r="FH265">
        <v>1995</v>
      </c>
      <c r="FI265">
        <v>6.6</v>
      </c>
      <c r="FV265" t="s">
        <v>6995</v>
      </c>
      <c r="FW265">
        <v>181</v>
      </c>
      <c r="FX265">
        <v>50000000</v>
      </c>
      <c r="FY265" t="s">
        <v>8900</v>
      </c>
      <c r="FZ265" t="s">
        <v>15602</v>
      </c>
      <c r="GA265" t="s">
        <v>36</v>
      </c>
      <c r="GB265" t="s">
        <v>37</v>
      </c>
      <c r="GC265">
        <v>9000000</v>
      </c>
      <c r="GD265">
        <v>1971</v>
      </c>
      <c r="GE265">
        <v>8</v>
      </c>
      <c r="GG265" t="s">
        <v>4435</v>
      </c>
      <c r="GH265">
        <v>90</v>
      </c>
      <c r="GI265">
        <v>40485039</v>
      </c>
      <c r="GJ265" t="s">
        <v>586</v>
      </c>
      <c r="GK265" t="s">
        <v>14838</v>
      </c>
      <c r="GL265" t="s">
        <v>36</v>
      </c>
      <c r="GM265" t="s">
        <v>37</v>
      </c>
      <c r="GN265">
        <v>10000000</v>
      </c>
      <c r="GO265">
        <v>1989</v>
      </c>
      <c r="GP265">
        <v>6.9</v>
      </c>
      <c r="HC265" t="s">
        <v>276</v>
      </c>
      <c r="HD265">
        <v>119</v>
      </c>
      <c r="HE265">
        <v>65807024</v>
      </c>
      <c r="HF265" t="s">
        <v>164</v>
      </c>
      <c r="HG265" t="s">
        <v>10204</v>
      </c>
      <c r="HH265" t="s">
        <v>36</v>
      </c>
      <c r="HI265" t="s">
        <v>37</v>
      </c>
      <c r="HJ265">
        <v>19000000</v>
      </c>
      <c r="HK265">
        <v>1995</v>
      </c>
      <c r="HL265">
        <v>6.8</v>
      </c>
    </row>
    <row r="266" spans="2:220" x14ac:dyDescent="0.2">
      <c r="B266" t="s">
        <v>1387</v>
      </c>
      <c r="C266">
        <v>109</v>
      </c>
      <c r="D266">
        <v>93050117</v>
      </c>
      <c r="E266" t="s">
        <v>1155</v>
      </c>
      <c r="F266" t="s">
        <v>1389</v>
      </c>
      <c r="G266" t="s">
        <v>36</v>
      </c>
      <c r="H266" t="s">
        <v>37</v>
      </c>
      <c r="I266">
        <v>115000000</v>
      </c>
      <c r="J266">
        <v>2013</v>
      </c>
      <c r="K266">
        <v>6.6</v>
      </c>
      <c r="M266" t="s">
        <v>739</v>
      </c>
      <c r="N266">
        <v>113</v>
      </c>
      <c r="O266">
        <v>104383624</v>
      </c>
      <c r="P266" t="s">
        <v>740</v>
      </c>
      <c r="Q266" t="s">
        <v>741</v>
      </c>
      <c r="R266" t="s">
        <v>36</v>
      </c>
      <c r="S266" t="s">
        <v>37</v>
      </c>
      <c r="T266">
        <v>155000000</v>
      </c>
      <c r="U266">
        <v>2010</v>
      </c>
      <c r="V266">
        <v>6.3</v>
      </c>
      <c r="AI266" t="s">
        <v>7705</v>
      </c>
      <c r="AJ266">
        <v>118</v>
      </c>
      <c r="AL266" t="s">
        <v>7804</v>
      </c>
      <c r="AM266" t="s">
        <v>8731</v>
      </c>
      <c r="AN266" t="s">
        <v>36</v>
      </c>
      <c r="AO266" t="s">
        <v>765</v>
      </c>
      <c r="AP266">
        <v>30000000</v>
      </c>
      <c r="AQ266">
        <v>2007</v>
      </c>
      <c r="AR266">
        <v>7.1</v>
      </c>
      <c r="AT266" t="s">
        <v>1887</v>
      </c>
      <c r="AU266">
        <v>87</v>
      </c>
      <c r="AV266">
        <v>93375151</v>
      </c>
      <c r="AW266" t="s">
        <v>3987</v>
      </c>
      <c r="AX266" t="s">
        <v>3988</v>
      </c>
      <c r="AY266" t="s">
        <v>36</v>
      </c>
      <c r="AZ266" t="s">
        <v>37</v>
      </c>
      <c r="BA266">
        <v>60000000</v>
      </c>
      <c r="BB266">
        <v>2001</v>
      </c>
      <c r="BC266">
        <v>5.2</v>
      </c>
      <c r="BE266" t="s">
        <v>13507</v>
      </c>
      <c r="BF266">
        <v>138</v>
      </c>
      <c r="BG266">
        <v>35918429</v>
      </c>
      <c r="BH266" t="s">
        <v>136</v>
      </c>
      <c r="BI266" t="s">
        <v>20779</v>
      </c>
      <c r="BJ266" t="s">
        <v>36</v>
      </c>
      <c r="BK266" t="s">
        <v>37</v>
      </c>
      <c r="BL266">
        <v>1700000</v>
      </c>
      <c r="BM266">
        <v>2001</v>
      </c>
      <c r="BN266">
        <v>7.5</v>
      </c>
      <c r="CA266" t="s">
        <v>1737</v>
      </c>
      <c r="CB266">
        <v>146</v>
      </c>
      <c r="CC266">
        <v>77862546</v>
      </c>
      <c r="CD266" t="s">
        <v>1725</v>
      </c>
      <c r="CE266" t="s">
        <v>4094</v>
      </c>
      <c r="CF266" t="s">
        <v>36</v>
      </c>
      <c r="CG266" t="s">
        <v>37</v>
      </c>
      <c r="CH266">
        <v>70000000</v>
      </c>
      <c r="CI266">
        <v>2004</v>
      </c>
      <c r="CJ266">
        <v>7.7</v>
      </c>
      <c r="CL266" t="s">
        <v>715</v>
      </c>
      <c r="CM266">
        <v>119</v>
      </c>
      <c r="CN266">
        <v>51178893</v>
      </c>
      <c r="CO266" t="s">
        <v>946</v>
      </c>
      <c r="CP266" t="s">
        <v>4799</v>
      </c>
      <c r="CQ266" t="s">
        <v>36</v>
      </c>
      <c r="CR266" t="s">
        <v>37</v>
      </c>
      <c r="CS266">
        <v>50000000</v>
      </c>
      <c r="CT266">
        <v>2014</v>
      </c>
      <c r="CU266">
        <v>6.4</v>
      </c>
      <c r="CW266" t="s">
        <v>4691</v>
      </c>
      <c r="CX266">
        <v>81</v>
      </c>
      <c r="CY266">
        <v>10539414</v>
      </c>
      <c r="CZ266" t="s">
        <v>456</v>
      </c>
      <c r="DA266" t="s">
        <v>5668</v>
      </c>
      <c r="DB266" t="s">
        <v>36</v>
      </c>
      <c r="DC266" t="s">
        <v>37</v>
      </c>
      <c r="DD266">
        <v>47000000</v>
      </c>
      <c r="DE266">
        <v>2010</v>
      </c>
      <c r="DF266">
        <v>4.7</v>
      </c>
      <c r="DS266" t="s">
        <v>22506</v>
      </c>
      <c r="DT266">
        <v>97</v>
      </c>
      <c r="DU266">
        <v>17000000</v>
      </c>
      <c r="DV266" t="s">
        <v>17839</v>
      </c>
      <c r="DW266" t="s">
        <v>22508</v>
      </c>
      <c r="DX266" t="s">
        <v>36</v>
      </c>
      <c r="DY266" t="s">
        <v>37</v>
      </c>
      <c r="DZ266">
        <v>500000</v>
      </c>
      <c r="EA266">
        <v>1977</v>
      </c>
      <c r="EB266">
        <v>5.9</v>
      </c>
      <c r="ED266" t="s">
        <v>5460</v>
      </c>
      <c r="EE266">
        <v>94</v>
      </c>
      <c r="EF266">
        <v>137945</v>
      </c>
      <c r="EG266" t="s">
        <v>2454</v>
      </c>
      <c r="EH266" t="s">
        <v>20422</v>
      </c>
      <c r="EI266" t="s">
        <v>36</v>
      </c>
      <c r="EJ266" t="s">
        <v>37</v>
      </c>
      <c r="EL266">
        <v>2014</v>
      </c>
      <c r="EM266">
        <v>5.9</v>
      </c>
      <c r="EZ266" t="s">
        <v>5137</v>
      </c>
      <c r="FA266">
        <v>110</v>
      </c>
      <c r="FB266">
        <v>16005978</v>
      </c>
      <c r="FC266" t="s">
        <v>9318</v>
      </c>
      <c r="FD266" t="s">
        <v>9319</v>
      </c>
      <c r="FE266" t="s">
        <v>36</v>
      </c>
      <c r="FF266" t="s">
        <v>37</v>
      </c>
      <c r="FG266">
        <v>26000000</v>
      </c>
      <c r="FH266">
        <v>2012</v>
      </c>
      <c r="FI266">
        <v>6.4</v>
      </c>
      <c r="FV266" t="s">
        <v>1677</v>
      </c>
      <c r="FW266">
        <v>82</v>
      </c>
      <c r="FX266">
        <v>49968653</v>
      </c>
      <c r="FY266" t="s">
        <v>8905</v>
      </c>
      <c r="FZ266" t="s">
        <v>8906</v>
      </c>
      <c r="GA266" t="s">
        <v>36</v>
      </c>
      <c r="GB266" t="s">
        <v>37</v>
      </c>
      <c r="GC266">
        <v>28000000</v>
      </c>
      <c r="GD266">
        <v>2001</v>
      </c>
      <c r="GE266">
        <v>6.9</v>
      </c>
      <c r="GG266" t="s">
        <v>4901</v>
      </c>
      <c r="GH266">
        <v>104</v>
      </c>
      <c r="GI266">
        <v>40064955</v>
      </c>
      <c r="GJ266" t="s">
        <v>680</v>
      </c>
      <c r="GK266" t="s">
        <v>12781</v>
      </c>
      <c r="GL266" t="s">
        <v>36</v>
      </c>
      <c r="GM266" t="s">
        <v>37</v>
      </c>
      <c r="GN266">
        <v>15000000</v>
      </c>
      <c r="GO266">
        <v>1998</v>
      </c>
      <c r="GP266">
        <v>6.4</v>
      </c>
      <c r="HC266" t="s">
        <v>5778</v>
      </c>
      <c r="HD266">
        <v>89</v>
      </c>
      <c r="HE266">
        <v>65557989</v>
      </c>
      <c r="HF266" t="s">
        <v>1984</v>
      </c>
      <c r="HG266" t="s">
        <v>5781</v>
      </c>
      <c r="HH266" t="s">
        <v>36</v>
      </c>
      <c r="HI266" t="s">
        <v>37</v>
      </c>
      <c r="HJ266">
        <v>45000000</v>
      </c>
      <c r="HK266">
        <v>1997</v>
      </c>
      <c r="HL266">
        <v>4.5999999999999996</v>
      </c>
    </row>
    <row r="267" spans="2:220" x14ac:dyDescent="0.2">
      <c r="B267" t="s">
        <v>3374</v>
      </c>
      <c r="C267">
        <v>111</v>
      </c>
      <c r="D267">
        <v>92001027</v>
      </c>
      <c r="E267" t="s">
        <v>3375</v>
      </c>
      <c r="F267" t="s">
        <v>5663</v>
      </c>
      <c r="G267" t="s">
        <v>36</v>
      </c>
      <c r="H267" t="s">
        <v>37</v>
      </c>
      <c r="I267">
        <v>45000000</v>
      </c>
      <c r="J267">
        <v>1996</v>
      </c>
      <c r="K267">
        <v>7.6</v>
      </c>
      <c r="M267" t="s">
        <v>1509</v>
      </c>
      <c r="N267">
        <v>94</v>
      </c>
      <c r="O267">
        <v>103812241</v>
      </c>
      <c r="P267" t="s">
        <v>698</v>
      </c>
      <c r="Q267" t="s">
        <v>2921</v>
      </c>
      <c r="R267" t="s">
        <v>36</v>
      </c>
      <c r="S267" t="s">
        <v>37</v>
      </c>
      <c r="T267">
        <v>79000000</v>
      </c>
      <c r="U267">
        <v>2012</v>
      </c>
      <c r="V267">
        <v>5.8</v>
      </c>
      <c r="AI267" t="s">
        <v>8740</v>
      </c>
      <c r="AJ267">
        <v>103</v>
      </c>
      <c r="AL267" t="s">
        <v>3110</v>
      </c>
      <c r="AM267" t="s">
        <v>8741</v>
      </c>
      <c r="AN267" t="s">
        <v>36</v>
      </c>
      <c r="AO267" t="s">
        <v>8744</v>
      </c>
      <c r="AP267">
        <v>30000000</v>
      </c>
      <c r="AQ267">
        <v>2014</v>
      </c>
      <c r="AR267">
        <v>5.7</v>
      </c>
      <c r="AT267" t="s">
        <v>3996</v>
      </c>
      <c r="AU267">
        <v>101</v>
      </c>
      <c r="AV267">
        <v>93307796</v>
      </c>
      <c r="AW267" t="s">
        <v>2727</v>
      </c>
      <c r="AX267" t="s">
        <v>3998</v>
      </c>
      <c r="AY267" t="s">
        <v>36</v>
      </c>
      <c r="AZ267" t="s">
        <v>37</v>
      </c>
      <c r="BA267">
        <v>60000000</v>
      </c>
      <c r="BB267">
        <v>2002</v>
      </c>
      <c r="BC267">
        <v>6.1</v>
      </c>
      <c r="BE267" t="s">
        <v>3692</v>
      </c>
      <c r="BF267">
        <v>141</v>
      </c>
      <c r="BG267">
        <v>35707327</v>
      </c>
      <c r="BH267" t="s">
        <v>563</v>
      </c>
      <c r="BI267" t="s">
        <v>4755</v>
      </c>
      <c r="BJ267" t="s">
        <v>36</v>
      </c>
      <c r="BK267" t="s">
        <v>37</v>
      </c>
      <c r="BL267">
        <v>55000000</v>
      </c>
      <c r="BM267">
        <v>2008</v>
      </c>
      <c r="BN267">
        <v>7.8</v>
      </c>
      <c r="CA267" t="s">
        <v>485</v>
      </c>
      <c r="CB267">
        <v>216</v>
      </c>
      <c r="CC267">
        <v>77679638</v>
      </c>
      <c r="CD267" t="s">
        <v>213</v>
      </c>
      <c r="CE267" t="s">
        <v>1934</v>
      </c>
      <c r="CF267" t="s">
        <v>36</v>
      </c>
      <c r="CG267" t="s">
        <v>37</v>
      </c>
      <c r="CH267">
        <v>100000000</v>
      </c>
      <c r="CI267">
        <v>2002</v>
      </c>
      <c r="CJ267">
        <v>7.5</v>
      </c>
      <c r="CL267" t="s">
        <v>12103</v>
      </c>
      <c r="CM267">
        <v>80</v>
      </c>
      <c r="CN267">
        <v>51053787</v>
      </c>
      <c r="CO267" t="s">
        <v>255</v>
      </c>
      <c r="CP267" t="s">
        <v>12105</v>
      </c>
      <c r="CQ267" t="s">
        <v>36</v>
      </c>
      <c r="CR267" t="s">
        <v>37</v>
      </c>
      <c r="CS267">
        <v>17500000</v>
      </c>
      <c r="CT267">
        <v>2005</v>
      </c>
      <c r="CU267">
        <v>6.5</v>
      </c>
      <c r="CW267" t="s">
        <v>512</v>
      </c>
      <c r="CX267">
        <v>86</v>
      </c>
      <c r="CY267">
        <v>181395380</v>
      </c>
      <c r="CZ267" t="s">
        <v>3759</v>
      </c>
      <c r="DA267" t="s">
        <v>5677</v>
      </c>
      <c r="DB267" t="s">
        <v>36</v>
      </c>
      <c r="DC267" t="s">
        <v>37</v>
      </c>
      <c r="DD267">
        <v>45000000</v>
      </c>
      <c r="DE267">
        <v>1997</v>
      </c>
      <c r="DF267">
        <v>6.8</v>
      </c>
      <c r="DS267" t="s">
        <v>8551</v>
      </c>
      <c r="DT267">
        <v>104</v>
      </c>
      <c r="DU267">
        <v>16999046</v>
      </c>
      <c r="DV267" t="s">
        <v>8553</v>
      </c>
      <c r="DW267" t="s">
        <v>8554</v>
      </c>
      <c r="DX267" t="s">
        <v>36</v>
      </c>
      <c r="DY267" t="s">
        <v>266</v>
      </c>
      <c r="DZ267">
        <v>26000000</v>
      </c>
      <c r="EA267">
        <v>2009</v>
      </c>
      <c r="EB267">
        <v>5.8</v>
      </c>
      <c r="ED267" t="s">
        <v>13824</v>
      </c>
      <c r="EE267">
        <v>110</v>
      </c>
      <c r="EF267">
        <v>136007</v>
      </c>
      <c r="EG267" t="s">
        <v>6166</v>
      </c>
      <c r="EH267" t="s">
        <v>24060</v>
      </c>
      <c r="EI267" t="s">
        <v>1462</v>
      </c>
      <c r="EJ267" t="s">
        <v>1463</v>
      </c>
      <c r="EK267">
        <v>4500</v>
      </c>
      <c r="EL267">
        <v>2004</v>
      </c>
      <c r="EM267">
        <v>6.9</v>
      </c>
      <c r="EZ267" t="s">
        <v>16531</v>
      </c>
      <c r="FA267">
        <v>89</v>
      </c>
      <c r="FB267">
        <v>15818967</v>
      </c>
      <c r="FC267" t="s">
        <v>8224</v>
      </c>
      <c r="FD267" t="s">
        <v>16533</v>
      </c>
      <c r="FE267" t="s">
        <v>36</v>
      </c>
      <c r="FF267" t="s">
        <v>37</v>
      </c>
      <c r="FG267">
        <v>7000000</v>
      </c>
      <c r="FH267">
        <v>2014</v>
      </c>
      <c r="FI267">
        <v>4</v>
      </c>
      <c r="FV267" t="s">
        <v>2696</v>
      </c>
      <c r="FW267">
        <v>116</v>
      </c>
      <c r="FX267">
        <v>49851591</v>
      </c>
      <c r="FY267" t="s">
        <v>793</v>
      </c>
      <c r="FZ267" t="s">
        <v>6476</v>
      </c>
      <c r="GA267" t="s">
        <v>36</v>
      </c>
      <c r="GB267" t="s">
        <v>37</v>
      </c>
      <c r="GC267">
        <v>40000000</v>
      </c>
      <c r="GD267">
        <v>1986</v>
      </c>
      <c r="GE267">
        <v>5.9</v>
      </c>
      <c r="GG267" t="s">
        <v>2329</v>
      </c>
      <c r="GH267">
        <v>100</v>
      </c>
      <c r="GI267">
        <v>39532308</v>
      </c>
      <c r="GJ267" t="s">
        <v>1970</v>
      </c>
      <c r="GK267" t="s">
        <v>7399</v>
      </c>
      <c r="GL267" t="s">
        <v>36</v>
      </c>
      <c r="GM267" t="s">
        <v>55</v>
      </c>
      <c r="GN267">
        <v>33000000</v>
      </c>
      <c r="GO267">
        <v>2002</v>
      </c>
      <c r="GP267">
        <v>6.7</v>
      </c>
      <c r="HC267" t="s">
        <v>1094</v>
      </c>
      <c r="HD267">
        <v>112</v>
      </c>
      <c r="HE267">
        <v>65500000</v>
      </c>
      <c r="HF267" t="s">
        <v>389</v>
      </c>
      <c r="HG267" t="s">
        <v>14043</v>
      </c>
      <c r="HH267" t="s">
        <v>36</v>
      </c>
      <c r="HI267" t="s">
        <v>37</v>
      </c>
      <c r="HJ267">
        <v>12000000</v>
      </c>
      <c r="HK267">
        <v>1985</v>
      </c>
      <c r="HL267">
        <v>7.4</v>
      </c>
    </row>
    <row r="268" spans="2:220" x14ac:dyDescent="0.2">
      <c r="B268" t="s">
        <v>2696</v>
      </c>
      <c r="C268">
        <v>111</v>
      </c>
      <c r="D268">
        <v>91457688</v>
      </c>
      <c r="E268" t="s">
        <v>2836</v>
      </c>
      <c r="F268" t="s">
        <v>9234</v>
      </c>
      <c r="G268" t="s">
        <v>36</v>
      </c>
      <c r="H268" t="s">
        <v>37</v>
      </c>
      <c r="I268">
        <v>26000000</v>
      </c>
      <c r="J268">
        <v>1990</v>
      </c>
      <c r="K268">
        <v>6</v>
      </c>
      <c r="M268" t="s">
        <v>999</v>
      </c>
      <c r="N268">
        <v>97</v>
      </c>
      <c r="O268">
        <v>103400692</v>
      </c>
      <c r="P268" t="s">
        <v>261</v>
      </c>
      <c r="Q268" t="s">
        <v>1001</v>
      </c>
      <c r="R268" t="s">
        <v>36</v>
      </c>
      <c r="S268" t="s">
        <v>37</v>
      </c>
      <c r="T268">
        <v>145000000</v>
      </c>
      <c r="U268">
        <v>2012</v>
      </c>
      <c r="V268">
        <v>7.3</v>
      </c>
      <c r="AI268" t="s">
        <v>3399</v>
      </c>
      <c r="AJ268">
        <v>113</v>
      </c>
      <c r="AL268" t="s">
        <v>8794</v>
      </c>
      <c r="AM268" t="s">
        <v>8795</v>
      </c>
      <c r="AN268" t="s">
        <v>36</v>
      </c>
      <c r="AO268" t="s">
        <v>37</v>
      </c>
      <c r="AP268">
        <v>29000000</v>
      </c>
      <c r="AQ268">
        <v>2002</v>
      </c>
      <c r="AR268">
        <v>7.1</v>
      </c>
      <c r="AT268" t="s">
        <v>2654</v>
      </c>
      <c r="AU268">
        <v>90</v>
      </c>
      <c r="AV268">
        <v>92969824</v>
      </c>
      <c r="AW268" t="s">
        <v>809</v>
      </c>
      <c r="AX268" t="s">
        <v>2657</v>
      </c>
      <c r="AY268" t="s">
        <v>36</v>
      </c>
      <c r="AZ268" t="s">
        <v>37</v>
      </c>
      <c r="BA268">
        <v>80000000</v>
      </c>
      <c r="BB268">
        <v>1997</v>
      </c>
      <c r="BC268">
        <v>5.2</v>
      </c>
      <c r="BE268" t="s">
        <v>9519</v>
      </c>
      <c r="BF268">
        <v>109</v>
      </c>
      <c r="BG268">
        <v>35635046</v>
      </c>
      <c r="BH268" t="s">
        <v>313</v>
      </c>
      <c r="BI268" t="s">
        <v>12179</v>
      </c>
      <c r="BJ268" t="s">
        <v>36</v>
      </c>
      <c r="BK268" t="s">
        <v>55</v>
      </c>
      <c r="BL268">
        <v>17000000</v>
      </c>
      <c r="BM268">
        <v>2006</v>
      </c>
      <c r="BN268">
        <v>6.7</v>
      </c>
      <c r="CA268" t="s">
        <v>2726</v>
      </c>
      <c r="CB268">
        <v>125</v>
      </c>
      <c r="CC268">
        <v>77324422</v>
      </c>
      <c r="CD268" t="s">
        <v>1725</v>
      </c>
      <c r="CE268" t="s">
        <v>12509</v>
      </c>
      <c r="CF268" t="s">
        <v>36</v>
      </c>
      <c r="CG268" t="s">
        <v>37</v>
      </c>
      <c r="CH268">
        <v>26000000</v>
      </c>
      <c r="CI268">
        <v>1993</v>
      </c>
      <c r="CJ268">
        <v>7.7</v>
      </c>
      <c r="CL268" t="s">
        <v>4137</v>
      </c>
      <c r="CM268">
        <v>93</v>
      </c>
      <c r="CN268">
        <v>50818750</v>
      </c>
      <c r="CO268" t="s">
        <v>1203</v>
      </c>
      <c r="CP268" t="s">
        <v>4138</v>
      </c>
      <c r="CQ268" t="s">
        <v>36</v>
      </c>
      <c r="CR268" t="s">
        <v>55</v>
      </c>
      <c r="CS268">
        <v>60000000</v>
      </c>
      <c r="CT268">
        <v>2008</v>
      </c>
      <c r="CU268">
        <v>6.1</v>
      </c>
      <c r="CW268" t="s">
        <v>4105</v>
      </c>
      <c r="CX268">
        <v>91</v>
      </c>
      <c r="CY268">
        <v>130512915</v>
      </c>
      <c r="CZ268" t="s">
        <v>2959</v>
      </c>
      <c r="DA268" t="s">
        <v>5693</v>
      </c>
      <c r="DB268" t="s">
        <v>36</v>
      </c>
      <c r="DC268" t="s">
        <v>37</v>
      </c>
      <c r="DD268">
        <v>45000000</v>
      </c>
      <c r="DE268">
        <v>1994</v>
      </c>
      <c r="DF268">
        <v>4.8</v>
      </c>
      <c r="DS268" t="s">
        <v>12820</v>
      </c>
      <c r="DT268">
        <v>109</v>
      </c>
      <c r="DU268">
        <v>16901126</v>
      </c>
      <c r="DV268" t="s">
        <v>14064</v>
      </c>
      <c r="DW268" t="s">
        <v>16543</v>
      </c>
      <c r="DX268" t="s">
        <v>36</v>
      </c>
      <c r="DY268" t="s">
        <v>37</v>
      </c>
      <c r="DZ268">
        <v>7000000</v>
      </c>
      <c r="EA268">
        <v>2005</v>
      </c>
      <c r="EB268">
        <v>6.9</v>
      </c>
      <c r="ED268" t="s">
        <v>20370</v>
      </c>
      <c r="EE268">
        <v>91</v>
      </c>
      <c r="EF268">
        <v>124494</v>
      </c>
      <c r="EG268" t="s">
        <v>20373</v>
      </c>
      <c r="EH268" t="s">
        <v>20374</v>
      </c>
      <c r="EI268" t="s">
        <v>36</v>
      </c>
      <c r="EJ268" t="s">
        <v>37</v>
      </c>
      <c r="EK268">
        <v>2000000</v>
      </c>
      <c r="EL268">
        <v>1998</v>
      </c>
      <c r="EM268">
        <v>6.7</v>
      </c>
      <c r="EZ268" t="s">
        <v>3815</v>
      </c>
      <c r="FA268">
        <v>128</v>
      </c>
      <c r="FB268">
        <v>15523168</v>
      </c>
      <c r="FC268" t="s">
        <v>3501</v>
      </c>
      <c r="FD268" t="s">
        <v>5942</v>
      </c>
      <c r="FE268" t="s">
        <v>36</v>
      </c>
      <c r="FF268" t="s">
        <v>1463</v>
      </c>
      <c r="FG268">
        <v>45000000</v>
      </c>
      <c r="FH268">
        <v>2010</v>
      </c>
      <c r="FI268">
        <v>7.2</v>
      </c>
      <c r="FV268" t="s">
        <v>362</v>
      </c>
      <c r="FW268">
        <v>165</v>
      </c>
      <c r="FX268">
        <v>49551662</v>
      </c>
      <c r="FY268" t="s">
        <v>820</v>
      </c>
      <c r="FZ268" t="s">
        <v>1220</v>
      </c>
      <c r="GA268" t="s">
        <v>36</v>
      </c>
      <c r="GB268" t="s">
        <v>368</v>
      </c>
      <c r="GC268">
        <v>130000000</v>
      </c>
      <c r="GD268">
        <v>2008</v>
      </c>
      <c r="GE268">
        <v>6.6</v>
      </c>
      <c r="GG268" t="s">
        <v>1392</v>
      </c>
      <c r="GH268">
        <v>112</v>
      </c>
      <c r="GI268">
        <v>39235088</v>
      </c>
      <c r="GJ268" t="s">
        <v>335</v>
      </c>
      <c r="GK268" t="s">
        <v>10221</v>
      </c>
      <c r="GL268" t="s">
        <v>36</v>
      </c>
      <c r="GM268" t="s">
        <v>37</v>
      </c>
      <c r="GN268">
        <v>23000000</v>
      </c>
      <c r="GO268">
        <v>2000</v>
      </c>
      <c r="GP268">
        <v>7.1</v>
      </c>
      <c r="HC268" t="s">
        <v>1737</v>
      </c>
      <c r="HD268">
        <v>106</v>
      </c>
      <c r="HE268">
        <v>65452312</v>
      </c>
      <c r="HF268" t="s">
        <v>1725</v>
      </c>
      <c r="HG268" t="s">
        <v>1738</v>
      </c>
      <c r="HH268" t="s">
        <v>36</v>
      </c>
      <c r="HI268" t="s">
        <v>37</v>
      </c>
      <c r="HJ268">
        <v>100000000</v>
      </c>
      <c r="HK268">
        <v>2009</v>
      </c>
      <c r="HL268">
        <v>6.4</v>
      </c>
    </row>
    <row r="269" spans="2:220" x14ac:dyDescent="0.2">
      <c r="B269" t="s">
        <v>5126</v>
      </c>
      <c r="C269">
        <v>106</v>
      </c>
      <c r="D269">
        <v>91439400</v>
      </c>
      <c r="E269" t="s">
        <v>226</v>
      </c>
      <c r="F269" t="s">
        <v>5127</v>
      </c>
      <c r="G269" t="s">
        <v>36</v>
      </c>
      <c r="H269" t="s">
        <v>55</v>
      </c>
      <c r="I269">
        <v>50000000</v>
      </c>
      <c r="J269">
        <v>2014</v>
      </c>
      <c r="K269">
        <v>7</v>
      </c>
      <c r="M269" t="s">
        <v>1782</v>
      </c>
      <c r="N269">
        <v>113</v>
      </c>
      <c r="O269">
        <v>102981571</v>
      </c>
      <c r="P269" t="s">
        <v>333</v>
      </c>
      <c r="Q269" t="s">
        <v>2529</v>
      </c>
      <c r="R269" t="s">
        <v>36</v>
      </c>
      <c r="S269" t="s">
        <v>37</v>
      </c>
      <c r="T269">
        <v>80000000</v>
      </c>
      <c r="U269">
        <v>2010</v>
      </c>
      <c r="V269">
        <v>6.5</v>
      </c>
      <c r="AI269" t="s">
        <v>5645</v>
      </c>
      <c r="AJ269">
        <v>110</v>
      </c>
      <c r="AL269" t="s">
        <v>2375</v>
      </c>
      <c r="AM269" t="s">
        <v>8847</v>
      </c>
      <c r="AN269" t="s">
        <v>36</v>
      </c>
      <c r="AO269" t="s">
        <v>55</v>
      </c>
      <c r="AP269">
        <v>29000000</v>
      </c>
      <c r="AQ269">
        <v>2016</v>
      </c>
      <c r="AR269">
        <v>7.1</v>
      </c>
      <c r="AT269" t="s">
        <v>3889</v>
      </c>
      <c r="AU269">
        <v>89</v>
      </c>
      <c r="AV269">
        <v>92823600</v>
      </c>
      <c r="AW269" t="s">
        <v>12381</v>
      </c>
      <c r="AX269" t="s">
        <v>12382</v>
      </c>
      <c r="AY269" t="s">
        <v>36</v>
      </c>
      <c r="AZ269" t="s">
        <v>37</v>
      </c>
      <c r="BA269">
        <v>16000000</v>
      </c>
      <c r="BB269">
        <v>1989</v>
      </c>
      <c r="BC269">
        <v>7.6</v>
      </c>
      <c r="BE269" t="s">
        <v>10839</v>
      </c>
      <c r="BF269">
        <v>105</v>
      </c>
      <c r="BG269">
        <v>35596227</v>
      </c>
      <c r="BH269" t="s">
        <v>10841</v>
      </c>
      <c r="BI269" t="s">
        <v>10842</v>
      </c>
      <c r="BJ269" t="s">
        <v>36</v>
      </c>
      <c r="BK269" t="s">
        <v>37</v>
      </c>
      <c r="BL269">
        <v>20000000</v>
      </c>
      <c r="BM269">
        <v>2010</v>
      </c>
      <c r="BN269">
        <v>6.3</v>
      </c>
      <c r="CA269" t="s">
        <v>1798</v>
      </c>
      <c r="CB269">
        <v>101</v>
      </c>
      <c r="CC269">
        <v>77222184</v>
      </c>
      <c r="CD269" t="s">
        <v>1800</v>
      </c>
      <c r="CE269" t="s">
        <v>1801</v>
      </c>
      <c r="CF269" t="s">
        <v>36</v>
      </c>
      <c r="CG269" t="s">
        <v>765</v>
      </c>
      <c r="CH269">
        <v>100000000</v>
      </c>
      <c r="CI269">
        <v>2009</v>
      </c>
      <c r="CJ269">
        <v>6.8</v>
      </c>
      <c r="CL269" t="s">
        <v>4186</v>
      </c>
      <c r="CM269">
        <v>96</v>
      </c>
      <c r="CN269">
        <v>50807639</v>
      </c>
      <c r="CO269" t="s">
        <v>4187</v>
      </c>
      <c r="CP269" t="s">
        <v>4188</v>
      </c>
      <c r="CQ269" t="s">
        <v>36</v>
      </c>
      <c r="CR269" t="s">
        <v>37</v>
      </c>
      <c r="CS269">
        <v>60000000</v>
      </c>
      <c r="CT269">
        <v>2014</v>
      </c>
      <c r="CU269">
        <v>6.8</v>
      </c>
      <c r="CW269" t="s">
        <v>2701</v>
      </c>
      <c r="CX269">
        <v>93</v>
      </c>
      <c r="CY269">
        <v>101702060</v>
      </c>
      <c r="CZ269" t="s">
        <v>698</v>
      </c>
      <c r="DA269" t="s">
        <v>5715</v>
      </c>
      <c r="DB269" t="s">
        <v>36</v>
      </c>
      <c r="DC269" t="s">
        <v>37</v>
      </c>
      <c r="DD269">
        <v>45000000</v>
      </c>
      <c r="DE269">
        <v>2008</v>
      </c>
      <c r="DF269">
        <v>5.8</v>
      </c>
      <c r="DS269" t="s">
        <v>8976</v>
      </c>
      <c r="DT269">
        <v>97</v>
      </c>
      <c r="DU269">
        <v>16779636</v>
      </c>
      <c r="DV269" t="s">
        <v>3536</v>
      </c>
      <c r="DW269" t="s">
        <v>8978</v>
      </c>
      <c r="DX269" t="s">
        <v>36</v>
      </c>
      <c r="DY269" t="s">
        <v>37</v>
      </c>
      <c r="DZ269">
        <v>28000000</v>
      </c>
      <c r="EA269">
        <v>2000</v>
      </c>
      <c r="EB269">
        <v>4.8</v>
      </c>
      <c r="ED269" t="s">
        <v>11662</v>
      </c>
      <c r="EE269">
        <v>90</v>
      </c>
      <c r="EF269">
        <v>120620</v>
      </c>
      <c r="EG269" t="s">
        <v>20386</v>
      </c>
      <c r="EH269" t="s">
        <v>20387</v>
      </c>
      <c r="EI269" t="s">
        <v>36</v>
      </c>
      <c r="EJ269" t="s">
        <v>55</v>
      </c>
      <c r="EL269">
        <v>2004</v>
      </c>
      <c r="EM269">
        <v>7.4</v>
      </c>
      <c r="EZ269" t="s">
        <v>12512</v>
      </c>
      <c r="FA269">
        <v>100</v>
      </c>
      <c r="FB269">
        <v>15500000</v>
      </c>
      <c r="FC269" t="s">
        <v>5584</v>
      </c>
      <c r="FD269" t="s">
        <v>12513</v>
      </c>
      <c r="FE269" t="s">
        <v>36</v>
      </c>
      <c r="FF269" t="s">
        <v>765</v>
      </c>
      <c r="FG269">
        <v>16000000</v>
      </c>
      <c r="FH269">
        <v>1999</v>
      </c>
      <c r="FI269">
        <v>7</v>
      </c>
      <c r="FV269" t="s">
        <v>13710</v>
      </c>
      <c r="FW269">
        <v>117</v>
      </c>
      <c r="FX269">
        <v>49121934</v>
      </c>
      <c r="FY269" t="s">
        <v>1538</v>
      </c>
      <c r="FZ269" t="s">
        <v>13711</v>
      </c>
      <c r="GA269" t="s">
        <v>36</v>
      </c>
      <c r="GB269" t="s">
        <v>37</v>
      </c>
      <c r="GC269">
        <v>13000000</v>
      </c>
      <c r="GD269">
        <v>2007</v>
      </c>
      <c r="GE269">
        <v>6.1</v>
      </c>
      <c r="GG269" t="s">
        <v>1493</v>
      </c>
      <c r="GH269">
        <v>91</v>
      </c>
      <c r="GI269">
        <v>38916903</v>
      </c>
      <c r="GJ269" t="s">
        <v>13760</v>
      </c>
      <c r="GK269" t="s">
        <v>13761</v>
      </c>
      <c r="GL269" t="s">
        <v>36</v>
      </c>
      <c r="GM269" t="s">
        <v>37</v>
      </c>
      <c r="GN269">
        <v>13000000</v>
      </c>
      <c r="GO269">
        <v>2014</v>
      </c>
      <c r="GP269">
        <v>5.8</v>
      </c>
      <c r="HC269" t="s">
        <v>223</v>
      </c>
      <c r="HD269">
        <v>131</v>
      </c>
      <c r="HE269">
        <v>65173160</v>
      </c>
      <c r="HF269" t="s">
        <v>226</v>
      </c>
      <c r="HG269" t="s">
        <v>227</v>
      </c>
      <c r="HH269" t="s">
        <v>36</v>
      </c>
      <c r="HI269" t="s">
        <v>37</v>
      </c>
      <c r="HJ269">
        <v>209000000</v>
      </c>
      <c r="HK269">
        <v>2012</v>
      </c>
      <c r="HL269">
        <v>5.9</v>
      </c>
    </row>
    <row r="270" spans="2:220" x14ac:dyDescent="0.2">
      <c r="B270" t="s">
        <v>1737</v>
      </c>
      <c r="C270">
        <v>123</v>
      </c>
      <c r="D270">
        <v>91400000</v>
      </c>
      <c r="E270" t="s">
        <v>1725</v>
      </c>
      <c r="F270" t="s">
        <v>4622</v>
      </c>
      <c r="G270" t="s">
        <v>36</v>
      </c>
      <c r="H270" t="s">
        <v>37</v>
      </c>
      <c r="I270">
        <v>53000000</v>
      </c>
      <c r="J270">
        <v>1995</v>
      </c>
      <c r="K270">
        <v>7.3</v>
      </c>
      <c r="M270" t="s">
        <v>10671</v>
      </c>
      <c r="N270">
        <v>131</v>
      </c>
      <c r="O270">
        <v>102922376</v>
      </c>
      <c r="P270" t="s">
        <v>2441</v>
      </c>
      <c r="Q270" t="s">
        <v>10673</v>
      </c>
      <c r="R270" t="s">
        <v>36</v>
      </c>
      <c r="S270" t="s">
        <v>37</v>
      </c>
      <c r="T270">
        <v>20000000</v>
      </c>
      <c r="U270">
        <v>1978</v>
      </c>
      <c r="V270">
        <v>5.7</v>
      </c>
      <c r="AI270" t="s">
        <v>8805</v>
      </c>
      <c r="AJ270">
        <v>240</v>
      </c>
      <c r="AL270" t="s">
        <v>5709</v>
      </c>
      <c r="AM270" t="s">
        <v>10362</v>
      </c>
      <c r="AN270" t="s">
        <v>36</v>
      </c>
      <c r="AO270" t="s">
        <v>55</v>
      </c>
      <c r="AP270">
        <v>22000000</v>
      </c>
      <c r="AQ270">
        <v>1982</v>
      </c>
      <c r="AR270">
        <v>8.1</v>
      </c>
      <c r="AT270" t="s">
        <v>1349</v>
      </c>
      <c r="AU270">
        <v>122</v>
      </c>
      <c r="AV270">
        <v>91547205</v>
      </c>
      <c r="AW270" t="s">
        <v>11299</v>
      </c>
      <c r="AX270" t="s">
        <v>14026</v>
      </c>
      <c r="AY270" t="s">
        <v>36</v>
      </c>
      <c r="AZ270" t="s">
        <v>37</v>
      </c>
      <c r="BA270">
        <v>12000000</v>
      </c>
      <c r="BB270">
        <v>2012</v>
      </c>
      <c r="BC270">
        <v>6.6</v>
      </c>
      <c r="BE270" t="s">
        <v>3550</v>
      </c>
      <c r="BF270">
        <v>105</v>
      </c>
      <c r="BG270">
        <v>35324232</v>
      </c>
      <c r="BH270" t="s">
        <v>3553</v>
      </c>
      <c r="BI270" t="s">
        <v>3554</v>
      </c>
      <c r="BJ270" t="s">
        <v>36</v>
      </c>
      <c r="BK270" t="s">
        <v>37</v>
      </c>
      <c r="BL270">
        <v>68000000</v>
      </c>
      <c r="BM270">
        <v>1995</v>
      </c>
      <c r="BN270">
        <v>5.6</v>
      </c>
      <c r="CA270" t="s">
        <v>387</v>
      </c>
      <c r="CB270">
        <v>128</v>
      </c>
      <c r="CC270">
        <v>77032279</v>
      </c>
      <c r="CD270" t="s">
        <v>320</v>
      </c>
      <c r="CE270" t="s">
        <v>3045</v>
      </c>
      <c r="CF270" t="s">
        <v>36</v>
      </c>
      <c r="CG270" t="s">
        <v>37</v>
      </c>
      <c r="CH270">
        <v>60000000</v>
      </c>
      <c r="CI270">
        <v>2004</v>
      </c>
      <c r="CJ270">
        <v>7.3</v>
      </c>
      <c r="CL270" t="s">
        <v>1981</v>
      </c>
      <c r="CM270">
        <v>89</v>
      </c>
      <c r="CN270">
        <v>50802661</v>
      </c>
      <c r="CO270" t="s">
        <v>1984</v>
      </c>
      <c r="CP270" t="s">
        <v>1985</v>
      </c>
      <c r="CQ270" t="s">
        <v>36</v>
      </c>
      <c r="CR270" t="s">
        <v>37</v>
      </c>
      <c r="CS270">
        <v>95000000</v>
      </c>
      <c r="CT270">
        <v>2000</v>
      </c>
      <c r="CU270">
        <v>6.9</v>
      </c>
      <c r="CW270" t="s">
        <v>304</v>
      </c>
      <c r="CX270">
        <v>95</v>
      </c>
      <c r="CY270">
        <v>162792677</v>
      </c>
      <c r="CZ270" t="s">
        <v>118</v>
      </c>
      <c r="DA270" t="s">
        <v>5796</v>
      </c>
      <c r="DB270" t="s">
        <v>36</v>
      </c>
      <c r="DC270" t="s">
        <v>37</v>
      </c>
      <c r="DD270">
        <v>120000000</v>
      </c>
      <c r="DE270">
        <v>1998</v>
      </c>
      <c r="DF270">
        <v>7.2</v>
      </c>
      <c r="DS270" t="s">
        <v>1900</v>
      </c>
      <c r="DT270">
        <v>96</v>
      </c>
      <c r="DU270">
        <v>16667084</v>
      </c>
      <c r="DV270" t="s">
        <v>14999</v>
      </c>
      <c r="DW270" t="s">
        <v>15000</v>
      </c>
      <c r="DX270" t="s">
        <v>36</v>
      </c>
      <c r="DY270" t="s">
        <v>37</v>
      </c>
      <c r="DZ270">
        <v>11000000</v>
      </c>
      <c r="EA270">
        <v>1990</v>
      </c>
      <c r="EB270">
        <v>7.1</v>
      </c>
      <c r="ED270" t="s">
        <v>16845</v>
      </c>
      <c r="EE270">
        <v>88</v>
      </c>
      <c r="EF270">
        <v>110029</v>
      </c>
      <c r="EG270" t="s">
        <v>16605</v>
      </c>
      <c r="EH270" t="s">
        <v>16848</v>
      </c>
      <c r="EI270" t="s">
        <v>36</v>
      </c>
      <c r="EJ270" t="s">
        <v>368</v>
      </c>
      <c r="EK270">
        <v>6500000</v>
      </c>
      <c r="EL270">
        <v>2009</v>
      </c>
      <c r="EM270">
        <v>6.3</v>
      </c>
      <c r="EZ270" t="s">
        <v>1392</v>
      </c>
      <c r="FA270">
        <v>108</v>
      </c>
      <c r="FB270">
        <v>15483540</v>
      </c>
      <c r="FC270" t="s">
        <v>96</v>
      </c>
      <c r="FD270" t="s">
        <v>13449</v>
      </c>
      <c r="FE270" t="s">
        <v>36</v>
      </c>
      <c r="FF270" t="s">
        <v>37</v>
      </c>
      <c r="FG270">
        <v>14000000</v>
      </c>
      <c r="FH270">
        <v>2009</v>
      </c>
      <c r="FI270">
        <v>6.5</v>
      </c>
      <c r="FV270" t="s">
        <v>7179</v>
      </c>
      <c r="FW270">
        <v>100</v>
      </c>
      <c r="FX270">
        <v>48637684</v>
      </c>
      <c r="FY270" t="s">
        <v>622</v>
      </c>
      <c r="FZ270" t="s">
        <v>13683</v>
      </c>
      <c r="GA270" t="s">
        <v>36</v>
      </c>
      <c r="GB270" t="s">
        <v>37</v>
      </c>
      <c r="GC270">
        <v>12500000</v>
      </c>
      <c r="GD270">
        <v>2014</v>
      </c>
      <c r="GE270">
        <v>6.1</v>
      </c>
      <c r="GG270" t="s">
        <v>1952</v>
      </c>
      <c r="GH270">
        <v>102</v>
      </c>
      <c r="GI270">
        <v>38747385</v>
      </c>
      <c r="GJ270" t="s">
        <v>545</v>
      </c>
      <c r="GK270" t="s">
        <v>8395</v>
      </c>
      <c r="GL270" t="s">
        <v>36</v>
      </c>
      <c r="GM270" t="s">
        <v>37</v>
      </c>
      <c r="GN270">
        <v>25000000</v>
      </c>
      <c r="GO270">
        <v>1986</v>
      </c>
      <c r="GP270">
        <v>6.9</v>
      </c>
      <c r="HC270" t="s">
        <v>910</v>
      </c>
      <c r="HD270">
        <v>94</v>
      </c>
      <c r="HE270">
        <v>65069140</v>
      </c>
      <c r="HF270" t="s">
        <v>17995</v>
      </c>
      <c r="HG270" t="s">
        <v>17996</v>
      </c>
      <c r="HH270" t="s">
        <v>36</v>
      </c>
      <c r="HI270" t="s">
        <v>37</v>
      </c>
      <c r="HJ270">
        <v>5000000</v>
      </c>
      <c r="HK270">
        <v>2015</v>
      </c>
      <c r="HL270">
        <v>6.2</v>
      </c>
    </row>
    <row r="271" spans="2:220" x14ac:dyDescent="0.2">
      <c r="B271" t="s">
        <v>1349</v>
      </c>
      <c r="C271">
        <v>102</v>
      </c>
      <c r="D271">
        <v>90835030</v>
      </c>
      <c r="E271" t="s">
        <v>4400</v>
      </c>
      <c r="F271" t="s">
        <v>6345</v>
      </c>
      <c r="G271" t="s">
        <v>36</v>
      </c>
      <c r="H271" t="s">
        <v>37</v>
      </c>
      <c r="I271">
        <v>40000000</v>
      </c>
      <c r="J271">
        <v>2016</v>
      </c>
      <c r="K271">
        <v>5.9</v>
      </c>
      <c r="M271" t="s">
        <v>426</v>
      </c>
      <c r="N271">
        <v>120</v>
      </c>
      <c r="O271">
        <v>102315545</v>
      </c>
      <c r="P271" t="s">
        <v>632</v>
      </c>
      <c r="Q271" t="s">
        <v>633</v>
      </c>
      <c r="R271" t="s">
        <v>36</v>
      </c>
      <c r="S271" t="s">
        <v>37</v>
      </c>
      <c r="T271">
        <v>165000000</v>
      </c>
      <c r="U271">
        <v>2016</v>
      </c>
      <c r="V271">
        <v>5.5</v>
      </c>
      <c r="AI271" t="s">
        <v>11515</v>
      </c>
      <c r="AJ271">
        <v>153</v>
      </c>
      <c r="AL271" t="s">
        <v>11517</v>
      </c>
      <c r="AM271" t="s">
        <v>11518</v>
      </c>
      <c r="AN271" t="s">
        <v>36</v>
      </c>
      <c r="AO271" t="s">
        <v>5610</v>
      </c>
      <c r="AQ271">
        <v>2014</v>
      </c>
      <c r="AR271">
        <v>7</v>
      </c>
      <c r="AT271" t="s">
        <v>2696</v>
      </c>
      <c r="AU271">
        <v>111</v>
      </c>
      <c r="AV271">
        <v>91457688</v>
      </c>
      <c r="AW271" t="s">
        <v>2836</v>
      </c>
      <c r="AX271" t="s">
        <v>9234</v>
      </c>
      <c r="AY271" t="s">
        <v>36</v>
      </c>
      <c r="AZ271" t="s">
        <v>37</v>
      </c>
      <c r="BA271">
        <v>26000000</v>
      </c>
      <c r="BB271">
        <v>1990</v>
      </c>
      <c r="BC271">
        <v>6</v>
      </c>
      <c r="BE271" t="s">
        <v>4258</v>
      </c>
      <c r="BF271">
        <v>100</v>
      </c>
      <c r="BG271">
        <v>35096190</v>
      </c>
      <c r="BH271" t="s">
        <v>804</v>
      </c>
      <c r="BI271" t="s">
        <v>4261</v>
      </c>
      <c r="BJ271" t="s">
        <v>36</v>
      </c>
      <c r="BK271" t="s">
        <v>37</v>
      </c>
      <c r="BL271">
        <v>60000000</v>
      </c>
      <c r="BM271">
        <v>2003</v>
      </c>
      <c r="BN271">
        <v>6.3</v>
      </c>
      <c r="CA271" t="s">
        <v>2244</v>
      </c>
      <c r="CB271">
        <v>119</v>
      </c>
      <c r="CC271">
        <v>76270454</v>
      </c>
      <c r="CD271" t="s">
        <v>1744</v>
      </c>
      <c r="CE271" t="s">
        <v>9449</v>
      </c>
      <c r="CF271" t="s">
        <v>36</v>
      </c>
      <c r="CG271" t="s">
        <v>37</v>
      </c>
      <c r="CH271">
        <v>25000000</v>
      </c>
      <c r="CI271">
        <v>1987</v>
      </c>
      <c r="CJ271">
        <v>7.9</v>
      </c>
      <c r="CL271" t="s">
        <v>4435</v>
      </c>
      <c r="CM271">
        <v>100</v>
      </c>
      <c r="CN271">
        <v>50752337</v>
      </c>
      <c r="CO271" t="s">
        <v>14513</v>
      </c>
      <c r="CP271" t="s">
        <v>14822</v>
      </c>
      <c r="CQ271" t="s">
        <v>36</v>
      </c>
      <c r="CR271" t="s">
        <v>37</v>
      </c>
      <c r="CS271">
        <v>10000000</v>
      </c>
      <c r="CT271">
        <v>1992</v>
      </c>
      <c r="CU271">
        <v>6.4</v>
      </c>
      <c r="CW271" t="s">
        <v>5827</v>
      </c>
      <c r="CX271">
        <v>93</v>
      </c>
      <c r="CY271">
        <v>48114556</v>
      </c>
      <c r="CZ271" t="s">
        <v>5229</v>
      </c>
      <c r="DA271" t="s">
        <v>5829</v>
      </c>
      <c r="DB271" t="s">
        <v>36</v>
      </c>
      <c r="DC271" t="s">
        <v>37</v>
      </c>
      <c r="DD271">
        <v>26000000</v>
      </c>
      <c r="DE271">
        <v>2004</v>
      </c>
      <c r="DF271">
        <v>4.3</v>
      </c>
      <c r="DS271" t="s">
        <v>11924</v>
      </c>
      <c r="DT271">
        <v>91</v>
      </c>
      <c r="DU271">
        <v>16298046</v>
      </c>
      <c r="DV271" t="s">
        <v>5103</v>
      </c>
      <c r="DW271" t="s">
        <v>13442</v>
      </c>
      <c r="DX271" t="s">
        <v>36</v>
      </c>
      <c r="DY271" t="s">
        <v>55</v>
      </c>
      <c r="DZ271">
        <v>14000000</v>
      </c>
      <c r="EA271">
        <v>2005</v>
      </c>
      <c r="EB271">
        <v>5</v>
      </c>
      <c r="ED271" t="s">
        <v>19075</v>
      </c>
      <c r="EE271">
        <v>99</v>
      </c>
      <c r="EF271">
        <v>104257</v>
      </c>
      <c r="EG271" t="s">
        <v>15339</v>
      </c>
      <c r="EH271" t="s">
        <v>19077</v>
      </c>
      <c r="EI271" t="s">
        <v>36</v>
      </c>
      <c r="EJ271" t="s">
        <v>55</v>
      </c>
      <c r="EK271">
        <v>2200000</v>
      </c>
      <c r="EL271">
        <v>1999</v>
      </c>
      <c r="EM271">
        <v>7.1</v>
      </c>
      <c r="EZ271" t="s">
        <v>11206</v>
      </c>
      <c r="FA271">
        <v>96</v>
      </c>
      <c r="FB271">
        <v>15427192</v>
      </c>
      <c r="FC271" t="s">
        <v>1247</v>
      </c>
      <c r="FD271" t="s">
        <v>12487</v>
      </c>
      <c r="FE271" t="s">
        <v>36</v>
      </c>
      <c r="FF271" t="s">
        <v>37</v>
      </c>
      <c r="FG271">
        <v>16000000</v>
      </c>
      <c r="FH271">
        <v>2000</v>
      </c>
      <c r="FI271">
        <v>5.6</v>
      </c>
      <c r="FV271" t="s">
        <v>10754</v>
      </c>
      <c r="FW271">
        <v>85</v>
      </c>
      <c r="FX271">
        <v>48546578</v>
      </c>
      <c r="FY271" t="s">
        <v>4597</v>
      </c>
      <c r="FZ271" t="s">
        <v>10755</v>
      </c>
      <c r="GA271" t="s">
        <v>36</v>
      </c>
      <c r="GB271" t="s">
        <v>37</v>
      </c>
      <c r="GC271">
        <v>20000000</v>
      </c>
      <c r="GD271">
        <v>2006</v>
      </c>
      <c r="GE271">
        <v>2.7</v>
      </c>
      <c r="GG271" t="s">
        <v>644</v>
      </c>
      <c r="GH271">
        <v>89</v>
      </c>
      <c r="GI271">
        <v>38542418</v>
      </c>
      <c r="GJ271" t="s">
        <v>975</v>
      </c>
      <c r="GK271" t="s">
        <v>2812</v>
      </c>
      <c r="GL271" t="s">
        <v>36</v>
      </c>
      <c r="GM271" t="s">
        <v>37</v>
      </c>
      <c r="GN271">
        <v>80000000</v>
      </c>
      <c r="GO271">
        <v>2009</v>
      </c>
      <c r="GP271">
        <v>6.3</v>
      </c>
      <c r="HC271" t="s">
        <v>3064</v>
      </c>
      <c r="HD271">
        <v>125</v>
      </c>
      <c r="HE271">
        <v>65012000</v>
      </c>
      <c r="HF271" t="s">
        <v>3389</v>
      </c>
      <c r="HG271" t="s">
        <v>3390</v>
      </c>
      <c r="HH271" t="s">
        <v>36</v>
      </c>
      <c r="HI271" t="s">
        <v>37</v>
      </c>
      <c r="HJ271">
        <v>70000000</v>
      </c>
      <c r="HK271">
        <v>1994</v>
      </c>
      <c r="HL271">
        <v>6.2</v>
      </c>
    </row>
    <row r="272" spans="2:220" x14ac:dyDescent="0.2">
      <c r="B272" t="s">
        <v>6232</v>
      </c>
      <c r="C272">
        <v>126</v>
      </c>
      <c r="D272">
        <v>90800000</v>
      </c>
      <c r="E272" t="s">
        <v>6019</v>
      </c>
      <c r="F272" t="s">
        <v>6235</v>
      </c>
      <c r="G272" t="s">
        <v>36</v>
      </c>
      <c r="H272" t="s">
        <v>37</v>
      </c>
      <c r="I272">
        <v>8000000</v>
      </c>
      <c r="J272">
        <v>1984</v>
      </c>
      <c r="K272">
        <v>7.2</v>
      </c>
      <c r="M272" t="s">
        <v>497</v>
      </c>
      <c r="N272">
        <v>112</v>
      </c>
      <c r="O272">
        <v>102176165</v>
      </c>
      <c r="P272" t="s">
        <v>500</v>
      </c>
      <c r="Q272" t="s">
        <v>501</v>
      </c>
      <c r="R272" t="s">
        <v>36</v>
      </c>
      <c r="S272" t="s">
        <v>37</v>
      </c>
      <c r="T272">
        <v>145000000</v>
      </c>
      <c r="U272">
        <v>2008</v>
      </c>
      <c r="V272">
        <v>5.2</v>
      </c>
      <c r="AI272" t="s">
        <v>11530</v>
      </c>
      <c r="AJ272">
        <v>105</v>
      </c>
      <c r="AL272" t="s">
        <v>1744</v>
      </c>
      <c r="AM272" t="s">
        <v>11531</v>
      </c>
      <c r="AN272" t="s">
        <v>36</v>
      </c>
      <c r="AO272" t="s">
        <v>11534</v>
      </c>
      <c r="AP272">
        <v>20000000</v>
      </c>
      <c r="AQ272">
        <v>2016</v>
      </c>
      <c r="AR272">
        <v>7.2</v>
      </c>
      <c r="AT272" t="s">
        <v>1250</v>
      </c>
      <c r="AU272">
        <v>124</v>
      </c>
      <c r="AV272">
        <v>91030827</v>
      </c>
      <c r="AW272" t="s">
        <v>1525</v>
      </c>
      <c r="AX272" t="s">
        <v>5062</v>
      </c>
      <c r="AY272" t="s">
        <v>36</v>
      </c>
      <c r="AZ272" t="s">
        <v>37</v>
      </c>
      <c r="BA272">
        <v>50000000</v>
      </c>
      <c r="BB272">
        <v>1998</v>
      </c>
      <c r="BC272">
        <v>6.7</v>
      </c>
      <c r="BE272" t="s">
        <v>12847</v>
      </c>
      <c r="BF272">
        <v>100</v>
      </c>
      <c r="BG272">
        <v>35054909</v>
      </c>
      <c r="BH272" t="s">
        <v>4211</v>
      </c>
      <c r="BI272" t="s">
        <v>12848</v>
      </c>
      <c r="BJ272" t="s">
        <v>36</v>
      </c>
      <c r="BK272" t="s">
        <v>37</v>
      </c>
      <c r="BL272">
        <v>15000000</v>
      </c>
      <c r="BM272">
        <v>2011</v>
      </c>
      <c r="BN272">
        <v>7.8</v>
      </c>
      <c r="CA272" t="s">
        <v>3096</v>
      </c>
      <c r="CB272">
        <v>122</v>
      </c>
      <c r="CC272">
        <v>76261036</v>
      </c>
      <c r="CD272" t="s">
        <v>1725</v>
      </c>
      <c r="CE272" t="s">
        <v>5745</v>
      </c>
      <c r="CF272" t="s">
        <v>36</v>
      </c>
      <c r="CG272" t="s">
        <v>37</v>
      </c>
      <c r="CH272">
        <v>45000000</v>
      </c>
      <c r="CI272">
        <v>2001</v>
      </c>
      <c r="CJ272">
        <v>7.7</v>
      </c>
      <c r="CL272" t="s">
        <v>1900</v>
      </c>
      <c r="CM272">
        <v>114</v>
      </c>
      <c r="CN272">
        <v>50628009</v>
      </c>
      <c r="CO272" t="s">
        <v>774</v>
      </c>
      <c r="CP272" t="s">
        <v>2763</v>
      </c>
      <c r="CQ272" t="s">
        <v>36</v>
      </c>
      <c r="CR272" t="s">
        <v>37</v>
      </c>
      <c r="CS272">
        <v>90000000</v>
      </c>
      <c r="CT272">
        <v>1998</v>
      </c>
      <c r="CU272">
        <v>5.6</v>
      </c>
      <c r="CW272" t="s">
        <v>1952</v>
      </c>
      <c r="CX272">
        <v>96</v>
      </c>
      <c r="CY272">
        <v>35617599</v>
      </c>
      <c r="CZ272" t="s">
        <v>811</v>
      </c>
      <c r="DA272" t="s">
        <v>5850</v>
      </c>
      <c r="DB272" t="s">
        <v>36</v>
      </c>
      <c r="DC272" t="s">
        <v>37</v>
      </c>
      <c r="DD272">
        <v>45000000</v>
      </c>
      <c r="DE272">
        <v>1995</v>
      </c>
      <c r="DF272">
        <v>5.9</v>
      </c>
      <c r="DS272" t="s">
        <v>11316</v>
      </c>
      <c r="DT272">
        <v>94</v>
      </c>
      <c r="DU272">
        <v>16235293</v>
      </c>
      <c r="DV272" t="s">
        <v>4141</v>
      </c>
      <c r="DW272" t="s">
        <v>15663</v>
      </c>
      <c r="DX272" t="s">
        <v>36</v>
      </c>
      <c r="DY272" t="s">
        <v>37</v>
      </c>
      <c r="DZ272">
        <v>9000000</v>
      </c>
      <c r="EA272">
        <v>2006</v>
      </c>
      <c r="EB272">
        <v>4.5</v>
      </c>
      <c r="ED272" t="s">
        <v>21208</v>
      </c>
      <c r="EE272">
        <v>97</v>
      </c>
      <c r="EF272">
        <v>100358</v>
      </c>
      <c r="EG272" t="s">
        <v>17515</v>
      </c>
      <c r="EH272" t="s">
        <v>21210</v>
      </c>
      <c r="EI272" t="s">
        <v>36</v>
      </c>
      <c r="EJ272" t="s">
        <v>5610</v>
      </c>
      <c r="EK272">
        <v>1500000</v>
      </c>
      <c r="EL272">
        <v>2005</v>
      </c>
      <c r="EM272">
        <v>3.3</v>
      </c>
      <c r="EZ272" t="s">
        <v>13028</v>
      </c>
      <c r="FA272">
        <v>110</v>
      </c>
      <c r="FB272">
        <v>15156200</v>
      </c>
      <c r="FC272" t="s">
        <v>15013</v>
      </c>
      <c r="FD272" t="s">
        <v>15014</v>
      </c>
      <c r="FE272" t="s">
        <v>36</v>
      </c>
      <c r="FF272" t="s">
        <v>37</v>
      </c>
      <c r="FG272">
        <v>30000000</v>
      </c>
      <c r="FH272">
        <v>1999</v>
      </c>
      <c r="FI272">
        <v>6</v>
      </c>
      <c r="FV272" t="s">
        <v>2040</v>
      </c>
      <c r="FW272">
        <v>95</v>
      </c>
      <c r="FX272">
        <v>48291624</v>
      </c>
      <c r="FY272" t="s">
        <v>1949</v>
      </c>
      <c r="FZ272" t="s">
        <v>4460</v>
      </c>
      <c r="GA272" t="s">
        <v>36</v>
      </c>
      <c r="GB272" t="s">
        <v>37</v>
      </c>
      <c r="GC272">
        <v>58000000</v>
      </c>
      <c r="GD272">
        <v>2005</v>
      </c>
      <c r="GE272">
        <v>6.7</v>
      </c>
      <c r="GG272" t="s">
        <v>4901</v>
      </c>
      <c r="GH272">
        <v>89</v>
      </c>
      <c r="GI272">
        <v>38536376</v>
      </c>
      <c r="GJ272" t="s">
        <v>5900</v>
      </c>
      <c r="GK272" t="s">
        <v>9179</v>
      </c>
      <c r="GL272" t="s">
        <v>36</v>
      </c>
      <c r="GM272" t="s">
        <v>37</v>
      </c>
      <c r="GN272">
        <v>27000000</v>
      </c>
      <c r="GO272">
        <v>2011</v>
      </c>
      <c r="GP272">
        <v>3.6</v>
      </c>
      <c r="HC272" t="s">
        <v>1069</v>
      </c>
      <c r="HD272">
        <v>129</v>
      </c>
      <c r="HE272">
        <v>64685359</v>
      </c>
      <c r="HF272" t="s">
        <v>102</v>
      </c>
      <c r="HG272" t="s">
        <v>2229</v>
      </c>
      <c r="HH272" t="s">
        <v>36</v>
      </c>
      <c r="HI272" t="s">
        <v>37</v>
      </c>
      <c r="HJ272">
        <v>90000000</v>
      </c>
      <c r="HK272">
        <v>2016</v>
      </c>
      <c r="HL272">
        <v>6.9</v>
      </c>
    </row>
    <row r="273" spans="2:220" x14ac:dyDescent="0.2">
      <c r="B273" t="s">
        <v>6232</v>
      </c>
      <c r="C273">
        <v>126</v>
      </c>
      <c r="D273">
        <v>90800000</v>
      </c>
      <c r="E273" t="s">
        <v>6019</v>
      </c>
      <c r="F273" t="s">
        <v>6235</v>
      </c>
      <c r="G273" t="s">
        <v>36</v>
      </c>
      <c r="H273" t="s">
        <v>37</v>
      </c>
      <c r="I273">
        <v>8000000</v>
      </c>
      <c r="J273">
        <v>1984</v>
      </c>
      <c r="K273">
        <v>7.2</v>
      </c>
      <c r="M273" t="s">
        <v>376</v>
      </c>
      <c r="N273">
        <v>131</v>
      </c>
      <c r="O273">
        <v>101785482</v>
      </c>
      <c r="P273" t="s">
        <v>378</v>
      </c>
      <c r="Q273" t="s">
        <v>379</v>
      </c>
      <c r="R273" t="s">
        <v>36</v>
      </c>
      <c r="S273" t="s">
        <v>37</v>
      </c>
      <c r="T273">
        <v>190000000</v>
      </c>
      <c r="U273">
        <v>2013</v>
      </c>
      <c r="V273">
        <v>7</v>
      </c>
      <c r="AI273" t="s">
        <v>13260</v>
      </c>
      <c r="AJ273">
        <v>104</v>
      </c>
      <c r="AL273" t="s">
        <v>3073</v>
      </c>
      <c r="AM273" t="s">
        <v>13261</v>
      </c>
      <c r="AN273" t="s">
        <v>36</v>
      </c>
      <c r="AO273" t="s">
        <v>8142</v>
      </c>
      <c r="AP273">
        <v>15000000</v>
      </c>
      <c r="AQ273">
        <v>2011</v>
      </c>
      <c r="AR273">
        <v>6</v>
      </c>
      <c r="AT273" t="s">
        <v>1349</v>
      </c>
      <c r="AU273">
        <v>102</v>
      </c>
      <c r="AV273">
        <v>90835030</v>
      </c>
      <c r="AW273" t="s">
        <v>4400</v>
      </c>
      <c r="AX273" t="s">
        <v>6345</v>
      </c>
      <c r="AY273" t="s">
        <v>36</v>
      </c>
      <c r="AZ273" t="s">
        <v>37</v>
      </c>
      <c r="BA273">
        <v>40000000</v>
      </c>
      <c r="BB273">
        <v>2016</v>
      </c>
      <c r="BC273">
        <v>5.9</v>
      </c>
      <c r="BE273" t="s">
        <v>497</v>
      </c>
      <c r="BF273">
        <v>106</v>
      </c>
      <c r="BG273">
        <v>35007180</v>
      </c>
      <c r="BH273" t="s">
        <v>331</v>
      </c>
      <c r="BI273" t="s">
        <v>12801</v>
      </c>
      <c r="BJ273" t="s">
        <v>36</v>
      </c>
      <c r="BK273" t="s">
        <v>37</v>
      </c>
      <c r="BL273">
        <v>15000000</v>
      </c>
      <c r="BM273">
        <v>2000</v>
      </c>
      <c r="BN273">
        <v>5.6</v>
      </c>
      <c r="CA273" t="s">
        <v>258</v>
      </c>
      <c r="CB273">
        <v>125</v>
      </c>
      <c r="CC273">
        <v>75764085</v>
      </c>
      <c r="CD273" t="s">
        <v>703</v>
      </c>
      <c r="CE273" t="s">
        <v>4029</v>
      </c>
      <c r="CF273" t="s">
        <v>36</v>
      </c>
      <c r="CG273" t="s">
        <v>37</v>
      </c>
      <c r="CH273">
        <v>60000000</v>
      </c>
      <c r="CI273">
        <v>2000</v>
      </c>
      <c r="CJ273">
        <v>6.7</v>
      </c>
      <c r="CL273" t="s">
        <v>5197</v>
      </c>
      <c r="CM273">
        <v>95</v>
      </c>
      <c r="CN273">
        <v>50150619</v>
      </c>
      <c r="CO273" t="s">
        <v>442</v>
      </c>
      <c r="CP273" t="s">
        <v>5198</v>
      </c>
      <c r="CQ273" t="s">
        <v>36</v>
      </c>
      <c r="CR273" t="s">
        <v>37</v>
      </c>
      <c r="CS273">
        <v>50000000</v>
      </c>
      <c r="CT273">
        <v>2014</v>
      </c>
      <c r="CU273">
        <v>7.3</v>
      </c>
      <c r="CW273" t="s">
        <v>5871</v>
      </c>
      <c r="CX273">
        <v>88</v>
      </c>
      <c r="CY273">
        <v>28133159</v>
      </c>
      <c r="CZ273" t="s">
        <v>703</v>
      </c>
      <c r="DA273" t="s">
        <v>5872</v>
      </c>
      <c r="DB273" t="s">
        <v>36</v>
      </c>
      <c r="DC273" t="s">
        <v>37</v>
      </c>
      <c r="DD273">
        <v>50000000</v>
      </c>
      <c r="DE273">
        <v>2006</v>
      </c>
      <c r="DF273">
        <v>5.9</v>
      </c>
      <c r="DS273" t="s">
        <v>4775</v>
      </c>
      <c r="DT273">
        <v>107</v>
      </c>
      <c r="DU273">
        <v>16204793</v>
      </c>
      <c r="DV273" t="s">
        <v>80</v>
      </c>
      <c r="DW273" t="s">
        <v>12482</v>
      </c>
      <c r="DX273" t="s">
        <v>36</v>
      </c>
      <c r="DY273" t="s">
        <v>37</v>
      </c>
      <c r="DZ273">
        <v>16000000</v>
      </c>
      <c r="EA273">
        <v>2009</v>
      </c>
      <c r="EB273">
        <v>5.0999999999999996</v>
      </c>
      <c r="ED273" t="s">
        <v>20632</v>
      </c>
      <c r="EE273">
        <v>160</v>
      </c>
      <c r="EF273">
        <v>95236</v>
      </c>
      <c r="EG273" t="s">
        <v>2579</v>
      </c>
      <c r="EH273" t="s">
        <v>20633</v>
      </c>
      <c r="EI273" t="s">
        <v>5609</v>
      </c>
      <c r="EJ273" t="s">
        <v>5610</v>
      </c>
      <c r="EL273">
        <v>2013</v>
      </c>
      <c r="EM273">
        <v>6.4</v>
      </c>
      <c r="EZ273" t="s">
        <v>9800</v>
      </c>
      <c r="FA273">
        <v>115</v>
      </c>
      <c r="FB273">
        <v>15045676</v>
      </c>
      <c r="FC273" t="s">
        <v>120</v>
      </c>
      <c r="FD273" t="s">
        <v>9802</v>
      </c>
      <c r="FE273" t="s">
        <v>36</v>
      </c>
      <c r="FF273" t="s">
        <v>37</v>
      </c>
      <c r="FG273">
        <v>16000000</v>
      </c>
      <c r="FH273">
        <v>2009</v>
      </c>
      <c r="FI273">
        <v>5.6</v>
      </c>
      <c r="FV273" t="s">
        <v>9586</v>
      </c>
      <c r="FW273">
        <v>97</v>
      </c>
      <c r="FX273">
        <v>48237389</v>
      </c>
      <c r="FY273" t="s">
        <v>180</v>
      </c>
      <c r="FZ273" t="s">
        <v>9588</v>
      </c>
      <c r="GA273" t="s">
        <v>36</v>
      </c>
      <c r="GB273" t="s">
        <v>37</v>
      </c>
      <c r="GC273">
        <v>25000000</v>
      </c>
      <c r="GD273">
        <v>2008</v>
      </c>
      <c r="GE273">
        <v>5.5</v>
      </c>
      <c r="GG273" t="s">
        <v>28</v>
      </c>
      <c r="GH273">
        <v>107</v>
      </c>
      <c r="GI273">
        <v>38400000</v>
      </c>
      <c r="GJ273" t="s">
        <v>3005</v>
      </c>
      <c r="GK273" t="s">
        <v>16940</v>
      </c>
      <c r="GL273" t="s">
        <v>36</v>
      </c>
      <c r="GM273" t="s">
        <v>55</v>
      </c>
      <c r="GN273">
        <v>6500000</v>
      </c>
      <c r="GO273">
        <v>1984</v>
      </c>
      <c r="GP273">
        <v>8.1</v>
      </c>
      <c r="HC273" t="s">
        <v>4912</v>
      </c>
      <c r="HD273">
        <v>138</v>
      </c>
      <c r="HE273">
        <v>64604977</v>
      </c>
      <c r="HF273" t="s">
        <v>118</v>
      </c>
      <c r="HG273" t="s">
        <v>7310</v>
      </c>
      <c r="HH273" t="s">
        <v>36</v>
      </c>
      <c r="HI273" t="s">
        <v>37</v>
      </c>
      <c r="HJ273">
        <v>35000000</v>
      </c>
      <c r="HK273">
        <v>1997</v>
      </c>
      <c r="HL273">
        <v>8.3000000000000007</v>
      </c>
    </row>
    <row r="274" spans="2:220" x14ac:dyDescent="0.2">
      <c r="B274" t="s">
        <v>369</v>
      </c>
      <c r="C274">
        <v>116</v>
      </c>
      <c r="D274">
        <v>90755643</v>
      </c>
      <c r="E274" t="s">
        <v>371</v>
      </c>
      <c r="F274" t="s">
        <v>372</v>
      </c>
      <c r="G274" t="s">
        <v>36</v>
      </c>
      <c r="H274" t="s">
        <v>37</v>
      </c>
      <c r="I274">
        <v>200000000</v>
      </c>
      <c r="J274">
        <v>2010</v>
      </c>
      <c r="K274">
        <v>6.6</v>
      </c>
      <c r="M274" t="s">
        <v>2701</v>
      </c>
      <c r="N274">
        <v>93</v>
      </c>
      <c r="O274">
        <v>101702060</v>
      </c>
      <c r="P274" t="s">
        <v>698</v>
      </c>
      <c r="Q274" t="s">
        <v>5715</v>
      </c>
      <c r="R274" t="s">
        <v>36</v>
      </c>
      <c r="S274" t="s">
        <v>37</v>
      </c>
      <c r="T274">
        <v>45000000</v>
      </c>
      <c r="U274">
        <v>2008</v>
      </c>
      <c r="V274">
        <v>5.8</v>
      </c>
      <c r="AI274" t="s">
        <v>13281</v>
      </c>
      <c r="AJ274">
        <v>141</v>
      </c>
      <c r="AL274" t="s">
        <v>1872</v>
      </c>
      <c r="AM274" t="s">
        <v>13284</v>
      </c>
      <c r="AN274" t="s">
        <v>36</v>
      </c>
      <c r="AO274" t="s">
        <v>13287</v>
      </c>
      <c r="AQ274">
        <v>2008</v>
      </c>
      <c r="AR274">
        <v>6</v>
      </c>
      <c r="AT274" t="s">
        <v>5700</v>
      </c>
      <c r="AU274">
        <v>89</v>
      </c>
      <c r="AV274">
        <v>90703745</v>
      </c>
      <c r="AW274" t="s">
        <v>6302</v>
      </c>
      <c r="AX274" t="s">
        <v>6303</v>
      </c>
      <c r="AY274" t="s">
        <v>36</v>
      </c>
      <c r="AZ274" t="s">
        <v>37</v>
      </c>
      <c r="BA274">
        <v>45000000</v>
      </c>
      <c r="BB274">
        <v>2006</v>
      </c>
      <c r="BC274">
        <v>5.0999999999999996</v>
      </c>
      <c r="BE274" t="s">
        <v>16009</v>
      </c>
      <c r="BF274">
        <v>108</v>
      </c>
      <c r="BG274">
        <v>34746109</v>
      </c>
      <c r="BH274" t="s">
        <v>5225</v>
      </c>
      <c r="BI274" t="s">
        <v>16011</v>
      </c>
      <c r="BJ274" t="s">
        <v>36</v>
      </c>
      <c r="BK274" t="s">
        <v>37</v>
      </c>
      <c r="BL274">
        <v>8000000</v>
      </c>
      <c r="BM274">
        <v>1996</v>
      </c>
      <c r="BN274">
        <v>5.6</v>
      </c>
      <c r="CA274" t="s">
        <v>1524</v>
      </c>
      <c r="CB274">
        <v>106</v>
      </c>
      <c r="CC274">
        <v>75638743</v>
      </c>
      <c r="CD274" t="s">
        <v>1155</v>
      </c>
      <c r="CE274" t="s">
        <v>4074</v>
      </c>
      <c r="CF274" t="s">
        <v>36</v>
      </c>
      <c r="CG274" t="s">
        <v>37</v>
      </c>
      <c r="CH274">
        <v>60000000</v>
      </c>
      <c r="CI274">
        <v>2011</v>
      </c>
      <c r="CJ274">
        <v>6.6</v>
      </c>
      <c r="CL274" t="s">
        <v>1580</v>
      </c>
      <c r="CM274">
        <v>76</v>
      </c>
      <c r="CN274">
        <v>50026353</v>
      </c>
      <c r="CO274" t="s">
        <v>270</v>
      </c>
      <c r="CP274" t="s">
        <v>1583</v>
      </c>
      <c r="CQ274" t="s">
        <v>36</v>
      </c>
      <c r="CR274" t="s">
        <v>37</v>
      </c>
      <c r="CS274">
        <v>110000000</v>
      </c>
      <c r="CT274">
        <v>2004</v>
      </c>
      <c r="CU274">
        <v>5.4</v>
      </c>
      <c r="CW274" t="s">
        <v>5880</v>
      </c>
      <c r="CX274">
        <v>133</v>
      </c>
      <c r="CY274">
        <v>24343673</v>
      </c>
      <c r="CZ274" t="s">
        <v>1846</v>
      </c>
      <c r="DA274" t="s">
        <v>5883</v>
      </c>
      <c r="DB274" t="s">
        <v>36</v>
      </c>
      <c r="DC274" t="s">
        <v>37</v>
      </c>
      <c r="DD274">
        <v>45000000</v>
      </c>
      <c r="DE274">
        <v>2007</v>
      </c>
      <c r="DF274">
        <v>7.4</v>
      </c>
      <c r="DS274" t="s">
        <v>23024</v>
      </c>
      <c r="DT274">
        <v>98</v>
      </c>
      <c r="DU274">
        <v>16115878</v>
      </c>
      <c r="DV274" t="s">
        <v>2822</v>
      </c>
      <c r="DW274" t="s">
        <v>23026</v>
      </c>
      <c r="DX274" t="s">
        <v>36</v>
      </c>
      <c r="DY274" t="s">
        <v>37</v>
      </c>
      <c r="DZ274">
        <v>8000000</v>
      </c>
      <c r="EA274">
        <v>1995</v>
      </c>
      <c r="EB274">
        <v>6.6</v>
      </c>
      <c r="ED274" t="s">
        <v>21344</v>
      </c>
      <c r="EE274">
        <v>88</v>
      </c>
      <c r="EF274">
        <v>58936</v>
      </c>
      <c r="EG274" t="s">
        <v>21346</v>
      </c>
      <c r="EH274" t="s">
        <v>21347</v>
      </c>
      <c r="EI274" t="s">
        <v>36</v>
      </c>
      <c r="EJ274" t="s">
        <v>37</v>
      </c>
      <c r="EK274">
        <v>1200000</v>
      </c>
      <c r="EL274">
        <v>2001</v>
      </c>
      <c r="EM274">
        <v>6.1</v>
      </c>
      <c r="EZ274" t="s">
        <v>20137</v>
      </c>
      <c r="FA274">
        <v>100</v>
      </c>
      <c r="FB274">
        <v>14673301</v>
      </c>
      <c r="FC274" t="s">
        <v>20139</v>
      </c>
      <c r="FD274" t="s">
        <v>20140</v>
      </c>
      <c r="FE274" t="s">
        <v>36</v>
      </c>
      <c r="FF274" t="s">
        <v>37</v>
      </c>
      <c r="FG274">
        <v>2000000</v>
      </c>
      <c r="FH274">
        <v>2014</v>
      </c>
      <c r="FI274">
        <v>6.9</v>
      </c>
      <c r="FV274" t="s">
        <v>5074</v>
      </c>
      <c r="FW274">
        <v>202</v>
      </c>
      <c r="FX274">
        <v>48169908</v>
      </c>
      <c r="FY274" t="s">
        <v>1725</v>
      </c>
      <c r="FZ274" t="s">
        <v>7365</v>
      </c>
      <c r="GA274" t="s">
        <v>36</v>
      </c>
      <c r="GB274" t="s">
        <v>37</v>
      </c>
      <c r="GC274">
        <v>33000000</v>
      </c>
      <c r="GD274">
        <v>1992</v>
      </c>
      <c r="GE274">
        <v>7.7</v>
      </c>
      <c r="GG274" t="s">
        <v>2589</v>
      </c>
      <c r="GH274">
        <v>101</v>
      </c>
      <c r="GI274">
        <v>38122105</v>
      </c>
      <c r="GJ274" t="s">
        <v>8385</v>
      </c>
      <c r="GK274" t="s">
        <v>8390</v>
      </c>
      <c r="GL274" t="s">
        <v>36</v>
      </c>
      <c r="GM274" t="s">
        <v>37</v>
      </c>
      <c r="GN274">
        <v>27000000</v>
      </c>
      <c r="GO274">
        <v>1987</v>
      </c>
      <c r="GP274">
        <v>6.6</v>
      </c>
      <c r="HC274" t="s">
        <v>1498</v>
      </c>
      <c r="HD274">
        <v>89</v>
      </c>
      <c r="HE274">
        <v>64572496</v>
      </c>
      <c r="HF274" t="s">
        <v>3039</v>
      </c>
      <c r="HG274" t="s">
        <v>14071</v>
      </c>
      <c r="HH274" t="s">
        <v>36</v>
      </c>
      <c r="HI274" t="s">
        <v>37</v>
      </c>
      <c r="HJ274">
        <v>12000000</v>
      </c>
      <c r="HK274">
        <v>2012</v>
      </c>
      <c r="HL274">
        <v>7.1</v>
      </c>
    </row>
    <row r="275" spans="2:220" x14ac:dyDescent="0.2">
      <c r="B275" t="s">
        <v>3692</v>
      </c>
      <c r="C275">
        <v>130</v>
      </c>
      <c r="D275">
        <v>90454043</v>
      </c>
      <c r="E275" t="s">
        <v>3692</v>
      </c>
      <c r="F275" t="s">
        <v>3694</v>
      </c>
      <c r="G275" t="s">
        <v>36</v>
      </c>
      <c r="H275" t="s">
        <v>37</v>
      </c>
      <c r="I275">
        <v>65000000</v>
      </c>
      <c r="J275">
        <v>2000</v>
      </c>
      <c r="K275">
        <v>6.4</v>
      </c>
      <c r="M275" t="s">
        <v>3971</v>
      </c>
      <c r="N275">
        <v>99</v>
      </c>
      <c r="O275">
        <v>101217900</v>
      </c>
      <c r="P275" t="s">
        <v>956</v>
      </c>
      <c r="Q275" t="s">
        <v>3974</v>
      </c>
      <c r="R275" t="s">
        <v>36</v>
      </c>
      <c r="S275" t="s">
        <v>37</v>
      </c>
      <c r="T275">
        <v>70000000</v>
      </c>
      <c r="U275">
        <v>1998</v>
      </c>
      <c r="V275">
        <v>7</v>
      </c>
      <c r="AI275" t="s">
        <v>13303</v>
      </c>
      <c r="AJ275">
        <v>98</v>
      </c>
      <c r="AL275" t="s">
        <v>13306</v>
      </c>
      <c r="AM275" t="s">
        <v>13307</v>
      </c>
      <c r="AN275" t="s">
        <v>2776</v>
      </c>
      <c r="AO275" t="s">
        <v>7088</v>
      </c>
      <c r="AP275">
        <v>15000000</v>
      </c>
      <c r="AQ275">
        <v>2015</v>
      </c>
      <c r="AR275">
        <v>5.7</v>
      </c>
      <c r="AT275" t="s">
        <v>799</v>
      </c>
      <c r="AU275">
        <v>83</v>
      </c>
      <c r="AV275">
        <v>90646554</v>
      </c>
      <c r="AW275" t="s">
        <v>1782</v>
      </c>
      <c r="AX275" t="s">
        <v>4002</v>
      </c>
      <c r="AY275" t="s">
        <v>36</v>
      </c>
      <c r="AZ275" t="s">
        <v>37</v>
      </c>
      <c r="BA275">
        <v>105000000</v>
      </c>
      <c r="BB275">
        <v>1998</v>
      </c>
      <c r="BC275">
        <v>6.6</v>
      </c>
      <c r="BE275" t="s">
        <v>3147</v>
      </c>
      <c r="BF275">
        <v>113</v>
      </c>
      <c r="BG275">
        <v>34636443</v>
      </c>
      <c r="BH275" t="s">
        <v>514</v>
      </c>
      <c r="BI275" t="s">
        <v>3148</v>
      </c>
      <c r="BJ275" t="s">
        <v>36</v>
      </c>
      <c r="BK275" t="s">
        <v>37</v>
      </c>
      <c r="BL275">
        <v>52000000</v>
      </c>
      <c r="BM275">
        <v>2005</v>
      </c>
      <c r="BN275">
        <v>6.6</v>
      </c>
      <c r="CA275" t="s">
        <v>3345</v>
      </c>
      <c r="CB275">
        <v>124</v>
      </c>
      <c r="CC275">
        <v>75621915</v>
      </c>
      <c r="CD275" t="s">
        <v>98</v>
      </c>
      <c r="CE275" t="s">
        <v>5090</v>
      </c>
      <c r="CF275" t="s">
        <v>36</v>
      </c>
      <c r="CG275" t="s">
        <v>37</v>
      </c>
      <c r="CI275">
        <v>2011</v>
      </c>
      <c r="CJ275">
        <v>7.1</v>
      </c>
      <c r="CL275" t="s">
        <v>12741</v>
      </c>
      <c r="CM275">
        <v>115</v>
      </c>
      <c r="CN275">
        <v>50003300</v>
      </c>
      <c r="CO275" t="s">
        <v>57</v>
      </c>
      <c r="CP275" t="s">
        <v>12743</v>
      </c>
      <c r="CQ275" t="s">
        <v>36</v>
      </c>
      <c r="CR275" t="s">
        <v>37</v>
      </c>
      <c r="CS275">
        <v>15000000</v>
      </c>
      <c r="CT275">
        <v>1994</v>
      </c>
      <c r="CU275">
        <v>7.3</v>
      </c>
      <c r="CW275" t="s">
        <v>5909</v>
      </c>
      <c r="CX275">
        <v>86</v>
      </c>
      <c r="CY275">
        <v>25200412</v>
      </c>
      <c r="CZ275" t="s">
        <v>5912</v>
      </c>
      <c r="DA275" t="s">
        <v>5913</v>
      </c>
      <c r="DB275" t="s">
        <v>36</v>
      </c>
      <c r="DC275" t="s">
        <v>37</v>
      </c>
      <c r="DD275">
        <v>45000000</v>
      </c>
      <c r="DE275">
        <v>2009</v>
      </c>
      <c r="DF275">
        <v>5.4</v>
      </c>
      <c r="DS275" t="s">
        <v>19262</v>
      </c>
      <c r="DT275">
        <v>91</v>
      </c>
      <c r="DU275">
        <v>15935068</v>
      </c>
      <c r="DV275" t="s">
        <v>13482</v>
      </c>
      <c r="DW275" t="s">
        <v>19264</v>
      </c>
      <c r="DX275" t="s">
        <v>36</v>
      </c>
      <c r="DY275" t="s">
        <v>37</v>
      </c>
      <c r="DZ275">
        <v>2500000</v>
      </c>
      <c r="EA275">
        <v>1993</v>
      </c>
      <c r="EB275">
        <v>4.3</v>
      </c>
      <c r="ED275" t="s">
        <v>21443</v>
      </c>
      <c r="EE275">
        <v>73</v>
      </c>
      <c r="EF275">
        <v>39659</v>
      </c>
      <c r="EG275" t="s">
        <v>21446</v>
      </c>
      <c r="EH275" t="s">
        <v>21447</v>
      </c>
      <c r="EI275" t="s">
        <v>36</v>
      </c>
      <c r="EJ275" t="s">
        <v>266</v>
      </c>
      <c r="EK275">
        <v>1600000</v>
      </c>
      <c r="EL275">
        <v>2002</v>
      </c>
      <c r="EM275">
        <v>7</v>
      </c>
      <c r="EZ275" t="s">
        <v>6306</v>
      </c>
      <c r="FA275">
        <v>107</v>
      </c>
      <c r="FB275">
        <v>14637490</v>
      </c>
      <c r="FC275" t="s">
        <v>1696</v>
      </c>
      <c r="FD275" t="s">
        <v>9816</v>
      </c>
      <c r="FE275" t="s">
        <v>36</v>
      </c>
      <c r="FF275" t="s">
        <v>37</v>
      </c>
      <c r="FG275">
        <v>25000000</v>
      </c>
      <c r="FH275">
        <v>2010</v>
      </c>
      <c r="FI275">
        <v>4.8</v>
      </c>
      <c r="FV275" t="s">
        <v>5827</v>
      </c>
      <c r="FW275">
        <v>93</v>
      </c>
      <c r="FX275">
        <v>48114556</v>
      </c>
      <c r="FY275" t="s">
        <v>5229</v>
      </c>
      <c r="FZ275" t="s">
        <v>5829</v>
      </c>
      <c r="GA275" t="s">
        <v>36</v>
      </c>
      <c r="GB275" t="s">
        <v>37</v>
      </c>
      <c r="GC275">
        <v>26000000</v>
      </c>
      <c r="GD275">
        <v>2004</v>
      </c>
      <c r="GE275">
        <v>4.3</v>
      </c>
      <c r="GG275" t="s">
        <v>1656</v>
      </c>
      <c r="GH275">
        <v>95</v>
      </c>
      <c r="GI275">
        <v>38120554</v>
      </c>
      <c r="GJ275" t="s">
        <v>61</v>
      </c>
      <c r="GK275" t="s">
        <v>1867</v>
      </c>
      <c r="GL275" t="s">
        <v>36</v>
      </c>
      <c r="GM275" t="s">
        <v>37</v>
      </c>
      <c r="GN275">
        <v>140000000</v>
      </c>
      <c r="GO275">
        <v>2002</v>
      </c>
      <c r="GP275">
        <v>7.1</v>
      </c>
      <c r="HC275" t="s">
        <v>910</v>
      </c>
      <c r="HD275">
        <v>91</v>
      </c>
      <c r="HE275">
        <v>64505912</v>
      </c>
      <c r="HF275" t="s">
        <v>1946</v>
      </c>
      <c r="HG275" t="s">
        <v>4090</v>
      </c>
      <c r="HH275" t="s">
        <v>36</v>
      </c>
      <c r="HI275" t="s">
        <v>37</v>
      </c>
      <c r="HJ275">
        <v>48000000</v>
      </c>
      <c r="HK275">
        <v>2008</v>
      </c>
      <c r="HL275">
        <v>5</v>
      </c>
    </row>
    <row r="276" spans="2:220" x14ac:dyDescent="0.2">
      <c r="B276" t="s">
        <v>1255</v>
      </c>
      <c r="C276">
        <v>111</v>
      </c>
      <c r="D276">
        <v>90356857</v>
      </c>
      <c r="E276" t="s">
        <v>975</v>
      </c>
      <c r="F276" t="s">
        <v>4032</v>
      </c>
      <c r="G276" t="s">
        <v>36</v>
      </c>
      <c r="H276" t="s">
        <v>37</v>
      </c>
      <c r="I276">
        <v>58000000</v>
      </c>
      <c r="J276">
        <v>2010</v>
      </c>
      <c r="K276">
        <v>7.1</v>
      </c>
      <c r="M276" t="s">
        <v>1202</v>
      </c>
      <c r="N276">
        <v>138</v>
      </c>
      <c r="O276">
        <v>101160529</v>
      </c>
      <c r="P276" t="s">
        <v>760</v>
      </c>
      <c r="Q276" t="s">
        <v>1204</v>
      </c>
      <c r="R276" t="s">
        <v>36</v>
      </c>
      <c r="S276" t="s">
        <v>37</v>
      </c>
      <c r="T276">
        <v>125000000</v>
      </c>
      <c r="U276">
        <v>2014</v>
      </c>
      <c r="V276">
        <v>5.8</v>
      </c>
      <c r="AI276" t="s">
        <v>13315</v>
      </c>
      <c r="AJ276">
        <v>124</v>
      </c>
      <c r="AL276" t="s">
        <v>70</v>
      </c>
      <c r="AM276" t="s">
        <v>13316</v>
      </c>
      <c r="AN276" t="s">
        <v>36</v>
      </c>
      <c r="AO276" t="s">
        <v>55</v>
      </c>
      <c r="AP276">
        <v>15000000</v>
      </c>
      <c r="AQ276">
        <v>2000</v>
      </c>
      <c r="AR276">
        <v>6.6</v>
      </c>
      <c r="AT276" t="s">
        <v>5131</v>
      </c>
      <c r="AU276">
        <v>110</v>
      </c>
      <c r="AV276">
        <v>90636983</v>
      </c>
      <c r="AW276" t="s">
        <v>1070</v>
      </c>
      <c r="AX276" t="s">
        <v>10350</v>
      </c>
      <c r="AY276" t="s">
        <v>36</v>
      </c>
      <c r="AZ276" t="s">
        <v>37</v>
      </c>
      <c r="BA276">
        <v>22000000</v>
      </c>
      <c r="BB276">
        <v>2007</v>
      </c>
      <c r="BC276">
        <v>6.2</v>
      </c>
      <c r="BE276" t="s">
        <v>3442</v>
      </c>
      <c r="BF276">
        <v>101</v>
      </c>
      <c r="BG276">
        <v>34604054</v>
      </c>
      <c r="BH276" t="s">
        <v>500</v>
      </c>
      <c r="BI276" t="s">
        <v>9618</v>
      </c>
      <c r="BJ276" t="s">
        <v>36</v>
      </c>
      <c r="BK276" t="s">
        <v>37</v>
      </c>
      <c r="BL276">
        <v>30000000</v>
      </c>
      <c r="BM276">
        <v>2003</v>
      </c>
      <c r="BN276">
        <v>5.8</v>
      </c>
      <c r="CA276" t="s">
        <v>5119</v>
      </c>
      <c r="CB276">
        <v>133</v>
      </c>
      <c r="CC276">
        <v>75605492</v>
      </c>
      <c r="CD276" t="s">
        <v>695</v>
      </c>
      <c r="CE276" t="s">
        <v>5120</v>
      </c>
      <c r="CF276" t="s">
        <v>36</v>
      </c>
      <c r="CG276" t="s">
        <v>37</v>
      </c>
      <c r="CH276">
        <v>50000000</v>
      </c>
      <c r="CI276">
        <v>2011</v>
      </c>
      <c r="CJ276">
        <v>7.6</v>
      </c>
      <c r="CL276" t="s">
        <v>6995</v>
      </c>
      <c r="CM276">
        <v>181</v>
      </c>
      <c r="CN276">
        <v>50000000</v>
      </c>
      <c r="CO276" t="s">
        <v>8900</v>
      </c>
      <c r="CP276" t="s">
        <v>15602</v>
      </c>
      <c r="CQ276" t="s">
        <v>36</v>
      </c>
      <c r="CR276" t="s">
        <v>37</v>
      </c>
      <c r="CS276">
        <v>9000000</v>
      </c>
      <c r="CT276">
        <v>1971</v>
      </c>
      <c r="CU276">
        <v>8</v>
      </c>
      <c r="CW276" t="s">
        <v>5928</v>
      </c>
      <c r="CX276">
        <v>100</v>
      </c>
      <c r="CY276">
        <v>17300889</v>
      </c>
      <c r="CZ276" t="s">
        <v>585</v>
      </c>
      <c r="DA276" t="s">
        <v>5929</v>
      </c>
      <c r="DB276" t="s">
        <v>36</v>
      </c>
      <c r="DC276" t="s">
        <v>368</v>
      </c>
      <c r="DD276">
        <v>45000000</v>
      </c>
      <c r="DE276">
        <v>1996</v>
      </c>
      <c r="DF276">
        <v>4.9000000000000004</v>
      </c>
      <c r="DS276" t="s">
        <v>16531</v>
      </c>
      <c r="DT276">
        <v>89</v>
      </c>
      <c r="DU276">
        <v>15818967</v>
      </c>
      <c r="DV276" t="s">
        <v>8224</v>
      </c>
      <c r="DW276" t="s">
        <v>16533</v>
      </c>
      <c r="DX276" t="s">
        <v>36</v>
      </c>
      <c r="DY276" t="s">
        <v>37</v>
      </c>
      <c r="DZ276">
        <v>7000000</v>
      </c>
      <c r="EA276">
        <v>2014</v>
      </c>
      <c r="EB276">
        <v>4</v>
      </c>
      <c r="ED276" t="s">
        <v>18052</v>
      </c>
      <c r="EE276">
        <v>105</v>
      </c>
      <c r="EF276">
        <v>37440</v>
      </c>
      <c r="EG276" t="s">
        <v>1049</v>
      </c>
      <c r="EH276" t="s">
        <v>18053</v>
      </c>
      <c r="EI276" t="s">
        <v>36</v>
      </c>
      <c r="EJ276" t="s">
        <v>37</v>
      </c>
      <c r="EK276">
        <v>5000000</v>
      </c>
      <c r="EL276">
        <v>2014</v>
      </c>
      <c r="EM276">
        <v>7.5</v>
      </c>
      <c r="EZ276" t="s">
        <v>6306</v>
      </c>
      <c r="FA276">
        <v>107</v>
      </c>
      <c r="FB276">
        <v>14637490</v>
      </c>
      <c r="FC276" t="s">
        <v>1696</v>
      </c>
      <c r="FD276" t="s">
        <v>9816</v>
      </c>
      <c r="FE276" t="s">
        <v>36</v>
      </c>
      <c r="FF276" t="s">
        <v>37</v>
      </c>
      <c r="FG276">
        <v>25000000</v>
      </c>
      <c r="FH276">
        <v>2010</v>
      </c>
      <c r="FI276">
        <v>4.8</v>
      </c>
      <c r="FV276" t="s">
        <v>1603</v>
      </c>
      <c r="FW276">
        <v>121</v>
      </c>
      <c r="FX276">
        <v>48068396</v>
      </c>
      <c r="FY276" t="s">
        <v>1605</v>
      </c>
      <c r="FZ276" t="s">
        <v>1606</v>
      </c>
      <c r="GA276" t="s">
        <v>36</v>
      </c>
      <c r="GB276" t="s">
        <v>37</v>
      </c>
      <c r="GC276">
        <v>160000000</v>
      </c>
      <c r="GD276">
        <v>1997</v>
      </c>
      <c r="GE276">
        <v>3.7</v>
      </c>
      <c r="GG276" t="s">
        <v>10323</v>
      </c>
      <c r="GH276">
        <v>96</v>
      </c>
      <c r="GI276">
        <v>38119483</v>
      </c>
      <c r="GJ276" t="s">
        <v>10325</v>
      </c>
      <c r="GK276" t="s">
        <v>10326</v>
      </c>
      <c r="GL276" t="s">
        <v>36</v>
      </c>
      <c r="GM276" t="s">
        <v>37</v>
      </c>
      <c r="GN276">
        <v>22700000</v>
      </c>
      <c r="GO276">
        <v>1987</v>
      </c>
      <c r="GP276">
        <v>7.1</v>
      </c>
      <c r="HC276" t="s">
        <v>14797</v>
      </c>
      <c r="HD276">
        <v>85</v>
      </c>
      <c r="HE276">
        <v>64423650</v>
      </c>
      <c r="HF276" t="s">
        <v>8489</v>
      </c>
      <c r="HG276" t="s">
        <v>19203</v>
      </c>
      <c r="HH276" t="s">
        <v>36</v>
      </c>
      <c r="HI276" t="s">
        <v>37</v>
      </c>
      <c r="HJ276">
        <v>3000000</v>
      </c>
      <c r="HK276">
        <v>2013</v>
      </c>
      <c r="HL276">
        <v>5.7</v>
      </c>
    </row>
    <row r="277" spans="2:220" x14ac:dyDescent="0.2">
      <c r="B277" t="s">
        <v>1755</v>
      </c>
      <c r="C277">
        <v>100</v>
      </c>
      <c r="D277">
        <v>90341670</v>
      </c>
      <c r="E277" t="s">
        <v>1070</v>
      </c>
      <c r="F277" t="s">
        <v>4048</v>
      </c>
      <c r="G277" t="s">
        <v>36</v>
      </c>
      <c r="H277" t="s">
        <v>37</v>
      </c>
      <c r="I277">
        <v>60000000</v>
      </c>
      <c r="J277">
        <v>2002</v>
      </c>
      <c r="K277">
        <v>5.5</v>
      </c>
      <c r="M277" t="s">
        <v>325</v>
      </c>
      <c r="N277">
        <v>107</v>
      </c>
      <c r="O277">
        <v>100685880</v>
      </c>
      <c r="P277" t="s">
        <v>1373</v>
      </c>
      <c r="Q277" t="s">
        <v>1374</v>
      </c>
      <c r="R277" t="s">
        <v>36</v>
      </c>
      <c r="S277" t="s">
        <v>37</v>
      </c>
      <c r="T277">
        <v>120000000</v>
      </c>
      <c r="U277">
        <v>2003</v>
      </c>
      <c r="V277">
        <v>4.8</v>
      </c>
      <c r="AI277" t="s">
        <v>14097</v>
      </c>
      <c r="AJ277">
        <v>172</v>
      </c>
      <c r="AL277" t="s">
        <v>12975</v>
      </c>
      <c r="AM277" t="s">
        <v>14098</v>
      </c>
      <c r="AN277" t="s">
        <v>36</v>
      </c>
      <c r="AO277" t="s">
        <v>37</v>
      </c>
      <c r="AP277">
        <v>12000000</v>
      </c>
      <c r="AQ277">
        <v>1970</v>
      </c>
      <c r="AR277">
        <v>8</v>
      </c>
      <c r="AT277" t="s">
        <v>3492</v>
      </c>
      <c r="AU277">
        <v>116</v>
      </c>
      <c r="AV277">
        <v>90567722</v>
      </c>
      <c r="AW277" t="s">
        <v>4356</v>
      </c>
      <c r="AX277" t="s">
        <v>4976</v>
      </c>
      <c r="AY277" t="s">
        <v>36</v>
      </c>
      <c r="AZ277" t="s">
        <v>37</v>
      </c>
      <c r="BA277">
        <v>51000000</v>
      </c>
      <c r="BB277">
        <v>2000</v>
      </c>
      <c r="BC277">
        <v>6.5</v>
      </c>
      <c r="BE277" t="s">
        <v>6242</v>
      </c>
      <c r="BF277">
        <v>87</v>
      </c>
      <c r="BG277">
        <v>34507079</v>
      </c>
      <c r="BH277" t="s">
        <v>7586</v>
      </c>
      <c r="BI277" t="s">
        <v>7587</v>
      </c>
      <c r="BJ277" t="s">
        <v>36</v>
      </c>
      <c r="BK277" t="s">
        <v>37</v>
      </c>
      <c r="BL277">
        <v>35000000</v>
      </c>
      <c r="BM277">
        <v>2015</v>
      </c>
      <c r="BN277">
        <v>5.0999999999999996</v>
      </c>
      <c r="CA277" t="s">
        <v>3237</v>
      </c>
      <c r="CB277">
        <v>178</v>
      </c>
      <c r="CC277">
        <v>75600000</v>
      </c>
      <c r="CD277" t="s">
        <v>3240</v>
      </c>
      <c r="CE277" t="s">
        <v>3241</v>
      </c>
      <c r="CF277" t="s">
        <v>36</v>
      </c>
      <c r="CG277" t="s">
        <v>37</v>
      </c>
      <c r="CH277">
        <v>72000000</v>
      </c>
      <c r="CI277">
        <v>1995</v>
      </c>
      <c r="CJ277">
        <v>8.4</v>
      </c>
      <c r="CL277" t="s">
        <v>2164</v>
      </c>
      <c r="CM277">
        <v>88</v>
      </c>
      <c r="CN277">
        <v>49474048</v>
      </c>
      <c r="CO277" t="s">
        <v>809</v>
      </c>
      <c r="CP277" t="s">
        <v>7374</v>
      </c>
      <c r="CQ277" t="s">
        <v>36</v>
      </c>
      <c r="CR277" t="s">
        <v>37</v>
      </c>
      <c r="CS277">
        <v>35000000</v>
      </c>
      <c r="CT277">
        <v>2009</v>
      </c>
      <c r="CU277">
        <v>5.4</v>
      </c>
      <c r="CX277">
        <v>52</v>
      </c>
      <c r="CZ277" t="s">
        <v>5978</v>
      </c>
      <c r="DA277" t="s">
        <v>5979</v>
      </c>
      <c r="DB277" t="s">
        <v>1462</v>
      </c>
      <c r="DC277" t="s">
        <v>1463</v>
      </c>
      <c r="DF277">
        <v>8.3000000000000007</v>
      </c>
      <c r="DS277" t="s">
        <v>15004</v>
      </c>
      <c r="DT277">
        <v>84</v>
      </c>
      <c r="DU277">
        <v>15417771</v>
      </c>
      <c r="DV277" t="s">
        <v>4369</v>
      </c>
      <c r="DW277" t="s">
        <v>15006</v>
      </c>
      <c r="DX277" t="s">
        <v>36</v>
      </c>
      <c r="DY277" t="s">
        <v>37</v>
      </c>
      <c r="DZ277">
        <v>12600000</v>
      </c>
      <c r="EA277">
        <v>2003</v>
      </c>
      <c r="EB277">
        <v>6.1</v>
      </c>
      <c r="ED277" t="s">
        <v>22783</v>
      </c>
      <c r="EE277">
        <v>103</v>
      </c>
      <c r="EF277">
        <v>23000</v>
      </c>
      <c r="EG277" t="s">
        <v>22784</v>
      </c>
      <c r="EH277" t="s">
        <v>22785</v>
      </c>
      <c r="EI277" t="s">
        <v>36</v>
      </c>
      <c r="EJ277" t="s">
        <v>37</v>
      </c>
      <c r="EK277">
        <v>500000</v>
      </c>
      <c r="EL277">
        <v>2006</v>
      </c>
      <c r="EM277">
        <v>6.2</v>
      </c>
      <c r="EZ277" t="s">
        <v>19809</v>
      </c>
      <c r="FA277">
        <v>98</v>
      </c>
      <c r="FB277">
        <v>14400000</v>
      </c>
      <c r="FC277" t="s">
        <v>17049</v>
      </c>
      <c r="FD277" t="s">
        <v>19810</v>
      </c>
      <c r="FE277" t="s">
        <v>36</v>
      </c>
      <c r="FF277" t="s">
        <v>37</v>
      </c>
      <c r="FG277">
        <v>2500000</v>
      </c>
      <c r="FH277">
        <v>1982</v>
      </c>
      <c r="FI277">
        <v>4.5999999999999996</v>
      </c>
      <c r="FV277" t="s">
        <v>4368</v>
      </c>
      <c r="FW277">
        <v>102</v>
      </c>
      <c r="FX277">
        <v>47285499</v>
      </c>
      <c r="FY277" t="s">
        <v>6006</v>
      </c>
      <c r="FZ277" t="s">
        <v>9535</v>
      </c>
      <c r="GA277" t="s">
        <v>36</v>
      </c>
      <c r="GB277" t="s">
        <v>37</v>
      </c>
      <c r="GC277">
        <v>26000000</v>
      </c>
      <c r="GD277">
        <v>2003</v>
      </c>
      <c r="GE277">
        <v>5</v>
      </c>
      <c r="GG277" t="s">
        <v>5109</v>
      </c>
      <c r="GH277">
        <v>93</v>
      </c>
      <c r="GI277">
        <v>38037513</v>
      </c>
      <c r="GJ277" t="s">
        <v>586</v>
      </c>
      <c r="GK277" t="s">
        <v>10826</v>
      </c>
      <c r="GL277" t="s">
        <v>36</v>
      </c>
      <c r="GM277" t="s">
        <v>37</v>
      </c>
      <c r="GN277">
        <v>20000000</v>
      </c>
      <c r="GO277">
        <v>1991</v>
      </c>
      <c r="GP277">
        <v>6.2</v>
      </c>
      <c r="HC277" t="s">
        <v>11689</v>
      </c>
      <c r="HD277">
        <v>90</v>
      </c>
      <c r="HE277">
        <v>64255243</v>
      </c>
      <c r="HF277" t="s">
        <v>514</v>
      </c>
      <c r="HG277" t="s">
        <v>11690</v>
      </c>
      <c r="HH277" t="s">
        <v>36</v>
      </c>
      <c r="HI277" t="s">
        <v>37</v>
      </c>
      <c r="HJ277">
        <v>19000000</v>
      </c>
      <c r="HK277">
        <v>2005</v>
      </c>
      <c r="HL277">
        <v>6</v>
      </c>
    </row>
    <row r="278" spans="2:220" x14ac:dyDescent="0.2">
      <c r="B278" t="s">
        <v>733</v>
      </c>
      <c r="C278">
        <v>126</v>
      </c>
      <c r="D278">
        <v>89732035</v>
      </c>
      <c r="E278" t="s">
        <v>80</v>
      </c>
      <c r="F278" t="s">
        <v>735</v>
      </c>
      <c r="G278" t="s">
        <v>36</v>
      </c>
      <c r="H278" t="s">
        <v>37</v>
      </c>
      <c r="I278">
        <v>155000000</v>
      </c>
      <c r="J278">
        <v>2015</v>
      </c>
      <c r="K278">
        <v>6.6</v>
      </c>
      <c r="M278" t="s">
        <v>8838</v>
      </c>
      <c r="N278">
        <v>83</v>
      </c>
      <c r="O278">
        <v>100491683</v>
      </c>
      <c r="P278" t="s">
        <v>2313</v>
      </c>
      <c r="Q278" t="s">
        <v>8840</v>
      </c>
      <c r="R278" t="s">
        <v>36</v>
      </c>
      <c r="S278" t="s">
        <v>37</v>
      </c>
      <c r="T278">
        <v>24000000</v>
      </c>
      <c r="U278">
        <v>1998</v>
      </c>
      <c r="V278">
        <v>5.9</v>
      </c>
      <c r="AJ278">
        <v>55</v>
      </c>
      <c r="AL278" t="s">
        <v>1113</v>
      </c>
      <c r="AM278" t="s">
        <v>14161</v>
      </c>
      <c r="AN278" t="s">
        <v>36</v>
      </c>
      <c r="AO278" t="s">
        <v>37</v>
      </c>
      <c r="AR278">
        <v>8.6</v>
      </c>
      <c r="AT278" t="s">
        <v>4064</v>
      </c>
      <c r="AU278">
        <v>112</v>
      </c>
      <c r="AV278">
        <v>90556401</v>
      </c>
      <c r="AW278" t="s">
        <v>10892</v>
      </c>
      <c r="AX278" t="s">
        <v>14502</v>
      </c>
      <c r="AY278" t="s">
        <v>36</v>
      </c>
      <c r="AZ278" t="s">
        <v>37</v>
      </c>
      <c r="BA278">
        <v>11000000</v>
      </c>
      <c r="BB278">
        <v>2008</v>
      </c>
      <c r="BC278">
        <v>4.5</v>
      </c>
      <c r="BE278" t="s">
        <v>17580</v>
      </c>
      <c r="BF278">
        <v>109</v>
      </c>
      <c r="BG278">
        <v>34468224</v>
      </c>
      <c r="BH278" t="s">
        <v>774</v>
      </c>
      <c r="BI278" t="s">
        <v>17581</v>
      </c>
      <c r="BJ278" t="s">
        <v>36</v>
      </c>
      <c r="BK278" t="s">
        <v>37</v>
      </c>
      <c r="BL278">
        <v>4500000</v>
      </c>
      <c r="BM278">
        <v>2003</v>
      </c>
      <c r="BN278">
        <v>7.3</v>
      </c>
      <c r="CA278" t="s">
        <v>2052</v>
      </c>
      <c r="CB278">
        <v>127</v>
      </c>
      <c r="CC278">
        <v>75597042</v>
      </c>
      <c r="CD278" t="s">
        <v>534</v>
      </c>
      <c r="CE278" t="s">
        <v>10346</v>
      </c>
      <c r="CF278" t="s">
        <v>36</v>
      </c>
      <c r="CG278" t="s">
        <v>37</v>
      </c>
      <c r="CH278">
        <v>20000000</v>
      </c>
      <c r="CI278">
        <v>2002</v>
      </c>
      <c r="CJ278">
        <v>7</v>
      </c>
      <c r="CL278" t="s">
        <v>6692</v>
      </c>
      <c r="CM278">
        <v>102</v>
      </c>
      <c r="CN278">
        <v>49186871</v>
      </c>
      <c r="CO278" t="s">
        <v>350</v>
      </c>
      <c r="CP278" t="s">
        <v>8305</v>
      </c>
      <c r="CQ278" t="s">
        <v>36</v>
      </c>
      <c r="CR278" t="s">
        <v>37</v>
      </c>
      <c r="CT278">
        <v>2005</v>
      </c>
      <c r="CU278">
        <v>5.2</v>
      </c>
      <c r="CW278" t="s">
        <v>5995</v>
      </c>
      <c r="CX278">
        <v>91</v>
      </c>
      <c r="CZ278" t="s">
        <v>3022</v>
      </c>
      <c r="DA278" t="s">
        <v>5997</v>
      </c>
      <c r="DB278" t="s">
        <v>36</v>
      </c>
      <c r="DC278" t="s">
        <v>37</v>
      </c>
      <c r="DD278">
        <v>65000000</v>
      </c>
      <c r="DE278">
        <v>2012</v>
      </c>
      <c r="DF278">
        <v>1.7</v>
      </c>
      <c r="DS278" t="s">
        <v>13466</v>
      </c>
      <c r="DT278">
        <v>93</v>
      </c>
      <c r="DU278">
        <v>15171475</v>
      </c>
      <c r="DV278" t="s">
        <v>306</v>
      </c>
      <c r="DW278" t="s">
        <v>13468</v>
      </c>
      <c r="DX278" t="s">
        <v>36</v>
      </c>
      <c r="DY278" t="s">
        <v>37</v>
      </c>
      <c r="DZ278">
        <v>8500000</v>
      </c>
      <c r="EA278">
        <v>1996</v>
      </c>
      <c r="EB278">
        <v>5.7</v>
      </c>
      <c r="ED278" t="s">
        <v>13275</v>
      </c>
      <c r="EE278">
        <v>93</v>
      </c>
      <c r="EF278">
        <v>20380</v>
      </c>
      <c r="EG278" t="s">
        <v>158</v>
      </c>
      <c r="EH278" t="s">
        <v>13278</v>
      </c>
      <c r="EI278" t="s">
        <v>36</v>
      </c>
      <c r="EJ278" t="s">
        <v>37</v>
      </c>
      <c r="EK278">
        <v>15000000</v>
      </c>
      <c r="EL278">
        <v>2007</v>
      </c>
      <c r="EM278">
        <v>5.9</v>
      </c>
      <c r="EZ278" t="s">
        <v>7202</v>
      </c>
      <c r="FA278">
        <v>127</v>
      </c>
      <c r="FB278">
        <v>14378353</v>
      </c>
      <c r="FC278" t="s">
        <v>964</v>
      </c>
      <c r="FD278" t="s">
        <v>7204</v>
      </c>
      <c r="FE278" t="s">
        <v>36</v>
      </c>
      <c r="FF278" t="s">
        <v>37</v>
      </c>
      <c r="FG278">
        <v>36000000</v>
      </c>
      <c r="FH278">
        <v>1999</v>
      </c>
      <c r="FI278">
        <v>6.8</v>
      </c>
      <c r="FV278" t="s">
        <v>1419</v>
      </c>
      <c r="FW278">
        <v>123</v>
      </c>
      <c r="FX278">
        <v>47095453</v>
      </c>
      <c r="FY278" t="s">
        <v>261</v>
      </c>
      <c r="FZ278" t="s">
        <v>5569</v>
      </c>
      <c r="GA278" t="s">
        <v>36</v>
      </c>
      <c r="GB278" t="s">
        <v>37</v>
      </c>
      <c r="GC278">
        <v>48000000</v>
      </c>
      <c r="GD278">
        <v>2001</v>
      </c>
      <c r="GE278">
        <v>6.4</v>
      </c>
      <c r="GG278" t="s">
        <v>3509</v>
      </c>
      <c r="GH278">
        <v>106</v>
      </c>
      <c r="GI278">
        <v>37760080</v>
      </c>
      <c r="GJ278" t="s">
        <v>563</v>
      </c>
      <c r="GK278" t="s">
        <v>3511</v>
      </c>
      <c r="GL278" t="s">
        <v>36</v>
      </c>
      <c r="GM278" t="s">
        <v>37</v>
      </c>
      <c r="GN278">
        <v>70000000</v>
      </c>
      <c r="GO278">
        <v>2004</v>
      </c>
      <c r="GP278">
        <v>6.1</v>
      </c>
      <c r="HC278" t="s">
        <v>5687</v>
      </c>
      <c r="HD278">
        <v>130</v>
      </c>
      <c r="HE278">
        <v>63600000</v>
      </c>
      <c r="HF278" t="s">
        <v>1091</v>
      </c>
      <c r="HG278" t="s">
        <v>15607</v>
      </c>
      <c r="HH278" t="s">
        <v>36</v>
      </c>
      <c r="HI278" t="s">
        <v>55</v>
      </c>
      <c r="HJ278">
        <v>9000000</v>
      </c>
      <c r="HK278">
        <v>1965</v>
      </c>
      <c r="HL278">
        <v>7</v>
      </c>
    </row>
    <row r="279" spans="2:220" x14ac:dyDescent="0.2">
      <c r="B279" t="s">
        <v>39</v>
      </c>
      <c r="C279">
        <v>150</v>
      </c>
      <c r="D279">
        <v>89289910</v>
      </c>
      <c r="E279" t="s">
        <v>42</v>
      </c>
      <c r="F279" t="s">
        <v>135</v>
      </c>
      <c r="G279" t="s">
        <v>36</v>
      </c>
      <c r="H279" t="s">
        <v>37</v>
      </c>
      <c r="I279">
        <v>215000000</v>
      </c>
      <c r="J279">
        <v>2013</v>
      </c>
      <c r="K279">
        <v>6.5</v>
      </c>
      <c r="M279" t="s">
        <v>1636</v>
      </c>
      <c r="N279">
        <v>82</v>
      </c>
      <c r="O279">
        <v>100446895</v>
      </c>
      <c r="P279" t="s">
        <v>272</v>
      </c>
      <c r="Q279" t="s">
        <v>1638</v>
      </c>
      <c r="R279" t="s">
        <v>36</v>
      </c>
      <c r="S279" t="s">
        <v>37</v>
      </c>
      <c r="T279">
        <v>109000000</v>
      </c>
      <c r="U279">
        <v>2003</v>
      </c>
      <c r="V279">
        <v>3.8</v>
      </c>
      <c r="AI279" t="s">
        <v>15577</v>
      </c>
      <c r="AJ279">
        <v>92</v>
      </c>
      <c r="AL279" t="s">
        <v>523</v>
      </c>
      <c r="AM279" t="s">
        <v>15579</v>
      </c>
      <c r="AN279" t="s">
        <v>36</v>
      </c>
      <c r="AO279" t="s">
        <v>368</v>
      </c>
      <c r="AP279">
        <v>8500000</v>
      </c>
      <c r="AQ279">
        <v>2011</v>
      </c>
      <c r="AR279">
        <v>7.5</v>
      </c>
      <c r="AT279" t="s">
        <v>9514</v>
      </c>
      <c r="AU279">
        <v>103</v>
      </c>
      <c r="AV279">
        <v>90485233</v>
      </c>
      <c r="AW279" t="s">
        <v>5394</v>
      </c>
      <c r="AX279" t="s">
        <v>12090</v>
      </c>
      <c r="AY279" t="s">
        <v>36</v>
      </c>
      <c r="AZ279" t="s">
        <v>37</v>
      </c>
      <c r="BB279">
        <v>2009</v>
      </c>
      <c r="BC279">
        <v>4.0999999999999996</v>
      </c>
      <c r="BE279" t="s">
        <v>4985</v>
      </c>
      <c r="BF279">
        <v>86</v>
      </c>
      <c r="BG279">
        <v>34308901</v>
      </c>
      <c r="BH279" t="s">
        <v>2207</v>
      </c>
      <c r="BI279" t="s">
        <v>12809</v>
      </c>
      <c r="BJ279" t="s">
        <v>36</v>
      </c>
      <c r="BK279" t="s">
        <v>37</v>
      </c>
      <c r="BL279">
        <v>16000000</v>
      </c>
      <c r="BM279">
        <v>2003</v>
      </c>
      <c r="BN279">
        <v>5.0999999999999996</v>
      </c>
      <c r="CA279" t="s">
        <v>3834</v>
      </c>
      <c r="CB279">
        <v>109</v>
      </c>
      <c r="CC279">
        <v>75573300</v>
      </c>
      <c r="CD279" t="s">
        <v>1725</v>
      </c>
      <c r="CE279" t="s">
        <v>3983</v>
      </c>
      <c r="CF279" t="s">
        <v>36</v>
      </c>
      <c r="CG279" t="s">
        <v>37</v>
      </c>
      <c r="CH279">
        <v>61000000</v>
      </c>
      <c r="CI279">
        <v>2013</v>
      </c>
      <c r="CJ279">
        <v>6.7</v>
      </c>
      <c r="CL279" t="s">
        <v>933</v>
      </c>
      <c r="CM279">
        <v>94</v>
      </c>
      <c r="CN279">
        <v>49002815</v>
      </c>
      <c r="CO279" t="s">
        <v>10422</v>
      </c>
      <c r="CP279" t="s">
        <v>10423</v>
      </c>
      <c r="CQ279" t="s">
        <v>36</v>
      </c>
      <c r="CR279" t="s">
        <v>37</v>
      </c>
      <c r="CS279">
        <v>22000000</v>
      </c>
      <c r="CT279">
        <v>2012</v>
      </c>
      <c r="CU279">
        <v>6.4</v>
      </c>
      <c r="CW279" t="s">
        <v>6026</v>
      </c>
      <c r="CX279">
        <v>88</v>
      </c>
      <c r="CY279">
        <v>84300000</v>
      </c>
      <c r="CZ279" t="s">
        <v>6029</v>
      </c>
      <c r="DA279" t="s">
        <v>6030</v>
      </c>
      <c r="DB279" t="s">
        <v>36</v>
      </c>
      <c r="DC279" t="s">
        <v>37</v>
      </c>
      <c r="DD279">
        <v>2600000</v>
      </c>
      <c r="DE279">
        <v>1940</v>
      </c>
      <c r="DF279">
        <v>7.5</v>
      </c>
      <c r="DS279" t="s">
        <v>18501</v>
      </c>
      <c r="DT279">
        <v>93</v>
      </c>
      <c r="DU279">
        <v>15152879</v>
      </c>
      <c r="DV279" t="s">
        <v>5331</v>
      </c>
      <c r="DW279" t="s">
        <v>18502</v>
      </c>
      <c r="DX279" t="s">
        <v>36</v>
      </c>
      <c r="DY279" t="s">
        <v>1463</v>
      </c>
      <c r="DZ279">
        <v>5000000</v>
      </c>
      <c r="EA279">
        <v>2013</v>
      </c>
      <c r="EB279">
        <v>4</v>
      </c>
      <c r="ED279" t="s">
        <v>17303</v>
      </c>
      <c r="EE279">
        <v>86</v>
      </c>
      <c r="EF279">
        <v>20200</v>
      </c>
      <c r="EG279" t="s">
        <v>255</v>
      </c>
      <c r="EH279" t="s">
        <v>17305</v>
      </c>
      <c r="EI279" t="s">
        <v>36</v>
      </c>
      <c r="EJ279" t="s">
        <v>37</v>
      </c>
      <c r="EK279">
        <v>6000000</v>
      </c>
      <c r="EL279">
        <v>2014</v>
      </c>
      <c r="EM279">
        <v>5.8</v>
      </c>
      <c r="EZ279" t="s">
        <v>15821</v>
      </c>
      <c r="FA279">
        <v>84</v>
      </c>
      <c r="FB279">
        <v>14373825</v>
      </c>
      <c r="FC279" t="s">
        <v>1432</v>
      </c>
      <c r="FD279" t="s">
        <v>15822</v>
      </c>
      <c r="FE279" t="s">
        <v>36</v>
      </c>
      <c r="FF279" t="s">
        <v>37</v>
      </c>
      <c r="FG279">
        <v>8600000</v>
      </c>
      <c r="FH279">
        <v>2007</v>
      </c>
      <c r="FI279">
        <v>6.5</v>
      </c>
      <c r="FV279" t="s">
        <v>3100</v>
      </c>
      <c r="FW279">
        <v>100</v>
      </c>
      <c r="FX279">
        <v>47000485</v>
      </c>
      <c r="FY279" t="s">
        <v>3102</v>
      </c>
      <c r="FZ279" t="s">
        <v>3103</v>
      </c>
      <c r="GA279" t="s">
        <v>36</v>
      </c>
      <c r="GB279" t="s">
        <v>37</v>
      </c>
      <c r="GC279">
        <v>75000000</v>
      </c>
      <c r="GD279">
        <v>2010</v>
      </c>
      <c r="GE279">
        <v>5.4</v>
      </c>
      <c r="GG279" t="s">
        <v>253</v>
      </c>
      <c r="GH279">
        <v>106</v>
      </c>
      <c r="GI279">
        <v>37754208</v>
      </c>
      <c r="GJ279" t="s">
        <v>839</v>
      </c>
      <c r="GK279" t="s">
        <v>2794</v>
      </c>
      <c r="GL279" t="s">
        <v>36</v>
      </c>
      <c r="GM279" t="s">
        <v>37</v>
      </c>
      <c r="GN279">
        <v>70000000</v>
      </c>
      <c r="GO279">
        <v>1996</v>
      </c>
      <c r="GP279">
        <v>6.3</v>
      </c>
      <c r="HC279" t="s">
        <v>2287</v>
      </c>
      <c r="HD279">
        <v>97</v>
      </c>
      <c r="HE279">
        <v>63408614</v>
      </c>
      <c r="HF279" t="s">
        <v>1782</v>
      </c>
      <c r="HG279" t="s">
        <v>4664</v>
      </c>
      <c r="HH279" t="s">
        <v>36</v>
      </c>
      <c r="HI279" t="s">
        <v>37</v>
      </c>
      <c r="HJ279">
        <v>55000000</v>
      </c>
      <c r="HK279">
        <v>1989</v>
      </c>
      <c r="HL279">
        <v>6.3</v>
      </c>
    </row>
    <row r="280" spans="2:220" x14ac:dyDescent="0.2">
      <c r="B280" t="s">
        <v>5587</v>
      </c>
      <c r="C280">
        <v>115</v>
      </c>
      <c r="D280">
        <v>89253340</v>
      </c>
      <c r="E280" t="s">
        <v>226</v>
      </c>
      <c r="F280" t="s">
        <v>5588</v>
      </c>
      <c r="G280" t="s">
        <v>36</v>
      </c>
      <c r="H280" t="s">
        <v>1463</v>
      </c>
      <c r="I280">
        <v>48000000</v>
      </c>
      <c r="J280">
        <v>2014</v>
      </c>
      <c r="K280">
        <v>6</v>
      </c>
      <c r="M280" t="s">
        <v>519</v>
      </c>
      <c r="N280">
        <v>113</v>
      </c>
      <c r="O280">
        <v>100189501</v>
      </c>
      <c r="P280" t="s">
        <v>521</v>
      </c>
      <c r="Q280" t="s">
        <v>522</v>
      </c>
      <c r="R280" t="s">
        <v>36</v>
      </c>
      <c r="S280" t="s">
        <v>37</v>
      </c>
      <c r="T280">
        <v>178000000</v>
      </c>
      <c r="U280">
        <v>2014</v>
      </c>
      <c r="V280">
        <v>7.9</v>
      </c>
      <c r="AI280" t="s">
        <v>15929</v>
      </c>
      <c r="AJ280">
        <v>171</v>
      </c>
      <c r="AL280" t="s">
        <v>15931</v>
      </c>
      <c r="AM280" t="s">
        <v>15932</v>
      </c>
      <c r="AN280" t="s">
        <v>36</v>
      </c>
      <c r="AO280" t="s">
        <v>37</v>
      </c>
      <c r="AP280">
        <v>7623000</v>
      </c>
      <c r="AQ280">
        <v>1951</v>
      </c>
      <c r="AR280">
        <v>7.2</v>
      </c>
      <c r="AT280" t="s">
        <v>2667</v>
      </c>
      <c r="AU280">
        <v>88</v>
      </c>
      <c r="AV280">
        <v>90443603</v>
      </c>
      <c r="AW280" t="s">
        <v>545</v>
      </c>
      <c r="AX280" t="s">
        <v>2669</v>
      </c>
      <c r="AY280" t="s">
        <v>36</v>
      </c>
      <c r="AZ280" t="s">
        <v>37</v>
      </c>
      <c r="BA280">
        <v>80000000</v>
      </c>
      <c r="BB280">
        <v>1996</v>
      </c>
      <c r="BC280">
        <v>6.3</v>
      </c>
      <c r="BE280" t="s">
        <v>4731</v>
      </c>
      <c r="BF280">
        <v>94</v>
      </c>
      <c r="BG280">
        <v>34238611</v>
      </c>
      <c r="BH280" t="s">
        <v>1690</v>
      </c>
      <c r="BI280" t="s">
        <v>4733</v>
      </c>
      <c r="BJ280" t="s">
        <v>36</v>
      </c>
      <c r="BK280" t="s">
        <v>37</v>
      </c>
      <c r="BL280">
        <v>55000000</v>
      </c>
      <c r="BM280">
        <v>2003</v>
      </c>
      <c r="BN280">
        <v>6</v>
      </c>
      <c r="CA280" t="s">
        <v>758</v>
      </c>
      <c r="CB280">
        <v>156</v>
      </c>
      <c r="CC280">
        <v>75530832</v>
      </c>
      <c r="CD280" t="s">
        <v>2380</v>
      </c>
      <c r="CE280" t="s">
        <v>4036</v>
      </c>
      <c r="CF280" t="s">
        <v>36</v>
      </c>
      <c r="CG280" t="s">
        <v>37</v>
      </c>
      <c r="CH280">
        <v>55000000</v>
      </c>
      <c r="CI280">
        <v>1999</v>
      </c>
      <c r="CJ280">
        <v>6.8</v>
      </c>
      <c r="CL280" t="s">
        <v>10758</v>
      </c>
      <c r="CM280">
        <v>72</v>
      </c>
      <c r="CN280">
        <v>48423368</v>
      </c>
      <c r="CO280" t="s">
        <v>2675</v>
      </c>
      <c r="CP280" t="s">
        <v>10759</v>
      </c>
      <c r="CQ280" t="s">
        <v>36</v>
      </c>
      <c r="CR280" t="s">
        <v>37</v>
      </c>
      <c r="CS280">
        <v>20000000</v>
      </c>
      <c r="CT280">
        <v>2002</v>
      </c>
      <c r="CU280">
        <v>5.8</v>
      </c>
      <c r="CW280" t="s">
        <v>1615</v>
      </c>
      <c r="CX280">
        <v>102</v>
      </c>
      <c r="CY280">
        <v>62318875</v>
      </c>
      <c r="CZ280" t="s">
        <v>283</v>
      </c>
      <c r="DA280" t="s">
        <v>6041</v>
      </c>
      <c r="DB280" t="s">
        <v>36</v>
      </c>
      <c r="DC280" t="s">
        <v>37</v>
      </c>
      <c r="DD280">
        <v>50000000</v>
      </c>
      <c r="DE280">
        <v>2006</v>
      </c>
      <c r="DF280">
        <v>6.8</v>
      </c>
      <c r="DS280" t="s">
        <v>17710</v>
      </c>
      <c r="DT280">
        <v>93</v>
      </c>
      <c r="DU280">
        <v>15126948</v>
      </c>
      <c r="DV280" t="s">
        <v>10177</v>
      </c>
      <c r="DW280" t="s">
        <v>17712</v>
      </c>
      <c r="DX280" t="s">
        <v>36</v>
      </c>
      <c r="DY280" t="s">
        <v>37</v>
      </c>
      <c r="DZ280">
        <v>5000000</v>
      </c>
      <c r="EA280">
        <v>1995</v>
      </c>
      <c r="EB280">
        <v>4.9000000000000004</v>
      </c>
      <c r="ED280" t="s">
        <v>22855</v>
      </c>
      <c r="EE280">
        <v>96</v>
      </c>
      <c r="EF280">
        <v>11798</v>
      </c>
      <c r="EG280" t="s">
        <v>22857</v>
      </c>
      <c r="EH280" t="s">
        <v>22858</v>
      </c>
      <c r="EI280" t="s">
        <v>36</v>
      </c>
      <c r="EJ280" t="s">
        <v>37</v>
      </c>
      <c r="EK280">
        <v>100000</v>
      </c>
      <c r="EL280">
        <v>2003</v>
      </c>
      <c r="EM280">
        <v>4.7</v>
      </c>
      <c r="EZ280" t="s">
        <v>1037</v>
      </c>
      <c r="FA280">
        <v>111</v>
      </c>
      <c r="FB280">
        <v>14337579</v>
      </c>
      <c r="FC280" t="s">
        <v>1814</v>
      </c>
      <c r="FD280" t="s">
        <v>9139</v>
      </c>
      <c r="FE280" t="s">
        <v>36</v>
      </c>
      <c r="FF280" t="s">
        <v>368</v>
      </c>
      <c r="FG280">
        <v>27000000</v>
      </c>
      <c r="FH280">
        <v>1998</v>
      </c>
      <c r="FI280">
        <v>7.7</v>
      </c>
      <c r="FV280" t="s">
        <v>7136</v>
      </c>
      <c r="FW280">
        <v>110</v>
      </c>
      <c r="FX280">
        <v>46813366</v>
      </c>
      <c r="FY280" t="s">
        <v>4198</v>
      </c>
      <c r="FZ280" t="s">
        <v>7137</v>
      </c>
      <c r="GA280" t="s">
        <v>36</v>
      </c>
      <c r="GB280" t="s">
        <v>37</v>
      </c>
      <c r="GC280">
        <v>38000000</v>
      </c>
      <c r="GD280">
        <v>2016</v>
      </c>
      <c r="GE280">
        <v>6.1</v>
      </c>
      <c r="GG280" t="s">
        <v>12171</v>
      </c>
      <c r="GH280">
        <v>87</v>
      </c>
      <c r="GI280">
        <v>37566230</v>
      </c>
      <c r="GJ280" t="s">
        <v>2619</v>
      </c>
      <c r="GK280" t="s">
        <v>12173</v>
      </c>
      <c r="GL280" t="s">
        <v>36</v>
      </c>
      <c r="GM280" t="s">
        <v>37</v>
      </c>
      <c r="GN280">
        <v>17000000</v>
      </c>
      <c r="GO280">
        <v>2003</v>
      </c>
      <c r="GP280">
        <v>5.0999999999999996</v>
      </c>
      <c r="HC280" t="s">
        <v>8050</v>
      </c>
      <c r="HD280">
        <v>126</v>
      </c>
      <c r="HE280">
        <v>62700000</v>
      </c>
      <c r="HF280" t="s">
        <v>1091</v>
      </c>
      <c r="HG280" t="s">
        <v>8051</v>
      </c>
      <c r="HH280" t="s">
        <v>36</v>
      </c>
      <c r="HI280" t="s">
        <v>55</v>
      </c>
      <c r="HJ280">
        <v>34000000</v>
      </c>
      <c r="HK280">
        <v>1979</v>
      </c>
      <c r="HL280">
        <v>6.3</v>
      </c>
    </row>
    <row r="281" spans="2:220" x14ac:dyDescent="0.2">
      <c r="B281" t="s">
        <v>297</v>
      </c>
      <c r="C281">
        <v>124</v>
      </c>
      <c r="D281">
        <v>89021735</v>
      </c>
      <c r="E281" t="s">
        <v>464</v>
      </c>
      <c r="F281" t="s">
        <v>1426</v>
      </c>
      <c r="G281" t="s">
        <v>36</v>
      </c>
      <c r="H281" t="s">
        <v>37</v>
      </c>
      <c r="I281">
        <v>120000000</v>
      </c>
      <c r="J281">
        <v>2013</v>
      </c>
      <c r="K281">
        <v>7</v>
      </c>
      <c r="M281" t="s">
        <v>2701</v>
      </c>
      <c r="N281">
        <v>80</v>
      </c>
      <c r="O281">
        <v>100169068</v>
      </c>
      <c r="P281" t="s">
        <v>721</v>
      </c>
      <c r="Q281" t="s">
        <v>2703</v>
      </c>
      <c r="R281" t="s">
        <v>36</v>
      </c>
      <c r="S281" t="s">
        <v>37</v>
      </c>
      <c r="T281">
        <v>80000000</v>
      </c>
      <c r="U281">
        <v>2010</v>
      </c>
      <c r="V281">
        <v>4.5999999999999996</v>
      </c>
      <c r="AI281" t="s">
        <v>16263</v>
      </c>
      <c r="AJ281">
        <v>124</v>
      </c>
      <c r="AL281" t="s">
        <v>1053</v>
      </c>
      <c r="AM281" t="s">
        <v>16265</v>
      </c>
      <c r="AN281" t="s">
        <v>1462</v>
      </c>
      <c r="AO281" t="s">
        <v>266</v>
      </c>
      <c r="AP281">
        <v>8000000</v>
      </c>
      <c r="AQ281">
        <v>2005</v>
      </c>
      <c r="AR281">
        <v>7.7</v>
      </c>
      <c r="AT281" t="s">
        <v>5243</v>
      </c>
      <c r="AU281">
        <v>116</v>
      </c>
      <c r="AV281">
        <v>90400000</v>
      </c>
      <c r="AW281" t="s">
        <v>15658</v>
      </c>
      <c r="AX281" t="s">
        <v>15659</v>
      </c>
      <c r="AY281" t="s">
        <v>36</v>
      </c>
      <c r="AZ281" t="s">
        <v>37</v>
      </c>
      <c r="BB281">
        <v>1983</v>
      </c>
      <c r="BC281">
        <v>7.5</v>
      </c>
      <c r="BE281" t="s">
        <v>5859</v>
      </c>
      <c r="BF281">
        <v>105</v>
      </c>
      <c r="BG281">
        <v>34014398</v>
      </c>
      <c r="BH281" t="s">
        <v>7327</v>
      </c>
      <c r="BI281" t="s">
        <v>7841</v>
      </c>
      <c r="BJ281" t="s">
        <v>36</v>
      </c>
      <c r="BK281" t="s">
        <v>765</v>
      </c>
      <c r="BL281">
        <v>33000000</v>
      </c>
      <c r="BM281">
        <v>2006</v>
      </c>
      <c r="BN281">
        <v>5.6</v>
      </c>
      <c r="CA281" t="s">
        <v>4039</v>
      </c>
      <c r="CB281">
        <v>170</v>
      </c>
      <c r="CC281">
        <v>75370763</v>
      </c>
      <c r="CD281" t="s">
        <v>98</v>
      </c>
      <c r="CE281" t="s">
        <v>4041</v>
      </c>
      <c r="CF281" t="s">
        <v>36</v>
      </c>
      <c r="CG281" t="s">
        <v>37</v>
      </c>
      <c r="CH281">
        <v>60000000</v>
      </c>
      <c r="CI281">
        <v>1998</v>
      </c>
      <c r="CJ281">
        <v>6.5</v>
      </c>
      <c r="CL281" t="s">
        <v>5827</v>
      </c>
      <c r="CM281">
        <v>93</v>
      </c>
      <c r="CN281">
        <v>48114556</v>
      </c>
      <c r="CO281" t="s">
        <v>5229</v>
      </c>
      <c r="CP281" t="s">
        <v>5829</v>
      </c>
      <c r="CQ281" t="s">
        <v>36</v>
      </c>
      <c r="CR281" t="s">
        <v>37</v>
      </c>
      <c r="CS281">
        <v>26000000</v>
      </c>
      <c r="CT281">
        <v>2004</v>
      </c>
      <c r="CU281">
        <v>4.3</v>
      </c>
      <c r="CW281" t="s">
        <v>6072</v>
      </c>
      <c r="CX281">
        <v>99</v>
      </c>
      <c r="CY281">
        <v>31136950</v>
      </c>
      <c r="CZ281" t="s">
        <v>6074</v>
      </c>
      <c r="DA281" t="s">
        <v>6075</v>
      </c>
      <c r="DB281" t="s">
        <v>36</v>
      </c>
      <c r="DC281" t="s">
        <v>37</v>
      </c>
      <c r="DD281">
        <v>44000000</v>
      </c>
      <c r="DE281">
        <v>2010</v>
      </c>
      <c r="DF281">
        <v>6.5</v>
      </c>
      <c r="DS281" t="s">
        <v>12974</v>
      </c>
      <c r="DT281">
        <v>114</v>
      </c>
      <c r="DU281">
        <v>15100000</v>
      </c>
      <c r="DV281" t="s">
        <v>2844</v>
      </c>
      <c r="DW281" t="s">
        <v>12976</v>
      </c>
      <c r="DX281" t="s">
        <v>36</v>
      </c>
      <c r="DY281" t="s">
        <v>37</v>
      </c>
      <c r="DZ281">
        <v>15000000</v>
      </c>
      <c r="EA281">
        <v>1984</v>
      </c>
      <c r="EB281">
        <v>6</v>
      </c>
      <c r="ED281" t="s">
        <v>22815</v>
      </c>
      <c r="EE281">
        <v>133</v>
      </c>
      <c r="EF281">
        <v>9910</v>
      </c>
      <c r="EG281" t="s">
        <v>996</v>
      </c>
      <c r="EH281" t="s">
        <v>22817</v>
      </c>
      <c r="EI281" t="s">
        <v>12470</v>
      </c>
      <c r="EJ281" t="s">
        <v>12471</v>
      </c>
      <c r="EK281">
        <v>25000000</v>
      </c>
      <c r="EL281">
        <v>2004</v>
      </c>
      <c r="EM281">
        <v>7.6</v>
      </c>
      <c r="EZ281" t="s">
        <v>8038</v>
      </c>
      <c r="FA281">
        <v>113</v>
      </c>
      <c r="FB281">
        <v>14268533</v>
      </c>
      <c r="FC281" t="s">
        <v>438</v>
      </c>
      <c r="FD281" t="s">
        <v>8040</v>
      </c>
      <c r="FE281" t="s">
        <v>36</v>
      </c>
      <c r="FF281" t="s">
        <v>55</v>
      </c>
      <c r="FG281">
        <v>31500000</v>
      </c>
      <c r="FH281">
        <v>2016</v>
      </c>
      <c r="FI281">
        <v>6.3</v>
      </c>
      <c r="FV281" t="s">
        <v>4192</v>
      </c>
      <c r="FW281">
        <v>104</v>
      </c>
      <c r="FX281">
        <v>46611204</v>
      </c>
      <c r="FY281" t="s">
        <v>2139</v>
      </c>
      <c r="FZ281" t="s">
        <v>4194</v>
      </c>
      <c r="GA281" t="s">
        <v>36</v>
      </c>
      <c r="GB281" t="s">
        <v>37</v>
      </c>
      <c r="GC281">
        <v>48000000</v>
      </c>
      <c r="GD281">
        <v>1998</v>
      </c>
      <c r="GE281">
        <v>6.1</v>
      </c>
      <c r="GG281" t="s">
        <v>5347</v>
      </c>
      <c r="GH281">
        <v>109</v>
      </c>
      <c r="GI281">
        <v>37553932</v>
      </c>
      <c r="GJ281" t="s">
        <v>4363</v>
      </c>
      <c r="GK281" t="s">
        <v>7417</v>
      </c>
      <c r="GL281" t="s">
        <v>36</v>
      </c>
      <c r="GM281" t="s">
        <v>37</v>
      </c>
      <c r="GN281">
        <v>40000000</v>
      </c>
      <c r="GO281">
        <v>2011</v>
      </c>
      <c r="GP281">
        <v>6.7</v>
      </c>
      <c r="HC281" t="s">
        <v>5048</v>
      </c>
      <c r="HD281">
        <v>112</v>
      </c>
      <c r="HE281">
        <v>62549000</v>
      </c>
      <c r="HF281" t="s">
        <v>391</v>
      </c>
      <c r="HG281" t="s">
        <v>18414</v>
      </c>
      <c r="HH281" t="s">
        <v>36</v>
      </c>
      <c r="HI281" t="s">
        <v>55</v>
      </c>
      <c r="HJ281">
        <v>2300000</v>
      </c>
      <c r="HK281">
        <v>1992</v>
      </c>
      <c r="HL281">
        <v>7.3</v>
      </c>
    </row>
    <row r="282" spans="2:220" x14ac:dyDescent="0.2">
      <c r="B282" t="s">
        <v>526</v>
      </c>
      <c r="C282">
        <v>176</v>
      </c>
      <c r="D282">
        <v>88246220</v>
      </c>
      <c r="E282" t="s">
        <v>528</v>
      </c>
      <c r="F282" t="s">
        <v>529</v>
      </c>
      <c r="G282" t="s">
        <v>36</v>
      </c>
      <c r="H282" t="s">
        <v>37</v>
      </c>
      <c r="I282">
        <v>175000000</v>
      </c>
      <c r="J282">
        <v>1995</v>
      </c>
      <c r="K282">
        <v>6.1</v>
      </c>
      <c r="M282" t="s">
        <v>1309</v>
      </c>
      <c r="N282">
        <v>128</v>
      </c>
      <c r="O282">
        <v>100012500</v>
      </c>
      <c r="P282" t="s">
        <v>975</v>
      </c>
      <c r="Q282" t="s">
        <v>2146</v>
      </c>
      <c r="R282" t="s">
        <v>36</v>
      </c>
      <c r="S282" t="s">
        <v>37</v>
      </c>
      <c r="T282">
        <v>90000000</v>
      </c>
      <c r="U282">
        <v>1995</v>
      </c>
      <c r="V282">
        <v>7.6</v>
      </c>
      <c r="AI282" t="s">
        <v>5875</v>
      </c>
      <c r="AJ282">
        <v>124</v>
      </c>
      <c r="AL282" t="s">
        <v>760</v>
      </c>
      <c r="AM282" t="s">
        <v>17597</v>
      </c>
      <c r="AN282" t="s">
        <v>36</v>
      </c>
      <c r="AO282" t="s">
        <v>37</v>
      </c>
      <c r="AP282">
        <v>5000000</v>
      </c>
      <c r="AQ282">
        <v>1980</v>
      </c>
      <c r="AR282">
        <v>8.1999999999999993</v>
      </c>
      <c r="AT282" t="s">
        <v>1255</v>
      </c>
      <c r="AU282">
        <v>111</v>
      </c>
      <c r="AV282">
        <v>90356857</v>
      </c>
      <c r="AW282" t="s">
        <v>975</v>
      </c>
      <c r="AX282" t="s">
        <v>4032</v>
      </c>
      <c r="AY282" t="s">
        <v>36</v>
      </c>
      <c r="AZ282" t="s">
        <v>37</v>
      </c>
      <c r="BA282">
        <v>58000000</v>
      </c>
      <c r="BB282">
        <v>2010</v>
      </c>
      <c r="BC282">
        <v>7.1</v>
      </c>
      <c r="BE282" t="s">
        <v>5859</v>
      </c>
      <c r="BF282">
        <v>105</v>
      </c>
      <c r="BG282">
        <v>34014398</v>
      </c>
      <c r="BH282" t="s">
        <v>7327</v>
      </c>
      <c r="BI282" t="s">
        <v>7841</v>
      </c>
      <c r="BJ282" t="s">
        <v>36</v>
      </c>
      <c r="BK282" t="s">
        <v>765</v>
      </c>
      <c r="BL282">
        <v>33000000</v>
      </c>
      <c r="BM282">
        <v>2006</v>
      </c>
      <c r="BN282">
        <v>5.6</v>
      </c>
      <c r="CA282" t="s">
        <v>3776</v>
      </c>
      <c r="CB282">
        <v>178</v>
      </c>
      <c r="CC282">
        <v>75305995</v>
      </c>
      <c r="CD282" t="s">
        <v>3007</v>
      </c>
      <c r="CE282" t="s">
        <v>6355</v>
      </c>
      <c r="CF282" t="s">
        <v>36</v>
      </c>
      <c r="CG282" t="s">
        <v>37</v>
      </c>
      <c r="CH282">
        <v>40000000</v>
      </c>
      <c r="CI282">
        <v>2004</v>
      </c>
      <c r="CJ282">
        <v>7.7</v>
      </c>
      <c r="CL282" t="s">
        <v>3152</v>
      </c>
      <c r="CM282">
        <v>69</v>
      </c>
      <c r="CN282">
        <v>48092846</v>
      </c>
      <c r="CO282" t="s">
        <v>10258</v>
      </c>
      <c r="CP282" t="s">
        <v>13990</v>
      </c>
      <c r="CQ282" t="s">
        <v>36</v>
      </c>
      <c r="CR282" t="s">
        <v>37</v>
      </c>
      <c r="CS282">
        <v>12500000</v>
      </c>
      <c r="CT282">
        <v>1988</v>
      </c>
      <c r="CU282">
        <v>7.3</v>
      </c>
      <c r="CW282" t="s">
        <v>6146</v>
      </c>
      <c r="CX282">
        <v>100</v>
      </c>
      <c r="CY282">
        <v>37652565</v>
      </c>
      <c r="CZ282" t="s">
        <v>438</v>
      </c>
      <c r="DA282" t="s">
        <v>6147</v>
      </c>
      <c r="DB282" t="s">
        <v>36</v>
      </c>
      <c r="DC282" t="s">
        <v>37</v>
      </c>
      <c r="DD282">
        <v>42000000</v>
      </c>
      <c r="DE282">
        <v>2011</v>
      </c>
      <c r="DF282">
        <v>5.4</v>
      </c>
      <c r="DS282" t="s">
        <v>8567</v>
      </c>
      <c r="DT282">
        <v>93</v>
      </c>
      <c r="DU282">
        <v>14888028</v>
      </c>
      <c r="DV282" t="s">
        <v>8569</v>
      </c>
      <c r="DW282" t="s">
        <v>8570</v>
      </c>
      <c r="DX282" t="s">
        <v>36</v>
      </c>
      <c r="DY282" t="s">
        <v>37</v>
      </c>
      <c r="DZ282">
        <v>30000000</v>
      </c>
      <c r="EA282">
        <v>2005</v>
      </c>
      <c r="EB282">
        <v>5.0999999999999996</v>
      </c>
      <c r="ED282" t="s">
        <v>20543</v>
      </c>
      <c r="EE282">
        <v>106</v>
      </c>
      <c r="EF282">
        <v>2436</v>
      </c>
      <c r="EG282" t="s">
        <v>20545</v>
      </c>
      <c r="EH282" t="s">
        <v>20546</v>
      </c>
      <c r="EI282" t="s">
        <v>36</v>
      </c>
      <c r="EJ282" t="s">
        <v>37</v>
      </c>
      <c r="EK282">
        <v>2000000</v>
      </c>
      <c r="EL282">
        <v>2012</v>
      </c>
      <c r="EM282">
        <v>5.7</v>
      </c>
      <c r="EZ282" t="s">
        <v>9826</v>
      </c>
      <c r="FA282">
        <v>101</v>
      </c>
      <c r="FB282">
        <v>14095303</v>
      </c>
      <c r="FC282" t="s">
        <v>7322</v>
      </c>
      <c r="FD282" t="s">
        <v>9828</v>
      </c>
      <c r="FE282" t="s">
        <v>36</v>
      </c>
      <c r="FF282" t="s">
        <v>37</v>
      </c>
      <c r="FG282">
        <v>25000000</v>
      </c>
      <c r="FH282">
        <v>1996</v>
      </c>
      <c r="FI282">
        <v>5.4</v>
      </c>
      <c r="FV282" t="s">
        <v>362</v>
      </c>
      <c r="FW282">
        <v>120</v>
      </c>
      <c r="FX282">
        <v>46338728</v>
      </c>
      <c r="FY282" t="s">
        <v>213</v>
      </c>
      <c r="FZ282" t="s">
        <v>13327</v>
      </c>
      <c r="GA282" t="s">
        <v>36</v>
      </c>
      <c r="GB282" t="s">
        <v>37</v>
      </c>
      <c r="GC282">
        <v>14500000</v>
      </c>
      <c r="GD282">
        <v>1996</v>
      </c>
      <c r="GE282">
        <v>6.8</v>
      </c>
      <c r="GG282" t="s">
        <v>6547</v>
      </c>
      <c r="GH282">
        <v>109</v>
      </c>
      <c r="GI282">
        <v>37371385</v>
      </c>
      <c r="GJ282" t="s">
        <v>6549</v>
      </c>
      <c r="GK282" t="s">
        <v>6550</v>
      </c>
      <c r="GL282" t="s">
        <v>36</v>
      </c>
      <c r="GM282" t="s">
        <v>37</v>
      </c>
      <c r="GN282">
        <v>40000000</v>
      </c>
      <c r="GO282">
        <v>2011</v>
      </c>
      <c r="GP282">
        <v>7</v>
      </c>
      <c r="HC282" t="s">
        <v>406</v>
      </c>
      <c r="HD282">
        <v>104</v>
      </c>
      <c r="HE282">
        <v>62494975</v>
      </c>
      <c r="HF282" t="s">
        <v>2416</v>
      </c>
      <c r="HG282" t="s">
        <v>2417</v>
      </c>
      <c r="HH282" t="s">
        <v>36</v>
      </c>
      <c r="HI282" t="s">
        <v>37</v>
      </c>
      <c r="HJ282">
        <v>85000000</v>
      </c>
      <c r="HK282">
        <v>2006</v>
      </c>
      <c r="HL282">
        <v>6</v>
      </c>
    </row>
    <row r="283" spans="2:220" x14ac:dyDescent="0.2">
      <c r="B283" t="s">
        <v>2459</v>
      </c>
      <c r="C283">
        <v>113</v>
      </c>
      <c r="D283">
        <v>87704396</v>
      </c>
      <c r="E283" t="s">
        <v>977</v>
      </c>
      <c r="F283" t="s">
        <v>3602</v>
      </c>
      <c r="G283" t="s">
        <v>36</v>
      </c>
      <c r="H283" t="s">
        <v>37</v>
      </c>
      <c r="I283">
        <v>66000000</v>
      </c>
      <c r="J283">
        <v>1999</v>
      </c>
      <c r="K283">
        <v>6.2</v>
      </c>
      <c r="M283" t="s">
        <v>3033</v>
      </c>
      <c r="N283">
        <v>110</v>
      </c>
      <c r="O283">
        <v>97360069</v>
      </c>
      <c r="P283" t="s">
        <v>900</v>
      </c>
      <c r="Q283" t="s">
        <v>3035</v>
      </c>
      <c r="R283" t="s">
        <v>36</v>
      </c>
      <c r="S283" t="s">
        <v>37</v>
      </c>
      <c r="T283">
        <v>75000000</v>
      </c>
      <c r="U283">
        <v>1999</v>
      </c>
      <c r="V283">
        <v>4.0999999999999996</v>
      </c>
      <c r="AI283" t="s">
        <v>17651</v>
      </c>
      <c r="AJ283">
        <v>129</v>
      </c>
      <c r="AL283" t="s">
        <v>5617</v>
      </c>
      <c r="AM283" t="s">
        <v>17652</v>
      </c>
      <c r="AN283" t="s">
        <v>36</v>
      </c>
      <c r="AO283" t="s">
        <v>37</v>
      </c>
      <c r="AP283">
        <v>5000000</v>
      </c>
      <c r="AQ283">
        <v>1981</v>
      </c>
      <c r="AR283">
        <v>6.7</v>
      </c>
      <c r="AT283" t="s">
        <v>6316</v>
      </c>
      <c r="AU283">
        <v>107</v>
      </c>
      <c r="AV283">
        <v>90353764</v>
      </c>
      <c r="AW283" t="s">
        <v>1247</v>
      </c>
      <c r="AX283" t="s">
        <v>6317</v>
      </c>
      <c r="AY283" t="s">
        <v>36</v>
      </c>
      <c r="AZ283" t="s">
        <v>37</v>
      </c>
      <c r="BA283">
        <v>40000000</v>
      </c>
      <c r="BB283">
        <v>2015</v>
      </c>
      <c r="BC283">
        <v>6</v>
      </c>
      <c r="BE283" t="s">
        <v>6586</v>
      </c>
      <c r="BF283">
        <v>102</v>
      </c>
      <c r="BG283">
        <v>33864342</v>
      </c>
      <c r="BH283" t="s">
        <v>528</v>
      </c>
      <c r="BI283" t="s">
        <v>6587</v>
      </c>
      <c r="BJ283" t="s">
        <v>36</v>
      </c>
      <c r="BK283" t="s">
        <v>55</v>
      </c>
      <c r="BL283">
        <v>40000000</v>
      </c>
      <c r="BM283">
        <v>1999</v>
      </c>
      <c r="BN283">
        <v>5.8</v>
      </c>
      <c r="CA283" t="s">
        <v>2365</v>
      </c>
      <c r="CB283">
        <v>121</v>
      </c>
      <c r="CC283">
        <v>75274748</v>
      </c>
      <c r="CD283" t="s">
        <v>1744</v>
      </c>
      <c r="CE283" t="s">
        <v>6341</v>
      </c>
      <c r="CF283" t="s">
        <v>36</v>
      </c>
      <c r="CG283" t="s">
        <v>37</v>
      </c>
      <c r="CH283">
        <v>35000000</v>
      </c>
      <c r="CI283">
        <v>2015</v>
      </c>
      <c r="CJ283">
        <v>7.2</v>
      </c>
      <c r="CL283" t="s">
        <v>7115</v>
      </c>
      <c r="CM283">
        <v>96</v>
      </c>
      <c r="CN283">
        <v>48006503</v>
      </c>
      <c r="CO283" t="s">
        <v>639</v>
      </c>
      <c r="CP283" t="s">
        <v>7117</v>
      </c>
      <c r="CQ283" t="s">
        <v>36</v>
      </c>
      <c r="CR283" t="s">
        <v>37</v>
      </c>
      <c r="CS283">
        <v>37000000</v>
      </c>
      <c r="CT283">
        <v>2008</v>
      </c>
      <c r="CU283">
        <v>6</v>
      </c>
      <c r="CW283" t="s">
        <v>6154</v>
      </c>
      <c r="CX283">
        <v>104</v>
      </c>
      <c r="CY283">
        <v>20915465</v>
      </c>
      <c r="CZ283" t="s">
        <v>2396</v>
      </c>
      <c r="DA283" t="s">
        <v>6156</v>
      </c>
      <c r="DB283" t="s">
        <v>36</v>
      </c>
      <c r="DC283" t="s">
        <v>55</v>
      </c>
      <c r="DD283">
        <v>42000000</v>
      </c>
      <c r="DE283">
        <v>1993</v>
      </c>
      <c r="DF283">
        <v>4</v>
      </c>
      <c r="DS283" t="s">
        <v>20137</v>
      </c>
      <c r="DT283">
        <v>100</v>
      </c>
      <c r="DU283">
        <v>14673301</v>
      </c>
      <c r="DV283" t="s">
        <v>20139</v>
      </c>
      <c r="DW283" t="s">
        <v>20140</v>
      </c>
      <c r="DX283" t="s">
        <v>36</v>
      </c>
      <c r="DY283" t="s">
        <v>37</v>
      </c>
      <c r="DZ283">
        <v>2000000</v>
      </c>
      <c r="EA283">
        <v>2014</v>
      </c>
      <c r="EB283">
        <v>6.9</v>
      </c>
      <c r="ED283" t="s">
        <v>23094</v>
      </c>
      <c r="EE283">
        <v>110</v>
      </c>
      <c r="EF283">
        <v>1711</v>
      </c>
      <c r="EG283" t="s">
        <v>23096</v>
      </c>
      <c r="EH283" t="s">
        <v>23097</v>
      </c>
      <c r="EI283" t="s">
        <v>36</v>
      </c>
      <c r="EJ283" t="s">
        <v>37</v>
      </c>
      <c r="EL283">
        <v>2015</v>
      </c>
      <c r="EM283">
        <v>6.6</v>
      </c>
      <c r="EZ283" t="s">
        <v>11746</v>
      </c>
      <c r="FA283">
        <v>110</v>
      </c>
      <c r="FB283">
        <v>13998282</v>
      </c>
      <c r="FC283" t="s">
        <v>703</v>
      </c>
      <c r="FD283" t="s">
        <v>11748</v>
      </c>
      <c r="FE283" t="s">
        <v>36</v>
      </c>
      <c r="FF283" t="s">
        <v>37</v>
      </c>
      <c r="FG283">
        <v>16000000</v>
      </c>
      <c r="FH283">
        <v>2014</v>
      </c>
      <c r="FI283">
        <v>3.1</v>
      </c>
      <c r="FV283" t="s">
        <v>1625</v>
      </c>
      <c r="FW283">
        <v>117</v>
      </c>
      <c r="FX283">
        <v>46280507</v>
      </c>
      <c r="FY283" t="s">
        <v>2167</v>
      </c>
      <c r="FZ283" t="s">
        <v>5837</v>
      </c>
      <c r="GA283" t="s">
        <v>36</v>
      </c>
      <c r="GB283" t="s">
        <v>37</v>
      </c>
      <c r="GC283">
        <v>40000000</v>
      </c>
      <c r="GD283">
        <v>2014</v>
      </c>
      <c r="GE283">
        <v>6.5</v>
      </c>
      <c r="GG283" t="s">
        <v>3374</v>
      </c>
      <c r="GH283">
        <v>94</v>
      </c>
      <c r="GI283">
        <v>36985501</v>
      </c>
      <c r="GJ283" t="s">
        <v>3005</v>
      </c>
      <c r="GK283" t="s">
        <v>9290</v>
      </c>
      <c r="GL283" t="s">
        <v>36</v>
      </c>
      <c r="GM283" t="s">
        <v>37</v>
      </c>
      <c r="GN283">
        <v>26000000</v>
      </c>
      <c r="GO283">
        <v>2002</v>
      </c>
      <c r="GP283">
        <v>5.2</v>
      </c>
      <c r="HC283" t="s">
        <v>4999</v>
      </c>
      <c r="HD283">
        <v>106</v>
      </c>
      <c r="HE283">
        <v>62453315</v>
      </c>
      <c r="HF283" t="s">
        <v>1155</v>
      </c>
      <c r="HG283" t="s">
        <v>5001</v>
      </c>
      <c r="HH283" t="s">
        <v>36</v>
      </c>
      <c r="HI283" t="s">
        <v>37</v>
      </c>
      <c r="HJ283">
        <v>50200000</v>
      </c>
      <c r="HK283">
        <v>2011</v>
      </c>
      <c r="HL283">
        <v>7.1</v>
      </c>
    </row>
    <row r="284" spans="2:220" x14ac:dyDescent="0.2">
      <c r="B284" t="s">
        <v>5416</v>
      </c>
      <c r="C284">
        <v>117</v>
      </c>
      <c r="D284">
        <v>87341380</v>
      </c>
      <c r="E284" t="s">
        <v>78</v>
      </c>
      <c r="F284" t="s">
        <v>9237</v>
      </c>
      <c r="G284" t="s">
        <v>36</v>
      </c>
      <c r="H284" t="s">
        <v>37</v>
      </c>
      <c r="I284">
        <v>27000000</v>
      </c>
      <c r="J284">
        <v>2008</v>
      </c>
      <c r="K284">
        <v>7</v>
      </c>
      <c r="M284" t="s">
        <v>2645</v>
      </c>
      <c r="N284">
        <v>154</v>
      </c>
      <c r="O284">
        <v>95632614</v>
      </c>
      <c r="P284" t="s">
        <v>695</v>
      </c>
      <c r="Q284" t="s">
        <v>2647</v>
      </c>
      <c r="R284" t="s">
        <v>36</v>
      </c>
      <c r="S284" t="s">
        <v>37</v>
      </c>
      <c r="T284">
        <v>79000000</v>
      </c>
      <c r="U284">
        <v>2003</v>
      </c>
      <c r="V284">
        <v>7.2</v>
      </c>
      <c r="AI284" t="s">
        <v>17192</v>
      </c>
      <c r="AJ284">
        <v>106</v>
      </c>
      <c r="AL284" t="s">
        <v>1439</v>
      </c>
      <c r="AM284" t="s">
        <v>18155</v>
      </c>
      <c r="AN284" t="s">
        <v>36</v>
      </c>
      <c r="AO284" t="s">
        <v>37</v>
      </c>
      <c r="AP284">
        <v>4638783</v>
      </c>
      <c r="AQ284">
        <v>1973</v>
      </c>
      <c r="AR284">
        <v>7.4</v>
      </c>
      <c r="AT284" t="s">
        <v>9468</v>
      </c>
      <c r="AU284">
        <v>95</v>
      </c>
      <c r="AV284">
        <v>89808372</v>
      </c>
      <c r="AW284" t="s">
        <v>5204</v>
      </c>
      <c r="AX284" t="s">
        <v>9469</v>
      </c>
      <c r="AY284" t="s">
        <v>36</v>
      </c>
      <c r="AZ284" t="s">
        <v>37</v>
      </c>
      <c r="BA284">
        <v>45000000</v>
      </c>
      <c r="BB284">
        <v>2003</v>
      </c>
      <c r="BC284">
        <v>4.5999999999999996</v>
      </c>
      <c r="BE284" t="s">
        <v>7850</v>
      </c>
      <c r="BF284">
        <v>140</v>
      </c>
      <c r="BG284">
        <v>33682273</v>
      </c>
      <c r="BH284" t="s">
        <v>7149</v>
      </c>
      <c r="BI284" t="s">
        <v>7852</v>
      </c>
      <c r="BJ284" t="s">
        <v>36</v>
      </c>
      <c r="BK284" t="s">
        <v>37</v>
      </c>
      <c r="BL284">
        <v>33000000</v>
      </c>
      <c r="BM284">
        <v>2004</v>
      </c>
      <c r="BN284">
        <v>6.5</v>
      </c>
      <c r="CA284" t="s">
        <v>1349</v>
      </c>
      <c r="CB284">
        <v>102</v>
      </c>
      <c r="CC284">
        <v>75074950</v>
      </c>
      <c r="CD284" t="s">
        <v>11755</v>
      </c>
      <c r="CE284" t="s">
        <v>14029</v>
      </c>
      <c r="CF284" t="s">
        <v>36</v>
      </c>
      <c r="CG284" t="s">
        <v>37</v>
      </c>
      <c r="CH284">
        <v>12000000</v>
      </c>
      <c r="CI284">
        <v>2002</v>
      </c>
      <c r="CJ284">
        <v>6.3</v>
      </c>
      <c r="CL284" t="s">
        <v>10766</v>
      </c>
      <c r="CM284">
        <v>72</v>
      </c>
      <c r="CN284">
        <v>47887943</v>
      </c>
      <c r="CO284" t="s">
        <v>2187</v>
      </c>
      <c r="CP284" t="s">
        <v>10769</v>
      </c>
      <c r="CQ284" t="s">
        <v>36</v>
      </c>
      <c r="CR284" t="s">
        <v>37</v>
      </c>
      <c r="CS284">
        <v>20000000</v>
      </c>
      <c r="CT284">
        <v>2003</v>
      </c>
      <c r="CU284">
        <v>5.4</v>
      </c>
      <c r="CW284" t="s">
        <v>6180</v>
      </c>
      <c r="CX284">
        <v>100</v>
      </c>
      <c r="CY284">
        <v>5664251</v>
      </c>
      <c r="CZ284" t="s">
        <v>4975</v>
      </c>
      <c r="DA284" t="s">
        <v>6183</v>
      </c>
      <c r="DB284" t="s">
        <v>36</v>
      </c>
      <c r="DC284" t="s">
        <v>177</v>
      </c>
      <c r="DD284">
        <v>45000000</v>
      </c>
      <c r="DE284">
        <v>2010</v>
      </c>
      <c r="DF284">
        <v>6.3</v>
      </c>
      <c r="DS284" t="s">
        <v>6306</v>
      </c>
      <c r="DT284">
        <v>107</v>
      </c>
      <c r="DU284">
        <v>14637490</v>
      </c>
      <c r="DV284" t="s">
        <v>1696</v>
      </c>
      <c r="DW284" t="s">
        <v>9816</v>
      </c>
      <c r="DX284" t="s">
        <v>36</v>
      </c>
      <c r="DY284" t="s">
        <v>37</v>
      </c>
      <c r="DZ284">
        <v>25000000</v>
      </c>
      <c r="EA284">
        <v>2010</v>
      </c>
      <c r="EB284">
        <v>4.8</v>
      </c>
      <c r="ED284" t="s">
        <v>2438</v>
      </c>
      <c r="EE284">
        <v>123</v>
      </c>
      <c r="EG284" t="s">
        <v>2441</v>
      </c>
      <c r="EH284" t="s">
        <v>2442</v>
      </c>
      <c r="EI284" t="s">
        <v>36</v>
      </c>
      <c r="EJ284" t="s">
        <v>37</v>
      </c>
      <c r="EL284">
        <v>1979</v>
      </c>
      <c r="EM284">
        <v>7.8</v>
      </c>
      <c r="EZ284" t="s">
        <v>11746</v>
      </c>
      <c r="FA284">
        <v>110</v>
      </c>
      <c r="FB284">
        <v>13998282</v>
      </c>
      <c r="FC284" t="s">
        <v>703</v>
      </c>
      <c r="FD284" t="s">
        <v>11748</v>
      </c>
      <c r="FE284" t="s">
        <v>36</v>
      </c>
      <c r="FF284" t="s">
        <v>37</v>
      </c>
      <c r="FG284">
        <v>16000000</v>
      </c>
      <c r="FH284">
        <v>2014</v>
      </c>
      <c r="FI284">
        <v>3.1</v>
      </c>
      <c r="FV284" t="s">
        <v>6498</v>
      </c>
      <c r="FW284">
        <v>101</v>
      </c>
      <c r="FX284">
        <v>46012734</v>
      </c>
      <c r="FY284" t="s">
        <v>6500</v>
      </c>
      <c r="FZ284" t="s">
        <v>6501</v>
      </c>
      <c r="GA284" t="s">
        <v>36</v>
      </c>
      <c r="GB284" t="s">
        <v>37</v>
      </c>
      <c r="GC284">
        <v>40000000</v>
      </c>
      <c r="GD284">
        <v>2008</v>
      </c>
      <c r="GE284">
        <v>5.8</v>
      </c>
      <c r="GG284" t="s">
        <v>3120</v>
      </c>
      <c r="GH284">
        <v>134</v>
      </c>
      <c r="GI284">
        <v>36976367</v>
      </c>
      <c r="GJ284" t="s">
        <v>3200</v>
      </c>
      <c r="GK284" t="s">
        <v>3201</v>
      </c>
      <c r="GL284" t="s">
        <v>36</v>
      </c>
      <c r="GM284" t="s">
        <v>37</v>
      </c>
      <c r="GN284">
        <v>75000000</v>
      </c>
      <c r="GO284">
        <v>1998</v>
      </c>
      <c r="GP284">
        <v>6</v>
      </c>
      <c r="HC284" t="s">
        <v>4169</v>
      </c>
      <c r="HD284">
        <v>99</v>
      </c>
      <c r="HE284">
        <v>62401264</v>
      </c>
      <c r="HF284" t="s">
        <v>639</v>
      </c>
      <c r="HG284" t="s">
        <v>4170</v>
      </c>
      <c r="HH284" t="s">
        <v>36</v>
      </c>
      <c r="HI284" t="s">
        <v>55</v>
      </c>
      <c r="HJ284">
        <v>60000000</v>
      </c>
      <c r="HK284">
        <v>2016</v>
      </c>
      <c r="HL284">
        <v>5.9</v>
      </c>
    </row>
    <row r="285" spans="2:220" x14ac:dyDescent="0.2">
      <c r="B285" t="s">
        <v>505</v>
      </c>
      <c r="C285">
        <v>134</v>
      </c>
      <c r="D285">
        <v>85707116</v>
      </c>
      <c r="E285" t="s">
        <v>338</v>
      </c>
      <c r="F285" t="s">
        <v>2692</v>
      </c>
      <c r="G285" t="s">
        <v>36</v>
      </c>
      <c r="H285" t="s">
        <v>37</v>
      </c>
      <c r="I285">
        <v>68000000</v>
      </c>
      <c r="J285">
        <v>2014</v>
      </c>
      <c r="K285">
        <v>7.6</v>
      </c>
      <c r="M285" t="s">
        <v>2650</v>
      </c>
      <c r="N285">
        <v>118</v>
      </c>
      <c r="O285">
        <v>94822707</v>
      </c>
      <c r="P285" t="s">
        <v>1725</v>
      </c>
      <c r="Q285" t="s">
        <v>2651</v>
      </c>
      <c r="R285" t="s">
        <v>36</v>
      </c>
      <c r="S285" t="s">
        <v>37</v>
      </c>
      <c r="T285">
        <v>80000000</v>
      </c>
      <c r="U285">
        <v>2010</v>
      </c>
      <c r="V285">
        <v>6.9</v>
      </c>
      <c r="AI285" t="s">
        <v>18775</v>
      </c>
      <c r="AJ285">
        <v>94</v>
      </c>
      <c r="AL285" t="s">
        <v>18777</v>
      </c>
      <c r="AM285" t="s">
        <v>18778</v>
      </c>
      <c r="AN285" t="s">
        <v>36</v>
      </c>
      <c r="AO285" t="s">
        <v>8142</v>
      </c>
      <c r="AP285">
        <v>4000000</v>
      </c>
      <c r="AQ285">
        <v>2014</v>
      </c>
      <c r="AR285">
        <v>4.7</v>
      </c>
      <c r="AT285" t="s">
        <v>1774</v>
      </c>
      <c r="AU285">
        <v>78</v>
      </c>
      <c r="AV285">
        <v>89296573</v>
      </c>
      <c r="AW285" t="s">
        <v>1776</v>
      </c>
      <c r="AX285" t="s">
        <v>1777</v>
      </c>
      <c r="AY285" t="s">
        <v>36</v>
      </c>
      <c r="AZ285" t="s">
        <v>37</v>
      </c>
      <c r="BA285">
        <v>100000000</v>
      </c>
      <c r="BB285">
        <v>2000</v>
      </c>
      <c r="BC285">
        <v>7.3</v>
      </c>
      <c r="BE285" t="s">
        <v>2035</v>
      </c>
      <c r="BF285">
        <v>111</v>
      </c>
      <c r="BG285">
        <v>33631221</v>
      </c>
      <c r="BH285" t="s">
        <v>8009</v>
      </c>
      <c r="BI285" t="s">
        <v>9704</v>
      </c>
      <c r="BJ285" t="s">
        <v>36</v>
      </c>
      <c r="BK285" t="s">
        <v>37</v>
      </c>
      <c r="BL285">
        <v>25000000</v>
      </c>
      <c r="BM285">
        <v>2014</v>
      </c>
      <c r="BN285">
        <v>6</v>
      </c>
      <c r="CA285" t="s">
        <v>2680</v>
      </c>
      <c r="CB285">
        <v>122</v>
      </c>
      <c r="CC285">
        <v>75072454</v>
      </c>
      <c r="CD285" t="s">
        <v>136</v>
      </c>
      <c r="CE285" t="s">
        <v>11738</v>
      </c>
      <c r="CF285" t="s">
        <v>36</v>
      </c>
      <c r="CG285" t="s">
        <v>37</v>
      </c>
      <c r="CH285">
        <v>20000000</v>
      </c>
      <c r="CI285">
        <v>2005</v>
      </c>
      <c r="CJ285">
        <v>6.7</v>
      </c>
      <c r="CL285" t="s">
        <v>807</v>
      </c>
      <c r="CM285">
        <v>88</v>
      </c>
      <c r="CN285">
        <v>47811275</v>
      </c>
      <c r="CO285" t="s">
        <v>8303</v>
      </c>
      <c r="CP285" t="s">
        <v>12755</v>
      </c>
      <c r="CQ285" t="s">
        <v>36</v>
      </c>
      <c r="CR285" t="s">
        <v>37</v>
      </c>
      <c r="CS285">
        <v>15000000</v>
      </c>
      <c r="CT285">
        <v>2002</v>
      </c>
      <c r="CU285">
        <v>5.4</v>
      </c>
      <c r="CW285" t="s">
        <v>6212</v>
      </c>
      <c r="CX285">
        <v>108</v>
      </c>
      <c r="CY285">
        <v>22108977</v>
      </c>
      <c r="CZ285" t="s">
        <v>6214</v>
      </c>
      <c r="DA285" t="s">
        <v>6215</v>
      </c>
      <c r="DB285" t="s">
        <v>36</v>
      </c>
      <c r="DC285" t="s">
        <v>3857</v>
      </c>
      <c r="DD285">
        <v>41000000</v>
      </c>
      <c r="DE285">
        <v>2003</v>
      </c>
      <c r="DF285">
        <v>5.2</v>
      </c>
      <c r="DS285" t="s">
        <v>6306</v>
      </c>
      <c r="DT285">
        <v>107</v>
      </c>
      <c r="DU285">
        <v>14637490</v>
      </c>
      <c r="DV285" t="s">
        <v>1696</v>
      </c>
      <c r="DW285" t="s">
        <v>9816</v>
      </c>
      <c r="DX285" t="s">
        <v>36</v>
      </c>
      <c r="DY285" t="s">
        <v>37</v>
      </c>
      <c r="DZ285">
        <v>25000000</v>
      </c>
      <c r="EA285">
        <v>2010</v>
      </c>
      <c r="EB285">
        <v>4.8</v>
      </c>
      <c r="ED285" t="s">
        <v>1981</v>
      </c>
      <c r="EE285">
        <v>90</v>
      </c>
      <c r="EG285" t="s">
        <v>2863</v>
      </c>
      <c r="EH285" t="s">
        <v>6895</v>
      </c>
      <c r="EI285" t="s">
        <v>1462</v>
      </c>
      <c r="EJ285" t="s">
        <v>1463</v>
      </c>
      <c r="EK285">
        <v>25000000</v>
      </c>
      <c r="EL285">
        <v>2011</v>
      </c>
      <c r="EM285">
        <v>6.8</v>
      </c>
      <c r="EZ285" t="s">
        <v>5365</v>
      </c>
      <c r="FA285">
        <v>109</v>
      </c>
      <c r="FB285">
        <v>13782838</v>
      </c>
      <c r="FC285" t="s">
        <v>6069</v>
      </c>
      <c r="FD285" t="s">
        <v>7047</v>
      </c>
      <c r="FE285" t="s">
        <v>36</v>
      </c>
      <c r="FF285" t="s">
        <v>37</v>
      </c>
      <c r="FG285">
        <v>15000000</v>
      </c>
      <c r="FH285">
        <v>1982</v>
      </c>
      <c r="FI285">
        <v>8.1999999999999993</v>
      </c>
      <c r="FV285" t="s">
        <v>5380</v>
      </c>
      <c r="FW285">
        <v>94</v>
      </c>
      <c r="FX285">
        <v>45507053</v>
      </c>
      <c r="FY285" t="s">
        <v>975</v>
      </c>
      <c r="FZ285" t="s">
        <v>12406</v>
      </c>
      <c r="GA285" t="s">
        <v>36</v>
      </c>
      <c r="GB285" t="s">
        <v>37</v>
      </c>
      <c r="GC285">
        <v>16000000</v>
      </c>
      <c r="GD285">
        <v>2012</v>
      </c>
      <c r="GE285">
        <v>7.8</v>
      </c>
      <c r="GG285" t="s">
        <v>4237</v>
      </c>
      <c r="GH285">
        <v>94</v>
      </c>
      <c r="GI285">
        <v>36830057</v>
      </c>
      <c r="GJ285" t="s">
        <v>4239</v>
      </c>
      <c r="GK285" t="s">
        <v>4240</v>
      </c>
      <c r="GL285" t="s">
        <v>36</v>
      </c>
      <c r="GM285" t="s">
        <v>37</v>
      </c>
      <c r="GN285">
        <v>65000000</v>
      </c>
      <c r="GO285">
        <v>1999</v>
      </c>
      <c r="GP285">
        <v>4.9000000000000004</v>
      </c>
      <c r="HC285" t="s">
        <v>1615</v>
      </c>
      <c r="HD285">
        <v>102</v>
      </c>
      <c r="HE285">
        <v>62318875</v>
      </c>
      <c r="HF285" t="s">
        <v>283</v>
      </c>
      <c r="HG285" t="s">
        <v>6041</v>
      </c>
      <c r="HH285" t="s">
        <v>36</v>
      </c>
      <c r="HI285" t="s">
        <v>37</v>
      </c>
      <c r="HJ285">
        <v>50000000</v>
      </c>
      <c r="HK285">
        <v>2006</v>
      </c>
      <c r="HL285">
        <v>6.8</v>
      </c>
    </row>
    <row r="286" spans="2:220" x14ac:dyDescent="0.2">
      <c r="B286" t="s">
        <v>4901</v>
      </c>
      <c r="C286">
        <v>100</v>
      </c>
      <c r="D286">
        <v>85570368</v>
      </c>
      <c r="E286" t="s">
        <v>270</v>
      </c>
      <c r="F286" t="s">
        <v>6967</v>
      </c>
      <c r="G286" t="s">
        <v>36</v>
      </c>
      <c r="H286" t="s">
        <v>37</v>
      </c>
      <c r="I286">
        <v>38000000</v>
      </c>
      <c r="J286">
        <v>2002</v>
      </c>
      <c r="K286">
        <v>5.0999999999999996</v>
      </c>
      <c r="M286" t="s">
        <v>1573</v>
      </c>
      <c r="N286">
        <v>91</v>
      </c>
      <c r="O286">
        <v>94497271</v>
      </c>
      <c r="P286" t="s">
        <v>1732</v>
      </c>
      <c r="Q286" t="s">
        <v>10678</v>
      </c>
      <c r="R286" t="s">
        <v>36</v>
      </c>
      <c r="S286" t="s">
        <v>37</v>
      </c>
      <c r="T286">
        <v>20000000</v>
      </c>
      <c r="U286">
        <v>2008</v>
      </c>
      <c r="V286">
        <v>3.7</v>
      </c>
      <c r="AI286" t="s">
        <v>17249</v>
      </c>
      <c r="AJ286">
        <v>120</v>
      </c>
      <c r="AL286" t="s">
        <v>14008</v>
      </c>
      <c r="AM286" t="s">
        <v>18783</v>
      </c>
      <c r="AN286" t="s">
        <v>36</v>
      </c>
      <c r="AO286" t="s">
        <v>55</v>
      </c>
      <c r="AP286">
        <v>2000000</v>
      </c>
      <c r="AQ286">
        <v>1966</v>
      </c>
      <c r="AR286">
        <v>7.9</v>
      </c>
      <c r="AT286" t="s">
        <v>3100</v>
      </c>
      <c r="AU286">
        <v>96</v>
      </c>
      <c r="AV286">
        <v>88915214</v>
      </c>
      <c r="AW286" t="s">
        <v>639</v>
      </c>
      <c r="AX286" t="s">
        <v>6957</v>
      </c>
      <c r="AY286" t="s">
        <v>36</v>
      </c>
      <c r="AZ286" t="s">
        <v>37</v>
      </c>
      <c r="BA286">
        <v>38000000</v>
      </c>
      <c r="BB286">
        <v>2009</v>
      </c>
      <c r="BC286">
        <v>6.5</v>
      </c>
      <c r="BE286" t="s">
        <v>2035</v>
      </c>
      <c r="BF286">
        <v>111</v>
      </c>
      <c r="BG286">
        <v>33631221</v>
      </c>
      <c r="BH286" t="s">
        <v>8009</v>
      </c>
      <c r="BI286" t="s">
        <v>9704</v>
      </c>
      <c r="BJ286" t="s">
        <v>36</v>
      </c>
      <c r="BK286" t="s">
        <v>37</v>
      </c>
      <c r="BL286">
        <v>25000000</v>
      </c>
      <c r="BM286">
        <v>2014</v>
      </c>
      <c r="BN286">
        <v>6</v>
      </c>
      <c r="CA286" t="s">
        <v>6124</v>
      </c>
      <c r="CB286">
        <v>132</v>
      </c>
      <c r="CC286">
        <v>74787599</v>
      </c>
      <c r="CD286" t="s">
        <v>3298</v>
      </c>
      <c r="CE286" t="s">
        <v>8177</v>
      </c>
      <c r="CF286" t="s">
        <v>36</v>
      </c>
      <c r="CG286" t="s">
        <v>37</v>
      </c>
      <c r="CH286">
        <v>30000000</v>
      </c>
      <c r="CI286">
        <v>1991</v>
      </c>
      <c r="CJ286">
        <v>6.6</v>
      </c>
      <c r="CL286" t="s">
        <v>807</v>
      </c>
      <c r="CM286">
        <v>88</v>
      </c>
      <c r="CN286">
        <v>47811275</v>
      </c>
      <c r="CO286" t="s">
        <v>8303</v>
      </c>
      <c r="CP286" t="s">
        <v>12755</v>
      </c>
      <c r="CQ286" t="s">
        <v>36</v>
      </c>
      <c r="CR286" t="s">
        <v>37</v>
      </c>
      <c r="CS286">
        <v>15000000</v>
      </c>
      <c r="CT286">
        <v>2002</v>
      </c>
      <c r="CU286">
        <v>5.4</v>
      </c>
      <c r="CW286" t="s">
        <v>4848</v>
      </c>
      <c r="CX286">
        <v>155</v>
      </c>
      <c r="CY286">
        <v>82522790</v>
      </c>
      <c r="CZ286" t="s">
        <v>586</v>
      </c>
      <c r="DA286" t="s">
        <v>6321</v>
      </c>
      <c r="DB286" t="s">
        <v>36</v>
      </c>
      <c r="DC286" t="s">
        <v>37</v>
      </c>
      <c r="DD286">
        <v>40000000</v>
      </c>
      <c r="DE286">
        <v>1992</v>
      </c>
      <c r="DF286">
        <v>7.5</v>
      </c>
      <c r="DS286" t="s">
        <v>21539</v>
      </c>
      <c r="DT286">
        <v>86</v>
      </c>
      <c r="DU286">
        <v>14564027</v>
      </c>
      <c r="DV286" t="s">
        <v>21541</v>
      </c>
      <c r="DW286" t="s">
        <v>21542</v>
      </c>
      <c r="DX286" t="s">
        <v>36</v>
      </c>
      <c r="DY286" t="s">
        <v>55</v>
      </c>
      <c r="DZ286">
        <v>1000000</v>
      </c>
      <c r="EA286">
        <v>1987</v>
      </c>
      <c r="EB286">
        <v>7</v>
      </c>
      <c r="ED286" t="s">
        <v>5645</v>
      </c>
      <c r="EE286">
        <v>110</v>
      </c>
      <c r="EG286" t="s">
        <v>2375</v>
      </c>
      <c r="EH286" t="s">
        <v>8847</v>
      </c>
      <c r="EI286" t="s">
        <v>36</v>
      </c>
      <c r="EJ286" t="s">
        <v>55</v>
      </c>
      <c r="EK286">
        <v>29000000</v>
      </c>
      <c r="EL286">
        <v>2016</v>
      </c>
      <c r="EM286">
        <v>7.1</v>
      </c>
      <c r="EZ286" t="s">
        <v>15904</v>
      </c>
      <c r="FA286">
        <v>135</v>
      </c>
      <c r="FB286">
        <v>13269963</v>
      </c>
      <c r="FC286" t="s">
        <v>658</v>
      </c>
      <c r="FD286" t="s">
        <v>17729</v>
      </c>
      <c r="FE286" t="s">
        <v>36</v>
      </c>
      <c r="FF286" t="s">
        <v>37</v>
      </c>
      <c r="FG286">
        <v>5000000</v>
      </c>
      <c r="FH286">
        <v>1996</v>
      </c>
      <c r="FI286">
        <v>7.6</v>
      </c>
      <c r="FV286" t="s">
        <v>1309</v>
      </c>
      <c r="FW286">
        <v>106</v>
      </c>
      <c r="FX286">
        <v>45500797</v>
      </c>
      <c r="FY286" t="s">
        <v>6522</v>
      </c>
      <c r="FZ286" t="s">
        <v>6523</v>
      </c>
      <c r="GA286" t="s">
        <v>36</v>
      </c>
      <c r="GB286" t="s">
        <v>37</v>
      </c>
      <c r="GC286">
        <v>40000000</v>
      </c>
      <c r="GD286">
        <v>1992</v>
      </c>
      <c r="GE286">
        <v>6</v>
      </c>
      <c r="GG286" t="s">
        <v>14852</v>
      </c>
      <c r="GH286">
        <v>82</v>
      </c>
      <c r="GI286">
        <v>36696761</v>
      </c>
      <c r="GJ286" t="s">
        <v>860</v>
      </c>
      <c r="GK286" t="s">
        <v>14854</v>
      </c>
      <c r="GL286" t="s">
        <v>36</v>
      </c>
      <c r="GM286" t="s">
        <v>37</v>
      </c>
      <c r="GN286">
        <v>23000000</v>
      </c>
      <c r="GO286">
        <v>2001</v>
      </c>
      <c r="GP286">
        <v>6.5</v>
      </c>
      <c r="HC286" t="s">
        <v>6140</v>
      </c>
      <c r="HD286">
        <v>127</v>
      </c>
      <c r="HE286">
        <v>62300000</v>
      </c>
      <c r="HF286" t="s">
        <v>953</v>
      </c>
      <c r="HG286" t="s">
        <v>8901</v>
      </c>
      <c r="HH286" t="s">
        <v>36</v>
      </c>
      <c r="HI286" t="s">
        <v>55</v>
      </c>
      <c r="HJ286">
        <v>28000000</v>
      </c>
      <c r="HK286">
        <v>1981</v>
      </c>
      <c r="HL286">
        <v>6.8</v>
      </c>
    </row>
    <row r="287" spans="2:220" x14ac:dyDescent="0.2">
      <c r="B287" t="s">
        <v>807</v>
      </c>
      <c r="C287">
        <v>127</v>
      </c>
      <c r="D287">
        <v>85463309</v>
      </c>
      <c r="E287" t="s">
        <v>261</v>
      </c>
      <c r="F287" t="s">
        <v>1593</v>
      </c>
      <c r="G287" t="s">
        <v>36</v>
      </c>
      <c r="H287" t="s">
        <v>37</v>
      </c>
      <c r="I287">
        <v>110000000</v>
      </c>
      <c r="J287">
        <v>2011</v>
      </c>
      <c r="K287">
        <v>7.1</v>
      </c>
      <c r="M287" t="s">
        <v>1094</v>
      </c>
      <c r="N287">
        <v>138</v>
      </c>
      <c r="O287">
        <v>93926386</v>
      </c>
      <c r="P287" t="s">
        <v>1097</v>
      </c>
      <c r="Q287" t="s">
        <v>1098</v>
      </c>
      <c r="R287" t="s">
        <v>36</v>
      </c>
      <c r="S287" t="s">
        <v>37</v>
      </c>
      <c r="T287">
        <v>150000000</v>
      </c>
      <c r="U287">
        <v>2003</v>
      </c>
      <c r="V287">
        <v>7.4</v>
      </c>
      <c r="AI287" t="s">
        <v>18895</v>
      </c>
      <c r="AJ287">
        <v>134</v>
      </c>
      <c r="AL287" t="s">
        <v>18896</v>
      </c>
      <c r="AM287" t="s">
        <v>18897</v>
      </c>
      <c r="AN287" t="s">
        <v>36</v>
      </c>
      <c r="AO287" t="s">
        <v>37</v>
      </c>
      <c r="AP287">
        <v>3500000</v>
      </c>
      <c r="AQ287">
        <v>1967</v>
      </c>
      <c r="AR287">
        <v>8</v>
      </c>
      <c r="AT287" t="s">
        <v>4671</v>
      </c>
      <c r="AU287">
        <v>95</v>
      </c>
      <c r="AV287">
        <v>88658172</v>
      </c>
      <c r="AW287" t="s">
        <v>652</v>
      </c>
      <c r="AX287" t="s">
        <v>5097</v>
      </c>
      <c r="AY287" t="s">
        <v>36</v>
      </c>
      <c r="AZ287" t="s">
        <v>37</v>
      </c>
      <c r="BA287">
        <v>50000000</v>
      </c>
      <c r="BB287">
        <v>2006</v>
      </c>
      <c r="BC287">
        <v>5.6</v>
      </c>
      <c r="BE287" t="s">
        <v>4985</v>
      </c>
      <c r="BF287">
        <v>94</v>
      </c>
      <c r="BG287">
        <v>33357476</v>
      </c>
      <c r="BH287" t="s">
        <v>2714</v>
      </c>
      <c r="BI287" t="s">
        <v>12432</v>
      </c>
      <c r="BJ287" t="s">
        <v>36</v>
      </c>
      <c r="BK287" t="s">
        <v>37</v>
      </c>
      <c r="BL287">
        <v>35000000</v>
      </c>
      <c r="BM287">
        <v>2001</v>
      </c>
      <c r="BN287">
        <v>5.4</v>
      </c>
      <c r="CA287" t="s">
        <v>4051</v>
      </c>
      <c r="CB287">
        <v>115</v>
      </c>
      <c r="CC287">
        <v>74540762</v>
      </c>
      <c r="CD287" t="s">
        <v>4052</v>
      </c>
      <c r="CE287" t="s">
        <v>4053</v>
      </c>
      <c r="CF287" t="s">
        <v>36</v>
      </c>
      <c r="CG287" t="s">
        <v>37</v>
      </c>
      <c r="CH287">
        <v>55000000</v>
      </c>
      <c r="CI287">
        <v>2004</v>
      </c>
      <c r="CJ287">
        <v>6.5</v>
      </c>
      <c r="CL287" t="s">
        <v>4368</v>
      </c>
      <c r="CM287">
        <v>102</v>
      </c>
      <c r="CN287">
        <v>47285499</v>
      </c>
      <c r="CO287" t="s">
        <v>6006</v>
      </c>
      <c r="CP287" t="s">
        <v>9535</v>
      </c>
      <c r="CQ287" t="s">
        <v>36</v>
      </c>
      <c r="CR287" t="s">
        <v>37</v>
      </c>
      <c r="CS287">
        <v>26000000</v>
      </c>
      <c r="CT287">
        <v>2003</v>
      </c>
      <c r="CU287">
        <v>5</v>
      </c>
      <c r="CW287" t="s">
        <v>3492</v>
      </c>
      <c r="CX287">
        <v>114</v>
      </c>
      <c r="CY287">
        <v>70836296</v>
      </c>
      <c r="CZ287" t="s">
        <v>1768</v>
      </c>
      <c r="DA287" t="s">
        <v>6370</v>
      </c>
      <c r="DB287" t="s">
        <v>36</v>
      </c>
      <c r="DC287" t="s">
        <v>37</v>
      </c>
      <c r="DD287">
        <v>40000000</v>
      </c>
      <c r="DE287">
        <v>2001</v>
      </c>
      <c r="DF287">
        <v>5.9</v>
      </c>
      <c r="DS287" t="s">
        <v>19809</v>
      </c>
      <c r="DT287">
        <v>98</v>
      </c>
      <c r="DU287">
        <v>14400000</v>
      </c>
      <c r="DV287" t="s">
        <v>17049</v>
      </c>
      <c r="DW287" t="s">
        <v>19810</v>
      </c>
      <c r="DX287" t="s">
        <v>36</v>
      </c>
      <c r="DY287" t="s">
        <v>37</v>
      </c>
      <c r="DZ287">
        <v>2500000</v>
      </c>
      <c r="EA287">
        <v>1982</v>
      </c>
      <c r="EB287">
        <v>4.5999999999999996</v>
      </c>
      <c r="ED287" t="s">
        <v>855</v>
      </c>
      <c r="EE287">
        <v>135</v>
      </c>
      <c r="EG287" t="s">
        <v>9207</v>
      </c>
      <c r="EH287" t="s">
        <v>9208</v>
      </c>
      <c r="EI287" t="s">
        <v>36</v>
      </c>
      <c r="EJ287" t="s">
        <v>1463</v>
      </c>
      <c r="EK287">
        <v>27000000</v>
      </c>
      <c r="EL287">
        <v>2006</v>
      </c>
      <c r="EM287">
        <v>6.6</v>
      </c>
      <c r="EZ287" t="s">
        <v>6811</v>
      </c>
      <c r="FA287">
        <v>109</v>
      </c>
      <c r="FB287">
        <v>13248477</v>
      </c>
      <c r="FC287" t="s">
        <v>652</v>
      </c>
      <c r="FD287" t="s">
        <v>9166</v>
      </c>
      <c r="FE287" t="s">
        <v>36</v>
      </c>
      <c r="FF287" t="s">
        <v>37</v>
      </c>
      <c r="FG287">
        <v>27000000</v>
      </c>
      <c r="FH287">
        <v>2009</v>
      </c>
      <c r="FI287">
        <v>6.2</v>
      </c>
      <c r="FV287" t="s">
        <v>1742</v>
      </c>
      <c r="FW287">
        <v>109</v>
      </c>
      <c r="FX287">
        <v>45489752</v>
      </c>
      <c r="FY287" t="s">
        <v>98</v>
      </c>
      <c r="FZ287" t="s">
        <v>9285</v>
      </c>
      <c r="GA287" t="s">
        <v>36</v>
      </c>
      <c r="GB287" t="s">
        <v>37</v>
      </c>
      <c r="GC287">
        <v>26000000</v>
      </c>
      <c r="GD287">
        <v>2004</v>
      </c>
      <c r="GE287">
        <v>6.5</v>
      </c>
      <c r="GG287" t="s">
        <v>843</v>
      </c>
      <c r="GH287">
        <v>107</v>
      </c>
      <c r="GI287">
        <v>36200000</v>
      </c>
      <c r="GJ287" t="s">
        <v>14858</v>
      </c>
      <c r="GK287" t="s">
        <v>14859</v>
      </c>
      <c r="GL287" t="s">
        <v>36</v>
      </c>
      <c r="GM287" t="s">
        <v>368</v>
      </c>
      <c r="GN287">
        <v>12305523</v>
      </c>
      <c r="GO287">
        <v>1985</v>
      </c>
      <c r="GP287">
        <v>6.2</v>
      </c>
      <c r="HC287" t="s">
        <v>891</v>
      </c>
      <c r="HD287">
        <v>119</v>
      </c>
      <c r="HE287">
        <v>61937495</v>
      </c>
      <c r="HF287" t="s">
        <v>760</v>
      </c>
      <c r="HG287" t="s">
        <v>894</v>
      </c>
      <c r="HH287" t="s">
        <v>36</v>
      </c>
      <c r="HI287" t="s">
        <v>37</v>
      </c>
      <c r="HJ287">
        <v>150000000</v>
      </c>
      <c r="HK287">
        <v>2010</v>
      </c>
      <c r="HL287">
        <v>5.8</v>
      </c>
    </row>
    <row r="288" spans="2:220" x14ac:dyDescent="0.2">
      <c r="B288" t="s">
        <v>2696</v>
      </c>
      <c r="C288">
        <v>117</v>
      </c>
      <c r="D288">
        <v>85300000</v>
      </c>
      <c r="E288" t="s">
        <v>545</v>
      </c>
      <c r="F288" t="s">
        <v>14790</v>
      </c>
      <c r="G288" t="s">
        <v>36</v>
      </c>
      <c r="H288" t="s">
        <v>37</v>
      </c>
      <c r="I288">
        <v>10000000</v>
      </c>
      <c r="J288">
        <v>1981</v>
      </c>
      <c r="K288">
        <v>6.9</v>
      </c>
      <c r="M288" t="s">
        <v>311</v>
      </c>
      <c r="N288">
        <v>136</v>
      </c>
      <c r="O288">
        <v>93771072</v>
      </c>
      <c r="P288" t="s">
        <v>760</v>
      </c>
      <c r="Q288" t="s">
        <v>3677</v>
      </c>
      <c r="R288" t="s">
        <v>36</v>
      </c>
      <c r="S288" t="s">
        <v>37</v>
      </c>
      <c r="T288">
        <v>65000000</v>
      </c>
      <c r="U288">
        <v>1998</v>
      </c>
      <c r="V288">
        <v>6.7</v>
      </c>
      <c r="AI288" t="s">
        <v>19080</v>
      </c>
      <c r="AJ288">
        <v>102</v>
      </c>
      <c r="AL288" t="s">
        <v>11890</v>
      </c>
      <c r="AM288" t="s">
        <v>19082</v>
      </c>
      <c r="AN288" t="s">
        <v>36</v>
      </c>
      <c r="AO288" t="s">
        <v>37</v>
      </c>
      <c r="AP288">
        <v>3400000</v>
      </c>
      <c r="AQ288">
        <v>2012</v>
      </c>
      <c r="AR288">
        <v>6.6</v>
      </c>
      <c r="AT288" t="s">
        <v>715</v>
      </c>
      <c r="AU288">
        <v>103</v>
      </c>
      <c r="AV288">
        <v>88625922</v>
      </c>
      <c r="AW288" t="s">
        <v>3831</v>
      </c>
      <c r="AX288" t="s">
        <v>5758</v>
      </c>
      <c r="AY288" t="s">
        <v>36</v>
      </c>
      <c r="AZ288" t="s">
        <v>37</v>
      </c>
      <c r="BA288">
        <v>45000000</v>
      </c>
      <c r="BB288">
        <v>2011</v>
      </c>
      <c r="BC288">
        <v>7.1</v>
      </c>
      <c r="BE288" t="s">
        <v>2064</v>
      </c>
      <c r="BF288">
        <v>121</v>
      </c>
      <c r="BG288">
        <v>33328051</v>
      </c>
      <c r="BH288" t="s">
        <v>3771</v>
      </c>
      <c r="BI288" t="s">
        <v>3772</v>
      </c>
      <c r="BJ288" t="s">
        <v>36</v>
      </c>
      <c r="BK288" t="s">
        <v>37</v>
      </c>
      <c r="BL288">
        <v>65000000</v>
      </c>
      <c r="BM288">
        <v>1996</v>
      </c>
      <c r="BN288">
        <v>6.7</v>
      </c>
      <c r="CA288" t="s">
        <v>2941</v>
      </c>
      <c r="CB288">
        <v>109</v>
      </c>
      <c r="CC288">
        <v>74484168</v>
      </c>
      <c r="CD288" t="s">
        <v>3333</v>
      </c>
      <c r="CE288" t="s">
        <v>8229</v>
      </c>
      <c r="CF288" t="s">
        <v>36</v>
      </c>
      <c r="CG288" t="s">
        <v>37</v>
      </c>
      <c r="CH288">
        <v>45000000</v>
      </c>
      <c r="CI288">
        <v>2005</v>
      </c>
      <c r="CJ288">
        <v>6.9</v>
      </c>
      <c r="CL288" t="s">
        <v>7107</v>
      </c>
      <c r="CM288">
        <v>97</v>
      </c>
      <c r="CN288">
        <v>47124400</v>
      </c>
      <c r="CO288" t="s">
        <v>434</v>
      </c>
      <c r="CP288" t="s">
        <v>9539</v>
      </c>
      <c r="CQ288" t="s">
        <v>36</v>
      </c>
      <c r="CR288" t="s">
        <v>37</v>
      </c>
      <c r="CS288">
        <v>25000000</v>
      </c>
      <c r="CT288">
        <v>2005</v>
      </c>
      <c r="CU288">
        <v>6.6</v>
      </c>
      <c r="CW288" t="s">
        <v>6072</v>
      </c>
      <c r="CX288">
        <v>102</v>
      </c>
      <c r="CY288">
        <v>64149837</v>
      </c>
      <c r="CZ288" t="s">
        <v>6390</v>
      </c>
      <c r="DA288" t="s">
        <v>6391</v>
      </c>
      <c r="DB288" t="s">
        <v>36</v>
      </c>
      <c r="DC288" t="s">
        <v>37</v>
      </c>
      <c r="DD288">
        <v>20000000</v>
      </c>
      <c r="DE288">
        <v>2009</v>
      </c>
      <c r="DF288">
        <v>6.4</v>
      </c>
      <c r="DS288" t="s">
        <v>17696</v>
      </c>
      <c r="DT288">
        <v>100</v>
      </c>
      <c r="DU288">
        <v>14343976</v>
      </c>
      <c r="DV288" t="s">
        <v>13482</v>
      </c>
      <c r="DW288" t="s">
        <v>17699</v>
      </c>
      <c r="DX288" t="s">
        <v>36</v>
      </c>
      <c r="DY288" t="s">
        <v>37</v>
      </c>
      <c r="DZ288">
        <v>5000000</v>
      </c>
      <c r="EA288">
        <v>1989</v>
      </c>
      <c r="EB288">
        <v>4.5</v>
      </c>
      <c r="ED288" t="s">
        <v>10885</v>
      </c>
      <c r="EE288">
        <v>158</v>
      </c>
      <c r="EG288" t="s">
        <v>3692</v>
      </c>
      <c r="EH288" t="s">
        <v>10888</v>
      </c>
      <c r="EI288" t="s">
        <v>36</v>
      </c>
      <c r="EJ288" t="s">
        <v>37</v>
      </c>
      <c r="EK288">
        <v>20000000</v>
      </c>
      <c r="EL288">
        <v>1969</v>
      </c>
      <c r="EM288">
        <v>6.7</v>
      </c>
      <c r="EZ288" t="s">
        <v>1196</v>
      </c>
      <c r="FA288">
        <v>101</v>
      </c>
      <c r="FB288">
        <v>12987647</v>
      </c>
      <c r="FC288" t="s">
        <v>498</v>
      </c>
      <c r="FD288" t="s">
        <v>11189</v>
      </c>
      <c r="FE288" t="s">
        <v>36</v>
      </c>
      <c r="FF288" t="s">
        <v>55</v>
      </c>
      <c r="FG288">
        <v>30000000</v>
      </c>
      <c r="FH288">
        <v>2002</v>
      </c>
      <c r="FI288">
        <v>7.1</v>
      </c>
      <c r="FV288" t="s">
        <v>1196</v>
      </c>
      <c r="FW288">
        <v>97</v>
      </c>
      <c r="FX288">
        <v>45089048</v>
      </c>
      <c r="FY288" t="s">
        <v>299</v>
      </c>
      <c r="FZ288" t="s">
        <v>9601</v>
      </c>
      <c r="GA288" t="s">
        <v>36</v>
      </c>
      <c r="GB288" t="s">
        <v>8142</v>
      </c>
      <c r="GC288">
        <v>25000000</v>
      </c>
      <c r="GD288">
        <v>2014</v>
      </c>
      <c r="GE288">
        <v>6.5</v>
      </c>
      <c r="GG288" t="s">
        <v>2329</v>
      </c>
      <c r="GH288">
        <v>111</v>
      </c>
      <c r="GI288">
        <v>36064910</v>
      </c>
      <c r="GJ288" t="s">
        <v>333</v>
      </c>
      <c r="GK288" t="s">
        <v>3767</v>
      </c>
      <c r="GL288" t="s">
        <v>36</v>
      </c>
      <c r="GM288" t="s">
        <v>37</v>
      </c>
      <c r="GN288">
        <v>45000000</v>
      </c>
      <c r="GO288">
        <v>2008</v>
      </c>
      <c r="GP288">
        <v>6.4</v>
      </c>
      <c r="HC288" t="s">
        <v>1322</v>
      </c>
      <c r="HD288">
        <v>115</v>
      </c>
      <c r="HE288">
        <v>61490000</v>
      </c>
      <c r="HF288" t="s">
        <v>1525</v>
      </c>
      <c r="HG288" t="s">
        <v>9247</v>
      </c>
      <c r="HH288" t="s">
        <v>36</v>
      </c>
      <c r="HI288" t="s">
        <v>37</v>
      </c>
      <c r="HJ288">
        <v>26000000</v>
      </c>
      <c r="HK288">
        <v>1990</v>
      </c>
      <c r="HL288">
        <v>6.6</v>
      </c>
    </row>
    <row r="289" spans="2:220" x14ac:dyDescent="0.2">
      <c r="B289" t="s">
        <v>28</v>
      </c>
      <c r="C289">
        <v>154</v>
      </c>
      <c r="D289">
        <v>85200000</v>
      </c>
      <c r="E289" t="s">
        <v>3005</v>
      </c>
      <c r="F289" t="s">
        <v>12142</v>
      </c>
      <c r="G289" t="s">
        <v>36</v>
      </c>
      <c r="H289" t="s">
        <v>37</v>
      </c>
      <c r="I289">
        <v>18500000</v>
      </c>
      <c r="J289">
        <v>1986</v>
      </c>
      <c r="K289">
        <v>8.4</v>
      </c>
      <c r="M289" t="s">
        <v>3889</v>
      </c>
      <c r="N289">
        <v>97</v>
      </c>
      <c r="O289">
        <v>93452056</v>
      </c>
      <c r="P289" t="s">
        <v>464</v>
      </c>
      <c r="Q289" t="s">
        <v>5730</v>
      </c>
      <c r="R289" t="s">
        <v>36</v>
      </c>
      <c r="S289" t="s">
        <v>37</v>
      </c>
      <c r="T289">
        <v>45000000</v>
      </c>
      <c r="U289">
        <v>2007</v>
      </c>
      <c r="V289">
        <v>7.4</v>
      </c>
      <c r="AI289" t="s">
        <v>21190</v>
      </c>
      <c r="AJ289">
        <v>135</v>
      </c>
      <c r="AL289" t="s">
        <v>21192</v>
      </c>
      <c r="AM289" t="s">
        <v>21193</v>
      </c>
      <c r="AN289" t="s">
        <v>36</v>
      </c>
      <c r="AO289" t="s">
        <v>21197</v>
      </c>
      <c r="AP289">
        <v>1400000</v>
      </c>
      <c r="AQ289">
        <v>2014</v>
      </c>
      <c r="AR289">
        <v>8.6999999999999993</v>
      </c>
      <c r="AT289" t="s">
        <v>2540</v>
      </c>
      <c r="AU289">
        <v>101</v>
      </c>
      <c r="AV289">
        <v>88200225</v>
      </c>
      <c r="AW289" t="s">
        <v>1138</v>
      </c>
      <c r="AX289" t="s">
        <v>4101</v>
      </c>
      <c r="AY289" t="s">
        <v>36</v>
      </c>
      <c r="AZ289" t="s">
        <v>37</v>
      </c>
      <c r="BA289">
        <v>60000000</v>
      </c>
      <c r="BB289">
        <v>2004</v>
      </c>
      <c r="BC289">
        <v>6.1</v>
      </c>
      <c r="BE289" t="s">
        <v>1524</v>
      </c>
      <c r="BF289">
        <v>108</v>
      </c>
      <c r="BG289">
        <v>33313582</v>
      </c>
      <c r="BH289" t="s">
        <v>1155</v>
      </c>
      <c r="BI289" t="s">
        <v>10392</v>
      </c>
      <c r="BJ289" t="s">
        <v>36</v>
      </c>
      <c r="BK289" t="s">
        <v>37</v>
      </c>
      <c r="BL289">
        <v>21000000</v>
      </c>
      <c r="BM289">
        <v>2009</v>
      </c>
      <c r="BN289">
        <v>6.5</v>
      </c>
      <c r="CA289" t="s">
        <v>7111</v>
      </c>
      <c r="CB289">
        <v>122</v>
      </c>
      <c r="CC289">
        <v>74273505</v>
      </c>
      <c r="CD289" t="s">
        <v>401</v>
      </c>
      <c r="CE289" t="s">
        <v>9452</v>
      </c>
      <c r="CF289" t="s">
        <v>36</v>
      </c>
      <c r="CG289" t="s">
        <v>37</v>
      </c>
      <c r="CH289">
        <v>25000000</v>
      </c>
      <c r="CI289">
        <v>2007</v>
      </c>
      <c r="CJ289">
        <v>8.1</v>
      </c>
      <c r="CL289" t="s">
        <v>2421</v>
      </c>
      <c r="CM289">
        <v>97</v>
      </c>
      <c r="CN289">
        <v>46440491</v>
      </c>
      <c r="CO289" t="s">
        <v>391</v>
      </c>
      <c r="CP289" t="s">
        <v>2423</v>
      </c>
      <c r="CQ289" t="s">
        <v>36</v>
      </c>
      <c r="CR289" t="s">
        <v>55</v>
      </c>
      <c r="CS289">
        <v>100000000</v>
      </c>
      <c r="CT289">
        <v>2011</v>
      </c>
      <c r="CU289">
        <v>7.1</v>
      </c>
      <c r="CW289" t="s">
        <v>6483</v>
      </c>
      <c r="CX289">
        <v>99</v>
      </c>
      <c r="CY289">
        <v>52320979</v>
      </c>
      <c r="CZ289" t="s">
        <v>586</v>
      </c>
      <c r="DA289" t="s">
        <v>6484</v>
      </c>
      <c r="DB289" t="s">
        <v>36</v>
      </c>
      <c r="DC289" t="s">
        <v>37</v>
      </c>
      <c r="DD289">
        <v>40000000</v>
      </c>
      <c r="DE289">
        <v>2006</v>
      </c>
      <c r="DF289">
        <v>6.8</v>
      </c>
      <c r="DS289" t="s">
        <v>8611</v>
      </c>
      <c r="DT289">
        <v>102</v>
      </c>
      <c r="DU289">
        <v>14334645</v>
      </c>
      <c r="DV289" t="s">
        <v>1744</v>
      </c>
      <c r="DW289" t="s">
        <v>8612</v>
      </c>
      <c r="DX289" t="s">
        <v>36</v>
      </c>
      <c r="DY289" t="s">
        <v>37</v>
      </c>
      <c r="DZ289">
        <v>25000000</v>
      </c>
      <c r="EA289">
        <v>2004</v>
      </c>
      <c r="EB289">
        <v>4.8</v>
      </c>
      <c r="ED289" t="s">
        <v>2438</v>
      </c>
      <c r="EE289">
        <v>154</v>
      </c>
      <c r="EG289" t="s">
        <v>11282</v>
      </c>
      <c r="EH289" t="s">
        <v>11283</v>
      </c>
      <c r="EI289" t="s">
        <v>36</v>
      </c>
      <c r="EJ289" t="s">
        <v>37</v>
      </c>
      <c r="EK289">
        <v>20000000</v>
      </c>
      <c r="EL289">
        <v>1969</v>
      </c>
      <c r="EM289">
        <v>7</v>
      </c>
      <c r="EZ289" t="s">
        <v>17738</v>
      </c>
      <c r="FA289">
        <v>89</v>
      </c>
      <c r="FB289">
        <v>12947763</v>
      </c>
      <c r="FC289" t="s">
        <v>6254</v>
      </c>
      <c r="FD289" t="s">
        <v>17740</v>
      </c>
      <c r="FE289" t="s">
        <v>36</v>
      </c>
      <c r="FF289" t="s">
        <v>37</v>
      </c>
      <c r="FG289">
        <v>5000000</v>
      </c>
      <c r="FH289">
        <v>1986</v>
      </c>
      <c r="FI289">
        <v>6.2</v>
      </c>
      <c r="FV289" t="s">
        <v>3492</v>
      </c>
      <c r="FW289">
        <v>111</v>
      </c>
      <c r="FX289">
        <v>45045037</v>
      </c>
      <c r="FY289" t="s">
        <v>3574</v>
      </c>
      <c r="FZ289" t="s">
        <v>3575</v>
      </c>
      <c r="GA289" t="s">
        <v>36</v>
      </c>
      <c r="GB289" t="s">
        <v>37</v>
      </c>
      <c r="GC289">
        <v>36000000</v>
      </c>
      <c r="GD289">
        <v>2011</v>
      </c>
      <c r="GE289">
        <v>5.9</v>
      </c>
      <c r="GG289" t="s">
        <v>8408</v>
      </c>
      <c r="GH289">
        <v>95</v>
      </c>
      <c r="GI289">
        <v>35927406</v>
      </c>
      <c r="GJ289" t="s">
        <v>4519</v>
      </c>
      <c r="GK289" t="s">
        <v>8409</v>
      </c>
      <c r="GL289" t="s">
        <v>36</v>
      </c>
      <c r="GM289" t="s">
        <v>37</v>
      </c>
      <c r="GN289">
        <v>30000000</v>
      </c>
      <c r="GO289">
        <v>1997</v>
      </c>
      <c r="GP289">
        <v>3.7</v>
      </c>
      <c r="HC289" t="s">
        <v>1196</v>
      </c>
      <c r="HD289">
        <v>116</v>
      </c>
      <c r="HE289">
        <v>61355436</v>
      </c>
      <c r="HF289" t="s">
        <v>2234</v>
      </c>
      <c r="HG289" t="s">
        <v>2235</v>
      </c>
      <c r="HH289" t="s">
        <v>36</v>
      </c>
      <c r="HI289" t="s">
        <v>37</v>
      </c>
      <c r="HJ289">
        <v>68000000</v>
      </c>
      <c r="HK289">
        <v>1997</v>
      </c>
      <c r="HL289">
        <v>6.2</v>
      </c>
    </row>
    <row r="290" spans="2:220" x14ac:dyDescent="0.2">
      <c r="B290" t="s">
        <v>1781</v>
      </c>
      <c r="C290">
        <v>103</v>
      </c>
      <c r="D290">
        <v>85017401</v>
      </c>
      <c r="E290" t="s">
        <v>333</v>
      </c>
      <c r="F290" t="s">
        <v>1783</v>
      </c>
      <c r="G290" t="s">
        <v>36</v>
      </c>
      <c r="H290" t="s">
        <v>37</v>
      </c>
      <c r="I290">
        <v>92000000</v>
      </c>
      <c r="J290">
        <v>2012</v>
      </c>
      <c r="K290">
        <v>6.7</v>
      </c>
      <c r="M290" t="s">
        <v>602</v>
      </c>
      <c r="N290">
        <v>130</v>
      </c>
      <c r="O290">
        <v>93417865</v>
      </c>
      <c r="P290" t="s">
        <v>232</v>
      </c>
      <c r="Q290" t="s">
        <v>605</v>
      </c>
      <c r="R290" t="s">
        <v>36</v>
      </c>
      <c r="S290" t="s">
        <v>37</v>
      </c>
      <c r="T290">
        <v>190000000</v>
      </c>
      <c r="U290">
        <v>2015</v>
      </c>
      <c r="V290">
        <v>6.5</v>
      </c>
      <c r="AI290" t="s">
        <v>22480</v>
      </c>
      <c r="AJ290">
        <v>115</v>
      </c>
      <c r="AL290" t="s">
        <v>22483</v>
      </c>
      <c r="AM290" t="s">
        <v>22484</v>
      </c>
      <c r="AN290" t="s">
        <v>5609</v>
      </c>
      <c r="AO290" t="s">
        <v>5610</v>
      </c>
      <c r="AP290">
        <v>550000</v>
      </c>
      <c r="AQ290">
        <v>2013</v>
      </c>
      <c r="AR290">
        <v>7</v>
      </c>
      <c r="AT290" t="s">
        <v>6095</v>
      </c>
      <c r="AU290">
        <v>90</v>
      </c>
      <c r="AV290">
        <v>87856565</v>
      </c>
      <c r="AW290" t="s">
        <v>695</v>
      </c>
      <c r="AX290" t="s">
        <v>6097</v>
      </c>
      <c r="AY290" t="s">
        <v>36</v>
      </c>
      <c r="AZ290" t="s">
        <v>37</v>
      </c>
      <c r="BA290">
        <v>42000000</v>
      </c>
      <c r="BB290">
        <v>2004</v>
      </c>
      <c r="BC290">
        <v>5.9</v>
      </c>
      <c r="BE290" t="s">
        <v>3637</v>
      </c>
      <c r="BF290">
        <v>133</v>
      </c>
      <c r="BG290">
        <v>33200000</v>
      </c>
      <c r="BH290" t="s">
        <v>1317</v>
      </c>
      <c r="BI290" t="s">
        <v>9296</v>
      </c>
      <c r="BJ290" t="s">
        <v>36</v>
      </c>
      <c r="BK290" t="s">
        <v>37</v>
      </c>
      <c r="BL290">
        <v>26000000</v>
      </c>
      <c r="BM290">
        <v>1985</v>
      </c>
      <c r="BN290">
        <v>7.2</v>
      </c>
      <c r="CA290" t="s">
        <v>960</v>
      </c>
      <c r="CB290">
        <v>104</v>
      </c>
      <c r="CC290">
        <v>74058698</v>
      </c>
      <c r="CD290" t="s">
        <v>464</v>
      </c>
      <c r="CE290" t="s">
        <v>8843</v>
      </c>
      <c r="CF290" t="s">
        <v>36</v>
      </c>
      <c r="CG290" t="s">
        <v>37</v>
      </c>
      <c r="CH290">
        <v>60000000</v>
      </c>
      <c r="CI290">
        <v>2001</v>
      </c>
      <c r="CJ290">
        <v>6.3</v>
      </c>
      <c r="CL290" t="s">
        <v>10784</v>
      </c>
      <c r="CM290">
        <v>77</v>
      </c>
      <c r="CN290">
        <v>45542421</v>
      </c>
      <c r="CO290" t="s">
        <v>10786</v>
      </c>
      <c r="CP290" t="s">
        <v>10787</v>
      </c>
      <c r="CQ290" t="s">
        <v>36</v>
      </c>
      <c r="CR290" t="s">
        <v>37</v>
      </c>
      <c r="CS290">
        <v>30000000</v>
      </c>
      <c r="CT290">
        <v>2000</v>
      </c>
      <c r="CU290">
        <v>6.3</v>
      </c>
      <c r="CW290" t="s">
        <v>6494</v>
      </c>
      <c r="CX290">
        <v>105</v>
      </c>
      <c r="CY290">
        <v>51853450</v>
      </c>
      <c r="CZ290" t="s">
        <v>748</v>
      </c>
      <c r="DA290" t="s">
        <v>6495</v>
      </c>
      <c r="DB290" t="s">
        <v>36</v>
      </c>
      <c r="DC290" t="s">
        <v>37</v>
      </c>
      <c r="DD290">
        <v>25000000</v>
      </c>
      <c r="DE290">
        <v>2012</v>
      </c>
      <c r="DF290">
        <v>6.6</v>
      </c>
      <c r="DS290" t="s">
        <v>4354</v>
      </c>
      <c r="DT290">
        <v>91</v>
      </c>
      <c r="DU290">
        <v>14218868</v>
      </c>
      <c r="DV290" t="s">
        <v>4356</v>
      </c>
      <c r="DW290" t="s">
        <v>4357</v>
      </c>
      <c r="DX290" t="s">
        <v>36</v>
      </c>
      <c r="DY290" t="s">
        <v>37</v>
      </c>
      <c r="DZ290">
        <v>65000000</v>
      </c>
      <c r="EA290">
        <v>2000</v>
      </c>
      <c r="EB290">
        <v>4.8</v>
      </c>
      <c r="ED290" t="s">
        <v>13335</v>
      </c>
      <c r="EE290">
        <v>94</v>
      </c>
      <c r="EG290" t="s">
        <v>13337</v>
      </c>
      <c r="EH290" t="s">
        <v>13338</v>
      </c>
      <c r="EI290" t="s">
        <v>36</v>
      </c>
      <c r="EJ290" t="s">
        <v>37</v>
      </c>
      <c r="EK290">
        <v>14500000</v>
      </c>
      <c r="EL290">
        <v>2014</v>
      </c>
      <c r="EM290">
        <v>6.2</v>
      </c>
      <c r="EZ290" t="s">
        <v>15541</v>
      </c>
      <c r="FA290">
        <v>121</v>
      </c>
      <c r="FB290">
        <v>12899702</v>
      </c>
      <c r="FC290" t="s">
        <v>15543</v>
      </c>
      <c r="FD290" t="s">
        <v>15544</v>
      </c>
      <c r="FE290" t="s">
        <v>2776</v>
      </c>
      <c r="FF290" t="s">
        <v>3569</v>
      </c>
      <c r="FH290">
        <v>2006</v>
      </c>
      <c r="FI290">
        <v>7.6</v>
      </c>
      <c r="FV290" t="s">
        <v>12398</v>
      </c>
      <c r="FW290">
        <v>100</v>
      </c>
      <c r="FX290">
        <v>44667095</v>
      </c>
      <c r="FY290" t="s">
        <v>6209</v>
      </c>
      <c r="FZ290" t="s">
        <v>12399</v>
      </c>
      <c r="GA290" t="s">
        <v>36</v>
      </c>
      <c r="GB290" t="s">
        <v>1463</v>
      </c>
      <c r="GC290">
        <v>15000000</v>
      </c>
      <c r="GD290">
        <v>2011</v>
      </c>
      <c r="GE290">
        <v>8</v>
      </c>
      <c r="GG290" t="s">
        <v>276</v>
      </c>
      <c r="GH290">
        <v>136</v>
      </c>
      <c r="GI290">
        <v>35799026</v>
      </c>
      <c r="GJ290" t="s">
        <v>98</v>
      </c>
      <c r="GK290" t="s">
        <v>1674</v>
      </c>
      <c r="GL290" t="s">
        <v>36</v>
      </c>
      <c r="GM290" t="s">
        <v>37</v>
      </c>
      <c r="GN290">
        <v>126000000</v>
      </c>
      <c r="GO290">
        <v>2005</v>
      </c>
      <c r="GP290">
        <v>6.9</v>
      </c>
      <c r="HC290" t="s">
        <v>2446</v>
      </c>
      <c r="HD290">
        <v>109</v>
      </c>
      <c r="HE290">
        <v>61280963</v>
      </c>
      <c r="HF290" t="s">
        <v>4637</v>
      </c>
      <c r="HG290" t="s">
        <v>7333</v>
      </c>
      <c r="HH290" t="s">
        <v>36</v>
      </c>
      <c r="HI290" t="s">
        <v>37</v>
      </c>
      <c r="HJ290">
        <v>33000000</v>
      </c>
      <c r="HK290">
        <v>2000</v>
      </c>
      <c r="HL290">
        <v>6.3</v>
      </c>
    </row>
    <row r="291" spans="2:220" x14ac:dyDescent="0.2">
      <c r="B291" t="s">
        <v>2064</v>
      </c>
      <c r="C291">
        <v>124</v>
      </c>
      <c r="D291">
        <v>84049211</v>
      </c>
      <c r="E291" t="s">
        <v>1782</v>
      </c>
      <c r="F291" t="s">
        <v>3699</v>
      </c>
      <c r="G291" t="s">
        <v>36</v>
      </c>
      <c r="H291" t="s">
        <v>37</v>
      </c>
      <c r="I291">
        <v>70000000</v>
      </c>
      <c r="J291">
        <v>1993</v>
      </c>
      <c r="K291">
        <v>6.4</v>
      </c>
      <c r="M291" t="s">
        <v>3374</v>
      </c>
      <c r="N291">
        <v>111</v>
      </c>
      <c r="O291">
        <v>92001027</v>
      </c>
      <c r="P291" t="s">
        <v>3375</v>
      </c>
      <c r="Q291" t="s">
        <v>5663</v>
      </c>
      <c r="R291" t="s">
        <v>36</v>
      </c>
      <c r="S291" t="s">
        <v>37</v>
      </c>
      <c r="T291">
        <v>45000000</v>
      </c>
      <c r="U291">
        <v>1996</v>
      </c>
      <c r="V291">
        <v>7.6</v>
      </c>
      <c r="AI291" t="s">
        <v>22667</v>
      </c>
      <c r="AJ291">
        <v>95</v>
      </c>
      <c r="AL291" t="s">
        <v>22669</v>
      </c>
      <c r="AM291" t="s">
        <v>22670</v>
      </c>
      <c r="AN291" t="s">
        <v>36</v>
      </c>
      <c r="AO291" t="s">
        <v>55</v>
      </c>
      <c r="AP291">
        <v>500000</v>
      </c>
      <c r="AQ291">
        <v>2006</v>
      </c>
      <c r="AR291">
        <v>7.3</v>
      </c>
      <c r="AT291" t="s">
        <v>433</v>
      </c>
      <c r="AU291">
        <v>118</v>
      </c>
      <c r="AV291">
        <v>87666629</v>
      </c>
      <c r="AW291" t="s">
        <v>3754</v>
      </c>
      <c r="AX291" t="s">
        <v>6313</v>
      </c>
      <c r="AY291" t="s">
        <v>36</v>
      </c>
      <c r="AZ291" t="s">
        <v>37</v>
      </c>
      <c r="BA291">
        <v>40000000</v>
      </c>
      <c r="BB291">
        <v>1990</v>
      </c>
      <c r="BC291">
        <v>7.4</v>
      </c>
      <c r="BE291" t="s">
        <v>683</v>
      </c>
      <c r="BF291">
        <v>162</v>
      </c>
      <c r="BG291">
        <v>33048353</v>
      </c>
      <c r="BH291" t="s">
        <v>95</v>
      </c>
      <c r="BI291" t="s">
        <v>2517</v>
      </c>
      <c r="BJ291" t="s">
        <v>36</v>
      </c>
      <c r="BK291" t="s">
        <v>37</v>
      </c>
      <c r="BL291">
        <v>65000000</v>
      </c>
      <c r="BM291">
        <v>2007</v>
      </c>
      <c r="BN291">
        <v>7.7</v>
      </c>
      <c r="CA291" t="s">
        <v>485</v>
      </c>
      <c r="CB291">
        <v>126</v>
      </c>
      <c r="CC291">
        <v>73820094</v>
      </c>
      <c r="CD291" t="s">
        <v>487</v>
      </c>
      <c r="CE291" t="s">
        <v>488</v>
      </c>
      <c r="CF291" t="s">
        <v>36</v>
      </c>
      <c r="CG291" t="s">
        <v>37</v>
      </c>
      <c r="CH291">
        <v>170000000</v>
      </c>
      <c r="CI291">
        <v>2011</v>
      </c>
      <c r="CJ291">
        <v>7.5</v>
      </c>
      <c r="CL291" t="s">
        <v>9102</v>
      </c>
      <c r="CM291">
        <v>119</v>
      </c>
      <c r="CN291">
        <v>44087387</v>
      </c>
      <c r="CO291" t="s">
        <v>638</v>
      </c>
      <c r="CP291" t="s">
        <v>9104</v>
      </c>
      <c r="CQ291" t="s">
        <v>36</v>
      </c>
      <c r="CR291" t="s">
        <v>37</v>
      </c>
      <c r="CT291">
        <v>2008</v>
      </c>
      <c r="CU291">
        <v>6.2</v>
      </c>
      <c r="CW291" t="s">
        <v>5832</v>
      </c>
      <c r="CX291">
        <v>93</v>
      </c>
      <c r="CY291">
        <v>32055248</v>
      </c>
      <c r="CZ291" t="s">
        <v>2959</v>
      </c>
      <c r="DA291" t="s">
        <v>6615</v>
      </c>
      <c r="DB291" t="s">
        <v>36</v>
      </c>
      <c r="DC291" t="s">
        <v>37</v>
      </c>
      <c r="DD291">
        <v>25000000</v>
      </c>
      <c r="DE291">
        <v>1994</v>
      </c>
      <c r="DF291">
        <v>6</v>
      </c>
      <c r="DS291" t="s">
        <v>15527</v>
      </c>
      <c r="DT291">
        <v>98</v>
      </c>
      <c r="DU291">
        <v>14114488</v>
      </c>
      <c r="DV291" t="s">
        <v>2199</v>
      </c>
      <c r="DW291" t="s">
        <v>15528</v>
      </c>
      <c r="DX291" t="s">
        <v>36</v>
      </c>
      <c r="DY291" t="s">
        <v>37</v>
      </c>
      <c r="DZ291">
        <v>10500000</v>
      </c>
      <c r="EA291">
        <v>1988</v>
      </c>
      <c r="EB291">
        <v>4.5</v>
      </c>
      <c r="ED291" t="s">
        <v>485</v>
      </c>
      <c r="EE291">
        <v>136</v>
      </c>
      <c r="EG291" t="s">
        <v>1744</v>
      </c>
      <c r="EH291" t="s">
        <v>13471</v>
      </c>
      <c r="EI291" t="s">
        <v>36</v>
      </c>
      <c r="EJ291" t="s">
        <v>37</v>
      </c>
      <c r="EK291">
        <v>14000000</v>
      </c>
      <c r="EL291">
        <v>1977</v>
      </c>
      <c r="EM291">
        <v>6.7</v>
      </c>
      <c r="EZ291" t="s">
        <v>6044</v>
      </c>
      <c r="FA291">
        <v>114</v>
      </c>
      <c r="FB291">
        <v>12831121</v>
      </c>
      <c r="FC291" t="s">
        <v>8579</v>
      </c>
      <c r="FD291" t="s">
        <v>8580</v>
      </c>
      <c r="FE291" t="s">
        <v>36</v>
      </c>
      <c r="FF291" t="s">
        <v>37</v>
      </c>
      <c r="FG291">
        <v>30000000</v>
      </c>
      <c r="FH291">
        <v>2004</v>
      </c>
      <c r="FI291">
        <v>7</v>
      </c>
      <c r="FV291" t="s">
        <v>2427</v>
      </c>
      <c r="FW291">
        <v>178</v>
      </c>
      <c r="FX291">
        <v>44606335</v>
      </c>
      <c r="FY291" t="s">
        <v>760</v>
      </c>
      <c r="FZ291" t="s">
        <v>2428</v>
      </c>
      <c r="GA291" t="s">
        <v>36</v>
      </c>
      <c r="GB291" t="s">
        <v>37</v>
      </c>
      <c r="GC291">
        <v>90000000</v>
      </c>
      <c r="GD291">
        <v>1998</v>
      </c>
      <c r="GE291">
        <v>7.1</v>
      </c>
      <c r="GG291" t="s">
        <v>276</v>
      </c>
      <c r="GH291">
        <v>136</v>
      </c>
      <c r="GI291">
        <v>35799026</v>
      </c>
      <c r="GJ291" t="s">
        <v>98</v>
      </c>
      <c r="GK291" t="s">
        <v>1674</v>
      </c>
      <c r="GL291" t="s">
        <v>36</v>
      </c>
      <c r="GM291" t="s">
        <v>37</v>
      </c>
      <c r="GN291">
        <v>126000000</v>
      </c>
      <c r="GO291">
        <v>2005</v>
      </c>
      <c r="GP291">
        <v>6.9</v>
      </c>
      <c r="HC291" t="s">
        <v>5126</v>
      </c>
      <c r="HD291">
        <v>113</v>
      </c>
      <c r="HE291">
        <v>61094903</v>
      </c>
      <c r="HF291" t="s">
        <v>226</v>
      </c>
      <c r="HG291" t="s">
        <v>6443</v>
      </c>
      <c r="HH291" t="s">
        <v>36</v>
      </c>
      <c r="HI291" t="s">
        <v>55</v>
      </c>
      <c r="HJ291">
        <v>30000000</v>
      </c>
      <c r="HK291">
        <v>2011</v>
      </c>
      <c r="HL291">
        <v>6.9</v>
      </c>
    </row>
    <row r="292" spans="2:220" x14ac:dyDescent="0.2">
      <c r="B292" t="s">
        <v>1767</v>
      </c>
      <c r="C292">
        <v>95</v>
      </c>
      <c r="D292">
        <v>84037039</v>
      </c>
      <c r="E292" t="s">
        <v>1026</v>
      </c>
      <c r="F292" t="s">
        <v>2160</v>
      </c>
      <c r="G292" t="s">
        <v>36</v>
      </c>
      <c r="H292" t="s">
        <v>37</v>
      </c>
      <c r="I292">
        <v>120000000</v>
      </c>
      <c r="J292">
        <v>2001</v>
      </c>
      <c r="K292">
        <v>6.8</v>
      </c>
      <c r="M292" t="s">
        <v>369</v>
      </c>
      <c r="N292">
        <v>116</v>
      </c>
      <c r="O292">
        <v>90755643</v>
      </c>
      <c r="P292" t="s">
        <v>371</v>
      </c>
      <c r="Q292" t="s">
        <v>372</v>
      </c>
      <c r="R292" t="s">
        <v>36</v>
      </c>
      <c r="S292" t="s">
        <v>37</v>
      </c>
      <c r="T292">
        <v>200000000</v>
      </c>
      <c r="U292">
        <v>2010</v>
      </c>
      <c r="V292">
        <v>6.6</v>
      </c>
      <c r="AI292" t="s">
        <v>4502</v>
      </c>
      <c r="AJ292">
        <v>120</v>
      </c>
      <c r="AL292" t="s">
        <v>23671</v>
      </c>
      <c r="AM292" t="s">
        <v>23672</v>
      </c>
      <c r="AN292" t="s">
        <v>36</v>
      </c>
      <c r="AO292" t="s">
        <v>37</v>
      </c>
      <c r="AP292">
        <v>10000000</v>
      </c>
      <c r="AQ292">
        <v>2016</v>
      </c>
      <c r="AR292">
        <v>5.4</v>
      </c>
      <c r="AT292" t="s">
        <v>5416</v>
      </c>
      <c r="AU292">
        <v>117</v>
      </c>
      <c r="AV292">
        <v>87341380</v>
      </c>
      <c r="AW292" t="s">
        <v>78</v>
      </c>
      <c r="AX292" t="s">
        <v>9237</v>
      </c>
      <c r="AY292" t="s">
        <v>36</v>
      </c>
      <c r="AZ292" t="s">
        <v>37</v>
      </c>
      <c r="BA292">
        <v>27000000</v>
      </c>
      <c r="BB292">
        <v>2008</v>
      </c>
      <c r="BC292">
        <v>7</v>
      </c>
      <c r="BE292" t="s">
        <v>4289</v>
      </c>
      <c r="BF292">
        <v>111</v>
      </c>
      <c r="BG292">
        <v>32940507</v>
      </c>
      <c r="BH292" t="s">
        <v>975</v>
      </c>
      <c r="BI292" t="s">
        <v>4290</v>
      </c>
      <c r="BJ292" t="s">
        <v>36</v>
      </c>
      <c r="BK292" t="s">
        <v>37</v>
      </c>
      <c r="BL292">
        <v>60000000</v>
      </c>
      <c r="BM292">
        <v>1998</v>
      </c>
      <c r="BN292">
        <v>6.1</v>
      </c>
      <c r="CA292" t="s">
        <v>3086</v>
      </c>
      <c r="CB292">
        <v>118</v>
      </c>
      <c r="CC292">
        <v>73343413</v>
      </c>
      <c r="CD292" t="s">
        <v>639</v>
      </c>
      <c r="CE292" t="s">
        <v>4898</v>
      </c>
      <c r="CF292" t="s">
        <v>36</v>
      </c>
      <c r="CG292" t="s">
        <v>37</v>
      </c>
      <c r="CH292">
        <v>50000000</v>
      </c>
      <c r="CI292">
        <v>2009</v>
      </c>
      <c r="CJ292">
        <v>7.4</v>
      </c>
      <c r="CL292" t="s">
        <v>441</v>
      </c>
      <c r="CM292">
        <v>135</v>
      </c>
      <c r="CN292">
        <v>43929341</v>
      </c>
      <c r="CO292" t="s">
        <v>1406</v>
      </c>
      <c r="CP292" t="s">
        <v>1407</v>
      </c>
      <c r="CQ292" t="s">
        <v>36</v>
      </c>
      <c r="CR292" t="s">
        <v>37</v>
      </c>
      <c r="CS292">
        <v>120000000</v>
      </c>
      <c r="CT292">
        <v>2008</v>
      </c>
      <c r="CU292">
        <v>6.1</v>
      </c>
      <c r="CW292" t="s">
        <v>6692</v>
      </c>
      <c r="CX292">
        <v>86</v>
      </c>
      <c r="CY292">
        <v>22717758</v>
      </c>
      <c r="CZ292" t="s">
        <v>438</v>
      </c>
      <c r="DA292" t="s">
        <v>6695</v>
      </c>
      <c r="DB292" t="s">
        <v>36</v>
      </c>
      <c r="DC292" t="s">
        <v>37</v>
      </c>
      <c r="DD292">
        <v>40000000</v>
      </c>
      <c r="DE292">
        <v>1998</v>
      </c>
      <c r="DF292">
        <v>6.2</v>
      </c>
      <c r="DS292" t="s">
        <v>18887</v>
      </c>
      <c r="DT292">
        <v>85</v>
      </c>
      <c r="DU292">
        <v>14000000</v>
      </c>
      <c r="DV292" t="s">
        <v>8009</v>
      </c>
      <c r="DW292" t="s">
        <v>18888</v>
      </c>
      <c r="DX292" t="s">
        <v>36</v>
      </c>
      <c r="DY292" t="s">
        <v>37</v>
      </c>
      <c r="DZ292">
        <v>3500000</v>
      </c>
      <c r="EA292">
        <v>1987</v>
      </c>
      <c r="EB292">
        <v>6</v>
      </c>
      <c r="ED292" t="s">
        <v>14449</v>
      </c>
      <c r="EE292">
        <v>89</v>
      </c>
      <c r="EG292" t="s">
        <v>14452</v>
      </c>
      <c r="EH292" t="s">
        <v>14453</v>
      </c>
      <c r="EI292" t="s">
        <v>36</v>
      </c>
      <c r="EJ292" t="s">
        <v>37</v>
      </c>
      <c r="EK292">
        <v>12000000</v>
      </c>
      <c r="EL292">
        <v>2015</v>
      </c>
      <c r="EM292">
        <v>2.8</v>
      </c>
      <c r="EZ292" t="s">
        <v>6044</v>
      </c>
      <c r="FA292">
        <v>114</v>
      </c>
      <c r="FB292">
        <v>12831121</v>
      </c>
      <c r="FC292" t="s">
        <v>8579</v>
      </c>
      <c r="FD292" t="s">
        <v>8580</v>
      </c>
      <c r="FE292" t="s">
        <v>36</v>
      </c>
      <c r="FF292" t="s">
        <v>37</v>
      </c>
      <c r="FG292">
        <v>30000000</v>
      </c>
      <c r="FH292">
        <v>2004</v>
      </c>
      <c r="FI292">
        <v>7</v>
      </c>
      <c r="FV292" t="s">
        <v>9102</v>
      </c>
      <c r="FW292">
        <v>119</v>
      </c>
      <c r="FX292">
        <v>44087387</v>
      </c>
      <c r="FY292" t="s">
        <v>638</v>
      </c>
      <c r="FZ292" t="s">
        <v>9104</v>
      </c>
      <c r="GA292" t="s">
        <v>36</v>
      </c>
      <c r="GB292" t="s">
        <v>37</v>
      </c>
      <c r="GD292">
        <v>2008</v>
      </c>
      <c r="GE292">
        <v>6.2</v>
      </c>
      <c r="GG292" t="s">
        <v>253</v>
      </c>
      <c r="GH292">
        <v>87</v>
      </c>
      <c r="GI292">
        <v>35287788</v>
      </c>
      <c r="GJ292" t="s">
        <v>3258</v>
      </c>
      <c r="GK292" t="s">
        <v>6928</v>
      </c>
      <c r="GL292" t="s">
        <v>36</v>
      </c>
      <c r="GM292" t="s">
        <v>37</v>
      </c>
      <c r="GN292">
        <v>39000000</v>
      </c>
      <c r="GO292">
        <v>2012</v>
      </c>
      <c r="GP292">
        <v>7</v>
      </c>
      <c r="HC292" t="s">
        <v>5126</v>
      </c>
      <c r="HD292">
        <v>113</v>
      </c>
      <c r="HE292">
        <v>61094903</v>
      </c>
      <c r="HF292" t="s">
        <v>226</v>
      </c>
      <c r="HG292" t="s">
        <v>6443</v>
      </c>
      <c r="HH292" t="s">
        <v>36</v>
      </c>
      <c r="HI292" t="s">
        <v>55</v>
      </c>
      <c r="HJ292">
        <v>30000000</v>
      </c>
      <c r="HK292">
        <v>2011</v>
      </c>
      <c r="HL292">
        <v>6.9</v>
      </c>
    </row>
    <row r="293" spans="2:220" x14ac:dyDescent="0.2">
      <c r="B293" t="s">
        <v>874</v>
      </c>
      <c r="C293">
        <v>99</v>
      </c>
      <c r="D293">
        <v>83640426</v>
      </c>
      <c r="E293" t="s">
        <v>226</v>
      </c>
      <c r="F293" t="s">
        <v>876</v>
      </c>
      <c r="G293" t="s">
        <v>36</v>
      </c>
      <c r="H293" t="s">
        <v>37</v>
      </c>
      <c r="I293">
        <v>150000000</v>
      </c>
      <c r="J293">
        <v>2012</v>
      </c>
      <c r="K293">
        <v>5.8</v>
      </c>
      <c r="M293" t="s">
        <v>799</v>
      </c>
      <c r="N293">
        <v>83</v>
      </c>
      <c r="O293">
        <v>90646554</v>
      </c>
      <c r="P293" t="s">
        <v>1782</v>
      </c>
      <c r="Q293" t="s">
        <v>4002</v>
      </c>
      <c r="R293" t="s">
        <v>36</v>
      </c>
      <c r="S293" t="s">
        <v>37</v>
      </c>
      <c r="T293">
        <v>105000000</v>
      </c>
      <c r="U293">
        <v>1998</v>
      </c>
      <c r="V293">
        <v>6.6</v>
      </c>
      <c r="AI293" t="s">
        <v>23765</v>
      </c>
      <c r="AJ293">
        <v>77</v>
      </c>
      <c r="AL293" t="s">
        <v>23767</v>
      </c>
      <c r="AM293" t="s">
        <v>23768</v>
      </c>
      <c r="AN293" t="s">
        <v>36</v>
      </c>
      <c r="AO293" t="s">
        <v>37</v>
      </c>
      <c r="AP293">
        <v>100000</v>
      </c>
      <c r="AQ293">
        <v>2014</v>
      </c>
      <c r="AR293">
        <v>7.6</v>
      </c>
      <c r="AT293" t="s">
        <v>5700</v>
      </c>
      <c r="AU293">
        <v>85</v>
      </c>
      <c r="AV293">
        <v>86930411</v>
      </c>
      <c r="AW293" t="s">
        <v>8009</v>
      </c>
      <c r="AX293" t="s">
        <v>10208</v>
      </c>
      <c r="AY293" t="s">
        <v>36</v>
      </c>
      <c r="AZ293" t="s">
        <v>37</v>
      </c>
      <c r="BA293">
        <v>23000000</v>
      </c>
      <c r="BB293">
        <v>1991</v>
      </c>
      <c r="BC293">
        <v>6.8</v>
      </c>
      <c r="BE293" t="s">
        <v>4289</v>
      </c>
      <c r="BF293">
        <v>111</v>
      </c>
      <c r="BG293">
        <v>32940507</v>
      </c>
      <c r="BH293" t="s">
        <v>975</v>
      </c>
      <c r="BI293" t="s">
        <v>4290</v>
      </c>
      <c r="BJ293" t="s">
        <v>36</v>
      </c>
      <c r="BK293" t="s">
        <v>37</v>
      </c>
      <c r="BL293">
        <v>60000000</v>
      </c>
      <c r="BM293">
        <v>1998</v>
      </c>
      <c r="BN293">
        <v>6.1</v>
      </c>
      <c r="CA293" t="s">
        <v>426</v>
      </c>
      <c r="CB293">
        <v>131</v>
      </c>
      <c r="CC293">
        <v>73103784</v>
      </c>
      <c r="CD293" t="s">
        <v>442</v>
      </c>
      <c r="CE293" t="s">
        <v>922</v>
      </c>
      <c r="CF293" t="s">
        <v>36</v>
      </c>
      <c r="CG293" t="s">
        <v>37</v>
      </c>
      <c r="CH293">
        <v>150000000</v>
      </c>
      <c r="CI293">
        <v>2013</v>
      </c>
      <c r="CJ293">
        <v>6.4</v>
      </c>
      <c r="CL293" t="s">
        <v>11833</v>
      </c>
      <c r="CM293">
        <v>106</v>
      </c>
      <c r="CN293">
        <v>43853424</v>
      </c>
      <c r="CO293" t="s">
        <v>534</v>
      </c>
      <c r="CP293" t="s">
        <v>11836</v>
      </c>
      <c r="CQ293" t="s">
        <v>36</v>
      </c>
      <c r="CR293" t="s">
        <v>37</v>
      </c>
      <c r="CS293">
        <v>18000000</v>
      </c>
      <c r="CT293">
        <v>2011</v>
      </c>
      <c r="CU293">
        <v>7.1</v>
      </c>
      <c r="CW293" t="s">
        <v>1742</v>
      </c>
      <c r="CX293">
        <v>109</v>
      </c>
      <c r="CY293">
        <v>13838130</v>
      </c>
      <c r="CZ293" t="s">
        <v>698</v>
      </c>
      <c r="DA293" t="s">
        <v>6792</v>
      </c>
      <c r="DB293" t="s">
        <v>36</v>
      </c>
      <c r="DC293" t="s">
        <v>37</v>
      </c>
      <c r="DD293">
        <v>40000000</v>
      </c>
      <c r="DE293">
        <v>2009</v>
      </c>
      <c r="DF293">
        <v>5.9</v>
      </c>
      <c r="DS293" t="s">
        <v>5365</v>
      </c>
      <c r="DT293">
        <v>109</v>
      </c>
      <c r="DU293">
        <v>13782838</v>
      </c>
      <c r="DV293" t="s">
        <v>6069</v>
      </c>
      <c r="DW293" t="s">
        <v>7047</v>
      </c>
      <c r="DX293" t="s">
        <v>36</v>
      </c>
      <c r="DY293" t="s">
        <v>37</v>
      </c>
      <c r="DZ293">
        <v>15000000</v>
      </c>
      <c r="EA293">
        <v>1982</v>
      </c>
      <c r="EB293">
        <v>8.1999999999999993</v>
      </c>
      <c r="ED293" t="s">
        <v>14770</v>
      </c>
      <c r="EE293">
        <v>106</v>
      </c>
      <c r="EG293" t="s">
        <v>14772</v>
      </c>
      <c r="EH293" t="s">
        <v>14773</v>
      </c>
      <c r="EI293" t="s">
        <v>1462</v>
      </c>
      <c r="EJ293" t="s">
        <v>1463</v>
      </c>
      <c r="EK293">
        <v>11000000</v>
      </c>
      <c r="EL293">
        <v>2014</v>
      </c>
      <c r="EM293">
        <v>7.4</v>
      </c>
      <c r="EZ293" t="s">
        <v>12234</v>
      </c>
      <c r="FA293">
        <v>89</v>
      </c>
      <c r="FB293">
        <v>12693621</v>
      </c>
      <c r="FC293" t="s">
        <v>2004</v>
      </c>
      <c r="FD293" t="s">
        <v>12235</v>
      </c>
      <c r="FE293" t="s">
        <v>36</v>
      </c>
      <c r="FF293" t="s">
        <v>37</v>
      </c>
      <c r="FG293">
        <v>17000000</v>
      </c>
      <c r="FH293">
        <v>2002</v>
      </c>
      <c r="FI293">
        <v>4.8</v>
      </c>
      <c r="FV293" t="s">
        <v>7390</v>
      </c>
      <c r="FW293">
        <v>98</v>
      </c>
      <c r="FX293">
        <v>43894863</v>
      </c>
      <c r="FY293" t="s">
        <v>4133</v>
      </c>
      <c r="FZ293" t="s">
        <v>7392</v>
      </c>
      <c r="GA293" t="s">
        <v>36</v>
      </c>
      <c r="GB293" t="s">
        <v>37</v>
      </c>
      <c r="GC293">
        <v>30000000</v>
      </c>
      <c r="GD293">
        <v>2005</v>
      </c>
      <c r="GE293">
        <v>5.9</v>
      </c>
      <c r="GG293" t="s">
        <v>1215</v>
      </c>
      <c r="GH293">
        <v>109</v>
      </c>
      <c r="GI293">
        <v>35286428</v>
      </c>
      <c r="GJ293" t="s">
        <v>378</v>
      </c>
      <c r="GK293" t="s">
        <v>2993</v>
      </c>
      <c r="GL293" t="s">
        <v>36</v>
      </c>
      <c r="GM293" t="s">
        <v>37</v>
      </c>
      <c r="GN293">
        <v>76000000</v>
      </c>
      <c r="GO293">
        <v>2006</v>
      </c>
      <c r="GP293">
        <v>7.9</v>
      </c>
      <c r="HC293" t="s">
        <v>3776</v>
      </c>
      <c r="HD293">
        <v>136</v>
      </c>
      <c r="HE293">
        <v>60984028</v>
      </c>
      <c r="HF293" t="s">
        <v>586</v>
      </c>
      <c r="HG293" t="s">
        <v>4511</v>
      </c>
      <c r="HH293" t="s">
        <v>36</v>
      </c>
      <c r="HI293" t="s">
        <v>37</v>
      </c>
      <c r="HJ293">
        <v>57000000</v>
      </c>
      <c r="HK293">
        <v>1997</v>
      </c>
      <c r="HL293">
        <v>7.5</v>
      </c>
    </row>
    <row r="294" spans="2:220" x14ac:dyDescent="0.2">
      <c r="B294" t="s">
        <v>874</v>
      </c>
      <c r="C294">
        <v>116</v>
      </c>
      <c r="D294">
        <v>83552429</v>
      </c>
      <c r="E294" t="s">
        <v>1475</v>
      </c>
      <c r="F294" t="s">
        <v>3380</v>
      </c>
      <c r="G294" t="s">
        <v>36</v>
      </c>
      <c r="H294" t="s">
        <v>37</v>
      </c>
      <c r="I294">
        <v>70000000</v>
      </c>
      <c r="J294">
        <v>2011</v>
      </c>
      <c r="K294">
        <v>5.8</v>
      </c>
      <c r="M294" t="s">
        <v>3692</v>
      </c>
      <c r="N294">
        <v>130</v>
      </c>
      <c r="O294">
        <v>90454043</v>
      </c>
      <c r="P294" t="s">
        <v>3692</v>
      </c>
      <c r="Q294" t="s">
        <v>3694</v>
      </c>
      <c r="R294" t="s">
        <v>36</v>
      </c>
      <c r="S294" t="s">
        <v>37</v>
      </c>
      <c r="T294">
        <v>65000000</v>
      </c>
      <c r="U294">
        <v>2000</v>
      </c>
      <c r="V294">
        <v>6.4</v>
      </c>
      <c r="AI294" t="s">
        <v>23895</v>
      </c>
      <c r="AJ294">
        <v>81</v>
      </c>
      <c r="AL294" t="s">
        <v>23897</v>
      </c>
      <c r="AM294" t="s">
        <v>23898</v>
      </c>
      <c r="AN294" t="s">
        <v>36</v>
      </c>
      <c r="AO294" t="s">
        <v>37</v>
      </c>
      <c r="AP294">
        <v>50000</v>
      </c>
      <c r="AQ294">
        <v>2014</v>
      </c>
      <c r="AR294">
        <v>7.4</v>
      </c>
      <c r="AT294" t="s">
        <v>1963</v>
      </c>
      <c r="AU294">
        <v>85</v>
      </c>
      <c r="AV294">
        <v>86897182</v>
      </c>
      <c r="AW294" t="s">
        <v>1247</v>
      </c>
      <c r="AX294" t="s">
        <v>1965</v>
      </c>
      <c r="AY294" t="s">
        <v>36</v>
      </c>
      <c r="AZ294" t="s">
        <v>37</v>
      </c>
      <c r="BA294">
        <v>95000000</v>
      </c>
      <c r="BB294">
        <v>2012</v>
      </c>
      <c r="BC294">
        <v>6.2</v>
      </c>
      <c r="BE294" t="s">
        <v>5312</v>
      </c>
      <c r="BF294">
        <v>117</v>
      </c>
      <c r="BG294">
        <v>32800000</v>
      </c>
      <c r="BH294" t="s">
        <v>1373</v>
      </c>
      <c r="BI294" t="s">
        <v>5315</v>
      </c>
      <c r="BJ294" t="s">
        <v>36</v>
      </c>
      <c r="BK294" t="s">
        <v>37</v>
      </c>
      <c r="BL294">
        <v>40000000</v>
      </c>
      <c r="BM294">
        <v>1996</v>
      </c>
      <c r="BN294">
        <v>4.3</v>
      </c>
      <c r="CA294" t="s">
        <v>1631</v>
      </c>
      <c r="CB294">
        <v>117</v>
      </c>
      <c r="CC294">
        <v>72455275</v>
      </c>
      <c r="CD294" t="s">
        <v>33</v>
      </c>
      <c r="CE294" t="s">
        <v>6350</v>
      </c>
      <c r="CF294" t="s">
        <v>36</v>
      </c>
      <c r="CG294" t="s">
        <v>37</v>
      </c>
      <c r="CH294">
        <v>40000000</v>
      </c>
      <c r="CI294">
        <v>1992</v>
      </c>
      <c r="CJ294">
        <v>7.8</v>
      </c>
      <c r="CL294" t="s">
        <v>1509</v>
      </c>
      <c r="CM294">
        <v>82</v>
      </c>
      <c r="CN294">
        <v>43575716</v>
      </c>
      <c r="CO294" t="s">
        <v>620</v>
      </c>
      <c r="CP294" t="s">
        <v>2501</v>
      </c>
      <c r="CQ294" t="s">
        <v>36</v>
      </c>
      <c r="CR294" t="s">
        <v>37</v>
      </c>
      <c r="CS294">
        <v>85000000</v>
      </c>
      <c r="CT294">
        <v>2010</v>
      </c>
      <c r="CU294">
        <v>4.3</v>
      </c>
      <c r="CW294" t="s">
        <v>6825</v>
      </c>
      <c r="CX294">
        <v>84</v>
      </c>
      <c r="CY294">
        <v>4777007</v>
      </c>
      <c r="CZ294" t="s">
        <v>6821</v>
      </c>
      <c r="DA294" t="s">
        <v>6828</v>
      </c>
      <c r="DB294" t="s">
        <v>36</v>
      </c>
      <c r="DC294" t="s">
        <v>1463</v>
      </c>
      <c r="DD294">
        <v>40000000</v>
      </c>
      <c r="DE294">
        <v>2001</v>
      </c>
      <c r="DF294">
        <v>5.8</v>
      </c>
      <c r="DS294" t="s">
        <v>2451</v>
      </c>
      <c r="DT294">
        <v>99</v>
      </c>
      <c r="DU294">
        <v>13464388</v>
      </c>
      <c r="DV294" t="s">
        <v>17720</v>
      </c>
      <c r="DW294" t="s">
        <v>17721</v>
      </c>
      <c r="DX294" t="s">
        <v>36</v>
      </c>
      <c r="DY294" t="s">
        <v>55</v>
      </c>
      <c r="DZ294">
        <v>4000000</v>
      </c>
      <c r="EA294">
        <v>2004</v>
      </c>
      <c r="EB294">
        <v>8</v>
      </c>
      <c r="ED294" t="s">
        <v>14874</v>
      </c>
      <c r="EE294">
        <v>85</v>
      </c>
      <c r="EG294" t="s">
        <v>5263</v>
      </c>
      <c r="EH294" t="s">
        <v>15406</v>
      </c>
      <c r="EI294" t="s">
        <v>36</v>
      </c>
      <c r="EJ294" t="s">
        <v>37</v>
      </c>
      <c r="EL294">
        <v>2009</v>
      </c>
      <c r="EM294">
        <v>5.2</v>
      </c>
      <c r="EZ294" t="s">
        <v>20167</v>
      </c>
      <c r="FA294">
        <v>86</v>
      </c>
      <c r="FB294">
        <v>12555230</v>
      </c>
      <c r="FC294" t="s">
        <v>20169</v>
      </c>
      <c r="FD294" t="s">
        <v>20170</v>
      </c>
      <c r="FE294" t="s">
        <v>36</v>
      </c>
      <c r="FF294" t="s">
        <v>1463</v>
      </c>
      <c r="FG294">
        <v>2000000</v>
      </c>
      <c r="FH294">
        <v>2011</v>
      </c>
      <c r="FI294">
        <v>5.3</v>
      </c>
      <c r="FV294" t="s">
        <v>6295</v>
      </c>
      <c r="FW294">
        <v>91</v>
      </c>
      <c r="FX294">
        <v>43792641</v>
      </c>
      <c r="FY294" t="s">
        <v>809</v>
      </c>
      <c r="FZ294" t="s">
        <v>7384</v>
      </c>
      <c r="GA294" t="s">
        <v>36</v>
      </c>
      <c r="GB294" t="s">
        <v>37</v>
      </c>
      <c r="GC294">
        <v>35000000</v>
      </c>
      <c r="GD294">
        <v>2007</v>
      </c>
      <c r="GE294">
        <v>5.3</v>
      </c>
      <c r="GG294" t="s">
        <v>4105</v>
      </c>
      <c r="GH294">
        <v>90</v>
      </c>
      <c r="GI294">
        <v>35231365</v>
      </c>
      <c r="GJ294" t="s">
        <v>4465</v>
      </c>
      <c r="GK294" t="s">
        <v>4466</v>
      </c>
      <c r="GL294" t="s">
        <v>36</v>
      </c>
      <c r="GM294" t="s">
        <v>37</v>
      </c>
      <c r="GN294">
        <v>60000000</v>
      </c>
      <c r="GO294">
        <v>2000</v>
      </c>
      <c r="GP294">
        <v>3.6</v>
      </c>
      <c r="HC294" t="s">
        <v>5741</v>
      </c>
      <c r="HD294">
        <v>153</v>
      </c>
      <c r="HE294">
        <v>60962878</v>
      </c>
      <c r="HF294" t="s">
        <v>261</v>
      </c>
      <c r="HG294" t="s">
        <v>5742</v>
      </c>
      <c r="HH294" t="s">
        <v>36</v>
      </c>
      <c r="HI294" t="s">
        <v>37</v>
      </c>
      <c r="HJ294">
        <v>46000000</v>
      </c>
      <c r="HK294">
        <v>2013</v>
      </c>
      <c r="HL294">
        <v>8.1</v>
      </c>
    </row>
    <row r="295" spans="2:220" x14ac:dyDescent="0.2">
      <c r="B295" t="s">
        <v>2446</v>
      </c>
      <c r="C295">
        <v>110</v>
      </c>
      <c r="D295">
        <v>83503161</v>
      </c>
      <c r="E295" t="s">
        <v>111</v>
      </c>
      <c r="F295" t="s">
        <v>3143</v>
      </c>
      <c r="G295" t="s">
        <v>36</v>
      </c>
      <c r="H295" t="s">
        <v>37</v>
      </c>
      <c r="I295">
        <v>75000000</v>
      </c>
      <c r="J295">
        <v>2011</v>
      </c>
      <c r="K295">
        <v>6.1</v>
      </c>
      <c r="M295" t="s">
        <v>2667</v>
      </c>
      <c r="N295">
        <v>88</v>
      </c>
      <c r="O295">
        <v>90443603</v>
      </c>
      <c r="P295" t="s">
        <v>545</v>
      </c>
      <c r="Q295" t="s">
        <v>2669</v>
      </c>
      <c r="R295" t="s">
        <v>36</v>
      </c>
      <c r="S295" t="s">
        <v>37</v>
      </c>
      <c r="T295">
        <v>80000000</v>
      </c>
      <c r="U295">
        <v>1996</v>
      </c>
      <c r="V295">
        <v>6.3</v>
      </c>
      <c r="AT295" t="s">
        <v>10323</v>
      </c>
      <c r="AU295">
        <v>106</v>
      </c>
      <c r="AV295">
        <v>86300000</v>
      </c>
      <c r="AW295" t="s">
        <v>5795</v>
      </c>
      <c r="AX295" t="s">
        <v>19683</v>
      </c>
      <c r="AY295" t="s">
        <v>36</v>
      </c>
      <c r="AZ295" t="s">
        <v>37</v>
      </c>
      <c r="BA295">
        <v>2800000</v>
      </c>
      <c r="BB295">
        <v>1974</v>
      </c>
      <c r="BC295">
        <v>8</v>
      </c>
      <c r="BE295" t="s">
        <v>12827</v>
      </c>
      <c r="BF295">
        <v>114</v>
      </c>
      <c r="BG295">
        <v>32721635</v>
      </c>
      <c r="BH295" t="s">
        <v>1014</v>
      </c>
      <c r="BI295" t="s">
        <v>12828</v>
      </c>
      <c r="BJ295" t="s">
        <v>36</v>
      </c>
      <c r="BK295" t="s">
        <v>37</v>
      </c>
      <c r="BL295">
        <v>15000000</v>
      </c>
      <c r="BM295">
        <v>2009</v>
      </c>
      <c r="BN295">
        <v>6.6</v>
      </c>
      <c r="CA295" t="s">
        <v>387</v>
      </c>
      <c r="CB295">
        <v>142</v>
      </c>
      <c r="CC295">
        <v>72306065</v>
      </c>
      <c r="CD295" t="s">
        <v>320</v>
      </c>
      <c r="CE295" t="s">
        <v>6407</v>
      </c>
      <c r="CF295" t="s">
        <v>36</v>
      </c>
      <c r="CG295" t="s">
        <v>37</v>
      </c>
      <c r="CH295">
        <v>40000000</v>
      </c>
      <c r="CI295">
        <v>2015</v>
      </c>
      <c r="CJ295">
        <v>7.6</v>
      </c>
      <c r="CL295" t="s">
        <v>474</v>
      </c>
      <c r="CM295">
        <v>85</v>
      </c>
      <c r="CN295">
        <v>42776259</v>
      </c>
      <c r="CO295" t="s">
        <v>1548</v>
      </c>
      <c r="CP295" t="s">
        <v>1549</v>
      </c>
      <c r="CQ295" t="s">
        <v>36</v>
      </c>
      <c r="CR295" t="s">
        <v>37</v>
      </c>
      <c r="CS295">
        <v>112000000</v>
      </c>
      <c r="CT295">
        <v>2010</v>
      </c>
      <c r="CU295">
        <v>4.9000000000000004</v>
      </c>
      <c r="CW295" t="s">
        <v>6842</v>
      </c>
      <c r="CX295">
        <v>94</v>
      </c>
      <c r="CY295">
        <v>511920</v>
      </c>
      <c r="CZ295" t="s">
        <v>720</v>
      </c>
      <c r="DA295" t="s">
        <v>6844</v>
      </c>
      <c r="DB295" t="s">
        <v>36</v>
      </c>
      <c r="DC295" t="s">
        <v>37</v>
      </c>
      <c r="DD295">
        <v>40000000</v>
      </c>
      <c r="DE295">
        <v>2008</v>
      </c>
      <c r="DF295">
        <v>4.4000000000000004</v>
      </c>
      <c r="DS295" t="s">
        <v>17724</v>
      </c>
      <c r="DT295">
        <v>82</v>
      </c>
      <c r="DU295">
        <v>13350177</v>
      </c>
      <c r="DV295" t="s">
        <v>12126</v>
      </c>
      <c r="DW295" t="s">
        <v>17726</v>
      </c>
      <c r="DX295" t="s">
        <v>36</v>
      </c>
      <c r="DY295" t="s">
        <v>37</v>
      </c>
      <c r="DZ295">
        <v>5000000</v>
      </c>
      <c r="EA295">
        <v>2008</v>
      </c>
      <c r="EB295">
        <v>3.8</v>
      </c>
      <c r="ED295" t="s">
        <v>15439</v>
      </c>
      <c r="EE295">
        <v>91</v>
      </c>
      <c r="EG295" t="s">
        <v>15441</v>
      </c>
      <c r="EH295" t="s">
        <v>15442</v>
      </c>
      <c r="EI295" t="s">
        <v>36</v>
      </c>
      <c r="EJ295" t="s">
        <v>266</v>
      </c>
      <c r="EK295">
        <v>10000000</v>
      </c>
      <c r="EL295">
        <v>2011</v>
      </c>
      <c r="EM295">
        <v>4.5</v>
      </c>
      <c r="EZ295" t="s">
        <v>2446</v>
      </c>
      <c r="FA295">
        <v>117</v>
      </c>
      <c r="FB295">
        <v>12276810</v>
      </c>
      <c r="FC295" t="s">
        <v>313</v>
      </c>
      <c r="FD295" t="s">
        <v>9357</v>
      </c>
      <c r="FE295" t="s">
        <v>36</v>
      </c>
      <c r="FF295" t="s">
        <v>37</v>
      </c>
      <c r="FG295">
        <v>26000000</v>
      </c>
      <c r="FH295">
        <v>2015</v>
      </c>
      <c r="FI295">
        <v>6.5</v>
      </c>
      <c r="FV295" t="s">
        <v>17003</v>
      </c>
      <c r="FW295">
        <v>152</v>
      </c>
      <c r="FX295">
        <v>43650000</v>
      </c>
      <c r="FY295" t="s">
        <v>16866</v>
      </c>
      <c r="FZ295" t="s">
        <v>17006</v>
      </c>
      <c r="GA295" t="s">
        <v>36</v>
      </c>
      <c r="GB295" t="s">
        <v>37</v>
      </c>
      <c r="GC295">
        <v>6000000</v>
      </c>
      <c r="GD295">
        <v>1961</v>
      </c>
      <c r="GE295">
        <v>7.6</v>
      </c>
      <c r="GG295" t="s">
        <v>7092</v>
      </c>
      <c r="GH295">
        <v>112</v>
      </c>
      <c r="GI295">
        <v>34912982</v>
      </c>
      <c r="GJ295" t="s">
        <v>487</v>
      </c>
      <c r="GK295" t="s">
        <v>7094</v>
      </c>
      <c r="GL295" t="s">
        <v>36</v>
      </c>
      <c r="GM295" t="s">
        <v>37</v>
      </c>
      <c r="GN295">
        <v>38000000</v>
      </c>
      <c r="GO295">
        <v>2016</v>
      </c>
      <c r="GP295">
        <v>5.2</v>
      </c>
      <c r="HC295" t="s">
        <v>2244</v>
      </c>
      <c r="HD295">
        <v>114</v>
      </c>
      <c r="HE295">
        <v>60874615</v>
      </c>
      <c r="HF295" t="s">
        <v>250</v>
      </c>
      <c r="HG295" t="s">
        <v>2245</v>
      </c>
      <c r="HH295" t="s">
        <v>36</v>
      </c>
      <c r="HI295" t="s">
        <v>37</v>
      </c>
      <c r="HJ295">
        <v>90000000</v>
      </c>
      <c r="HK295">
        <v>2000</v>
      </c>
      <c r="HL295">
        <v>5.6</v>
      </c>
    </row>
    <row r="296" spans="2:220" x14ac:dyDescent="0.2">
      <c r="B296" t="s">
        <v>1196</v>
      </c>
      <c r="C296">
        <v>117</v>
      </c>
      <c r="D296">
        <v>83287363</v>
      </c>
      <c r="E296" t="s">
        <v>389</v>
      </c>
      <c r="F296" t="s">
        <v>5733</v>
      </c>
      <c r="G296" t="s">
        <v>36</v>
      </c>
      <c r="H296" t="s">
        <v>37</v>
      </c>
      <c r="I296">
        <v>45000000</v>
      </c>
      <c r="J296">
        <v>1992</v>
      </c>
      <c r="K296">
        <v>6.9</v>
      </c>
      <c r="M296" t="s">
        <v>1755</v>
      </c>
      <c r="N296">
        <v>100</v>
      </c>
      <c r="O296">
        <v>90341670</v>
      </c>
      <c r="P296" t="s">
        <v>1070</v>
      </c>
      <c r="Q296" t="s">
        <v>4048</v>
      </c>
      <c r="R296" t="s">
        <v>36</v>
      </c>
      <c r="S296" t="s">
        <v>37</v>
      </c>
      <c r="T296">
        <v>60000000</v>
      </c>
      <c r="U296">
        <v>2002</v>
      </c>
      <c r="V296">
        <v>5.5</v>
      </c>
      <c r="AT296" t="s">
        <v>3492</v>
      </c>
      <c r="AU296">
        <v>109</v>
      </c>
      <c r="AV296">
        <v>86208010</v>
      </c>
      <c r="AW296" t="s">
        <v>545</v>
      </c>
      <c r="AX296" t="s">
        <v>6334</v>
      </c>
      <c r="AY296" t="s">
        <v>36</v>
      </c>
      <c r="AZ296" t="s">
        <v>37</v>
      </c>
      <c r="BA296">
        <v>35000000</v>
      </c>
      <c r="BB296">
        <v>2014</v>
      </c>
      <c r="BC296">
        <v>5.7</v>
      </c>
      <c r="BE296" t="s">
        <v>12827</v>
      </c>
      <c r="BF296">
        <v>114</v>
      </c>
      <c r="BG296">
        <v>32721635</v>
      </c>
      <c r="BH296" t="s">
        <v>1014</v>
      </c>
      <c r="BI296" t="s">
        <v>12828</v>
      </c>
      <c r="BJ296" t="s">
        <v>36</v>
      </c>
      <c r="BK296" t="s">
        <v>37</v>
      </c>
      <c r="BL296">
        <v>15000000</v>
      </c>
      <c r="BM296">
        <v>2009</v>
      </c>
      <c r="BN296">
        <v>6.6</v>
      </c>
      <c r="CA296" t="s">
        <v>7140</v>
      </c>
      <c r="CB296">
        <v>113</v>
      </c>
      <c r="CC296">
        <v>72279690</v>
      </c>
      <c r="CD296" t="s">
        <v>464</v>
      </c>
      <c r="CE296" t="s">
        <v>7143</v>
      </c>
      <c r="CF296" t="s">
        <v>36</v>
      </c>
      <c r="CG296" t="s">
        <v>37</v>
      </c>
      <c r="CH296">
        <v>37000000</v>
      </c>
      <c r="CI296">
        <v>2011</v>
      </c>
      <c r="CJ296">
        <v>6.9</v>
      </c>
      <c r="CL296" t="s">
        <v>12765</v>
      </c>
      <c r="CM296">
        <v>94</v>
      </c>
      <c r="CN296">
        <v>42672630</v>
      </c>
      <c r="CO296" t="s">
        <v>12768</v>
      </c>
      <c r="CP296" t="s">
        <v>12769</v>
      </c>
      <c r="CQ296" t="s">
        <v>36</v>
      </c>
      <c r="CR296" t="s">
        <v>37</v>
      </c>
      <c r="CS296">
        <v>17000000</v>
      </c>
      <c r="CT296">
        <v>2003</v>
      </c>
      <c r="CU296">
        <v>5.3</v>
      </c>
      <c r="CW296" t="s">
        <v>4258</v>
      </c>
      <c r="CX296">
        <v>111</v>
      </c>
      <c r="CY296">
        <v>2869369</v>
      </c>
      <c r="CZ296" t="s">
        <v>2617</v>
      </c>
      <c r="DA296" t="s">
        <v>6874</v>
      </c>
      <c r="DB296" t="s">
        <v>36</v>
      </c>
      <c r="DC296" t="s">
        <v>55</v>
      </c>
      <c r="DD296">
        <v>30000000</v>
      </c>
      <c r="DE296">
        <v>1994</v>
      </c>
      <c r="DF296">
        <v>7.3</v>
      </c>
      <c r="DS296" t="s">
        <v>6811</v>
      </c>
      <c r="DT296">
        <v>109</v>
      </c>
      <c r="DU296">
        <v>13248477</v>
      </c>
      <c r="DV296" t="s">
        <v>652</v>
      </c>
      <c r="DW296" t="s">
        <v>9166</v>
      </c>
      <c r="DX296" t="s">
        <v>36</v>
      </c>
      <c r="DY296" t="s">
        <v>37</v>
      </c>
      <c r="DZ296">
        <v>27000000</v>
      </c>
      <c r="EA296">
        <v>2009</v>
      </c>
      <c r="EB296">
        <v>6.2</v>
      </c>
      <c r="ED296" t="s">
        <v>4064</v>
      </c>
      <c r="EE296">
        <v>111</v>
      </c>
      <c r="EG296" t="s">
        <v>10892</v>
      </c>
      <c r="EH296" t="s">
        <v>16779</v>
      </c>
      <c r="EI296" t="s">
        <v>36</v>
      </c>
      <c r="EJ296" t="s">
        <v>37</v>
      </c>
      <c r="EK296">
        <v>7000000</v>
      </c>
      <c r="EL296">
        <v>2007</v>
      </c>
      <c r="EM296">
        <v>4.8</v>
      </c>
      <c r="EZ296" t="s">
        <v>568</v>
      </c>
      <c r="FA296">
        <v>116</v>
      </c>
      <c r="FB296">
        <v>12134420</v>
      </c>
      <c r="FC296" t="s">
        <v>487</v>
      </c>
      <c r="FD296" t="s">
        <v>11209</v>
      </c>
      <c r="FE296" t="s">
        <v>36</v>
      </c>
      <c r="FF296" t="s">
        <v>55</v>
      </c>
      <c r="FG296">
        <v>20000000</v>
      </c>
      <c r="FH296">
        <v>2010</v>
      </c>
      <c r="FI296">
        <v>7.2</v>
      </c>
      <c r="FV296" t="s">
        <v>11790</v>
      </c>
      <c r="FW296">
        <v>113</v>
      </c>
      <c r="FX296">
        <v>43601508</v>
      </c>
      <c r="FY296" t="s">
        <v>3357</v>
      </c>
      <c r="FZ296" t="s">
        <v>11792</v>
      </c>
      <c r="GA296" t="s">
        <v>36</v>
      </c>
      <c r="GB296" t="s">
        <v>37</v>
      </c>
      <c r="GC296">
        <v>18000000</v>
      </c>
      <c r="GD296">
        <v>2003</v>
      </c>
      <c r="GE296">
        <v>6.7</v>
      </c>
      <c r="GG296" t="s">
        <v>1514</v>
      </c>
      <c r="GH296">
        <v>123</v>
      </c>
      <c r="GI296">
        <v>34543701</v>
      </c>
      <c r="GJ296" t="s">
        <v>1687</v>
      </c>
      <c r="GK296" t="s">
        <v>2522</v>
      </c>
      <c r="GL296" t="s">
        <v>36</v>
      </c>
      <c r="GM296" t="s">
        <v>37</v>
      </c>
      <c r="GN296">
        <v>82000000</v>
      </c>
      <c r="GO296">
        <v>2000</v>
      </c>
      <c r="GP296">
        <v>5.9</v>
      </c>
      <c r="HC296" t="s">
        <v>708</v>
      </c>
      <c r="HD296">
        <v>98</v>
      </c>
      <c r="HE296">
        <v>60655503</v>
      </c>
      <c r="HF296" t="s">
        <v>514</v>
      </c>
      <c r="HG296" t="s">
        <v>711</v>
      </c>
      <c r="HH296" t="s">
        <v>36</v>
      </c>
      <c r="HI296" t="s">
        <v>37</v>
      </c>
      <c r="HJ296">
        <v>160000000</v>
      </c>
      <c r="HK296">
        <v>2006</v>
      </c>
      <c r="HL296">
        <v>5.6</v>
      </c>
    </row>
    <row r="297" spans="2:220" x14ac:dyDescent="0.2">
      <c r="B297" t="s">
        <v>1737</v>
      </c>
      <c r="C297">
        <v>107</v>
      </c>
      <c r="D297">
        <v>82670733</v>
      </c>
      <c r="E297" t="s">
        <v>521</v>
      </c>
      <c r="F297" t="s">
        <v>4011</v>
      </c>
      <c r="G297" t="s">
        <v>36</v>
      </c>
      <c r="H297" t="s">
        <v>37</v>
      </c>
      <c r="I297">
        <v>60000000</v>
      </c>
      <c r="J297">
        <v>1990</v>
      </c>
      <c r="K297">
        <v>5.9</v>
      </c>
      <c r="M297" t="s">
        <v>733</v>
      </c>
      <c r="N297">
        <v>126</v>
      </c>
      <c r="O297">
        <v>89732035</v>
      </c>
      <c r="P297" t="s">
        <v>80</v>
      </c>
      <c r="Q297" t="s">
        <v>735</v>
      </c>
      <c r="R297" t="s">
        <v>36</v>
      </c>
      <c r="S297" t="s">
        <v>37</v>
      </c>
      <c r="T297">
        <v>155000000</v>
      </c>
      <c r="U297">
        <v>2015</v>
      </c>
      <c r="V297">
        <v>6.6</v>
      </c>
      <c r="AT297" t="s">
        <v>2040</v>
      </c>
      <c r="AU297">
        <v>97</v>
      </c>
      <c r="AV297">
        <v>86049418</v>
      </c>
      <c r="AW297" t="s">
        <v>4797</v>
      </c>
      <c r="AX297" t="s">
        <v>11787</v>
      </c>
      <c r="AY297" t="s">
        <v>36</v>
      </c>
      <c r="AZ297" t="s">
        <v>37</v>
      </c>
      <c r="BA297">
        <v>17000000</v>
      </c>
      <c r="BB297">
        <v>2004</v>
      </c>
      <c r="BC297">
        <v>7</v>
      </c>
      <c r="BE297" t="s">
        <v>15958</v>
      </c>
      <c r="BF297">
        <v>117</v>
      </c>
      <c r="BG297">
        <v>32279955</v>
      </c>
      <c r="BH297" t="s">
        <v>371</v>
      </c>
      <c r="BI297" t="s">
        <v>15959</v>
      </c>
      <c r="BJ297" t="s">
        <v>36</v>
      </c>
      <c r="BK297" t="s">
        <v>37</v>
      </c>
      <c r="BL297">
        <v>8500000</v>
      </c>
      <c r="BM297">
        <v>2014</v>
      </c>
      <c r="BN297">
        <v>7.9</v>
      </c>
      <c r="CA297" t="s">
        <v>2480</v>
      </c>
      <c r="CB297">
        <v>90</v>
      </c>
      <c r="CC297">
        <v>72266306</v>
      </c>
      <c r="CD297" t="s">
        <v>534</v>
      </c>
      <c r="CE297" t="s">
        <v>6363</v>
      </c>
      <c r="CF297" t="s">
        <v>36</v>
      </c>
      <c r="CG297" t="s">
        <v>37</v>
      </c>
      <c r="CH297">
        <v>40000000</v>
      </c>
      <c r="CI297">
        <v>2008</v>
      </c>
      <c r="CJ297">
        <v>6.6</v>
      </c>
      <c r="CL297" t="s">
        <v>10564</v>
      </c>
      <c r="CM297">
        <v>96</v>
      </c>
      <c r="CN297">
        <v>42660000</v>
      </c>
      <c r="CO297" t="s">
        <v>9442</v>
      </c>
      <c r="CP297" t="s">
        <v>10565</v>
      </c>
      <c r="CQ297" t="s">
        <v>36</v>
      </c>
      <c r="CR297" t="s">
        <v>37</v>
      </c>
      <c r="CS297">
        <v>17000000</v>
      </c>
      <c r="CT297">
        <v>1993</v>
      </c>
      <c r="CU297">
        <v>4.8</v>
      </c>
      <c r="CW297" t="s">
        <v>1981</v>
      </c>
      <c r="CX297">
        <v>90</v>
      </c>
      <c r="CZ297" t="s">
        <v>2863</v>
      </c>
      <c r="DA297" t="s">
        <v>6895</v>
      </c>
      <c r="DB297" t="s">
        <v>1462</v>
      </c>
      <c r="DC297" t="s">
        <v>1463</v>
      </c>
      <c r="DD297">
        <v>25000000</v>
      </c>
      <c r="DE297">
        <v>2011</v>
      </c>
      <c r="DF297">
        <v>6.8</v>
      </c>
      <c r="DS297" t="s">
        <v>6786</v>
      </c>
      <c r="DT297">
        <v>101</v>
      </c>
      <c r="DU297">
        <v>13208023</v>
      </c>
      <c r="DV297" t="s">
        <v>2266</v>
      </c>
      <c r="DW297" t="s">
        <v>6789</v>
      </c>
      <c r="DX297" t="s">
        <v>36</v>
      </c>
      <c r="DY297" t="s">
        <v>55</v>
      </c>
      <c r="DZ297">
        <v>42000000</v>
      </c>
      <c r="EA297">
        <v>2002</v>
      </c>
      <c r="EB297">
        <v>3.3</v>
      </c>
      <c r="ED297" t="s">
        <v>17876</v>
      </c>
      <c r="EE297">
        <v>87</v>
      </c>
      <c r="EG297" t="s">
        <v>17879</v>
      </c>
      <c r="EH297" t="s">
        <v>17880</v>
      </c>
      <c r="EI297" t="s">
        <v>36</v>
      </c>
      <c r="EJ297" t="s">
        <v>37</v>
      </c>
      <c r="EK297">
        <v>5000000</v>
      </c>
      <c r="EL297">
        <v>1982</v>
      </c>
      <c r="EM297">
        <v>6.2</v>
      </c>
      <c r="EZ297" t="s">
        <v>13942</v>
      </c>
      <c r="FA297">
        <v>101</v>
      </c>
      <c r="FB297">
        <v>11956207</v>
      </c>
      <c r="FC297" t="s">
        <v>13944</v>
      </c>
      <c r="FD297" t="s">
        <v>13945</v>
      </c>
      <c r="FE297" t="s">
        <v>36</v>
      </c>
      <c r="FF297" t="s">
        <v>37</v>
      </c>
      <c r="FG297">
        <v>16000000</v>
      </c>
      <c r="FH297">
        <v>2009</v>
      </c>
      <c r="FI297">
        <v>5.0999999999999996</v>
      </c>
      <c r="FV297" t="s">
        <v>7202</v>
      </c>
      <c r="FW297">
        <v>104</v>
      </c>
      <c r="FX297">
        <v>43097652</v>
      </c>
      <c r="FY297" t="s">
        <v>845</v>
      </c>
      <c r="FZ297" t="s">
        <v>8931</v>
      </c>
      <c r="GA297" t="s">
        <v>36</v>
      </c>
      <c r="GB297" t="s">
        <v>37</v>
      </c>
      <c r="GC297">
        <v>28000000</v>
      </c>
      <c r="GD297">
        <v>2007</v>
      </c>
      <c r="GE297">
        <v>6.3</v>
      </c>
      <c r="GG297" t="s">
        <v>4726</v>
      </c>
      <c r="GH297">
        <v>102</v>
      </c>
      <c r="GI297">
        <v>34350553</v>
      </c>
      <c r="GJ297" t="s">
        <v>2099</v>
      </c>
      <c r="GK297" t="s">
        <v>4728</v>
      </c>
      <c r="GL297" t="s">
        <v>36</v>
      </c>
      <c r="GM297" t="s">
        <v>37</v>
      </c>
      <c r="GN297">
        <v>68000000</v>
      </c>
      <c r="GO297">
        <v>2012</v>
      </c>
      <c r="GP297">
        <v>5.7</v>
      </c>
      <c r="HC297" t="s">
        <v>5162</v>
      </c>
      <c r="HD297">
        <v>115</v>
      </c>
      <c r="HE297">
        <v>60491560</v>
      </c>
      <c r="HF297" t="s">
        <v>464</v>
      </c>
      <c r="HG297" t="s">
        <v>9092</v>
      </c>
      <c r="HH297" t="s">
        <v>36</v>
      </c>
      <c r="HI297" t="s">
        <v>37</v>
      </c>
      <c r="HJ297">
        <v>27000000</v>
      </c>
      <c r="HK297">
        <v>1997</v>
      </c>
      <c r="HL297">
        <v>6.6</v>
      </c>
    </row>
    <row r="298" spans="2:220" x14ac:dyDescent="0.2">
      <c r="B298" t="s">
        <v>7685</v>
      </c>
      <c r="C298">
        <v>97</v>
      </c>
      <c r="D298">
        <v>82163317</v>
      </c>
      <c r="E298" t="s">
        <v>9424</v>
      </c>
      <c r="F298" t="s">
        <v>9425</v>
      </c>
      <c r="G298" t="s">
        <v>36</v>
      </c>
      <c r="H298" t="s">
        <v>37</v>
      </c>
      <c r="I298">
        <v>30000000</v>
      </c>
      <c r="J298">
        <v>2003</v>
      </c>
      <c r="K298">
        <v>5.8</v>
      </c>
      <c r="M298" t="s">
        <v>1774</v>
      </c>
      <c r="N298">
        <v>78</v>
      </c>
      <c r="O298">
        <v>89296573</v>
      </c>
      <c r="P298" t="s">
        <v>1776</v>
      </c>
      <c r="Q298" t="s">
        <v>1777</v>
      </c>
      <c r="R298" t="s">
        <v>36</v>
      </c>
      <c r="S298" t="s">
        <v>37</v>
      </c>
      <c r="T298">
        <v>100000000</v>
      </c>
      <c r="U298">
        <v>2000</v>
      </c>
      <c r="V298">
        <v>7.3</v>
      </c>
      <c r="AT298" t="s">
        <v>3730</v>
      </c>
      <c r="AU298">
        <v>118</v>
      </c>
      <c r="AV298">
        <v>85911262</v>
      </c>
      <c r="AW298" t="s">
        <v>3732</v>
      </c>
      <c r="AX298" t="s">
        <v>3733</v>
      </c>
      <c r="AY298" t="s">
        <v>36</v>
      </c>
      <c r="AZ298" t="s">
        <v>37</v>
      </c>
      <c r="BA298">
        <v>65000000</v>
      </c>
      <c r="BB298">
        <v>2014</v>
      </c>
      <c r="BC298">
        <v>5.2</v>
      </c>
      <c r="BE298" t="s">
        <v>1524</v>
      </c>
      <c r="BF298">
        <v>106</v>
      </c>
      <c r="BG298">
        <v>32154410</v>
      </c>
      <c r="BH298" t="s">
        <v>442</v>
      </c>
      <c r="BI298" t="s">
        <v>8444</v>
      </c>
      <c r="BJ298" t="s">
        <v>36</v>
      </c>
      <c r="BK298" t="s">
        <v>37</v>
      </c>
      <c r="BL298">
        <v>30000000</v>
      </c>
      <c r="BM298">
        <v>2013</v>
      </c>
      <c r="BN298">
        <v>7.1</v>
      </c>
      <c r="CA298" t="s">
        <v>12145</v>
      </c>
      <c r="CB298">
        <v>170</v>
      </c>
      <c r="CC298">
        <v>72000000</v>
      </c>
      <c r="CD298" t="s">
        <v>12148</v>
      </c>
      <c r="CE298" t="s">
        <v>12149</v>
      </c>
      <c r="CF298" t="s">
        <v>36</v>
      </c>
      <c r="CG298" t="s">
        <v>37</v>
      </c>
      <c r="CH298">
        <v>17000000</v>
      </c>
      <c r="CI298">
        <v>1964</v>
      </c>
      <c r="CJ298">
        <v>7.9</v>
      </c>
      <c r="CL298" t="s">
        <v>7860</v>
      </c>
      <c r="CM298">
        <v>111</v>
      </c>
      <c r="CN298">
        <v>42652003</v>
      </c>
      <c r="CO298" t="s">
        <v>3712</v>
      </c>
      <c r="CP298" t="s">
        <v>10796</v>
      </c>
      <c r="CQ298" t="s">
        <v>36</v>
      </c>
      <c r="CR298" t="s">
        <v>37</v>
      </c>
      <c r="CS298">
        <v>20000000</v>
      </c>
      <c r="CT298">
        <v>2015</v>
      </c>
      <c r="CU298">
        <v>6.8</v>
      </c>
      <c r="CW298" t="s">
        <v>1037</v>
      </c>
      <c r="CX298">
        <v>98</v>
      </c>
      <c r="CY298">
        <v>50693162</v>
      </c>
      <c r="CZ298" t="s">
        <v>1868</v>
      </c>
      <c r="DA298" t="s">
        <v>6904</v>
      </c>
      <c r="DB298" t="s">
        <v>36</v>
      </c>
      <c r="DC298" t="s">
        <v>37</v>
      </c>
      <c r="DD298">
        <v>23000000</v>
      </c>
      <c r="DE298">
        <v>1994</v>
      </c>
      <c r="DF298">
        <v>7.6</v>
      </c>
      <c r="DS298" t="s">
        <v>5365</v>
      </c>
      <c r="DT298">
        <v>93</v>
      </c>
      <c r="DU298">
        <v>13008928</v>
      </c>
      <c r="DV298" t="s">
        <v>18483</v>
      </c>
      <c r="DW298" t="s">
        <v>18484</v>
      </c>
      <c r="DX298" t="s">
        <v>36</v>
      </c>
      <c r="DY298" t="s">
        <v>37</v>
      </c>
      <c r="DZ298">
        <v>4000000</v>
      </c>
      <c r="EA298">
        <v>1988</v>
      </c>
      <c r="EB298">
        <v>7.3</v>
      </c>
      <c r="ED298" t="s">
        <v>18043</v>
      </c>
      <c r="EE298">
        <v>90</v>
      </c>
      <c r="EG298" t="s">
        <v>2844</v>
      </c>
      <c r="EH298" t="s">
        <v>18045</v>
      </c>
      <c r="EI298" t="s">
        <v>36</v>
      </c>
      <c r="EJ298" t="s">
        <v>37</v>
      </c>
      <c r="EL298">
        <v>2009</v>
      </c>
      <c r="EM298">
        <v>4.5</v>
      </c>
      <c r="EZ298" t="s">
        <v>17111</v>
      </c>
      <c r="FA298">
        <v>102</v>
      </c>
      <c r="FB298">
        <v>11434867</v>
      </c>
      <c r="FC298" t="s">
        <v>80</v>
      </c>
      <c r="FD298" t="s">
        <v>17112</v>
      </c>
      <c r="FE298" t="s">
        <v>36</v>
      </c>
      <c r="FF298" t="s">
        <v>37</v>
      </c>
      <c r="FG298">
        <v>6000000</v>
      </c>
      <c r="FH298">
        <v>2012</v>
      </c>
      <c r="FI298">
        <v>7.1</v>
      </c>
      <c r="FV298" t="s">
        <v>1062</v>
      </c>
      <c r="FW298">
        <v>136</v>
      </c>
      <c r="FX298">
        <v>42700000</v>
      </c>
      <c r="FY298" t="s">
        <v>104</v>
      </c>
      <c r="FZ298" t="s">
        <v>12355</v>
      </c>
      <c r="GA298" t="s">
        <v>36</v>
      </c>
      <c r="GB298" t="s">
        <v>37</v>
      </c>
      <c r="GC298">
        <v>16500000</v>
      </c>
      <c r="GD298">
        <v>1995</v>
      </c>
      <c r="GE298">
        <v>7.7</v>
      </c>
      <c r="GG298" t="s">
        <v>4726</v>
      </c>
      <c r="GH298">
        <v>102</v>
      </c>
      <c r="GI298">
        <v>34350553</v>
      </c>
      <c r="GJ298" t="s">
        <v>2099</v>
      </c>
      <c r="GK298" t="s">
        <v>4728</v>
      </c>
      <c r="GL298" t="s">
        <v>36</v>
      </c>
      <c r="GM298" t="s">
        <v>37</v>
      </c>
      <c r="GN298">
        <v>68000000</v>
      </c>
      <c r="GO298">
        <v>2012</v>
      </c>
      <c r="GP298">
        <v>5.7</v>
      </c>
      <c r="HC298" t="s">
        <v>2110</v>
      </c>
      <c r="HD298">
        <v>96</v>
      </c>
      <c r="HE298">
        <v>60154431</v>
      </c>
      <c r="HF298" t="s">
        <v>900</v>
      </c>
      <c r="HG298" t="s">
        <v>5597</v>
      </c>
      <c r="HH298" t="s">
        <v>36</v>
      </c>
      <c r="HI298" t="s">
        <v>37</v>
      </c>
      <c r="HJ298">
        <v>47000000</v>
      </c>
      <c r="HK298">
        <v>1996</v>
      </c>
      <c r="HL298">
        <v>6</v>
      </c>
    </row>
    <row r="299" spans="2:220" x14ac:dyDescent="0.2">
      <c r="B299" t="s">
        <v>433</v>
      </c>
      <c r="C299">
        <v>115</v>
      </c>
      <c r="D299">
        <v>82161969</v>
      </c>
      <c r="E299" t="s">
        <v>436</v>
      </c>
      <c r="F299" t="s">
        <v>986</v>
      </c>
      <c r="G299" t="s">
        <v>36</v>
      </c>
      <c r="H299" t="s">
        <v>37</v>
      </c>
      <c r="I299">
        <v>150000000</v>
      </c>
      <c r="J299">
        <v>2007</v>
      </c>
      <c r="K299">
        <v>6.3</v>
      </c>
      <c r="M299" t="s">
        <v>39</v>
      </c>
      <c r="N299">
        <v>150</v>
      </c>
      <c r="O299">
        <v>89289910</v>
      </c>
      <c r="P299" t="s">
        <v>42</v>
      </c>
      <c r="Q299" t="s">
        <v>135</v>
      </c>
      <c r="R299" t="s">
        <v>36</v>
      </c>
      <c r="S299" t="s">
        <v>37</v>
      </c>
      <c r="T299">
        <v>215000000</v>
      </c>
      <c r="U299">
        <v>2013</v>
      </c>
      <c r="V299">
        <v>6.5</v>
      </c>
      <c r="AT299" t="s">
        <v>2164</v>
      </c>
      <c r="AU299">
        <v>92</v>
      </c>
      <c r="AV299">
        <v>85884815</v>
      </c>
      <c r="AW299" t="s">
        <v>2167</v>
      </c>
      <c r="AX299" t="s">
        <v>2168</v>
      </c>
      <c r="AY299" t="s">
        <v>36</v>
      </c>
      <c r="AZ299" t="s">
        <v>37</v>
      </c>
      <c r="BA299">
        <v>90000000</v>
      </c>
      <c r="BB299">
        <v>2015</v>
      </c>
      <c r="BC299">
        <v>5</v>
      </c>
      <c r="BE299" t="s">
        <v>1524</v>
      </c>
      <c r="BF299">
        <v>106</v>
      </c>
      <c r="BG299">
        <v>32154410</v>
      </c>
      <c r="BH299" t="s">
        <v>442</v>
      </c>
      <c r="BI299" t="s">
        <v>8444</v>
      </c>
      <c r="BJ299" t="s">
        <v>36</v>
      </c>
      <c r="BK299" t="s">
        <v>37</v>
      </c>
      <c r="BL299">
        <v>30000000</v>
      </c>
      <c r="BM299">
        <v>2013</v>
      </c>
      <c r="BN299">
        <v>7.1</v>
      </c>
      <c r="CA299" t="s">
        <v>17526</v>
      </c>
      <c r="CB299">
        <v>104</v>
      </c>
      <c r="CC299">
        <v>71897215</v>
      </c>
      <c r="CD299" t="s">
        <v>652</v>
      </c>
      <c r="CE299" t="s">
        <v>17528</v>
      </c>
      <c r="CF299" t="s">
        <v>36</v>
      </c>
      <c r="CG299" t="s">
        <v>37</v>
      </c>
      <c r="CH299">
        <v>15000000</v>
      </c>
      <c r="CI299">
        <v>2016</v>
      </c>
      <c r="CJ299">
        <v>7.3</v>
      </c>
      <c r="CL299" t="s">
        <v>4250</v>
      </c>
      <c r="CM299">
        <v>91</v>
      </c>
      <c r="CN299">
        <v>42194060</v>
      </c>
      <c r="CO299" t="s">
        <v>1070</v>
      </c>
      <c r="CP299" t="s">
        <v>4251</v>
      </c>
      <c r="CQ299" t="s">
        <v>36</v>
      </c>
      <c r="CR299" t="s">
        <v>3569</v>
      </c>
      <c r="CS299">
        <v>70000000</v>
      </c>
      <c r="CT299">
        <v>2009</v>
      </c>
      <c r="CU299">
        <v>6.1</v>
      </c>
      <c r="CW299" t="s">
        <v>6907</v>
      </c>
      <c r="CX299">
        <v>159</v>
      </c>
      <c r="CY299">
        <v>6498000</v>
      </c>
      <c r="CZ299" t="s">
        <v>6910</v>
      </c>
      <c r="DA299" t="s">
        <v>6911</v>
      </c>
      <c r="DB299" t="s">
        <v>6915</v>
      </c>
      <c r="DC299" t="s">
        <v>5610</v>
      </c>
      <c r="DD299">
        <v>18026148</v>
      </c>
      <c r="DE299">
        <v>2015</v>
      </c>
      <c r="DF299">
        <v>8.4</v>
      </c>
      <c r="DS299" t="s">
        <v>17738</v>
      </c>
      <c r="DT299">
        <v>89</v>
      </c>
      <c r="DU299">
        <v>12947763</v>
      </c>
      <c r="DV299" t="s">
        <v>6254</v>
      </c>
      <c r="DW299" t="s">
        <v>17740</v>
      </c>
      <c r="DX299" t="s">
        <v>36</v>
      </c>
      <c r="DY299" t="s">
        <v>37</v>
      </c>
      <c r="DZ299">
        <v>5000000</v>
      </c>
      <c r="EA299">
        <v>1986</v>
      </c>
      <c r="EB299">
        <v>6.2</v>
      </c>
      <c r="ED299" t="s">
        <v>18246</v>
      </c>
      <c r="EE299">
        <v>100</v>
      </c>
      <c r="EG299" t="s">
        <v>18248</v>
      </c>
      <c r="EH299" t="s">
        <v>18249</v>
      </c>
      <c r="EI299" t="s">
        <v>36</v>
      </c>
      <c r="EJ299" t="s">
        <v>37</v>
      </c>
      <c r="EL299">
        <v>1945</v>
      </c>
      <c r="EM299">
        <v>7.1</v>
      </c>
      <c r="EZ299" t="s">
        <v>18494</v>
      </c>
      <c r="FA299">
        <v>109</v>
      </c>
      <c r="FB299">
        <v>10941801</v>
      </c>
      <c r="FC299" t="s">
        <v>18496</v>
      </c>
      <c r="FD299" t="s">
        <v>18497</v>
      </c>
      <c r="FE299" t="s">
        <v>36</v>
      </c>
      <c r="FF299" t="s">
        <v>37</v>
      </c>
      <c r="FH299">
        <v>2004</v>
      </c>
      <c r="FI299">
        <v>5.4</v>
      </c>
      <c r="FV299" t="s">
        <v>12765</v>
      </c>
      <c r="FW299">
        <v>94</v>
      </c>
      <c r="FX299">
        <v>42672630</v>
      </c>
      <c r="FY299" t="s">
        <v>12768</v>
      </c>
      <c r="FZ299" t="s">
        <v>12769</v>
      </c>
      <c r="GA299" t="s">
        <v>36</v>
      </c>
      <c r="GB299" t="s">
        <v>37</v>
      </c>
      <c r="GC299">
        <v>17000000</v>
      </c>
      <c r="GD299">
        <v>2003</v>
      </c>
      <c r="GE299">
        <v>5.3</v>
      </c>
      <c r="GG299" t="s">
        <v>1553</v>
      </c>
      <c r="GH299">
        <v>108</v>
      </c>
      <c r="GI299">
        <v>34126138</v>
      </c>
      <c r="GJ299" t="s">
        <v>211</v>
      </c>
      <c r="GK299" t="s">
        <v>10941</v>
      </c>
      <c r="GL299" t="s">
        <v>36</v>
      </c>
      <c r="GM299" t="s">
        <v>37</v>
      </c>
      <c r="GN299">
        <v>20000000</v>
      </c>
      <c r="GO299">
        <v>2004</v>
      </c>
      <c r="GP299">
        <v>8.3000000000000007</v>
      </c>
      <c r="HC299" t="s">
        <v>1487</v>
      </c>
      <c r="HD299">
        <v>108</v>
      </c>
      <c r="HE299">
        <v>60054449</v>
      </c>
      <c r="HF299" t="s">
        <v>7322</v>
      </c>
      <c r="HG299" t="s">
        <v>7323</v>
      </c>
      <c r="HH299" t="s">
        <v>36</v>
      </c>
      <c r="HI299" t="s">
        <v>37</v>
      </c>
      <c r="HJ299">
        <v>35000000</v>
      </c>
      <c r="HK299">
        <v>1995</v>
      </c>
      <c r="HL299">
        <v>5.8</v>
      </c>
    </row>
    <row r="300" spans="2:220" x14ac:dyDescent="0.2">
      <c r="B300" t="s">
        <v>4019</v>
      </c>
      <c r="C300">
        <v>132</v>
      </c>
      <c r="D300">
        <v>81687587</v>
      </c>
      <c r="E300" t="s">
        <v>4020</v>
      </c>
      <c r="F300" t="s">
        <v>4021</v>
      </c>
      <c r="G300" t="s">
        <v>36</v>
      </c>
      <c r="H300" t="s">
        <v>37</v>
      </c>
      <c r="I300">
        <v>61000000</v>
      </c>
      <c r="J300">
        <v>2015</v>
      </c>
      <c r="K300">
        <v>6.4</v>
      </c>
      <c r="M300" t="s">
        <v>297</v>
      </c>
      <c r="N300">
        <v>124</v>
      </c>
      <c r="O300">
        <v>89021735</v>
      </c>
      <c r="P300" t="s">
        <v>464</v>
      </c>
      <c r="Q300" t="s">
        <v>1426</v>
      </c>
      <c r="R300" t="s">
        <v>36</v>
      </c>
      <c r="S300" t="s">
        <v>37</v>
      </c>
      <c r="T300">
        <v>120000000</v>
      </c>
      <c r="U300">
        <v>2013</v>
      </c>
      <c r="V300">
        <v>7</v>
      </c>
      <c r="AT300" t="s">
        <v>4901</v>
      </c>
      <c r="AU300">
        <v>100</v>
      </c>
      <c r="AV300">
        <v>85570368</v>
      </c>
      <c r="AW300" t="s">
        <v>270</v>
      </c>
      <c r="AX300" t="s">
        <v>6967</v>
      </c>
      <c r="AY300" t="s">
        <v>36</v>
      </c>
      <c r="AZ300" t="s">
        <v>37</v>
      </c>
      <c r="BA300">
        <v>38000000</v>
      </c>
      <c r="BB300">
        <v>2002</v>
      </c>
      <c r="BC300">
        <v>5.0999999999999996</v>
      </c>
      <c r="BE300" t="s">
        <v>4216</v>
      </c>
      <c r="BF300">
        <v>96</v>
      </c>
      <c r="BG300">
        <v>32122249</v>
      </c>
      <c r="BH300" t="s">
        <v>1744</v>
      </c>
      <c r="BI300" t="s">
        <v>4282</v>
      </c>
      <c r="BJ300" t="s">
        <v>36</v>
      </c>
      <c r="BK300" t="s">
        <v>37</v>
      </c>
      <c r="BL300">
        <v>60000000</v>
      </c>
      <c r="BM300">
        <v>2002</v>
      </c>
      <c r="BN300">
        <v>5.9</v>
      </c>
      <c r="CA300" t="s">
        <v>8189</v>
      </c>
      <c r="CB300">
        <v>126</v>
      </c>
      <c r="CC300">
        <v>71502303</v>
      </c>
      <c r="CD300" t="s">
        <v>2664</v>
      </c>
      <c r="CE300" t="s">
        <v>12160</v>
      </c>
      <c r="CF300" t="s">
        <v>36</v>
      </c>
      <c r="CG300" t="s">
        <v>37</v>
      </c>
      <c r="CH300">
        <v>12000000</v>
      </c>
      <c r="CI300">
        <v>2004</v>
      </c>
      <c r="CJ300">
        <v>7.5</v>
      </c>
      <c r="CL300" t="s">
        <v>7140</v>
      </c>
      <c r="CM300">
        <v>107</v>
      </c>
      <c r="CN300">
        <v>42019483</v>
      </c>
      <c r="CO300" t="s">
        <v>464</v>
      </c>
      <c r="CP300" t="s">
        <v>7186</v>
      </c>
      <c r="CQ300" t="s">
        <v>36</v>
      </c>
      <c r="CR300" t="s">
        <v>37</v>
      </c>
      <c r="CS300">
        <v>36000000</v>
      </c>
      <c r="CT300">
        <v>2014</v>
      </c>
      <c r="CU300">
        <v>6.4</v>
      </c>
      <c r="CW300" t="s">
        <v>1255</v>
      </c>
      <c r="CX300">
        <v>107</v>
      </c>
      <c r="CY300">
        <v>63411478</v>
      </c>
      <c r="CZ300" t="s">
        <v>6918</v>
      </c>
      <c r="DA300" t="s">
        <v>6919</v>
      </c>
      <c r="DB300" t="s">
        <v>36</v>
      </c>
      <c r="DC300" t="s">
        <v>37</v>
      </c>
      <c r="DD300">
        <v>39000000</v>
      </c>
      <c r="DE300">
        <v>2009</v>
      </c>
      <c r="DF300">
        <v>7.1</v>
      </c>
      <c r="DS300" t="s">
        <v>12234</v>
      </c>
      <c r="DT300">
        <v>89</v>
      </c>
      <c r="DU300">
        <v>12693621</v>
      </c>
      <c r="DV300" t="s">
        <v>2004</v>
      </c>
      <c r="DW300" t="s">
        <v>12235</v>
      </c>
      <c r="DX300" t="s">
        <v>36</v>
      </c>
      <c r="DY300" t="s">
        <v>37</v>
      </c>
      <c r="DZ300">
        <v>17000000</v>
      </c>
      <c r="EA300">
        <v>2002</v>
      </c>
      <c r="EB300">
        <v>4.8</v>
      </c>
      <c r="ED300" t="s">
        <v>4064</v>
      </c>
      <c r="EE300">
        <v>98</v>
      </c>
      <c r="EG300" t="s">
        <v>10892</v>
      </c>
      <c r="EH300" t="s">
        <v>18399</v>
      </c>
      <c r="EI300" t="s">
        <v>36</v>
      </c>
      <c r="EJ300" t="s">
        <v>37</v>
      </c>
      <c r="EK300">
        <v>4200000</v>
      </c>
      <c r="EL300">
        <v>2006</v>
      </c>
      <c r="EM300">
        <v>5.2</v>
      </c>
      <c r="EZ300" t="s">
        <v>13028</v>
      </c>
      <c r="FA300">
        <v>100</v>
      </c>
      <c r="FB300">
        <v>10725228</v>
      </c>
      <c r="FC300" t="s">
        <v>118</v>
      </c>
      <c r="FD300" t="s">
        <v>13931</v>
      </c>
      <c r="FE300" t="s">
        <v>36</v>
      </c>
      <c r="FF300" t="s">
        <v>37</v>
      </c>
      <c r="FG300">
        <v>12500000</v>
      </c>
      <c r="FH300">
        <v>1992</v>
      </c>
      <c r="FI300">
        <v>7.8</v>
      </c>
      <c r="FV300" t="s">
        <v>3800</v>
      </c>
      <c r="FW300">
        <v>102</v>
      </c>
      <c r="FX300">
        <v>42640890</v>
      </c>
      <c r="FY300" t="s">
        <v>6923</v>
      </c>
      <c r="FZ300" t="s">
        <v>6924</v>
      </c>
      <c r="GA300" t="s">
        <v>36</v>
      </c>
      <c r="GB300" t="s">
        <v>37</v>
      </c>
      <c r="GD300">
        <v>2007</v>
      </c>
      <c r="GE300">
        <v>5.6</v>
      </c>
      <c r="GG300" t="s">
        <v>1817</v>
      </c>
      <c r="GH300">
        <v>110</v>
      </c>
      <c r="GI300">
        <v>33927476</v>
      </c>
      <c r="GJ300" t="s">
        <v>4276</v>
      </c>
      <c r="GK300" t="s">
        <v>4277</v>
      </c>
      <c r="GL300" t="s">
        <v>36</v>
      </c>
      <c r="GM300" t="s">
        <v>55</v>
      </c>
      <c r="GN300">
        <v>40000000</v>
      </c>
      <c r="GO300">
        <v>1997</v>
      </c>
      <c r="GP300">
        <v>5.7</v>
      </c>
      <c r="HC300" t="s">
        <v>5894</v>
      </c>
      <c r="HD300">
        <v>98</v>
      </c>
      <c r="HE300">
        <v>59588068</v>
      </c>
      <c r="HF300" t="s">
        <v>95</v>
      </c>
      <c r="HG300" t="s">
        <v>6514</v>
      </c>
      <c r="HH300" t="s">
        <v>36</v>
      </c>
      <c r="HI300" t="s">
        <v>37</v>
      </c>
      <c r="HJ300">
        <v>40000000</v>
      </c>
      <c r="HK300">
        <v>2003</v>
      </c>
      <c r="HL300">
        <v>5.8</v>
      </c>
    </row>
    <row r="301" spans="2:220" x14ac:dyDescent="0.2">
      <c r="B301" t="s">
        <v>376</v>
      </c>
      <c r="C301">
        <v>117</v>
      </c>
      <c r="D301">
        <v>81645152</v>
      </c>
      <c r="E301" t="s">
        <v>4835</v>
      </c>
      <c r="F301" t="s">
        <v>4836</v>
      </c>
      <c r="G301" t="s">
        <v>36</v>
      </c>
      <c r="H301" t="s">
        <v>37</v>
      </c>
      <c r="I301">
        <v>54000000</v>
      </c>
      <c r="J301">
        <v>2002</v>
      </c>
      <c r="K301">
        <v>6.7</v>
      </c>
      <c r="M301" t="s">
        <v>1250</v>
      </c>
      <c r="N301">
        <v>118</v>
      </c>
      <c r="O301">
        <v>88761720</v>
      </c>
      <c r="P301" t="s">
        <v>1205</v>
      </c>
      <c r="Q301" t="s">
        <v>2070</v>
      </c>
      <c r="R301" t="s">
        <v>36</v>
      </c>
      <c r="S301" t="s">
        <v>55</v>
      </c>
      <c r="T301">
        <v>95000000</v>
      </c>
      <c r="U301">
        <v>2010</v>
      </c>
      <c r="V301">
        <v>5.9</v>
      </c>
      <c r="AT301" t="s">
        <v>8143</v>
      </c>
      <c r="AU301">
        <v>87</v>
      </c>
      <c r="AV301">
        <v>85416609</v>
      </c>
      <c r="AW301" t="s">
        <v>98</v>
      </c>
      <c r="AX301" t="s">
        <v>8144</v>
      </c>
      <c r="AY301" t="s">
        <v>36</v>
      </c>
      <c r="AZ301" t="s">
        <v>37</v>
      </c>
      <c r="BA301">
        <v>30000000</v>
      </c>
      <c r="BB301">
        <v>2004</v>
      </c>
      <c r="BC301">
        <v>7</v>
      </c>
      <c r="BE301" t="s">
        <v>4589</v>
      </c>
      <c r="BF301">
        <v>94</v>
      </c>
      <c r="BG301">
        <v>32095318</v>
      </c>
      <c r="BH301" t="s">
        <v>802</v>
      </c>
      <c r="BI301" t="s">
        <v>8434</v>
      </c>
      <c r="BJ301" t="s">
        <v>36</v>
      </c>
      <c r="BK301" t="s">
        <v>37</v>
      </c>
      <c r="BL301">
        <v>45000000</v>
      </c>
      <c r="BM301">
        <v>2001</v>
      </c>
      <c r="BN301">
        <v>5.5</v>
      </c>
      <c r="CA301" t="s">
        <v>9459</v>
      </c>
      <c r="CB301">
        <v>97</v>
      </c>
      <c r="CC301">
        <v>71500556</v>
      </c>
      <c r="CD301" t="s">
        <v>434</v>
      </c>
      <c r="CE301" t="s">
        <v>9460</v>
      </c>
      <c r="CF301" t="s">
        <v>36</v>
      </c>
      <c r="CG301" t="s">
        <v>55</v>
      </c>
      <c r="CH301">
        <v>26000000</v>
      </c>
      <c r="CI301">
        <v>2001</v>
      </c>
      <c r="CJ301">
        <v>6.7</v>
      </c>
      <c r="CL301" t="s">
        <v>8353</v>
      </c>
      <c r="CM301">
        <v>111</v>
      </c>
      <c r="CN301">
        <v>41407470</v>
      </c>
      <c r="CO301" t="s">
        <v>2187</v>
      </c>
      <c r="CP301" t="s">
        <v>8354</v>
      </c>
      <c r="CQ301" t="s">
        <v>36</v>
      </c>
      <c r="CR301" t="s">
        <v>37</v>
      </c>
      <c r="CS301">
        <v>30000000</v>
      </c>
      <c r="CT301">
        <v>2003</v>
      </c>
      <c r="CU301">
        <v>7.6</v>
      </c>
      <c r="CW301" t="s">
        <v>6989</v>
      </c>
      <c r="CX301">
        <v>88</v>
      </c>
      <c r="CZ301" t="s">
        <v>6991</v>
      </c>
      <c r="DA301" t="s">
        <v>6992</v>
      </c>
      <c r="DB301" t="s">
        <v>36</v>
      </c>
      <c r="DC301" t="s">
        <v>890</v>
      </c>
      <c r="DD301">
        <v>40000000</v>
      </c>
      <c r="DE301">
        <v>2014</v>
      </c>
      <c r="DF301">
        <v>6.4</v>
      </c>
      <c r="DS301" t="s">
        <v>13481</v>
      </c>
      <c r="DT301">
        <v>85</v>
      </c>
      <c r="DU301">
        <v>12610731</v>
      </c>
      <c r="DV301" t="s">
        <v>1113</v>
      </c>
      <c r="DW301" t="s">
        <v>13483</v>
      </c>
      <c r="DX301" t="s">
        <v>36</v>
      </c>
      <c r="DY301" t="s">
        <v>37</v>
      </c>
      <c r="DZ301">
        <v>11000000</v>
      </c>
      <c r="EA301">
        <v>2001</v>
      </c>
      <c r="EB301">
        <v>4.4000000000000004</v>
      </c>
      <c r="ED301" t="s">
        <v>18729</v>
      </c>
      <c r="EE301">
        <v>168</v>
      </c>
      <c r="EG301" t="s">
        <v>1743</v>
      </c>
      <c r="EH301" t="s">
        <v>18731</v>
      </c>
      <c r="EI301" t="s">
        <v>36</v>
      </c>
      <c r="EJ301" t="s">
        <v>37</v>
      </c>
      <c r="EK301">
        <v>4000000</v>
      </c>
      <c r="EL301">
        <v>1972</v>
      </c>
      <c r="EM301">
        <v>7.6</v>
      </c>
      <c r="EZ301" t="s">
        <v>5186</v>
      </c>
      <c r="FA301">
        <v>99</v>
      </c>
      <c r="FB301">
        <v>10719367</v>
      </c>
      <c r="FC301" t="s">
        <v>378</v>
      </c>
      <c r="FD301" t="s">
        <v>9909</v>
      </c>
      <c r="FE301" t="s">
        <v>36</v>
      </c>
      <c r="FF301" t="s">
        <v>37</v>
      </c>
      <c r="FG301">
        <v>25000000</v>
      </c>
      <c r="FH301">
        <v>2002</v>
      </c>
      <c r="FI301">
        <v>4.9000000000000004</v>
      </c>
      <c r="FV301" t="s">
        <v>8349</v>
      </c>
      <c r="FW301">
        <v>112</v>
      </c>
      <c r="FX301">
        <v>42478175</v>
      </c>
      <c r="FY301" t="s">
        <v>389</v>
      </c>
      <c r="FZ301" t="s">
        <v>8350</v>
      </c>
      <c r="GA301" t="s">
        <v>36</v>
      </c>
      <c r="GB301" t="s">
        <v>37</v>
      </c>
      <c r="GC301">
        <v>25000000</v>
      </c>
      <c r="GD301">
        <v>2015</v>
      </c>
      <c r="GE301">
        <v>7.2</v>
      </c>
      <c r="GG301" t="s">
        <v>3637</v>
      </c>
      <c r="GH301">
        <v>136</v>
      </c>
      <c r="GI301">
        <v>33685268</v>
      </c>
      <c r="GJ301" t="s">
        <v>464</v>
      </c>
      <c r="GK301" t="s">
        <v>3638</v>
      </c>
      <c r="GL301" t="s">
        <v>36</v>
      </c>
      <c r="GM301" t="s">
        <v>37</v>
      </c>
      <c r="GN301">
        <v>68000000</v>
      </c>
      <c r="GO301">
        <v>2003</v>
      </c>
      <c r="GP301">
        <v>5.5</v>
      </c>
      <c r="HC301" t="s">
        <v>1952</v>
      </c>
      <c r="HD301">
        <v>93</v>
      </c>
      <c r="HE301">
        <v>59475623</v>
      </c>
      <c r="HF301" t="s">
        <v>1954</v>
      </c>
      <c r="HG301" t="s">
        <v>1955</v>
      </c>
      <c r="HH301" t="s">
        <v>36</v>
      </c>
      <c r="HI301" t="s">
        <v>37</v>
      </c>
      <c r="HJ301">
        <v>90000000</v>
      </c>
      <c r="HK301">
        <v>2004</v>
      </c>
      <c r="HL301">
        <v>5.2</v>
      </c>
    </row>
    <row r="302" spans="2:220" x14ac:dyDescent="0.2">
      <c r="B302" t="s">
        <v>1493</v>
      </c>
      <c r="C302">
        <v>112</v>
      </c>
      <c r="D302">
        <v>81638674</v>
      </c>
      <c r="E302" t="s">
        <v>1494</v>
      </c>
      <c r="F302" t="s">
        <v>1495</v>
      </c>
      <c r="G302" t="s">
        <v>36</v>
      </c>
      <c r="H302" t="s">
        <v>37</v>
      </c>
      <c r="I302">
        <v>135000000</v>
      </c>
      <c r="J302">
        <v>2016</v>
      </c>
      <c r="K302">
        <v>6.3</v>
      </c>
      <c r="M302" t="s">
        <v>715</v>
      </c>
      <c r="N302">
        <v>103</v>
      </c>
      <c r="O302">
        <v>88625922</v>
      </c>
      <c r="P302" t="s">
        <v>3831</v>
      </c>
      <c r="Q302" t="s">
        <v>5758</v>
      </c>
      <c r="R302" t="s">
        <v>36</v>
      </c>
      <c r="S302" t="s">
        <v>37</v>
      </c>
      <c r="T302">
        <v>45000000</v>
      </c>
      <c r="U302">
        <v>2011</v>
      </c>
      <c r="V302">
        <v>7.1</v>
      </c>
      <c r="AT302" t="s">
        <v>2696</v>
      </c>
      <c r="AU302">
        <v>117</v>
      </c>
      <c r="AV302">
        <v>85300000</v>
      </c>
      <c r="AW302" t="s">
        <v>545</v>
      </c>
      <c r="AX302" t="s">
        <v>14790</v>
      </c>
      <c r="AY302" t="s">
        <v>36</v>
      </c>
      <c r="AZ302" t="s">
        <v>37</v>
      </c>
      <c r="BA302">
        <v>10000000</v>
      </c>
      <c r="BB302">
        <v>1981</v>
      </c>
      <c r="BC302">
        <v>6.9</v>
      </c>
      <c r="BE302" t="s">
        <v>5832</v>
      </c>
      <c r="BF302">
        <v>93</v>
      </c>
      <c r="BG302">
        <v>32055248</v>
      </c>
      <c r="BH302" t="s">
        <v>2959</v>
      </c>
      <c r="BI302" t="s">
        <v>6615</v>
      </c>
      <c r="BJ302" t="s">
        <v>36</v>
      </c>
      <c r="BK302" t="s">
        <v>37</v>
      </c>
      <c r="BL302">
        <v>25000000</v>
      </c>
      <c r="BM302">
        <v>1994</v>
      </c>
      <c r="BN302">
        <v>6</v>
      </c>
      <c r="CA302" t="s">
        <v>7633</v>
      </c>
      <c r="CB302">
        <v>115</v>
      </c>
      <c r="CC302">
        <v>71346930</v>
      </c>
      <c r="CD302" t="s">
        <v>8920</v>
      </c>
      <c r="CE302" t="s">
        <v>8921</v>
      </c>
      <c r="CF302" t="s">
        <v>36</v>
      </c>
      <c r="CG302" t="s">
        <v>37</v>
      </c>
      <c r="CH302">
        <v>28000000</v>
      </c>
      <c r="CI302">
        <v>2013</v>
      </c>
      <c r="CJ302">
        <v>6.7</v>
      </c>
      <c r="CL302" t="s">
        <v>12417</v>
      </c>
      <c r="CM302">
        <v>80</v>
      </c>
      <c r="CN302">
        <v>40363530</v>
      </c>
      <c r="CO302" t="s">
        <v>5163</v>
      </c>
      <c r="CP302" t="s">
        <v>12418</v>
      </c>
      <c r="CQ302" t="s">
        <v>36</v>
      </c>
      <c r="CR302" t="s">
        <v>37</v>
      </c>
      <c r="CS302">
        <v>16000000</v>
      </c>
      <c r="CT302">
        <v>2002</v>
      </c>
      <c r="CU302">
        <v>3.3</v>
      </c>
      <c r="CW302" t="s">
        <v>3115</v>
      </c>
      <c r="CX302">
        <v>90</v>
      </c>
      <c r="CY302">
        <v>7871693</v>
      </c>
      <c r="CZ302" t="s">
        <v>545</v>
      </c>
      <c r="DA302" t="s">
        <v>7070</v>
      </c>
      <c r="DB302" t="s">
        <v>36</v>
      </c>
      <c r="DC302" t="s">
        <v>37</v>
      </c>
      <c r="DD302">
        <v>55000000</v>
      </c>
      <c r="DE302">
        <v>2008</v>
      </c>
      <c r="DF302">
        <v>6.5</v>
      </c>
      <c r="DS302" t="s">
        <v>12820</v>
      </c>
      <c r="DT302">
        <v>105</v>
      </c>
      <c r="DU302">
        <v>12583510</v>
      </c>
      <c r="DV302" t="s">
        <v>14064</v>
      </c>
      <c r="DW302" t="s">
        <v>16557</v>
      </c>
      <c r="DX302" t="s">
        <v>36</v>
      </c>
      <c r="DY302" t="s">
        <v>37</v>
      </c>
      <c r="DZ302">
        <v>7000000</v>
      </c>
      <c r="EA302">
        <v>2003</v>
      </c>
      <c r="EB302">
        <v>6</v>
      </c>
      <c r="EE302">
        <v>42</v>
      </c>
      <c r="EG302" t="s">
        <v>18883</v>
      </c>
      <c r="EH302" t="s">
        <v>18884</v>
      </c>
      <c r="EI302" t="s">
        <v>36</v>
      </c>
      <c r="EJ302" t="s">
        <v>37</v>
      </c>
      <c r="EM302">
        <v>7.8</v>
      </c>
      <c r="EZ302" t="s">
        <v>4963</v>
      </c>
      <c r="FA302">
        <v>115</v>
      </c>
      <c r="FB302">
        <v>10640645</v>
      </c>
      <c r="FC302" t="s">
        <v>388</v>
      </c>
      <c r="FD302" t="s">
        <v>6848</v>
      </c>
      <c r="FE302" t="s">
        <v>36</v>
      </c>
      <c r="FF302" t="s">
        <v>37</v>
      </c>
      <c r="FG302">
        <v>40000000</v>
      </c>
      <c r="FH302">
        <v>2015</v>
      </c>
      <c r="FI302">
        <v>5.8</v>
      </c>
      <c r="FV302" t="s">
        <v>1069</v>
      </c>
      <c r="FW302">
        <v>107</v>
      </c>
      <c r="FX302">
        <v>42385520</v>
      </c>
      <c r="FY302" t="s">
        <v>4016</v>
      </c>
      <c r="FZ302" t="s">
        <v>8358</v>
      </c>
      <c r="GA302" t="s">
        <v>36</v>
      </c>
      <c r="GB302" t="s">
        <v>37</v>
      </c>
      <c r="GC302">
        <v>30000000</v>
      </c>
      <c r="GD302">
        <v>2010</v>
      </c>
      <c r="GE302">
        <v>6.2</v>
      </c>
      <c r="GG302" t="s">
        <v>1079</v>
      </c>
      <c r="GH302">
        <v>106</v>
      </c>
      <c r="GI302">
        <v>32131830</v>
      </c>
      <c r="GJ302" t="s">
        <v>270</v>
      </c>
      <c r="GK302" t="s">
        <v>1082</v>
      </c>
      <c r="GL302" t="s">
        <v>36</v>
      </c>
      <c r="GM302" t="s">
        <v>37</v>
      </c>
      <c r="GN302">
        <v>137000000</v>
      </c>
      <c r="GO302">
        <v>2001</v>
      </c>
      <c r="GP302">
        <v>6.4</v>
      </c>
      <c r="HC302" t="s">
        <v>2046</v>
      </c>
      <c r="HD302">
        <v>106</v>
      </c>
      <c r="HE302">
        <v>59068786</v>
      </c>
      <c r="HF302" t="s">
        <v>6410</v>
      </c>
      <c r="HG302" t="s">
        <v>6411</v>
      </c>
      <c r="HH302" t="s">
        <v>36</v>
      </c>
      <c r="HI302" t="s">
        <v>37</v>
      </c>
      <c r="HJ302">
        <v>40000000</v>
      </c>
      <c r="HK302">
        <v>2001</v>
      </c>
      <c r="HL302">
        <v>6.4</v>
      </c>
    </row>
    <row r="303" spans="2:220" x14ac:dyDescent="0.2">
      <c r="B303" t="s">
        <v>1737</v>
      </c>
      <c r="C303">
        <v>98</v>
      </c>
      <c r="D303">
        <v>81557479</v>
      </c>
      <c r="E303" t="s">
        <v>1725</v>
      </c>
      <c r="F303" t="s">
        <v>2081</v>
      </c>
      <c r="G303" t="s">
        <v>36</v>
      </c>
      <c r="H303" t="s">
        <v>37</v>
      </c>
      <c r="I303">
        <v>100000000</v>
      </c>
      <c r="J303">
        <v>2010</v>
      </c>
      <c r="K303">
        <v>6.8</v>
      </c>
      <c r="M303" t="s">
        <v>526</v>
      </c>
      <c r="N303">
        <v>176</v>
      </c>
      <c r="O303">
        <v>88246220</v>
      </c>
      <c r="P303" t="s">
        <v>528</v>
      </c>
      <c r="Q303" t="s">
        <v>529</v>
      </c>
      <c r="R303" t="s">
        <v>36</v>
      </c>
      <c r="S303" t="s">
        <v>37</v>
      </c>
      <c r="T303">
        <v>175000000</v>
      </c>
      <c r="U303">
        <v>1995</v>
      </c>
      <c r="V303">
        <v>6.1</v>
      </c>
      <c r="AT303" t="s">
        <v>4307</v>
      </c>
      <c r="AU303">
        <v>100</v>
      </c>
      <c r="AV303">
        <v>84518155</v>
      </c>
      <c r="AW303" t="s">
        <v>3228</v>
      </c>
      <c r="AX303" t="s">
        <v>10690</v>
      </c>
      <c r="AY303" t="s">
        <v>36</v>
      </c>
      <c r="AZ303" t="s">
        <v>37</v>
      </c>
      <c r="BA303">
        <v>20000000</v>
      </c>
      <c r="BB303">
        <v>2014</v>
      </c>
      <c r="BC303">
        <v>4.9000000000000004</v>
      </c>
      <c r="BE303" t="s">
        <v>2459</v>
      </c>
      <c r="BF303">
        <v>123</v>
      </c>
      <c r="BG303">
        <v>32051917</v>
      </c>
      <c r="BH303" t="s">
        <v>10877</v>
      </c>
      <c r="BI303" t="s">
        <v>10878</v>
      </c>
      <c r="BJ303" t="s">
        <v>36</v>
      </c>
      <c r="BK303" t="s">
        <v>37</v>
      </c>
      <c r="BL303">
        <v>20000000</v>
      </c>
      <c r="BM303">
        <v>1995</v>
      </c>
      <c r="BN303">
        <v>6.6</v>
      </c>
      <c r="CA303" t="s">
        <v>7633</v>
      </c>
      <c r="CB303">
        <v>121</v>
      </c>
      <c r="CC303">
        <v>71309760</v>
      </c>
      <c r="CD303" t="s">
        <v>3159</v>
      </c>
      <c r="CE303" t="s">
        <v>9464</v>
      </c>
      <c r="CF303" t="s">
        <v>36</v>
      </c>
      <c r="CG303" t="s">
        <v>55</v>
      </c>
      <c r="CH303">
        <v>25000000</v>
      </c>
      <c r="CI303">
        <v>2000</v>
      </c>
      <c r="CJ303">
        <v>7.3</v>
      </c>
      <c r="CL303" t="s">
        <v>9565</v>
      </c>
      <c r="CM303">
        <v>85</v>
      </c>
      <c r="CN303">
        <v>39880476</v>
      </c>
      <c r="CO303" t="s">
        <v>1230</v>
      </c>
      <c r="CP303" t="s">
        <v>9567</v>
      </c>
      <c r="CQ303" t="s">
        <v>36</v>
      </c>
      <c r="CR303" t="s">
        <v>37</v>
      </c>
      <c r="CS303">
        <v>25000000</v>
      </c>
      <c r="CT303">
        <v>2002</v>
      </c>
      <c r="CU303">
        <v>5.2</v>
      </c>
      <c r="CW303" t="s">
        <v>7115</v>
      </c>
      <c r="CX303">
        <v>96</v>
      </c>
      <c r="CY303">
        <v>48006503</v>
      </c>
      <c r="CZ303" t="s">
        <v>639</v>
      </c>
      <c r="DA303" t="s">
        <v>7117</v>
      </c>
      <c r="DB303" t="s">
        <v>36</v>
      </c>
      <c r="DC303" t="s">
        <v>37</v>
      </c>
      <c r="DD303">
        <v>37000000</v>
      </c>
      <c r="DE303">
        <v>2008</v>
      </c>
      <c r="DF303">
        <v>6</v>
      </c>
      <c r="DS303" t="s">
        <v>20167</v>
      </c>
      <c r="DT303">
        <v>86</v>
      </c>
      <c r="DU303">
        <v>12555230</v>
      </c>
      <c r="DV303" t="s">
        <v>20169</v>
      </c>
      <c r="DW303" t="s">
        <v>20170</v>
      </c>
      <c r="DX303" t="s">
        <v>36</v>
      </c>
      <c r="DY303" t="s">
        <v>1463</v>
      </c>
      <c r="DZ303">
        <v>2000000</v>
      </c>
      <c r="EA303">
        <v>2011</v>
      </c>
      <c r="EB303">
        <v>5.3</v>
      </c>
      <c r="ED303" t="s">
        <v>19080</v>
      </c>
      <c r="EE303">
        <v>102</v>
      </c>
      <c r="EG303" t="s">
        <v>11890</v>
      </c>
      <c r="EH303" t="s">
        <v>19082</v>
      </c>
      <c r="EI303" t="s">
        <v>36</v>
      </c>
      <c r="EJ303" t="s">
        <v>37</v>
      </c>
      <c r="EK303">
        <v>3400000</v>
      </c>
      <c r="EL303">
        <v>2012</v>
      </c>
      <c r="EM303">
        <v>6.6</v>
      </c>
      <c r="EZ303" t="s">
        <v>4001</v>
      </c>
      <c r="FA303">
        <v>96</v>
      </c>
      <c r="FB303">
        <v>10515579</v>
      </c>
      <c r="FC303" t="s">
        <v>98</v>
      </c>
      <c r="FD303" t="s">
        <v>18512</v>
      </c>
      <c r="FE303" t="s">
        <v>36</v>
      </c>
      <c r="FF303" t="s">
        <v>55</v>
      </c>
      <c r="FG303">
        <v>4000000</v>
      </c>
      <c r="FH303">
        <v>2006</v>
      </c>
      <c r="FI303">
        <v>6.7</v>
      </c>
      <c r="FV303" t="s">
        <v>1131</v>
      </c>
      <c r="FW303">
        <v>119</v>
      </c>
      <c r="FX303">
        <v>42335698</v>
      </c>
      <c r="FY303" t="s">
        <v>180</v>
      </c>
      <c r="FZ303" t="s">
        <v>11806</v>
      </c>
      <c r="GA303" t="s">
        <v>36</v>
      </c>
      <c r="GB303" t="s">
        <v>37</v>
      </c>
      <c r="GC303">
        <v>18000000</v>
      </c>
      <c r="GD303">
        <v>2014</v>
      </c>
      <c r="GE303">
        <v>7.8</v>
      </c>
      <c r="GG303" t="s">
        <v>8478</v>
      </c>
      <c r="GH303">
        <v>140</v>
      </c>
      <c r="GI303">
        <v>32101000</v>
      </c>
      <c r="GJ303" t="s">
        <v>14889</v>
      </c>
      <c r="GK303" t="s">
        <v>14890</v>
      </c>
      <c r="GL303" t="s">
        <v>36</v>
      </c>
      <c r="GM303" t="s">
        <v>55</v>
      </c>
      <c r="GN303">
        <v>10000000</v>
      </c>
      <c r="GO303">
        <v>1992</v>
      </c>
      <c r="GP303">
        <v>5.4</v>
      </c>
      <c r="HC303" t="s">
        <v>1013</v>
      </c>
      <c r="HD303">
        <v>116</v>
      </c>
      <c r="HE303">
        <v>58918501</v>
      </c>
      <c r="HF303" t="s">
        <v>1725</v>
      </c>
      <c r="HG303" t="s">
        <v>5673</v>
      </c>
      <c r="HH303" t="s">
        <v>36</v>
      </c>
      <c r="HI303" t="s">
        <v>37</v>
      </c>
      <c r="HJ303">
        <v>46000000</v>
      </c>
      <c r="HK303">
        <v>1996</v>
      </c>
      <c r="HL303">
        <v>6.6</v>
      </c>
    </row>
    <row r="304" spans="2:220" x14ac:dyDescent="0.2">
      <c r="B304" t="s">
        <v>5079</v>
      </c>
      <c r="C304">
        <v>90</v>
      </c>
      <c r="D304">
        <v>81517441</v>
      </c>
      <c r="E304" t="s">
        <v>5081</v>
      </c>
      <c r="F304" t="s">
        <v>5082</v>
      </c>
      <c r="G304" t="s">
        <v>36</v>
      </c>
      <c r="H304" t="s">
        <v>37</v>
      </c>
      <c r="I304">
        <v>50000000</v>
      </c>
      <c r="J304">
        <v>1999</v>
      </c>
      <c r="K304">
        <v>7.1</v>
      </c>
      <c r="M304" t="s">
        <v>433</v>
      </c>
      <c r="N304">
        <v>118</v>
      </c>
      <c r="O304">
        <v>87666629</v>
      </c>
      <c r="P304" t="s">
        <v>3754</v>
      </c>
      <c r="Q304" t="s">
        <v>6313</v>
      </c>
      <c r="R304" t="s">
        <v>36</v>
      </c>
      <c r="S304" t="s">
        <v>37</v>
      </c>
      <c r="T304">
        <v>40000000</v>
      </c>
      <c r="U304">
        <v>1990</v>
      </c>
      <c r="V304">
        <v>7.4</v>
      </c>
      <c r="AT304" t="s">
        <v>2384</v>
      </c>
      <c r="AU304">
        <v>83</v>
      </c>
      <c r="AV304">
        <v>84303558</v>
      </c>
      <c r="AW304" t="s">
        <v>248</v>
      </c>
      <c r="AX304" t="s">
        <v>2386</v>
      </c>
      <c r="AY304" t="s">
        <v>36</v>
      </c>
      <c r="AZ304" t="s">
        <v>37</v>
      </c>
      <c r="BA304">
        <v>85000000</v>
      </c>
      <c r="BB304">
        <v>2006</v>
      </c>
      <c r="BC304">
        <v>6.2</v>
      </c>
      <c r="BE304" t="s">
        <v>5859</v>
      </c>
      <c r="BF304">
        <v>94</v>
      </c>
      <c r="BG304">
        <v>32003620</v>
      </c>
      <c r="BH304" t="s">
        <v>1006</v>
      </c>
      <c r="BI304" t="s">
        <v>5861</v>
      </c>
      <c r="BJ304" t="s">
        <v>36</v>
      </c>
      <c r="BK304" t="s">
        <v>37</v>
      </c>
      <c r="BL304">
        <v>25000000</v>
      </c>
      <c r="BM304">
        <v>2004</v>
      </c>
      <c r="BN304">
        <v>6.5</v>
      </c>
      <c r="CA304" t="s">
        <v>1952</v>
      </c>
      <c r="CB304">
        <v>124</v>
      </c>
      <c r="CC304">
        <v>71069884</v>
      </c>
      <c r="CD304" t="s">
        <v>1744</v>
      </c>
      <c r="CE304" t="s">
        <v>3543</v>
      </c>
      <c r="CF304" t="s">
        <v>36</v>
      </c>
      <c r="CG304" t="s">
        <v>37</v>
      </c>
      <c r="CH304">
        <v>68000000</v>
      </c>
      <c r="CI304">
        <v>2001</v>
      </c>
      <c r="CJ304">
        <v>6.8</v>
      </c>
      <c r="CL304" t="s">
        <v>22488</v>
      </c>
      <c r="CM304">
        <v>86</v>
      </c>
      <c r="CN304">
        <v>39552600</v>
      </c>
      <c r="CO304" t="s">
        <v>22491</v>
      </c>
      <c r="CP304" t="s">
        <v>22492</v>
      </c>
      <c r="CQ304" t="s">
        <v>36</v>
      </c>
      <c r="CR304" t="s">
        <v>37</v>
      </c>
      <c r="CS304">
        <v>500000</v>
      </c>
      <c r="CT304">
        <v>1974</v>
      </c>
      <c r="CU304">
        <v>6.1</v>
      </c>
      <c r="CW304" t="s">
        <v>6146</v>
      </c>
      <c r="CX304">
        <v>122</v>
      </c>
      <c r="CY304">
        <v>191449475</v>
      </c>
      <c r="CZ304" t="s">
        <v>555</v>
      </c>
      <c r="DA304" t="s">
        <v>7146</v>
      </c>
      <c r="DB304" t="s">
        <v>36</v>
      </c>
      <c r="DC304" t="s">
        <v>37</v>
      </c>
      <c r="DD304">
        <v>37000000</v>
      </c>
      <c r="DE304">
        <v>2008</v>
      </c>
      <c r="DF304">
        <v>5.2</v>
      </c>
      <c r="DS304" t="s">
        <v>568</v>
      </c>
      <c r="DT304">
        <v>116</v>
      </c>
      <c r="DU304">
        <v>12134420</v>
      </c>
      <c r="DV304" t="s">
        <v>487</v>
      </c>
      <c r="DW304" t="s">
        <v>11209</v>
      </c>
      <c r="DX304" t="s">
        <v>36</v>
      </c>
      <c r="DY304" t="s">
        <v>55</v>
      </c>
      <c r="DZ304">
        <v>20000000</v>
      </c>
      <c r="EA304">
        <v>2010</v>
      </c>
      <c r="EB304">
        <v>7.2</v>
      </c>
      <c r="ED304" t="s">
        <v>14882</v>
      </c>
      <c r="EE304">
        <v>97</v>
      </c>
      <c r="EG304" t="s">
        <v>7211</v>
      </c>
      <c r="EH304" t="s">
        <v>19284</v>
      </c>
      <c r="EI304" t="s">
        <v>36</v>
      </c>
      <c r="EJ304" t="s">
        <v>37</v>
      </c>
      <c r="EK304">
        <v>3000000</v>
      </c>
      <c r="EL304">
        <v>1985</v>
      </c>
      <c r="EM304">
        <v>6.6</v>
      </c>
      <c r="EZ304" t="s">
        <v>9519</v>
      </c>
      <c r="FA304">
        <v>105</v>
      </c>
      <c r="FB304">
        <v>10460089</v>
      </c>
      <c r="FC304" t="s">
        <v>1605</v>
      </c>
      <c r="FD304" t="s">
        <v>16354</v>
      </c>
      <c r="FE304" t="s">
        <v>36</v>
      </c>
      <c r="FF304" t="s">
        <v>37</v>
      </c>
      <c r="FG304">
        <v>7500000</v>
      </c>
      <c r="FH304">
        <v>2002</v>
      </c>
      <c r="FI304">
        <v>7.2</v>
      </c>
      <c r="FV304" t="s">
        <v>6798</v>
      </c>
      <c r="FW304">
        <v>114</v>
      </c>
      <c r="FX304">
        <v>42168445</v>
      </c>
      <c r="FY304" t="s">
        <v>5448</v>
      </c>
      <c r="FZ304" t="s">
        <v>9060</v>
      </c>
      <c r="GA304" t="s">
        <v>36</v>
      </c>
      <c r="GB304" t="s">
        <v>37</v>
      </c>
      <c r="GC304">
        <v>35000000</v>
      </c>
      <c r="GD304">
        <v>2008</v>
      </c>
      <c r="GE304">
        <v>5.3</v>
      </c>
      <c r="GG304" t="s">
        <v>8437</v>
      </c>
      <c r="GH304">
        <v>79</v>
      </c>
      <c r="GI304">
        <v>31743332</v>
      </c>
      <c r="GJ304" t="s">
        <v>3258</v>
      </c>
      <c r="GK304" t="s">
        <v>8440</v>
      </c>
      <c r="GL304" t="s">
        <v>36</v>
      </c>
      <c r="GM304" t="s">
        <v>37</v>
      </c>
      <c r="GN304">
        <v>30000000</v>
      </c>
      <c r="GO304">
        <v>2009</v>
      </c>
      <c r="GP304">
        <v>7.1</v>
      </c>
      <c r="HC304" t="s">
        <v>109</v>
      </c>
      <c r="HD304">
        <v>110</v>
      </c>
      <c r="HE304">
        <v>58885635</v>
      </c>
      <c r="HF304" t="s">
        <v>946</v>
      </c>
      <c r="HG304" t="s">
        <v>8875</v>
      </c>
      <c r="HH304" t="s">
        <v>36</v>
      </c>
      <c r="HI304" t="s">
        <v>37</v>
      </c>
      <c r="HJ304">
        <v>26000000</v>
      </c>
      <c r="HK304">
        <v>2004</v>
      </c>
      <c r="HL304">
        <v>7.4</v>
      </c>
    </row>
    <row r="305" spans="2:220" x14ac:dyDescent="0.2">
      <c r="B305" t="s">
        <v>1309</v>
      </c>
      <c r="C305">
        <v>131</v>
      </c>
      <c r="D305">
        <v>81350242</v>
      </c>
      <c r="E305" t="s">
        <v>104</v>
      </c>
      <c r="F305" t="s">
        <v>8855</v>
      </c>
      <c r="G305" t="s">
        <v>36</v>
      </c>
      <c r="H305" t="s">
        <v>37</v>
      </c>
      <c r="I305">
        <v>28000000</v>
      </c>
      <c r="J305">
        <v>1988</v>
      </c>
      <c r="K305">
        <v>8.1999999999999993</v>
      </c>
      <c r="M305" t="s">
        <v>2164</v>
      </c>
      <c r="N305">
        <v>92</v>
      </c>
      <c r="O305">
        <v>85884815</v>
      </c>
      <c r="P305" t="s">
        <v>2167</v>
      </c>
      <c r="Q305" t="s">
        <v>2168</v>
      </c>
      <c r="R305" t="s">
        <v>36</v>
      </c>
      <c r="S305" t="s">
        <v>37</v>
      </c>
      <c r="T305">
        <v>90000000</v>
      </c>
      <c r="U305">
        <v>2015</v>
      </c>
      <c r="V305">
        <v>5</v>
      </c>
      <c r="AT305" t="s">
        <v>3737</v>
      </c>
      <c r="AU305">
        <v>118</v>
      </c>
      <c r="AV305">
        <v>84244877</v>
      </c>
      <c r="AW305" t="s">
        <v>4211</v>
      </c>
      <c r="AX305" t="s">
        <v>5106</v>
      </c>
      <c r="AY305" t="s">
        <v>36</v>
      </c>
      <c r="AZ305" t="s">
        <v>37</v>
      </c>
      <c r="BA305">
        <v>50000000</v>
      </c>
      <c r="BB305">
        <v>2011</v>
      </c>
      <c r="BC305">
        <v>7.4</v>
      </c>
      <c r="BE305" t="s">
        <v>5326</v>
      </c>
      <c r="BF305">
        <v>115</v>
      </c>
      <c r="BG305">
        <v>31874869</v>
      </c>
      <c r="BH305" t="s">
        <v>4211</v>
      </c>
      <c r="BI305" t="s">
        <v>5327</v>
      </c>
      <c r="BJ305" t="s">
        <v>36</v>
      </c>
      <c r="BK305" t="s">
        <v>37</v>
      </c>
      <c r="BL305">
        <v>50000000</v>
      </c>
      <c r="BM305">
        <v>2002</v>
      </c>
      <c r="BN305">
        <v>6.1</v>
      </c>
      <c r="CA305" t="s">
        <v>6394</v>
      </c>
      <c r="CB305">
        <v>116</v>
      </c>
      <c r="CC305">
        <v>71026631</v>
      </c>
      <c r="CD305" t="s">
        <v>1725</v>
      </c>
      <c r="CE305" t="s">
        <v>7150</v>
      </c>
      <c r="CF305" t="s">
        <v>36</v>
      </c>
      <c r="CG305" t="s">
        <v>37</v>
      </c>
      <c r="CH305">
        <v>36000000</v>
      </c>
      <c r="CI305">
        <v>2002</v>
      </c>
      <c r="CJ305">
        <v>7</v>
      </c>
      <c r="CL305" t="s">
        <v>4064</v>
      </c>
      <c r="CM305">
        <v>96</v>
      </c>
      <c r="CN305">
        <v>39514713</v>
      </c>
      <c r="CO305" t="s">
        <v>3726</v>
      </c>
      <c r="CP305" t="s">
        <v>8926</v>
      </c>
      <c r="CQ305" t="s">
        <v>36</v>
      </c>
      <c r="CR305" t="s">
        <v>37</v>
      </c>
      <c r="CS305">
        <v>28000000</v>
      </c>
      <c r="CT305">
        <v>1993</v>
      </c>
      <c r="CU305">
        <v>6.7</v>
      </c>
      <c r="CW305" t="s">
        <v>4710</v>
      </c>
      <c r="CX305">
        <v>124</v>
      </c>
      <c r="CY305">
        <v>23360779</v>
      </c>
      <c r="CZ305" t="s">
        <v>774</v>
      </c>
      <c r="DA305" t="s">
        <v>7190</v>
      </c>
      <c r="DB305" t="s">
        <v>36</v>
      </c>
      <c r="DC305" t="s">
        <v>37</v>
      </c>
      <c r="DD305">
        <v>34000000</v>
      </c>
      <c r="DE305">
        <v>2000</v>
      </c>
      <c r="DF305">
        <v>5.7</v>
      </c>
      <c r="DS305" t="s">
        <v>13942</v>
      </c>
      <c r="DT305">
        <v>101</v>
      </c>
      <c r="DU305">
        <v>11956207</v>
      </c>
      <c r="DV305" t="s">
        <v>13944</v>
      </c>
      <c r="DW305" t="s">
        <v>13945</v>
      </c>
      <c r="DX305" t="s">
        <v>36</v>
      </c>
      <c r="DY305" t="s">
        <v>37</v>
      </c>
      <c r="DZ305">
        <v>16000000</v>
      </c>
      <c r="EA305">
        <v>2009</v>
      </c>
      <c r="EB305">
        <v>5.0999999999999996</v>
      </c>
      <c r="ED305" t="s">
        <v>19374</v>
      </c>
      <c r="EE305">
        <v>89</v>
      </c>
      <c r="EG305" t="s">
        <v>19377</v>
      </c>
      <c r="EH305" t="s">
        <v>19378</v>
      </c>
      <c r="EI305" t="s">
        <v>36</v>
      </c>
      <c r="EJ305" t="s">
        <v>37</v>
      </c>
      <c r="EK305">
        <v>3000000</v>
      </c>
      <c r="EL305">
        <v>1971</v>
      </c>
      <c r="EM305">
        <v>7.8</v>
      </c>
      <c r="EZ305" t="s">
        <v>2040</v>
      </c>
      <c r="FA305">
        <v>86</v>
      </c>
      <c r="FB305">
        <v>10397365</v>
      </c>
      <c r="FC305" t="s">
        <v>2634</v>
      </c>
      <c r="FD305" t="s">
        <v>13492</v>
      </c>
      <c r="FE305" t="s">
        <v>36</v>
      </c>
      <c r="FF305" t="s">
        <v>37</v>
      </c>
      <c r="FG305">
        <v>14000000</v>
      </c>
      <c r="FH305">
        <v>2001</v>
      </c>
      <c r="FI305">
        <v>5.4</v>
      </c>
      <c r="FV305" t="s">
        <v>3492</v>
      </c>
      <c r="FW305">
        <v>104</v>
      </c>
      <c r="FX305">
        <v>42071069</v>
      </c>
      <c r="FY305" t="s">
        <v>6595</v>
      </c>
      <c r="FZ305" t="s">
        <v>6596</v>
      </c>
      <c r="GA305" t="s">
        <v>36</v>
      </c>
      <c r="GB305" t="s">
        <v>37</v>
      </c>
      <c r="GC305">
        <v>30000000</v>
      </c>
      <c r="GD305">
        <v>2005</v>
      </c>
      <c r="GE305">
        <v>6.2</v>
      </c>
      <c r="GG305" t="s">
        <v>497</v>
      </c>
      <c r="GH305">
        <v>121</v>
      </c>
      <c r="GI305">
        <v>31704416</v>
      </c>
      <c r="GJ305" t="s">
        <v>1044</v>
      </c>
      <c r="GK305" t="s">
        <v>1045</v>
      </c>
      <c r="GL305" t="s">
        <v>36</v>
      </c>
      <c r="GM305" t="s">
        <v>37</v>
      </c>
      <c r="GN305">
        <v>135000000</v>
      </c>
      <c r="GO305">
        <v>2005</v>
      </c>
      <c r="GP305">
        <v>5</v>
      </c>
      <c r="HC305" t="s">
        <v>109</v>
      </c>
      <c r="HD305">
        <v>110</v>
      </c>
      <c r="HE305">
        <v>58885635</v>
      </c>
      <c r="HF305" t="s">
        <v>946</v>
      </c>
      <c r="HG305" t="s">
        <v>8875</v>
      </c>
      <c r="HH305" t="s">
        <v>36</v>
      </c>
      <c r="HI305" t="s">
        <v>37</v>
      </c>
      <c r="HJ305">
        <v>26000000</v>
      </c>
      <c r="HK305">
        <v>2004</v>
      </c>
      <c r="HL305">
        <v>7.4</v>
      </c>
    </row>
    <row r="306" spans="2:220" x14ac:dyDescent="0.2">
      <c r="B306" t="s">
        <v>5085</v>
      </c>
      <c r="C306">
        <v>109</v>
      </c>
      <c r="D306">
        <v>81022333</v>
      </c>
      <c r="E306" t="s">
        <v>5086</v>
      </c>
      <c r="F306" t="s">
        <v>5087</v>
      </c>
      <c r="G306" t="s">
        <v>36</v>
      </c>
      <c r="H306" t="s">
        <v>37</v>
      </c>
      <c r="I306">
        <v>50000000</v>
      </c>
      <c r="J306">
        <v>1995</v>
      </c>
      <c r="K306">
        <v>5</v>
      </c>
      <c r="M306" t="s">
        <v>4901</v>
      </c>
      <c r="N306">
        <v>100</v>
      </c>
      <c r="O306">
        <v>85570368</v>
      </c>
      <c r="P306" t="s">
        <v>270</v>
      </c>
      <c r="Q306" t="s">
        <v>6967</v>
      </c>
      <c r="R306" t="s">
        <v>36</v>
      </c>
      <c r="S306" t="s">
        <v>37</v>
      </c>
      <c r="T306">
        <v>38000000</v>
      </c>
      <c r="U306">
        <v>2002</v>
      </c>
      <c r="V306">
        <v>5.0999999999999996</v>
      </c>
      <c r="AT306" t="s">
        <v>1573</v>
      </c>
      <c r="AU306">
        <v>93</v>
      </c>
      <c r="AV306">
        <v>84185387</v>
      </c>
      <c r="AW306" t="s">
        <v>2475</v>
      </c>
      <c r="AX306" t="s">
        <v>9413</v>
      </c>
      <c r="AY306" t="s">
        <v>36</v>
      </c>
      <c r="AZ306" t="s">
        <v>37</v>
      </c>
      <c r="BA306">
        <v>80000000</v>
      </c>
      <c r="BB306">
        <v>2004</v>
      </c>
      <c r="BC306">
        <v>4.9000000000000004</v>
      </c>
      <c r="BE306" t="s">
        <v>5326</v>
      </c>
      <c r="BF306">
        <v>115</v>
      </c>
      <c r="BG306">
        <v>31874869</v>
      </c>
      <c r="BH306" t="s">
        <v>4211</v>
      </c>
      <c r="BI306" t="s">
        <v>5327</v>
      </c>
      <c r="BJ306" t="s">
        <v>36</v>
      </c>
      <c r="BK306" t="s">
        <v>37</v>
      </c>
      <c r="BL306">
        <v>50000000</v>
      </c>
      <c r="BM306">
        <v>2002</v>
      </c>
      <c r="BN306">
        <v>6.1</v>
      </c>
      <c r="CA306" t="s">
        <v>3692</v>
      </c>
      <c r="CB306">
        <v>135</v>
      </c>
      <c r="CC306">
        <v>70960517</v>
      </c>
      <c r="CD306" t="s">
        <v>3692</v>
      </c>
      <c r="CE306" t="s">
        <v>10353</v>
      </c>
      <c r="CF306" t="s">
        <v>36</v>
      </c>
      <c r="CG306" t="s">
        <v>37</v>
      </c>
      <c r="CH306">
        <v>35000000</v>
      </c>
      <c r="CI306">
        <v>1995</v>
      </c>
      <c r="CJ306">
        <v>7.5</v>
      </c>
      <c r="CL306" t="s">
        <v>9570</v>
      </c>
      <c r="CM306">
        <v>80</v>
      </c>
      <c r="CN306">
        <v>39399750</v>
      </c>
      <c r="CO306" t="s">
        <v>2313</v>
      </c>
      <c r="CP306" t="s">
        <v>9571</v>
      </c>
      <c r="CQ306" t="s">
        <v>36</v>
      </c>
      <c r="CR306" t="s">
        <v>37</v>
      </c>
      <c r="CS306">
        <v>25000000</v>
      </c>
      <c r="CT306">
        <v>2003</v>
      </c>
      <c r="CU306">
        <v>5.6</v>
      </c>
      <c r="CW306" t="s">
        <v>7346</v>
      </c>
      <c r="CX306">
        <v>87</v>
      </c>
      <c r="CY306">
        <v>54132596</v>
      </c>
      <c r="CZ306" t="s">
        <v>220</v>
      </c>
      <c r="DA306" t="s">
        <v>7347</v>
      </c>
      <c r="DB306" t="s">
        <v>36</v>
      </c>
      <c r="DC306" t="s">
        <v>3857</v>
      </c>
      <c r="DD306">
        <v>34000000</v>
      </c>
      <c r="DE306">
        <v>2007</v>
      </c>
      <c r="DF306">
        <v>6.3</v>
      </c>
      <c r="DS306" t="s">
        <v>17078</v>
      </c>
      <c r="DT306">
        <v>98</v>
      </c>
      <c r="DU306">
        <v>11797927</v>
      </c>
      <c r="DV306" t="s">
        <v>13151</v>
      </c>
      <c r="DW306" t="s">
        <v>17079</v>
      </c>
      <c r="DX306" t="s">
        <v>36</v>
      </c>
      <c r="DY306" t="s">
        <v>37</v>
      </c>
      <c r="DZ306">
        <v>6000000</v>
      </c>
      <c r="EA306">
        <v>1995</v>
      </c>
      <c r="EB306">
        <v>6.1</v>
      </c>
      <c r="ED306" t="s">
        <v>19485</v>
      </c>
      <c r="EE306">
        <v>120</v>
      </c>
      <c r="EG306" t="s">
        <v>2664</v>
      </c>
      <c r="EH306" t="s">
        <v>19486</v>
      </c>
      <c r="EI306" t="s">
        <v>36</v>
      </c>
      <c r="EJ306" t="s">
        <v>37</v>
      </c>
      <c r="EL306">
        <v>2004</v>
      </c>
      <c r="EM306">
        <v>5</v>
      </c>
      <c r="EZ306" t="s">
        <v>6811</v>
      </c>
      <c r="FA306">
        <v>108</v>
      </c>
      <c r="FB306">
        <v>10326062</v>
      </c>
      <c r="FC306" t="s">
        <v>4835</v>
      </c>
      <c r="FD306" t="s">
        <v>6813</v>
      </c>
      <c r="FE306" t="s">
        <v>36</v>
      </c>
      <c r="FF306" t="s">
        <v>765</v>
      </c>
      <c r="FG306">
        <v>33000000</v>
      </c>
      <c r="FH306">
        <v>2009</v>
      </c>
      <c r="FI306">
        <v>6.8</v>
      </c>
      <c r="FV306" t="s">
        <v>1411</v>
      </c>
      <c r="FW306">
        <v>131</v>
      </c>
      <c r="FX306">
        <v>42044321</v>
      </c>
      <c r="FY306" t="s">
        <v>2178</v>
      </c>
      <c r="FZ306" t="s">
        <v>3111</v>
      </c>
      <c r="GA306" t="s">
        <v>36</v>
      </c>
      <c r="GB306" t="s">
        <v>37</v>
      </c>
      <c r="GC306">
        <v>80000000</v>
      </c>
      <c r="GD306">
        <v>2004</v>
      </c>
      <c r="GE306">
        <v>6.5</v>
      </c>
      <c r="GG306" t="s">
        <v>14106</v>
      </c>
      <c r="GH306">
        <v>89</v>
      </c>
      <c r="GI306">
        <v>31691811</v>
      </c>
      <c r="GJ306" t="s">
        <v>6400</v>
      </c>
      <c r="GK306" t="s">
        <v>14107</v>
      </c>
      <c r="GL306" t="s">
        <v>36</v>
      </c>
      <c r="GM306" t="s">
        <v>37</v>
      </c>
      <c r="GN306">
        <v>12000000</v>
      </c>
      <c r="GO306">
        <v>2008</v>
      </c>
      <c r="GP306">
        <v>6</v>
      </c>
      <c r="HC306" t="s">
        <v>1397</v>
      </c>
      <c r="HD306">
        <v>117</v>
      </c>
      <c r="HE306">
        <v>58607007</v>
      </c>
      <c r="HF306" t="s">
        <v>438</v>
      </c>
      <c r="HG306" t="s">
        <v>1400</v>
      </c>
      <c r="HH306" t="s">
        <v>36</v>
      </c>
      <c r="HI306" t="s">
        <v>37</v>
      </c>
      <c r="HJ306">
        <v>100000000</v>
      </c>
      <c r="HK306">
        <v>2014</v>
      </c>
      <c r="HL306">
        <v>6.2</v>
      </c>
    </row>
    <row r="307" spans="2:220" x14ac:dyDescent="0.2">
      <c r="B307" t="s">
        <v>5871</v>
      </c>
      <c r="C307">
        <v>82</v>
      </c>
      <c r="D307">
        <v>80920948</v>
      </c>
      <c r="E307" t="s">
        <v>956</v>
      </c>
      <c r="F307" t="s">
        <v>9433</v>
      </c>
      <c r="G307" t="s">
        <v>36</v>
      </c>
      <c r="H307" t="s">
        <v>37</v>
      </c>
      <c r="I307">
        <v>30000000</v>
      </c>
      <c r="J307">
        <v>2001</v>
      </c>
      <c r="K307">
        <v>6</v>
      </c>
      <c r="M307" t="s">
        <v>8143</v>
      </c>
      <c r="N307">
        <v>87</v>
      </c>
      <c r="O307">
        <v>85416609</v>
      </c>
      <c r="P307" t="s">
        <v>98</v>
      </c>
      <c r="Q307" t="s">
        <v>8144</v>
      </c>
      <c r="R307" t="s">
        <v>36</v>
      </c>
      <c r="S307" t="s">
        <v>37</v>
      </c>
      <c r="T307">
        <v>30000000</v>
      </c>
      <c r="U307">
        <v>2004</v>
      </c>
      <c r="V307">
        <v>7</v>
      </c>
      <c r="AT307" t="s">
        <v>1749</v>
      </c>
      <c r="AU307">
        <v>98</v>
      </c>
      <c r="AV307">
        <v>84136909</v>
      </c>
      <c r="AW307" t="s">
        <v>9527</v>
      </c>
      <c r="AX307" t="s">
        <v>9528</v>
      </c>
      <c r="AY307" t="s">
        <v>36</v>
      </c>
      <c r="AZ307" t="s">
        <v>37</v>
      </c>
      <c r="BA307">
        <v>26000000</v>
      </c>
      <c r="BB307">
        <v>2004</v>
      </c>
      <c r="BC307">
        <v>7.2</v>
      </c>
      <c r="BE307" t="s">
        <v>1387</v>
      </c>
      <c r="BF307">
        <v>120</v>
      </c>
      <c r="BG307">
        <v>31569268</v>
      </c>
      <c r="BH307" t="s">
        <v>261</v>
      </c>
      <c r="BI307" t="s">
        <v>5528</v>
      </c>
      <c r="BJ307" t="s">
        <v>36</v>
      </c>
      <c r="BK307" t="s">
        <v>37</v>
      </c>
      <c r="BL307">
        <v>49000000</v>
      </c>
      <c r="BM307">
        <v>2015</v>
      </c>
      <c r="BN307">
        <v>6.9</v>
      </c>
      <c r="CA307" t="s">
        <v>3492</v>
      </c>
      <c r="CB307">
        <v>114</v>
      </c>
      <c r="CC307">
        <v>70836296</v>
      </c>
      <c r="CD307" t="s">
        <v>1768</v>
      </c>
      <c r="CE307" t="s">
        <v>6370</v>
      </c>
      <c r="CF307" t="s">
        <v>36</v>
      </c>
      <c r="CG307" t="s">
        <v>37</v>
      </c>
      <c r="CH307">
        <v>40000000</v>
      </c>
      <c r="CI307">
        <v>2001</v>
      </c>
      <c r="CJ307">
        <v>5.9</v>
      </c>
      <c r="CL307" t="s">
        <v>4901</v>
      </c>
      <c r="CM307">
        <v>93</v>
      </c>
      <c r="CN307">
        <v>39177541</v>
      </c>
      <c r="CO307" t="s">
        <v>1105</v>
      </c>
      <c r="CP307" t="s">
        <v>5283</v>
      </c>
      <c r="CQ307" t="s">
        <v>36</v>
      </c>
      <c r="CR307" t="s">
        <v>37</v>
      </c>
      <c r="CS307">
        <v>50000000</v>
      </c>
      <c r="CT307">
        <v>2005</v>
      </c>
      <c r="CU307">
        <v>3.5</v>
      </c>
      <c r="CW307" t="s">
        <v>7377</v>
      </c>
      <c r="CX307">
        <v>92</v>
      </c>
      <c r="CY307">
        <v>45802315</v>
      </c>
      <c r="CZ307" t="s">
        <v>7378</v>
      </c>
      <c r="DA307" t="s">
        <v>7379</v>
      </c>
      <c r="DB307" t="s">
        <v>36</v>
      </c>
      <c r="DC307" t="s">
        <v>37</v>
      </c>
      <c r="DD307">
        <v>35000000</v>
      </c>
      <c r="DE307">
        <v>2009</v>
      </c>
      <c r="DF307">
        <v>6.6</v>
      </c>
      <c r="DS307" t="s">
        <v>17087</v>
      </c>
      <c r="DT307">
        <v>96</v>
      </c>
      <c r="DU307">
        <v>11642254</v>
      </c>
      <c r="DV307" t="s">
        <v>10177</v>
      </c>
      <c r="DW307" t="s">
        <v>17089</v>
      </c>
      <c r="DX307" t="s">
        <v>36</v>
      </c>
      <c r="DY307" t="s">
        <v>37</v>
      </c>
      <c r="DZ307">
        <v>3000000</v>
      </c>
      <c r="EA307">
        <v>1989</v>
      </c>
      <c r="EB307">
        <v>5.2</v>
      </c>
      <c r="ED307" t="s">
        <v>19786</v>
      </c>
      <c r="EE307">
        <v>103</v>
      </c>
      <c r="EG307" t="s">
        <v>16866</v>
      </c>
      <c r="EH307" t="s">
        <v>19787</v>
      </c>
      <c r="EI307" t="s">
        <v>36</v>
      </c>
      <c r="EJ307" t="s">
        <v>37</v>
      </c>
      <c r="EK307">
        <v>2540800</v>
      </c>
      <c r="EL307">
        <v>1952</v>
      </c>
      <c r="EM307">
        <v>8.3000000000000007</v>
      </c>
      <c r="EZ307" t="s">
        <v>1685</v>
      </c>
      <c r="FA307">
        <v>101</v>
      </c>
      <c r="FB307">
        <v>10268846</v>
      </c>
      <c r="FC307" t="s">
        <v>2199</v>
      </c>
      <c r="FD307" t="s">
        <v>7648</v>
      </c>
      <c r="FE307" t="s">
        <v>36</v>
      </c>
      <c r="FF307" t="s">
        <v>37</v>
      </c>
      <c r="FG307">
        <v>35000000</v>
      </c>
      <c r="FH307">
        <v>2009</v>
      </c>
      <c r="FI307">
        <v>5.5</v>
      </c>
      <c r="FV307" t="s">
        <v>6618</v>
      </c>
      <c r="FW307">
        <v>114</v>
      </c>
      <c r="FX307">
        <v>41597830</v>
      </c>
      <c r="FY307" t="s">
        <v>2375</v>
      </c>
      <c r="FZ307" t="s">
        <v>9622</v>
      </c>
      <c r="GA307" t="s">
        <v>36</v>
      </c>
      <c r="GB307" t="s">
        <v>37</v>
      </c>
      <c r="GC307">
        <v>25000000</v>
      </c>
      <c r="GD307">
        <v>2002</v>
      </c>
      <c r="GE307">
        <v>7.6</v>
      </c>
      <c r="GG307" t="s">
        <v>1387</v>
      </c>
      <c r="GH307">
        <v>120</v>
      </c>
      <c r="GI307">
        <v>31569268</v>
      </c>
      <c r="GJ307" t="s">
        <v>261</v>
      </c>
      <c r="GK307" t="s">
        <v>5528</v>
      </c>
      <c r="GL307" t="s">
        <v>36</v>
      </c>
      <c r="GM307" t="s">
        <v>37</v>
      </c>
      <c r="GN307">
        <v>49000000</v>
      </c>
      <c r="GO307">
        <v>2015</v>
      </c>
      <c r="GP307">
        <v>6.9</v>
      </c>
      <c r="HC307" t="s">
        <v>1397</v>
      </c>
      <c r="HD307">
        <v>117</v>
      </c>
      <c r="HE307">
        <v>58607007</v>
      </c>
      <c r="HF307" t="s">
        <v>438</v>
      </c>
      <c r="HG307" t="s">
        <v>1400</v>
      </c>
      <c r="HH307" t="s">
        <v>36</v>
      </c>
      <c r="HI307" t="s">
        <v>37</v>
      </c>
      <c r="HJ307">
        <v>100000000</v>
      </c>
      <c r="HK307">
        <v>2014</v>
      </c>
      <c r="HL307">
        <v>6.2</v>
      </c>
    </row>
    <row r="308" spans="2:220" x14ac:dyDescent="0.2">
      <c r="B308" t="s">
        <v>2329</v>
      </c>
      <c r="C308">
        <v>109</v>
      </c>
      <c r="D308">
        <v>80281096</v>
      </c>
      <c r="E308" t="s">
        <v>2230</v>
      </c>
      <c r="F308" t="s">
        <v>3356</v>
      </c>
      <c r="G308" t="s">
        <v>36</v>
      </c>
      <c r="H308" t="s">
        <v>37</v>
      </c>
      <c r="I308">
        <v>60000000</v>
      </c>
      <c r="J308">
        <v>2004</v>
      </c>
      <c r="K308">
        <v>5.6</v>
      </c>
      <c r="M308" t="s">
        <v>28</v>
      </c>
      <c r="N308">
        <v>154</v>
      </c>
      <c r="O308">
        <v>85200000</v>
      </c>
      <c r="P308" t="s">
        <v>3005</v>
      </c>
      <c r="Q308" t="s">
        <v>12142</v>
      </c>
      <c r="R308" t="s">
        <v>36</v>
      </c>
      <c r="S308" t="s">
        <v>37</v>
      </c>
      <c r="T308">
        <v>18500000</v>
      </c>
      <c r="U308">
        <v>1986</v>
      </c>
      <c r="V308">
        <v>8.4</v>
      </c>
      <c r="AT308" t="s">
        <v>6394</v>
      </c>
      <c r="AU308">
        <v>109</v>
      </c>
      <c r="AV308">
        <v>83906114</v>
      </c>
      <c r="AW308" t="s">
        <v>1119</v>
      </c>
      <c r="AX308" t="s">
        <v>6396</v>
      </c>
      <c r="AY308" t="s">
        <v>36</v>
      </c>
      <c r="AZ308" t="s">
        <v>37</v>
      </c>
      <c r="BA308">
        <v>40000000</v>
      </c>
      <c r="BB308">
        <v>2014</v>
      </c>
      <c r="BC308">
        <v>6</v>
      </c>
      <c r="BE308" t="s">
        <v>5401</v>
      </c>
      <c r="BF308">
        <v>96</v>
      </c>
      <c r="BG308">
        <v>31493782</v>
      </c>
      <c r="BH308" t="s">
        <v>2822</v>
      </c>
      <c r="BI308" t="s">
        <v>7968</v>
      </c>
      <c r="BJ308" t="s">
        <v>36</v>
      </c>
      <c r="BK308" t="s">
        <v>37</v>
      </c>
      <c r="BL308">
        <v>32000000</v>
      </c>
      <c r="BM308">
        <v>2005</v>
      </c>
      <c r="BN308">
        <v>7.5</v>
      </c>
      <c r="CA308" t="s">
        <v>5137</v>
      </c>
      <c r="CB308">
        <v>132</v>
      </c>
      <c r="CC308">
        <v>70496802</v>
      </c>
      <c r="CD308" t="s">
        <v>839</v>
      </c>
      <c r="CE308" t="s">
        <v>5138</v>
      </c>
      <c r="CF308" t="s">
        <v>36</v>
      </c>
      <c r="CG308" t="s">
        <v>37</v>
      </c>
      <c r="CH308">
        <v>54000000</v>
      </c>
      <c r="CI308">
        <v>2005</v>
      </c>
      <c r="CJ308">
        <v>8.1999999999999993</v>
      </c>
      <c r="CL308" t="s">
        <v>6295</v>
      </c>
      <c r="CM308">
        <v>119</v>
      </c>
      <c r="CN308">
        <v>39008741</v>
      </c>
      <c r="CO308" t="s">
        <v>709</v>
      </c>
      <c r="CP308" t="s">
        <v>9579</v>
      </c>
      <c r="CQ308" t="s">
        <v>36</v>
      </c>
      <c r="CR308" t="s">
        <v>37</v>
      </c>
      <c r="CS308">
        <v>25000000</v>
      </c>
      <c r="CT308">
        <v>2005</v>
      </c>
      <c r="CU308">
        <v>6.6</v>
      </c>
      <c r="CW308" t="s">
        <v>7402</v>
      </c>
      <c r="CX308">
        <v>120</v>
      </c>
      <c r="CY308">
        <v>76600000</v>
      </c>
      <c r="CZ308" t="s">
        <v>7405</v>
      </c>
      <c r="DA308" t="s">
        <v>7406</v>
      </c>
      <c r="DB308" t="s">
        <v>36</v>
      </c>
      <c r="DC308" t="s">
        <v>37</v>
      </c>
      <c r="DD308">
        <v>10700000</v>
      </c>
      <c r="DE308">
        <v>1982</v>
      </c>
      <c r="DF308">
        <v>7.4</v>
      </c>
      <c r="DS308" t="s">
        <v>77</v>
      </c>
      <c r="DT308">
        <v>88</v>
      </c>
      <c r="DU308">
        <v>11501093</v>
      </c>
      <c r="DV308" t="s">
        <v>14616</v>
      </c>
      <c r="DW308" t="s">
        <v>14617</v>
      </c>
      <c r="DX308" t="s">
        <v>36</v>
      </c>
      <c r="DY308" t="s">
        <v>37</v>
      </c>
      <c r="DZ308">
        <v>13000000</v>
      </c>
      <c r="EA308">
        <v>1992</v>
      </c>
      <c r="EB308">
        <v>7.6</v>
      </c>
      <c r="ED308" t="s">
        <v>18810</v>
      </c>
      <c r="EE308">
        <v>101</v>
      </c>
      <c r="EG308" t="s">
        <v>19733</v>
      </c>
      <c r="EH308" t="s">
        <v>19974</v>
      </c>
      <c r="EI308" t="s">
        <v>36</v>
      </c>
      <c r="EJ308" t="s">
        <v>37</v>
      </c>
      <c r="EK308">
        <v>2361000</v>
      </c>
      <c r="EL308">
        <v>1944</v>
      </c>
      <c r="EM308">
        <v>6.5</v>
      </c>
      <c r="EZ308" t="s">
        <v>1920</v>
      </c>
      <c r="FA308">
        <v>110</v>
      </c>
      <c r="FB308">
        <v>10200000</v>
      </c>
      <c r="FC308" t="s">
        <v>1923</v>
      </c>
      <c r="FD308" t="s">
        <v>1924</v>
      </c>
      <c r="FE308" t="s">
        <v>36</v>
      </c>
      <c r="FF308" t="s">
        <v>37</v>
      </c>
      <c r="FG308">
        <v>10000000</v>
      </c>
      <c r="FH308">
        <v>1997</v>
      </c>
      <c r="FI308">
        <v>7.3</v>
      </c>
      <c r="FV308" t="s">
        <v>3120</v>
      </c>
      <c r="FW308">
        <v>123</v>
      </c>
      <c r="FX308">
        <v>41523271</v>
      </c>
      <c r="FY308" t="s">
        <v>975</v>
      </c>
      <c r="FZ308" t="s">
        <v>3123</v>
      </c>
      <c r="GA308" t="s">
        <v>36</v>
      </c>
      <c r="GB308" t="s">
        <v>37</v>
      </c>
      <c r="GC308">
        <v>80000000</v>
      </c>
      <c r="GD308">
        <v>2001</v>
      </c>
      <c r="GE308">
        <v>6.6</v>
      </c>
      <c r="GG308" t="s">
        <v>2459</v>
      </c>
      <c r="GH308">
        <v>135</v>
      </c>
      <c r="GI308">
        <v>31111260</v>
      </c>
      <c r="GJ308" t="s">
        <v>278</v>
      </c>
      <c r="GK308" t="s">
        <v>2461</v>
      </c>
      <c r="GL308" t="s">
        <v>36</v>
      </c>
      <c r="GM308" t="s">
        <v>37</v>
      </c>
      <c r="GN308">
        <v>60000000</v>
      </c>
      <c r="GO308">
        <v>2003</v>
      </c>
      <c r="GP308">
        <v>5.4</v>
      </c>
      <c r="HC308" t="s">
        <v>4289</v>
      </c>
      <c r="HD308">
        <v>113</v>
      </c>
      <c r="HE308">
        <v>58571513</v>
      </c>
      <c r="HF308" t="s">
        <v>2380</v>
      </c>
      <c r="HG308" t="s">
        <v>11557</v>
      </c>
      <c r="HH308" t="s">
        <v>36</v>
      </c>
      <c r="HI308" t="s">
        <v>37</v>
      </c>
      <c r="HJ308">
        <v>19000000</v>
      </c>
      <c r="HK308">
        <v>1989</v>
      </c>
      <c r="HL308">
        <v>6.8</v>
      </c>
    </row>
    <row r="309" spans="2:220" x14ac:dyDescent="0.2">
      <c r="B309" t="s">
        <v>4937</v>
      </c>
      <c r="C309">
        <v>107</v>
      </c>
      <c r="D309">
        <v>80270227</v>
      </c>
      <c r="E309" t="s">
        <v>4939</v>
      </c>
      <c r="F309" t="s">
        <v>4940</v>
      </c>
      <c r="G309" t="s">
        <v>36</v>
      </c>
      <c r="H309" t="s">
        <v>37</v>
      </c>
      <c r="I309">
        <v>50000000</v>
      </c>
      <c r="J309">
        <v>2005</v>
      </c>
      <c r="K309">
        <v>5.0999999999999996</v>
      </c>
      <c r="M309" t="s">
        <v>1781</v>
      </c>
      <c r="N309">
        <v>103</v>
      </c>
      <c r="O309">
        <v>85017401</v>
      </c>
      <c r="P309" t="s">
        <v>333</v>
      </c>
      <c r="Q309" t="s">
        <v>1783</v>
      </c>
      <c r="R309" t="s">
        <v>36</v>
      </c>
      <c r="S309" t="s">
        <v>37</v>
      </c>
      <c r="T309">
        <v>92000000</v>
      </c>
      <c r="U309">
        <v>2012</v>
      </c>
      <c r="V309">
        <v>6.7</v>
      </c>
      <c r="AT309" t="s">
        <v>18865</v>
      </c>
      <c r="AU309">
        <v>88</v>
      </c>
      <c r="AV309">
        <v>83400000</v>
      </c>
      <c r="AW309" t="s">
        <v>18867</v>
      </c>
      <c r="AX309" t="s">
        <v>18868</v>
      </c>
      <c r="AY309" t="s">
        <v>36</v>
      </c>
      <c r="AZ309" t="s">
        <v>37</v>
      </c>
      <c r="BA309">
        <v>3500000</v>
      </c>
      <c r="BB309">
        <v>1980</v>
      </c>
      <c r="BC309">
        <v>7.8</v>
      </c>
      <c r="BE309" t="s">
        <v>5421</v>
      </c>
      <c r="BF309">
        <v>117</v>
      </c>
      <c r="BG309">
        <v>30981850</v>
      </c>
      <c r="BH309" t="s">
        <v>3522</v>
      </c>
      <c r="BI309" t="s">
        <v>6632</v>
      </c>
      <c r="BJ309" t="s">
        <v>36</v>
      </c>
      <c r="BK309" t="s">
        <v>37</v>
      </c>
      <c r="BL309">
        <v>40000000</v>
      </c>
      <c r="BM309">
        <v>2005</v>
      </c>
      <c r="BN309">
        <v>5</v>
      </c>
      <c r="CA309" t="s">
        <v>6798</v>
      </c>
      <c r="CB309">
        <v>123</v>
      </c>
      <c r="CC309">
        <v>70492685</v>
      </c>
      <c r="CD309" t="s">
        <v>2805</v>
      </c>
      <c r="CE309" t="s">
        <v>12176</v>
      </c>
      <c r="CF309" t="s">
        <v>36</v>
      </c>
      <c r="CG309" t="s">
        <v>37</v>
      </c>
      <c r="CH309">
        <v>17000000</v>
      </c>
      <c r="CI309">
        <v>2013</v>
      </c>
      <c r="CJ309">
        <v>6.7</v>
      </c>
      <c r="CL309" t="s">
        <v>1493</v>
      </c>
      <c r="CM309">
        <v>91</v>
      </c>
      <c r="CN309">
        <v>38916903</v>
      </c>
      <c r="CO309" t="s">
        <v>13760</v>
      </c>
      <c r="CP309" t="s">
        <v>13761</v>
      </c>
      <c r="CQ309" t="s">
        <v>36</v>
      </c>
      <c r="CR309" t="s">
        <v>37</v>
      </c>
      <c r="CS309">
        <v>13000000</v>
      </c>
      <c r="CT309">
        <v>2014</v>
      </c>
      <c r="CU309">
        <v>5.8</v>
      </c>
      <c r="CW309" t="s">
        <v>7437</v>
      </c>
      <c r="CX309">
        <v>95</v>
      </c>
      <c r="CY309">
        <v>33422806</v>
      </c>
      <c r="CZ309" t="s">
        <v>136</v>
      </c>
      <c r="DA309" t="s">
        <v>7438</v>
      </c>
      <c r="DB309" t="s">
        <v>36</v>
      </c>
      <c r="DC309" t="s">
        <v>37</v>
      </c>
      <c r="DD309">
        <v>50000000</v>
      </c>
      <c r="DE309">
        <v>2001</v>
      </c>
      <c r="DF309">
        <v>4.8</v>
      </c>
      <c r="DS309" t="s">
        <v>533</v>
      </c>
      <c r="DT309">
        <v>106</v>
      </c>
      <c r="DU309">
        <v>11146409</v>
      </c>
      <c r="DV309" t="s">
        <v>654</v>
      </c>
      <c r="DW309" t="s">
        <v>5945</v>
      </c>
      <c r="DX309" t="s">
        <v>36</v>
      </c>
      <c r="DY309" t="s">
        <v>37</v>
      </c>
      <c r="DZ309">
        <v>45000000</v>
      </c>
      <c r="EA309">
        <v>1998</v>
      </c>
      <c r="EB309">
        <v>6</v>
      </c>
      <c r="ED309" t="s">
        <v>18810</v>
      </c>
      <c r="EE309">
        <v>108</v>
      </c>
      <c r="EG309" t="s">
        <v>2741</v>
      </c>
      <c r="EH309" t="s">
        <v>19987</v>
      </c>
      <c r="EI309" t="s">
        <v>36</v>
      </c>
      <c r="EJ309" t="s">
        <v>37</v>
      </c>
      <c r="EK309">
        <v>2295429</v>
      </c>
      <c r="EL309">
        <v>1951</v>
      </c>
      <c r="EM309">
        <v>7</v>
      </c>
      <c r="EZ309" t="s">
        <v>9912</v>
      </c>
      <c r="FA309">
        <v>100</v>
      </c>
      <c r="FB309">
        <v>10114315</v>
      </c>
      <c r="FC309" t="s">
        <v>9914</v>
      </c>
      <c r="FD309" t="s">
        <v>9915</v>
      </c>
      <c r="FE309" t="s">
        <v>36</v>
      </c>
      <c r="FF309" t="s">
        <v>37</v>
      </c>
      <c r="FG309">
        <v>25000000</v>
      </c>
      <c r="FH309">
        <v>1999</v>
      </c>
      <c r="FI309">
        <v>6.4</v>
      </c>
      <c r="FV309" t="s">
        <v>4848</v>
      </c>
      <c r="FW309">
        <v>103</v>
      </c>
      <c r="FX309">
        <v>41382841</v>
      </c>
      <c r="FY309" t="s">
        <v>703</v>
      </c>
      <c r="FZ309" t="s">
        <v>11803</v>
      </c>
      <c r="GA309" t="s">
        <v>36</v>
      </c>
      <c r="GB309" t="s">
        <v>37</v>
      </c>
      <c r="GC309">
        <v>18000000</v>
      </c>
      <c r="GD309">
        <v>1986</v>
      </c>
      <c r="GE309">
        <v>6.3</v>
      </c>
      <c r="GG309" t="s">
        <v>2720</v>
      </c>
      <c r="GH309">
        <v>103</v>
      </c>
      <c r="GI309">
        <v>30669413</v>
      </c>
      <c r="GJ309" t="s">
        <v>1520</v>
      </c>
      <c r="GK309" t="s">
        <v>7487</v>
      </c>
      <c r="GL309" t="s">
        <v>36</v>
      </c>
      <c r="GM309" t="s">
        <v>37</v>
      </c>
      <c r="GN309">
        <v>35000000</v>
      </c>
      <c r="GO309">
        <v>1990</v>
      </c>
      <c r="GP309">
        <v>6.2</v>
      </c>
      <c r="HC309" t="s">
        <v>5681</v>
      </c>
      <c r="HD309">
        <v>118</v>
      </c>
      <c r="HE309">
        <v>57981889</v>
      </c>
      <c r="HF309" t="s">
        <v>658</v>
      </c>
      <c r="HG309" t="s">
        <v>6440</v>
      </c>
      <c r="HH309" t="s">
        <v>36</v>
      </c>
      <c r="HI309" t="s">
        <v>37</v>
      </c>
      <c r="HJ309">
        <v>40000000</v>
      </c>
      <c r="HK309">
        <v>2011</v>
      </c>
      <c r="HL309">
        <v>7.3</v>
      </c>
    </row>
    <row r="310" spans="2:220" x14ac:dyDescent="0.2">
      <c r="B310" t="s">
        <v>519</v>
      </c>
      <c r="C310">
        <v>88</v>
      </c>
      <c r="D310">
        <v>80170146</v>
      </c>
      <c r="E310" t="s">
        <v>555</v>
      </c>
      <c r="F310" t="s">
        <v>2505</v>
      </c>
      <c r="G310" t="s">
        <v>36</v>
      </c>
      <c r="H310" t="s">
        <v>37</v>
      </c>
      <c r="I310">
        <v>85000000</v>
      </c>
      <c r="J310">
        <v>2008</v>
      </c>
      <c r="K310">
        <v>6.1</v>
      </c>
      <c r="M310" t="s">
        <v>2384</v>
      </c>
      <c r="N310">
        <v>83</v>
      </c>
      <c r="O310">
        <v>84303558</v>
      </c>
      <c r="P310" t="s">
        <v>248</v>
      </c>
      <c r="Q310" t="s">
        <v>2386</v>
      </c>
      <c r="R310" t="s">
        <v>36</v>
      </c>
      <c r="S310" t="s">
        <v>37</v>
      </c>
      <c r="T310">
        <v>85000000</v>
      </c>
      <c r="U310">
        <v>2006</v>
      </c>
      <c r="V310">
        <v>6.2</v>
      </c>
      <c r="AT310" t="s">
        <v>799</v>
      </c>
      <c r="AU310">
        <v>92</v>
      </c>
      <c r="AV310">
        <v>83348920</v>
      </c>
      <c r="AW310" t="s">
        <v>351</v>
      </c>
      <c r="AX310" t="s">
        <v>1149</v>
      </c>
      <c r="AY310" t="s">
        <v>36</v>
      </c>
      <c r="AZ310" t="s">
        <v>37</v>
      </c>
      <c r="BA310">
        <v>132000000</v>
      </c>
      <c r="BB310">
        <v>2014</v>
      </c>
      <c r="BC310">
        <v>6.7</v>
      </c>
      <c r="BE310" t="s">
        <v>1056</v>
      </c>
      <c r="BF310">
        <v>132</v>
      </c>
      <c r="BG310">
        <v>30306268</v>
      </c>
      <c r="BH310" t="s">
        <v>5331</v>
      </c>
      <c r="BI310" t="s">
        <v>5332</v>
      </c>
      <c r="BJ310" t="s">
        <v>36</v>
      </c>
      <c r="BK310" t="s">
        <v>1463</v>
      </c>
      <c r="BL310">
        <v>50000000</v>
      </c>
      <c r="BM310">
        <v>1995</v>
      </c>
      <c r="BN310">
        <v>6.3</v>
      </c>
      <c r="CA310" t="s">
        <v>758</v>
      </c>
      <c r="CB310">
        <v>206</v>
      </c>
      <c r="CC310">
        <v>70405498</v>
      </c>
      <c r="CD310" t="s">
        <v>6375</v>
      </c>
      <c r="CE310" t="s">
        <v>6376</v>
      </c>
      <c r="CF310" t="s">
        <v>36</v>
      </c>
      <c r="CG310" t="s">
        <v>1463</v>
      </c>
      <c r="CH310">
        <v>40000000</v>
      </c>
      <c r="CI310">
        <v>1991</v>
      </c>
      <c r="CJ310">
        <v>8</v>
      </c>
      <c r="CL310" t="s">
        <v>4901</v>
      </c>
      <c r="CM310">
        <v>89</v>
      </c>
      <c r="CN310">
        <v>38536376</v>
      </c>
      <c r="CO310" t="s">
        <v>5900</v>
      </c>
      <c r="CP310" t="s">
        <v>9179</v>
      </c>
      <c r="CQ310" t="s">
        <v>36</v>
      </c>
      <c r="CR310" t="s">
        <v>37</v>
      </c>
      <c r="CS310">
        <v>27000000</v>
      </c>
      <c r="CT310">
        <v>2011</v>
      </c>
      <c r="CU310">
        <v>3.6</v>
      </c>
      <c r="CW310" t="s">
        <v>6146</v>
      </c>
      <c r="CX310">
        <v>101</v>
      </c>
      <c r="CY310">
        <v>37617947</v>
      </c>
      <c r="CZ310" t="s">
        <v>7461</v>
      </c>
      <c r="DA310" t="s">
        <v>7462</v>
      </c>
      <c r="DB310" t="s">
        <v>36</v>
      </c>
      <c r="DC310" t="s">
        <v>37</v>
      </c>
      <c r="DD310">
        <v>30000000</v>
      </c>
      <c r="DE310">
        <v>2006</v>
      </c>
      <c r="DF310">
        <v>6.8</v>
      </c>
      <c r="DS310" t="s">
        <v>7995</v>
      </c>
      <c r="DT310">
        <v>107</v>
      </c>
      <c r="DU310">
        <v>10956379</v>
      </c>
      <c r="DV310" t="s">
        <v>4356</v>
      </c>
      <c r="DW310" t="s">
        <v>7997</v>
      </c>
      <c r="DX310" t="s">
        <v>36</v>
      </c>
      <c r="DY310" t="s">
        <v>5692</v>
      </c>
      <c r="DZ310">
        <v>35000000</v>
      </c>
      <c r="EA310">
        <v>2007</v>
      </c>
      <c r="EB310">
        <v>3.6</v>
      </c>
      <c r="ED310" t="s">
        <v>19997</v>
      </c>
      <c r="EE310">
        <v>90</v>
      </c>
      <c r="EG310" t="s">
        <v>1954</v>
      </c>
      <c r="EH310" t="s">
        <v>19998</v>
      </c>
      <c r="EI310" t="s">
        <v>36</v>
      </c>
      <c r="EJ310" t="s">
        <v>37</v>
      </c>
      <c r="EK310">
        <v>2300000</v>
      </c>
      <c r="EL310">
        <v>1987</v>
      </c>
      <c r="EM310">
        <v>7.3</v>
      </c>
      <c r="EZ310" t="s">
        <v>16146</v>
      </c>
      <c r="FA310">
        <v>102</v>
      </c>
      <c r="FB310">
        <v>10105505</v>
      </c>
      <c r="FC310" t="s">
        <v>3516</v>
      </c>
      <c r="FD310" t="s">
        <v>16289</v>
      </c>
      <c r="FE310" t="s">
        <v>36</v>
      </c>
      <c r="FF310" t="s">
        <v>1463</v>
      </c>
      <c r="FH310">
        <v>2003</v>
      </c>
      <c r="FI310">
        <v>6.8</v>
      </c>
      <c r="FV310" t="s">
        <v>6124</v>
      </c>
      <c r="FW310">
        <v>122</v>
      </c>
      <c r="FX310">
        <v>41252428</v>
      </c>
      <c r="FY310" t="s">
        <v>299</v>
      </c>
      <c r="FZ310" t="s">
        <v>6125</v>
      </c>
      <c r="GA310" t="s">
        <v>36</v>
      </c>
      <c r="GB310" t="s">
        <v>37</v>
      </c>
      <c r="GC310">
        <v>42000000</v>
      </c>
      <c r="GD310">
        <v>1996</v>
      </c>
      <c r="GE310">
        <v>6.5</v>
      </c>
      <c r="GG310" t="s">
        <v>1451</v>
      </c>
      <c r="GH310">
        <v>81</v>
      </c>
      <c r="GI310">
        <v>30105968</v>
      </c>
      <c r="GJ310" t="s">
        <v>5159</v>
      </c>
      <c r="GK310" t="s">
        <v>7221</v>
      </c>
      <c r="GL310" t="s">
        <v>36</v>
      </c>
      <c r="GM310" t="s">
        <v>37</v>
      </c>
      <c r="GN310">
        <v>37000000</v>
      </c>
      <c r="GO310">
        <v>2008</v>
      </c>
      <c r="GP310">
        <v>4.5</v>
      </c>
      <c r="HC310" t="s">
        <v>6306</v>
      </c>
      <c r="HD310">
        <v>85</v>
      </c>
      <c r="HE310">
        <v>57859105</v>
      </c>
      <c r="HF310" t="s">
        <v>9263</v>
      </c>
      <c r="HG310" t="s">
        <v>9264</v>
      </c>
      <c r="HH310" t="s">
        <v>36</v>
      </c>
      <c r="HI310" t="s">
        <v>37</v>
      </c>
      <c r="HJ310">
        <v>26000000</v>
      </c>
      <c r="HK310">
        <v>2005</v>
      </c>
      <c r="HL310">
        <v>6.5</v>
      </c>
    </row>
    <row r="311" spans="2:220" x14ac:dyDescent="0.2">
      <c r="B311" t="s">
        <v>568</v>
      </c>
      <c r="C311">
        <v>85</v>
      </c>
      <c r="D311">
        <v>80034302</v>
      </c>
      <c r="E311" t="s">
        <v>709</v>
      </c>
      <c r="F311" t="s">
        <v>9437</v>
      </c>
      <c r="G311" t="s">
        <v>36</v>
      </c>
      <c r="H311" t="s">
        <v>37</v>
      </c>
      <c r="I311">
        <v>25000000</v>
      </c>
      <c r="J311">
        <v>2008</v>
      </c>
      <c r="K311">
        <v>7</v>
      </c>
      <c r="M311" t="s">
        <v>1573</v>
      </c>
      <c r="N311">
        <v>93</v>
      </c>
      <c r="O311">
        <v>84185387</v>
      </c>
      <c r="P311" t="s">
        <v>2475</v>
      </c>
      <c r="Q311" t="s">
        <v>9413</v>
      </c>
      <c r="R311" t="s">
        <v>36</v>
      </c>
      <c r="S311" t="s">
        <v>37</v>
      </c>
      <c r="T311">
        <v>80000000</v>
      </c>
      <c r="U311">
        <v>2004</v>
      </c>
      <c r="V311">
        <v>4.9000000000000004</v>
      </c>
      <c r="AT311" t="s">
        <v>2052</v>
      </c>
      <c r="AU311">
        <v>125</v>
      </c>
      <c r="AV311">
        <v>83299761</v>
      </c>
      <c r="AW311" t="s">
        <v>320</v>
      </c>
      <c r="AX311" t="s">
        <v>7362</v>
      </c>
      <c r="AY311" t="s">
        <v>36</v>
      </c>
      <c r="AZ311" t="s">
        <v>37</v>
      </c>
      <c r="BA311">
        <v>35000000</v>
      </c>
      <c r="BB311">
        <v>2013</v>
      </c>
      <c r="BC311">
        <v>7.5</v>
      </c>
      <c r="BE311" t="s">
        <v>6635</v>
      </c>
      <c r="BF311">
        <v>116</v>
      </c>
      <c r="BG311">
        <v>30199105</v>
      </c>
      <c r="BH311" t="s">
        <v>3005</v>
      </c>
      <c r="BI311" t="s">
        <v>6636</v>
      </c>
      <c r="BJ311" t="s">
        <v>36</v>
      </c>
      <c r="BK311" t="s">
        <v>37</v>
      </c>
      <c r="BL311">
        <v>40000000</v>
      </c>
      <c r="BM311">
        <v>2000</v>
      </c>
      <c r="BN311">
        <v>5.7</v>
      </c>
      <c r="CA311" t="s">
        <v>1782</v>
      </c>
      <c r="CB311">
        <v>139</v>
      </c>
      <c r="CC311">
        <v>70269171</v>
      </c>
      <c r="CD311" t="s">
        <v>1782</v>
      </c>
      <c r="CE311" t="s">
        <v>10079</v>
      </c>
      <c r="CF311" t="s">
        <v>36</v>
      </c>
      <c r="CG311" t="s">
        <v>37</v>
      </c>
      <c r="CH311">
        <v>24000000</v>
      </c>
      <c r="CI311">
        <v>2006</v>
      </c>
      <c r="CJ311">
        <v>7.2</v>
      </c>
      <c r="CL311" t="s">
        <v>690</v>
      </c>
      <c r="CM311">
        <v>127</v>
      </c>
      <c r="CN311">
        <v>38345403</v>
      </c>
      <c r="CO311" t="s">
        <v>111</v>
      </c>
      <c r="CP311" t="s">
        <v>3424</v>
      </c>
      <c r="CQ311" t="s">
        <v>36</v>
      </c>
      <c r="CR311" t="s">
        <v>55</v>
      </c>
      <c r="CS311">
        <v>70000000</v>
      </c>
      <c r="CT311">
        <v>2007</v>
      </c>
      <c r="CU311">
        <v>7.7</v>
      </c>
      <c r="CW311" t="s">
        <v>7482</v>
      </c>
      <c r="CX311">
        <v>101</v>
      </c>
      <c r="CY311">
        <v>30307804</v>
      </c>
      <c r="CZ311" t="s">
        <v>7483</v>
      </c>
      <c r="DA311" t="s">
        <v>7484</v>
      </c>
      <c r="DB311" t="s">
        <v>36</v>
      </c>
      <c r="DC311" t="s">
        <v>37</v>
      </c>
      <c r="DD311">
        <v>35000000</v>
      </c>
      <c r="DE311">
        <v>2002</v>
      </c>
      <c r="DF311">
        <v>5.2</v>
      </c>
      <c r="DS311" t="s">
        <v>6072</v>
      </c>
      <c r="DT311">
        <v>108</v>
      </c>
      <c r="DU311">
        <v>10907291</v>
      </c>
      <c r="DV311" t="s">
        <v>736</v>
      </c>
      <c r="DW311" t="s">
        <v>9014</v>
      </c>
      <c r="DX311" t="s">
        <v>36</v>
      </c>
      <c r="DY311" t="s">
        <v>37</v>
      </c>
      <c r="DZ311">
        <v>28000000</v>
      </c>
      <c r="EA311">
        <v>2016</v>
      </c>
      <c r="EB311">
        <v>5.8</v>
      </c>
      <c r="ED311" t="s">
        <v>20057</v>
      </c>
      <c r="EE311">
        <v>97</v>
      </c>
      <c r="EG311" t="s">
        <v>7836</v>
      </c>
      <c r="EH311" t="s">
        <v>20058</v>
      </c>
      <c r="EI311" t="s">
        <v>36</v>
      </c>
      <c r="EJ311" t="s">
        <v>37</v>
      </c>
      <c r="EK311">
        <v>2400000</v>
      </c>
      <c r="EL311">
        <v>2014</v>
      </c>
      <c r="EM311">
        <v>5.3</v>
      </c>
      <c r="EZ311" t="s">
        <v>9029</v>
      </c>
      <c r="FA311">
        <v>90</v>
      </c>
      <c r="FB311">
        <v>10042266</v>
      </c>
      <c r="FC311" t="s">
        <v>13944</v>
      </c>
      <c r="FD311" t="s">
        <v>21553</v>
      </c>
      <c r="FE311" t="s">
        <v>36</v>
      </c>
      <c r="FF311" t="s">
        <v>37</v>
      </c>
      <c r="FG311">
        <v>1000000</v>
      </c>
      <c r="FH311">
        <v>2005</v>
      </c>
      <c r="FI311">
        <v>5.9</v>
      </c>
      <c r="FV311" t="s">
        <v>2610</v>
      </c>
      <c r="FW311">
        <v>101</v>
      </c>
      <c r="FX311">
        <v>41227069</v>
      </c>
      <c r="FY311" t="s">
        <v>14536</v>
      </c>
      <c r="FZ311" t="s">
        <v>14537</v>
      </c>
      <c r="GA311" t="s">
        <v>36</v>
      </c>
      <c r="GB311" t="s">
        <v>37</v>
      </c>
      <c r="GC311">
        <v>11000000</v>
      </c>
      <c r="GD311">
        <v>2002</v>
      </c>
      <c r="GE311">
        <v>7.4</v>
      </c>
      <c r="GG311" t="s">
        <v>10963</v>
      </c>
      <c r="GH311">
        <v>98</v>
      </c>
      <c r="GI311">
        <v>29975979</v>
      </c>
      <c r="GJ311" t="s">
        <v>10965</v>
      </c>
      <c r="GK311" t="s">
        <v>10966</v>
      </c>
      <c r="GL311" t="s">
        <v>36</v>
      </c>
      <c r="GM311" t="s">
        <v>368</v>
      </c>
      <c r="GN311">
        <v>20000000</v>
      </c>
      <c r="GO311">
        <v>2009</v>
      </c>
      <c r="GP311">
        <v>6.5</v>
      </c>
      <c r="HC311" t="s">
        <v>7924</v>
      </c>
      <c r="HD311">
        <v>107</v>
      </c>
      <c r="HE311">
        <v>57744720</v>
      </c>
      <c r="HF311" t="s">
        <v>331</v>
      </c>
      <c r="HG311" t="s">
        <v>7925</v>
      </c>
      <c r="HH311" t="s">
        <v>36</v>
      </c>
      <c r="HI311" t="s">
        <v>37</v>
      </c>
      <c r="HJ311">
        <v>20000000</v>
      </c>
      <c r="HK311">
        <v>2010</v>
      </c>
      <c r="HL311">
        <v>6.2</v>
      </c>
    </row>
    <row r="312" spans="2:220" x14ac:dyDescent="0.2">
      <c r="B312" t="s">
        <v>884</v>
      </c>
      <c r="C312">
        <v>130</v>
      </c>
      <c r="D312">
        <v>80033643</v>
      </c>
      <c r="E312" t="s">
        <v>521</v>
      </c>
      <c r="F312" t="s">
        <v>4057</v>
      </c>
      <c r="G312" t="s">
        <v>36</v>
      </c>
      <c r="H312" t="s">
        <v>37</v>
      </c>
      <c r="I312">
        <v>60000000</v>
      </c>
      <c r="J312">
        <v>2012</v>
      </c>
      <c r="K312">
        <v>7</v>
      </c>
      <c r="M312" t="s">
        <v>2064</v>
      </c>
      <c r="N312">
        <v>124</v>
      </c>
      <c r="O312">
        <v>84049211</v>
      </c>
      <c r="P312" t="s">
        <v>1782</v>
      </c>
      <c r="Q312" t="s">
        <v>3699</v>
      </c>
      <c r="R312" t="s">
        <v>36</v>
      </c>
      <c r="S312" t="s">
        <v>37</v>
      </c>
      <c r="T312">
        <v>70000000</v>
      </c>
      <c r="U312">
        <v>1993</v>
      </c>
      <c r="V312">
        <v>6.4</v>
      </c>
      <c r="AT312" t="s">
        <v>1137</v>
      </c>
      <c r="AU312">
        <v>96</v>
      </c>
      <c r="AV312">
        <v>83024900</v>
      </c>
      <c r="AW312" t="s">
        <v>313</v>
      </c>
      <c r="AX312" t="s">
        <v>1139</v>
      </c>
      <c r="AY312" t="s">
        <v>36</v>
      </c>
      <c r="AZ312" t="s">
        <v>37</v>
      </c>
      <c r="BA312">
        <v>135000000</v>
      </c>
      <c r="BB312">
        <v>2013</v>
      </c>
      <c r="BC312">
        <v>6.5</v>
      </c>
      <c r="BE312" t="s">
        <v>12446</v>
      </c>
      <c r="BF312">
        <v>110</v>
      </c>
      <c r="BG312">
        <v>30102717</v>
      </c>
      <c r="BH312" t="s">
        <v>12448</v>
      </c>
      <c r="BI312" t="s">
        <v>12449</v>
      </c>
      <c r="BJ312" t="s">
        <v>36</v>
      </c>
      <c r="BK312" t="s">
        <v>37</v>
      </c>
      <c r="BL312">
        <v>15000000</v>
      </c>
      <c r="BM312">
        <v>1991</v>
      </c>
      <c r="BN312">
        <v>5.5</v>
      </c>
      <c r="CA312" t="s">
        <v>758</v>
      </c>
      <c r="CB312">
        <v>129</v>
      </c>
      <c r="CC312">
        <v>70236496</v>
      </c>
      <c r="CD312" t="s">
        <v>703</v>
      </c>
      <c r="CE312" t="s">
        <v>3713</v>
      </c>
      <c r="CF312" t="s">
        <v>36</v>
      </c>
      <c r="CG312" t="s">
        <v>37</v>
      </c>
      <c r="CH312">
        <v>63000000</v>
      </c>
      <c r="CI312">
        <v>2006</v>
      </c>
      <c r="CJ312">
        <v>6</v>
      </c>
      <c r="CL312" t="s">
        <v>1656</v>
      </c>
      <c r="CM312">
        <v>95</v>
      </c>
      <c r="CN312">
        <v>38120554</v>
      </c>
      <c r="CO312" t="s">
        <v>61</v>
      </c>
      <c r="CP312" t="s">
        <v>1867</v>
      </c>
      <c r="CQ312" t="s">
        <v>36</v>
      </c>
      <c r="CR312" t="s">
        <v>37</v>
      </c>
      <c r="CS312">
        <v>140000000</v>
      </c>
      <c r="CT312">
        <v>2002</v>
      </c>
      <c r="CU312">
        <v>7.1</v>
      </c>
      <c r="CW312" t="s">
        <v>7523</v>
      </c>
      <c r="CX312">
        <v>109</v>
      </c>
      <c r="CY312">
        <v>28995450</v>
      </c>
      <c r="CZ312" t="s">
        <v>6046</v>
      </c>
      <c r="DA312" t="s">
        <v>7525</v>
      </c>
      <c r="DB312" t="s">
        <v>36</v>
      </c>
      <c r="DC312" t="s">
        <v>55</v>
      </c>
      <c r="DD312">
        <v>35000000</v>
      </c>
      <c r="DE312">
        <v>2010</v>
      </c>
      <c r="DF312">
        <v>6.1</v>
      </c>
      <c r="DS312" t="s">
        <v>6811</v>
      </c>
      <c r="DT312">
        <v>108</v>
      </c>
      <c r="DU312">
        <v>10326062</v>
      </c>
      <c r="DV312" t="s">
        <v>4835</v>
      </c>
      <c r="DW312" t="s">
        <v>6813</v>
      </c>
      <c r="DX312" t="s">
        <v>36</v>
      </c>
      <c r="DY312" t="s">
        <v>765</v>
      </c>
      <c r="DZ312">
        <v>33000000</v>
      </c>
      <c r="EA312">
        <v>2009</v>
      </c>
      <c r="EB312">
        <v>6.8</v>
      </c>
      <c r="ED312" t="s">
        <v>20243</v>
      </c>
      <c r="EE312">
        <v>106</v>
      </c>
      <c r="EG312" t="s">
        <v>20244</v>
      </c>
      <c r="EH312" t="s">
        <v>20245</v>
      </c>
      <c r="EI312" t="s">
        <v>36</v>
      </c>
      <c r="EJ312" t="s">
        <v>37</v>
      </c>
      <c r="EK312">
        <v>2000000</v>
      </c>
      <c r="EL312">
        <v>1938</v>
      </c>
      <c r="EM312">
        <v>7</v>
      </c>
      <c r="EZ312" t="s">
        <v>15126</v>
      </c>
      <c r="FA312">
        <v>130</v>
      </c>
      <c r="FB312">
        <v>9473382</v>
      </c>
      <c r="FC312" t="s">
        <v>15129</v>
      </c>
      <c r="FD312" t="s">
        <v>15130</v>
      </c>
      <c r="FE312" t="s">
        <v>1462</v>
      </c>
      <c r="FF312" t="s">
        <v>266</v>
      </c>
      <c r="FG312">
        <v>10000000</v>
      </c>
      <c r="FH312">
        <v>1998</v>
      </c>
      <c r="FI312">
        <v>7.7</v>
      </c>
      <c r="FV312" t="s">
        <v>7107</v>
      </c>
      <c r="FW312">
        <v>110</v>
      </c>
      <c r="FX312">
        <v>41102171</v>
      </c>
      <c r="FY312" t="s">
        <v>2454</v>
      </c>
      <c r="FZ312" t="s">
        <v>7108</v>
      </c>
      <c r="GA312" t="s">
        <v>36</v>
      </c>
      <c r="GB312" t="s">
        <v>37</v>
      </c>
      <c r="GC312">
        <v>40000000</v>
      </c>
      <c r="GD312">
        <v>2012</v>
      </c>
      <c r="GE312">
        <v>5.7</v>
      </c>
      <c r="GG312" t="s">
        <v>3570</v>
      </c>
      <c r="GH312">
        <v>121</v>
      </c>
      <c r="GI312">
        <v>29655590</v>
      </c>
      <c r="GJ312" t="s">
        <v>791</v>
      </c>
      <c r="GK312" t="s">
        <v>3571</v>
      </c>
      <c r="GL312" t="s">
        <v>36</v>
      </c>
      <c r="GM312" t="s">
        <v>37</v>
      </c>
      <c r="GN312">
        <v>65000000</v>
      </c>
      <c r="GO312">
        <v>1999</v>
      </c>
      <c r="GP312">
        <v>6</v>
      </c>
      <c r="HC312" t="s">
        <v>1392</v>
      </c>
      <c r="HD312">
        <v>134</v>
      </c>
      <c r="HE312">
        <v>57637485</v>
      </c>
      <c r="HF312" t="s">
        <v>335</v>
      </c>
      <c r="HG312" t="s">
        <v>1393</v>
      </c>
      <c r="HH312" t="s">
        <v>36</v>
      </c>
      <c r="HI312" t="s">
        <v>37</v>
      </c>
      <c r="HJ312">
        <v>105000000</v>
      </c>
      <c r="HK312">
        <v>2004</v>
      </c>
      <c r="HL312">
        <v>6.7</v>
      </c>
    </row>
    <row r="313" spans="2:220" x14ac:dyDescent="0.2">
      <c r="B313" t="s">
        <v>884</v>
      </c>
      <c r="C313">
        <v>130</v>
      </c>
      <c r="D313">
        <v>80033643</v>
      </c>
      <c r="E313" t="s">
        <v>521</v>
      </c>
      <c r="F313" t="s">
        <v>4057</v>
      </c>
      <c r="G313" t="s">
        <v>36</v>
      </c>
      <c r="H313" t="s">
        <v>37</v>
      </c>
      <c r="I313">
        <v>60000000</v>
      </c>
      <c r="J313">
        <v>2012</v>
      </c>
      <c r="K313">
        <v>7</v>
      </c>
      <c r="M313" t="s">
        <v>1767</v>
      </c>
      <c r="N313">
        <v>95</v>
      </c>
      <c r="O313">
        <v>84037039</v>
      </c>
      <c r="P313" t="s">
        <v>1026</v>
      </c>
      <c r="Q313" t="s">
        <v>2160</v>
      </c>
      <c r="R313" t="s">
        <v>36</v>
      </c>
      <c r="S313" t="s">
        <v>37</v>
      </c>
      <c r="T313">
        <v>120000000</v>
      </c>
      <c r="U313">
        <v>2001</v>
      </c>
      <c r="V313">
        <v>6.8</v>
      </c>
      <c r="AT313" t="s">
        <v>3100</v>
      </c>
      <c r="AU313">
        <v>101</v>
      </c>
      <c r="AV313">
        <v>82931301</v>
      </c>
      <c r="AW313" t="s">
        <v>1541</v>
      </c>
      <c r="AX313" t="s">
        <v>5738</v>
      </c>
      <c r="AY313" t="s">
        <v>36</v>
      </c>
      <c r="AZ313" t="s">
        <v>765</v>
      </c>
      <c r="BA313">
        <v>60000000</v>
      </c>
      <c r="BB313">
        <v>2005</v>
      </c>
      <c r="BC313">
        <v>5.5</v>
      </c>
      <c r="BE313" t="s">
        <v>1292</v>
      </c>
      <c r="BF313">
        <v>104</v>
      </c>
      <c r="BG313">
        <v>30093107</v>
      </c>
      <c r="BH313" t="s">
        <v>333</v>
      </c>
      <c r="BI313" t="s">
        <v>14446</v>
      </c>
      <c r="BJ313" t="s">
        <v>36</v>
      </c>
      <c r="BK313" t="s">
        <v>55</v>
      </c>
      <c r="BL313">
        <v>6000000</v>
      </c>
      <c r="BM313">
        <v>2000</v>
      </c>
      <c r="BN313">
        <v>8.3000000000000007</v>
      </c>
      <c r="CA313" t="s">
        <v>1749</v>
      </c>
      <c r="CB313">
        <v>130</v>
      </c>
      <c r="CC313">
        <v>70235322</v>
      </c>
      <c r="CD313" t="s">
        <v>4211</v>
      </c>
      <c r="CE313" t="s">
        <v>8862</v>
      </c>
      <c r="CF313" t="s">
        <v>36</v>
      </c>
      <c r="CG313" t="s">
        <v>37</v>
      </c>
      <c r="CH313">
        <v>28000000</v>
      </c>
      <c r="CI313">
        <v>2015</v>
      </c>
      <c r="CJ313">
        <v>7.8</v>
      </c>
      <c r="CL313" t="s">
        <v>4237</v>
      </c>
      <c r="CM313">
        <v>95</v>
      </c>
      <c r="CN313">
        <v>38087756</v>
      </c>
      <c r="CO313" t="s">
        <v>6535</v>
      </c>
      <c r="CP313" t="s">
        <v>6536</v>
      </c>
      <c r="CQ313" t="s">
        <v>36</v>
      </c>
      <c r="CR313" t="s">
        <v>37</v>
      </c>
      <c r="CS313">
        <v>40000000</v>
      </c>
      <c r="CT313">
        <v>1994</v>
      </c>
      <c r="CU313">
        <v>5.2</v>
      </c>
      <c r="CW313" t="s">
        <v>7538</v>
      </c>
      <c r="CX313">
        <v>96</v>
      </c>
      <c r="CY313">
        <v>22913677</v>
      </c>
      <c r="CZ313" t="s">
        <v>255</v>
      </c>
      <c r="DA313" t="s">
        <v>7539</v>
      </c>
      <c r="DB313" t="s">
        <v>36</v>
      </c>
      <c r="DC313" t="s">
        <v>37</v>
      </c>
      <c r="DD313">
        <v>35000000</v>
      </c>
      <c r="DE313">
        <v>2004</v>
      </c>
      <c r="DF313">
        <v>6.3</v>
      </c>
      <c r="DS313" t="s">
        <v>16893</v>
      </c>
      <c r="DT313">
        <v>91</v>
      </c>
      <c r="DU313">
        <v>10149779</v>
      </c>
      <c r="DV313" t="s">
        <v>3698</v>
      </c>
      <c r="DW313" t="s">
        <v>16894</v>
      </c>
      <c r="DX313" t="s">
        <v>36</v>
      </c>
      <c r="DY313" t="s">
        <v>37</v>
      </c>
      <c r="DZ313">
        <v>6500000</v>
      </c>
      <c r="EA313">
        <v>1999</v>
      </c>
      <c r="EB313">
        <v>3.6</v>
      </c>
      <c r="ED313" t="s">
        <v>4861</v>
      </c>
      <c r="EE313">
        <v>99</v>
      </c>
      <c r="EG313" t="s">
        <v>20566</v>
      </c>
      <c r="EH313" t="s">
        <v>20567</v>
      </c>
      <c r="EI313" t="s">
        <v>36</v>
      </c>
      <c r="EJ313" t="s">
        <v>37</v>
      </c>
      <c r="EK313">
        <v>2000000</v>
      </c>
      <c r="EL313">
        <v>1966</v>
      </c>
      <c r="EM313">
        <v>7</v>
      </c>
      <c r="EZ313" t="s">
        <v>16573</v>
      </c>
      <c r="FA313">
        <v>100</v>
      </c>
      <c r="FB313">
        <v>9176553</v>
      </c>
      <c r="FC313" t="s">
        <v>545</v>
      </c>
      <c r="FD313" t="s">
        <v>16574</v>
      </c>
      <c r="FE313" t="s">
        <v>36</v>
      </c>
      <c r="FF313" t="s">
        <v>37</v>
      </c>
      <c r="FG313">
        <v>7500000</v>
      </c>
      <c r="FH313">
        <v>2009</v>
      </c>
      <c r="FI313">
        <v>7.1</v>
      </c>
      <c r="FV313" t="s">
        <v>5271</v>
      </c>
      <c r="FW313">
        <v>114</v>
      </c>
      <c r="FX313">
        <v>40905277</v>
      </c>
      <c r="FY313" t="s">
        <v>1725</v>
      </c>
      <c r="FZ313" t="s">
        <v>5273</v>
      </c>
      <c r="GA313" t="s">
        <v>36</v>
      </c>
      <c r="GB313" t="s">
        <v>37</v>
      </c>
      <c r="GC313">
        <v>50000000</v>
      </c>
      <c r="GD313">
        <v>2003</v>
      </c>
      <c r="GE313">
        <v>6.5</v>
      </c>
      <c r="GG313" t="s">
        <v>2841</v>
      </c>
      <c r="GH313">
        <v>101</v>
      </c>
      <c r="GI313">
        <v>29500000</v>
      </c>
      <c r="GJ313" t="s">
        <v>2966</v>
      </c>
      <c r="GK313" t="s">
        <v>14906</v>
      </c>
      <c r="GL313" t="s">
        <v>36</v>
      </c>
      <c r="GM313" t="s">
        <v>37</v>
      </c>
      <c r="GN313">
        <v>10000000</v>
      </c>
      <c r="GO313">
        <v>1983</v>
      </c>
      <c r="GP313">
        <v>6.5</v>
      </c>
      <c r="HC313" t="s">
        <v>1013</v>
      </c>
      <c r="HD313">
        <v>143</v>
      </c>
      <c r="HE313">
        <v>57366262</v>
      </c>
      <c r="HF313" t="s">
        <v>213</v>
      </c>
      <c r="HG313" t="s">
        <v>1825</v>
      </c>
      <c r="HH313" t="s">
        <v>36</v>
      </c>
      <c r="HI313" t="s">
        <v>765</v>
      </c>
      <c r="HJ313">
        <v>100000000</v>
      </c>
      <c r="HK313">
        <v>2006</v>
      </c>
      <c r="HL313">
        <v>8</v>
      </c>
    </row>
    <row r="314" spans="2:220" x14ac:dyDescent="0.2">
      <c r="B314" t="s">
        <v>7441</v>
      </c>
      <c r="C314">
        <v>94</v>
      </c>
      <c r="D314">
        <v>79817937</v>
      </c>
      <c r="E314" t="s">
        <v>3430</v>
      </c>
      <c r="F314" t="s">
        <v>14022</v>
      </c>
      <c r="G314" t="s">
        <v>36</v>
      </c>
      <c r="H314" t="s">
        <v>37</v>
      </c>
      <c r="I314">
        <v>25000000</v>
      </c>
      <c r="J314">
        <v>1986</v>
      </c>
      <c r="K314">
        <v>5.9</v>
      </c>
      <c r="M314" t="s">
        <v>874</v>
      </c>
      <c r="N314">
        <v>99</v>
      </c>
      <c r="O314">
        <v>83640426</v>
      </c>
      <c r="P314" t="s">
        <v>226</v>
      </c>
      <c r="Q314" t="s">
        <v>876</v>
      </c>
      <c r="R314" t="s">
        <v>36</v>
      </c>
      <c r="S314" t="s">
        <v>37</v>
      </c>
      <c r="T314">
        <v>150000000</v>
      </c>
      <c r="U314">
        <v>2012</v>
      </c>
      <c r="V314">
        <v>5.8</v>
      </c>
      <c r="AT314" t="s">
        <v>8189</v>
      </c>
      <c r="AU314">
        <v>115</v>
      </c>
      <c r="AV314">
        <v>82624961</v>
      </c>
      <c r="AW314" t="s">
        <v>10704</v>
      </c>
      <c r="AX314" t="s">
        <v>10705</v>
      </c>
      <c r="AY314" t="s">
        <v>36</v>
      </c>
      <c r="AZ314" t="s">
        <v>37</v>
      </c>
      <c r="BA314">
        <v>20000000</v>
      </c>
      <c r="BB314">
        <v>2011</v>
      </c>
      <c r="BC314">
        <v>7.3</v>
      </c>
      <c r="BE314" t="s">
        <v>1292</v>
      </c>
      <c r="BF314">
        <v>104</v>
      </c>
      <c r="BG314">
        <v>30093107</v>
      </c>
      <c r="BH314" t="s">
        <v>333</v>
      </c>
      <c r="BI314" t="s">
        <v>14446</v>
      </c>
      <c r="BJ314" t="s">
        <v>36</v>
      </c>
      <c r="BK314" t="s">
        <v>55</v>
      </c>
      <c r="BL314">
        <v>6000000</v>
      </c>
      <c r="BM314">
        <v>2000</v>
      </c>
      <c r="BN314">
        <v>8.3000000000000007</v>
      </c>
      <c r="CA314" t="s">
        <v>6100</v>
      </c>
      <c r="CB314">
        <v>117</v>
      </c>
      <c r="CC314">
        <v>70100000</v>
      </c>
      <c r="CD314" t="s">
        <v>3881</v>
      </c>
      <c r="CE314" t="s">
        <v>6101</v>
      </c>
      <c r="CF314" t="s">
        <v>36</v>
      </c>
      <c r="CG314" t="s">
        <v>37</v>
      </c>
      <c r="CH314">
        <v>40000000</v>
      </c>
      <c r="CI314">
        <v>1992</v>
      </c>
      <c r="CJ314">
        <v>5.4</v>
      </c>
      <c r="CL314" t="s">
        <v>6146</v>
      </c>
      <c r="CM314">
        <v>101</v>
      </c>
      <c r="CN314">
        <v>37617947</v>
      </c>
      <c r="CO314" t="s">
        <v>7461</v>
      </c>
      <c r="CP314" t="s">
        <v>7462</v>
      </c>
      <c r="CQ314" t="s">
        <v>36</v>
      </c>
      <c r="CR314" t="s">
        <v>37</v>
      </c>
      <c r="CS314">
        <v>30000000</v>
      </c>
      <c r="CT314">
        <v>2006</v>
      </c>
      <c r="CU314">
        <v>6.8</v>
      </c>
      <c r="CW314" t="s">
        <v>7615</v>
      </c>
      <c r="CX314">
        <v>116</v>
      </c>
      <c r="CZ314" t="s">
        <v>226</v>
      </c>
      <c r="DA314" t="s">
        <v>7616</v>
      </c>
      <c r="DB314" t="s">
        <v>36</v>
      </c>
      <c r="DC314" t="s">
        <v>55</v>
      </c>
      <c r="DD314">
        <v>27000000</v>
      </c>
      <c r="DE314">
        <v>1983</v>
      </c>
      <c r="DF314">
        <v>6</v>
      </c>
      <c r="DS314" t="s">
        <v>9029</v>
      </c>
      <c r="DT314">
        <v>90</v>
      </c>
      <c r="DU314">
        <v>10042266</v>
      </c>
      <c r="DV314" t="s">
        <v>13944</v>
      </c>
      <c r="DW314" t="s">
        <v>21553</v>
      </c>
      <c r="DX314" t="s">
        <v>36</v>
      </c>
      <c r="DY314" t="s">
        <v>37</v>
      </c>
      <c r="DZ314">
        <v>1000000</v>
      </c>
      <c r="EA314">
        <v>2005</v>
      </c>
      <c r="EB314">
        <v>5.9</v>
      </c>
      <c r="ED314" t="s">
        <v>14347</v>
      </c>
      <c r="EE314">
        <v>108</v>
      </c>
      <c r="EG314" t="s">
        <v>902</v>
      </c>
      <c r="EH314" t="s">
        <v>21015</v>
      </c>
      <c r="EI314" t="s">
        <v>36</v>
      </c>
      <c r="EJ314" t="s">
        <v>37</v>
      </c>
      <c r="EK314">
        <v>1500000</v>
      </c>
      <c r="EL314">
        <v>2005</v>
      </c>
      <c r="EM314">
        <v>6</v>
      </c>
      <c r="EZ314" t="s">
        <v>3442</v>
      </c>
      <c r="FA314">
        <v>96</v>
      </c>
      <c r="FB314">
        <v>8742261</v>
      </c>
      <c r="FC314" t="s">
        <v>3367</v>
      </c>
      <c r="FD314" t="s">
        <v>5489</v>
      </c>
      <c r="FE314" t="s">
        <v>36</v>
      </c>
      <c r="FF314" t="s">
        <v>266</v>
      </c>
      <c r="FG314">
        <v>18000000</v>
      </c>
      <c r="FH314">
        <v>2009</v>
      </c>
      <c r="FI314">
        <v>3.7</v>
      </c>
      <c r="FV314" t="s">
        <v>196</v>
      </c>
      <c r="FW314">
        <v>101</v>
      </c>
      <c r="FX314">
        <v>40566655</v>
      </c>
      <c r="FY314" t="s">
        <v>9114</v>
      </c>
      <c r="FZ314" t="s">
        <v>9115</v>
      </c>
      <c r="GA314" t="s">
        <v>36</v>
      </c>
      <c r="GB314" t="s">
        <v>55</v>
      </c>
      <c r="GC314">
        <v>30000000</v>
      </c>
      <c r="GD314">
        <v>2002</v>
      </c>
      <c r="GE314">
        <v>7.1</v>
      </c>
      <c r="GG314" t="s">
        <v>4315</v>
      </c>
      <c r="GH314">
        <v>87</v>
      </c>
      <c r="GI314">
        <v>29136626</v>
      </c>
      <c r="GJ314" t="s">
        <v>4318</v>
      </c>
      <c r="GK314" t="s">
        <v>4319</v>
      </c>
      <c r="GL314" t="s">
        <v>36</v>
      </c>
      <c r="GM314" t="s">
        <v>37</v>
      </c>
      <c r="GN314">
        <v>60000000</v>
      </c>
      <c r="GO314">
        <v>2011</v>
      </c>
      <c r="GP314">
        <v>5.7</v>
      </c>
      <c r="HC314" t="s">
        <v>5778</v>
      </c>
      <c r="HD314">
        <v>110</v>
      </c>
      <c r="HE314">
        <v>57362581</v>
      </c>
      <c r="HF314" t="s">
        <v>1782</v>
      </c>
      <c r="HG314" t="s">
        <v>5805</v>
      </c>
      <c r="HH314" t="s">
        <v>36</v>
      </c>
      <c r="HI314" t="s">
        <v>5809</v>
      </c>
      <c r="HJ314">
        <v>45000000</v>
      </c>
      <c r="HK314">
        <v>1994</v>
      </c>
      <c r="HL314">
        <v>5.4</v>
      </c>
    </row>
    <row r="315" spans="2:220" x14ac:dyDescent="0.2">
      <c r="B315" t="s">
        <v>9083</v>
      </c>
      <c r="C315">
        <v>116</v>
      </c>
      <c r="D315">
        <v>78900000</v>
      </c>
      <c r="E315" t="s">
        <v>1026</v>
      </c>
      <c r="F315" t="s">
        <v>14032</v>
      </c>
      <c r="G315" t="s">
        <v>36</v>
      </c>
      <c r="H315" t="s">
        <v>37</v>
      </c>
      <c r="I315">
        <v>11000000</v>
      </c>
      <c r="J315">
        <v>1982</v>
      </c>
      <c r="K315">
        <v>7.7</v>
      </c>
      <c r="M315" t="s">
        <v>799</v>
      </c>
      <c r="N315">
        <v>92</v>
      </c>
      <c r="O315">
        <v>83348920</v>
      </c>
      <c r="P315" t="s">
        <v>351</v>
      </c>
      <c r="Q315" t="s">
        <v>1149</v>
      </c>
      <c r="R315" t="s">
        <v>36</v>
      </c>
      <c r="S315" t="s">
        <v>37</v>
      </c>
      <c r="T315">
        <v>132000000</v>
      </c>
      <c r="U315">
        <v>2014</v>
      </c>
      <c r="V315">
        <v>6.7</v>
      </c>
      <c r="AT315" t="s">
        <v>2610</v>
      </c>
      <c r="AU315">
        <v>94</v>
      </c>
      <c r="AV315">
        <v>82569532</v>
      </c>
      <c r="AW315" t="s">
        <v>1105</v>
      </c>
      <c r="AX315" t="s">
        <v>4015</v>
      </c>
      <c r="AY315" t="s">
        <v>36</v>
      </c>
      <c r="AZ315" t="s">
        <v>37</v>
      </c>
      <c r="BA315">
        <v>60000000</v>
      </c>
      <c r="BB315">
        <v>2005</v>
      </c>
      <c r="BC315">
        <v>5.4</v>
      </c>
      <c r="BE315" t="s">
        <v>1487</v>
      </c>
      <c r="BF315">
        <v>111</v>
      </c>
      <c r="BG315">
        <v>30028592</v>
      </c>
      <c r="BH315" t="s">
        <v>333</v>
      </c>
      <c r="BI315" t="s">
        <v>10938</v>
      </c>
      <c r="BJ315" t="s">
        <v>36</v>
      </c>
      <c r="BK315" t="s">
        <v>55</v>
      </c>
      <c r="BL315">
        <v>20000000</v>
      </c>
      <c r="BM315">
        <v>2008</v>
      </c>
      <c r="BN315">
        <v>7.3</v>
      </c>
      <c r="CA315" t="s">
        <v>14046</v>
      </c>
      <c r="CB315">
        <v>110</v>
      </c>
      <c r="CC315">
        <v>70011073</v>
      </c>
      <c r="CD315" t="s">
        <v>14049</v>
      </c>
      <c r="CE315" t="s">
        <v>14050</v>
      </c>
      <c r="CF315" t="s">
        <v>36</v>
      </c>
      <c r="CG315" t="s">
        <v>37</v>
      </c>
      <c r="CH315">
        <v>12000000</v>
      </c>
      <c r="CI315">
        <v>2012</v>
      </c>
      <c r="CJ315">
        <v>6.5</v>
      </c>
      <c r="CL315" t="s">
        <v>12171</v>
      </c>
      <c r="CM315">
        <v>87</v>
      </c>
      <c r="CN315">
        <v>37566230</v>
      </c>
      <c r="CO315" t="s">
        <v>2619</v>
      </c>
      <c r="CP315" t="s">
        <v>12173</v>
      </c>
      <c r="CQ315" t="s">
        <v>36</v>
      </c>
      <c r="CR315" t="s">
        <v>37</v>
      </c>
      <c r="CS315">
        <v>17000000</v>
      </c>
      <c r="CT315">
        <v>2003</v>
      </c>
      <c r="CU315">
        <v>5.0999999999999996</v>
      </c>
      <c r="CW315" t="s">
        <v>4943</v>
      </c>
      <c r="CX315">
        <v>139</v>
      </c>
      <c r="CY315">
        <v>13303319</v>
      </c>
      <c r="CZ315" t="s">
        <v>338</v>
      </c>
      <c r="DA315" t="s">
        <v>7652</v>
      </c>
      <c r="DB315" t="s">
        <v>36</v>
      </c>
      <c r="DC315" t="s">
        <v>37</v>
      </c>
      <c r="DD315">
        <v>32000000</v>
      </c>
      <c r="DE315">
        <v>2011</v>
      </c>
      <c r="DF315">
        <v>6.7</v>
      </c>
      <c r="DS315" t="s">
        <v>7062</v>
      </c>
      <c r="DT315">
        <v>103</v>
      </c>
      <c r="DU315">
        <v>9094451</v>
      </c>
      <c r="DV315" t="s">
        <v>6214</v>
      </c>
      <c r="DW315" t="s">
        <v>16577</v>
      </c>
      <c r="DX315" t="s">
        <v>36</v>
      </c>
      <c r="DY315" t="s">
        <v>37</v>
      </c>
      <c r="DZ315">
        <v>7000000</v>
      </c>
      <c r="EA315">
        <v>1989</v>
      </c>
      <c r="EB315">
        <v>6.2</v>
      </c>
      <c r="ED315" t="s">
        <v>21956</v>
      </c>
      <c r="EE315">
        <v>138</v>
      </c>
      <c r="EG315" t="s">
        <v>17357</v>
      </c>
      <c r="EH315" t="s">
        <v>21958</v>
      </c>
      <c r="EI315" t="s">
        <v>36</v>
      </c>
      <c r="EJ315" t="s">
        <v>37</v>
      </c>
      <c r="EK315">
        <v>1000000</v>
      </c>
      <c r="EL315">
        <v>2009</v>
      </c>
      <c r="EM315">
        <v>3.4</v>
      </c>
      <c r="EZ315" t="s">
        <v>9170</v>
      </c>
      <c r="FA315">
        <v>99</v>
      </c>
      <c r="FB315">
        <v>8712564</v>
      </c>
      <c r="FC315" t="s">
        <v>141</v>
      </c>
      <c r="FD315" t="s">
        <v>9171</v>
      </c>
      <c r="FE315" t="s">
        <v>36</v>
      </c>
      <c r="FF315" t="s">
        <v>37</v>
      </c>
      <c r="FG315">
        <v>27000000</v>
      </c>
      <c r="FH315">
        <v>2004</v>
      </c>
      <c r="FI315">
        <v>5.9</v>
      </c>
      <c r="FV315" t="s">
        <v>1316</v>
      </c>
      <c r="FW315">
        <v>125</v>
      </c>
      <c r="FX315">
        <v>40559930</v>
      </c>
      <c r="FY315" t="s">
        <v>1525</v>
      </c>
      <c r="FZ315" t="s">
        <v>4233</v>
      </c>
      <c r="GA315" t="s">
        <v>36</v>
      </c>
      <c r="GB315" t="s">
        <v>37</v>
      </c>
      <c r="GC315">
        <v>60000000</v>
      </c>
      <c r="GD315">
        <v>2009</v>
      </c>
      <c r="GE315">
        <v>6.2</v>
      </c>
      <c r="GG315" t="s">
        <v>11010</v>
      </c>
      <c r="GH315">
        <v>96</v>
      </c>
      <c r="GI315">
        <v>28876924</v>
      </c>
      <c r="GJ315" t="s">
        <v>11012</v>
      </c>
      <c r="GK315" t="s">
        <v>11013</v>
      </c>
      <c r="GL315" t="s">
        <v>36</v>
      </c>
      <c r="GM315" t="s">
        <v>37</v>
      </c>
      <c r="GN315">
        <v>20000000</v>
      </c>
      <c r="GO315">
        <v>2016</v>
      </c>
      <c r="GP315">
        <v>7.1</v>
      </c>
      <c r="HC315" t="s">
        <v>3442</v>
      </c>
      <c r="HD315">
        <v>115</v>
      </c>
      <c r="HE315">
        <v>55973336</v>
      </c>
      <c r="HF315" t="s">
        <v>500</v>
      </c>
      <c r="HG315" t="s">
        <v>9486</v>
      </c>
      <c r="HH315" t="s">
        <v>36</v>
      </c>
      <c r="HI315" t="s">
        <v>37</v>
      </c>
      <c r="HJ315">
        <v>25000000</v>
      </c>
      <c r="HK315">
        <v>2000</v>
      </c>
      <c r="HL315">
        <v>6.1</v>
      </c>
    </row>
    <row r="316" spans="2:220" x14ac:dyDescent="0.2">
      <c r="B316" t="s">
        <v>14797</v>
      </c>
      <c r="C316">
        <v>109</v>
      </c>
      <c r="D316">
        <v>78845130</v>
      </c>
      <c r="E316" t="s">
        <v>1696</v>
      </c>
      <c r="F316" t="s">
        <v>14798</v>
      </c>
      <c r="G316" t="s">
        <v>36</v>
      </c>
      <c r="H316" t="s">
        <v>1463</v>
      </c>
      <c r="I316">
        <v>10000000</v>
      </c>
      <c r="J316">
        <v>2016</v>
      </c>
      <c r="K316">
        <v>6.1</v>
      </c>
      <c r="M316" t="s">
        <v>1137</v>
      </c>
      <c r="N316">
        <v>96</v>
      </c>
      <c r="O316">
        <v>83024900</v>
      </c>
      <c r="P316" t="s">
        <v>313</v>
      </c>
      <c r="Q316" t="s">
        <v>1139</v>
      </c>
      <c r="R316" t="s">
        <v>36</v>
      </c>
      <c r="S316" t="s">
        <v>37</v>
      </c>
      <c r="T316">
        <v>135000000</v>
      </c>
      <c r="U316">
        <v>2013</v>
      </c>
      <c r="V316">
        <v>6.5</v>
      </c>
      <c r="AT316" t="s">
        <v>2559</v>
      </c>
      <c r="AU316">
        <v>97</v>
      </c>
      <c r="AV316">
        <v>82506325</v>
      </c>
      <c r="AW316" t="s">
        <v>270</v>
      </c>
      <c r="AX316" t="s">
        <v>2560</v>
      </c>
      <c r="AY316" t="s">
        <v>36</v>
      </c>
      <c r="AZ316" t="s">
        <v>37</v>
      </c>
      <c r="BB316">
        <v>2006</v>
      </c>
      <c r="BC316">
        <v>6.4</v>
      </c>
      <c r="BE316" t="s">
        <v>3157</v>
      </c>
      <c r="BF316">
        <v>116</v>
      </c>
      <c r="BG316">
        <v>30013346</v>
      </c>
      <c r="BH316" t="s">
        <v>389</v>
      </c>
      <c r="BI316" t="s">
        <v>3158</v>
      </c>
      <c r="BJ316" t="s">
        <v>36</v>
      </c>
      <c r="BK316" t="s">
        <v>37</v>
      </c>
      <c r="BL316">
        <v>75000000</v>
      </c>
      <c r="BM316">
        <v>2003</v>
      </c>
      <c r="BN316">
        <v>5.3</v>
      </c>
      <c r="CA316" t="s">
        <v>758</v>
      </c>
      <c r="CB316">
        <v>145</v>
      </c>
      <c r="CC316">
        <v>70001698</v>
      </c>
      <c r="CD316" t="s">
        <v>521</v>
      </c>
      <c r="CE316" t="s">
        <v>13377</v>
      </c>
      <c r="CF316" t="s">
        <v>36</v>
      </c>
      <c r="CG316" t="s">
        <v>37</v>
      </c>
      <c r="CH316">
        <v>14000000</v>
      </c>
      <c r="CI316">
        <v>1989</v>
      </c>
      <c r="CJ316">
        <v>7.2</v>
      </c>
      <c r="CL316" t="s">
        <v>4237</v>
      </c>
      <c r="CM316">
        <v>94</v>
      </c>
      <c r="CN316">
        <v>36830057</v>
      </c>
      <c r="CO316" t="s">
        <v>4239</v>
      </c>
      <c r="CP316" t="s">
        <v>4240</v>
      </c>
      <c r="CQ316" t="s">
        <v>36</v>
      </c>
      <c r="CR316" t="s">
        <v>37</v>
      </c>
      <c r="CS316">
        <v>65000000</v>
      </c>
      <c r="CT316">
        <v>1999</v>
      </c>
      <c r="CU316">
        <v>4.9000000000000004</v>
      </c>
      <c r="CW316" t="s">
        <v>7685</v>
      </c>
      <c r="CX316">
        <v>101</v>
      </c>
      <c r="CY316">
        <v>6448817</v>
      </c>
      <c r="CZ316" t="s">
        <v>7687</v>
      </c>
      <c r="DA316" t="s">
        <v>7688</v>
      </c>
      <c r="DB316" t="s">
        <v>36</v>
      </c>
      <c r="DC316" t="s">
        <v>37</v>
      </c>
      <c r="DD316">
        <v>35000000</v>
      </c>
      <c r="DE316">
        <v>1997</v>
      </c>
      <c r="DF316">
        <v>4.5999999999999996</v>
      </c>
      <c r="DS316" t="s">
        <v>5365</v>
      </c>
      <c r="DT316">
        <v>98</v>
      </c>
      <c r="DU316">
        <v>8434601</v>
      </c>
      <c r="DV316" t="s">
        <v>333</v>
      </c>
      <c r="DW316" t="s">
        <v>9005</v>
      </c>
      <c r="DX316" t="s">
        <v>36</v>
      </c>
      <c r="DY316" t="s">
        <v>37</v>
      </c>
      <c r="DZ316">
        <v>28000000</v>
      </c>
      <c r="EA316">
        <v>2001</v>
      </c>
      <c r="EB316">
        <v>4.9000000000000004</v>
      </c>
      <c r="ED316" t="s">
        <v>21984</v>
      </c>
      <c r="EE316">
        <v>90</v>
      </c>
      <c r="EG316" t="s">
        <v>21028</v>
      </c>
      <c r="EH316" t="s">
        <v>21987</v>
      </c>
      <c r="EI316" t="s">
        <v>36</v>
      </c>
      <c r="EJ316" t="s">
        <v>266</v>
      </c>
      <c r="EK316">
        <v>1000000</v>
      </c>
      <c r="EL316">
        <v>2014</v>
      </c>
      <c r="EM316">
        <v>5.4</v>
      </c>
      <c r="EZ316" t="s">
        <v>7074</v>
      </c>
      <c r="FA316">
        <v>148</v>
      </c>
      <c r="FB316">
        <v>8093318</v>
      </c>
      <c r="FC316" t="s">
        <v>11288</v>
      </c>
      <c r="FD316" t="s">
        <v>11289</v>
      </c>
      <c r="FE316" t="s">
        <v>36</v>
      </c>
      <c r="FF316" t="s">
        <v>37</v>
      </c>
      <c r="FG316">
        <v>20000000</v>
      </c>
      <c r="FH316">
        <v>2014</v>
      </c>
      <c r="FI316">
        <v>6.7</v>
      </c>
      <c r="FV316" t="s">
        <v>7003</v>
      </c>
      <c r="FW316">
        <v>123</v>
      </c>
      <c r="FX316">
        <v>40334024</v>
      </c>
      <c r="FY316" t="s">
        <v>618</v>
      </c>
      <c r="FZ316" t="s">
        <v>7004</v>
      </c>
      <c r="GA316" t="s">
        <v>36</v>
      </c>
      <c r="GB316" t="s">
        <v>37</v>
      </c>
      <c r="GC316">
        <v>35000000</v>
      </c>
      <c r="GD316">
        <v>2001</v>
      </c>
      <c r="GE316">
        <v>6.2</v>
      </c>
      <c r="GG316" t="s">
        <v>12861</v>
      </c>
      <c r="GH316">
        <v>100</v>
      </c>
      <c r="GI316">
        <v>28637507</v>
      </c>
      <c r="GJ316" t="s">
        <v>885</v>
      </c>
      <c r="GK316" t="s">
        <v>12862</v>
      </c>
      <c r="GL316" t="s">
        <v>36</v>
      </c>
      <c r="GM316" t="s">
        <v>55</v>
      </c>
      <c r="GN316">
        <v>15000000</v>
      </c>
      <c r="GO316">
        <v>2007</v>
      </c>
      <c r="GP316">
        <v>7</v>
      </c>
      <c r="HC316" t="s">
        <v>6852</v>
      </c>
      <c r="HD316">
        <v>101</v>
      </c>
      <c r="HE316">
        <v>55865715</v>
      </c>
      <c r="HF316" t="s">
        <v>5080</v>
      </c>
      <c r="HG316" t="s">
        <v>14807</v>
      </c>
      <c r="HH316" t="s">
        <v>36</v>
      </c>
      <c r="HI316" t="s">
        <v>55</v>
      </c>
      <c r="HJ316">
        <v>10000000</v>
      </c>
      <c r="HK316">
        <v>2005</v>
      </c>
      <c r="HL316">
        <v>5.5</v>
      </c>
    </row>
    <row r="317" spans="2:220" x14ac:dyDescent="0.2">
      <c r="B317" t="s">
        <v>1250</v>
      </c>
      <c r="C317">
        <v>106</v>
      </c>
      <c r="D317">
        <v>78747585</v>
      </c>
      <c r="E317" t="s">
        <v>147</v>
      </c>
      <c r="F317" t="s">
        <v>2184</v>
      </c>
      <c r="G317" t="s">
        <v>36</v>
      </c>
      <c r="H317" t="s">
        <v>37</v>
      </c>
      <c r="I317">
        <v>88000000</v>
      </c>
      <c r="J317">
        <v>2015</v>
      </c>
      <c r="K317">
        <v>5.6</v>
      </c>
      <c r="M317" t="s">
        <v>2610</v>
      </c>
      <c r="N317">
        <v>94</v>
      </c>
      <c r="O317">
        <v>82569532</v>
      </c>
      <c r="P317" t="s">
        <v>1105</v>
      </c>
      <c r="Q317" t="s">
        <v>4015</v>
      </c>
      <c r="R317" t="s">
        <v>36</v>
      </c>
      <c r="S317" t="s">
        <v>37</v>
      </c>
      <c r="T317">
        <v>60000000</v>
      </c>
      <c r="U317">
        <v>2005</v>
      </c>
      <c r="V317">
        <v>5.4</v>
      </c>
      <c r="AT317" t="s">
        <v>7425</v>
      </c>
      <c r="AU317">
        <v>104</v>
      </c>
      <c r="AV317">
        <v>82389560</v>
      </c>
      <c r="AW317" t="s">
        <v>4494</v>
      </c>
      <c r="AX317" t="s">
        <v>12156</v>
      </c>
      <c r="AY317" t="s">
        <v>36</v>
      </c>
      <c r="AZ317" t="s">
        <v>37</v>
      </c>
      <c r="BA317">
        <v>17000000</v>
      </c>
      <c r="BB317">
        <v>2014</v>
      </c>
      <c r="BC317">
        <v>6.5</v>
      </c>
      <c r="BE317" t="s">
        <v>10911</v>
      </c>
      <c r="BF317">
        <v>115</v>
      </c>
      <c r="BG317">
        <v>29753944</v>
      </c>
      <c r="BH317" t="s">
        <v>545</v>
      </c>
      <c r="BI317" t="s">
        <v>10912</v>
      </c>
      <c r="BJ317" t="s">
        <v>36</v>
      </c>
      <c r="BK317" t="s">
        <v>37</v>
      </c>
      <c r="BL317">
        <v>20000000</v>
      </c>
      <c r="BM317">
        <v>1998</v>
      </c>
      <c r="BN317">
        <v>6.5</v>
      </c>
      <c r="CA317" t="s">
        <v>4626</v>
      </c>
      <c r="CB317">
        <v>123</v>
      </c>
      <c r="CC317">
        <v>69951824</v>
      </c>
      <c r="CD317" t="s">
        <v>164</v>
      </c>
      <c r="CE317" t="s">
        <v>4839</v>
      </c>
      <c r="CF317" t="s">
        <v>36</v>
      </c>
      <c r="CG317" t="s">
        <v>37</v>
      </c>
      <c r="CH317">
        <v>55000000</v>
      </c>
      <c r="CI317">
        <v>2008</v>
      </c>
      <c r="CJ317">
        <v>7.7</v>
      </c>
      <c r="CL317" t="s">
        <v>14852</v>
      </c>
      <c r="CM317">
        <v>82</v>
      </c>
      <c r="CN317">
        <v>36696761</v>
      </c>
      <c r="CO317" t="s">
        <v>860</v>
      </c>
      <c r="CP317" t="s">
        <v>14854</v>
      </c>
      <c r="CQ317" t="s">
        <v>36</v>
      </c>
      <c r="CR317" t="s">
        <v>37</v>
      </c>
      <c r="CS317">
        <v>23000000</v>
      </c>
      <c r="CT317">
        <v>2001</v>
      </c>
      <c r="CU317">
        <v>6.5</v>
      </c>
      <c r="CW317" t="s">
        <v>7776</v>
      </c>
      <c r="CX317">
        <v>101</v>
      </c>
      <c r="CY317">
        <v>15081783</v>
      </c>
      <c r="CZ317" t="s">
        <v>7778</v>
      </c>
      <c r="DA317" t="s">
        <v>7779</v>
      </c>
      <c r="DB317" t="s">
        <v>674</v>
      </c>
      <c r="DC317" t="s">
        <v>675</v>
      </c>
      <c r="DD317">
        <v>34000000</v>
      </c>
      <c r="DE317">
        <v>2008</v>
      </c>
      <c r="DF317">
        <v>7.7</v>
      </c>
      <c r="DS317" t="s">
        <v>9170</v>
      </c>
      <c r="DT317">
        <v>92</v>
      </c>
      <c r="DU317">
        <v>8279017</v>
      </c>
      <c r="DV317" t="s">
        <v>308</v>
      </c>
      <c r="DW317" t="s">
        <v>16113</v>
      </c>
      <c r="DX317" t="s">
        <v>36</v>
      </c>
      <c r="DY317" t="s">
        <v>55</v>
      </c>
      <c r="DZ317">
        <v>8000000</v>
      </c>
      <c r="EA317">
        <v>2000</v>
      </c>
      <c r="EB317">
        <v>6.9</v>
      </c>
      <c r="ED317" t="s">
        <v>22318</v>
      </c>
      <c r="EE317">
        <v>88</v>
      </c>
      <c r="EG317" t="s">
        <v>7260</v>
      </c>
      <c r="EH317" t="s">
        <v>22319</v>
      </c>
      <c r="EI317" t="s">
        <v>36</v>
      </c>
      <c r="EJ317" t="s">
        <v>37</v>
      </c>
      <c r="EL317">
        <v>2009</v>
      </c>
      <c r="EM317">
        <v>4</v>
      </c>
      <c r="EZ317" t="s">
        <v>17187</v>
      </c>
      <c r="FA317">
        <v>81</v>
      </c>
      <c r="FB317">
        <v>7825820</v>
      </c>
      <c r="FC317" t="s">
        <v>809</v>
      </c>
      <c r="FD317" t="s">
        <v>18533</v>
      </c>
      <c r="FE317" t="s">
        <v>36</v>
      </c>
      <c r="FF317" t="s">
        <v>37</v>
      </c>
      <c r="FG317">
        <v>4000000</v>
      </c>
      <c r="FH317">
        <v>2006</v>
      </c>
      <c r="FI317">
        <v>5.9</v>
      </c>
      <c r="FV317" t="s">
        <v>5266</v>
      </c>
      <c r="FW317">
        <v>108</v>
      </c>
      <c r="FX317">
        <v>40203020</v>
      </c>
      <c r="FY317" t="s">
        <v>434</v>
      </c>
      <c r="FZ317" t="s">
        <v>5267</v>
      </c>
      <c r="GA317" t="s">
        <v>36</v>
      </c>
      <c r="GB317" t="s">
        <v>55</v>
      </c>
      <c r="GC317">
        <v>40000000</v>
      </c>
      <c r="GD317">
        <v>2004</v>
      </c>
      <c r="GE317">
        <v>5.9</v>
      </c>
      <c r="GG317" t="s">
        <v>248</v>
      </c>
      <c r="GH317">
        <v>101</v>
      </c>
      <c r="GI317">
        <v>28045540</v>
      </c>
      <c r="GJ317" t="s">
        <v>555</v>
      </c>
      <c r="GK317" t="s">
        <v>3782</v>
      </c>
      <c r="GL317" t="s">
        <v>36</v>
      </c>
      <c r="GM317" t="s">
        <v>37</v>
      </c>
      <c r="GN317">
        <v>65000000</v>
      </c>
      <c r="GO317">
        <v>2005</v>
      </c>
      <c r="GP317">
        <v>6.1</v>
      </c>
      <c r="HC317" t="s">
        <v>4901</v>
      </c>
      <c r="HD317">
        <v>102</v>
      </c>
      <c r="HE317">
        <v>55845943</v>
      </c>
      <c r="HF317" t="s">
        <v>42</v>
      </c>
      <c r="HG317" t="s">
        <v>8851</v>
      </c>
      <c r="HH317" t="s">
        <v>36</v>
      </c>
      <c r="HI317" t="s">
        <v>37</v>
      </c>
      <c r="HJ317">
        <v>29000000</v>
      </c>
      <c r="HK317">
        <v>2003</v>
      </c>
      <c r="HL317">
        <v>6.4</v>
      </c>
    </row>
    <row r="318" spans="2:220" x14ac:dyDescent="0.2">
      <c r="B318" t="s">
        <v>9441</v>
      </c>
      <c r="C318">
        <v>88</v>
      </c>
      <c r="D318">
        <v>78656813</v>
      </c>
      <c r="E318" t="s">
        <v>9443</v>
      </c>
      <c r="F318" t="s">
        <v>9444</v>
      </c>
      <c r="G318" t="s">
        <v>36</v>
      </c>
      <c r="H318" t="s">
        <v>37</v>
      </c>
      <c r="I318">
        <v>25000000</v>
      </c>
      <c r="J318">
        <v>1991</v>
      </c>
      <c r="K318">
        <v>6</v>
      </c>
      <c r="M318" t="s">
        <v>4105</v>
      </c>
      <c r="N318">
        <v>95</v>
      </c>
      <c r="O318">
        <v>82301521</v>
      </c>
      <c r="P318" t="s">
        <v>6380</v>
      </c>
      <c r="Q318" t="s">
        <v>10686</v>
      </c>
      <c r="R318" t="s">
        <v>36</v>
      </c>
      <c r="S318" t="s">
        <v>37</v>
      </c>
      <c r="T318">
        <v>32000000</v>
      </c>
      <c r="U318">
        <v>2005</v>
      </c>
      <c r="V318">
        <v>4.5999999999999996</v>
      </c>
      <c r="AT318" t="s">
        <v>4105</v>
      </c>
      <c r="AU318">
        <v>95</v>
      </c>
      <c r="AV318">
        <v>82301521</v>
      </c>
      <c r="AW318" t="s">
        <v>6380</v>
      </c>
      <c r="AX318" t="s">
        <v>10686</v>
      </c>
      <c r="AY318" t="s">
        <v>36</v>
      </c>
      <c r="AZ318" t="s">
        <v>37</v>
      </c>
      <c r="BA318">
        <v>32000000</v>
      </c>
      <c r="BB318">
        <v>2005</v>
      </c>
      <c r="BC318">
        <v>4.5999999999999996</v>
      </c>
      <c r="BE318" t="s">
        <v>3878</v>
      </c>
      <c r="BF318">
        <v>100</v>
      </c>
      <c r="BG318">
        <v>29392418</v>
      </c>
      <c r="BH318" t="s">
        <v>800</v>
      </c>
      <c r="BI318" t="s">
        <v>14912</v>
      </c>
      <c r="BJ318" t="s">
        <v>36</v>
      </c>
      <c r="BK318" t="s">
        <v>37</v>
      </c>
      <c r="BL318">
        <v>10000000</v>
      </c>
      <c r="BM318">
        <v>1994</v>
      </c>
      <c r="BN318">
        <v>5.8</v>
      </c>
      <c r="CA318" t="s">
        <v>9087</v>
      </c>
      <c r="CB318">
        <v>116</v>
      </c>
      <c r="CC318">
        <v>69586544</v>
      </c>
      <c r="CD318" t="s">
        <v>7761</v>
      </c>
      <c r="CE318" t="s">
        <v>9088</v>
      </c>
      <c r="CF318" t="s">
        <v>36</v>
      </c>
      <c r="CG318" t="s">
        <v>37</v>
      </c>
      <c r="CH318">
        <v>27000000</v>
      </c>
      <c r="CI318">
        <v>2002</v>
      </c>
      <c r="CJ318">
        <v>6</v>
      </c>
      <c r="CL318" t="s">
        <v>2827</v>
      </c>
      <c r="CM318">
        <v>87</v>
      </c>
      <c r="CN318">
        <v>36073232</v>
      </c>
      <c r="CO318" t="s">
        <v>2830</v>
      </c>
      <c r="CP318" t="s">
        <v>2831</v>
      </c>
      <c r="CQ318" t="s">
        <v>36</v>
      </c>
      <c r="CR318" t="s">
        <v>37</v>
      </c>
      <c r="CS318">
        <v>80000000</v>
      </c>
      <c r="CT318">
        <v>2013</v>
      </c>
      <c r="CU318">
        <v>5.2</v>
      </c>
      <c r="CW318" t="s">
        <v>7821</v>
      </c>
      <c r="CX318">
        <v>85</v>
      </c>
      <c r="CY318">
        <v>4091</v>
      </c>
      <c r="CZ318" t="s">
        <v>7823</v>
      </c>
      <c r="DA318" t="s">
        <v>7824</v>
      </c>
      <c r="DB318" t="s">
        <v>36</v>
      </c>
      <c r="DC318" t="s">
        <v>582</v>
      </c>
      <c r="DD318">
        <v>34000000</v>
      </c>
      <c r="DE318">
        <v>2013</v>
      </c>
      <c r="DF318">
        <v>6.3</v>
      </c>
      <c r="DS318" t="s">
        <v>7402</v>
      </c>
      <c r="DT318">
        <v>101</v>
      </c>
      <c r="DU318">
        <v>8025872</v>
      </c>
      <c r="DV318" t="s">
        <v>18148</v>
      </c>
      <c r="DW318" t="s">
        <v>18149</v>
      </c>
      <c r="DX318" t="s">
        <v>36</v>
      </c>
      <c r="DY318" t="s">
        <v>37</v>
      </c>
      <c r="DZ318">
        <v>4700000</v>
      </c>
      <c r="EA318">
        <v>1986</v>
      </c>
      <c r="EB318">
        <v>5.5</v>
      </c>
      <c r="ED318" t="s">
        <v>22617</v>
      </c>
      <c r="EE318">
        <v>97</v>
      </c>
      <c r="EG318" t="s">
        <v>338</v>
      </c>
      <c r="EH318" t="s">
        <v>22619</v>
      </c>
      <c r="EI318" t="s">
        <v>36</v>
      </c>
      <c r="EJ318" t="s">
        <v>8744</v>
      </c>
      <c r="EK318">
        <v>500000</v>
      </c>
      <c r="EL318">
        <v>1991</v>
      </c>
      <c r="EM318">
        <v>5.8</v>
      </c>
      <c r="EZ318" t="s">
        <v>2789</v>
      </c>
      <c r="FA318">
        <v>123</v>
      </c>
      <c r="FB318">
        <v>7689458</v>
      </c>
      <c r="FC318" t="s">
        <v>179</v>
      </c>
      <c r="FD318" t="s">
        <v>8632</v>
      </c>
      <c r="FE318" t="s">
        <v>36</v>
      </c>
      <c r="FF318" t="s">
        <v>55</v>
      </c>
      <c r="FG318">
        <v>40000000</v>
      </c>
      <c r="FH318">
        <v>2009</v>
      </c>
      <c r="FI318">
        <v>6.8</v>
      </c>
      <c r="FV318" t="s">
        <v>1856</v>
      </c>
      <c r="FW318">
        <v>87</v>
      </c>
      <c r="FX318">
        <v>40198710</v>
      </c>
      <c r="FY318" t="s">
        <v>1544</v>
      </c>
      <c r="FZ318" t="s">
        <v>1859</v>
      </c>
      <c r="GA318" t="s">
        <v>36</v>
      </c>
      <c r="GB318" t="s">
        <v>37</v>
      </c>
      <c r="GC318">
        <v>100000000</v>
      </c>
      <c r="GD318">
        <v>2004</v>
      </c>
      <c r="GE318">
        <v>3.3</v>
      </c>
      <c r="GG318" t="s">
        <v>3442</v>
      </c>
      <c r="GH318">
        <v>113</v>
      </c>
      <c r="GI318">
        <v>28031250</v>
      </c>
      <c r="GJ318" t="s">
        <v>1070</v>
      </c>
      <c r="GK318" t="s">
        <v>3445</v>
      </c>
      <c r="GL318" t="s">
        <v>36</v>
      </c>
      <c r="GM318" t="s">
        <v>55</v>
      </c>
      <c r="GN318">
        <v>60000000</v>
      </c>
      <c r="GO318">
        <v>2005</v>
      </c>
      <c r="GP318">
        <v>5.2</v>
      </c>
      <c r="HC318" t="s">
        <v>3725</v>
      </c>
      <c r="HD318">
        <v>159</v>
      </c>
      <c r="HE318">
        <v>55637680</v>
      </c>
      <c r="HF318" t="s">
        <v>521</v>
      </c>
      <c r="HG318" t="s">
        <v>3727</v>
      </c>
      <c r="HH318" t="s">
        <v>36</v>
      </c>
      <c r="HI318" t="s">
        <v>55</v>
      </c>
      <c r="HJ318">
        <v>65000000</v>
      </c>
      <c r="HK318">
        <v>1999</v>
      </c>
      <c r="HL318">
        <v>7.3</v>
      </c>
    </row>
    <row r="319" spans="2:220" x14ac:dyDescent="0.2">
      <c r="B319" t="s">
        <v>3365</v>
      </c>
      <c r="C319">
        <v>124</v>
      </c>
      <c r="D319">
        <v>78120196</v>
      </c>
      <c r="E319" t="s">
        <v>597</v>
      </c>
      <c r="F319" t="s">
        <v>3366</v>
      </c>
      <c r="G319" t="s">
        <v>36</v>
      </c>
      <c r="H319" t="s">
        <v>37</v>
      </c>
      <c r="I319">
        <v>75000000</v>
      </c>
      <c r="J319">
        <v>2002</v>
      </c>
      <c r="K319">
        <v>7.1</v>
      </c>
      <c r="M319" t="s">
        <v>7279</v>
      </c>
      <c r="N319">
        <v>143</v>
      </c>
      <c r="O319">
        <v>82300000</v>
      </c>
      <c r="P319" t="s">
        <v>1026</v>
      </c>
      <c r="Q319" t="s">
        <v>7281</v>
      </c>
      <c r="R319" t="s">
        <v>36</v>
      </c>
      <c r="S319" t="s">
        <v>37</v>
      </c>
      <c r="T319">
        <v>35000000</v>
      </c>
      <c r="U319">
        <v>1979</v>
      </c>
      <c r="V319">
        <v>6.4</v>
      </c>
      <c r="AT319" t="s">
        <v>807</v>
      </c>
      <c r="AU319">
        <v>93</v>
      </c>
      <c r="AV319">
        <v>82226474</v>
      </c>
      <c r="AW319" t="s">
        <v>2675</v>
      </c>
      <c r="AX319" t="s">
        <v>2676</v>
      </c>
      <c r="AY319" t="s">
        <v>36</v>
      </c>
      <c r="AZ319" t="s">
        <v>37</v>
      </c>
      <c r="BA319">
        <v>65000000</v>
      </c>
      <c r="BB319">
        <v>2006</v>
      </c>
      <c r="BC319">
        <v>5.6</v>
      </c>
      <c r="BE319" t="s">
        <v>1755</v>
      </c>
      <c r="BF319">
        <v>107</v>
      </c>
      <c r="BG319">
        <v>29374178</v>
      </c>
      <c r="BH319" t="s">
        <v>1814</v>
      </c>
      <c r="BI319" t="s">
        <v>6647</v>
      </c>
      <c r="BJ319" t="s">
        <v>36</v>
      </c>
      <c r="BK319" t="s">
        <v>37</v>
      </c>
      <c r="BL319">
        <v>40000000</v>
      </c>
      <c r="BM319">
        <v>2000</v>
      </c>
      <c r="BN319">
        <v>5.0999999999999996</v>
      </c>
      <c r="CA319" t="s">
        <v>311</v>
      </c>
      <c r="CB319">
        <v>124</v>
      </c>
      <c r="CC319">
        <v>68473360</v>
      </c>
      <c r="CD319" t="s">
        <v>3060</v>
      </c>
      <c r="CE319" t="s">
        <v>3061</v>
      </c>
      <c r="CF319" t="s">
        <v>36</v>
      </c>
      <c r="CG319" t="s">
        <v>37</v>
      </c>
      <c r="CH319">
        <v>75000000</v>
      </c>
      <c r="CI319">
        <v>2000</v>
      </c>
      <c r="CJ319">
        <v>5.9</v>
      </c>
      <c r="CL319" t="s">
        <v>18441</v>
      </c>
      <c r="CM319">
        <v>152</v>
      </c>
      <c r="CN319">
        <v>36000000</v>
      </c>
      <c r="CO319" t="s">
        <v>18443</v>
      </c>
      <c r="CP319" t="s">
        <v>18444</v>
      </c>
      <c r="CQ319" t="s">
        <v>36</v>
      </c>
      <c r="CR319" t="s">
        <v>37</v>
      </c>
      <c r="CS319">
        <v>4000000</v>
      </c>
      <c r="CT319">
        <v>1952</v>
      </c>
      <c r="CU319">
        <v>6.7</v>
      </c>
      <c r="CW319" t="s">
        <v>7868</v>
      </c>
      <c r="CX319">
        <v>134</v>
      </c>
      <c r="CY319">
        <v>309125409</v>
      </c>
      <c r="CZ319" t="s">
        <v>389</v>
      </c>
      <c r="DA319" t="s">
        <v>7869</v>
      </c>
      <c r="DB319" t="s">
        <v>36</v>
      </c>
      <c r="DC319" t="s">
        <v>37</v>
      </c>
      <c r="DD319">
        <v>32500000</v>
      </c>
      <c r="DE319">
        <v>1983</v>
      </c>
      <c r="DF319">
        <v>8.4</v>
      </c>
      <c r="DS319" t="s">
        <v>651</v>
      </c>
      <c r="DT319">
        <v>95</v>
      </c>
      <c r="DU319">
        <v>7774730</v>
      </c>
      <c r="DV319" t="s">
        <v>12638</v>
      </c>
      <c r="DW319" t="s">
        <v>12639</v>
      </c>
      <c r="DX319" t="s">
        <v>36</v>
      </c>
      <c r="DY319" t="s">
        <v>266</v>
      </c>
      <c r="DZ319">
        <v>15500000</v>
      </c>
      <c r="EA319">
        <v>2006</v>
      </c>
      <c r="EB319">
        <v>6.5</v>
      </c>
      <c r="ED319" t="s">
        <v>22667</v>
      </c>
      <c r="EE319">
        <v>95</v>
      </c>
      <c r="EG319" t="s">
        <v>22669</v>
      </c>
      <c r="EH319" t="s">
        <v>22670</v>
      </c>
      <c r="EI319" t="s">
        <v>36</v>
      </c>
      <c r="EJ319" t="s">
        <v>55</v>
      </c>
      <c r="EK319">
        <v>500000</v>
      </c>
      <c r="EL319">
        <v>2006</v>
      </c>
      <c r="EM319">
        <v>7.3</v>
      </c>
      <c r="EZ319" t="s">
        <v>5079</v>
      </c>
      <c r="FA319">
        <v>102</v>
      </c>
      <c r="FB319">
        <v>7659747</v>
      </c>
      <c r="FC319" t="s">
        <v>461</v>
      </c>
      <c r="FD319" t="s">
        <v>7667</v>
      </c>
      <c r="FE319" t="s">
        <v>36</v>
      </c>
      <c r="FF319" t="s">
        <v>37</v>
      </c>
      <c r="FG319">
        <v>38000000</v>
      </c>
      <c r="FH319">
        <v>2003</v>
      </c>
      <c r="FI319">
        <v>5.0999999999999996</v>
      </c>
      <c r="FV319" t="s">
        <v>14293</v>
      </c>
      <c r="FW319">
        <v>121</v>
      </c>
      <c r="FX319">
        <v>40158000</v>
      </c>
      <c r="FY319" t="s">
        <v>2059</v>
      </c>
      <c r="FZ319" t="s">
        <v>16465</v>
      </c>
      <c r="GA319" t="s">
        <v>36</v>
      </c>
      <c r="GB319" t="s">
        <v>177</v>
      </c>
      <c r="GC319">
        <v>7000000</v>
      </c>
      <c r="GD319">
        <v>1993</v>
      </c>
      <c r="GE319">
        <v>7.6</v>
      </c>
      <c r="GG319" t="s">
        <v>4710</v>
      </c>
      <c r="GH319">
        <v>99</v>
      </c>
      <c r="GI319">
        <v>27663982</v>
      </c>
      <c r="GJ319" t="s">
        <v>117</v>
      </c>
      <c r="GK319" t="s">
        <v>6656</v>
      </c>
      <c r="GL319" t="s">
        <v>36</v>
      </c>
      <c r="GM319" t="s">
        <v>37</v>
      </c>
      <c r="GN319">
        <v>40000000</v>
      </c>
      <c r="GO319">
        <v>1996</v>
      </c>
      <c r="GP319">
        <v>4.4000000000000004</v>
      </c>
      <c r="HC319" t="s">
        <v>2244</v>
      </c>
      <c r="HD319">
        <v>98</v>
      </c>
      <c r="HE319">
        <v>55585389</v>
      </c>
      <c r="HF319" t="s">
        <v>703</v>
      </c>
      <c r="HG319" t="s">
        <v>3195</v>
      </c>
      <c r="HH319" t="s">
        <v>36</v>
      </c>
      <c r="HI319" t="s">
        <v>37</v>
      </c>
      <c r="HJ319">
        <v>69000000</v>
      </c>
      <c r="HK319">
        <v>1998</v>
      </c>
      <c r="HL319">
        <v>5.9</v>
      </c>
    </row>
    <row r="320" spans="2:220" x14ac:dyDescent="0.2">
      <c r="B320" t="s">
        <v>258</v>
      </c>
      <c r="C320">
        <v>104</v>
      </c>
      <c r="D320">
        <v>78009155</v>
      </c>
      <c r="E320" t="s">
        <v>900</v>
      </c>
      <c r="F320" t="s">
        <v>2362</v>
      </c>
      <c r="G320" t="s">
        <v>36</v>
      </c>
      <c r="H320" t="s">
        <v>37</v>
      </c>
      <c r="I320">
        <v>75000000</v>
      </c>
      <c r="J320">
        <v>2011</v>
      </c>
      <c r="K320">
        <v>6.2</v>
      </c>
      <c r="M320" t="s">
        <v>9506</v>
      </c>
      <c r="N320">
        <v>96</v>
      </c>
      <c r="O320">
        <v>82234139</v>
      </c>
      <c r="P320" t="s">
        <v>698</v>
      </c>
      <c r="Q320" t="s">
        <v>9507</v>
      </c>
      <c r="R320" t="s">
        <v>36</v>
      </c>
      <c r="S320" t="s">
        <v>37</v>
      </c>
      <c r="T320">
        <v>17000000</v>
      </c>
      <c r="U320">
        <v>2007</v>
      </c>
      <c r="V320">
        <v>7.2</v>
      </c>
      <c r="AT320" t="s">
        <v>1493</v>
      </c>
      <c r="AU320">
        <v>112</v>
      </c>
      <c r="AV320">
        <v>81638674</v>
      </c>
      <c r="AW320" t="s">
        <v>1494</v>
      </c>
      <c r="AX320" t="s">
        <v>1495</v>
      </c>
      <c r="AY320" t="s">
        <v>36</v>
      </c>
      <c r="AZ320" t="s">
        <v>37</v>
      </c>
      <c r="BA320">
        <v>135000000</v>
      </c>
      <c r="BB320">
        <v>2016</v>
      </c>
      <c r="BC320">
        <v>6.3</v>
      </c>
      <c r="BE320" t="s">
        <v>1781</v>
      </c>
      <c r="BF320">
        <v>93</v>
      </c>
      <c r="BG320">
        <v>29113588</v>
      </c>
      <c r="BH320" t="s">
        <v>333</v>
      </c>
      <c r="BI320" t="s">
        <v>6079</v>
      </c>
      <c r="BJ320" t="s">
        <v>36</v>
      </c>
      <c r="BK320" t="s">
        <v>37</v>
      </c>
      <c r="BL320">
        <v>40000000</v>
      </c>
      <c r="BM320">
        <v>2011</v>
      </c>
      <c r="BN320">
        <v>6.6</v>
      </c>
      <c r="CA320" t="s">
        <v>708</v>
      </c>
      <c r="CB320">
        <v>127</v>
      </c>
      <c r="CC320">
        <v>67823573</v>
      </c>
      <c r="CD320" t="s">
        <v>118</v>
      </c>
      <c r="CE320" t="s">
        <v>5123</v>
      </c>
      <c r="CF320" t="s">
        <v>36</v>
      </c>
      <c r="CG320" t="s">
        <v>37</v>
      </c>
      <c r="CH320">
        <v>50000000</v>
      </c>
      <c r="CI320">
        <v>1995</v>
      </c>
      <c r="CJ320">
        <v>6.6</v>
      </c>
      <c r="CL320" t="s">
        <v>6765</v>
      </c>
      <c r="CM320">
        <v>105</v>
      </c>
      <c r="CN320">
        <v>35990505</v>
      </c>
      <c r="CO320" t="s">
        <v>434</v>
      </c>
      <c r="CP320" t="s">
        <v>9605</v>
      </c>
      <c r="CQ320" t="s">
        <v>36</v>
      </c>
      <c r="CR320" t="s">
        <v>37</v>
      </c>
      <c r="CS320">
        <v>20000000</v>
      </c>
      <c r="CT320">
        <v>2003</v>
      </c>
      <c r="CU320">
        <v>5.8</v>
      </c>
      <c r="CW320" t="s">
        <v>248</v>
      </c>
      <c r="CX320">
        <v>97</v>
      </c>
      <c r="CY320">
        <v>173381405</v>
      </c>
      <c r="CZ320" t="s">
        <v>147</v>
      </c>
      <c r="DA320" t="s">
        <v>7887</v>
      </c>
      <c r="DB320" t="s">
        <v>36</v>
      </c>
      <c r="DC320" t="s">
        <v>37</v>
      </c>
      <c r="DD320">
        <v>33000000</v>
      </c>
      <c r="DE320">
        <v>2003</v>
      </c>
      <c r="DF320">
        <v>6.9</v>
      </c>
      <c r="DS320" t="s">
        <v>20278</v>
      </c>
      <c r="DT320">
        <v>98</v>
      </c>
      <c r="DU320">
        <v>7369373</v>
      </c>
      <c r="DV320" t="s">
        <v>10122</v>
      </c>
      <c r="DW320" t="s">
        <v>20280</v>
      </c>
      <c r="DX320" t="s">
        <v>36</v>
      </c>
      <c r="DY320" t="s">
        <v>55</v>
      </c>
      <c r="DZ320">
        <v>2000000</v>
      </c>
      <c r="EA320">
        <v>1986</v>
      </c>
      <c r="EB320">
        <v>5.7</v>
      </c>
      <c r="ED320" t="s">
        <v>14785</v>
      </c>
      <c r="EE320">
        <v>97</v>
      </c>
      <c r="EG320" t="s">
        <v>7657</v>
      </c>
      <c r="EH320" t="s">
        <v>22729</v>
      </c>
      <c r="EI320" t="s">
        <v>36</v>
      </c>
      <c r="EJ320" t="s">
        <v>37</v>
      </c>
      <c r="EK320">
        <v>500000</v>
      </c>
      <c r="EL320">
        <v>2016</v>
      </c>
      <c r="EM320">
        <v>7.4</v>
      </c>
      <c r="EZ320" t="s">
        <v>4399</v>
      </c>
      <c r="FA320">
        <v>107</v>
      </c>
      <c r="FB320">
        <v>7605668</v>
      </c>
      <c r="FC320" t="s">
        <v>42</v>
      </c>
      <c r="FD320" t="s">
        <v>4402</v>
      </c>
      <c r="FE320" t="s">
        <v>36</v>
      </c>
      <c r="FF320" t="s">
        <v>55</v>
      </c>
      <c r="FG320">
        <v>60000000</v>
      </c>
      <c r="FH320">
        <v>2015</v>
      </c>
      <c r="FI320">
        <v>5.5</v>
      </c>
      <c r="FV320" t="s">
        <v>123</v>
      </c>
      <c r="FW320">
        <v>113</v>
      </c>
      <c r="FX320">
        <v>40137776</v>
      </c>
      <c r="FY320" t="s">
        <v>1247</v>
      </c>
      <c r="FZ320" t="s">
        <v>8367</v>
      </c>
      <c r="GA320" t="s">
        <v>36</v>
      </c>
      <c r="GB320" t="s">
        <v>37</v>
      </c>
      <c r="GC320">
        <v>38000000</v>
      </c>
      <c r="GD320">
        <v>2006</v>
      </c>
      <c r="GE320">
        <v>7.6</v>
      </c>
      <c r="GG320" t="s">
        <v>5875</v>
      </c>
      <c r="GH320">
        <v>177</v>
      </c>
      <c r="GI320">
        <v>27400000</v>
      </c>
      <c r="GJ320" t="s">
        <v>2664</v>
      </c>
      <c r="GK320" t="s">
        <v>5876</v>
      </c>
      <c r="GL320" t="s">
        <v>36</v>
      </c>
      <c r="GM320" t="s">
        <v>37</v>
      </c>
      <c r="GN320">
        <v>40000000</v>
      </c>
      <c r="GO320">
        <v>1984</v>
      </c>
      <c r="GP320">
        <v>6.6</v>
      </c>
      <c r="HC320" t="s">
        <v>7172</v>
      </c>
      <c r="HD320">
        <v>121</v>
      </c>
      <c r="HE320">
        <v>55500000</v>
      </c>
      <c r="HF320" t="s">
        <v>7174</v>
      </c>
      <c r="HG320" t="s">
        <v>7175</v>
      </c>
      <c r="HH320" t="s">
        <v>36</v>
      </c>
      <c r="HI320" t="s">
        <v>55</v>
      </c>
      <c r="HJ320">
        <v>36000000</v>
      </c>
      <c r="HK320">
        <v>1983</v>
      </c>
      <c r="HL320">
        <v>6.2</v>
      </c>
    </row>
    <row r="321" spans="2:220" x14ac:dyDescent="0.2">
      <c r="B321" t="s">
        <v>1737</v>
      </c>
      <c r="C321">
        <v>146</v>
      </c>
      <c r="D321">
        <v>77862546</v>
      </c>
      <c r="E321" t="s">
        <v>1725</v>
      </c>
      <c r="F321" t="s">
        <v>4094</v>
      </c>
      <c r="G321" t="s">
        <v>36</v>
      </c>
      <c r="H321" t="s">
        <v>37</v>
      </c>
      <c r="I321">
        <v>70000000</v>
      </c>
      <c r="J321">
        <v>2004</v>
      </c>
      <c r="K321">
        <v>7.7</v>
      </c>
      <c r="M321" t="s">
        <v>807</v>
      </c>
      <c r="N321">
        <v>93</v>
      </c>
      <c r="O321">
        <v>82226474</v>
      </c>
      <c r="P321" t="s">
        <v>2675</v>
      </c>
      <c r="Q321" t="s">
        <v>2676</v>
      </c>
      <c r="R321" t="s">
        <v>36</v>
      </c>
      <c r="S321" t="s">
        <v>37</v>
      </c>
      <c r="T321">
        <v>65000000</v>
      </c>
      <c r="U321">
        <v>2006</v>
      </c>
      <c r="V321">
        <v>5.6</v>
      </c>
      <c r="AT321" t="s">
        <v>9160</v>
      </c>
      <c r="AU321">
        <v>108</v>
      </c>
      <c r="AV321">
        <v>81257845</v>
      </c>
      <c r="AW321" t="s">
        <v>2975</v>
      </c>
      <c r="AX321" t="s">
        <v>10693</v>
      </c>
      <c r="AY321" t="s">
        <v>36</v>
      </c>
      <c r="AZ321" t="s">
        <v>37</v>
      </c>
      <c r="BA321">
        <v>35000000</v>
      </c>
      <c r="BB321">
        <v>2003</v>
      </c>
      <c r="BC321">
        <v>7.1</v>
      </c>
      <c r="BE321" t="s">
        <v>10916</v>
      </c>
      <c r="BF321">
        <v>101</v>
      </c>
      <c r="BG321">
        <v>29062561</v>
      </c>
      <c r="BH321" t="s">
        <v>631</v>
      </c>
      <c r="BI321" t="s">
        <v>10917</v>
      </c>
      <c r="BJ321" t="s">
        <v>36</v>
      </c>
      <c r="BK321" t="s">
        <v>37</v>
      </c>
      <c r="BM321">
        <v>2009</v>
      </c>
      <c r="BN321">
        <v>5.6</v>
      </c>
      <c r="CA321" t="s">
        <v>2431</v>
      </c>
      <c r="CB321">
        <v>117</v>
      </c>
      <c r="CC321">
        <v>67325559</v>
      </c>
      <c r="CD321" t="s">
        <v>1500</v>
      </c>
      <c r="CE321" t="s">
        <v>10710</v>
      </c>
      <c r="CF321" t="s">
        <v>36</v>
      </c>
      <c r="CG321" t="s">
        <v>37</v>
      </c>
      <c r="CH321">
        <v>20000000</v>
      </c>
      <c r="CI321">
        <v>2003</v>
      </c>
      <c r="CJ321">
        <v>7.1</v>
      </c>
      <c r="CL321" t="s">
        <v>1952</v>
      </c>
      <c r="CM321">
        <v>96</v>
      </c>
      <c r="CN321">
        <v>35617599</v>
      </c>
      <c r="CO321" t="s">
        <v>811</v>
      </c>
      <c r="CP321" t="s">
        <v>5850</v>
      </c>
      <c r="CQ321" t="s">
        <v>36</v>
      </c>
      <c r="CR321" t="s">
        <v>37</v>
      </c>
      <c r="CS321">
        <v>45000000</v>
      </c>
      <c r="CT321">
        <v>1995</v>
      </c>
      <c r="CU321">
        <v>5.9</v>
      </c>
      <c r="CW321" t="s">
        <v>701</v>
      </c>
      <c r="CX321">
        <v>123</v>
      </c>
      <c r="CY321">
        <v>104632573</v>
      </c>
      <c r="CZ321" t="s">
        <v>1687</v>
      </c>
      <c r="DA321" t="s">
        <v>7891</v>
      </c>
      <c r="DB321" t="s">
        <v>36</v>
      </c>
      <c r="DC321" t="s">
        <v>37</v>
      </c>
      <c r="DD321">
        <v>32000000</v>
      </c>
      <c r="DE321">
        <v>1996</v>
      </c>
      <c r="DF321">
        <v>6.4</v>
      </c>
      <c r="DS321" t="s">
        <v>17769</v>
      </c>
      <c r="DT321">
        <v>97</v>
      </c>
      <c r="DU321">
        <v>7282851</v>
      </c>
      <c r="DV321" t="s">
        <v>19334</v>
      </c>
      <c r="DW321" t="s">
        <v>19335</v>
      </c>
      <c r="DX321" t="s">
        <v>36</v>
      </c>
      <c r="DY321" t="s">
        <v>37</v>
      </c>
      <c r="DZ321">
        <v>3000000</v>
      </c>
      <c r="EA321">
        <v>1988</v>
      </c>
      <c r="EB321">
        <v>6.5</v>
      </c>
      <c r="ED321" t="s">
        <v>23122</v>
      </c>
      <c r="EE321">
        <v>98</v>
      </c>
      <c r="EG321" t="s">
        <v>23124</v>
      </c>
      <c r="EH321" t="s">
        <v>23125</v>
      </c>
      <c r="EI321" t="s">
        <v>36</v>
      </c>
      <c r="EJ321" t="s">
        <v>1463</v>
      </c>
      <c r="EK321">
        <v>500000</v>
      </c>
      <c r="EL321">
        <v>2015</v>
      </c>
      <c r="EM321">
        <v>4.3</v>
      </c>
      <c r="EZ321" t="s">
        <v>4001</v>
      </c>
      <c r="FA321">
        <v>103</v>
      </c>
      <c r="FB321">
        <v>7496522</v>
      </c>
      <c r="FC321" t="s">
        <v>4001</v>
      </c>
      <c r="FD321" t="s">
        <v>9342</v>
      </c>
      <c r="FE321" t="s">
        <v>36</v>
      </c>
      <c r="FF321" t="s">
        <v>37</v>
      </c>
      <c r="FG321">
        <v>26000000</v>
      </c>
      <c r="FH321">
        <v>2001</v>
      </c>
      <c r="FI321">
        <v>6.8</v>
      </c>
      <c r="FV321" t="s">
        <v>5406</v>
      </c>
      <c r="FW321">
        <v>104</v>
      </c>
      <c r="FX321">
        <v>40118420</v>
      </c>
      <c r="FY321" t="s">
        <v>5225</v>
      </c>
      <c r="FZ321" t="s">
        <v>8362</v>
      </c>
      <c r="GA321" t="s">
        <v>36</v>
      </c>
      <c r="GB321" t="s">
        <v>37</v>
      </c>
      <c r="GC321">
        <v>30000000</v>
      </c>
      <c r="GD321">
        <v>2002</v>
      </c>
      <c r="GE321">
        <v>5.6</v>
      </c>
      <c r="GG321" t="s">
        <v>11261</v>
      </c>
      <c r="GH321">
        <v>97</v>
      </c>
      <c r="GI321">
        <v>27141959</v>
      </c>
      <c r="GJ321" t="s">
        <v>3929</v>
      </c>
      <c r="GK321" t="s">
        <v>13715</v>
      </c>
      <c r="GL321" t="s">
        <v>36</v>
      </c>
      <c r="GM321" t="s">
        <v>37</v>
      </c>
      <c r="GN321">
        <v>18000000</v>
      </c>
      <c r="GO321">
        <v>1999</v>
      </c>
      <c r="GP321">
        <v>2.5</v>
      </c>
      <c r="HC321" t="s">
        <v>8272</v>
      </c>
      <c r="HD321">
        <v>107</v>
      </c>
      <c r="HE321">
        <v>55210049</v>
      </c>
      <c r="HF321" t="s">
        <v>1026</v>
      </c>
      <c r="HG321" t="s">
        <v>8273</v>
      </c>
      <c r="HH321" t="s">
        <v>36</v>
      </c>
      <c r="HI321" t="s">
        <v>37</v>
      </c>
      <c r="HJ321">
        <v>27800000</v>
      </c>
      <c r="HK321">
        <v>1989</v>
      </c>
      <c r="HL321">
        <v>5.4</v>
      </c>
    </row>
    <row r="322" spans="2:220" x14ac:dyDescent="0.2">
      <c r="B322" t="s">
        <v>387</v>
      </c>
      <c r="C322">
        <v>107</v>
      </c>
      <c r="D322">
        <v>77564037</v>
      </c>
      <c r="E322" t="s">
        <v>1210</v>
      </c>
      <c r="F322" t="s">
        <v>1211</v>
      </c>
      <c r="G322" t="s">
        <v>36</v>
      </c>
      <c r="H322" t="s">
        <v>37</v>
      </c>
      <c r="I322">
        <v>135000000</v>
      </c>
      <c r="J322">
        <v>2011</v>
      </c>
      <c r="K322">
        <v>7.4</v>
      </c>
      <c r="M322" t="s">
        <v>433</v>
      </c>
      <c r="N322">
        <v>115</v>
      </c>
      <c r="O322">
        <v>82161969</v>
      </c>
      <c r="P322" t="s">
        <v>436</v>
      </c>
      <c r="Q322" t="s">
        <v>986</v>
      </c>
      <c r="R322" t="s">
        <v>36</v>
      </c>
      <c r="S322" t="s">
        <v>37</v>
      </c>
      <c r="T322">
        <v>150000000</v>
      </c>
      <c r="U322">
        <v>2007</v>
      </c>
      <c r="V322">
        <v>6.3</v>
      </c>
      <c r="AT322" t="s">
        <v>2511</v>
      </c>
      <c r="AU322">
        <v>125</v>
      </c>
      <c r="AV322">
        <v>81257500</v>
      </c>
      <c r="AW322" t="s">
        <v>226</v>
      </c>
      <c r="AX322" t="s">
        <v>3558</v>
      </c>
      <c r="AY322" t="s">
        <v>36</v>
      </c>
      <c r="AZ322" t="s">
        <v>37</v>
      </c>
      <c r="BA322">
        <v>68000000</v>
      </c>
      <c r="BB322">
        <v>2015</v>
      </c>
      <c r="BC322">
        <v>6.4</v>
      </c>
      <c r="BE322" t="s">
        <v>7845</v>
      </c>
      <c r="BF322">
        <v>97</v>
      </c>
      <c r="BG322">
        <v>28927720</v>
      </c>
      <c r="BH322" t="s">
        <v>586</v>
      </c>
      <c r="BI322" t="s">
        <v>7846</v>
      </c>
      <c r="BJ322" t="s">
        <v>36</v>
      </c>
      <c r="BK322" t="s">
        <v>37</v>
      </c>
      <c r="BL322">
        <v>33000000</v>
      </c>
      <c r="BM322">
        <v>2000</v>
      </c>
      <c r="BN322">
        <v>5.3</v>
      </c>
      <c r="CA322" t="s">
        <v>56</v>
      </c>
      <c r="CB322">
        <v>118</v>
      </c>
      <c r="CC322">
        <v>67263182</v>
      </c>
      <c r="CD322" t="s">
        <v>2380</v>
      </c>
      <c r="CE322" t="s">
        <v>5658</v>
      </c>
      <c r="CF322" t="s">
        <v>36</v>
      </c>
      <c r="CG322" t="s">
        <v>37</v>
      </c>
      <c r="CH322">
        <v>46000000</v>
      </c>
      <c r="CI322">
        <v>2002</v>
      </c>
      <c r="CJ322">
        <v>7.2</v>
      </c>
      <c r="CL322" t="s">
        <v>253</v>
      </c>
      <c r="CM322">
        <v>87</v>
      </c>
      <c r="CN322">
        <v>35287788</v>
      </c>
      <c r="CO322" t="s">
        <v>3258</v>
      </c>
      <c r="CP322" t="s">
        <v>6928</v>
      </c>
      <c r="CQ322" t="s">
        <v>36</v>
      </c>
      <c r="CR322" t="s">
        <v>37</v>
      </c>
      <c r="CS322">
        <v>39000000</v>
      </c>
      <c r="CT322">
        <v>2012</v>
      </c>
      <c r="CU322">
        <v>7</v>
      </c>
      <c r="CW322" t="s">
        <v>1056</v>
      </c>
      <c r="CX322">
        <v>101</v>
      </c>
      <c r="CY322">
        <v>60328558</v>
      </c>
      <c r="CZ322" t="s">
        <v>545</v>
      </c>
      <c r="DA322" t="s">
        <v>7900</v>
      </c>
      <c r="DB322" t="s">
        <v>36</v>
      </c>
      <c r="DC322" t="s">
        <v>37</v>
      </c>
      <c r="DD322">
        <v>32000000</v>
      </c>
      <c r="DE322">
        <v>1988</v>
      </c>
      <c r="DF322">
        <v>7</v>
      </c>
      <c r="DS322" t="s">
        <v>16337</v>
      </c>
      <c r="DT322">
        <v>100</v>
      </c>
      <c r="DU322">
        <v>7186670</v>
      </c>
      <c r="DV322" t="s">
        <v>72</v>
      </c>
      <c r="DW322" t="s">
        <v>21608</v>
      </c>
      <c r="DX322" t="s">
        <v>36</v>
      </c>
      <c r="DY322" t="s">
        <v>37</v>
      </c>
      <c r="DZ322">
        <v>6000000</v>
      </c>
      <c r="EA322">
        <v>2013</v>
      </c>
      <c r="EB322">
        <v>5.4</v>
      </c>
      <c r="ED322" t="s">
        <v>23259</v>
      </c>
      <c r="EE322">
        <v>93</v>
      </c>
      <c r="EG322" t="s">
        <v>6290</v>
      </c>
      <c r="EH322" t="s">
        <v>23261</v>
      </c>
      <c r="EI322" t="s">
        <v>36</v>
      </c>
      <c r="EJ322" t="s">
        <v>37</v>
      </c>
      <c r="EL322">
        <v>2008</v>
      </c>
      <c r="EM322">
        <v>2.5</v>
      </c>
      <c r="EZ322" t="s">
        <v>20278</v>
      </c>
      <c r="FA322">
        <v>98</v>
      </c>
      <c r="FB322">
        <v>7369373</v>
      </c>
      <c r="FC322" t="s">
        <v>10122</v>
      </c>
      <c r="FD322" t="s">
        <v>20280</v>
      </c>
      <c r="FE322" t="s">
        <v>36</v>
      </c>
      <c r="FF322" t="s">
        <v>55</v>
      </c>
      <c r="FG322">
        <v>2000000</v>
      </c>
      <c r="FH322">
        <v>1986</v>
      </c>
      <c r="FI322">
        <v>5.7</v>
      </c>
      <c r="FV322" t="s">
        <v>2390</v>
      </c>
      <c r="FW322">
        <v>110</v>
      </c>
      <c r="FX322">
        <v>39825798</v>
      </c>
      <c r="FY322" t="s">
        <v>1814</v>
      </c>
      <c r="FZ322" t="s">
        <v>12299</v>
      </c>
      <c r="GA322" t="s">
        <v>36</v>
      </c>
      <c r="GB322" t="s">
        <v>37</v>
      </c>
      <c r="GC322">
        <v>16000000</v>
      </c>
      <c r="GD322">
        <v>2006</v>
      </c>
      <c r="GE322">
        <v>7.6</v>
      </c>
      <c r="GG322" t="s">
        <v>1845</v>
      </c>
      <c r="GH322">
        <v>172</v>
      </c>
      <c r="GI322">
        <v>27098580</v>
      </c>
      <c r="GJ322" t="s">
        <v>320</v>
      </c>
      <c r="GK322" t="s">
        <v>1848</v>
      </c>
      <c r="GL322" t="s">
        <v>36</v>
      </c>
      <c r="GM322" t="s">
        <v>765</v>
      </c>
      <c r="GN322">
        <v>102000000</v>
      </c>
      <c r="GO322">
        <v>2012</v>
      </c>
      <c r="GP322">
        <v>7.5</v>
      </c>
      <c r="HC322" t="s">
        <v>330</v>
      </c>
      <c r="HD322">
        <v>103</v>
      </c>
      <c r="HE322">
        <v>55153403</v>
      </c>
      <c r="HF322" t="s">
        <v>2771</v>
      </c>
      <c r="HG322" t="s">
        <v>21279</v>
      </c>
      <c r="HH322" t="s">
        <v>36</v>
      </c>
      <c r="HI322" t="s">
        <v>37</v>
      </c>
      <c r="HJ322">
        <v>1200000</v>
      </c>
      <c r="HK322">
        <v>2004</v>
      </c>
      <c r="HL322">
        <v>7.7</v>
      </c>
    </row>
    <row r="323" spans="2:220" x14ac:dyDescent="0.2">
      <c r="B323" t="s">
        <v>644</v>
      </c>
      <c r="C323">
        <v>116</v>
      </c>
      <c r="D323">
        <v>77086030</v>
      </c>
      <c r="E323" t="s">
        <v>658</v>
      </c>
      <c r="F323" t="s">
        <v>3885</v>
      </c>
      <c r="G323" t="s">
        <v>36</v>
      </c>
      <c r="H323" t="s">
        <v>1463</v>
      </c>
      <c r="I323">
        <v>62000000</v>
      </c>
      <c r="J323">
        <v>2000</v>
      </c>
      <c r="K323">
        <v>6.6</v>
      </c>
      <c r="M323" t="s">
        <v>1493</v>
      </c>
      <c r="N323">
        <v>112</v>
      </c>
      <c r="O323">
        <v>81638674</v>
      </c>
      <c r="P323" t="s">
        <v>1494</v>
      </c>
      <c r="Q323" t="s">
        <v>1495</v>
      </c>
      <c r="R323" t="s">
        <v>36</v>
      </c>
      <c r="S323" t="s">
        <v>37</v>
      </c>
      <c r="T323">
        <v>135000000</v>
      </c>
      <c r="U323">
        <v>2016</v>
      </c>
      <c r="V323">
        <v>6.3</v>
      </c>
      <c r="AT323" t="s">
        <v>7496</v>
      </c>
      <c r="AU323">
        <v>96</v>
      </c>
      <c r="AV323">
        <v>81200000</v>
      </c>
      <c r="AW323" t="s">
        <v>11089</v>
      </c>
      <c r="AX323" t="s">
        <v>18210</v>
      </c>
      <c r="AY323" t="s">
        <v>36</v>
      </c>
      <c r="AZ323" t="s">
        <v>37</v>
      </c>
      <c r="BA323">
        <v>4500000</v>
      </c>
      <c r="BB323">
        <v>1984</v>
      </c>
      <c r="BC323">
        <v>6.7</v>
      </c>
      <c r="BE323" t="s">
        <v>11010</v>
      </c>
      <c r="BF323">
        <v>96</v>
      </c>
      <c r="BG323">
        <v>28876924</v>
      </c>
      <c r="BH323" t="s">
        <v>11012</v>
      </c>
      <c r="BI323" t="s">
        <v>11013</v>
      </c>
      <c r="BJ323" t="s">
        <v>36</v>
      </c>
      <c r="BK323" t="s">
        <v>37</v>
      </c>
      <c r="BL323">
        <v>20000000</v>
      </c>
      <c r="BM323">
        <v>2016</v>
      </c>
      <c r="BN323">
        <v>7.1</v>
      </c>
      <c r="CA323" t="s">
        <v>5767</v>
      </c>
      <c r="CB323">
        <v>136</v>
      </c>
      <c r="CC323">
        <v>67253092</v>
      </c>
      <c r="CD323" t="s">
        <v>442</v>
      </c>
      <c r="CE323" t="s">
        <v>5768</v>
      </c>
      <c r="CF323" t="s">
        <v>36</v>
      </c>
      <c r="CG323" t="s">
        <v>37</v>
      </c>
      <c r="CH323">
        <v>30000000</v>
      </c>
      <c r="CI323">
        <v>2005</v>
      </c>
      <c r="CJ323">
        <v>7.2</v>
      </c>
      <c r="CL323" t="s">
        <v>4105</v>
      </c>
      <c r="CM323">
        <v>90</v>
      </c>
      <c r="CN323">
        <v>35231365</v>
      </c>
      <c r="CO323" t="s">
        <v>4465</v>
      </c>
      <c r="CP323" t="s">
        <v>4466</v>
      </c>
      <c r="CQ323" t="s">
        <v>36</v>
      </c>
      <c r="CR323" t="s">
        <v>37</v>
      </c>
      <c r="CS323">
        <v>60000000</v>
      </c>
      <c r="CT323">
        <v>2000</v>
      </c>
      <c r="CU323">
        <v>3.6</v>
      </c>
      <c r="CW323" t="s">
        <v>6174</v>
      </c>
      <c r="CX323">
        <v>107</v>
      </c>
      <c r="CY323">
        <v>101470202</v>
      </c>
      <c r="CZ323" t="s">
        <v>442</v>
      </c>
      <c r="DA323" t="s">
        <v>7914</v>
      </c>
      <c r="DB323" t="s">
        <v>36</v>
      </c>
      <c r="DC323" t="s">
        <v>37</v>
      </c>
      <c r="DD323">
        <v>32000000</v>
      </c>
      <c r="DE323">
        <v>2013</v>
      </c>
      <c r="DF323">
        <v>6.7</v>
      </c>
      <c r="DS323" t="s">
        <v>11316</v>
      </c>
      <c r="DT323">
        <v>100</v>
      </c>
      <c r="DU323">
        <v>6852144</v>
      </c>
      <c r="DV323" t="s">
        <v>7149</v>
      </c>
      <c r="DW323" t="s">
        <v>11317</v>
      </c>
      <c r="DX323" t="s">
        <v>36</v>
      </c>
      <c r="DY323" t="s">
        <v>266</v>
      </c>
      <c r="DZ323">
        <v>22000000</v>
      </c>
      <c r="EA323">
        <v>2003</v>
      </c>
      <c r="EB323">
        <v>6.2</v>
      </c>
      <c r="ED323" t="s">
        <v>23329</v>
      </c>
      <c r="EE323">
        <v>108</v>
      </c>
      <c r="EG323" t="s">
        <v>23331</v>
      </c>
      <c r="EH323" t="s">
        <v>23332</v>
      </c>
      <c r="EI323" t="s">
        <v>36</v>
      </c>
      <c r="EJ323" t="s">
        <v>37</v>
      </c>
      <c r="EK323">
        <v>250000</v>
      </c>
      <c r="EL323">
        <v>2013</v>
      </c>
      <c r="EM323">
        <v>7.1</v>
      </c>
      <c r="EZ323" t="s">
        <v>5875</v>
      </c>
      <c r="FA323">
        <v>147</v>
      </c>
      <c r="FB323">
        <v>7219578</v>
      </c>
      <c r="FC323" t="s">
        <v>206</v>
      </c>
      <c r="FD323" t="s">
        <v>13159</v>
      </c>
      <c r="FE323" t="s">
        <v>36</v>
      </c>
      <c r="FF323" t="s">
        <v>1463</v>
      </c>
      <c r="FG323">
        <v>15000000</v>
      </c>
      <c r="FH323">
        <v>2001</v>
      </c>
      <c r="FI323">
        <v>8</v>
      </c>
      <c r="FV323" t="s">
        <v>2390</v>
      </c>
      <c r="FW323">
        <v>110</v>
      </c>
      <c r="FX323">
        <v>39825798</v>
      </c>
      <c r="FY323" t="s">
        <v>1814</v>
      </c>
      <c r="FZ323" t="s">
        <v>12299</v>
      </c>
      <c r="GA323" t="s">
        <v>36</v>
      </c>
      <c r="GB323" t="s">
        <v>37</v>
      </c>
      <c r="GC323">
        <v>16000000</v>
      </c>
      <c r="GD323">
        <v>2006</v>
      </c>
      <c r="GE323">
        <v>7.6</v>
      </c>
      <c r="GG323" t="s">
        <v>185</v>
      </c>
      <c r="GH323">
        <v>117</v>
      </c>
      <c r="GI323">
        <v>27000000</v>
      </c>
      <c r="GJ323" t="s">
        <v>389</v>
      </c>
      <c r="GK323" t="s">
        <v>8958</v>
      </c>
      <c r="GL323" t="s">
        <v>36</v>
      </c>
      <c r="GM323" t="s">
        <v>37</v>
      </c>
      <c r="GN323">
        <v>28000000</v>
      </c>
      <c r="GO323">
        <v>1982</v>
      </c>
      <c r="GP323">
        <v>8.1999999999999993</v>
      </c>
      <c r="HC323" t="s">
        <v>2639</v>
      </c>
      <c r="HD323">
        <v>109</v>
      </c>
      <c r="HE323">
        <v>55092830</v>
      </c>
      <c r="HF323" t="s">
        <v>5181</v>
      </c>
      <c r="HG323" t="s">
        <v>5182</v>
      </c>
      <c r="HH323" t="s">
        <v>36</v>
      </c>
      <c r="HI323" t="s">
        <v>37</v>
      </c>
      <c r="HJ323">
        <v>60000000</v>
      </c>
      <c r="HK323">
        <v>2011</v>
      </c>
      <c r="HL323">
        <v>6.1</v>
      </c>
    </row>
    <row r="324" spans="2:220" x14ac:dyDescent="0.2">
      <c r="B324" t="s">
        <v>1419</v>
      </c>
      <c r="C324">
        <v>117</v>
      </c>
      <c r="D324">
        <v>76418654</v>
      </c>
      <c r="E324" t="s">
        <v>521</v>
      </c>
      <c r="F324" t="s">
        <v>1422</v>
      </c>
      <c r="G324" t="s">
        <v>36</v>
      </c>
      <c r="H324" t="s">
        <v>37</v>
      </c>
      <c r="I324">
        <v>117000000</v>
      </c>
      <c r="J324">
        <v>2010</v>
      </c>
      <c r="K324">
        <v>6.3</v>
      </c>
      <c r="M324" t="s">
        <v>5085</v>
      </c>
      <c r="N324">
        <v>120</v>
      </c>
      <c r="O324">
        <v>81593527</v>
      </c>
      <c r="P324" t="s">
        <v>331</v>
      </c>
      <c r="Q324" t="s">
        <v>6337</v>
      </c>
      <c r="R324" t="s">
        <v>36</v>
      </c>
      <c r="S324" t="s">
        <v>37</v>
      </c>
      <c r="T324">
        <v>40000000</v>
      </c>
      <c r="U324">
        <v>2006</v>
      </c>
      <c r="V324">
        <v>7.3</v>
      </c>
      <c r="AT324" t="s">
        <v>4105</v>
      </c>
      <c r="AU324">
        <v>99</v>
      </c>
      <c r="AV324">
        <v>81150692</v>
      </c>
      <c r="AW324" t="s">
        <v>1439</v>
      </c>
      <c r="AX324" t="s">
        <v>7896</v>
      </c>
      <c r="AY324" t="s">
        <v>36</v>
      </c>
      <c r="AZ324" t="s">
        <v>266</v>
      </c>
      <c r="BA324">
        <v>35000000</v>
      </c>
      <c r="BB324">
        <v>2002</v>
      </c>
      <c r="BC324">
        <v>5.0999999999999996</v>
      </c>
      <c r="BE324" t="s">
        <v>1882</v>
      </c>
      <c r="BF324">
        <v>114</v>
      </c>
      <c r="BG324">
        <v>28772222</v>
      </c>
      <c r="BH324" t="s">
        <v>388</v>
      </c>
      <c r="BI324" t="s">
        <v>1884</v>
      </c>
      <c r="BJ324" t="s">
        <v>36</v>
      </c>
      <c r="BK324" t="s">
        <v>37</v>
      </c>
      <c r="BL324">
        <v>105000000</v>
      </c>
      <c r="BM324">
        <v>2015</v>
      </c>
      <c r="BN324">
        <v>5.3</v>
      </c>
      <c r="CA324" t="s">
        <v>5772</v>
      </c>
      <c r="CB324">
        <v>91</v>
      </c>
      <c r="CC324">
        <v>66790248</v>
      </c>
      <c r="CD324" t="s">
        <v>2211</v>
      </c>
      <c r="CE324" t="s">
        <v>5774</v>
      </c>
      <c r="CF324" t="s">
        <v>36</v>
      </c>
      <c r="CG324" t="s">
        <v>37</v>
      </c>
      <c r="CH324">
        <v>45000000</v>
      </c>
      <c r="CI324">
        <v>2002</v>
      </c>
      <c r="CJ324">
        <v>6.5</v>
      </c>
      <c r="CL324" t="s">
        <v>4985</v>
      </c>
      <c r="CM324">
        <v>93</v>
      </c>
      <c r="CN324">
        <v>35092918</v>
      </c>
      <c r="CO324" t="s">
        <v>900</v>
      </c>
      <c r="CP324" t="s">
        <v>4987</v>
      </c>
      <c r="CQ324" t="s">
        <v>36</v>
      </c>
      <c r="CR324" t="s">
        <v>37</v>
      </c>
      <c r="CT324">
        <v>2006</v>
      </c>
      <c r="CU324">
        <v>4.9000000000000004</v>
      </c>
      <c r="CW324" t="s">
        <v>7995</v>
      </c>
      <c r="CX324">
        <v>107</v>
      </c>
      <c r="CY324">
        <v>10956379</v>
      </c>
      <c r="CZ324" t="s">
        <v>4356</v>
      </c>
      <c r="DA324" t="s">
        <v>7997</v>
      </c>
      <c r="DB324" t="s">
        <v>36</v>
      </c>
      <c r="DC324" t="s">
        <v>5692</v>
      </c>
      <c r="DD324">
        <v>35000000</v>
      </c>
      <c r="DE324">
        <v>2007</v>
      </c>
      <c r="DF324">
        <v>3.6</v>
      </c>
      <c r="DS324" t="s">
        <v>15116</v>
      </c>
      <c r="DT324">
        <v>82</v>
      </c>
      <c r="DU324">
        <v>6842058</v>
      </c>
      <c r="DV324" t="s">
        <v>3141</v>
      </c>
      <c r="DW324" t="s">
        <v>15118</v>
      </c>
      <c r="DX324" t="s">
        <v>36</v>
      </c>
      <c r="DY324" t="s">
        <v>37</v>
      </c>
      <c r="DZ324">
        <v>10000000</v>
      </c>
      <c r="EA324">
        <v>2012</v>
      </c>
      <c r="EB324">
        <v>6.1</v>
      </c>
      <c r="ED324" t="s">
        <v>23390</v>
      </c>
      <c r="EE324">
        <v>66</v>
      </c>
      <c r="EG324" t="s">
        <v>23393</v>
      </c>
      <c r="EH324" t="s">
        <v>23394</v>
      </c>
      <c r="EI324" t="s">
        <v>36</v>
      </c>
      <c r="EJ324" t="s">
        <v>37</v>
      </c>
      <c r="EK324">
        <v>200000</v>
      </c>
      <c r="EL324">
        <v>1933</v>
      </c>
      <c r="EM324">
        <v>6.5</v>
      </c>
      <c r="EZ324" t="s">
        <v>6734</v>
      </c>
      <c r="FA324">
        <v>105</v>
      </c>
      <c r="FB324">
        <v>7159147</v>
      </c>
      <c r="FC324" t="s">
        <v>6735</v>
      </c>
      <c r="FD324" t="s">
        <v>18542</v>
      </c>
      <c r="FE324" t="s">
        <v>2776</v>
      </c>
      <c r="FF324" t="s">
        <v>3569</v>
      </c>
      <c r="FG324">
        <v>3400000</v>
      </c>
      <c r="FH324">
        <v>2007</v>
      </c>
      <c r="FI324">
        <v>7.5</v>
      </c>
      <c r="FV324" t="s">
        <v>22488</v>
      </c>
      <c r="FW324">
        <v>86</v>
      </c>
      <c r="FX324">
        <v>39552600</v>
      </c>
      <c r="FY324" t="s">
        <v>22491</v>
      </c>
      <c r="FZ324" t="s">
        <v>22492</v>
      </c>
      <c r="GA324" t="s">
        <v>36</v>
      </c>
      <c r="GB324" t="s">
        <v>37</v>
      </c>
      <c r="GC324">
        <v>500000</v>
      </c>
      <c r="GD324">
        <v>1974</v>
      </c>
      <c r="GE324">
        <v>6.1</v>
      </c>
      <c r="GG324" t="s">
        <v>5347</v>
      </c>
      <c r="GH324">
        <v>125</v>
      </c>
      <c r="GI324">
        <v>26616999</v>
      </c>
      <c r="GJ324" t="s">
        <v>5348</v>
      </c>
      <c r="GK324" t="s">
        <v>5349</v>
      </c>
      <c r="GL324" t="s">
        <v>36</v>
      </c>
      <c r="GM324" t="s">
        <v>37</v>
      </c>
      <c r="GN324">
        <v>40000000</v>
      </c>
      <c r="GO324">
        <v>2013</v>
      </c>
      <c r="GP324">
        <v>5.9</v>
      </c>
      <c r="HC324" t="s">
        <v>5162</v>
      </c>
      <c r="HD324">
        <v>113</v>
      </c>
      <c r="HE324">
        <v>54997476</v>
      </c>
      <c r="HF324" t="s">
        <v>428</v>
      </c>
      <c r="HG324" t="s">
        <v>5164</v>
      </c>
      <c r="HH324" t="s">
        <v>36</v>
      </c>
      <c r="HI324" t="s">
        <v>37</v>
      </c>
      <c r="HJ324">
        <v>50000000</v>
      </c>
      <c r="HK324">
        <v>2001</v>
      </c>
      <c r="HL324">
        <v>6.3</v>
      </c>
    </row>
    <row r="325" spans="2:220" x14ac:dyDescent="0.2">
      <c r="B325" t="s">
        <v>1026</v>
      </c>
      <c r="C325">
        <v>105</v>
      </c>
      <c r="D325">
        <v>76400000</v>
      </c>
      <c r="E325" t="s">
        <v>1026</v>
      </c>
      <c r="F325" t="s">
        <v>11735</v>
      </c>
      <c r="G325" t="s">
        <v>36</v>
      </c>
      <c r="H325" t="s">
        <v>37</v>
      </c>
      <c r="I325">
        <v>17000000</v>
      </c>
      <c r="J325">
        <v>1984</v>
      </c>
      <c r="K325">
        <v>6.6</v>
      </c>
      <c r="M325" t="s">
        <v>4105</v>
      </c>
      <c r="N325">
        <v>99</v>
      </c>
      <c r="O325">
        <v>81150692</v>
      </c>
      <c r="P325" t="s">
        <v>1439</v>
      </c>
      <c r="Q325" t="s">
        <v>7896</v>
      </c>
      <c r="R325" t="s">
        <v>36</v>
      </c>
      <c r="S325" t="s">
        <v>266</v>
      </c>
      <c r="T325">
        <v>35000000</v>
      </c>
      <c r="U325">
        <v>2002</v>
      </c>
      <c r="V325">
        <v>5.0999999999999996</v>
      </c>
      <c r="AT325" t="s">
        <v>5871</v>
      </c>
      <c r="AU325">
        <v>82</v>
      </c>
      <c r="AV325">
        <v>80920948</v>
      </c>
      <c r="AW325" t="s">
        <v>956</v>
      </c>
      <c r="AX325" t="s">
        <v>9433</v>
      </c>
      <c r="AY325" t="s">
        <v>36</v>
      </c>
      <c r="AZ325" t="s">
        <v>37</v>
      </c>
      <c r="BA325">
        <v>30000000</v>
      </c>
      <c r="BB325">
        <v>2001</v>
      </c>
      <c r="BC325">
        <v>6</v>
      </c>
      <c r="BE325" t="s">
        <v>1882</v>
      </c>
      <c r="BF325">
        <v>114</v>
      </c>
      <c r="BG325">
        <v>28772222</v>
      </c>
      <c r="BH325" t="s">
        <v>388</v>
      </c>
      <c r="BI325" t="s">
        <v>1884</v>
      </c>
      <c r="BJ325" t="s">
        <v>36</v>
      </c>
      <c r="BK325" t="s">
        <v>37</v>
      </c>
      <c r="BL325">
        <v>105000000</v>
      </c>
      <c r="BM325">
        <v>2015</v>
      </c>
      <c r="BN325">
        <v>5.3</v>
      </c>
      <c r="CA325" t="s">
        <v>4848</v>
      </c>
      <c r="CB325">
        <v>170</v>
      </c>
      <c r="CC325">
        <v>66676062</v>
      </c>
      <c r="CD325" t="s">
        <v>2380</v>
      </c>
      <c r="CE325" t="s">
        <v>4849</v>
      </c>
      <c r="CF325" t="s">
        <v>36</v>
      </c>
      <c r="CG325" t="s">
        <v>37</v>
      </c>
      <c r="CH325">
        <v>54000000</v>
      </c>
      <c r="CI325">
        <v>1990</v>
      </c>
      <c r="CJ325">
        <v>7.6</v>
      </c>
      <c r="CL325" t="s">
        <v>938</v>
      </c>
      <c r="CM325">
        <v>111</v>
      </c>
      <c r="CN325">
        <v>34964818</v>
      </c>
      <c r="CO325" t="s">
        <v>261</v>
      </c>
      <c r="CP325" t="s">
        <v>940</v>
      </c>
      <c r="CQ325" t="s">
        <v>36</v>
      </c>
      <c r="CR325" t="s">
        <v>37</v>
      </c>
      <c r="CS325">
        <v>150000000</v>
      </c>
      <c r="CT325">
        <v>2015</v>
      </c>
      <c r="CU325">
        <v>5.8</v>
      </c>
      <c r="CW325" t="s">
        <v>6995</v>
      </c>
      <c r="CX325">
        <v>110</v>
      </c>
      <c r="CY325">
        <v>4357000</v>
      </c>
      <c r="CZ325" t="s">
        <v>2187</v>
      </c>
      <c r="DA325" t="s">
        <v>8000</v>
      </c>
      <c r="DB325" t="s">
        <v>36</v>
      </c>
      <c r="DC325" t="s">
        <v>37</v>
      </c>
      <c r="DD325">
        <v>30000000</v>
      </c>
      <c r="DE325">
        <v>1996</v>
      </c>
      <c r="DF325">
        <v>5.3</v>
      </c>
      <c r="DS325" t="s">
        <v>17818</v>
      </c>
      <c r="DT325">
        <v>90</v>
      </c>
      <c r="DU325">
        <v>6755271</v>
      </c>
      <c r="DV325" t="s">
        <v>10212</v>
      </c>
      <c r="DW325" t="s">
        <v>17819</v>
      </c>
      <c r="DX325" t="s">
        <v>36</v>
      </c>
      <c r="DY325" t="s">
        <v>37</v>
      </c>
      <c r="DZ325">
        <v>5000000</v>
      </c>
      <c r="EA325">
        <v>2001</v>
      </c>
      <c r="EB325">
        <v>5.3</v>
      </c>
      <c r="ED325" t="s">
        <v>23495</v>
      </c>
      <c r="EE325">
        <v>89</v>
      </c>
      <c r="EG325" t="s">
        <v>23498</v>
      </c>
      <c r="EH325" t="s">
        <v>23499</v>
      </c>
      <c r="EI325" t="s">
        <v>36</v>
      </c>
      <c r="EJ325" t="s">
        <v>37</v>
      </c>
      <c r="EK325">
        <v>2500000</v>
      </c>
      <c r="EL325">
        <v>2008</v>
      </c>
      <c r="EM325">
        <v>5.4</v>
      </c>
      <c r="EZ325" t="s">
        <v>22141</v>
      </c>
      <c r="FA325">
        <v>123</v>
      </c>
      <c r="FB325">
        <v>7098492</v>
      </c>
      <c r="FC325" t="s">
        <v>22143</v>
      </c>
      <c r="FD325" t="s">
        <v>22144</v>
      </c>
      <c r="FE325" t="s">
        <v>22075</v>
      </c>
      <c r="FF325" t="s">
        <v>13545</v>
      </c>
      <c r="FG325">
        <v>500000</v>
      </c>
      <c r="FH325">
        <v>2011</v>
      </c>
      <c r="FI325">
        <v>8.4</v>
      </c>
      <c r="FV325" t="s">
        <v>4891</v>
      </c>
      <c r="FW325">
        <v>112</v>
      </c>
      <c r="FX325">
        <v>39462438</v>
      </c>
      <c r="FY325" t="s">
        <v>299</v>
      </c>
      <c r="FZ325" t="s">
        <v>15838</v>
      </c>
      <c r="GA325" t="s">
        <v>36</v>
      </c>
      <c r="GB325" t="s">
        <v>37</v>
      </c>
      <c r="GC325">
        <v>7000000</v>
      </c>
      <c r="GD325">
        <v>2009</v>
      </c>
      <c r="GE325">
        <v>7.3</v>
      </c>
      <c r="GG325" t="s">
        <v>2329</v>
      </c>
      <c r="GH325">
        <v>130</v>
      </c>
      <c r="GI325">
        <v>26616590</v>
      </c>
      <c r="GJ325" t="s">
        <v>3162</v>
      </c>
      <c r="GK325" t="s">
        <v>4331</v>
      </c>
      <c r="GL325" t="s">
        <v>36</v>
      </c>
      <c r="GM325" t="s">
        <v>55</v>
      </c>
      <c r="GN325">
        <v>60000000</v>
      </c>
      <c r="GO325">
        <v>1997</v>
      </c>
      <c r="GP325">
        <v>6.7</v>
      </c>
      <c r="HC325" t="s">
        <v>3514</v>
      </c>
      <c r="HD325">
        <v>124</v>
      </c>
      <c r="HE325">
        <v>54910560</v>
      </c>
      <c r="HF325" t="s">
        <v>80</v>
      </c>
      <c r="HG325" t="s">
        <v>4125</v>
      </c>
      <c r="HH325" t="s">
        <v>36</v>
      </c>
      <c r="HI325" t="s">
        <v>37</v>
      </c>
      <c r="HJ325">
        <v>60000000</v>
      </c>
      <c r="HK325">
        <v>1997</v>
      </c>
      <c r="HL325">
        <v>6.3</v>
      </c>
    </row>
    <row r="326" spans="2:220" x14ac:dyDescent="0.2">
      <c r="B326" t="s">
        <v>1056</v>
      </c>
      <c r="C326">
        <v>135</v>
      </c>
      <c r="D326">
        <v>76081498</v>
      </c>
      <c r="E326" t="s">
        <v>1525</v>
      </c>
      <c r="F326" t="s">
        <v>2688</v>
      </c>
      <c r="G326" t="s">
        <v>36</v>
      </c>
      <c r="H326" t="s">
        <v>37</v>
      </c>
      <c r="I326">
        <v>75000000</v>
      </c>
      <c r="J326">
        <v>1997</v>
      </c>
      <c r="K326">
        <v>6.7</v>
      </c>
      <c r="M326" t="s">
        <v>5085</v>
      </c>
      <c r="N326">
        <v>109</v>
      </c>
      <c r="O326">
        <v>81022333</v>
      </c>
      <c r="P326" t="s">
        <v>5086</v>
      </c>
      <c r="Q326" t="s">
        <v>5087</v>
      </c>
      <c r="R326" t="s">
        <v>36</v>
      </c>
      <c r="S326" t="s">
        <v>37</v>
      </c>
      <c r="T326">
        <v>50000000</v>
      </c>
      <c r="U326">
        <v>1995</v>
      </c>
      <c r="V326">
        <v>5</v>
      </c>
      <c r="AT326" t="s">
        <v>1625</v>
      </c>
      <c r="AU326">
        <v>102</v>
      </c>
      <c r="AV326">
        <v>80360866</v>
      </c>
      <c r="AW326" t="s">
        <v>980</v>
      </c>
      <c r="AX326" t="s">
        <v>2716</v>
      </c>
      <c r="AY326" t="s">
        <v>36</v>
      </c>
      <c r="AZ326" t="s">
        <v>37</v>
      </c>
      <c r="BA326">
        <v>80000000</v>
      </c>
      <c r="BB326">
        <v>2011</v>
      </c>
      <c r="BC326">
        <v>5.2</v>
      </c>
      <c r="BE326" t="s">
        <v>9029</v>
      </c>
      <c r="BF326">
        <v>103</v>
      </c>
      <c r="BG326">
        <v>28751715</v>
      </c>
      <c r="BH326" t="s">
        <v>487</v>
      </c>
      <c r="BI326" t="s">
        <v>9031</v>
      </c>
      <c r="BJ326" t="s">
        <v>36</v>
      </c>
      <c r="BK326" t="s">
        <v>37</v>
      </c>
      <c r="BL326">
        <v>28000000</v>
      </c>
      <c r="BM326">
        <v>2013</v>
      </c>
      <c r="BN326">
        <v>6.6</v>
      </c>
      <c r="CA326" t="s">
        <v>3064</v>
      </c>
      <c r="CB326">
        <v>102</v>
      </c>
      <c r="CC326">
        <v>66636385</v>
      </c>
      <c r="CD326" t="s">
        <v>695</v>
      </c>
      <c r="CE326" t="s">
        <v>3066</v>
      </c>
      <c r="CF326" t="s">
        <v>36</v>
      </c>
      <c r="CG326" t="s">
        <v>37</v>
      </c>
      <c r="CH326">
        <v>75000000</v>
      </c>
      <c r="CI326">
        <v>2007</v>
      </c>
      <c r="CJ326">
        <v>7.1</v>
      </c>
      <c r="CL326" t="s">
        <v>938</v>
      </c>
      <c r="CM326">
        <v>111</v>
      </c>
      <c r="CN326">
        <v>34964818</v>
      </c>
      <c r="CO326" t="s">
        <v>261</v>
      </c>
      <c r="CP326" t="s">
        <v>940</v>
      </c>
      <c r="CQ326" t="s">
        <v>36</v>
      </c>
      <c r="CR326" t="s">
        <v>37</v>
      </c>
      <c r="CS326">
        <v>150000000</v>
      </c>
      <c r="CT326">
        <v>2015</v>
      </c>
      <c r="CU326">
        <v>5.8</v>
      </c>
      <c r="CW326" t="s">
        <v>1774</v>
      </c>
      <c r="CX326">
        <v>75</v>
      </c>
      <c r="CY326">
        <v>3562749</v>
      </c>
      <c r="CZ326" t="s">
        <v>8009</v>
      </c>
      <c r="DA326" t="s">
        <v>8010</v>
      </c>
      <c r="DB326" t="s">
        <v>36</v>
      </c>
      <c r="DC326" t="s">
        <v>37</v>
      </c>
      <c r="DD326">
        <v>32000000</v>
      </c>
      <c r="DE326">
        <v>1997</v>
      </c>
      <c r="DF326">
        <v>6.9</v>
      </c>
      <c r="DS326" t="s">
        <v>77</v>
      </c>
      <c r="DT326">
        <v>37</v>
      </c>
      <c r="DU326">
        <v>5923044</v>
      </c>
      <c r="DV326" t="s">
        <v>14826</v>
      </c>
      <c r="DW326" t="s">
        <v>18949</v>
      </c>
      <c r="DX326" t="s">
        <v>36</v>
      </c>
      <c r="DY326" t="s">
        <v>37</v>
      </c>
      <c r="DZ326">
        <v>3600000</v>
      </c>
      <c r="EA326">
        <v>1987</v>
      </c>
      <c r="EB326">
        <v>7.8</v>
      </c>
      <c r="ED326" t="s">
        <v>23503</v>
      </c>
      <c r="EE326">
        <v>105</v>
      </c>
      <c r="EG326" t="s">
        <v>23505</v>
      </c>
      <c r="EH326" t="s">
        <v>23506</v>
      </c>
      <c r="EI326" t="s">
        <v>36</v>
      </c>
      <c r="EJ326" t="s">
        <v>37</v>
      </c>
      <c r="EK326">
        <v>200000</v>
      </c>
      <c r="EL326">
        <v>2012</v>
      </c>
      <c r="EM326">
        <v>6.7</v>
      </c>
      <c r="EZ326" t="s">
        <v>1631</v>
      </c>
      <c r="FA326">
        <v>133</v>
      </c>
      <c r="FB326">
        <v>7097125</v>
      </c>
      <c r="FC326" t="s">
        <v>96</v>
      </c>
      <c r="FD326" t="s">
        <v>3505</v>
      </c>
      <c r="FE326" t="s">
        <v>36</v>
      </c>
      <c r="FF326" t="s">
        <v>37</v>
      </c>
      <c r="FG326">
        <v>70000000</v>
      </c>
      <c r="FH326">
        <v>2015</v>
      </c>
      <c r="FI326">
        <v>5.4</v>
      </c>
      <c r="FV326" t="s">
        <v>4807</v>
      </c>
      <c r="FW326">
        <v>119</v>
      </c>
      <c r="FX326">
        <v>39440655</v>
      </c>
      <c r="FY326" t="s">
        <v>3931</v>
      </c>
      <c r="FZ326" t="s">
        <v>4810</v>
      </c>
      <c r="GA326" t="s">
        <v>36</v>
      </c>
      <c r="GB326" t="s">
        <v>37</v>
      </c>
      <c r="GC326">
        <v>55000000</v>
      </c>
      <c r="GD326">
        <v>2010</v>
      </c>
      <c r="GE326">
        <v>6.4</v>
      </c>
      <c r="GG326" t="s">
        <v>7496</v>
      </c>
      <c r="GH326">
        <v>112</v>
      </c>
      <c r="GI326">
        <v>26494611</v>
      </c>
      <c r="GJ326" t="s">
        <v>498</v>
      </c>
      <c r="GK326" t="s">
        <v>7498</v>
      </c>
      <c r="GL326" t="s">
        <v>36</v>
      </c>
      <c r="GM326" t="s">
        <v>37</v>
      </c>
      <c r="GN326">
        <v>35000000</v>
      </c>
      <c r="GO326">
        <v>1999</v>
      </c>
      <c r="GP326">
        <v>6.6</v>
      </c>
      <c r="HC326" t="s">
        <v>726</v>
      </c>
      <c r="HD326">
        <v>93</v>
      </c>
      <c r="HE326">
        <v>54696902</v>
      </c>
      <c r="HF326" t="s">
        <v>371</v>
      </c>
      <c r="HG326" t="s">
        <v>7937</v>
      </c>
      <c r="HH326" t="s">
        <v>36</v>
      </c>
      <c r="HI326" t="s">
        <v>37</v>
      </c>
      <c r="HJ326">
        <v>32000000</v>
      </c>
      <c r="HK326">
        <v>2011</v>
      </c>
      <c r="HL326">
        <v>7.5</v>
      </c>
    </row>
    <row r="327" spans="2:220" x14ac:dyDescent="0.2">
      <c r="B327" t="s">
        <v>376</v>
      </c>
      <c r="C327">
        <v>120</v>
      </c>
      <c r="D327">
        <v>75754670</v>
      </c>
      <c r="E327" t="s">
        <v>2511</v>
      </c>
      <c r="F327" t="s">
        <v>2512</v>
      </c>
      <c r="G327" t="s">
        <v>36</v>
      </c>
      <c r="H327" t="s">
        <v>37</v>
      </c>
      <c r="I327">
        <v>85000000</v>
      </c>
      <c r="J327">
        <v>2008</v>
      </c>
      <c r="K327">
        <v>7</v>
      </c>
      <c r="M327" t="s">
        <v>5871</v>
      </c>
      <c r="N327">
        <v>82</v>
      </c>
      <c r="O327">
        <v>80920948</v>
      </c>
      <c r="P327" t="s">
        <v>956</v>
      </c>
      <c r="Q327" t="s">
        <v>9433</v>
      </c>
      <c r="R327" t="s">
        <v>36</v>
      </c>
      <c r="S327" t="s">
        <v>37</v>
      </c>
      <c r="T327">
        <v>30000000</v>
      </c>
      <c r="U327">
        <v>2001</v>
      </c>
      <c r="V327">
        <v>6</v>
      </c>
      <c r="AT327" t="s">
        <v>8106</v>
      </c>
      <c r="AU327">
        <v>101</v>
      </c>
      <c r="AV327">
        <v>80276912</v>
      </c>
      <c r="AW327" t="s">
        <v>4204</v>
      </c>
      <c r="AX327" t="s">
        <v>22898</v>
      </c>
      <c r="AY327" t="s">
        <v>36</v>
      </c>
      <c r="AZ327" t="s">
        <v>37</v>
      </c>
      <c r="BA327">
        <v>35000000</v>
      </c>
      <c r="BB327">
        <v>2008</v>
      </c>
      <c r="BC327">
        <v>6.1</v>
      </c>
      <c r="BE327" t="s">
        <v>5119</v>
      </c>
      <c r="BF327">
        <v>110</v>
      </c>
      <c r="BG327">
        <v>28747570</v>
      </c>
      <c r="BH327" t="s">
        <v>695</v>
      </c>
      <c r="BI327" t="s">
        <v>16498</v>
      </c>
      <c r="BJ327" t="s">
        <v>36</v>
      </c>
      <c r="BK327" t="s">
        <v>266</v>
      </c>
      <c r="BL327">
        <v>7000000</v>
      </c>
      <c r="BM327">
        <v>2005</v>
      </c>
      <c r="BN327">
        <v>7.4</v>
      </c>
      <c r="CA327" t="s">
        <v>8211</v>
      </c>
      <c r="CB327">
        <v>91</v>
      </c>
      <c r="CC327">
        <v>66600000</v>
      </c>
      <c r="CD327" t="s">
        <v>3989</v>
      </c>
      <c r="CE327" t="s">
        <v>8213</v>
      </c>
      <c r="CF327" t="s">
        <v>36</v>
      </c>
      <c r="CG327" t="s">
        <v>368</v>
      </c>
      <c r="CH327">
        <v>30000000</v>
      </c>
      <c r="CI327">
        <v>1995</v>
      </c>
      <c r="CJ327">
        <v>6.8</v>
      </c>
      <c r="CL327" t="s">
        <v>938</v>
      </c>
      <c r="CM327">
        <v>111</v>
      </c>
      <c r="CN327">
        <v>34964818</v>
      </c>
      <c r="CO327" t="s">
        <v>261</v>
      </c>
      <c r="CP327" t="s">
        <v>940</v>
      </c>
      <c r="CQ327" t="s">
        <v>36</v>
      </c>
      <c r="CR327" t="s">
        <v>37</v>
      </c>
      <c r="CS327">
        <v>150000000</v>
      </c>
      <c r="CT327">
        <v>2015</v>
      </c>
      <c r="CU327">
        <v>5.8</v>
      </c>
      <c r="CW327" t="s">
        <v>8020</v>
      </c>
      <c r="CX327">
        <v>93</v>
      </c>
      <c r="CZ327" t="s">
        <v>2043</v>
      </c>
      <c r="DA327" t="s">
        <v>8023</v>
      </c>
      <c r="DB327" t="s">
        <v>36</v>
      </c>
      <c r="DC327" t="s">
        <v>37</v>
      </c>
      <c r="DD327">
        <v>32000000</v>
      </c>
      <c r="DE327">
        <v>2004</v>
      </c>
      <c r="DF327">
        <v>5.7</v>
      </c>
      <c r="DS327" t="s">
        <v>6044</v>
      </c>
      <c r="DT327">
        <v>110</v>
      </c>
      <c r="DU327">
        <v>5773519</v>
      </c>
      <c r="DV327" t="s">
        <v>102</v>
      </c>
      <c r="DW327" t="s">
        <v>6045</v>
      </c>
      <c r="DX327" t="s">
        <v>36</v>
      </c>
      <c r="DY327" t="s">
        <v>37</v>
      </c>
      <c r="DZ327">
        <v>40000000</v>
      </c>
      <c r="EA327">
        <v>2015</v>
      </c>
      <c r="EB327">
        <v>6</v>
      </c>
      <c r="ED327" t="s">
        <v>23765</v>
      </c>
      <c r="EE327">
        <v>77</v>
      </c>
      <c r="EG327" t="s">
        <v>23767</v>
      </c>
      <c r="EH327" t="s">
        <v>23768</v>
      </c>
      <c r="EI327" t="s">
        <v>36</v>
      </c>
      <c r="EJ327" t="s">
        <v>37</v>
      </c>
      <c r="EK327">
        <v>100000</v>
      </c>
      <c r="EL327">
        <v>2014</v>
      </c>
      <c r="EM327">
        <v>7.6</v>
      </c>
      <c r="EZ327" t="s">
        <v>5741</v>
      </c>
      <c r="FA327">
        <v>139</v>
      </c>
      <c r="FB327">
        <v>6857096</v>
      </c>
      <c r="FC327" t="s">
        <v>15329</v>
      </c>
      <c r="FD327" t="s">
        <v>16819</v>
      </c>
      <c r="FE327" t="s">
        <v>1462</v>
      </c>
      <c r="FF327" t="s">
        <v>266</v>
      </c>
      <c r="FG327">
        <v>6800000</v>
      </c>
      <c r="FH327">
        <v>2010</v>
      </c>
      <c r="FI327">
        <v>8.1999999999999993</v>
      </c>
      <c r="FV327" t="s">
        <v>3134</v>
      </c>
      <c r="FW327">
        <v>148</v>
      </c>
      <c r="FX327">
        <v>39251128</v>
      </c>
      <c r="FY327" t="s">
        <v>494</v>
      </c>
      <c r="FZ327" t="s">
        <v>3137</v>
      </c>
      <c r="GA327" t="s">
        <v>36</v>
      </c>
      <c r="GB327" t="s">
        <v>37</v>
      </c>
      <c r="GC327">
        <v>75000000</v>
      </c>
      <c r="GD327">
        <v>1999</v>
      </c>
      <c r="GE327">
        <v>6.7</v>
      </c>
      <c r="GG327" t="s">
        <v>2451</v>
      </c>
      <c r="GH327">
        <v>109</v>
      </c>
      <c r="GI327">
        <v>26003149</v>
      </c>
      <c r="GJ327" t="s">
        <v>3843</v>
      </c>
      <c r="GK327" t="s">
        <v>10953</v>
      </c>
      <c r="GL327" t="s">
        <v>36</v>
      </c>
      <c r="GM327" t="s">
        <v>55</v>
      </c>
      <c r="GN327">
        <v>20000000</v>
      </c>
      <c r="GO327">
        <v>2013</v>
      </c>
      <c r="GP327">
        <v>7</v>
      </c>
      <c r="HC327" t="s">
        <v>8506</v>
      </c>
      <c r="HD327">
        <v>115</v>
      </c>
      <c r="HE327">
        <v>54557348</v>
      </c>
      <c r="HF327" t="s">
        <v>250</v>
      </c>
      <c r="HG327" t="s">
        <v>15198</v>
      </c>
      <c r="HH327" t="s">
        <v>36</v>
      </c>
      <c r="HI327" t="s">
        <v>765</v>
      </c>
      <c r="HJ327">
        <v>6500000</v>
      </c>
      <c r="HK327">
        <v>2004</v>
      </c>
      <c r="HL327">
        <v>7.9</v>
      </c>
    </row>
    <row r="328" spans="2:220" x14ac:dyDescent="0.2">
      <c r="B328" t="s">
        <v>6971</v>
      </c>
      <c r="C328">
        <v>118</v>
      </c>
      <c r="D328">
        <v>75668868</v>
      </c>
      <c r="E328" t="s">
        <v>3375</v>
      </c>
      <c r="F328" t="s">
        <v>6972</v>
      </c>
      <c r="G328" t="s">
        <v>36</v>
      </c>
      <c r="H328" t="s">
        <v>37</v>
      </c>
      <c r="I328">
        <v>35000000</v>
      </c>
      <c r="J328">
        <v>1994</v>
      </c>
      <c r="K328">
        <v>6.6</v>
      </c>
      <c r="M328" t="s">
        <v>4937</v>
      </c>
      <c r="N328">
        <v>107</v>
      </c>
      <c r="O328">
        <v>80270227</v>
      </c>
      <c r="P328" t="s">
        <v>4939</v>
      </c>
      <c r="Q328" t="s">
        <v>4940</v>
      </c>
      <c r="R328" t="s">
        <v>36</v>
      </c>
      <c r="S328" t="s">
        <v>37</v>
      </c>
      <c r="T328">
        <v>50000000</v>
      </c>
      <c r="U328">
        <v>2005</v>
      </c>
      <c r="V328">
        <v>5.0999999999999996</v>
      </c>
      <c r="AT328" t="s">
        <v>4937</v>
      </c>
      <c r="AU328">
        <v>107</v>
      </c>
      <c r="AV328">
        <v>80270227</v>
      </c>
      <c r="AW328" t="s">
        <v>4939</v>
      </c>
      <c r="AX328" t="s">
        <v>4940</v>
      </c>
      <c r="AY328" t="s">
        <v>36</v>
      </c>
      <c r="AZ328" t="s">
        <v>37</v>
      </c>
      <c r="BA328">
        <v>50000000</v>
      </c>
      <c r="BB328">
        <v>2005</v>
      </c>
      <c r="BC328">
        <v>5.0999999999999996</v>
      </c>
      <c r="BE328" t="s">
        <v>2941</v>
      </c>
      <c r="BF328">
        <v>130</v>
      </c>
      <c r="BG328">
        <v>28734552</v>
      </c>
      <c r="BH328" t="s">
        <v>5448</v>
      </c>
      <c r="BI328" t="s">
        <v>12435</v>
      </c>
      <c r="BJ328" t="s">
        <v>36</v>
      </c>
      <c r="BK328" t="s">
        <v>37</v>
      </c>
      <c r="BL328">
        <v>16000000</v>
      </c>
      <c r="BM328">
        <v>2001</v>
      </c>
      <c r="BN328">
        <v>6.4</v>
      </c>
      <c r="CA328" t="s">
        <v>1013</v>
      </c>
      <c r="CB328">
        <v>133</v>
      </c>
      <c r="CC328">
        <v>66528842</v>
      </c>
      <c r="CD328" t="s">
        <v>760</v>
      </c>
      <c r="CE328" t="s">
        <v>8181</v>
      </c>
      <c r="CF328" t="s">
        <v>36</v>
      </c>
      <c r="CG328" t="s">
        <v>37</v>
      </c>
      <c r="CH328">
        <v>30000000</v>
      </c>
      <c r="CI328">
        <v>1994</v>
      </c>
      <c r="CJ328">
        <v>7.5</v>
      </c>
      <c r="CL328" t="s">
        <v>4051</v>
      </c>
      <c r="CM328">
        <v>95</v>
      </c>
      <c r="CN328">
        <v>34099640</v>
      </c>
      <c r="CO328" t="s">
        <v>1330</v>
      </c>
      <c r="CP328" t="s">
        <v>16481</v>
      </c>
      <c r="CQ328" t="s">
        <v>36</v>
      </c>
      <c r="CR328" t="s">
        <v>37</v>
      </c>
      <c r="CS328">
        <v>5000000</v>
      </c>
      <c r="CT328">
        <v>2000</v>
      </c>
      <c r="CU328">
        <v>7</v>
      </c>
      <c r="CW328" t="s">
        <v>5085</v>
      </c>
      <c r="CX328">
        <v>103</v>
      </c>
      <c r="CY328">
        <v>53133888</v>
      </c>
      <c r="CZ328" t="s">
        <v>6214</v>
      </c>
      <c r="DA328" t="s">
        <v>8065</v>
      </c>
      <c r="DB328" t="s">
        <v>36</v>
      </c>
      <c r="DC328" t="s">
        <v>37</v>
      </c>
      <c r="DD328">
        <v>31000000</v>
      </c>
      <c r="DE328">
        <v>1990</v>
      </c>
      <c r="DF328">
        <v>6.3</v>
      </c>
      <c r="DS328" t="s">
        <v>6044</v>
      </c>
      <c r="DT328">
        <v>110</v>
      </c>
      <c r="DU328">
        <v>5773519</v>
      </c>
      <c r="DV328" t="s">
        <v>102</v>
      </c>
      <c r="DW328" t="s">
        <v>6045</v>
      </c>
      <c r="DX328" t="s">
        <v>36</v>
      </c>
      <c r="DY328" t="s">
        <v>37</v>
      </c>
      <c r="DZ328">
        <v>40000000</v>
      </c>
      <c r="EA328">
        <v>2015</v>
      </c>
      <c r="EB328">
        <v>6</v>
      </c>
      <c r="EZ328" t="s">
        <v>8506</v>
      </c>
      <c r="FA328">
        <v>121</v>
      </c>
      <c r="FB328">
        <v>6777589</v>
      </c>
      <c r="FC328" t="s">
        <v>78</v>
      </c>
      <c r="FD328" t="s">
        <v>10282</v>
      </c>
      <c r="FE328" t="s">
        <v>36</v>
      </c>
      <c r="FF328" t="s">
        <v>37</v>
      </c>
      <c r="FH328">
        <v>2007</v>
      </c>
      <c r="FI328">
        <v>7.2</v>
      </c>
      <c r="FV328" t="s">
        <v>4001</v>
      </c>
      <c r="FW328">
        <v>93</v>
      </c>
      <c r="FX328">
        <v>39200000</v>
      </c>
      <c r="FY328" t="s">
        <v>4001</v>
      </c>
      <c r="FZ328" t="s">
        <v>18438</v>
      </c>
      <c r="GA328" t="s">
        <v>36</v>
      </c>
      <c r="GB328" t="s">
        <v>37</v>
      </c>
      <c r="GC328">
        <v>4000000</v>
      </c>
      <c r="GD328">
        <v>1977</v>
      </c>
      <c r="GE328">
        <v>8.1</v>
      </c>
      <c r="GG328" t="s">
        <v>7563</v>
      </c>
      <c r="GH328">
        <v>82</v>
      </c>
      <c r="GI328">
        <v>25871834</v>
      </c>
      <c r="GJ328" t="s">
        <v>7565</v>
      </c>
      <c r="GK328" t="s">
        <v>7566</v>
      </c>
      <c r="GL328" t="s">
        <v>36</v>
      </c>
      <c r="GM328" t="s">
        <v>37</v>
      </c>
      <c r="GN328">
        <v>35000000</v>
      </c>
      <c r="GO328">
        <v>2008</v>
      </c>
      <c r="GP328">
        <v>4.5</v>
      </c>
      <c r="HC328" t="s">
        <v>8506</v>
      </c>
      <c r="HD328">
        <v>115</v>
      </c>
      <c r="HE328">
        <v>54557348</v>
      </c>
      <c r="HF328" t="s">
        <v>250</v>
      </c>
      <c r="HG328" t="s">
        <v>15198</v>
      </c>
      <c r="HH328" t="s">
        <v>36</v>
      </c>
      <c r="HI328" t="s">
        <v>765</v>
      </c>
      <c r="HJ328">
        <v>6500000</v>
      </c>
      <c r="HK328">
        <v>2004</v>
      </c>
      <c r="HL328">
        <v>7.9</v>
      </c>
    </row>
    <row r="329" spans="2:220" x14ac:dyDescent="0.2">
      <c r="B329" t="s">
        <v>3834</v>
      </c>
      <c r="C329">
        <v>109</v>
      </c>
      <c r="D329">
        <v>75573300</v>
      </c>
      <c r="E329" t="s">
        <v>1725</v>
      </c>
      <c r="F329" t="s">
        <v>3983</v>
      </c>
      <c r="G329" t="s">
        <v>36</v>
      </c>
      <c r="H329" t="s">
        <v>37</v>
      </c>
      <c r="I329">
        <v>61000000</v>
      </c>
      <c r="J329">
        <v>2013</v>
      </c>
      <c r="K329">
        <v>6.7</v>
      </c>
      <c r="M329" t="s">
        <v>519</v>
      </c>
      <c r="N329">
        <v>88</v>
      </c>
      <c r="O329">
        <v>80170146</v>
      </c>
      <c r="P329" t="s">
        <v>555</v>
      </c>
      <c r="Q329" t="s">
        <v>2505</v>
      </c>
      <c r="R329" t="s">
        <v>36</v>
      </c>
      <c r="S329" t="s">
        <v>37</v>
      </c>
      <c r="T329">
        <v>85000000</v>
      </c>
      <c r="U329">
        <v>2008</v>
      </c>
      <c r="V329">
        <v>6.1</v>
      </c>
      <c r="AT329" t="s">
        <v>7903</v>
      </c>
      <c r="AU329">
        <v>92</v>
      </c>
      <c r="AV329">
        <v>80197993</v>
      </c>
      <c r="AW329" t="s">
        <v>5199</v>
      </c>
      <c r="AX329" t="s">
        <v>7905</v>
      </c>
      <c r="AY329" t="s">
        <v>36</v>
      </c>
      <c r="AZ329" t="s">
        <v>765</v>
      </c>
      <c r="BA329">
        <v>32000000</v>
      </c>
      <c r="BB329">
        <v>2006</v>
      </c>
      <c r="BC329">
        <v>5.7</v>
      </c>
      <c r="BE329" t="s">
        <v>3468</v>
      </c>
      <c r="BF329">
        <v>101</v>
      </c>
      <c r="BG329">
        <v>28687835</v>
      </c>
      <c r="BH329" t="s">
        <v>4052</v>
      </c>
      <c r="BI329" t="s">
        <v>7492</v>
      </c>
      <c r="BJ329" t="s">
        <v>36</v>
      </c>
      <c r="BK329" t="s">
        <v>37</v>
      </c>
      <c r="BL329">
        <v>35000000</v>
      </c>
      <c r="BM329">
        <v>2008</v>
      </c>
      <c r="BN329">
        <v>6.2</v>
      </c>
      <c r="CA329" t="s">
        <v>3834</v>
      </c>
      <c r="CB329">
        <v>109</v>
      </c>
      <c r="CC329">
        <v>66489425</v>
      </c>
      <c r="CD329" t="s">
        <v>80</v>
      </c>
      <c r="CE329" t="s">
        <v>9554</v>
      </c>
      <c r="CF329" t="s">
        <v>36</v>
      </c>
      <c r="CG329" t="s">
        <v>37</v>
      </c>
      <c r="CH329">
        <v>25000000</v>
      </c>
      <c r="CI329">
        <v>2012</v>
      </c>
      <c r="CJ329">
        <v>6.5</v>
      </c>
      <c r="CL329" t="s">
        <v>4671</v>
      </c>
      <c r="CM329">
        <v>87</v>
      </c>
      <c r="CN329">
        <v>33643461</v>
      </c>
      <c r="CO329" t="s">
        <v>180</v>
      </c>
      <c r="CP329" t="s">
        <v>5318</v>
      </c>
      <c r="CQ329" t="s">
        <v>36</v>
      </c>
      <c r="CR329" t="s">
        <v>37</v>
      </c>
      <c r="CS329">
        <v>50000000</v>
      </c>
      <c r="CT329">
        <v>2010</v>
      </c>
      <c r="CU329">
        <v>4.2</v>
      </c>
      <c r="CW329" t="s">
        <v>967</v>
      </c>
      <c r="CX329">
        <v>116</v>
      </c>
      <c r="CY329">
        <v>118099659</v>
      </c>
      <c r="CZ329" t="s">
        <v>970</v>
      </c>
      <c r="DA329" t="s">
        <v>971</v>
      </c>
      <c r="DB329" t="s">
        <v>36</v>
      </c>
      <c r="DC329" t="s">
        <v>37</v>
      </c>
      <c r="DD329">
        <v>144000000</v>
      </c>
      <c r="DE329">
        <v>2016</v>
      </c>
      <c r="DF329">
        <v>5.5</v>
      </c>
      <c r="DS329" t="s">
        <v>6044</v>
      </c>
      <c r="DT329">
        <v>110</v>
      </c>
      <c r="DU329">
        <v>5773519</v>
      </c>
      <c r="DV329" t="s">
        <v>102</v>
      </c>
      <c r="DW329" t="s">
        <v>6045</v>
      </c>
      <c r="DX329" t="s">
        <v>36</v>
      </c>
      <c r="DY329" t="s">
        <v>37</v>
      </c>
      <c r="DZ329">
        <v>40000000</v>
      </c>
      <c r="EA329">
        <v>2015</v>
      </c>
      <c r="EB329">
        <v>6</v>
      </c>
      <c r="EZ329" t="s">
        <v>2244</v>
      </c>
      <c r="FA329">
        <v>114</v>
      </c>
      <c r="FB329">
        <v>6592103</v>
      </c>
      <c r="FC329" t="s">
        <v>3200</v>
      </c>
      <c r="FD329" t="s">
        <v>7710</v>
      </c>
      <c r="FE329" t="s">
        <v>36</v>
      </c>
      <c r="FF329" t="s">
        <v>1463</v>
      </c>
      <c r="FG329">
        <v>35000000</v>
      </c>
      <c r="FH329">
        <v>2002</v>
      </c>
      <c r="FI329">
        <v>6.3</v>
      </c>
      <c r="FV329" t="s">
        <v>7425</v>
      </c>
      <c r="FW329">
        <v>112</v>
      </c>
      <c r="FX329">
        <v>39026186</v>
      </c>
      <c r="FY329" t="s">
        <v>7427</v>
      </c>
      <c r="FZ329" t="s">
        <v>7428</v>
      </c>
      <c r="GA329" t="s">
        <v>36</v>
      </c>
      <c r="GB329" t="s">
        <v>37</v>
      </c>
      <c r="GC329">
        <v>35000000</v>
      </c>
      <c r="GD329">
        <v>2011</v>
      </c>
      <c r="GE329">
        <v>5.9</v>
      </c>
      <c r="GG329" t="s">
        <v>4775</v>
      </c>
      <c r="GH329">
        <v>93</v>
      </c>
      <c r="GI329">
        <v>25857987</v>
      </c>
      <c r="GJ329" t="s">
        <v>774</v>
      </c>
      <c r="GK329" t="s">
        <v>4776</v>
      </c>
      <c r="GL329" t="s">
        <v>36</v>
      </c>
      <c r="GM329" t="s">
        <v>37</v>
      </c>
      <c r="GN329">
        <v>62000000</v>
      </c>
      <c r="GO329">
        <v>2005</v>
      </c>
      <c r="GP329">
        <v>5.5</v>
      </c>
      <c r="HC329" t="s">
        <v>12746</v>
      </c>
      <c r="HD329">
        <v>95</v>
      </c>
      <c r="HE329">
        <v>54322273</v>
      </c>
      <c r="HF329" t="s">
        <v>102</v>
      </c>
      <c r="HG329" t="s">
        <v>12747</v>
      </c>
      <c r="HH329" t="s">
        <v>36</v>
      </c>
      <c r="HI329" t="s">
        <v>55</v>
      </c>
      <c r="HJ329">
        <v>17000000</v>
      </c>
      <c r="HK329">
        <v>2012</v>
      </c>
      <c r="HL329">
        <v>6.4</v>
      </c>
    </row>
    <row r="330" spans="2:220" x14ac:dyDescent="0.2">
      <c r="B330" t="s">
        <v>1792</v>
      </c>
      <c r="C330">
        <v>104</v>
      </c>
      <c r="D330">
        <v>75030163</v>
      </c>
      <c r="E330" t="s">
        <v>654</v>
      </c>
      <c r="F330" t="s">
        <v>1794</v>
      </c>
      <c r="G330" t="s">
        <v>36</v>
      </c>
      <c r="H330" t="s">
        <v>37</v>
      </c>
      <c r="I330">
        <v>100000000</v>
      </c>
      <c r="J330">
        <v>2006</v>
      </c>
      <c r="K330">
        <v>5.0999999999999996</v>
      </c>
      <c r="M330" t="s">
        <v>568</v>
      </c>
      <c r="N330">
        <v>85</v>
      </c>
      <c r="O330">
        <v>80034302</v>
      </c>
      <c r="P330" t="s">
        <v>709</v>
      </c>
      <c r="Q330" t="s">
        <v>9437</v>
      </c>
      <c r="R330" t="s">
        <v>36</v>
      </c>
      <c r="S330" t="s">
        <v>37</v>
      </c>
      <c r="T330">
        <v>25000000</v>
      </c>
      <c r="U330">
        <v>2008</v>
      </c>
      <c r="V330">
        <v>7</v>
      </c>
      <c r="AT330" t="s">
        <v>474</v>
      </c>
      <c r="AU330">
        <v>103</v>
      </c>
      <c r="AV330">
        <v>80021740</v>
      </c>
      <c r="AW330" t="s">
        <v>4449</v>
      </c>
      <c r="AX330" t="s">
        <v>4450</v>
      </c>
      <c r="AY330" t="s">
        <v>36</v>
      </c>
      <c r="AZ330" t="s">
        <v>37</v>
      </c>
      <c r="BA330">
        <v>58000000</v>
      </c>
      <c r="BB330">
        <v>2015</v>
      </c>
      <c r="BC330">
        <v>6.4</v>
      </c>
      <c r="BE330" t="s">
        <v>8970</v>
      </c>
      <c r="BF330">
        <v>117</v>
      </c>
      <c r="BG330">
        <v>28563179</v>
      </c>
      <c r="BH330" t="s">
        <v>1687</v>
      </c>
      <c r="BI330" t="s">
        <v>8972</v>
      </c>
      <c r="BJ330" t="s">
        <v>36</v>
      </c>
      <c r="BK330" t="s">
        <v>37</v>
      </c>
      <c r="BL330">
        <v>21000000</v>
      </c>
      <c r="BM330">
        <v>2007</v>
      </c>
      <c r="BN330">
        <v>6.9</v>
      </c>
      <c r="CA330" t="s">
        <v>1196</v>
      </c>
      <c r="CB330">
        <v>118</v>
      </c>
      <c r="CC330">
        <v>66488090</v>
      </c>
      <c r="CD330" t="s">
        <v>1725</v>
      </c>
      <c r="CE330" t="s">
        <v>5531</v>
      </c>
      <c r="CF330" t="s">
        <v>36</v>
      </c>
      <c r="CG330" t="s">
        <v>37</v>
      </c>
      <c r="CH330">
        <v>48000000</v>
      </c>
      <c r="CI330">
        <v>1999</v>
      </c>
      <c r="CJ330">
        <v>6.7</v>
      </c>
      <c r="CL330" t="s">
        <v>4985</v>
      </c>
      <c r="CM330">
        <v>94</v>
      </c>
      <c r="CN330">
        <v>33357476</v>
      </c>
      <c r="CO330" t="s">
        <v>2714</v>
      </c>
      <c r="CP330" t="s">
        <v>12432</v>
      </c>
      <c r="CQ330" t="s">
        <v>36</v>
      </c>
      <c r="CR330" t="s">
        <v>37</v>
      </c>
      <c r="CS330">
        <v>35000000</v>
      </c>
      <c r="CT330">
        <v>2001</v>
      </c>
      <c r="CU330">
        <v>5.4</v>
      </c>
      <c r="CW330" t="s">
        <v>304</v>
      </c>
      <c r="CX330">
        <v>74</v>
      </c>
      <c r="CY330">
        <v>191796233</v>
      </c>
      <c r="CZ330" t="s">
        <v>320</v>
      </c>
      <c r="DA330" t="s">
        <v>8094</v>
      </c>
      <c r="DB330" t="s">
        <v>36</v>
      </c>
      <c r="DC330" t="s">
        <v>37</v>
      </c>
      <c r="DD330">
        <v>30000000</v>
      </c>
      <c r="DE330">
        <v>1995</v>
      </c>
      <c r="DF330">
        <v>8.3000000000000007</v>
      </c>
      <c r="DS330" t="s">
        <v>5645</v>
      </c>
      <c r="DT330">
        <v>108</v>
      </c>
      <c r="DU330">
        <v>5600000</v>
      </c>
      <c r="DV330" t="s">
        <v>1525</v>
      </c>
      <c r="DW330" t="s">
        <v>5647</v>
      </c>
      <c r="DX330" t="s">
        <v>36</v>
      </c>
      <c r="DY330" t="s">
        <v>37</v>
      </c>
      <c r="DZ330">
        <v>47000000</v>
      </c>
      <c r="EA330">
        <v>1996</v>
      </c>
      <c r="EB330">
        <v>5.8</v>
      </c>
      <c r="EZ330" t="s">
        <v>7055</v>
      </c>
      <c r="FA330">
        <v>118</v>
      </c>
      <c r="FB330">
        <v>6482195</v>
      </c>
      <c r="FC330" t="s">
        <v>7057</v>
      </c>
      <c r="FD330" t="s">
        <v>7058</v>
      </c>
      <c r="FE330" t="s">
        <v>36</v>
      </c>
      <c r="FF330" t="s">
        <v>37</v>
      </c>
      <c r="FG330">
        <v>37000000</v>
      </c>
      <c r="FH330">
        <v>1997</v>
      </c>
      <c r="FI330">
        <v>6.4</v>
      </c>
      <c r="FV330" t="s">
        <v>6295</v>
      </c>
      <c r="FW330">
        <v>119</v>
      </c>
      <c r="FX330">
        <v>39008741</v>
      </c>
      <c r="FY330" t="s">
        <v>709</v>
      </c>
      <c r="FZ330" t="s">
        <v>9579</v>
      </c>
      <c r="GA330" t="s">
        <v>36</v>
      </c>
      <c r="GB330" t="s">
        <v>37</v>
      </c>
      <c r="GC330">
        <v>25000000</v>
      </c>
      <c r="GD330">
        <v>2005</v>
      </c>
      <c r="GE330">
        <v>6.6</v>
      </c>
      <c r="GG330" t="s">
        <v>17603</v>
      </c>
      <c r="GH330">
        <v>83</v>
      </c>
      <c r="GI330">
        <v>25799043</v>
      </c>
      <c r="GJ330" t="s">
        <v>298</v>
      </c>
      <c r="GK330" t="s">
        <v>17604</v>
      </c>
      <c r="GL330" t="s">
        <v>36</v>
      </c>
      <c r="GM330" t="s">
        <v>37</v>
      </c>
      <c r="GN330">
        <v>3300000</v>
      </c>
      <c r="GO330">
        <v>2015</v>
      </c>
      <c r="GP330">
        <v>5.2</v>
      </c>
      <c r="HC330" t="s">
        <v>5126</v>
      </c>
      <c r="HD330">
        <v>86</v>
      </c>
      <c r="HE330">
        <v>54257433</v>
      </c>
      <c r="HF330" t="s">
        <v>9748</v>
      </c>
      <c r="HG330" t="s">
        <v>13699</v>
      </c>
      <c r="HH330" t="s">
        <v>36</v>
      </c>
      <c r="HI330" t="s">
        <v>37</v>
      </c>
      <c r="HJ330">
        <v>17000000</v>
      </c>
      <c r="HK330">
        <v>2016</v>
      </c>
      <c r="HL330">
        <v>6.8</v>
      </c>
    </row>
    <row r="331" spans="2:220" x14ac:dyDescent="0.2">
      <c r="B331" t="s">
        <v>9083</v>
      </c>
      <c r="C331">
        <v>110</v>
      </c>
      <c r="D331">
        <v>74888996</v>
      </c>
      <c r="E331" t="s">
        <v>1026</v>
      </c>
      <c r="F331" t="s">
        <v>9084</v>
      </c>
      <c r="G331" t="s">
        <v>36</v>
      </c>
      <c r="H331" t="s">
        <v>37</v>
      </c>
      <c r="I331">
        <v>30000000</v>
      </c>
      <c r="J331">
        <v>1991</v>
      </c>
      <c r="K331">
        <v>7.2</v>
      </c>
      <c r="M331" t="s">
        <v>474</v>
      </c>
      <c r="N331">
        <v>103</v>
      </c>
      <c r="O331">
        <v>80021740</v>
      </c>
      <c r="P331" t="s">
        <v>4449</v>
      </c>
      <c r="Q331" t="s">
        <v>4450</v>
      </c>
      <c r="R331" t="s">
        <v>36</v>
      </c>
      <c r="S331" t="s">
        <v>37</v>
      </c>
      <c r="T331">
        <v>58000000</v>
      </c>
      <c r="U331">
        <v>2015</v>
      </c>
      <c r="V331">
        <v>6.4</v>
      </c>
      <c r="AT331" t="s">
        <v>474</v>
      </c>
      <c r="AU331">
        <v>103</v>
      </c>
      <c r="AV331">
        <v>80021740</v>
      </c>
      <c r="AW331" t="s">
        <v>4449</v>
      </c>
      <c r="AX331" t="s">
        <v>4450</v>
      </c>
      <c r="AY331" t="s">
        <v>36</v>
      </c>
      <c r="AZ331" t="s">
        <v>37</v>
      </c>
      <c r="BA331">
        <v>58000000</v>
      </c>
      <c r="BB331">
        <v>2015</v>
      </c>
      <c r="BC331">
        <v>6.4</v>
      </c>
      <c r="BE331" t="s">
        <v>3257</v>
      </c>
      <c r="BF331">
        <v>142</v>
      </c>
      <c r="BG331">
        <v>28341469</v>
      </c>
      <c r="BH331" t="s">
        <v>464</v>
      </c>
      <c r="BI331" t="s">
        <v>9691</v>
      </c>
      <c r="BJ331" t="s">
        <v>36</v>
      </c>
      <c r="BK331" t="s">
        <v>37</v>
      </c>
      <c r="BL331">
        <v>25000000</v>
      </c>
      <c r="BM331">
        <v>1994</v>
      </c>
      <c r="BN331">
        <v>9.3000000000000007</v>
      </c>
      <c r="CA331" t="s">
        <v>8203</v>
      </c>
      <c r="CB331">
        <v>119</v>
      </c>
      <c r="CC331">
        <v>66468315</v>
      </c>
      <c r="CD331" t="s">
        <v>61</v>
      </c>
      <c r="CE331" t="s">
        <v>8204</v>
      </c>
      <c r="CF331" t="s">
        <v>36</v>
      </c>
      <c r="CG331" t="s">
        <v>37</v>
      </c>
      <c r="CH331">
        <v>30000000</v>
      </c>
      <c r="CI331">
        <v>2012</v>
      </c>
      <c r="CJ331">
        <v>7.4</v>
      </c>
      <c r="CL331" t="s">
        <v>6837</v>
      </c>
      <c r="CM331">
        <v>98</v>
      </c>
      <c r="CN331">
        <v>32701088</v>
      </c>
      <c r="CO331" t="s">
        <v>7962</v>
      </c>
      <c r="CP331" t="s">
        <v>7963</v>
      </c>
      <c r="CQ331" t="s">
        <v>36</v>
      </c>
      <c r="CR331" t="s">
        <v>37</v>
      </c>
      <c r="CS331">
        <v>32000000</v>
      </c>
      <c r="CT331">
        <v>2005</v>
      </c>
      <c r="CU331">
        <v>6.9</v>
      </c>
      <c r="CW331" t="s">
        <v>161</v>
      </c>
      <c r="CX331">
        <v>99</v>
      </c>
      <c r="CY331">
        <v>113502246</v>
      </c>
      <c r="CZ331" t="s">
        <v>3978</v>
      </c>
      <c r="DA331" t="s">
        <v>8122</v>
      </c>
      <c r="DB331" t="s">
        <v>36</v>
      </c>
      <c r="DC331" t="s">
        <v>37</v>
      </c>
      <c r="DD331">
        <v>38000000</v>
      </c>
      <c r="DE331">
        <v>1991</v>
      </c>
      <c r="DF331">
        <v>6.8</v>
      </c>
      <c r="DS331" t="s">
        <v>16612</v>
      </c>
      <c r="DT331">
        <v>96</v>
      </c>
      <c r="DU331">
        <v>5430822</v>
      </c>
      <c r="DV331" t="s">
        <v>16614</v>
      </c>
      <c r="DW331" t="s">
        <v>16615</v>
      </c>
      <c r="DX331" t="s">
        <v>36</v>
      </c>
      <c r="DY331" t="s">
        <v>55</v>
      </c>
      <c r="DZ331">
        <v>7000000</v>
      </c>
      <c r="EA331">
        <v>1992</v>
      </c>
      <c r="EB331">
        <v>6.2</v>
      </c>
      <c r="EZ331" t="s">
        <v>8818</v>
      </c>
      <c r="FA331">
        <v>94</v>
      </c>
      <c r="FB331">
        <v>6301131</v>
      </c>
      <c r="FC331" t="s">
        <v>2617</v>
      </c>
      <c r="FD331" t="s">
        <v>8820</v>
      </c>
      <c r="FE331" t="s">
        <v>36</v>
      </c>
      <c r="FF331" t="s">
        <v>37</v>
      </c>
      <c r="FG331">
        <v>29000000</v>
      </c>
      <c r="FH331">
        <v>2005</v>
      </c>
      <c r="FI331">
        <v>7.1</v>
      </c>
      <c r="FV331" t="s">
        <v>2610</v>
      </c>
      <c r="FW331">
        <v>136</v>
      </c>
      <c r="FX331">
        <v>38509342</v>
      </c>
      <c r="FY331" t="s">
        <v>3463</v>
      </c>
      <c r="FZ331" t="s">
        <v>3464</v>
      </c>
      <c r="GA331" t="s">
        <v>36</v>
      </c>
      <c r="GB331" t="s">
        <v>37</v>
      </c>
      <c r="GC331">
        <v>75000000</v>
      </c>
      <c r="GD331">
        <v>2012</v>
      </c>
      <c r="GE331">
        <v>5.9</v>
      </c>
      <c r="GG331" t="s">
        <v>1798</v>
      </c>
      <c r="GH331">
        <v>126</v>
      </c>
      <c r="GI331">
        <v>25556065</v>
      </c>
      <c r="GJ331" t="s">
        <v>98</v>
      </c>
      <c r="GK331" t="s">
        <v>10229</v>
      </c>
      <c r="GL331" t="s">
        <v>36</v>
      </c>
      <c r="GM331" t="s">
        <v>37</v>
      </c>
      <c r="GN331">
        <v>23000000</v>
      </c>
      <c r="GO331">
        <v>2013</v>
      </c>
      <c r="GP331">
        <v>8</v>
      </c>
      <c r="HC331" t="s">
        <v>526</v>
      </c>
      <c r="HD331">
        <v>131</v>
      </c>
      <c r="HE331">
        <v>54228104</v>
      </c>
      <c r="HF331" t="s">
        <v>111</v>
      </c>
      <c r="HG331" t="s">
        <v>6436</v>
      </c>
      <c r="HH331" t="s">
        <v>36</v>
      </c>
      <c r="HI331" t="s">
        <v>55</v>
      </c>
      <c r="HJ331">
        <v>35000000</v>
      </c>
      <c r="HK331">
        <v>2002</v>
      </c>
      <c r="HL331">
        <v>7.7</v>
      </c>
    </row>
    <row r="332" spans="2:220" x14ac:dyDescent="0.2">
      <c r="B332" t="s">
        <v>4051</v>
      </c>
      <c r="C332">
        <v>115</v>
      </c>
      <c r="D332">
        <v>74540762</v>
      </c>
      <c r="E332" t="s">
        <v>4052</v>
      </c>
      <c r="F332" t="s">
        <v>4053</v>
      </c>
      <c r="G332" t="s">
        <v>36</v>
      </c>
      <c r="H332" t="s">
        <v>37</v>
      </c>
      <c r="I332">
        <v>55000000</v>
      </c>
      <c r="J332">
        <v>2004</v>
      </c>
      <c r="K332">
        <v>6.5</v>
      </c>
      <c r="M332" t="s">
        <v>474</v>
      </c>
      <c r="N332">
        <v>103</v>
      </c>
      <c r="O332">
        <v>80021740</v>
      </c>
      <c r="P332" t="s">
        <v>4449</v>
      </c>
      <c r="Q332" t="s">
        <v>4450</v>
      </c>
      <c r="R332" t="s">
        <v>36</v>
      </c>
      <c r="S332" t="s">
        <v>37</v>
      </c>
      <c r="T332">
        <v>58000000</v>
      </c>
      <c r="U332">
        <v>2015</v>
      </c>
      <c r="V332">
        <v>6.4</v>
      </c>
      <c r="AT332" t="s">
        <v>7441</v>
      </c>
      <c r="AU332">
        <v>94</v>
      </c>
      <c r="AV332">
        <v>79817937</v>
      </c>
      <c r="AW332" t="s">
        <v>3430</v>
      </c>
      <c r="AX332" t="s">
        <v>14022</v>
      </c>
      <c r="AY332" t="s">
        <v>36</v>
      </c>
      <c r="AZ332" t="s">
        <v>37</v>
      </c>
      <c r="BA332">
        <v>25000000</v>
      </c>
      <c r="BB332">
        <v>1986</v>
      </c>
      <c r="BC332">
        <v>5.9</v>
      </c>
      <c r="BE332" t="s">
        <v>258</v>
      </c>
      <c r="BF332">
        <v>97</v>
      </c>
      <c r="BG332">
        <v>28328132</v>
      </c>
      <c r="BH332" t="s">
        <v>491</v>
      </c>
      <c r="BI332" t="s">
        <v>4525</v>
      </c>
      <c r="BJ332" t="s">
        <v>36</v>
      </c>
      <c r="BK332" t="s">
        <v>37</v>
      </c>
      <c r="BL332">
        <v>58000000</v>
      </c>
      <c r="BM332">
        <v>2004</v>
      </c>
      <c r="BN332">
        <v>6.3</v>
      </c>
      <c r="CA332" t="s">
        <v>253</v>
      </c>
      <c r="CB332">
        <v>125</v>
      </c>
      <c r="CC332">
        <v>66257002</v>
      </c>
      <c r="CD332" t="s">
        <v>270</v>
      </c>
      <c r="CE332" t="s">
        <v>3384</v>
      </c>
      <c r="CF332" t="s">
        <v>36</v>
      </c>
      <c r="CG332" t="s">
        <v>37</v>
      </c>
      <c r="CH332">
        <v>70000000</v>
      </c>
      <c r="CI332">
        <v>2003</v>
      </c>
      <c r="CJ332">
        <v>8</v>
      </c>
      <c r="CL332" t="s">
        <v>4617</v>
      </c>
      <c r="CM332">
        <v>106</v>
      </c>
      <c r="CN332">
        <v>32645546</v>
      </c>
      <c r="CO332" t="s">
        <v>7510</v>
      </c>
      <c r="CP332" t="s">
        <v>12871</v>
      </c>
      <c r="CQ332" t="s">
        <v>36</v>
      </c>
      <c r="CR332" t="s">
        <v>37</v>
      </c>
      <c r="CS332">
        <v>14000000</v>
      </c>
      <c r="CT332">
        <v>2005</v>
      </c>
      <c r="CU332">
        <v>6.4</v>
      </c>
      <c r="CW332" t="s">
        <v>8143</v>
      </c>
      <c r="CX332">
        <v>87</v>
      </c>
      <c r="CY332">
        <v>85416609</v>
      </c>
      <c r="CZ332" t="s">
        <v>98</v>
      </c>
      <c r="DA332" t="s">
        <v>8144</v>
      </c>
      <c r="DB332" t="s">
        <v>36</v>
      </c>
      <c r="DC332" t="s">
        <v>37</v>
      </c>
      <c r="DD332">
        <v>30000000</v>
      </c>
      <c r="DE332">
        <v>2004</v>
      </c>
      <c r="DF332">
        <v>7</v>
      </c>
      <c r="DS332" t="s">
        <v>4406</v>
      </c>
      <c r="DT332">
        <v>94</v>
      </c>
      <c r="DU332">
        <v>5132655</v>
      </c>
      <c r="DV332" t="s">
        <v>11345</v>
      </c>
      <c r="DW332" t="s">
        <v>11346</v>
      </c>
      <c r="DX332" t="s">
        <v>36</v>
      </c>
      <c r="DY332" t="s">
        <v>266</v>
      </c>
      <c r="DZ332">
        <v>20000000</v>
      </c>
      <c r="EA332">
        <v>2005</v>
      </c>
      <c r="EB332">
        <v>2.2999999999999998</v>
      </c>
      <c r="EZ332" t="s">
        <v>4174</v>
      </c>
      <c r="FA332">
        <v>133</v>
      </c>
      <c r="FB332">
        <v>6167817</v>
      </c>
      <c r="FC332" t="s">
        <v>4816</v>
      </c>
      <c r="FD332" t="s">
        <v>4817</v>
      </c>
      <c r="FE332" t="s">
        <v>1462</v>
      </c>
      <c r="FF332" t="s">
        <v>1463</v>
      </c>
      <c r="FG332">
        <v>47000000</v>
      </c>
      <c r="FH332">
        <v>2004</v>
      </c>
      <c r="FI332">
        <v>7.7</v>
      </c>
      <c r="FV332" t="s">
        <v>938</v>
      </c>
      <c r="FW332">
        <v>135</v>
      </c>
      <c r="FX332">
        <v>38372662</v>
      </c>
      <c r="FY332" t="s">
        <v>8952</v>
      </c>
      <c r="FZ332" t="s">
        <v>8953</v>
      </c>
      <c r="GA332" t="s">
        <v>36</v>
      </c>
      <c r="GB332" t="s">
        <v>1463</v>
      </c>
      <c r="GC332">
        <v>28000000</v>
      </c>
      <c r="GD332">
        <v>2005</v>
      </c>
      <c r="GE332">
        <v>7.8</v>
      </c>
      <c r="GG332" t="s">
        <v>14952</v>
      </c>
      <c r="GH332">
        <v>98</v>
      </c>
      <c r="GI332">
        <v>25464480</v>
      </c>
      <c r="GJ332" t="s">
        <v>1970</v>
      </c>
      <c r="GK332" t="s">
        <v>14953</v>
      </c>
      <c r="GL332" t="s">
        <v>36</v>
      </c>
      <c r="GM332" t="s">
        <v>37</v>
      </c>
      <c r="GN332">
        <v>10000000</v>
      </c>
      <c r="GO332">
        <v>2009</v>
      </c>
      <c r="GP332">
        <v>5.9</v>
      </c>
      <c r="HC332" t="s">
        <v>28</v>
      </c>
      <c r="HD332">
        <v>171</v>
      </c>
      <c r="HE332">
        <v>54222000</v>
      </c>
      <c r="HF332" t="s">
        <v>3005</v>
      </c>
      <c r="HG332" t="s">
        <v>3404</v>
      </c>
      <c r="HH332" t="s">
        <v>36</v>
      </c>
      <c r="HI332" t="s">
        <v>37</v>
      </c>
      <c r="HJ332">
        <v>69500000</v>
      </c>
      <c r="HK332">
        <v>1989</v>
      </c>
      <c r="HL332">
        <v>7.6</v>
      </c>
    </row>
    <row r="333" spans="2:220" x14ac:dyDescent="0.2">
      <c r="B333" t="s">
        <v>2941</v>
      </c>
      <c r="C333">
        <v>109</v>
      </c>
      <c r="D333">
        <v>74484168</v>
      </c>
      <c r="E333" t="s">
        <v>3333</v>
      </c>
      <c r="F333" t="s">
        <v>8229</v>
      </c>
      <c r="G333" t="s">
        <v>36</v>
      </c>
      <c r="H333" t="s">
        <v>37</v>
      </c>
      <c r="I333">
        <v>45000000</v>
      </c>
      <c r="J333">
        <v>2005</v>
      </c>
      <c r="K333">
        <v>6.9</v>
      </c>
      <c r="M333" t="s">
        <v>7441</v>
      </c>
      <c r="N333">
        <v>94</v>
      </c>
      <c r="O333">
        <v>79817937</v>
      </c>
      <c r="P333" t="s">
        <v>3430</v>
      </c>
      <c r="Q333" t="s">
        <v>14022</v>
      </c>
      <c r="R333" t="s">
        <v>36</v>
      </c>
      <c r="S333" t="s">
        <v>37</v>
      </c>
      <c r="T333">
        <v>25000000</v>
      </c>
      <c r="U333">
        <v>1986</v>
      </c>
      <c r="V333">
        <v>5.9</v>
      </c>
      <c r="AT333" t="s">
        <v>253</v>
      </c>
      <c r="AU333">
        <v>113</v>
      </c>
      <c r="AV333">
        <v>79711678</v>
      </c>
      <c r="AW333" t="s">
        <v>42</v>
      </c>
      <c r="AX333" t="s">
        <v>881</v>
      </c>
      <c r="AY333" t="s">
        <v>36</v>
      </c>
      <c r="AZ333" t="s">
        <v>37</v>
      </c>
      <c r="BA333">
        <v>100000000</v>
      </c>
      <c r="BB333">
        <v>2012</v>
      </c>
      <c r="BC333">
        <v>6.2</v>
      </c>
      <c r="BE333" t="s">
        <v>5474</v>
      </c>
      <c r="BF333">
        <v>107</v>
      </c>
      <c r="BG333">
        <v>28014536</v>
      </c>
      <c r="BH333" t="s">
        <v>3488</v>
      </c>
      <c r="BI333" t="s">
        <v>12878</v>
      </c>
      <c r="BJ333" t="s">
        <v>36</v>
      </c>
      <c r="BK333" t="s">
        <v>37</v>
      </c>
      <c r="BL333">
        <v>15000000</v>
      </c>
      <c r="BM333">
        <v>1997</v>
      </c>
      <c r="BN333">
        <v>7.4</v>
      </c>
      <c r="CA333" t="s">
        <v>1762</v>
      </c>
      <c r="CB333">
        <v>137</v>
      </c>
      <c r="CC333">
        <v>66207920</v>
      </c>
      <c r="CD333" t="s">
        <v>632</v>
      </c>
      <c r="CE333" t="s">
        <v>4660</v>
      </c>
      <c r="CF333" t="s">
        <v>36</v>
      </c>
      <c r="CG333" t="s">
        <v>37</v>
      </c>
      <c r="CH333">
        <v>30000000</v>
      </c>
      <c r="CI333">
        <v>2004</v>
      </c>
      <c r="CJ333">
        <v>8</v>
      </c>
      <c r="CL333" t="s">
        <v>9630</v>
      </c>
      <c r="CM333">
        <v>90</v>
      </c>
      <c r="CN333">
        <v>32553210</v>
      </c>
      <c r="CO333" t="s">
        <v>9632</v>
      </c>
      <c r="CP333" t="s">
        <v>9633</v>
      </c>
      <c r="CQ333" t="s">
        <v>36</v>
      </c>
      <c r="CR333" t="s">
        <v>55</v>
      </c>
      <c r="CS333">
        <v>25000000</v>
      </c>
      <c r="CT333">
        <v>2007</v>
      </c>
      <c r="CU333">
        <v>6.3</v>
      </c>
      <c r="CW333" t="s">
        <v>196</v>
      </c>
      <c r="CX333">
        <v>87</v>
      </c>
      <c r="CY333">
        <v>64172251</v>
      </c>
      <c r="CZ333" t="s">
        <v>1651</v>
      </c>
      <c r="DA333" t="s">
        <v>8208</v>
      </c>
      <c r="DB333" t="s">
        <v>36</v>
      </c>
      <c r="DC333" t="s">
        <v>37</v>
      </c>
      <c r="DD333">
        <v>30000000</v>
      </c>
      <c r="DE333">
        <v>2001</v>
      </c>
      <c r="DF333">
        <v>5.4</v>
      </c>
      <c r="DS333" t="s">
        <v>23367</v>
      </c>
      <c r="DT333">
        <v>80</v>
      </c>
      <c r="DU333">
        <v>5000000</v>
      </c>
      <c r="DV333" t="s">
        <v>23370</v>
      </c>
      <c r="DW333" t="s">
        <v>23371</v>
      </c>
      <c r="DX333" t="s">
        <v>36</v>
      </c>
      <c r="DY333" t="s">
        <v>37</v>
      </c>
      <c r="DZ333">
        <v>210000</v>
      </c>
      <c r="EA333">
        <v>1953</v>
      </c>
      <c r="EB333">
        <v>6.7</v>
      </c>
      <c r="EZ333" t="s">
        <v>5162</v>
      </c>
      <c r="FA333">
        <v>102</v>
      </c>
      <c r="FB333">
        <v>6114237</v>
      </c>
      <c r="FC333" t="s">
        <v>4176</v>
      </c>
      <c r="FD333" t="s">
        <v>6817</v>
      </c>
      <c r="FE333" t="s">
        <v>36</v>
      </c>
      <c r="FF333" t="s">
        <v>37</v>
      </c>
      <c r="FG333">
        <v>40000000</v>
      </c>
      <c r="FH333">
        <v>2001</v>
      </c>
      <c r="FI333">
        <v>6.2</v>
      </c>
      <c r="FV333" t="s">
        <v>690</v>
      </c>
      <c r="FW333">
        <v>127</v>
      </c>
      <c r="FX333">
        <v>38345403</v>
      </c>
      <c r="FY333" t="s">
        <v>111</v>
      </c>
      <c r="FZ333" t="s">
        <v>3424</v>
      </c>
      <c r="GA333" t="s">
        <v>36</v>
      </c>
      <c r="GB333" t="s">
        <v>55</v>
      </c>
      <c r="GC333">
        <v>70000000</v>
      </c>
      <c r="GD333">
        <v>2007</v>
      </c>
      <c r="GE333">
        <v>7.7</v>
      </c>
      <c r="GG333" t="s">
        <v>13743</v>
      </c>
      <c r="GH333">
        <v>108</v>
      </c>
      <c r="GI333">
        <v>25440971</v>
      </c>
      <c r="GJ333" t="s">
        <v>13745</v>
      </c>
      <c r="GK333" t="s">
        <v>13746</v>
      </c>
      <c r="GL333" t="s">
        <v>36</v>
      </c>
      <c r="GM333" t="s">
        <v>55</v>
      </c>
      <c r="GN333">
        <v>15000000</v>
      </c>
      <c r="GO333">
        <v>2015</v>
      </c>
      <c r="GP333">
        <v>7.7</v>
      </c>
      <c r="HC333" t="s">
        <v>1762</v>
      </c>
      <c r="HD333">
        <v>187</v>
      </c>
      <c r="HE333">
        <v>54116191</v>
      </c>
      <c r="HF333" t="s">
        <v>3906</v>
      </c>
      <c r="HG333" t="s">
        <v>3907</v>
      </c>
      <c r="HH333" t="s">
        <v>36</v>
      </c>
      <c r="HI333" t="s">
        <v>37</v>
      </c>
      <c r="HJ333">
        <v>44000000</v>
      </c>
      <c r="HK333">
        <v>2015</v>
      </c>
      <c r="HL333">
        <v>7.9</v>
      </c>
    </row>
    <row r="334" spans="2:220" x14ac:dyDescent="0.2">
      <c r="B334" t="s">
        <v>2696</v>
      </c>
      <c r="C334">
        <v>98</v>
      </c>
      <c r="D334">
        <v>74329966</v>
      </c>
      <c r="E334" t="s">
        <v>389</v>
      </c>
      <c r="F334" t="s">
        <v>2698</v>
      </c>
      <c r="G334" t="s">
        <v>36</v>
      </c>
      <c r="H334" t="s">
        <v>37</v>
      </c>
      <c r="I334">
        <v>70000000</v>
      </c>
      <c r="J334">
        <v>1998</v>
      </c>
      <c r="K334">
        <v>5.7</v>
      </c>
      <c r="M334" t="s">
        <v>9083</v>
      </c>
      <c r="N334">
        <v>116</v>
      </c>
      <c r="O334">
        <v>78900000</v>
      </c>
      <c r="P334" t="s">
        <v>1026</v>
      </c>
      <c r="Q334" t="s">
        <v>14032</v>
      </c>
      <c r="R334" t="s">
        <v>36</v>
      </c>
      <c r="S334" t="s">
        <v>37</v>
      </c>
      <c r="T334">
        <v>11000000</v>
      </c>
      <c r="U334">
        <v>1982</v>
      </c>
      <c r="V334">
        <v>7.7</v>
      </c>
      <c r="AT334" t="s">
        <v>1677</v>
      </c>
      <c r="AU334">
        <v>102</v>
      </c>
      <c r="AV334">
        <v>79566871</v>
      </c>
      <c r="AW334" t="s">
        <v>6968</v>
      </c>
      <c r="AX334" t="s">
        <v>8169</v>
      </c>
      <c r="AY334" t="s">
        <v>36</v>
      </c>
      <c r="AZ334" t="s">
        <v>37</v>
      </c>
      <c r="BA334">
        <v>30000000</v>
      </c>
      <c r="BB334">
        <v>2009</v>
      </c>
      <c r="BC334">
        <v>4.2</v>
      </c>
      <c r="BE334" t="s">
        <v>13695</v>
      </c>
      <c r="BF334">
        <v>84</v>
      </c>
      <c r="BG334">
        <v>27979400</v>
      </c>
      <c r="BH334" t="s">
        <v>1954</v>
      </c>
      <c r="BI334" t="s">
        <v>13696</v>
      </c>
      <c r="BJ334" t="s">
        <v>36</v>
      </c>
      <c r="BK334" t="s">
        <v>37</v>
      </c>
      <c r="BL334">
        <v>8200000</v>
      </c>
      <c r="BM334">
        <v>1993</v>
      </c>
      <c r="BN334">
        <v>6.1</v>
      </c>
      <c r="CA334" t="s">
        <v>13323</v>
      </c>
      <c r="CB334">
        <v>115</v>
      </c>
      <c r="CC334">
        <v>66009973</v>
      </c>
      <c r="CD334" t="s">
        <v>4363</v>
      </c>
      <c r="CE334" t="s">
        <v>13324</v>
      </c>
      <c r="CF334" t="s">
        <v>36</v>
      </c>
      <c r="CG334" t="s">
        <v>37</v>
      </c>
      <c r="CH334">
        <v>14800000</v>
      </c>
      <c r="CI334">
        <v>2015</v>
      </c>
      <c r="CJ334">
        <v>5.7</v>
      </c>
      <c r="CL334" t="s">
        <v>4750</v>
      </c>
      <c r="CM334">
        <v>88</v>
      </c>
      <c r="CN334">
        <v>31051126</v>
      </c>
      <c r="CO334" t="s">
        <v>491</v>
      </c>
      <c r="CP334" t="s">
        <v>4752</v>
      </c>
      <c r="CQ334" t="s">
        <v>36</v>
      </c>
      <c r="CR334" t="s">
        <v>55</v>
      </c>
      <c r="CS334">
        <v>55000000</v>
      </c>
      <c r="CT334">
        <v>2012</v>
      </c>
      <c r="CU334">
        <v>6.7</v>
      </c>
      <c r="CW334" t="s">
        <v>2559</v>
      </c>
      <c r="CX334">
        <v>98</v>
      </c>
      <c r="CY334">
        <v>56044241</v>
      </c>
      <c r="CZ334" t="s">
        <v>748</v>
      </c>
      <c r="DA334" t="s">
        <v>8250</v>
      </c>
      <c r="DB334" t="s">
        <v>36</v>
      </c>
      <c r="DC334" t="s">
        <v>37</v>
      </c>
      <c r="DD334">
        <v>37000000</v>
      </c>
      <c r="DE334">
        <v>2004</v>
      </c>
      <c r="DF334">
        <v>6.1</v>
      </c>
      <c r="DS334" t="s">
        <v>4937</v>
      </c>
      <c r="DT334">
        <v>119</v>
      </c>
      <c r="DU334">
        <v>4992159</v>
      </c>
      <c r="DV334" t="s">
        <v>3879</v>
      </c>
      <c r="DW334" t="s">
        <v>15964</v>
      </c>
      <c r="DX334" t="s">
        <v>36</v>
      </c>
      <c r="DY334" t="s">
        <v>37</v>
      </c>
      <c r="DZ334">
        <v>8550000</v>
      </c>
      <c r="EA334">
        <v>2004</v>
      </c>
      <c r="EB334">
        <v>5.6</v>
      </c>
      <c r="EZ334" t="s">
        <v>3514</v>
      </c>
      <c r="FA334">
        <v>116</v>
      </c>
      <c r="FB334">
        <v>5851188</v>
      </c>
      <c r="FC334" t="s">
        <v>3516</v>
      </c>
      <c r="FD334" t="s">
        <v>3517</v>
      </c>
      <c r="FE334" t="s">
        <v>36</v>
      </c>
      <c r="FF334" t="s">
        <v>55</v>
      </c>
      <c r="FG334">
        <v>70000000</v>
      </c>
      <c r="FH334">
        <v>2006</v>
      </c>
      <c r="FI334">
        <v>4.2</v>
      </c>
      <c r="FV334" t="s">
        <v>14578</v>
      </c>
      <c r="FW334">
        <v>111</v>
      </c>
      <c r="FX334">
        <v>38317535</v>
      </c>
      <c r="FY334" t="s">
        <v>403</v>
      </c>
      <c r="FZ334" t="s">
        <v>14580</v>
      </c>
      <c r="GA334" t="s">
        <v>36</v>
      </c>
      <c r="GB334" t="s">
        <v>55</v>
      </c>
      <c r="GC334">
        <v>11000000</v>
      </c>
      <c r="GD334">
        <v>2015</v>
      </c>
      <c r="GE334">
        <v>7.5</v>
      </c>
      <c r="GG334" t="s">
        <v>5365</v>
      </c>
      <c r="GH334">
        <v>101</v>
      </c>
      <c r="GI334">
        <v>25407250</v>
      </c>
      <c r="GJ334" t="s">
        <v>270</v>
      </c>
      <c r="GK334" t="s">
        <v>5367</v>
      </c>
      <c r="GL334" t="s">
        <v>36</v>
      </c>
      <c r="GM334" t="s">
        <v>37</v>
      </c>
      <c r="GN334">
        <v>50000000</v>
      </c>
      <c r="GO334">
        <v>1996</v>
      </c>
      <c r="GP334">
        <v>5.7</v>
      </c>
      <c r="HC334" t="s">
        <v>330</v>
      </c>
      <c r="HD334">
        <v>103</v>
      </c>
      <c r="HE334">
        <v>53991137</v>
      </c>
      <c r="HF334" t="s">
        <v>7327</v>
      </c>
      <c r="HG334" t="s">
        <v>20926</v>
      </c>
      <c r="HH334" t="s">
        <v>36</v>
      </c>
      <c r="HI334" t="s">
        <v>37</v>
      </c>
      <c r="HJ334">
        <v>1500000</v>
      </c>
      <c r="HK334">
        <v>2010</v>
      </c>
      <c r="HL334">
        <v>6.8</v>
      </c>
    </row>
    <row r="335" spans="2:220" x14ac:dyDescent="0.2">
      <c r="B335" t="s">
        <v>2064</v>
      </c>
      <c r="C335">
        <v>105</v>
      </c>
      <c r="D335">
        <v>73648142</v>
      </c>
      <c r="E335" t="s">
        <v>2117</v>
      </c>
      <c r="F335" t="s">
        <v>4060</v>
      </c>
      <c r="G335" t="s">
        <v>36</v>
      </c>
      <c r="H335" t="s">
        <v>37</v>
      </c>
      <c r="I335">
        <v>60000000</v>
      </c>
      <c r="J335">
        <v>1999</v>
      </c>
      <c r="K335">
        <v>5.8</v>
      </c>
      <c r="M335" t="s">
        <v>9441</v>
      </c>
      <c r="N335">
        <v>88</v>
      </c>
      <c r="O335">
        <v>78656813</v>
      </c>
      <c r="P335" t="s">
        <v>9443</v>
      </c>
      <c r="Q335" t="s">
        <v>9444</v>
      </c>
      <c r="R335" t="s">
        <v>36</v>
      </c>
      <c r="S335" t="s">
        <v>37</v>
      </c>
      <c r="T335">
        <v>25000000</v>
      </c>
      <c r="U335">
        <v>1991</v>
      </c>
      <c r="V335">
        <v>6</v>
      </c>
      <c r="AT335" t="s">
        <v>1250</v>
      </c>
      <c r="AU335">
        <v>106</v>
      </c>
      <c r="AV335">
        <v>78747585</v>
      </c>
      <c r="AW335" t="s">
        <v>147</v>
      </c>
      <c r="AX335" t="s">
        <v>2184</v>
      </c>
      <c r="AY335" t="s">
        <v>36</v>
      </c>
      <c r="AZ335" t="s">
        <v>37</v>
      </c>
      <c r="BA335">
        <v>88000000</v>
      </c>
      <c r="BB335">
        <v>2015</v>
      </c>
      <c r="BC335">
        <v>5.6</v>
      </c>
      <c r="BE335" t="s">
        <v>2650</v>
      </c>
      <c r="BF335">
        <v>97</v>
      </c>
      <c r="BG335">
        <v>27900000</v>
      </c>
      <c r="BH335" t="s">
        <v>800</v>
      </c>
      <c r="BI335" t="s">
        <v>18880</v>
      </c>
      <c r="BJ335" t="s">
        <v>36</v>
      </c>
      <c r="BK335" t="s">
        <v>37</v>
      </c>
      <c r="BL335">
        <v>3500000</v>
      </c>
      <c r="BM335">
        <v>1993</v>
      </c>
      <c r="BN335">
        <v>7.5</v>
      </c>
      <c r="CA335" t="s">
        <v>2726</v>
      </c>
      <c r="CB335">
        <v>129</v>
      </c>
      <c r="CC335">
        <v>65948711</v>
      </c>
      <c r="CD335" t="s">
        <v>1725</v>
      </c>
      <c r="CE335" t="s">
        <v>2728</v>
      </c>
      <c r="CF335" t="s">
        <v>36</v>
      </c>
      <c r="CG335" t="s">
        <v>37</v>
      </c>
      <c r="CH335">
        <v>80000000</v>
      </c>
      <c r="CI335">
        <v>2004</v>
      </c>
      <c r="CJ335">
        <v>6.6</v>
      </c>
      <c r="CL335" t="s">
        <v>3889</v>
      </c>
      <c r="CM335">
        <v>98</v>
      </c>
      <c r="CN335">
        <v>30857814</v>
      </c>
      <c r="CO335" t="s">
        <v>436</v>
      </c>
      <c r="CP335" t="s">
        <v>12840</v>
      </c>
      <c r="CQ335" t="s">
        <v>36</v>
      </c>
      <c r="CR335" t="s">
        <v>37</v>
      </c>
      <c r="CS335">
        <v>16000000</v>
      </c>
      <c r="CT335">
        <v>1987</v>
      </c>
      <c r="CU335">
        <v>8.1</v>
      </c>
      <c r="CW335" t="s">
        <v>4001</v>
      </c>
      <c r="CX335">
        <v>94</v>
      </c>
      <c r="CY335">
        <v>56816662</v>
      </c>
      <c r="CZ335" t="s">
        <v>4627</v>
      </c>
      <c r="DA335" t="s">
        <v>8255</v>
      </c>
      <c r="DB335" t="s">
        <v>36</v>
      </c>
      <c r="DC335" t="s">
        <v>3569</v>
      </c>
      <c r="DD335">
        <v>17000000</v>
      </c>
      <c r="DE335">
        <v>2011</v>
      </c>
      <c r="DF335">
        <v>7.7</v>
      </c>
      <c r="DS335" t="s">
        <v>12335</v>
      </c>
      <c r="DT335">
        <v>83</v>
      </c>
      <c r="DU335">
        <v>4930798</v>
      </c>
      <c r="DV335" t="s">
        <v>12337</v>
      </c>
      <c r="DW335" t="s">
        <v>12338</v>
      </c>
      <c r="DX335" t="s">
        <v>36</v>
      </c>
      <c r="DY335" t="s">
        <v>37</v>
      </c>
      <c r="DZ335">
        <v>17000000</v>
      </c>
      <c r="EA335">
        <v>2012</v>
      </c>
      <c r="EB335">
        <v>4.0999999999999996</v>
      </c>
      <c r="EZ335" t="s">
        <v>9160</v>
      </c>
      <c r="FA335">
        <v>100</v>
      </c>
      <c r="FB335">
        <v>5480996</v>
      </c>
      <c r="FC335" t="s">
        <v>95</v>
      </c>
      <c r="FD335" t="s">
        <v>11338</v>
      </c>
      <c r="FE335" t="s">
        <v>36</v>
      </c>
      <c r="FF335" t="s">
        <v>37</v>
      </c>
      <c r="FG335">
        <v>8700000</v>
      </c>
      <c r="FH335">
        <v>2006</v>
      </c>
      <c r="FI335">
        <v>7.1</v>
      </c>
      <c r="FV335" t="s">
        <v>6061</v>
      </c>
      <c r="FW335">
        <v>97</v>
      </c>
      <c r="FX335">
        <v>38201895</v>
      </c>
      <c r="FY335" t="s">
        <v>2475</v>
      </c>
      <c r="FZ335" t="s">
        <v>14544</v>
      </c>
      <c r="GA335" t="s">
        <v>36</v>
      </c>
      <c r="GB335" t="s">
        <v>37</v>
      </c>
      <c r="GC335">
        <v>10500000</v>
      </c>
      <c r="GD335">
        <v>1999</v>
      </c>
      <c r="GE335">
        <v>6.9</v>
      </c>
      <c r="GG335" t="s">
        <v>94</v>
      </c>
      <c r="GH335">
        <v>119</v>
      </c>
      <c r="GI335">
        <v>25335935</v>
      </c>
      <c r="GJ335" t="s">
        <v>1520</v>
      </c>
      <c r="GK335" t="s">
        <v>6933</v>
      </c>
      <c r="GL335" t="s">
        <v>36</v>
      </c>
      <c r="GM335" t="s">
        <v>37</v>
      </c>
      <c r="GN335">
        <v>40000000</v>
      </c>
      <c r="GO335">
        <v>2005</v>
      </c>
      <c r="GP335">
        <v>8</v>
      </c>
      <c r="HC335" t="s">
        <v>1338</v>
      </c>
      <c r="HD335">
        <v>119</v>
      </c>
      <c r="HE335">
        <v>53789313</v>
      </c>
      <c r="HF335" t="s">
        <v>1706</v>
      </c>
      <c r="HG335" t="s">
        <v>4129</v>
      </c>
      <c r="HH335" t="s">
        <v>36</v>
      </c>
      <c r="HI335" t="s">
        <v>37</v>
      </c>
      <c r="HJ335">
        <v>60000000</v>
      </c>
      <c r="HK335">
        <v>2003</v>
      </c>
      <c r="HL335">
        <v>6.3</v>
      </c>
    </row>
    <row r="336" spans="2:220" x14ac:dyDescent="0.2">
      <c r="B336" t="s">
        <v>1302</v>
      </c>
      <c r="C336">
        <v>119</v>
      </c>
      <c r="D336">
        <v>73209340</v>
      </c>
      <c r="E336" t="s">
        <v>2207</v>
      </c>
      <c r="F336" t="s">
        <v>2208</v>
      </c>
      <c r="G336" t="s">
        <v>36</v>
      </c>
      <c r="H336" t="s">
        <v>37</v>
      </c>
      <c r="I336">
        <v>95000000</v>
      </c>
      <c r="J336">
        <v>2000</v>
      </c>
      <c r="K336">
        <v>5.7</v>
      </c>
      <c r="M336" t="s">
        <v>387</v>
      </c>
      <c r="N336">
        <v>146</v>
      </c>
      <c r="O336">
        <v>78616689</v>
      </c>
      <c r="P336" t="s">
        <v>2187</v>
      </c>
      <c r="Q336" t="s">
        <v>2188</v>
      </c>
      <c r="R336" t="s">
        <v>36</v>
      </c>
      <c r="S336" t="s">
        <v>37</v>
      </c>
      <c r="T336">
        <v>100000000</v>
      </c>
      <c r="U336">
        <v>2001</v>
      </c>
      <c r="V336">
        <v>7.1</v>
      </c>
      <c r="AT336" t="s">
        <v>9441</v>
      </c>
      <c r="AU336">
        <v>88</v>
      </c>
      <c r="AV336">
        <v>78656813</v>
      </c>
      <c r="AW336" t="s">
        <v>9443</v>
      </c>
      <c r="AX336" t="s">
        <v>9444</v>
      </c>
      <c r="AY336" t="s">
        <v>36</v>
      </c>
      <c r="AZ336" t="s">
        <v>37</v>
      </c>
      <c r="BA336">
        <v>25000000</v>
      </c>
      <c r="BB336">
        <v>1991</v>
      </c>
      <c r="BC336">
        <v>6</v>
      </c>
      <c r="BE336" t="s">
        <v>4529</v>
      </c>
      <c r="BF336">
        <v>93</v>
      </c>
      <c r="BG336">
        <v>27829874</v>
      </c>
      <c r="BH336" t="s">
        <v>333</v>
      </c>
      <c r="BI336" t="s">
        <v>14205</v>
      </c>
      <c r="BJ336" t="s">
        <v>36</v>
      </c>
      <c r="BK336" t="s">
        <v>37</v>
      </c>
      <c r="BL336">
        <v>12000000</v>
      </c>
      <c r="BM336">
        <v>2006</v>
      </c>
      <c r="BN336">
        <v>7</v>
      </c>
      <c r="CA336" t="s">
        <v>276</v>
      </c>
      <c r="CB336">
        <v>119</v>
      </c>
      <c r="CC336">
        <v>65807024</v>
      </c>
      <c r="CD336" t="s">
        <v>164</v>
      </c>
      <c r="CE336" t="s">
        <v>10204</v>
      </c>
      <c r="CF336" t="s">
        <v>36</v>
      </c>
      <c r="CG336" t="s">
        <v>37</v>
      </c>
      <c r="CH336">
        <v>19000000</v>
      </c>
      <c r="CI336">
        <v>1995</v>
      </c>
      <c r="CJ336">
        <v>6.8</v>
      </c>
      <c r="CL336" t="s">
        <v>5767</v>
      </c>
      <c r="CM336">
        <v>115</v>
      </c>
      <c r="CN336">
        <v>30127963</v>
      </c>
      <c r="CO336" t="s">
        <v>12865</v>
      </c>
      <c r="CP336" t="s">
        <v>12866</v>
      </c>
      <c r="CQ336" t="s">
        <v>36</v>
      </c>
      <c r="CR336" t="s">
        <v>37</v>
      </c>
      <c r="CS336">
        <v>15000000</v>
      </c>
      <c r="CT336">
        <v>2014</v>
      </c>
      <c r="CU336">
        <v>6.7</v>
      </c>
      <c r="CW336" t="s">
        <v>5909</v>
      </c>
      <c r="CX336">
        <v>99</v>
      </c>
      <c r="CY336">
        <v>51432423</v>
      </c>
      <c r="CZ336" t="s">
        <v>8277</v>
      </c>
      <c r="DA336" t="s">
        <v>8278</v>
      </c>
      <c r="DB336" t="s">
        <v>36</v>
      </c>
      <c r="DC336" t="s">
        <v>37</v>
      </c>
      <c r="DD336">
        <v>30000000</v>
      </c>
      <c r="DE336">
        <v>2002</v>
      </c>
      <c r="DF336">
        <v>5.0999999999999996</v>
      </c>
      <c r="DS336" t="s">
        <v>7402</v>
      </c>
      <c r="DT336">
        <v>100</v>
      </c>
      <c r="DU336">
        <v>4884663</v>
      </c>
      <c r="DV336" t="s">
        <v>14574</v>
      </c>
      <c r="DW336" t="s">
        <v>14575</v>
      </c>
      <c r="DX336" t="s">
        <v>36</v>
      </c>
      <c r="DY336" t="s">
        <v>37</v>
      </c>
      <c r="DZ336">
        <v>12000000</v>
      </c>
      <c r="EA336">
        <v>1986</v>
      </c>
      <c r="EB336">
        <v>5.5</v>
      </c>
      <c r="EZ336" t="s">
        <v>13138</v>
      </c>
      <c r="FA336">
        <v>105</v>
      </c>
      <c r="FB336">
        <v>5217498</v>
      </c>
      <c r="FC336" t="s">
        <v>9089</v>
      </c>
      <c r="FD336" t="s">
        <v>13139</v>
      </c>
      <c r="FE336" t="s">
        <v>36</v>
      </c>
      <c r="FF336" t="s">
        <v>37</v>
      </c>
      <c r="FG336">
        <v>15000000</v>
      </c>
      <c r="FH336">
        <v>2000</v>
      </c>
      <c r="FI336">
        <v>4.5999999999999996</v>
      </c>
      <c r="FV336" t="s">
        <v>7437</v>
      </c>
      <c r="FW336">
        <v>97</v>
      </c>
      <c r="FX336">
        <v>38176108</v>
      </c>
      <c r="FY336" t="s">
        <v>61</v>
      </c>
      <c r="FZ336" t="s">
        <v>13686</v>
      </c>
      <c r="GA336" t="s">
        <v>36</v>
      </c>
      <c r="GB336" t="s">
        <v>37</v>
      </c>
      <c r="GC336">
        <v>16000000</v>
      </c>
      <c r="GD336">
        <v>1999</v>
      </c>
      <c r="GE336">
        <v>7.2</v>
      </c>
      <c r="GG336" t="s">
        <v>5365</v>
      </c>
      <c r="GH336">
        <v>106</v>
      </c>
      <c r="GI336">
        <v>25244700</v>
      </c>
      <c r="GJ336" t="s">
        <v>10177</v>
      </c>
      <c r="GK336" t="s">
        <v>17048</v>
      </c>
      <c r="GL336" t="s">
        <v>36</v>
      </c>
      <c r="GM336" t="s">
        <v>55</v>
      </c>
      <c r="GN336">
        <v>6000000</v>
      </c>
      <c r="GO336">
        <v>1981</v>
      </c>
      <c r="GP336">
        <v>7.2</v>
      </c>
      <c r="HC336" t="s">
        <v>4469</v>
      </c>
      <c r="HD336">
        <v>87</v>
      </c>
      <c r="HE336">
        <v>53715611</v>
      </c>
      <c r="HF336" t="s">
        <v>1782</v>
      </c>
      <c r="HG336" t="s">
        <v>4472</v>
      </c>
      <c r="HH336" t="s">
        <v>36</v>
      </c>
      <c r="HI336" t="s">
        <v>37</v>
      </c>
      <c r="HJ336">
        <v>63000000</v>
      </c>
      <c r="HK336">
        <v>1988</v>
      </c>
      <c r="HL336">
        <v>5.7</v>
      </c>
    </row>
    <row r="337" spans="2:220" x14ac:dyDescent="0.2">
      <c r="B337" t="s">
        <v>426</v>
      </c>
      <c r="C337">
        <v>131</v>
      </c>
      <c r="D337">
        <v>73103784</v>
      </c>
      <c r="E337" t="s">
        <v>442</v>
      </c>
      <c r="F337" t="s">
        <v>922</v>
      </c>
      <c r="G337" t="s">
        <v>36</v>
      </c>
      <c r="H337" t="s">
        <v>37</v>
      </c>
      <c r="I337">
        <v>150000000</v>
      </c>
      <c r="J337">
        <v>2013</v>
      </c>
      <c r="K337">
        <v>6.4</v>
      </c>
      <c r="M337" t="s">
        <v>387</v>
      </c>
      <c r="N337">
        <v>107</v>
      </c>
      <c r="O337">
        <v>77564037</v>
      </c>
      <c r="P337" t="s">
        <v>1210</v>
      </c>
      <c r="Q337" t="s">
        <v>1211</v>
      </c>
      <c r="R337" t="s">
        <v>36</v>
      </c>
      <c r="S337" t="s">
        <v>37</v>
      </c>
      <c r="T337">
        <v>135000000</v>
      </c>
      <c r="U337">
        <v>2011</v>
      </c>
      <c r="V337">
        <v>7.4</v>
      </c>
      <c r="AT337" t="s">
        <v>258</v>
      </c>
      <c r="AU337">
        <v>104</v>
      </c>
      <c r="AV337">
        <v>78009155</v>
      </c>
      <c r="AW337" t="s">
        <v>900</v>
      </c>
      <c r="AX337" t="s">
        <v>2362</v>
      </c>
      <c r="AY337" t="s">
        <v>36</v>
      </c>
      <c r="AZ337" t="s">
        <v>37</v>
      </c>
      <c r="BA337">
        <v>75000000</v>
      </c>
      <c r="BB337">
        <v>2011</v>
      </c>
      <c r="BC337">
        <v>6.2</v>
      </c>
      <c r="BE337" t="s">
        <v>5336</v>
      </c>
      <c r="BF337">
        <v>131</v>
      </c>
      <c r="BG337">
        <v>27667947</v>
      </c>
      <c r="BH337" t="s">
        <v>2410</v>
      </c>
      <c r="BI337" t="s">
        <v>5338</v>
      </c>
      <c r="BJ337" t="s">
        <v>36</v>
      </c>
      <c r="BK337" t="s">
        <v>55</v>
      </c>
      <c r="BL337">
        <v>50000000</v>
      </c>
      <c r="BM337">
        <v>2007</v>
      </c>
      <c r="BN337">
        <v>6.2</v>
      </c>
      <c r="CA337" t="s">
        <v>3134</v>
      </c>
      <c r="CB337">
        <v>121</v>
      </c>
      <c r="CC337">
        <v>65703412</v>
      </c>
      <c r="CD337" t="s">
        <v>3978</v>
      </c>
      <c r="CE337" t="s">
        <v>9240</v>
      </c>
      <c r="CF337" t="s">
        <v>36</v>
      </c>
      <c r="CG337" t="s">
        <v>37</v>
      </c>
      <c r="CH337">
        <v>26000000</v>
      </c>
      <c r="CI337">
        <v>1998</v>
      </c>
      <c r="CJ337">
        <v>7</v>
      </c>
      <c r="CL337" t="s">
        <v>1451</v>
      </c>
      <c r="CM337">
        <v>81</v>
      </c>
      <c r="CN337">
        <v>30105968</v>
      </c>
      <c r="CO337" t="s">
        <v>5159</v>
      </c>
      <c r="CP337" t="s">
        <v>7221</v>
      </c>
      <c r="CQ337" t="s">
        <v>36</v>
      </c>
      <c r="CR337" t="s">
        <v>37</v>
      </c>
      <c r="CS337">
        <v>37000000</v>
      </c>
      <c r="CT337">
        <v>2008</v>
      </c>
      <c r="CU337">
        <v>4.5</v>
      </c>
      <c r="CW337" t="s">
        <v>253</v>
      </c>
      <c r="CX337">
        <v>77</v>
      </c>
      <c r="CY337">
        <v>53337608</v>
      </c>
      <c r="CZ337" t="s">
        <v>42</v>
      </c>
      <c r="DA337" t="s">
        <v>8328</v>
      </c>
      <c r="DB337" t="s">
        <v>36</v>
      </c>
      <c r="DC337" t="s">
        <v>37</v>
      </c>
      <c r="DD337">
        <v>40000000</v>
      </c>
      <c r="DE337">
        <v>2005</v>
      </c>
      <c r="DF337">
        <v>7.4</v>
      </c>
      <c r="DS337" t="s">
        <v>2064</v>
      </c>
      <c r="DT337">
        <v>101</v>
      </c>
      <c r="DU337">
        <v>4476235</v>
      </c>
      <c r="DV337" t="s">
        <v>2117</v>
      </c>
      <c r="DW337" t="s">
        <v>9195</v>
      </c>
      <c r="DX337" t="s">
        <v>36</v>
      </c>
      <c r="DY337" t="s">
        <v>37</v>
      </c>
      <c r="DZ337">
        <v>27000000</v>
      </c>
      <c r="EA337">
        <v>2004</v>
      </c>
      <c r="EB337">
        <v>6.4</v>
      </c>
      <c r="EZ337" t="s">
        <v>8636</v>
      </c>
      <c r="FA337">
        <v>103</v>
      </c>
      <c r="FB337">
        <v>5132222</v>
      </c>
      <c r="FC337" t="s">
        <v>350</v>
      </c>
      <c r="FD337" t="s">
        <v>20920</v>
      </c>
      <c r="FE337" t="s">
        <v>36</v>
      </c>
      <c r="FF337" t="s">
        <v>266</v>
      </c>
      <c r="FG337">
        <v>2000000</v>
      </c>
      <c r="FH337">
        <v>1994</v>
      </c>
      <c r="FI337">
        <v>7.2</v>
      </c>
      <c r="FV337" t="s">
        <v>3800</v>
      </c>
      <c r="FW337">
        <v>96</v>
      </c>
      <c r="FX337">
        <v>37939782</v>
      </c>
      <c r="FY337" t="s">
        <v>8355</v>
      </c>
      <c r="FZ337" t="s">
        <v>12187</v>
      </c>
      <c r="GA337" t="s">
        <v>36</v>
      </c>
      <c r="GB337" t="s">
        <v>37</v>
      </c>
      <c r="GC337">
        <v>17000000</v>
      </c>
      <c r="GD337">
        <v>2002</v>
      </c>
      <c r="GE337">
        <v>5.6</v>
      </c>
      <c r="GG337" t="s">
        <v>5909</v>
      </c>
      <c r="GH337">
        <v>86</v>
      </c>
      <c r="GI337">
        <v>25200412</v>
      </c>
      <c r="GJ337" t="s">
        <v>5912</v>
      </c>
      <c r="GK337" t="s">
        <v>5913</v>
      </c>
      <c r="GL337" t="s">
        <v>36</v>
      </c>
      <c r="GM337" t="s">
        <v>37</v>
      </c>
      <c r="GN337">
        <v>45000000</v>
      </c>
      <c r="GO337">
        <v>2009</v>
      </c>
      <c r="GP337">
        <v>5.4</v>
      </c>
      <c r="HC337" t="s">
        <v>5493</v>
      </c>
      <c r="HD337">
        <v>98</v>
      </c>
      <c r="HE337">
        <v>53302314</v>
      </c>
      <c r="HF337" t="s">
        <v>6006</v>
      </c>
      <c r="HG337" t="s">
        <v>10213</v>
      </c>
      <c r="HH337" t="s">
        <v>36</v>
      </c>
      <c r="HI337" t="s">
        <v>37</v>
      </c>
      <c r="HJ337">
        <v>23000000</v>
      </c>
      <c r="HK337">
        <v>2000</v>
      </c>
      <c r="HL337">
        <v>6.7</v>
      </c>
    </row>
    <row r="338" spans="2:220" x14ac:dyDescent="0.2">
      <c r="B338" t="s">
        <v>69</v>
      </c>
      <c r="C338">
        <v>132</v>
      </c>
      <c r="D338">
        <v>73058679</v>
      </c>
      <c r="E338" t="s">
        <v>72</v>
      </c>
      <c r="F338" t="s">
        <v>73</v>
      </c>
      <c r="G338" t="s">
        <v>36</v>
      </c>
      <c r="H338" t="s">
        <v>37</v>
      </c>
      <c r="I338">
        <v>263700000</v>
      </c>
      <c r="J338">
        <v>2012</v>
      </c>
      <c r="K338">
        <v>6.6</v>
      </c>
      <c r="M338" t="s">
        <v>1798</v>
      </c>
      <c r="N338">
        <v>101</v>
      </c>
      <c r="O338">
        <v>77222184</v>
      </c>
      <c r="P338" t="s">
        <v>1800</v>
      </c>
      <c r="Q338" t="s">
        <v>1801</v>
      </c>
      <c r="R338" t="s">
        <v>36</v>
      </c>
      <c r="S338" t="s">
        <v>765</v>
      </c>
      <c r="T338">
        <v>100000000</v>
      </c>
      <c r="U338">
        <v>2009</v>
      </c>
      <c r="V338">
        <v>6.8</v>
      </c>
      <c r="AT338" t="s">
        <v>5131</v>
      </c>
      <c r="AU338">
        <v>105</v>
      </c>
      <c r="AV338">
        <v>77264926</v>
      </c>
      <c r="AW338" t="s">
        <v>2622</v>
      </c>
      <c r="AX338" t="s">
        <v>9474</v>
      </c>
      <c r="AY338" t="s">
        <v>36</v>
      </c>
      <c r="AZ338" t="s">
        <v>37</v>
      </c>
      <c r="BA338">
        <v>25000000</v>
      </c>
      <c r="BB338">
        <v>2012</v>
      </c>
      <c r="BC338">
        <v>6.1</v>
      </c>
      <c r="BE338" t="s">
        <v>3096</v>
      </c>
      <c r="BF338">
        <v>132</v>
      </c>
      <c r="BG338">
        <v>27154426</v>
      </c>
      <c r="BH338" t="s">
        <v>250</v>
      </c>
      <c r="BI338" t="s">
        <v>12250</v>
      </c>
      <c r="BJ338" t="s">
        <v>36</v>
      </c>
      <c r="BK338" t="s">
        <v>37</v>
      </c>
      <c r="BL338">
        <v>17000000</v>
      </c>
      <c r="BM338">
        <v>2009</v>
      </c>
      <c r="BN338">
        <v>6.7</v>
      </c>
      <c r="CA338" t="s">
        <v>9514</v>
      </c>
      <c r="CB338">
        <v>114</v>
      </c>
      <c r="CC338">
        <v>65623128</v>
      </c>
      <c r="CD338" t="s">
        <v>3327</v>
      </c>
      <c r="CE338" t="s">
        <v>10741</v>
      </c>
      <c r="CF338" t="s">
        <v>36</v>
      </c>
      <c r="CG338" t="s">
        <v>37</v>
      </c>
      <c r="CH338">
        <v>20000000</v>
      </c>
      <c r="CI338">
        <v>2012</v>
      </c>
      <c r="CJ338">
        <v>4.8</v>
      </c>
      <c r="CL338" t="s">
        <v>12852</v>
      </c>
      <c r="CM338">
        <v>89</v>
      </c>
      <c r="CN338">
        <v>29302097</v>
      </c>
      <c r="CO338" t="s">
        <v>5623</v>
      </c>
      <c r="CP338" t="s">
        <v>12854</v>
      </c>
      <c r="CQ338" t="s">
        <v>36</v>
      </c>
      <c r="CR338" t="s">
        <v>765</v>
      </c>
      <c r="CS338">
        <v>15000000</v>
      </c>
      <c r="CT338">
        <v>2004</v>
      </c>
      <c r="CU338">
        <v>4.5999999999999996</v>
      </c>
      <c r="CW338" t="s">
        <v>8349</v>
      </c>
      <c r="CX338">
        <v>112</v>
      </c>
      <c r="CY338">
        <v>42478175</v>
      </c>
      <c r="CZ338" t="s">
        <v>389</v>
      </c>
      <c r="DA338" t="s">
        <v>8350</v>
      </c>
      <c r="DB338" t="s">
        <v>36</v>
      </c>
      <c r="DC338" t="s">
        <v>37</v>
      </c>
      <c r="DD338">
        <v>25000000</v>
      </c>
      <c r="DE338">
        <v>2015</v>
      </c>
      <c r="DF338">
        <v>7.2</v>
      </c>
      <c r="DS338" t="s">
        <v>13155</v>
      </c>
      <c r="DT338">
        <v>92</v>
      </c>
      <c r="DU338">
        <v>4002955</v>
      </c>
      <c r="DV338" t="s">
        <v>632</v>
      </c>
      <c r="DW338" t="s">
        <v>13156</v>
      </c>
      <c r="DX338" t="s">
        <v>36</v>
      </c>
      <c r="DY338" t="s">
        <v>37</v>
      </c>
      <c r="DZ338">
        <v>20000000</v>
      </c>
      <c r="EA338">
        <v>1999</v>
      </c>
      <c r="EB338">
        <v>6.2</v>
      </c>
      <c r="EZ338" t="s">
        <v>13512</v>
      </c>
      <c r="FA338">
        <v>90</v>
      </c>
      <c r="FB338">
        <v>5108820</v>
      </c>
      <c r="FC338" t="s">
        <v>4835</v>
      </c>
      <c r="FD338" t="s">
        <v>13513</v>
      </c>
      <c r="FE338" t="s">
        <v>36</v>
      </c>
      <c r="FF338" t="s">
        <v>37</v>
      </c>
      <c r="FG338">
        <v>24000000</v>
      </c>
      <c r="FH338">
        <v>2000</v>
      </c>
      <c r="FI338">
        <v>5.9</v>
      </c>
      <c r="FV338" t="s">
        <v>4216</v>
      </c>
      <c r="FW338">
        <v>93</v>
      </c>
      <c r="FX338">
        <v>37879996</v>
      </c>
      <c r="FY338" t="s">
        <v>498</v>
      </c>
      <c r="FZ338" t="s">
        <v>5573</v>
      </c>
      <c r="GA338" t="s">
        <v>36</v>
      </c>
      <c r="GB338" t="s">
        <v>37</v>
      </c>
      <c r="GC338">
        <v>48000000</v>
      </c>
      <c r="GD338">
        <v>2000</v>
      </c>
      <c r="GE338">
        <v>6</v>
      </c>
      <c r="GG338" t="s">
        <v>3521</v>
      </c>
      <c r="GH338">
        <v>115</v>
      </c>
      <c r="GI338">
        <v>25121291</v>
      </c>
      <c r="GJ338" t="s">
        <v>1782</v>
      </c>
      <c r="GK338" t="s">
        <v>3524</v>
      </c>
      <c r="GL338" t="s">
        <v>36</v>
      </c>
      <c r="GM338" t="s">
        <v>37</v>
      </c>
      <c r="GN338">
        <v>50000000</v>
      </c>
      <c r="GO338">
        <v>2013</v>
      </c>
      <c r="GP338">
        <v>6.7</v>
      </c>
      <c r="HC338" t="s">
        <v>3120</v>
      </c>
      <c r="HD338">
        <v>147</v>
      </c>
      <c r="HE338">
        <v>53300852</v>
      </c>
      <c r="HF338" t="s">
        <v>1744</v>
      </c>
      <c r="HG338" t="s">
        <v>6014</v>
      </c>
      <c r="HH338" t="s">
        <v>36</v>
      </c>
      <c r="HI338" t="s">
        <v>37</v>
      </c>
      <c r="HJ338">
        <v>44000000</v>
      </c>
      <c r="HK338">
        <v>1996</v>
      </c>
      <c r="HL338">
        <v>7.5</v>
      </c>
    </row>
    <row r="339" spans="2:220" x14ac:dyDescent="0.2">
      <c r="B339" t="s">
        <v>10663</v>
      </c>
      <c r="C339">
        <v>92</v>
      </c>
      <c r="D339">
        <v>72755517</v>
      </c>
      <c r="E339" t="s">
        <v>10666</v>
      </c>
      <c r="F339" t="s">
        <v>14509</v>
      </c>
      <c r="G339" t="s">
        <v>36</v>
      </c>
      <c r="H339" t="s">
        <v>37</v>
      </c>
      <c r="J339">
        <v>2006</v>
      </c>
      <c r="K339">
        <v>7.1</v>
      </c>
      <c r="M339" t="s">
        <v>715</v>
      </c>
      <c r="N339">
        <v>113</v>
      </c>
      <c r="O339">
        <v>76846624</v>
      </c>
      <c r="P339" t="s">
        <v>42</v>
      </c>
      <c r="Q339" t="s">
        <v>716</v>
      </c>
      <c r="R339" t="s">
        <v>36</v>
      </c>
      <c r="S339" t="s">
        <v>37</v>
      </c>
      <c r="T339">
        <v>170000000</v>
      </c>
      <c r="U339">
        <v>2016</v>
      </c>
      <c r="V339">
        <v>6.4</v>
      </c>
      <c r="AT339" t="s">
        <v>387</v>
      </c>
      <c r="AU339">
        <v>128</v>
      </c>
      <c r="AV339">
        <v>77032279</v>
      </c>
      <c r="AW339" t="s">
        <v>320</v>
      </c>
      <c r="AX339" t="s">
        <v>3045</v>
      </c>
      <c r="AY339" t="s">
        <v>36</v>
      </c>
      <c r="AZ339" t="s">
        <v>37</v>
      </c>
      <c r="BA339">
        <v>60000000</v>
      </c>
      <c r="BB339">
        <v>2004</v>
      </c>
      <c r="BC339">
        <v>7.3</v>
      </c>
      <c r="BE339" t="s">
        <v>11261</v>
      </c>
      <c r="BF339">
        <v>97</v>
      </c>
      <c r="BG339">
        <v>27141959</v>
      </c>
      <c r="BH339" t="s">
        <v>3929</v>
      </c>
      <c r="BI339" t="s">
        <v>13715</v>
      </c>
      <c r="BJ339" t="s">
        <v>36</v>
      </c>
      <c r="BK339" t="s">
        <v>37</v>
      </c>
      <c r="BL339">
        <v>18000000</v>
      </c>
      <c r="BM339">
        <v>1999</v>
      </c>
      <c r="BN339">
        <v>2.5</v>
      </c>
      <c r="CA339" t="s">
        <v>1094</v>
      </c>
      <c r="CB339">
        <v>112</v>
      </c>
      <c r="CC339">
        <v>65500000</v>
      </c>
      <c r="CD339" t="s">
        <v>389</v>
      </c>
      <c r="CE339" t="s">
        <v>14043</v>
      </c>
      <c r="CF339" t="s">
        <v>36</v>
      </c>
      <c r="CG339" t="s">
        <v>37</v>
      </c>
      <c r="CH339">
        <v>12000000</v>
      </c>
      <c r="CI339">
        <v>1985</v>
      </c>
      <c r="CJ339">
        <v>7.4</v>
      </c>
      <c r="CL339" t="s">
        <v>9672</v>
      </c>
      <c r="CM339">
        <v>93</v>
      </c>
      <c r="CN339">
        <v>29247405</v>
      </c>
      <c r="CO339" t="s">
        <v>684</v>
      </c>
      <c r="CP339" t="s">
        <v>9675</v>
      </c>
      <c r="CQ339" t="s">
        <v>36</v>
      </c>
      <c r="CR339" t="s">
        <v>55</v>
      </c>
      <c r="CS339">
        <v>25000000</v>
      </c>
      <c r="CT339">
        <v>1997</v>
      </c>
      <c r="CU339">
        <v>3.3</v>
      </c>
      <c r="CW339" t="s">
        <v>123</v>
      </c>
      <c r="CX339">
        <v>113</v>
      </c>
      <c r="CY339">
        <v>40137776</v>
      </c>
      <c r="CZ339" t="s">
        <v>1247</v>
      </c>
      <c r="DA339" t="s">
        <v>8367</v>
      </c>
      <c r="DB339" t="s">
        <v>36</v>
      </c>
      <c r="DC339" t="s">
        <v>37</v>
      </c>
      <c r="DD339">
        <v>38000000</v>
      </c>
      <c r="DE339">
        <v>2006</v>
      </c>
      <c r="DF339">
        <v>7.6</v>
      </c>
      <c r="DS339" t="s">
        <v>19382</v>
      </c>
      <c r="DT339">
        <v>98</v>
      </c>
      <c r="DU339">
        <v>3902679</v>
      </c>
      <c r="DV339" t="s">
        <v>6214</v>
      </c>
      <c r="DW339" t="s">
        <v>19383</v>
      </c>
      <c r="DX339" t="s">
        <v>36</v>
      </c>
      <c r="DY339" t="s">
        <v>37</v>
      </c>
      <c r="DZ339">
        <v>3000000</v>
      </c>
      <c r="EA339">
        <v>1993</v>
      </c>
      <c r="EB339">
        <v>5.3</v>
      </c>
      <c r="EZ339" t="s">
        <v>12600</v>
      </c>
      <c r="FA339">
        <v>107</v>
      </c>
      <c r="FB339">
        <v>5023275</v>
      </c>
      <c r="FC339" t="s">
        <v>12709</v>
      </c>
      <c r="FD339" t="s">
        <v>13143</v>
      </c>
      <c r="FE339" t="s">
        <v>36</v>
      </c>
      <c r="FF339" t="s">
        <v>1463</v>
      </c>
      <c r="FG339">
        <v>15000000</v>
      </c>
      <c r="FH339">
        <v>2005</v>
      </c>
      <c r="FI339">
        <v>7.5</v>
      </c>
      <c r="FV339" t="s">
        <v>5278</v>
      </c>
      <c r="FW339">
        <v>103</v>
      </c>
      <c r="FX339">
        <v>37752931</v>
      </c>
      <c r="FY339" t="s">
        <v>80</v>
      </c>
      <c r="FZ339" t="s">
        <v>6540</v>
      </c>
      <c r="GA339" t="s">
        <v>36</v>
      </c>
      <c r="GB339" t="s">
        <v>37</v>
      </c>
      <c r="GC339">
        <v>40000000</v>
      </c>
      <c r="GD339">
        <v>2000</v>
      </c>
      <c r="GE339">
        <v>5.5</v>
      </c>
      <c r="GG339" t="s">
        <v>16508</v>
      </c>
      <c r="GH339">
        <v>119</v>
      </c>
      <c r="GI339">
        <v>25000000</v>
      </c>
      <c r="GJ339" t="s">
        <v>12518</v>
      </c>
      <c r="GK339" t="s">
        <v>16509</v>
      </c>
      <c r="GL339" t="s">
        <v>36</v>
      </c>
      <c r="GM339" t="s">
        <v>37</v>
      </c>
      <c r="GN339">
        <v>9000000</v>
      </c>
      <c r="GO339">
        <v>1976</v>
      </c>
      <c r="GP339">
        <v>6.8</v>
      </c>
      <c r="HC339" t="s">
        <v>1005</v>
      </c>
      <c r="HD339">
        <v>116</v>
      </c>
      <c r="HE339">
        <v>53215979</v>
      </c>
      <c r="HF339" t="s">
        <v>975</v>
      </c>
      <c r="HG339" t="s">
        <v>2568</v>
      </c>
      <c r="HH339" t="s">
        <v>36</v>
      </c>
      <c r="HI339" t="s">
        <v>37</v>
      </c>
      <c r="HJ339">
        <v>84000000</v>
      </c>
      <c r="HK339">
        <v>2013</v>
      </c>
      <c r="HL339">
        <v>6.7</v>
      </c>
    </row>
    <row r="340" spans="2:220" x14ac:dyDescent="0.2">
      <c r="B340" t="s">
        <v>258</v>
      </c>
      <c r="C340">
        <v>101</v>
      </c>
      <c r="D340">
        <v>72660029</v>
      </c>
      <c r="E340" t="s">
        <v>1070</v>
      </c>
      <c r="F340" t="s">
        <v>1863</v>
      </c>
      <c r="G340" t="s">
        <v>36</v>
      </c>
      <c r="H340" t="s">
        <v>37</v>
      </c>
      <c r="I340">
        <v>100000000</v>
      </c>
      <c r="J340">
        <v>2014</v>
      </c>
      <c r="K340">
        <v>6</v>
      </c>
      <c r="M340" t="s">
        <v>15953</v>
      </c>
      <c r="N340">
        <v>95</v>
      </c>
      <c r="O340">
        <v>76657000</v>
      </c>
      <c r="P340" t="s">
        <v>5795</v>
      </c>
      <c r="Q340" t="s">
        <v>15955</v>
      </c>
      <c r="R340" t="s">
        <v>36</v>
      </c>
      <c r="S340" t="s">
        <v>55</v>
      </c>
      <c r="U340">
        <v>1979</v>
      </c>
      <c r="V340">
        <v>7.7</v>
      </c>
      <c r="AT340" t="s">
        <v>6242</v>
      </c>
      <c r="AU340">
        <v>111</v>
      </c>
      <c r="AV340">
        <v>76806312</v>
      </c>
      <c r="AW340" t="s">
        <v>232</v>
      </c>
      <c r="AX340" t="s">
        <v>8164</v>
      </c>
      <c r="AY340" t="s">
        <v>36</v>
      </c>
      <c r="AZ340" t="s">
        <v>37</v>
      </c>
      <c r="BA340">
        <v>30000000</v>
      </c>
      <c r="BB340">
        <v>2008</v>
      </c>
      <c r="BC340">
        <v>6.1</v>
      </c>
      <c r="BE340" t="s">
        <v>13718</v>
      </c>
      <c r="BF340">
        <v>91</v>
      </c>
      <c r="BG340">
        <v>27052167</v>
      </c>
      <c r="BH340" t="s">
        <v>3007</v>
      </c>
      <c r="BI340" t="s">
        <v>13719</v>
      </c>
      <c r="BJ340" t="s">
        <v>36</v>
      </c>
      <c r="BK340" t="s">
        <v>37</v>
      </c>
      <c r="BL340">
        <v>13000000</v>
      </c>
      <c r="BM340">
        <v>1998</v>
      </c>
      <c r="BN340">
        <v>6.1</v>
      </c>
      <c r="CA340" t="s">
        <v>6242</v>
      </c>
      <c r="CB340">
        <v>104</v>
      </c>
      <c r="CC340">
        <v>65269010</v>
      </c>
      <c r="CD340" t="s">
        <v>442</v>
      </c>
      <c r="CE340" t="s">
        <v>14055</v>
      </c>
      <c r="CF340" t="s">
        <v>36</v>
      </c>
      <c r="CG340" t="s">
        <v>37</v>
      </c>
      <c r="CH340">
        <v>12000000</v>
      </c>
      <c r="CI340">
        <v>2006</v>
      </c>
      <c r="CJ340">
        <v>6.5</v>
      </c>
      <c r="CL340" t="s">
        <v>7523</v>
      </c>
      <c r="CM340">
        <v>109</v>
      </c>
      <c r="CN340">
        <v>28995450</v>
      </c>
      <c r="CO340" t="s">
        <v>6046</v>
      </c>
      <c r="CP340" t="s">
        <v>7525</v>
      </c>
      <c r="CQ340" t="s">
        <v>36</v>
      </c>
      <c r="CR340" t="s">
        <v>55</v>
      </c>
      <c r="CS340">
        <v>35000000</v>
      </c>
      <c r="CT340">
        <v>2010</v>
      </c>
      <c r="CU340">
        <v>6.1</v>
      </c>
      <c r="CW340" t="s">
        <v>8376</v>
      </c>
      <c r="CX340">
        <v>95</v>
      </c>
      <c r="CY340">
        <v>42043633</v>
      </c>
      <c r="CZ340" t="s">
        <v>96</v>
      </c>
      <c r="DA340" t="s">
        <v>8377</v>
      </c>
      <c r="DB340" t="s">
        <v>36</v>
      </c>
      <c r="DC340" t="s">
        <v>37</v>
      </c>
      <c r="DD340">
        <v>30000000</v>
      </c>
      <c r="DE340">
        <v>2012</v>
      </c>
      <c r="DF340">
        <v>7</v>
      </c>
      <c r="DS340" t="s">
        <v>7478</v>
      </c>
      <c r="DT340">
        <v>89</v>
      </c>
      <c r="DU340">
        <v>3645438</v>
      </c>
      <c r="DV340" t="s">
        <v>1628</v>
      </c>
      <c r="DW340" t="s">
        <v>19642</v>
      </c>
      <c r="DX340" t="s">
        <v>1462</v>
      </c>
      <c r="DY340" t="s">
        <v>1463</v>
      </c>
      <c r="DZ340">
        <v>2200000</v>
      </c>
      <c r="EA340">
        <v>2003</v>
      </c>
      <c r="EB340">
        <v>6.8</v>
      </c>
      <c r="EZ340" t="s">
        <v>726</v>
      </c>
      <c r="FA340">
        <v>97</v>
      </c>
      <c r="FB340">
        <v>5009677</v>
      </c>
      <c r="FC340" t="s">
        <v>118</v>
      </c>
      <c r="FD340" t="s">
        <v>17850</v>
      </c>
      <c r="FE340" t="s">
        <v>36</v>
      </c>
      <c r="FF340" t="s">
        <v>55</v>
      </c>
      <c r="FG340">
        <v>5000000</v>
      </c>
      <c r="FH340">
        <v>2009</v>
      </c>
      <c r="FI340">
        <v>7.9</v>
      </c>
      <c r="FV340" t="s">
        <v>7300</v>
      </c>
      <c r="FW340">
        <v>124</v>
      </c>
      <c r="FX340">
        <v>37672350</v>
      </c>
      <c r="FY340" t="s">
        <v>10821</v>
      </c>
      <c r="FZ340" t="s">
        <v>10822</v>
      </c>
      <c r="GA340" t="s">
        <v>36</v>
      </c>
      <c r="GB340" t="s">
        <v>37</v>
      </c>
      <c r="GC340">
        <v>20000000</v>
      </c>
      <c r="GD340">
        <v>1998</v>
      </c>
      <c r="GE340">
        <v>5.5</v>
      </c>
      <c r="GG340" t="s">
        <v>8478</v>
      </c>
      <c r="GH340">
        <v>106</v>
      </c>
      <c r="GI340">
        <v>24048000</v>
      </c>
      <c r="GJ340" t="s">
        <v>1725</v>
      </c>
      <c r="GK340" t="s">
        <v>8479</v>
      </c>
      <c r="GL340" t="s">
        <v>36</v>
      </c>
      <c r="GM340" t="s">
        <v>37</v>
      </c>
      <c r="GN340">
        <v>30000000</v>
      </c>
      <c r="GO340">
        <v>1995</v>
      </c>
      <c r="GP340">
        <v>5.5</v>
      </c>
      <c r="HC340" t="s">
        <v>9811</v>
      </c>
      <c r="HD340">
        <v>101</v>
      </c>
      <c r="HE340">
        <v>53146000</v>
      </c>
      <c r="HF340" t="s">
        <v>306</v>
      </c>
      <c r="HG340" t="s">
        <v>10935</v>
      </c>
      <c r="HH340" t="s">
        <v>36</v>
      </c>
      <c r="HI340" t="s">
        <v>37</v>
      </c>
      <c r="HJ340">
        <v>20000000</v>
      </c>
      <c r="HK340">
        <v>1996</v>
      </c>
      <c r="HL340">
        <v>6.1</v>
      </c>
    </row>
    <row r="341" spans="2:220" x14ac:dyDescent="0.2">
      <c r="B341" t="s">
        <v>258</v>
      </c>
      <c r="C341">
        <v>101</v>
      </c>
      <c r="D341">
        <v>72660029</v>
      </c>
      <c r="E341" t="s">
        <v>1070</v>
      </c>
      <c r="F341" t="s">
        <v>1863</v>
      </c>
      <c r="G341" t="s">
        <v>36</v>
      </c>
      <c r="H341" t="s">
        <v>37</v>
      </c>
      <c r="I341">
        <v>100000000</v>
      </c>
      <c r="J341">
        <v>2014</v>
      </c>
      <c r="K341">
        <v>6</v>
      </c>
      <c r="M341" t="s">
        <v>8172</v>
      </c>
      <c r="N341">
        <v>78</v>
      </c>
      <c r="O341">
        <v>76501438</v>
      </c>
      <c r="P341" t="s">
        <v>2313</v>
      </c>
      <c r="Q341" t="s">
        <v>8174</v>
      </c>
      <c r="R341" t="s">
        <v>36</v>
      </c>
      <c r="S341" t="s">
        <v>765</v>
      </c>
      <c r="T341">
        <v>30000000</v>
      </c>
      <c r="U341">
        <v>2000</v>
      </c>
      <c r="V341">
        <v>6.1</v>
      </c>
      <c r="AT341" t="s">
        <v>15953</v>
      </c>
      <c r="AU341">
        <v>95</v>
      </c>
      <c r="AV341">
        <v>76657000</v>
      </c>
      <c r="AW341" t="s">
        <v>5795</v>
      </c>
      <c r="AX341" t="s">
        <v>15955</v>
      </c>
      <c r="AY341" t="s">
        <v>36</v>
      </c>
      <c r="AZ341" t="s">
        <v>55</v>
      </c>
      <c r="BB341">
        <v>1979</v>
      </c>
      <c r="BC341">
        <v>7.7</v>
      </c>
      <c r="BE341" t="s">
        <v>13980</v>
      </c>
      <c r="BF341">
        <v>105</v>
      </c>
      <c r="BG341">
        <v>26589953</v>
      </c>
      <c r="BH341" t="s">
        <v>1744</v>
      </c>
      <c r="BI341" t="s">
        <v>13981</v>
      </c>
      <c r="BJ341" t="s">
        <v>36</v>
      </c>
      <c r="BK341" t="s">
        <v>37</v>
      </c>
      <c r="BL341">
        <v>10500000</v>
      </c>
      <c r="BM341">
        <v>2010</v>
      </c>
      <c r="BN341">
        <v>6.7</v>
      </c>
      <c r="CA341" t="s">
        <v>3064</v>
      </c>
      <c r="CB341">
        <v>125</v>
      </c>
      <c r="CC341">
        <v>65012000</v>
      </c>
      <c r="CD341" t="s">
        <v>3389</v>
      </c>
      <c r="CE341" t="s">
        <v>3390</v>
      </c>
      <c r="CF341" t="s">
        <v>36</v>
      </c>
      <c r="CG341" t="s">
        <v>37</v>
      </c>
      <c r="CH341">
        <v>70000000</v>
      </c>
      <c r="CI341">
        <v>1994</v>
      </c>
      <c r="CJ341">
        <v>6.2</v>
      </c>
      <c r="CL341" t="s">
        <v>3915</v>
      </c>
      <c r="CM341">
        <v>86</v>
      </c>
      <c r="CN341">
        <v>28424210</v>
      </c>
      <c r="CO341" t="s">
        <v>545</v>
      </c>
      <c r="CP341" t="s">
        <v>4306</v>
      </c>
      <c r="CQ341" t="s">
        <v>36</v>
      </c>
      <c r="CR341" t="s">
        <v>55</v>
      </c>
      <c r="CT341">
        <v>2006</v>
      </c>
      <c r="CU341">
        <v>5</v>
      </c>
      <c r="CW341" t="s">
        <v>8408</v>
      </c>
      <c r="CX341">
        <v>95</v>
      </c>
      <c r="CY341">
        <v>35927406</v>
      </c>
      <c r="CZ341" t="s">
        <v>4519</v>
      </c>
      <c r="DA341" t="s">
        <v>8409</v>
      </c>
      <c r="DB341" t="s">
        <v>36</v>
      </c>
      <c r="DC341" t="s">
        <v>37</v>
      </c>
      <c r="DD341">
        <v>30000000</v>
      </c>
      <c r="DE341">
        <v>1997</v>
      </c>
      <c r="DF341">
        <v>3.7</v>
      </c>
      <c r="DS341" t="s">
        <v>13162</v>
      </c>
      <c r="DT341">
        <v>98</v>
      </c>
      <c r="DU341">
        <v>3525161</v>
      </c>
      <c r="DV341" t="s">
        <v>5175</v>
      </c>
      <c r="DW341" t="s">
        <v>13164</v>
      </c>
      <c r="DX341" t="s">
        <v>36</v>
      </c>
      <c r="DY341" t="s">
        <v>37</v>
      </c>
      <c r="EA341">
        <v>2007</v>
      </c>
      <c r="EB341">
        <v>5.5</v>
      </c>
      <c r="EZ341" t="s">
        <v>11355</v>
      </c>
      <c r="FA341">
        <v>100</v>
      </c>
      <c r="FB341">
        <v>5005883</v>
      </c>
      <c r="FC341" t="s">
        <v>8513</v>
      </c>
      <c r="FD341" t="s">
        <v>11356</v>
      </c>
      <c r="FE341" t="s">
        <v>36</v>
      </c>
      <c r="FF341" t="s">
        <v>37</v>
      </c>
      <c r="FG341">
        <v>20000000</v>
      </c>
      <c r="FH341">
        <v>2004</v>
      </c>
      <c r="FI341">
        <v>6.1</v>
      </c>
      <c r="FV341" t="s">
        <v>3127</v>
      </c>
      <c r="FW341">
        <v>134</v>
      </c>
      <c r="FX341">
        <v>37600435</v>
      </c>
      <c r="FY341" t="s">
        <v>687</v>
      </c>
      <c r="FZ341" t="s">
        <v>3130</v>
      </c>
      <c r="GA341" t="s">
        <v>36</v>
      </c>
      <c r="GB341" t="s">
        <v>37</v>
      </c>
      <c r="GC341">
        <v>55000000</v>
      </c>
      <c r="GD341">
        <v>1995</v>
      </c>
      <c r="GE341">
        <v>5.9</v>
      </c>
      <c r="GG341" t="s">
        <v>9303</v>
      </c>
      <c r="GH341">
        <v>100</v>
      </c>
      <c r="GI341">
        <v>23222861</v>
      </c>
      <c r="GJ341" t="s">
        <v>6006</v>
      </c>
      <c r="GK341" t="s">
        <v>9305</v>
      </c>
      <c r="GL341" t="s">
        <v>36</v>
      </c>
      <c r="GM341" t="s">
        <v>37</v>
      </c>
      <c r="GN341">
        <v>26000000</v>
      </c>
      <c r="GO341">
        <v>2004</v>
      </c>
      <c r="GP341">
        <v>4.5</v>
      </c>
      <c r="HC341" t="s">
        <v>5085</v>
      </c>
      <c r="HD341">
        <v>103</v>
      </c>
      <c r="HE341">
        <v>53133888</v>
      </c>
      <c r="HF341" t="s">
        <v>6214</v>
      </c>
      <c r="HG341" t="s">
        <v>8065</v>
      </c>
      <c r="HH341" t="s">
        <v>36</v>
      </c>
      <c r="HI341" t="s">
        <v>37</v>
      </c>
      <c r="HJ341">
        <v>31000000</v>
      </c>
      <c r="HK341">
        <v>1990</v>
      </c>
      <c r="HL341">
        <v>6.3</v>
      </c>
    </row>
    <row r="342" spans="2:220" x14ac:dyDescent="0.2">
      <c r="B342" t="s">
        <v>1631</v>
      </c>
      <c r="C342">
        <v>117</v>
      </c>
      <c r="D342">
        <v>72455275</v>
      </c>
      <c r="E342" t="s">
        <v>33</v>
      </c>
      <c r="F342" t="s">
        <v>6350</v>
      </c>
      <c r="G342" t="s">
        <v>36</v>
      </c>
      <c r="H342" t="s">
        <v>37</v>
      </c>
      <c r="I342">
        <v>40000000</v>
      </c>
      <c r="J342">
        <v>1992</v>
      </c>
      <c r="K342">
        <v>7.8</v>
      </c>
      <c r="M342" t="s">
        <v>1026</v>
      </c>
      <c r="N342">
        <v>105</v>
      </c>
      <c r="O342">
        <v>76400000</v>
      </c>
      <c r="P342" t="s">
        <v>1026</v>
      </c>
      <c r="Q342" t="s">
        <v>11735</v>
      </c>
      <c r="R342" t="s">
        <v>36</v>
      </c>
      <c r="S342" t="s">
        <v>37</v>
      </c>
      <c r="T342">
        <v>17000000</v>
      </c>
      <c r="U342">
        <v>1984</v>
      </c>
      <c r="V342">
        <v>6.6</v>
      </c>
      <c r="AT342" t="s">
        <v>8172</v>
      </c>
      <c r="AU342">
        <v>78</v>
      </c>
      <c r="AV342">
        <v>76501438</v>
      </c>
      <c r="AW342" t="s">
        <v>2313</v>
      </c>
      <c r="AX342" t="s">
        <v>8174</v>
      </c>
      <c r="AY342" t="s">
        <v>36</v>
      </c>
      <c r="AZ342" t="s">
        <v>765</v>
      </c>
      <c r="BA342">
        <v>30000000</v>
      </c>
      <c r="BB342">
        <v>2000</v>
      </c>
      <c r="BC342">
        <v>6.1</v>
      </c>
      <c r="BE342" t="s">
        <v>1309</v>
      </c>
      <c r="BF342">
        <v>98</v>
      </c>
      <c r="BG342">
        <v>26536120</v>
      </c>
      <c r="BH342" t="s">
        <v>1690</v>
      </c>
      <c r="BI342" t="s">
        <v>5354</v>
      </c>
      <c r="BJ342" t="s">
        <v>36</v>
      </c>
      <c r="BK342" t="s">
        <v>765</v>
      </c>
      <c r="BL342">
        <v>50000000</v>
      </c>
      <c r="BM342">
        <v>2003</v>
      </c>
      <c r="BN342">
        <v>6.5</v>
      </c>
      <c r="CA342" t="s">
        <v>8189</v>
      </c>
      <c r="CB342">
        <v>125</v>
      </c>
      <c r="CC342">
        <v>65010106</v>
      </c>
      <c r="CD342" t="s">
        <v>8060</v>
      </c>
      <c r="CE342" t="s">
        <v>8191</v>
      </c>
      <c r="CF342" t="s">
        <v>36</v>
      </c>
      <c r="CG342" t="s">
        <v>37</v>
      </c>
      <c r="CH342">
        <v>30000000</v>
      </c>
      <c r="CI342">
        <v>2002</v>
      </c>
      <c r="CJ342">
        <v>7.2</v>
      </c>
      <c r="CL342" t="s">
        <v>13896</v>
      </c>
      <c r="CM342">
        <v>90</v>
      </c>
      <c r="CN342">
        <v>28399192</v>
      </c>
      <c r="CO342" t="s">
        <v>13898</v>
      </c>
      <c r="CP342" t="s">
        <v>13899</v>
      </c>
      <c r="CQ342" t="s">
        <v>36</v>
      </c>
      <c r="CR342" t="s">
        <v>368</v>
      </c>
      <c r="CS342">
        <v>13000000</v>
      </c>
      <c r="CT342">
        <v>2002</v>
      </c>
      <c r="CU342">
        <v>5.4</v>
      </c>
      <c r="CW342" t="s">
        <v>8415</v>
      </c>
      <c r="CX342">
        <v>100</v>
      </c>
      <c r="CY342">
        <v>35266619</v>
      </c>
      <c r="CZ342" t="s">
        <v>487</v>
      </c>
      <c r="DA342" t="s">
        <v>8416</v>
      </c>
      <c r="DB342" t="s">
        <v>36</v>
      </c>
      <c r="DC342" t="s">
        <v>37</v>
      </c>
      <c r="DD342">
        <v>30000000</v>
      </c>
      <c r="DE342">
        <v>2013</v>
      </c>
      <c r="DF342">
        <v>5.9</v>
      </c>
      <c r="DS342" t="s">
        <v>12027</v>
      </c>
      <c r="DT342">
        <v>93</v>
      </c>
      <c r="DU342">
        <v>3500000</v>
      </c>
      <c r="DV342" t="s">
        <v>1330</v>
      </c>
      <c r="DW342" t="s">
        <v>12029</v>
      </c>
      <c r="DX342" t="s">
        <v>36</v>
      </c>
      <c r="DY342" t="s">
        <v>37</v>
      </c>
      <c r="DZ342">
        <v>2700000</v>
      </c>
      <c r="EA342">
        <v>1986</v>
      </c>
      <c r="EB342">
        <v>5.9</v>
      </c>
      <c r="EZ342" t="s">
        <v>14293</v>
      </c>
      <c r="FA342">
        <v>113</v>
      </c>
      <c r="FB342">
        <v>4717455</v>
      </c>
      <c r="FC342" t="s">
        <v>2617</v>
      </c>
      <c r="FD342" t="s">
        <v>14295</v>
      </c>
      <c r="FE342" t="s">
        <v>36</v>
      </c>
      <c r="FF342" t="s">
        <v>368</v>
      </c>
      <c r="FG342">
        <v>12000000</v>
      </c>
      <c r="FH342">
        <v>2003</v>
      </c>
      <c r="FI342">
        <v>5.3</v>
      </c>
      <c r="FV342" t="s">
        <v>3301</v>
      </c>
      <c r="FW342">
        <v>119</v>
      </c>
      <c r="FX342">
        <v>37486138</v>
      </c>
      <c r="FY342" t="s">
        <v>2091</v>
      </c>
      <c r="FZ342" t="s">
        <v>5293</v>
      </c>
      <c r="GA342" t="s">
        <v>36</v>
      </c>
      <c r="GB342" t="s">
        <v>37</v>
      </c>
      <c r="GC342">
        <v>50000000</v>
      </c>
      <c r="GD342">
        <v>2004</v>
      </c>
      <c r="GE342">
        <v>6</v>
      </c>
      <c r="GG342" t="s">
        <v>602</v>
      </c>
      <c r="GH342">
        <v>90</v>
      </c>
      <c r="GI342">
        <v>23159305</v>
      </c>
      <c r="GJ342" t="s">
        <v>335</v>
      </c>
      <c r="GK342" t="s">
        <v>5376</v>
      </c>
      <c r="GL342" t="s">
        <v>36</v>
      </c>
      <c r="GM342" t="s">
        <v>37</v>
      </c>
      <c r="GN342">
        <v>70000000</v>
      </c>
      <c r="GO342">
        <v>1999</v>
      </c>
      <c r="GP342">
        <v>8</v>
      </c>
      <c r="HC342" t="s">
        <v>56</v>
      </c>
      <c r="HD342">
        <v>130</v>
      </c>
      <c r="HE342">
        <v>53082743</v>
      </c>
      <c r="HF342" t="s">
        <v>57</v>
      </c>
      <c r="HG342" t="s">
        <v>6447</v>
      </c>
      <c r="HH342" t="s">
        <v>36</v>
      </c>
      <c r="HI342" t="s">
        <v>37</v>
      </c>
      <c r="HJ342">
        <v>40000000</v>
      </c>
      <c r="HK342">
        <v>2006</v>
      </c>
      <c r="HL342">
        <v>8.5</v>
      </c>
    </row>
    <row r="343" spans="2:220" x14ac:dyDescent="0.2">
      <c r="B343" t="s">
        <v>14797</v>
      </c>
      <c r="C343">
        <v>103</v>
      </c>
      <c r="D343">
        <v>71519230</v>
      </c>
      <c r="E343" t="s">
        <v>5729</v>
      </c>
      <c r="F343" t="s">
        <v>15639</v>
      </c>
      <c r="G343" t="s">
        <v>36</v>
      </c>
      <c r="H343" t="s">
        <v>37</v>
      </c>
      <c r="I343">
        <v>9000000</v>
      </c>
      <c r="J343">
        <v>2014</v>
      </c>
      <c r="K343">
        <v>6.5</v>
      </c>
      <c r="M343" t="s">
        <v>376</v>
      </c>
      <c r="N343">
        <v>120</v>
      </c>
      <c r="O343">
        <v>75754670</v>
      </c>
      <c r="P343" t="s">
        <v>2511</v>
      </c>
      <c r="Q343" t="s">
        <v>2512</v>
      </c>
      <c r="R343" t="s">
        <v>36</v>
      </c>
      <c r="S343" t="s">
        <v>37</v>
      </c>
      <c r="T343">
        <v>85000000</v>
      </c>
      <c r="U343">
        <v>2008</v>
      </c>
      <c r="V343">
        <v>7</v>
      </c>
      <c r="AT343" t="s">
        <v>1419</v>
      </c>
      <c r="AU343">
        <v>117</v>
      </c>
      <c r="AV343">
        <v>76418654</v>
      </c>
      <c r="AW343" t="s">
        <v>521</v>
      </c>
      <c r="AX343" t="s">
        <v>1422</v>
      </c>
      <c r="AY343" t="s">
        <v>36</v>
      </c>
      <c r="AZ343" t="s">
        <v>37</v>
      </c>
      <c r="BA343">
        <v>117000000</v>
      </c>
      <c r="BB343">
        <v>2010</v>
      </c>
      <c r="BC343">
        <v>6.3</v>
      </c>
      <c r="BE343" t="s">
        <v>5126</v>
      </c>
      <c r="BF343">
        <v>114</v>
      </c>
      <c r="BG343">
        <v>26442251</v>
      </c>
      <c r="BH343" t="s">
        <v>226</v>
      </c>
      <c r="BI343" t="s">
        <v>5398</v>
      </c>
      <c r="BJ343" t="s">
        <v>36</v>
      </c>
      <c r="BK343" t="s">
        <v>37</v>
      </c>
      <c r="BL343">
        <v>50000000</v>
      </c>
      <c r="BM343">
        <v>2015</v>
      </c>
      <c r="BN343">
        <v>6.6</v>
      </c>
      <c r="CA343" t="s">
        <v>185</v>
      </c>
      <c r="CB343">
        <v>150</v>
      </c>
      <c r="CC343">
        <v>65007045</v>
      </c>
      <c r="CD343" t="s">
        <v>57</v>
      </c>
      <c r="CE343" t="s">
        <v>1022</v>
      </c>
      <c r="CF343" t="s">
        <v>36</v>
      </c>
      <c r="CG343" t="s">
        <v>55</v>
      </c>
      <c r="CH343">
        <v>140000000</v>
      </c>
      <c r="CI343">
        <v>2014</v>
      </c>
      <c r="CJ343">
        <v>6.1</v>
      </c>
      <c r="CL343" t="s">
        <v>8448</v>
      </c>
      <c r="CM343">
        <v>111</v>
      </c>
      <c r="CN343">
        <v>28165882</v>
      </c>
      <c r="CO343" t="s">
        <v>2810</v>
      </c>
      <c r="CP343" t="s">
        <v>8449</v>
      </c>
      <c r="CQ343" t="s">
        <v>36</v>
      </c>
      <c r="CR343" t="s">
        <v>37</v>
      </c>
      <c r="CT343">
        <v>2004</v>
      </c>
      <c r="CU343">
        <v>5.9</v>
      </c>
      <c r="CW343" t="s">
        <v>5048</v>
      </c>
      <c r="CX343">
        <v>100</v>
      </c>
      <c r="CY343">
        <v>11900000</v>
      </c>
      <c r="CZ343" t="s">
        <v>95</v>
      </c>
      <c r="DA343" t="s">
        <v>8598</v>
      </c>
      <c r="DB343" t="s">
        <v>36</v>
      </c>
      <c r="DC343" t="s">
        <v>37</v>
      </c>
      <c r="DD343">
        <v>30000000</v>
      </c>
      <c r="DE343">
        <v>1999</v>
      </c>
      <c r="DF343">
        <v>5.5</v>
      </c>
      <c r="DS343" t="s">
        <v>17921</v>
      </c>
      <c r="DT343">
        <v>95</v>
      </c>
      <c r="DU343">
        <v>3219029</v>
      </c>
      <c r="DV343" t="s">
        <v>4988</v>
      </c>
      <c r="DW343" t="s">
        <v>17923</v>
      </c>
      <c r="DX343" t="s">
        <v>36</v>
      </c>
      <c r="DY343" t="s">
        <v>37</v>
      </c>
      <c r="DZ343">
        <v>5000000</v>
      </c>
      <c r="EA343">
        <v>2015</v>
      </c>
      <c r="EB343">
        <v>7.1</v>
      </c>
      <c r="EZ343" t="s">
        <v>2064</v>
      </c>
      <c r="FA343">
        <v>101</v>
      </c>
      <c r="FB343">
        <v>4476235</v>
      </c>
      <c r="FC343" t="s">
        <v>2117</v>
      </c>
      <c r="FD343" t="s">
        <v>9195</v>
      </c>
      <c r="FE343" t="s">
        <v>36</v>
      </c>
      <c r="FF343" t="s">
        <v>37</v>
      </c>
      <c r="FG343">
        <v>27000000</v>
      </c>
      <c r="FH343">
        <v>2004</v>
      </c>
      <c r="FI343">
        <v>6.4</v>
      </c>
      <c r="FV343" t="s">
        <v>7420</v>
      </c>
      <c r="FW343">
        <v>104</v>
      </c>
      <c r="FX343">
        <v>37481242</v>
      </c>
      <c r="FY343" t="s">
        <v>7421</v>
      </c>
      <c r="FZ343" t="s">
        <v>7422</v>
      </c>
      <c r="GA343" t="s">
        <v>36</v>
      </c>
      <c r="GB343" t="s">
        <v>37</v>
      </c>
      <c r="GC343">
        <v>35000000</v>
      </c>
      <c r="GD343">
        <v>2010</v>
      </c>
      <c r="GE343">
        <v>5.3</v>
      </c>
      <c r="GG343" t="s">
        <v>2024</v>
      </c>
      <c r="GH343">
        <v>119</v>
      </c>
      <c r="GI343">
        <v>23014504</v>
      </c>
      <c r="GJ343" t="s">
        <v>42</v>
      </c>
      <c r="GK343" t="s">
        <v>2026</v>
      </c>
      <c r="GL343" t="s">
        <v>36</v>
      </c>
      <c r="GM343" t="s">
        <v>55</v>
      </c>
      <c r="GN343">
        <v>100000000</v>
      </c>
      <c r="GO343">
        <v>2014</v>
      </c>
      <c r="GP343">
        <v>6.3</v>
      </c>
      <c r="HC343" t="s">
        <v>276</v>
      </c>
      <c r="HD343">
        <v>144</v>
      </c>
      <c r="HE343">
        <v>52822418</v>
      </c>
      <c r="HF343" t="s">
        <v>962</v>
      </c>
      <c r="HG343" t="s">
        <v>5193</v>
      </c>
      <c r="HH343" t="s">
        <v>36</v>
      </c>
      <c r="HI343" t="s">
        <v>37</v>
      </c>
      <c r="HJ343">
        <v>50000000</v>
      </c>
      <c r="HK343">
        <v>2016</v>
      </c>
      <c r="HL343">
        <v>7.4</v>
      </c>
    </row>
    <row r="344" spans="2:220" x14ac:dyDescent="0.2">
      <c r="B344" t="s">
        <v>5131</v>
      </c>
      <c r="C344">
        <v>94</v>
      </c>
      <c r="D344">
        <v>71038190</v>
      </c>
      <c r="E344" t="s">
        <v>7008</v>
      </c>
      <c r="F344" t="s">
        <v>7009</v>
      </c>
      <c r="G344" t="s">
        <v>36</v>
      </c>
      <c r="H344" t="s">
        <v>37</v>
      </c>
      <c r="I344">
        <v>30000000</v>
      </c>
      <c r="J344">
        <v>2015</v>
      </c>
      <c r="K344">
        <v>4.4000000000000004</v>
      </c>
      <c r="M344" t="s">
        <v>6971</v>
      </c>
      <c r="N344">
        <v>118</v>
      </c>
      <c r="O344">
        <v>75668868</v>
      </c>
      <c r="P344" t="s">
        <v>3375</v>
      </c>
      <c r="Q344" t="s">
        <v>6972</v>
      </c>
      <c r="R344" t="s">
        <v>36</v>
      </c>
      <c r="S344" t="s">
        <v>37</v>
      </c>
      <c r="T344">
        <v>35000000</v>
      </c>
      <c r="U344">
        <v>1994</v>
      </c>
      <c r="V344">
        <v>6.6</v>
      </c>
      <c r="AT344" t="s">
        <v>4720</v>
      </c>
      <c r="AU344">
        <v>95</v>
      </c>
      <c r="AV344">
        <v>76137505</v>
      </c>
      <c r="AW344" t="s">
        <v>403</v>
      </c>
      <c r="AX344" t="s">
        <v>4722</v>
      </c>
      <c r="AY344" t="s">
        <v>36</v>
      </c>
      <c r="AZ344" t="s">
        <v>55</v>
      </c>
      <c r="BA344">
        <v>55000000</v>
      </c>
      <c r="BB344">
        <v>2014</v>
      </c>
      <c r="BC344">
        <v>7.2</v>
      </c>
      <c r="BE344" t="s">
        <v>505</v>
      </c>
      <c r="BF344">
        <v>109</v>
      </c>
      <c r="BG344">
        <v>26415649</v>
      </c>
      <c r="BH344" t="s">
        <v>586</v>
      </c>
      <c r="BI344" t="s">
        <v>10949</v>
      </c>
      <c r="BJ344" t="s">
        <v>36</v>
      </c>
      <c r="BK344" t="s">
        <v>37</v>
      </c>
      <c r="BL344">
        <v>20000000</v>
      </c>
      <c r="BM344">
        <v>2008</v>
      </c>
      <c r="BN344">
        <v>6.8</v>
      </c>
      <c r="CA344" t="s">
        <v>185</v>
      </c>
      <c r="CB344">
        <v>150</v>
      </c>
      <c r="CC344">
        <v>65007045</v>
      </c>
      <c r="CD344" t="s">
        <v>57</v>
      </c>
      <c r="CE344" t="s">
        <v>1022</v>
      </c>
      <c r="CF344" t="s">
        <v>36</v>
      </c>
      <c r="CG344" t="s">
        <v>55</v>
      </c>
      <c r="CH344">
        <v>140000000</v>
      </c>
      <c r="CI344">
        <v>2014</v>
      </c>
      <c r="CJ344">
        <v>6.1</v>
      </c>
      <c r="CL344" t="s">
        <v>5871</v>
      </c>
      <c r="CM344">
        <v>88</v>
      </c>
      <c r="CN344">
        <v>28133159</v>
      </c>
      <c r="CO344" t="s">
        <v>703</v>
      </c>
      <c r="CP344" t="s">
        <v>5872</v>
      </c>
      <c r="CQ344" t="s">
        <v>36</v>
      </c>
      <c r="CR344" t="s">
        <v>37</v>
      </c>
      <c r="CS344">
        <v>50000000</v>
      </c>
      <c r="CT344">
        <v>2006</v>
      </c>
      <c r="CU344">
        <v>5.9</v>
      </c>
      <c r="CW344" t="s">
        <v>5493</v>
      </c>
      <c r="CX344">
        <v>100</v>
      </c>
      <c r="CY344">
        <v>9353573</v>
      </c>
      <c r="CZ344" t="s">
        <v>6531</v>
      </c>
      <c r="DA344" t="s">
        <v>8602</v>
      </c>
      <c r="DB344" t="s">
        <v>36</v>
      </c>
      <c r="DC344" t="s">
        <v>37</v>
      </c>
      <c r="DD344">
        <v>45000000</v>
      </c>
      <c r="DE344">
        <v>2009</v>
      </c>
      <c r="DF344">
        <v>2.7</v>
      </c>
      <c r="DS344" t="s">
        <v>13525</v>
      </c>
      <c r="DT344">
        <v>84</v>
      </c>
      <c r="DU344">
        <v>3100650</v>
      </c>
      <c r="DV344" t="s">
        <v>13527</v>
      </c>
      <c r="DW344" t="s">
        <v>13528</v>
      </c>
      <c r="DX344" t="s">
        <v>36</v>
      </c>
      <c r="DY344" t="s">
        <v>37</v>
      </c>
      <c r="DZ344">
        <v>14000000</v>
      </c>
      <c r="EA344">
        <v>2001</v>
      </c>
      <c r="EB344">
        <v>3.9</v>
      </c>
      <c r="EZ344" t="s">
        <v>3120</v>
      </c>
      <c r="FA344">
        <v>109</v>
      </c>
      <c r="FB344">
        <v>4250320</v>
      </c>
      <c r="FC344" t="s">
        <v>11864</v>
      </c>
      <c r="FD344" t="s">
        <v>11865</v>
      </c>
      <c r="FE344" t="s">
        <v>36</v>
      </c>
      <c r="FF344" t="s">
        <v>37</v>
      </c>
      <c r="FG344">
        <v>18000000</v>
      </c>
      <c r="FH344">
        <v>1985</v>
      </c>
      <c r="FI344">
        <v>6.8</v>
      </c>
      <c r="FV344" t="s">
        <v>3120</v>
      </c>
      <c r="FW344">
        <v>115</v>
      </c>
      <c r="FX344">
        <v>37442180</v>
      </c>
      <c r="FY344" t="s">
        <v>809</v>
      </c>
      <c r="FZ344" t="s">
        <v>10830</v>
      </c>
      <c r="GA344" t="s">
        <v>36</v>
      </c>
      <c r="GB344" t="s">
        <v>37</v>
      </c>
      <c r="GC344">
        <v>20000000</v>
      </c>
      <c r="GD344">
        <v>2006</v>
      </c>
      <c r="GE344">
        <v>6.2</v>
      </c>
      <c r="GG344" t="s">
        <v>3152</v>
      </c>
      <c r="GH344">
        <v>94</v>
      </c>
      <c r="GI344">
        <v>22751979</v>
      </c>
      <c r="GJ344" t="s">
        <v>1155</v>
      </c>
      <c r="GK344" t="s">
        <v>3154</v>
      </c>
      <c r="GL344" t="s">
        <v>36</v>
      </c>
      <c r="GM344" t="s">
        <v>37</v>
      </c>
      <c r="GN344">
        <v>75000000</v>
      </c>
      <c r="GO344">
        <v>2000</v>
      </c>
      <c r="GP344">
        <v>6.6</v>
      </c>
      <c r="HC344" t="s">
        <v>5173</v>
      </c>
      <c r="HD344">
        <v>124</v>
      </c>
      <c r="HE344">
        <v>52752475</v>
      </c>
      <c r="HF344" t="s">
        <v>5175</v>
      </c>
      <c r="HG344" t="s">
        <v>5176</v>
      </c>
      <c r="HH344" t="s">
        <v>36</v>
      </c>
      <c r="HI344" t="s">
        <v>37</v>
      </c>
      <c r="HJ344">
        <v>50000000</v>
      </c>
      <c r="HK344">
        <v>2002</v>
      </c>
      <c r="HL344">
        <v>6.7</v>
      </c>
    </row>
    <row r="345" spans="2:220" x14ac:dyDescent="0.2">
      <c r="B345" t="s">
        <v>5137</v>
      </c>
      <c r="C345">
        <v>132</v>
      </c>
      <c r="D345">
        <v>70496802</v>
      </c>
      <c r="E345" t="s">
        <v>839</v>
      </c>
      <c r="F345" t="s">
        <v>5138</v>
      </c>
      <c r="G345" t="s">
        <v>36</v>
      </c>
      <c r="H345" t="s">
        <v>37</v>
      </c>
      <c r="I345">
        <v>54000000</v>
      </c>
      <c r="J345">
        <v>2005</v>
      </c>
      <c r="K345">
        <v>8.1999999999999993</v>
      </c>
      <c r="M345" t="s">
        <v>4210</v>
      </c>
      <c r="N345">
        <v>88</v>
      </c>
      <c r="O345">
        <v>75590286</v>
      </c>
      <c r="P345" t="s">
        <v>180</v>
      </c>
      <c r="Q345" t="s">
        <v>10193</v>
      </c>
      <c r="R345" t="s">
        <v>36</v>
      </c>
      <c r="S345" t="s">
        <v>37</v>
      </c>
      <c r="T345">
        <v>23600000</v>
      </c>
      <c r="U345">
        <v>2009</v>
      </c>
      <c r="V345">
        <v>7.7</v>
      </c>
      <c r="AT345" t="s">
        <v>944</v>
      </c>
      <c r="AU345">
        <v>88</v>
      </c>
      <c r="AV345">
        <v>75817994</v>
      </c>
      <c r="AW345" t="s">
        <v>2194</v>
      </c>
      <c r="AX345" t="s">
        <v>2195</v>
      </c>
      <c r="AY345" t="s">
        <v>36</v>
      </c>
      <c r="AZ345" t="s">
        <v>37</v>
      </c>
      <c r="BA345">
        <v>90000000</v>
      </c>
      <c r="BB345">
        <v>2003</v>
      </c>
      <c r="BC345">
        <v>4.9000000000000004</v>
      </c>
      <c r="BE345" t="s">
        <v>6169</v>
      </c>
      <c r="BF345">
        <v>91</v>
      </c>
      <c r="BG345">
        <v>26404753</v>
      </c>
      <c r="BH345" t="s">
        <v>6155</v>
      </c>
      <c r="BI345" t="s">
        <v>6171</v>
      </c>
      <c r="BJ345" t="s">
        <v>36</v>
      </c>
      <c r="BK345" t="s">
        <v>37</v>
      </c>
      <c r="BL345">
        <v>40000000</v>
      </c>
      <c r="BM345">
        <v>2012</v>
      </c>
      <c r="BN345">
        <v>5.3</v>
      </c>
      <c r="CA345" t="s">
        <v>3889</v>
      </c>
      <c r="CB345">
        <v>114</v>
      </c>
      <c r="CC345">
        <v>65000000</v>
      </c>
      <c r="CD345" t="s">
        <v>3890</v>
      </c>
      <c r="CE345" t="s">
        <v>3891</v>
      </c>
      <c r="CF345" t="s">
        <v>36</v>
      </c>
      <c r="CG345" t="s">
        <v>37</v>
      </c>
      <c r="CH345">
        <v>62000000</v>
      </c>
      <c r="CI345">
        <v>1995</v>
      </c>
      <c r="CJ345">
        <v>6.8</v>
      </c>
      <c r="CL345" t="s">
        <v>248</v>
      </c>
      <c r="CM345">
        <v>101</v>
      </c>
      <c r="CN345">
        <v>28045540</v>
      </c>
      <c r="CO345" t="s">
        <v>555</v>
      </c>
      <c r="CP345" t="s">
        <v>3782</v>
      </c>
      <c r="CQ345" t="s">
        <v>36</v>
      </c>
      <c r="CR345" t="s">
        <v>37</v>
      </c>
      <c r="CS345">
        <v>65000000</v>
      </c>
      <c r="CT345">
        <v>2005</v>
      </c>
      <c r="CU345">
        <v>6.1</v>
      </c>
      <c r="CW345" t="s">
        <v>2789</v>
      </c>
      <c r="CX345">
        <v>123</v>
      </c>
      <c r="CY345">
        <v>7689458</v>
      </c>
      <c r="CZ345" t="s">
        <v>179</v>
      </c>
      <c r="DA345" t="s">
        <v>8632</v>
      </c>
      <c r="DB345" t="s">
        <v>36</v>
      </c>
      <c r="DC345" t="s">
        <v>55</v>
      </c>
      <c r="DD345">
        <v>40000000</v>
      </c>
      <c r="DE345">
        <v>2009</v>
      </c>
      <c r="DF345">
        <v>6.8</v>
      </c>
      <c r="DS345" t="s">
        <v>5401</v>
      </c>
      <c r="DT345">
        <v>115</v>
      </c>
      <c r="DU345">
        <v>2840417</v>
      </c>
      <c r="DV345" t="s">
        <v>2617</v>
      </c>
      <c r="DW345" t="s">
        <v>10630</v>
      </c>
      <c r="DX345" t="s">
        <v>36</v>
      </c>
      <c r="DY345" t="s">
        <v>266</v>
      </c>
      <c r="DZ345">
        <v>31000000</v>
      </c>
      <c r="EA345">
        <v>1999</v>
      </c>
      <c r="EB345">
        <v>6.8</v>
      </c>
      <c r="EZ345" t="s">
        <v>247</v>
      </c>
      <c r="FA345">
        <v>103</v>
      </c>
      <c r="FB345">
        <v>4235837</v>
      </c>
      <c r="FC345" t="s">
        <v>95</v>
      </c>
      <c r="FD345" t="s">
        <v>13152</v>
      </c>
      <c r="FE345" t="s">
        <v>36</v>
      </c>
      <c r="FF345" t="s">
        <v>37</v>
      </c>
      <c r="FG345">
        <v>15000000</v>
      </c>
      <c r="FH345">
        <v>2005</v>
      </c>
      <c r="FI345">
        <v>7.6</v>
      </c>
      <c r="FV345" t="s">
        <v>7783</v>
      </c>
      <c r="FW345">
        <v>128</v>
      </c>
      <c r="FX345">
        <v>37432299</v>
      </c>
      <c r="FY345" t="s">
        <v>7785</v>
      </c>
      <c r="FZ345" t="s">
        <v>7786</v>
      </c>
      <c r="GA345" t="s">
        <v>36</v>
      </c>
      <c r="GB345" t="s">
        <v>37</v>
      </c>
      <c r="GC345">
        <v>34000000</v>
      </c>
      <c r="GD345">
        <v>2015</v>
      </c>
      <c r="GE345">
        <v>7.1</v>
      </c>
      <c r="GG345" t="s">
        <v>5894</v>
      </c>
      <c r="GH345">
        <v>101</v>
      </c>
      <c r="GI345">
        <v>22531698</v>
      </c>
      <c r="GJ345" t="s">
        <v>335</v>
      </c>
      <c r="GK345" t="s">
        <v>5895</v>
      </c>
      <c r="GL345" t="s">
        <v>36</v>
      </c>
      <c r="GM345" t="s">
        <v>1463</v>
      </c>
      <c r="GN345">
        <v>70000000</v>
      </c>
      <c r="GO345">
        <v>2008</v>
      </c>
      <c r="GP345">
        <v>5.6</v>
      </c>
      <c r="HC345" t="s">
        <v>13734</v>
      </c>
      <c r="HD345">
        <v>84</v>
      </c>
      <c r="HE345">
        <v>52543632</v>
      </c>
      <c r="HF345" t="s">
        <v>2714</v>
      </c>
      <c r="HG345" t="s">
        <v>13736</v>
      </c>
      <c r="HH345" t="s">
        <v>36</v>
      </c>
      <c r="HI345" t="s">
        <v>37</v>
      </c>
      <c r="HJ345">
        <v>13200000</v>
      </c>
      <c r="HK345">
        <v>2014</v>
      </c>
      <c r="HL345">
        <v>5.6</v>
      </c>
    </row>
    <row r="346" spans="2:220" x14ac:dyDescent="0.2">
      <c r="B346" t="s">
        <v>1338</v>
      </c>
      <c r="C346">
        <v>108</v>
      </c>
      <c r="D346">
        <v>70450000</v>
      </c>
      <c r="E346" t="s">
        <v>468</v>
      </c>
      <c r="F346" t="s">
        <v>3704</v>
      </c>
      <c r="G346" t="s">
        <v>36</v>
      </c>
      <c r="H346" t="s">
        <v>37</v>
      </c>
      <c r="I346">
        <v>50000000</v>
      </c>
      <c r="J346">
        <v>1996</v>
      </c>
      <c r="K346">
        <v>6</v>
      </c>
      <c r="M346" t="s">
        <v>1792</v>
      </c>
      <c r="N346">
        <v>104</v>
      </c>
      <c r="O346">
        <v>75030163</v>
      </c>
      <c r="P346" t="s">
        <v>654</v>
      </c>
      <c r="Q346" t="s">
        <v>1794</v>
      </c>
      <c r="R346" t="s">
        <v>36</v>
      </c>
      <c r="S346" t="s">
        <v>37</v>
      </c>
      <c r="T346">
        <v>100000000</v>
      </c>
      <c r="U346">
        <v>2006</v>
      </c>
      <c r="V346">
        <v>5.0999999999999996</v>
      </c>
      <c r="AT346" t="s">
        <v>258</v>
      </c>
      <c r="AU346">
        <v>125</v>
      </c>
      <c r="AV346">
        <v>75764085</v>
      </c>
      <c r="AW346" t="s">
        <v>703</v>
      </c>
      <c r="AX346" t="s">
        <v>4029</v>
      </c>
      <c r="AY346" t="s">
        <v>36</v>
      </c>
      <c r="AZ346" t="s">
        <v>37</v>
      </c>
      <c r="BA346">
        <v>60000000</v>
      </c>
      <c r="BB346">
        <v>2000</v>
      </c>
      <c r="BC346">
        <v>6.7</v>
      </c>
      <c r="BE346" t="s">
        <v>3692</v>
      </c>
      <c r="BF346">
        <v>110</v>
      </c>
      <c r="BG346">
        <v>26199517</v>
      </c>
      <c r="BH346" t="s">
        <v>3692</v>
      </c>
      <c r="BI346" t="s">
        <v>5358</v>
      </c>
      <c r="BJ346" t="s">
        <v>36</v>
      </c>
      <c r="BK346" t="s">
        <v>37</v>
      </c>
      <c r="BL346">
        <v>50000000</v>
      </c>
      <c r="BM346">
        <v>2002</v>
      </c>
      <c r="BN346">
        <v>6.4</v>
      </c>
      <c r="CA346" t="s">
        <v>7300</v>
      </c>
      <c r="CB346">
        <v>106</v>
      </c>
      <c r="CC346">
        <v>64955956</v>
      </c>
      <c r="CD346" t="s">
        <v>141</v>
      </c>
      <c r="CE346" t="s">
        <v>11756</v>
      </c>
      <c r="CF346" t="s">
        <v>36</v>
      </c>
      <c r="CG346" t="s">
        <v>37</v>
      </c>
      <c r="CH346">
        <v>18000000</v>
      </c>
      <c r="CI346">
        <v>2004</v>
      </c>
      <c r="CJ346">
        <v>5.7</v>
      </c>
      <c r="CL346" t="s">
        <v>14121</v>
      </c>
      <c r="CM346">
        <v>89</v>
      </c>
      <c r="CN346">
        <v>27281507</v>
      </c>
      <c r="CO346" t="s">
        <v>7380</v>
      </c>
      <c r="CP346" t="s">
        <v>14124</v>
      </c>
      <c r="CQ346" t="s">
        <v>36</v>
      </c>
      <c r="CR346" t="s">
        <v>37</v>
      </c>
      <c r="CS346">
        <v>12000000</v>
      </c>
      <c r="CT346">
        <v>1992</v>
      </c>
      <c r="CU346">
        <v>7.7</v>
      </c>
      <c r="CW346" t="s">
        <v>8688</v>
      </c>
      <c r="CX346">
        <v>103</v>
      </c>
      <c r="CY346">
        <v>668171</v>
      </c>
      <c r="CZ346" t="s">
        <v>6181</v>
      </c>
      <c r="DA346" t="s">
        <v>8690</v>
      </c>
      <c r="DB346" t="s">
        <v>1944</v>
      </c>
      <c r="DC346" t="s">
        <v>890</v>
      </c>
      <c r="DD346">
        <v>60000000</v>
      </c>
      <c r="DE346">
        <v>2005</v>
      </c>
      <c r="DF346">
        <v>5.6</v>
      </c>
      <c r="DS346" t="s">
        <v>11355</v>
      </c>
      <c r="DT346">
        <v>108</v>
      </c>
      <c r="DU346">
        <v>2605039</v>
      </c>
      <c r="DV346" t="s">
        <v>98</v>
      </c>
      <c r="DW346" t="s">
        <v>13633</v>
      </c>
      <c r="DX346" t="s">
        <v>36</v>
      </c>
      <c r="DY346" t="s">
        <v>55</v>
      </c>
      <c r="EA346">
        <v>2013</v>
      </c>
      <c r="EB346">
        <v>6.3</v>
      </c>
      <c r="EZ346" t="s">
        <v>17808</v>
      </c>
      <c r="FA346">
        <v>112</v>
      </c>
      <c r="FB346">
        <v>3432342</v>
      </c>
      <c r="FC346" t="s">
        <v>12615</v>
      </c>
      <c r="FD346" t="s">
        <v>17810</v>
      </c>
      <c r="FE346" t="s">
        <v>1462</v>
      </c>
      <c r="FF346" t="s">
        <v>266</v>
      </c>
      <c r="FG346">
        <v>6000000</v>
      </c>
      <c r="FH346">
        <v>2003</v>
      </c>
      <c r="FI346">
        <v>7.7</v>
      </c>
      <c r="FV346" t="s">
        <v>1524</v>
      </c>
      <c r="FW346">
        <v>123</v>
      </c>
      <c r="FX346">
        <v>37339525</v>
      </c>
      <c r="FY346" t="s">
        <v>250</v>
      </c>
      <c r="FZ346" t="s">
        <v>5592</v>
      </c>
      <c r="GA346" t="s">
        <v>36</v>
      </c>
      <c r="GB346" t="s">
        <v>37</v>
      </c>
      <c r="GC346">
        <v>48000000</v>
      </c>
      <c r="GD346">
        <v>1998</v>
      </c>
      <c r="GE346">
        <v>7</v>
      </c>
      <c r="GG346" t="s">
        <v>2696</v>
      </c>
      <c r="GH346">
        <v>95</v>
      </c>
      <c r="GI346">
        <v>22526144</v>
      </c>
      <c r="GJ346" t="s">
        <v>475</v>
      </c>
      <c r="GK346" t="s">
        <v>8482</v>
      </c>
      <c r="GL346" t="s">
        <v>36</v>
      </c>
      <c r="GM346" t="s">
        <v>37</v>
      </c>
      <c r="GN346">
        <v>30000000</v>
      </c>
      <c r="GO346">
        <v>2006</v>
      </c>
      <c r="GP346">
        <v>5.0999999999999996</v>
      </c>
      <c r="HC346" t="s">
        <v>3747</v>
      </c>
      <c r="HD346">
        <v>122</v>
      </c>
      <c r="HE346">
        <v>52397389</v>
      </c>
      <c r="HF346" t="s">
        <v>313</v>
      </c>
      <c r="HG346" t="s">
        <v>3750</v>
      </c>
      <c r="HH346" t="s">
        <v>36</v>
      </c>
      <c r="HI346" t="s">
        <v>37</v>
      </c>
      <c r="HJ346">
        <v>65000000</v>
      </c>
      <c r="HK346">
        <v>2004</v>
      </c>
      <c r="HL346">
        <v>5.9</v>
      </c>
    </row>
    <row r="347" spans="2:220" x14ac:dyDescent="0.2">
      <c r="B347" t="s">
        <v>2329</v>
      </c>
      <c r="C347">
        <v>101</v>
      </c>
      <c r="D347">
        <v>70360285</v>
      </c>
      <c r="E347" t="s">
        <v>4532</v>
      </c>
      <c r="F347" t="s">
        <v>10697</v>
      </c>
      <c r="G347" t="s">
        <v>36</v>
      </c>
      <c r="H347" t="s">
        <v>37</v>
      </c>
      <c r="I347">
        <v>18000000</v>
      </c>
      <c r="J347">
        <v>1995</v>
      </c>
      <c r="K347">
        <v>5.8</v>
      </c>
      <c r="M347" t="s">
        <v>9083</v>
      </c>
      <c r="N347">
        <v>110</v>
      </c>
      <c r="O347">
        <v>74888996</v>
      </c>
      <c r="P347" t="s">
        <v>1026</v>
      </c>
      <c r="Q347" t="s">
        <v>9084</v>
      </c>
      <c r="R347" t="s">
        <v>36</v>
      </c>
      <c r="S347" t="s">
        <v>37</v>
      </c>
      <c r="T347">
        <v>30000000</v>
      </c>
      <c r="U347">
        <v>1991</v>
      </c>
      <c r="V347">
        <v>7.2</v>
      </c>
      <c r="AT347" t="s">
        <v>3345</v>
      </c>
      <c r="AU347">
        <v>124</v>
      </c>
      <c r="AV347">
        <v>75621915</v>
      </c>
      <c r="AW347" t="s">
        <v>98</v>
      </c>
      <c r="AX347" t="s">
        <v>5090</v>
      </c>
      <c r="AY347" t="s">
        <v>36</v>
      </c>
      <c r="AZ347" t="s">
        <v>37</v>
      </c>
      <c r="BB347">
        <v>2011</v>
      </c>
      <c r="BC347">
        <v>7.1</v>
      </c>
      <c r="BE347" t="s">
        <v>3086</v>
      </c>
      <c r="BF347">
        <v>109</v>
      </c>
      <c r="BG347">
        <v>26183197</v>
      </c>
      <c r="BH347" t="s">
        <v>335</v>
      </c>
      <c r="BI347" t="s">
        <v>7193</v>
      </c>
      <c r="BJ347" t="s">
        <v>36</v>
      </c>
      <c r="BK347" t="s">
        <v>37</v>
      </c>
      <c r="BL347">
        <v>36000000</v>
      </c>
      <c r="BM347">
        <v>2003</v>
      </c>
      <c r="BN347">
        <v>6.1</v>
      </c>
      <c r="CA347" t="s">
        <v>2446</v>
      </c>
      <c r="CB347">
        <v>106</v>
      </c>
      <c r="CC347">
        <v>64933670</v>
      </c>
      <c r="CD347" t="s">
        <v>1525</v>
      </c>
      <c r="CE347" t="s">
        <v>2448</v>
      </c>
      <c r="CF347" t="s">
        <v>36</v>
      </c>
      <c r="CG347" t="s">
        <v>37</v>
      </c>
      <c r="CH347">
        <v>85000000</v>
      </c>
      <c r="CI347">
        <v>2012</v>
      </c>
      <c r="CJ347">
        <v>5.6</v>
      </c>
      <c r="CL347" t="s">
        <v>11261</v>
      </c>
      <c r="CM347">
        <v>97</v>
      </c>
      <c r="CN347">
        <v>27141959</v>
      </c>
      <c r="CO347" t="s">
        <v>3929</v>
      </c>
      <c r="CP347" t="s">
        <v>13715</v>
      </c>
      <c r="CQ347" t="s">
        <v>36</v>
      </c>
      <c r="CR347" t="s">
        <v>37</v>
      </c>
      <c r="CS347">
        <v>18000000</v>
      </c>
      <c r="CT347">
        <v>1999</v>
      </c>
      <c r="CU347">
        <v>2.5</v>
      </c>
      <c r="CW347" t="s">
        <v>8745</v>
      </c>
      <c r="CX347">
        <v>85</v>
      </c>
      <c r="CZ347" t="s">
        <v>8747</v>
      </c>
      <c r="DA347" t="s">
        <v>8748</v>
      </c>
      <c r="DB347" t="s">
        <v>5639</v>
      </c>
      <c r="DC347" t="s">
        <v>7168</v>
      </c>
      <c r="DD347">
        <v>30000000</v>
      </c>
      <c r="DE347">
        <v>2015</v>
      </c>
      <c r="DF347">
        <v>4.0999999999999996</v>
      </c>
      <c r="DS347" t="s">
        <v>6889</v>
      </c>
      <c r="DT347">
        <v>110</v>
      </c>
      <c r="DU347">
        <v>2201412</v>
      </c>
      <c r="DV347" t="s">
        <v>14308</v>
      </c>
      <c r="DW347" t="s">
        <v>5349</v>
      </c>
      <c r="DX347" t="s">
        <v>12698</v>
      </c>
      <c r="DY347" t="s">
        <v>5692</v>
      </c>
      <c r="DZ347">
        <v>12215500000</v>
      </c>
      <c r="EA347">
        <v>2006</v>
      </c>
      <c r="EB347">
        <v>7</v>
      </c>
      <c r="EZ347" t="s">
        <v>15186</v>
      </c>
      <c r="FA347">
        <v>111</v>
      </c>
      <c r="FB347">
        <v>3333823</v>
      </c>
      <c r="FC347" t="s">
        <v>5249</v>
      </c>
      <c r="FD347" t="s">
        <v>15187</v>
      </c>
      <c r="FE347" t="s">
        <v>36</v>
      </c>
      <c r="FF347" t="s">
        <v>37</v>
      </c>
      <c r="FG347">
        <v>10000000</v>
      </c>
      <c r="FH347">
        <v>2012</v>
      </c>
      <c r="FI347">
        <v>5.5</v>
      </c>
      <c r="FV347" t="s">
        <v>8780</v>
      </c>
      <c r="FW347">
        <v>128</v>
      </c>
      <c r="FX347">
        <v>37036404</v>
      </c>
      <c r="FY347" t="s">
        <v>3629</v>
      </c>
      <c r="FZ347" t="s">
        <v>8781</v>
      </c>
      <c r="GA347" t="s">
        <v>36</v>
      </c>
      <c r="GB347" t="s">
        <v>37</v>
      </c>
      <c r="GC347">
        <v>30000000</v>
      </c>
      <c r="GD347">
        <v>2000</v>
      </c>
      <c r="GE347">
        <v>6.4</v>
      </c>
      <c r="GG347" t="s">
        <v>14252</v>
      </c>
      <c r="GH347">
        <v>106</v>
      </c>
      <c r="GI347">
        <v>22331028</v>
      </c>
      <c r="GJ347" t="s">
        <v>14254</v>
      </c>
      <c r="GK347" t="s">
        <v>14255</v>
      </c>
      <c r="GL347" t="s">
        <v>36</v>
      </c>
      <c r="GM347" t="s">
        <v>37</v>
      </c>
      <c r="GN347">
        <v>12000000</v>
      </c>
      <c r="GO347">
        <v>2015</v>
      </c>
      <c r="GP347">
        <v>6.4</v>
      </c>
      <c r="HC347" t="s">
        <v>14787</v>
      </c>
      <c r="HD347">
        <v>97</v>
      </c>
      <c r="HE347">
        <v>52200504</v>
      </c>
      <c r="HF347" t="s">
        <v>7327</v>
      </c>
      <c r="HG347" t="s">
        <v>14879</v>
      </c>
      <c r="HH347" t="s">
        <v>36</v>
      </c>
      <c r="HI347" t="s">
        <v>266</v>
      </c>
      <c r="HJ347">
        <v>10000000</v>
      </c>
      <c r="HK347">
        <v>2015</v>
      </c>
      <c r="HL347">
        <v>6.1</v>
      </c>
    </row>
    <row r="348" spans="2:220" x14ac:dyDescent="0.2">
      <c r="B348" t="s">
        <v>2941</v>
      </c>
      <c r="C348">
        <v>99</v>
      </c>
      <c r="D348">
        <v>70327868</v>
      </c>
      <c r="E348" t="s">
        <v>57</v>
      </c>
      <c r="F348" t="s">
        <v>4875</v>
      </c>
      <c r="G348" t="s">
        <v>36</v>
      </c>
      <c r="H348" t="s">
        <v>765</v>
      </c>
      <c r="I348">
        <v>46000000</v>
      </c>
      <c r="J348">
        <v>2000</v>
      </c>
      <c r="K348">
        <v>5.9</v>
      </c>
      <c r="M348" t="s">
        <v>2696</v>
      </c>
      <c r="N348">
        <v>98</v>
      </c>
      <c r="O348">
        <v>74329966</v>
      </c>
      <c r="P348" t="s">
        <v>389</v>
      </c>
      <c r="Q348" t="s">
        <v>2698</v>
      </c>
      <c r="R348" t="s">
        <v>36</v>
      </c>
      <c r="S348" t="s">
        <v>37</v>
      </c>
      <c r="T348">
        <v>70000000</v>
      </c>
      <c r="U348">
        <v>1998</v>
      </c>
      <c r="V348">
        <v>5.7</v>
      </c>
      <c r="AT348" t="s">
        <v>218</v>
      </c>
      <c r="AU348">
        <v>110</v>
      </c>
      <c r="AV348">
        <v>75604320</v>
      </c>
      <c r="AW348" t="s">
        <v>4856</v>
      </c>
      <c r="AX348" t="s">
        <v>4857</v>
      </c>
      <c r="AY348" t="s">
        <v>36</v>
      </c>
      <c r="AZ348" t="s">
        <v>37</v>
      </c>
      <c r="BA348">
        <v>54000000</v>
      </c>
      <c r="BB348">
        <v>2006</v>
      </c>
      <c r="BC348">
        <v>5.6</v>
      </c>
      <c r="BE348" t="s">
        <v>960</v>
      </c>
      <c r="BF348">
        <v>101</v>
      </c>
      <c r="BG348">
        <v>26082914</v>
      </c>
      <c r="BH348" t="s">
        <v>4310</v>
      </c>
      <c r="BI348" t="s">
        <v>4311</v>
      </c>
      <c r="BJ348" t="s">
        <v>36</v>
      </c>
      <c r="BK348" t="s">
        <v>37</v>
      </c>
      <c r="BL348">
        <v>87000000</v>
      </c>
      <c r="BM348">
        <v>2005</v>
      </c>
      <c r="BN348">
        <v>4.3</v>
      </c>
      <c r="CA348" t="s">
        <v>4912</v>
      </c>
      <c r="CB348">
        <v>138</v>
      </c>
      <c r="CC348">
        <v>64604977</v>
      </c>
      <c r="CD348" t="s">
        <v>118</v>
      </c>
      <c r="CE348" t="s">
        <v>7310</v>
      </c>
      <c r="CF348" t="s">
        <v>36</v>
      </c>
      <c r="CG348" t="s">
        <v>37</v>
      </c>
      <c r="CH348">
        <v>35000000</v>
      </c>
      <c r="CI348">
        <v>1997</v>
      </c>
      <c r="CJ348">
        <v>8.3000000000000007</v>
      </c>
      <c r="CL348" t="s">
        <v>8453</v>
      </c>
      <c r="CM348">
        <v>63</v>
      </c>
      <c r="CN348">
        <v>26687172</v>
      </c>
      <c r="CO348" t="s">
        <v>641</v>
      </c>
      <c r="CP348" t="s">
        <v>8455</v>
      </c>
      <c r="CQ348" t="s">
        <v>36</v>
      </c>
      <c r="CR348" t="s">
        <v>37</v>
      </c>
      <c r="CS348">
        <v>30000000</v>
      </c>
      <c r="CT348">
        <v>2011</v>
      </c>
      <c r="CU348">
        <v>7.3</v>
      </c>
      <c r="CW348" t="s">
        <v>8757</v>
      </c>
      <c r="CX348">
        <v>89</v>
      </c>
      <c r="CZ348" t="s">
        <v>78</v>
      </c>
      <c r="DA348" t="s">
        <v>8759</v>
      </c>
      <c r="DB348" t="s">
        <v>36</v>
      </c>
      <c r="DC348" t="s">
        <v>37</v>
      </c>
      <c r="DD348">
        <v>19000000</v>
      </c>
      <c r="DE348">
        <v>2016</v>
      </c>
      <c r="DF348">
        <v>7.5</v>
      </c>
      <c r="DS348" t="s">
        <v>14317</v>
      </c>
      <c r="DT348">
        <v>101</v>
      </c>
      <c r="DU348">
        <v>2060953</v>
      </c>
      <c r="DV348" t="s">
        <v>13346</v>
      </c>
      <c r="DW348" t="s">
        <v>14318</v>
      </c>
      <c r="DX348" t="s">
        <v>36</v>
      </c>
      <c r="DY348" t="s">
        <v>5558</v>
      </c>
      <c r="DZ348">
        <v>12000000</v>
      </c>
      <c r="EA348">
        <v>1999</v>
      </c>
      <c r="EB348">
        <v>7.1</v>
      </c>
      <c r="EZ348" t="s">
        <v>1202</v>
      </c>
      <c r="FA348">
        <v>84</v>
      </c>
      <c r="FB348">
        <v>3216970</v>
      </c>
      <c r="FC348" t="s">
        <v>1818</v>
      </c>
      <c r="FD348" t="s">
        <v>23779</v>
      </c>
      <c r="FE348" t="s">
        <v>36</v>
      </c>
      <c r="FF348" t="s">
        <v>37</v>
      </c>
      <c r="FG348">
        <v>60000</v>
      </c>
      <c r="FH348">
        <v>1998</v>
      </c>
      <c r="FI348">
        <v>7.5</v>
      </c>
      <c r="FV348" t="s">
        <v>3086</v>
      </c>
      <c r="FW348">
        <v>123</v>
      </c>
      <c r="FX348">
        <v>36049108</v>
      </c>
      <c r="FY348" t="s">
        <v>632</v>
      </c>
      <c r="FZ348" t="s">
        <v>15621</v>
      </c>
      <c r="GA348" t="s">
        <v>36</v>
      </c>
      <c r="GB348" t="s">
        <v>37</v>
      </c>
      <c r="GC348">
        <v>9000000</v>
      </c>
      <c r="GD348">
        <v>1996</v>
      </c>
      <c r="GE348">
        <v>6.8</v>
      </c>
      <c r="GG348" t="s">
        <v>2835</v>
      </c>
      <c r="GH348">
        <v>119</v>
      </c>
      <c r="GI348">
        <v>21471685</v>
      </c>
      <c r="GJ348" t="s">
        <v>2836</v>
      </c>
      <c r="GK348" t="s">
        <v>2837</v>
      </c>
      <c r="GL348" t="s">
        <v>36</v>
      </c>
      <c r="GM348" t="s">
        <v>37</v>
      </c>
      <c r="GN348">
        <v>44000000</v>
      </c>
      <c r="GO348">
        <v>2000</v>
      </c>
      <c r="GP348">
        <v>2.4</v>
      </c>
      <c r="HC348" t="s">
        <v>6470</v>
      </c>
      <c r="HD348">
        <v>107</v>
      </c>
      <c r="HE348">
        <v>52000688</v>
      </c>
      <c r="HF348" t="s">
        <v>6471</v>
      </c>
      <c r="HG348" t="s">
        <v>6472</v>
      </c>
      <c r="HH348" t="s">
        <v>36</v>
      </c>
      <c r="HI348" t="s">
        <v>37</v>
      </c>
      <c r="HJ348">
        <v>40000000</v>
      </c>
      <c r="HK348">
        <v>2010</v>
      </c>
      <c r="HL348">
        <v>6.4</v>
      </c>
    </row>
    <row r="349" spans="2:220" x14ac:dyDescent="0.2">
      <c r="B349" t="s">
        <v>3134</v>
      </c>
      <c r="C349">
        <v>112</v>
      </c>
      <c r="D349">
        <v>70224196</v>
      </c>
      <c r="E349" t="s">
        <v>658</v>
      </c>
      <c r="F349" t="s">
        <v>3212</v>
      </c>
      <c r="G349" t="s">
        <v>36</v>
      </c>
      <c r="H349" t="s">
        <v>37</v>
      </c>
      <c r="I349">
        <v>70000000</v>
      </c>
      <c r="J349">
        <v>2008</v>
      </c>
      <c r="K349">
        <v>5.6</v>
      </c>
      <c r="M349" t="s">
        <v>485</v>
      </c>
      <c r="N349">
        <v>126</v>
      </c>
      <c r="O349">
        <v>73820094</v>
      </c>
      <c r="P349" t="s">
        <v>487</v>
      </c>
      <c r="Q349" t="s">
        <v>488</v>
      </c>
      <c r="R349" t="s">
        <v>36</v>
      </c>
      <c r="S349" t="s">
        <v>37</v>
      </c>
      <c r="T349">
        <v>170000000</v>
      </c>
      <c r="U349">
        <v>2011</v>
      </c>
      <c r="V349">
        <v>7.5</v>
      </c>
      <c r="AT349" t="s">
        <v>4210</v>
      </c>
      <c r="AU349">
        <v>88</v>
      </c>
      <c r="AV349">
        <v>75590286</v>
      </c>
      <c r="AW349" t="s">
        <v>180</v>
      </c>
      <c r="AX349" t="s">
        <v>10193</v>
      </c>
      <c r="AY349" t="s">
        <v>36</v>
      </c>
      <c r="AZ349" t="s">
        <v>37</v>
      </c>
      <c r="BA349">
        <v>23600000</v>
      </c>
      <c r="BB349">
        <v>2009</v>
      </c>
      <c r="BC349">
        <v>7.7</v>
      </c>
      <c r="BE349" t="s">
        <v>9228</v>
      </c>
      <c r="BF349">
        <v>114</v>
      </c>
      <c r="BG349">
        <v>25977365</v>
      </c>
      <c r="BH349" t="s">
        <v>226</v>
      </c>
      <c r="BI349" t="s">
        <v>9230</v>
      </c>
      <c r="BJ349" t="s">
        <v>36</v>
      </c>
      <c r="BK349" t="s">
        <v>37</v>
      </c>
      <c r="BL349">
        <v>28000000</v>
      </c>
      <c r="BM349">
        <v>2014</v>
      </c>
      <c r="BN349">
        <v>6.5</v>
      </c>
      <c r="CA349" t="s">
        <v>1498</v>
      </c>
      <c r="CB349">
        <v>89</v>
      </c>
      <c r="CC349">
        <v>64572496</v>
      </c>
      <c r="CD349" t="s">
        <v>3039</v>
      </c>
      <c r="CE349" t="s">
        <v>14071</v>
      </c>
      <c r="CF349" t="s">
        <v>36</v>
      </c>
      <c r="CG349" t="s">
        <v>37</v>
      </c>
      <c r="CH349">
        <v>12000000</v>
      </c>
      <c r="CI349">
        <v>2012</v>
      </c>
      <c r="CJ349">
        <v>7.1</v>
      </c>
      <c r="CL349" t="s">
        <v>13723</v>
      </c>
      <c r="CM349">
        <v>100</v>
      </c>
      <c r="CN349">
        <v>26539321</v>
      </c>
      <c r="CO349" t="s">
        <v>5422</v>
      </c>
      <c r="CP349" t="s">
        <v>13724</v>
      </c>
      <c r="CQ349" t="s">
        <v>36</v>
      </c>
      <c r="CR349" t="s">
        <v>37</v>
      </c>
      <c r="CS349">
        <v>13000000</v>
      </c>
      <c r="CT349">
        <v>1996</v>
      </c>
      <c r="CU349">
        <v>5.9</v>
      </c>
      <c r="CW349" t="s">
        <v>5109</v>
      </c>
      <c r="CX349">
        <v>89</v>
      </c>
      <c r="CY349">
        <v>22359293</v>
      </c>
      <c r="CZ349" t="s">
        <v>391</v>
      </c>
      <c r="DA349" t="s">
        <v>8785</v>
      </c>
      <c r="DB349" t="s">
        <v>36</v>
      </c>
      <c r="DC349" t="s">
        <v>55</v>
      </c>
      <c r="DD349">
        <v>29000000</v>
      </c>
      <c r="DE349">
        <v>1997</v>
      </c>
      <c r="DF349">
        <v>5.8</v>
      </c>
      <c r="DS349" t="s">
        <v>12303</v>
      </c>
      <c r="DT349">
        <v>102</v>
      </c>
      <c r="DU349">
        <v>2000000</v>
      </c>
      <c r="DV349" t="s">
        <v>12304</v>
      </c>
      <c r="DW349" t="s">
        <v>12305</v>
      </c>
      <c r="DX349" t="s">
        <v>36</v>
      </c>
      <c r="DY349" t="s">
        <v>37</v>
      </c>
      <c r="DZ349">
        <v>17000000</v>
      </c>
      <c r="EA349">
        <v>1981</v>
      </c>
      <c r="EB349">
        <v>6.4</v>
      </c>
      <c r="EZ349" t="s">
        <v>1524</v>
      </c>
      <c r="FA349">
        <v>89</v>
      </c>
      <c r="FB349">
        <v>3193102</v>
      </c>
      <c r="FC349" t="s">
        <v>1364</v>
      </c>
      <c r="FD349" t="s">
        <v>15195</v>
      </c>
      <c r="FE349" t="s">
        <v>36</v>
      </c>
      <c r="FF349" t="s">
        <v>37</v>
      </c>
      <c r="FG349">
        <v>9000000</v>
      </c>
      <c r="FH349">
        <v>1999</v>
      </c>
      <c r="FI349">
        <v>7.1</v>
      </c>
      <c r="FV349" t="s">
        <v>18441</v>
      </c>
      <c r="FW349">
        <v>152</v>
      </c>
      <c r="FX349">
        <v>36000000</v>
      </c>
      <c r="FY349" t="s">
        <v>18443</v>
      </c>
      <c r="FZ349" t="s">
        <v>18444</v>
      </c>
      <c r="GA349" t="s">
        <v>36</v>
      </c>
      <c r="GB349" t="s">
        <v>37</v>
      </c>
      <c r="GC349">
        <v>4000000</v>
      </c>
      <c r="GD349">
        <v>1952</v>
      </c>
      <c r="GE349">
        <v>6.7</v>
      </c>
      <c r="GG349" t="s">
        <v>7827</v>
      </c>
      <c r="GH349">
        <v>89</v>
      </c>
      <c r="GI349">
        <v>21426805</v>
      </c>
      <c r="GJ349" t="s">
        <v>3564</v>
      </c>
      <c r="GK349" t="s">
        <v>7829</v>
      </c>
      <c r="GL349" t="s">
        <v>36</v>
      </c>
      <c r="GM349" t="s">
        <v>37</v>
      </c>
      <c r="GN349">
        <v>30000000</v>
      </c>
      <c r="GO349">
        <v>2011</v>
      </c>
      <c r="GP349">
        <v>4.9000000000000004</v>
      </c>
      <c r="HC349" t="s">
        <v>13179</v>
      </c>
      <c r="HD349">
        <v>94</v>
      </c>
      <c r="HE349">
        <v>51872378</v>
      </c>
      <c r="HF349" t="s">
        <v>2000</v>
      </c>
      <c r="HG349" t="s">
        <v>13888</v>
      </c>
      <c r="HH349" t="s">
        <v>36</v>
      </c>
      <c r="HI349" t="s">
        <v>37</v>
      </c>
      <c r="HJ349">
        <v>13000000</v>
      </c>
      <c r="HK349">
        <v>2013</v>
      </c>
      <c r="HL349">
        <v>6.7</v>
      </c>
    </row>
    <row r="350" spans="2:220" x14ac:dyDescent="0.2">
      <c r="B350" t="s">
        <v>3374</v>
      </c>
      <c r="C350">
        <v>103</v>
      </c>
      <c r="D350">
        <v>70117571</v>
      </c>
      <c r="E350" t="s">
        <v>3375</v>
      </c>
      <c r="F350" t="s">
        <v>3376</v>
      </c>
      <c r="G350" t="s">
        <v>36</v>
      </c>
      <c r="H350" t="s">
        <v>37</v>
      </c>
      <c r="I350">
        <v>58000000</v>
      </c>
      <c r="J350">
        <v>1998</v>
      </c>
      <c r="K350">
        <v>6.4</v>
      </c>
      <c r="M350" t="s">
        <v>2707</v>
      </c>
      <c r="N350">
        <v>83</v>
      </c>
      <c r="O350">
        <v>73215310</v>
      </c>
      <c r="P350" t="s">
        <v>1155</v>
      </c>
      <c r="Q350" t="s">
        <v>2710</v>
      </c>
      <c r="R350" t="s">
        <v>36</v>
      </c>
      <c r="S350" t="s">
        <v>37</v>
      </c>
      <c r="T350">
        <v>80000000</v>
      </c>
      <c r="U350">
        <v>2002</v>
      </c>
      <c r="V350">
        <v>7</v>
      </c>
      <c r="AT350" t="s">
        <v>3834</v>
      </c>
      <c r="AU350">
        <v>109</v>
      </c>
      <c r="AV350">
        <v>75573300</v>
      </c>
      <c r="AW350" t="s">
        <v>1725</v>
      </c>
      <c r="AX350" t="s">
        <v>3983</v>
      </c>
      <c r="AY350" t="s">
        <v>36</v>
      </c>
      <c r="AZ350" t="s">
        <v>37</v>
      </c>
      <c r="BA350">
        <v>61000000</v>
      </c>
      <c r="BB350">
        <v>2013</v>
      </c>
      <c r="BC350">
        <v>6.7</v>
      </c>
      <c r="BE350" t="s">
        <v>4848</v>
      </c>
      <c r="BF350">
        <v>123</v>
      </c>
      <c r="BG350">
        <v>25900000</v>
      </c>
      <c r="BH350" t="s">
        <v>703</v>
      </c>
      <c r="BI350" t="s">
        <v>5578</v>
      </c>
      <c r="BJ350" t="s">
        <v>36</v>
      </c>
      <c r="BK350" t="s">
        <v>37</v>
      </c>
      <c r="BL350">
        <v>58000000</v>
      </c>
      <c r="BM350">
        <v>1984</v>
      </c>
      <c r="BN350">
        <v>6.5</v>
      </c>
      <c r="CA350" t="s">
        <v>8563</v>
      </c>
      <c r="CB350">
        <v>135</v>
      </c>
      <c r="CC350">
        <v>64371181</v>
      </c>
      <c r="CD350" t="s">
        <v>8870</v>
      </c>
      <c r="CE350" t="s">
        <v>8871</v>
      </c>
      <c r="CF350" t="s">
        <v>36</v>
      </c>
      <c r="CG350" t="s">
        <v>37</v>
      </c>
      <c r="CH350">
        <v>28000000</v>
      </c>
      <c r="CI350">
        <v>2004</v>
      </c>
      <c r="CJ350">
        <v>7.5</v>
      </c>
      <c r="CL350" t="s">
        <v>4323</v>
      </c>
      <c r="CM350">
        <v>85</v>
      </c>
      <c r="CN350">
        <v>26288320</v>
      </c>
      <c r="CO350" t="s">
        <v>338</v>
      </c>
      <c r="CP350" t="s">
        <v>4326</v>
      </c>
      <c r="CQ350" t="s">
        <v>36</v>
      </c>
      <c r="CR350" t="s">
        <v>37</v>
      </c>
      <c r="CS350">
        <v>60000000</v>
      </c>
      <c r="CT350">
        <v>2003</v>
      </c>
      <c r="CU350">
        <v>6.7</v>
      </c>
      <c r="CW350" t="s">
        <v>8812</v>
      </c>
      <c r="CX350">
        <v>88</v>
      </c>
      <c r="CY350">
        <v>17016190</v>
      </c>
      <c r="CZ350" t="s">
        <v>684</v>
      </c>
      <c r="DA350" t="s">
        <v>8813</v>
      </c>
      <c r="DB350" t="s">
        <v>36</v>
      </c>
      <c r="DC350" t="s">
        <v>8817</v>
      </c>
      <c r="DD350">
        <v>12000000</v>
      </c>
      <c r="DE350">
        <v>2004</v>
      </c>
      <c r="DF350">
        <v>4.9000000000000004</v>
      </c>
      <c r="DS350" t="s">
        <v>1817</v>
      </c>
      <c r="DT350">
        <v>102</v>
      </c>
      <c r="DU350">
        <v>1891821</v>
      </c>
      <c r="DV350" t="s">
        <v>2036</v>
      </c>
      <c r="DW350" t="s">
        <v>2893</v>
      </c>
      <c r="DX350" t="s">
        <v>36</v>
      </c>
      <c r="DY350" t="s">
        <v>55</v>
      </c>
      <c r="DZ350">
        <v>52000000</v>
      </c>
      <c r="EA350">
        <v>2005</v>
      </c>
      <c r="EB350">
        <v>4.2</v>
      </c>
      <c r="EZ350" t="s">
        <v>13525</v>
      </c>
      <c r="FA350">
        <v>84</v>
      </c>
      <c r="FB350">
        <v>3100650</v>
      </c>
      <c r="FC350" t="s">
        <v>13527</v>
      </c>
      <c r="FD350" t="s">
        <v>13528</v>
      </c>
      <c r="FE350" t="s">
        <v>36</v>
      </c>
      <c r="FF350" t="s">
        <v>37</v>
      </c>
      <c r="FG350">
        <v>14000000</v>
      </c>
      <c r="FH350">
        <v>2001</v>
      </c>
      <c r="FI350">
        <v>3.9</v>
      </c>
      <c r="FV350" t="s">
        <v>6765</v>
      </c>
      <c r="FW350">
        <v>105</v>
      </c>
      <c r="FX350">
        <v>35990505</v>
      </c>
      <c r="FY350" t="s">
        <v>434</v>
      </c>
      <c r="FZ350" t="s">
        <v>9605</v>
      </c>
      <c r="GA350" t="s">
        <v>36</v>
      </c>
      <c r="GB350" t="s">
        <v>37</v>
      </c>
      <c r="GC350">
        <v>20000000</v>
      </c>
      <c r="GD350">
        <v>2003</v>
      </c>
      <c r="GE350">
        <v>5.8</v>
      </c>
      <c r="GG350" t="s">
        <v>926</v>
      </c>
      <c r="GH350">
        <v>88</v>
      </c>
      <c r="GI350">
        <v>21379315</v>
      </c>
      <c r="GJ350" t="s">
        <v>928</v>
      </c>
      <c r="GK350" t="s">
        <v>929</v>
      </c>
      <c r="GL350" t="s">
        <v>36</v>
      </c>
      <c r="GM350" t="s">
        <v>37</v>
      </c>
      <c r="GN350">
        <v>150000000</v>
      </c>
      <c r="GO350">
        <v>2011</v>
      </c>
      <c r="GP350">
        <v>5.4</v>
      </c>
      <c r="HC350" t="s">
        <v>4529</v>
      </c>
      <c r="HD350">
        <v>96</v>
      </c>
      <c r="HE350">
        <v>51774002</v>
      </c>
      <c r="HF350" t="s">
        <v>703</v>
      </c>
      <c r="HG350" t="s">
        <v>4531</v>
      </c>
      <c r="HH350" t="s">
        <v>36</v>
      </c>
      <c r="HI350" t="s">
        <v>37</v>
      </c>
      <c r="HJ350">
        <v>57000000</v>
      </c>
      <c r="HK350">
        <v>2011</v>
      </c>
      <c r="HL350">
        <v>4.3</v>
      </c>
    </row>
    <row r="351" spans="2:220" x14ac:dyDescent="0.2">
      <c r="B351" t="s">
        <v>1762</v>
      </c>
      <c r="C351">
        <v>111</v>
      </c>
      <c r="D351">
        <v>70098138</v>
      </c>
      <c r="E351" t="s">
        <v>4644</v>
      </c>
      <c r="F351" t="s">
        <v>4645</v>
      </c>
      <c r="G351" t="s">
        <v>36</v>
      </c>
      <c r="H351" t="s">
        <v>37</v>
      </c>
      <c r="I351">
        <v>30000000</v>
      </c>
      <c r="J351">
        <v>2003</v>
      </c>
      <c r="K351">
        <v>8.1</v>
      </c>
      <c r="M351" t="s">
        <v>69</v>
      </c>
      <c r="N351">
        <v>132</v>
      </c>
      <c r="O351">
        <v>73058679</v>
      </c>
      <c r="P351" t="s">
        <v>72</v>
      </c>
      <c r="Q351" t="s">
        <v>73</v>
      </c>
      <c r="R351" t="s">
        <v>36</v>
      </c>
      <c r="S351" t="s">
        <v>37</v>
      </c>
      <c r="T351">
        <v>263700000</v>
      </c>
      <c r="U351">
        <v>2012</v>
      </c>
      <c r="V351">
        <v>6.6</v>
      </c>
      <c r="AT351" t="s">
        <v>5109</v>
      </c>
      <c r="AU351">
        <v>80</v>
      </c>
      <c r="AV351">
        <v>75367693</v>
      </c>
      <c r="AW351" t="s">
        <v>545</v>
      </c>
      <c r="AX351" t="s">
        <v>5111</v>
      </c>
      <c r="AY351" t="s">
        <v>36</v>
      </c>
      <c r="AZ351" t="s">
        <v>37</v>
      </c>
      <c r="BA351">
        <v>35000000</v>
      </c>
      <c r="BB351">
        <v>2004</v>
      </c>
      <c r="BC351">
        <v>5</v>
      </c>
      <c r="BE351" t="s">
        <v>497</v>
      </c>
      <c r="BF351">
        <v>101</v>
      </c>
      <c r="BG351">
        <v>25863915</v>
      </c>
      <c r="BH351" t="s">
        <v>7510</v>
      </c>
      <c r="BI351" t="s">
        <v>7511</v>
      </c>
      <c r="BJ351" t="s">
        <v>36</v>
      </c>
      <c r="BK351" t="s">
        <v>37</v>
      </c>
      <c r="BL351">
        <v>35000000</v>
      </c>
      <c r="BM351">
        <v>2012</v>
      </c>
      <c r="BN351">
        <v>5.0999999999999996</v>
      </c>
      <c r="CA351" t="s">
        <v>11689</v>
      </c>
      <c r="CB351">
        <v>90</v>
      </c>
      <c r="CC351">
        <v>64255243</v>
      </c>
      <c r="CD351" t="s">
        <v>514</v>
      </c>
      <c r="CE351" t="s">
        <v>11690</v>
      </c>
      <c r="CF351" t="s">
        <v>36</v>
      </c>
      <c r="CG351" t="s">
        <v>37</v>
      </c>
      <c r="CH351">
        <v>19000000</v>
      </c>
      <c r="CI351">
        <v>2005</v>
      </c>
      <c r="CJ351">
        <v>6</v>
      </c>
      <c r="CL351" t="s">
        <v>12902</v>
      </c>
      <c r="CM351">
        <v>103</v>
      </c>
      <c r="CN351">
        <v>26161406</v>
      </c>
      <c r="CO351" t="s">
        <v>12904</v>
      </c>
      <c r="CP351" t="s">
        <v>12905</v>
      </c>
      <c r="CQ351" t="s">
        <v>36</v>
      </c>
      <c r="CR351" t="s">
        <v>37</v>
      </c>
      <c r="CS351">
        <v>15000000</v>
      </c>
      <c r="CT351">
        <v>2010</v>
      </c>
      <c r="CU351">
        <v>6.7</v>
      </c>
      <c r="CW351" t="s">
        <v>1656</v>
      </c>
      <c r="CX351">
        <v>90</v>
      </c>
      <c r="CY351">
        <v>217350219</v>
      </c>
      <c r="CZ351" t="s">
        <v>809</v>
      </c>
      <c r="DA351" t="s">
        <v>8824</v>
      </c>
      <c r="DB351" t="s">
        <v>36</v>
      </c>
      <c r="DC351" t="s">
        <v>37</v>
      </c>
      <c r="DD351">
        <v>28000000</v>
      </c>
      <c r="DE351">
        <v>1992</v>
      </c>
      <c r="DF351">
        <v>8</v>
      </c>
      <c r="DS351" t="s">
        <v>7132</v>
      </c>
      <c r="DT351">
        <v>102</v>
      </c>
      <c r="DU351">
        <v>1821983</v>
      </c>
      <c r="DV351" t="s">
        <v>42</v>
      </c>
      <c r="DW351" t="s">
        <v>19429</v>
      </c>
      <c r="DX351" t="s">
        <v>36</v>
      </c>
      <c r="DY351" t="s">
        <v>37</v>
      </c>
      <c r="DZ351">
        <v>3000000</v>
      </c>
      <c r="EA351">
        <v>2014</v>
      </c>
      <c r="EB351">
        <v>5.4</v>
      </c>
      <c r="EZ351" t="s">
        <v>8636</v>
      </c>
      <c r="FA351">
        <v>96</v>
      </c>
      <c r="FB351">
        <v>3074838</v>
      </c>
      <c r="FC351" t="s">
        <v>226</v>
      </c>
      <c r="FD351" t="s">
        <v>13844</v>
      </c>
      <c r="FE351" t="s">
        <v>36</v>
      </c>
      <c r="FF351" t="s">
        <v>37</v>
      </c>
      <c r="FG351">
        <v>11000000</v>
      </c>
      <c r="FH351">
        <v>2009</v>
      </c>
      <c r="FI351">
        <v>6.3</v>
      </c>
      <c r="FV351" t="s">
        <v>12805</v>
      </c>
      <c r="FW351">
        <v>123</v>
      </c>
      <c r="FX351">
        <v>35887263</v>
      </c>
      <c r="FY351" t="s">
        <v>444</v>
      </c>
      <c r="FZ351" t="s">
        <v>12806</v>
      </c>
      <c r="GA351" t="s">
        <v>36</v>
      </c>
      <c r="GB351" t="s">
        <v>55</v>
      </c>
      <c r="GC351">
        <v>15000000</v>
      </c>
      <c r="GD351">
        <v>2014</v>
      </c>
      <c r="GE351">
        <v>7.7</v>
      </c>
      <c r="GG351" t="s">
        <v>6527</v>
      </c>
      <c r="GH351">
        <v>97</v>
      </c>
      <c r="GI351">
        <v>21371425</v>
      </c>
      <c r="GJ351" t="s">
        <v>3734</v>
      </c>
      <c r="GK351" t="s">
        <v>14975</v>
      </c>
      <c r="GL351" t="s">
        <v>36</v>
      </c>
      <c r="GM351" t="s">
        <v>37</v>
      </c>
      <c r="GN351">
        <v>10000000</v>
      </c>
      <c r="GO351">
        <v>2010</v>
      </c>
      <c r="GP351">
        <v>4.4000000000000004</v>
      </c>
      <c r="HC351" t="s">
        <v>3442</v>
      </c>
      <c r="HD351">
        <v>101</v>
      </c>
      <c r="HE351">
        <v>51758599</v>
      </c>
      <c r="HF351" t="s">
        <v>6431</v>
      </c>
      <c r="HG351" t="s">
        <v>7815</v>
      </c>
      <c r="HH351" t="s">
        <v>36</v>
      </c>
      <c r="HI351" t="s">
        <v>37</v>
      </c>
      <c r="HJ351">
        <v>33000000</v>
      </c>
      <c r="HK351">
        <v>2001</v>
      </c>
      <c r="HL351">
        <v>5.5</v>
      </c>
    </row>
    <row r="352" spans="2:220" x14ac:dyDescent="0.2">
      <c r="B352" t="s">
        <v>14046</v>
      </c>
      <c r="C352">
        <v>110</v>
      </c>
      <c r="D352">
        <v>70011073</v>
      </c>
      <c r="E352" t="s">
        <v>14049</v>
      </c>
      <c r="F352" t="s">
        <v>14050</v>
      </c>
      <c r="G352" t="s">
        <v>36</v>
      </c>
      <c r="H352" t="s">
        <v>37</v>
      </c>
      <c r="I352">
        <v>12000000</v>
      </c>
      <c r="J352">
        <v>2012</v>
      </c>
      <c r="K352">
        <v>6.5</v>
      </c>
      <c r="M352" t="s">
        <v>258</v>
      </c>
      <c r="N352">
        <v>101</v>
      </c>
      <c r="O352">
        <v>72660029</v>
      </c>
      <c r="P352" t="s">
        <v>1070</v>
      </c>
      <c r="Q352" t="s">
        <v>1863</v>
      </c>
      <c r="R352" t="s">
        <v>36</v>
      </c>
      <c r="S352" t="s">
        <v>37</v>
      </c>
      <c r="T352">
        <v>100000000</v>
      </c>
      <c r="U352">
        <v>2014</v>
      </c>
      <c r="V352">
        <v>6</v>
      </c>
      <c r="AT352" t="s">
        <v>2365</v>
      </c>
      <c r="AU352">
        <v>121</v>
      </c>
      <c r="AV352">
        <v>75274748</v>
      </c>
      <c r="AW352" t="s">
        <v>1744</v>
      </c>
      <c r="AX352" t="s">
        <v>6341</v>
      </c>
      <c r="AY352" t="s">
        <v>36</v>
      </c>
      <c r="AZ352" t="s">
        <v>37</v>
      </c>
      <c r="BA352">
        <v>35000000</v>
      </c>
      <c r="BB352">
        <v>2015</v>
      </c>
      <c r="BC352">
        <v>7.2</v>
      </c>
      <c r="BE352" t="s">
        <v>4901</v>
      </c>
      <c r="BF352">
        <v>108</v>
      </c>
      <c r="BG352">
        <v>25753840</v>
      </c>
      <c r="BH352" t="s">
        <v>1762</v>
      </c>
      <c r="BI352" t="s">
        <v>11080</v>
      </c>
      <c r="BJ352" t="s">
        <v>36</v>
      </c>
      <c r="BK352" t="s">
        <v>37</v>
      </c>
      <c r="BL352">
        <v>19000000</v>
      </c>
      <c r="BM352">
        <v>1996</v>
      </c>
      <c r="BN352">
        <v>7.3</v>
      </c>
      <c r="CA352" t="s">
        <v>6072</v>
      </c>
      <c r="CB352">
        <v>102</v>
      </c>
      <c r="CC352">
        <v>64149837</v>
      </c>
      <c r="CD352" t="s">
        <v>6390</v>
      </c>
      <c r="CE352" t="s">
        <v>6391</v>
      </c>
      <c r="CF352" t="s">
        <v>36</v>
      </c>
      <c r="CG352" t="s">
        <v>37</v>
      </c>
      <c r="CH352">
        <v>20000000</v>
      </c>
      <c r="CI352">
        <v>2009</v>
      </c>
      <c r="CJ352">
        <v>6.4</v>
      </c>
      <c r="CL352" t="s">
        <v>2957</v>
      </c>
      <c r="CM352">
        <v>92</v>
      </c>
      <c r="CN352">
        <v>26000610</v>
      </c>
      <c r="CO352" t="s">
        <v>1744</v>
      </c>
      <c r="CP352" t="s">
        <v>2958</v>
      </c>
      <c r="CQ352" t="s">
        <v>36</v>
      </c>
      <c r="CR352" t="s">
        <v>37</v>
      </c>
      <c r="CS352">
        <v>76000000</v>
      </c>
      <c r="CT352">
        <v>2000</v>
      </c>
      <c r="CU352">
        <v>4.0999999999999996</v>
      </c>
      <c r="CW352" t="s">
        <v>4064</v>
      </c>
      <c r="CX352">
        <v>96</v>
      </c>
      <c r="CY352">
        <v>39514713</v>
      </c>
      <c r="CZ352" t="s">
        <v>3726</v>
      </c>
      <c r="DA352" t="s">
        <v>8926</v>
      </c>
      <c r="DB352" t="s">
        <v>36</v>
      </c>
      <c r="DC352" t="s">
        <v>37</v>
      </c>
      <c r="DD352">
        <v>28000000</v>
      </c>
      <c r="DE352">
        <v>1993</v>
      </c>
      <c r="DF352">
        <v>6.7</v>
      </c>
      <c r="DS352" t="s">
        <v>4529</v>
      </c>
      <c r="DT352">
        <v>91</v>
      </c>
      <c r="DU352">
        <v>1712111</v>
      </c>
      <c r="DV352" t="s">
        <v>654</v>
      </c>
      <c r="DW352" t="s">
        <v>13872</v>
      </c>
      <c r="DX352" t="s">
        <v>36</v>
      </c>
      <c r="DY352" t="s">
        <v>37</v>
      </c>
      <c r="DZ352">
        <v>8495000</v>
      </c>
      <c r="EA352">
        <v>2015</v>
      </c>
      <c r="EB352">
        <v>4.5</v>
      </c>
      <c r="EZ352" t="s">
        <v>9360</v>
      </c>
      <c r="FA352">
        <v>121</v>
      </c>
      <c r="FB352">
        <v>3073392</v>
      </c>
      <c r="FC352" t="s">
        <v>9977</v>
      </c>
      <c r="FD352" t="s">
        <v>9978</v>
      </c>
      <c r="FE352" t="s">
        <v>36</v>
      </c>
      <c r="FF352" t="s">
        <v>266</v>
      </c>
      <c r="FG352">
        <v>25000000</v>
      </c>
      <c r="FH352">
        <v>2008</v>
      </c>
      <c r="FI352">
        <v>6.6</v>
      </c>
      <c r="FV352" t="s">
        <v>7202</v>
      </c>
      <c r="FW352">
        <v>105</v>
      </c>
      <c r="FX352">
        <v>35811509</v>
      </c>
      <c r="FY352" t="s">
        <v>523</v>
      </c>
      <c r="FZ352" t="s">
        <v>17392</v>
      </c>
      <c r="GA352" t="s">
        <v>36</v>
      </c>
      <c r="GB352" t="s">
        <v>368</v>
      </c>
      <c r="GC352">
        <v>5500000</v>
      </c>
      <c r="GD352">
        <v>1996</v>
      </c>
      <c r="GE352">
        <v>7.7</v>
      </c>
      <c r="GG352" t="s">
        <v>7533</v>
      </c>
      <c r="GH352">
        <v>108</v>
      </c>
      <c r="GI352">
        <v>20981633</v>
      </c>
      <c r="GJ352" t="s">
        <v>3612</v>
      </c>
      <c r="GK352" t="s">
        <v>7534</v>
      </c>
      <c r="GL352" t="s">
        <v>36</v>
      </c>
      <c r="GM352" t="s">
        <v>37</v>
      </c>
      <c r="GN352">
        <v>30000000</v>
      </c>
      <c r="GO352">
        <v>2008</v>
      </c>
      <c r="GP352">
        <v>5.9</v>
      </c>
      <c r="HC352" t="s">
        <v>9519</v>
      </c>
      <c r="HD352">
        <v>117</v>
      </c>
      <c r="HE352">
        <v>51533608</v>
      </c>
      <c r="HF352" t="s">
        <v>226</v>
      </c>
      <c r="HG352" t="s">
        <v>9520</v>
      </c>
      <c r="HH352" t="s">
        <v>36</v>
      </c>
      <c r="HI352" t="s">
        <v>37</v>
      </c>
      <c r="HJ352">
        <v>25000000</v>
      </c>
      <c r="HK352">
        <v>2011</v>
      </c>
      <c r="HL352">
        <v>6.8</v>
      </c>
    </row>
    <row r="353" spans="2:220" x14ac:dyDescent="0.2">
      <c r="B353" t="s">
        <v>2969</v>
      </c>
      <c r="C353">
        <v>110</v>
      </c>
      <c r="D353">
        <v>70001065</v>
      </c>
      <c r="E353" t="s">
        <v>2230</v>
      </c>
      <c r="F353" t="s">
        <v>5764</v>
      </c>
      <c r="G353" t="s">
        <v>36</v>
      </c>
      <c r="H353" t="s">
        <v>37</v>
      </c>
      <c r="I353">
        <v>45000000</v>
      </c>
      <c r="J353">
        <v>1998</v>
      </c>
      <c r="K353">
        <v>7.1</v>
      </c>
      <c r="M353" t="s">
        <v>258</v>
      </c>
      <c r="N353">
        <v>101</v>
      </c>
      <c r="O353">
        <v>72660029</v>
      </c>
      <c r="P353" t="s">
        <v>1070</v>
      </c>
      <c r="Q353" t="s">
        <v>1863</v>
      </c>
      <c r="R353" t="s">
        <v>36</v>
      </c>
      <c r="S353" t="s">
        <v>37</v>
      </c>
      <c r="T353">
        <v>100000000</v>
      </c>
      <c r="U353">
        <v>2014</v>
      </c>
      <c r="V353">
        <v>6</v>
      </c>
      <c r="AT353" t="s">
        <v>1349</v>
      </c>
      <c r="AU353">
        <v>102</v>
      </c>
      <c r="AV353">
        <v>75074950</v>
      </c>
      <c r="AW353" t="s">
        <v>11755</v>
      </c>
      <c r="AX353" t="s">
        <v>14029</v>
      </c>
      <c r="AY353" t="s">
        <v>36</v>
      </c>
      <c r="AZ353" t="s">
        <v>37</v>
      </c>
      <c r="BA353">
        <v>12000000</v>
      </c>
      <c r="BB353">
        <v>2002</v>
      </c>
      <c r="BC353">
        <v>6.3</v>
      </c>
      <c r="BE353" t="s">
        <v>4901</v>
      </c>
      <c r="BF353">
        <v>104</v>
      </c>
      <c r="BG353">
        <v>25625110</v>
      </c>
      <c r="BH353" t="s">
        <v>1762</v>
      </c>
      <c r="BI353" t="s">
        <v>16502</v>
      </c>
      <c r="BJ353" t="s">
        <v>36</v>
      </c>
      <c r="BK353" t="s">
        <v>37</v>
      </c>
      <c r="BL353">
        <v>7000000</v>
      </c>
      <c r="BM353">
        <v>1995</v>
      </c>
      <c r="BN353">
        <v>7.2</v>
      </c>
      <c r="CA353" t="s">
        <v>369</v>
      </c>
      <c r="CB353">
        <v>117</v>
      </c>
      <c r="CC353">
        <v>63695760</v>
      </c>
      <c r="CD353" t="s">
        <v>1525</v>
      </c>
      <c r="CE353" t="s">
        <v>3716</v>
      </c>
      <c r="CF353" t="s">
        <v>36</v>
      </c>
      <c r="CG353" t="s">
        <v>37</v>
      </c>
      <c r="CH353">
        <v>65000000</v>
      </c>
      <c r="CI353">
        <v>2003</v>
      </c>
      <c r="CJ353">
        <v>6.4</v>
      </c>
      <c r="CL353" t="s">
        <v>5131</v>
      </c>
      <c r="CM353">
        <v>105</v>
      </c>
      <c r="CN353">
        <v>25677801</v>
      </c>
      <c r="CO353" t="s">
        <v>1732</v>
      </c>
      <c r="CP353" t="s">
        <v>10945</v>
      </c>
      <c r="CQ353" t="s">
        <v>36</v>
      </c>
      <c r="CR353" t="s">
        <v>37</v>
      </c>
      <c r="CS353">
        <v>20000000</v>
      </c>
      <c r="CT353">
        <v>2010</v>
      </c>
      <c r="CU353">
        <v>5.8</v>
      </c>
      <c r="CW353" t="s">
        <v>5484</v>
      </c>
      <c r="CX353">
        <v>99</v>
      </c>
      <c r="CY353">
        <v>33000377</v>
      </c>
      <c r="CZ353" t="s">
        <v>639</v>
      </c>
      <c r="DA353" t="s">
        <v>8944</v>
      </c>
      <c r="DB353" t="s">
        <v>36</v>
      </c>
      <c r="DC353" t="s">
        <v>37</v>
      </c>
      <c r="DD353">
        <v>28000000</v>
      </c>
      <c r="DE353">
        <v>2000</v>
      </c>
      <c r="DF353">
        <v>4.9000000000000004</v>
      </c>
      <c r="DS353" t="s">
        <v>18134</v>
      </c>
      <c r="DT353">
        <v>118</v>
      </c>
      <c r="DU353">
        <v>1705139</v>
      </c>
      <c r="DV353" t="s">
        <v>8879</v>
      </c>
      <c r="DW353" t="s">
        <v>18135</v>
      </c>
      <c r="DX353" t="s">
        <v>36</v>
      </c>
      <c r="DY353" t="s">
        <v>37</v>
      </c>
      <c r="DZ353">
        <v>4700000</v>
      </c>
      <c r="EA353">
        <v>1988</v>
      </c>
      <c r="EB353">
        <v>6.7</v>
      </c>
      <c r="EZ353" t="s">
        <v>21643</v>
      </c>
      <c r="FA353">
        <v>102</v>
      </c>
      <c r="FB353">
        <v>2981638</v>
      </c>
      <c r="FC353" t="s">
        <v>21508</v>
      </c>
      <c r="FD353" t="s">
        <v>21645</v>
      </c>
      <c r="FE353" t="s">
        <v>36</v>
      </c>
      <c r="FF353" t="s">
        <v>37</v>
      </c>
      <c r="FH353">
        <v>2011</v>
      </c>
      <c r="FI353">
        <v>6.9</v>
      </c>
      <c r="FV353" t="s">
        <v>276</v>
      </c>
      <c r="FW353">
        <v>136</v>
      </c>
      <c r="FX353">
        <v>35799026</v>
      </c>
      <c r="FY353" t="s">
        <v>98</v>
      </c>
      <c r="FZ353" t="s">
        <v>1674</v>
      </c>
      <c r="GA353" t="s">
        <v>36</v>
      </c>
      <c r="GB353" t="s">
        <v>37</v>
      </c>
      <c r="GC353">
        <v>126000000</v>
      </c>
      <c r="GD353">
        <v>2005</v>
      </c>
      <c r="GE353">
        <v>6.9</v>
      </c>
      <c r="GG353" t="s">
        <v>2841</v>
      </c>
      <c r="GH353">
        <v>91</v>
      </c>
      <c r="GI353">
        <v>20950820</v>
      </c>
      <c r="GJ353" t="s">
        <v>498</v>
      </c>
      <c r="GK353" t="s">
        <v>2843</v>
      </c>
      <c r="GL353" t="s">
        <v>36</v>
      </c>
      <c r="GM353" t="s">
        <v>765</v>
      </c>
      <c r="GN353">
        <v>80000000</v>
      </c>
      <c r="GO353">
        <v>2003</v>
      </c>
      <c r="GP353">
        <v>5.7</v>
      </c>
      <c r="HC353" t="s">
        <v>5484</v>
      </c>
      <c r="HD353">
        <v>101</v>
      </c>
      <c r="HE353">
        <v>51527787</v>
      </c>
      <c r="HF353" t="s">
        <v>13384</v>
      </c>
      <c r="HG353" t="s">
        <v>13385</v>
      </c>
      <c r="HH353" t="s">
        <v>36</v>
      </c>
      <c r="HI353" t="s">
        <v>37</v>
      </c>
      <c r="HJ353">
        <v>15000000</v>
      </c>
      <c r="HK353">
        <v>2009</v>
      </c>
      <c r="HL353">
        <v>5.5</v>
      </c>
    </row>
    <row r="354" spans="2:220" x14ac:dyDescent="0.2">
      <c r="B354" t="s">
        <v>1685</v>
      </c>
      <c r="C354">
        <v>99</v>
      </c>
      <c r="D354">
        <v>69772969</v>
      </c>
      <c r="E354" t="s">
        <v>261</v>
      </c>
      <c r="F354" t="s">
        <v>2767</v>
      </c>
      <c r="G354" t="s">
        <v>36</v>
      </c>
      <c r="H354" t="s">
        <v>37</v>
      </c>
      <c r="I354">
        <v>80000000</v>
      </c>
      <c r="J354">
        <v>2001</v>
      </c>
      <c r="K354">
        <v>6.5</v>
      </c>
      <c r="M354" t="s">
        <v>1631</v>
      </c>
      <c r="N354">
        <v>117</v>
      </c>
      <c r="O354">
        <v>72455275</v>
      </c>
      <c r="P354" t="s">
        <v>33</v>
      </c>
      <c r="Q354" t="s">
        <v>6350</v>
      </c>
      <c r="R354" t="s">
        <v>36</v>
      </c>
      <c r="S354" t="s">
        <v>37</v>
      </c>
      <c r="T354">
        <v>40000000</v>
      </c>
      <c r="U354">
        <v>1992</v>
      </c>
      <c r="V354">
        <v>7.8</v>
      </c>
      <c r="AT354" t="s">
        <v>2540</v>
      </c>
      <c r="AU354">
        <v>88</v>
      </c>
      <c r="AV354">
        <v>74608545</v>
      </c>
      <c r="AW354" t="s">
        <v>1247</v>
      </c>
      <c r="AX354" t="s">
        <v>10102</v>
      </c>
      <c r="AY354" t="s">
        <v>36</v>
      </c>
      <c r="AZ354" t="s">
        <v>37</v>
      </c>
      <c r="BA354">
        <v>24000000</v>
      </c>
      <c r="BB354">
        <v>2003</v>
      </c>
      <c r="BC354">
        <v>7.2</v>
      </c>
      <c r="BE354" t="s">
        <v>4848</v>
      </c>
      <c r="BF354">
        <v>114</v>
      </c>
      <c r="BG354">
        <v>25600000</v>
      </c>
      <c r="BH354" t="s">
        <v>521</v>
      </c>
      <c r="BI354" t="s">
        <v>14926</v>
      </c>
      <c r="BJ354" t="s">
        <v>36</v>
      </c>
      <c r="BK354" t="s">
        <v>37</v>
      </c>
      <c r="BL354">
        <v>10000000</v>
      </c>
      <c r="BM354">
        <v>1983</v>
      </c>
      <c r="BN354">
        <v>7.2</v>
      </c>
      <c r="CA354" t="s">
        <v>3928</v>
      </c>
      <c r="CB354">
        <v>100</v>
      </c>
      <c r="CC354">
        <v>63536011</v>
      </c>
      <c r="CD354" t="s">
        <v>2375</v>
      </c>
      <c r="CE354" t="s">
        <v>8216</v>
      </c>
      <c r="CF354" t="s">
        <v>36</v>
      </c>
      <c r="CG354" t="s">
        <v>37</v>
      </c>
      <c r="CH354">
        <v>30000000</v>
      </c>
      <c r="CI354">
        <v>2012</v>
      </c>
      <c r="CJ354">
        <v>6.3</v>
      </c>
      <c r="CL354" t="s">
        <v>10957</v>
      </c>
      <c r="CM354">
        <v>99</v>
      </c>
      <c r="CN354">
        <v>25584685</v>
      </c>
      <c r="CO354" t="s">
        <v>10959</v>
      </c>
      <c r="CP354" t="s">
        <v>10960</v>
      </c>
      <c r="CQ354" t="s">
        <v>36</v>
      </c>
      <c r="CR354" t="s">
        <v>37</v>
      </c>
      <c r="CS354">
        <v>20000000</v>
      </c>
      <c r="CT354">
        <v>2007</v>
      </c>
      <c r="CU354">
        <v>5.9</v>
      </c>
      <c r="CW354" t="s">
        <v>4237</v>
      </c>
      <c r="CX354">
        <v>103</v>
      </c>
      <c r="CY354">
        <v>17324744</v>
      </c>
      <c r="CZ354" t="s">
        <v>8986</v>
      </c>
      <c r="DA354" t="s">
        <v>8987</v>
      </c>
      <c r="DB354" t="s">
        <v>36</v>
      </c>
      <c r="DC354" t="s">
        <v>37</v>
      </c>
      <c r="DD354">
        <v>28000000</v>
      </c>
      <c r="DE354">
        <v>2006</v>
      </c>
      <c r="DF354">
        <v>5.3</v>
      </c>
      <c r="DS354" t="s">
        <v>4406</v>
      </c>
      <c r="DT354">
        <v>92</v>
      </c>
      <c r="DU354">
        <v>1550000</v>
      </c>
      <c r="DV354" t="s">
        <v>3786</v>
      </c>
      <c r="DW354" t="s">
        <v>9983</v>
      </c>
      <c r="DX354" t="s">
        <v>36</v>
      </c>
      <c r="DY354" t="s">
        <v>37</v>
      </c>
      <c r="DZ354">
        <v>25000000</v>
      </c>
      <c r="EA354">
        <v>2005</v>
      </c>
      <c r="EB354">
        <v>2.9</v>
      </c>
      <c r="EZ354" t="s">
        <v>10503</v>
      </c>
      <c r="FA354">
        <v>92</v>
      </c>
      <c r="FB354">
        <v>2963012</v>
      </c>
      <c r="FC354" t="s">
        <v>434</v>
      </c>
      <c r="FD354" t="s">
        <v>10505</v>
      </c>
      <c r="FE354" t="s">
        <v>36</v>
      </c>
      <c r="FF354" t="s">
        <v>55</v>
      </c>
      <c r="FG354">
        <v>22000000</v>
      </c>
      <c r="FH354">
        <v>2014</v>
      </c>
      <c r="FI354">
        <v>6.3</v>
      </c>
      <c r="FV354" t="s">
        <v>276</v>
      </c>
      <c r="FW354">
        <v>136</v>
      </c>
      <c r="FX354">
        <v>35799026</v>
      </c>
      <c r="FY354" t="s">
        <v>98</v>
      </c>
      <c r="FZ354" t="s">
        <v>1674</v>
      </c>
      <c r="GA354" t="s">
        <v>36</v>
      </c>
      <c r="GB354" t="s">
        <v>37</v>
      </c>
      <c r="GC354">
        <v>126000000</v>
      </c>
      <c r="GD354">
        <v>2005</v>
      </c>
      <c r="GE354">
        <v>6.9</v>
      </c>
      <c r="GG354" t="s">
        <v>6154</v>
      </c>
      <c r="GH354">
        <v>104</v>
      </c>
      <c r="GI354">
        <v>20915465</v>
      </c>
      <c r="GJ354" t="s">
        <v>2396</v>
      </c>
      <c r="GK354" t="s">
        <v>6156</v>
      </c>
      <c r="GL354" t="s">
        <v>36</v>
      </c>
      <c r="GM354" t="s">
        <v>55</v>
      </c>
      <c r="GN354">
        <v>42000000</v>
      </c>
      <c r="GO354">
        <v>1993</v>
      </c>
      <c r="GP354">
        <v>4</v>
      </c>
      <c r="HC354" t="s">
        <v>1615</v>
      </c>
      <c r="HD354">
        <v>133</v>
      </c>
      <c r="HE354">
        <v>51483949</v>
      </c>
      <c r="HF354" t="s">
        <v>283</v>
      </c>
      <c r="HG354" t="s">
        <v>10385</v>
      </c>
      <c r="HH354" t="s">
        <v>36</v>
      </c>
      <c r="HI354" t="s">
        <v>55</v>
      </c>
      <c r="HJ354">
        <v>22000000</v>
      </c>
      <c r="HK354">
        <v>2003</v>
      </c>
      <c r="HL354">
        <v>7</v>
      </c>
    </row>
    <row r="355" spans="2:220" x14ac:dyDescent="0.2">
      <c r="B355" t="s">
        <v>2720</v>
      </c>
      <c r="C355">
        <v>130</v>
      </c>
      <c r="D355">
        <v>69102910</v>
      </c>
      <c r="E355" t="s">
        <v>438</v>
      </c>
      <c r="F355" t="s">
        <v>2722</v>
      </c>
      <c r="G355" t="s">
        <v>36</v>
      </c>
      <c r="H355" t="s">
        <v>37</v>
      </c>
      <c r="I355">
        <v>80000000</v>
      </c>
      <c r="J355">
        <v>1998</v>
      </c>
      <c r="K355">
        <v>5.0999999999999996</v>
      </c>
      <c r="M355" t="s">
        <v>8189</v>
      </c>
      <c r="N355">
        <v>126</v>
      </c>
      <c r="O355">
        <v>71502303</v>
      </c>
      <c r="P355" t="s">
        <v>2664</v>
      </c>
      <c r="Q355" t="s">
        <v>12160</v>
      </c>
      <c r="R355" t="s">
        <v>36</v>
      </c>
      <c r="S355" t="s">
        <v>37</v>
      </c>
      <c r="T355">
        <v>12000000</v>
      </c>
      <c r="U355">
        <v>2004</v>
      </c>
      <c r="V355">
        <v>7.5</v>
      </c>
      <c r="AT355" t="s">
        <v>2696</v>
      </c>
      <c r="AU355">
        <v>98</v>
      </c>
      <c r="AV355">
        <v>74329966</v>
      </c>
      <c r="AW355" t="s">
        <v>389</v>
      </c>
      <c r="AX355" t="s">
        <v>2698</v>
      </c>
      <c r="AY355" t="s">
        <v>36</v>
      </c>
      <c r="AZ355" t="s">
        <v>37</v>
      </c>
      <c r="BA355">
        <v>70000000</v>
      </c>
      <c r="BB355">
        <v>1998</v>
      </c>
      <c r="BC355">
        <v>5.7</v>
      </c>
      <c r="BE355" t="s">
        <v>5928</v>
      </c>
      <c r="BF355">
        <v>92</v>
      </c>
      <c r="BG355">
        <v>25590119</v>
      </c>
      <c r="BH355" t="s">
        <v>9695</v>
      </c>
      <c r="BI355" t="s">
        <v>9696</v>
      </c>
      <c r="BJ355" t="s">
        <v>36</v>
      </c>
      <c r="BK355" t="s">
        <v>368</v>
      </c>
      <c r="BL355">
        <v>21150000</v>
      </c>
      <c r="BM355">
        <v>2001</v>
      </c>
      <c r="BN355">
        <v>4.8</v>
      </c>
      <c r="CA355" t="s">
        <v>1255</v>
      </c>
      <c r="CB355">
        <v>107</v>
      </c>
      <c r="CC355">
        <v>63411478</v>
      </c>
      <c r="CD355" t="s">
        <v>6918</v>
      </c>
      <c r="CE355" t="s">
        <v>6919</v>
      </c>
      <c r="CF355" t="s">
        <v>36</v>
      </c>
      <c r="CG355" t="s">
        <v>37</v>
      </c>
      <c r="CH355">
        <v>39000000</v>
      </c>
      <c r="CI355">
        <v>2009</v>
      </c>
      <c r="CJ355">
        <v>7.1</v>
      </c>
      <c r="CL355" t="s">
        <v>12991</v>
      </c>
      <c r="CM355">
        <v>82</v>
      </c>
      <c r="CN355">
        <v>25571351</v>
      </c>
      <c r="CO355" t="s">
        <v>12995</v>
      </c>
      <c r="CP355" t="s">
        <v>13421</v>
      </c>
      <c r="CQ355" t="s">
        <v>36</v>
      </c>
      <c r="CR355" t="s">
        <v>37</v>
      </c>
      <c r="CS355">
        <v>14000000</v>
      </c>
      <c r="CT355">
        <v>2002</v>
      </c>
      <c r="CU355">
        <v>6.6</v>
      </c>
      <c r="CW355" t="s">
        <v>7441</v>
      </c>
      <c r="CX355">
        <v>89</v>
      </c>
      <c r="CY355">
        <v>8119205</v>
      </c>
      <c r="CZ355" t="s">
        <v>9001</v>
      </c>
      <c r="DA355" t="s">
        <v>9002</v>
      </c>
      <c r="DB355" t="s">
        <v>36</v>
      </c>
      <c r="DC355" t="s">
        <v>37</v>
      </c>
      <c r="DD355">
        <v>28000000</v>
      </c>
      <c r="DE355">
        <v>1997</v>
      </c>
      <c r="DF355">
        <v>5.4</v>
      </c>
      <c r="DS355" t="s">
        <v>21434</v>
      </c>
      <c r="DT355">
        <v>92</v>
      </c>
      <c r="DU355">
        <v>1400000</v>
      </c>
      <c r="DV355" t="s">
        <v>19672</v>
      </c>
      <c r="DW355" t="s">
        <v>21435</v>
      </c>
      <c r="DX355" t="s">
        <v>36</v>
      </c>
      <c r="DY355" t="s">
        <v>37</v>
      </c>
      <c r="DZ355">
        <v>1100000</v>
      </c>
      <c r="EA355">
        <v>1987</v>
      </c>
      <c r="EB355">
        <v>5.9</v>
      </c>
      <c r="EZ355" t="s">
        <v>17908</v>
      </c>
      <c r="FA355">
        <v>112</v>
      </c>
      <c r="FB355">
        <v>2445646</v>
      </c>
      <c r="FC355" t="s">
        <v>885</v>
      </c>
      <c r="FD355" t="s">
        <v>17910</v>
      </c>
      <c r="FE355" t="s">
        <v>36</v>
      </c>
      <c r="FF355" t="s">
        <v>37</v>
      </c>
      <c r="FG355">
        <v>5000000</v>
      </c>
      <c r="FH355">
        <v>2014</v>
      </c>
      <c r="FI355">
        <v>7</v>
      </c>
      <c r="FV355" t="s">
        <v>320</v>
      </c>
      <c r="FW355">
        <v>98</v>
      </c>
      <c r="FX355">
        <v>35565975</v>
      </c>
      <c r="FY355" t="s">
        <v>320</v>
      </c>
      <c r="FZ355" t="s">
        <v>8412</v>
      </c>
      <c r="GA355" t="s">
        <v>36</v>
      </c>
      <c r="GB355" t="s">
        <v>37</v>
      </c>
      <c r="GC355">
        <v>30000000</v>
      </c>
      <c r="GD355">
        <v>2011</v>
      </c>
      <c r="GE355">
        <v>6.1</v>
      </c>
      <c r="GG355" t="s">
        <v>2431</v>
      </c>
      <c r="GH355">
        <v>107</v>
      </c>
      <c r="GI355">
        <v>20550712</v>
      </c>
      <c r="GJ355" t="s">
        <v>586</v>
      </c>
      <c r="GK355" t="s">
        <v>4758</v>
      </c>
      <c r="GL355" t="s">
        <v>36</v>
      </c>
      <c r="GM355" t="s">
        <v>37</v>
      </c>
      <c r="GN355">
        <v>50000000</v>
      </c>
      <c r="GO355">
        <v>1996</v>
      </c>
      <c r="GP355">
        <v>5.6</v>
      </c>
      <c r="HC355" t="s">
        <v>1419</v>
      </c>
      <c r="HD355">
        <v>91</v>
      </c>
      <c r="HE355">
        <v>51475962</v>
      </c>
      <c r="HF355" t="s">
        <v>6002</v>
      </c>
      <c r="HG355" t="s">
        <v>8894</v>
      </c>
      <c r="HH355" t="s">
        <v>36</v>
      </c>
      <c r="HI355" t="s">
        <v>37</v>
      </c>
      <c r="HJ355">
        <v>30000000</v>
      </c>
      <c r="HK355">
        <v>2003</v>
      </c>
      <c r="HL355">
        <v>7.3</v>
      </c>
    </row>
    <row r="356" spans="2:220" x14ac:dyDescent="0.2">
      <c r="B356" t="s">
        <v>4254</v>
      </c>
      <c r="C356">
        <v>133</v>
      </c>
      <c r="D356">
        <v>68750000</v>
      </c>
      <c r="E356" t="s">
        <v>428</v>
      </c>
      <c r="F356" t="s">
        <v>4678</v>
      </c>
      <c r="G356" t="s">
        <v>36</v>
      </c>
      <c r="H356" t="s">
        <v>37</v>
      </c>
      <c r="I356">
        <v>55000000</v>
      </c>
      <c r="J356">
        <v>1996</v>
      </c>
      <c r="K356">
        <v>6.4</v>
      </c>
      <c r="M356" t="s">
        <v>1005</v>
      </c>
      <c r="N356">
        <v>102</v>
      </c>
      <c r="O356">
        <v>71423726</v>
      </c>
      <c r="P356" t="s">
        <v>104</v>
      </c>
      <c r="Q356" t="s">
        <v>5749</v>
      </c>
      <c r="R356" t="s">
        <v>36</v>
      </c>
      <c r="S356" t="s">
        <v>37</v>
      </c>
      <c r="T356">
        <v>45000000</v>
      </c>
      <c r="U356">
        <v>1999</v>
      </c>
      <c r="V356">
        <v>7.3</v>
      </c>
      <c r="AT356" t="s">
        <v>2176</v>
      </c>
      <c r="AU356">
        <v>91</v>
      </c>
      <c r="AV356">
        <v>74158157</v>
      </c>
      <c r="AW356" t="s">
        <v>2380</v>
      </c>
      <c r="AX356" t="s">
        <v>2937</v>
      </c>
      <c r="AY356" t="s">
        <v>36</v>
      </c>
      <c r="AZ356" t="s">
        <v>37</v>
      </c>
      <c r="BA356">
        <v>79000000</v>
      </c>
      <c r="BB356">
        <v>2011</v>
      </c>
      <c r="BC356">
        <v>3.4</v>
      </c>
      <c r="BE356" t="s">
        <v>10957</v>
      </c>
      <c r="BF356">
        <v>99</v>
      </c>
      <c r="BG356">
        <v>25584685</v>
      </c>
      <c r="BH356" t="s">
        <v>10959</v>
      </c>
      <c r="BI356" t="s">
        <v>10960</v>
      </c>
      <c r="BJ356" t="s">
        <v>36</v>
      </c>
      <c r="BK356" t="s">
        <v>37</v>
      </c>
      <c r="BL356">
        <v>20000000</v>
      </c>
      <c r="BM356">
        <v>2007</v>
      </c>
      <c r="BN356">
        <v>5.9</v>
      </c>
      <c r="CA356" t="s">
        <v>9514</v>
      </c>
      <c r="CB356">
        <v>107</v>
      </c>
      <c r="CC356">
        <v>63231524</v>
      </c>
      <c r="CD356" t="s">
        <v>2813</v>
      </c>
      <c r="CE356" t="s">
        <v>14810</v>
      </c>
      <c r="CF356" t="s">
        <v>36</v>
      </c>
      <c r="CG356" t="s">
        <v>37</v>
      </c>
      <c r="CH356">
        <v>6000000</v>
      </c>
      <c r="CI356">
        <v>2006</v>
      </c>
      <c r="CJ356">
        <v>5</v>
      </c>
      <c r="CL356" t="s">
        <v>5909</v>
      </c>
      <c r="CM356">
        <v>86</v>
      </c>
      <c r="CN356">
        <v>25200412</v>
      </c>
      <c r="CO356" t="s">
        <v>5912</v>
      </c>
      <c r="CP356" t="s">
        <v>5913</v>
      </c>
      <c r="CQ356" t="s">
        <v>36</v>
      </c>
      <c r="CR356" t="s">
        <v>37</v>
      </c>
      <c r="CS356">
        <v>45000000</v>
      </c>
      <c r="CT356">
        <v>2009</v>
      </c>
      <c r="CU356">
        <v>5.4</v>
      </c>
      <c r="CW356" t="s">
        <v>248</v>
      </c>
      <c r="CX356">
        <v>106</v>
      </c>
      <c r="CY356">
        <v>362645141</v>
      </c>
      <c r="CZ356" t="s">
        <v>98</v>
      </c>
      <c r="DA356" t="s">
        <v>547</v>
      </c>
      <c r="DB356" t="s">
        <v>36</v>
      </c>
      <c r="DC356" t="s">
        <v>55</v>
      </c>
      <c r="DD356">
        <v>175000000</v>
      </c>
      <c r="DE356">
        <v>2016</v>
      </c>
      <c r="DF356">
        <v>7.8</v>
      </c>
      <c r="DS356" t="s">
        <v>12847</v>
      </c>
      <c r="DT356">
        <v>118</v>
      </c>
      <c r="DU356">
        <v>1330827</v>
      </c>
      <c r="DV356" t="s">
        <v>586</v>
      </c>
      <c r="DW356" t="s">
        <v>16425</v>
      </c>
      <c r="DX356" t="s">
        <v>36</v>
      </c>
      <c r="DY356" t="s">
        <v>1463</v>
      </c>
      <c r="DZ356">
        <v>7000000</v>
      </c>
      <c r="EA356">
        <v>2016</v>
      </c>
      <c r="EB356">
        <v>7</v>
      </c>
      <c r="EZ356" t="s">
        <v>7719</v>
      </c>
      <c r="FA356">
        <v>114</v>
      </c>
      <c r="FB356">
        <v>2353728</v>
      </c>
      <c r="FC356" t="s">
        <v>6744</v>
      </c>
      <c r="FD356" t="s">
        <v>11395</v>
      </c>
      <c r="FE356" t="s">
        <v>1462</v>
      </c>
      <c r="FF356" t="s">
        <v>1463</v>
      </c>
      <c r="FG356">
        <v>20000000</v>
      </c>
      <c r="FH356">
        <v>2003</v>
      </c>
      <c r="FI356">
        <v>6.9</v>
      </c>
      <c r="FV356" t="s">
        <v>4105</v>
      </c>
      <c r="FW356">
        <v>90</v>
      </c>
      <c r="FX356">
        <v>35231365</v>
      </c>
      <c r="FY356" t="s">
        <v>4465</v>
      </c>
      <c r="FZ356" t="s">
        <v>4466</v>
      </c>
      <c r="GA356" t="s">
        <v>36</v>
      </c>
      <c r="GB356" t="s">
        <v>37</v>
      </c>
      <c r="GC356">
        <v>60000000</v>
      </c>
      <c r="GD356">
        <v>2000</v>
      </c>
      <c r="GE356">
        <v>3.6</v>
      </c>
      <c r="GG356" t="s">
        <v>4529</v>
      </c>
      <c r="GH356">
        <v>95</v>
      </c>
      <c r="GI356">
        <v>20488579</v>
      </c>
      <c r="GJ356" t="s">
        <v>639</v>
      </c>
      <c r="GK356" t="s">
        <v>5457</v>
      </c>
      <c r="GL356" t="s">
        <v>36</v>
      </c>
      <c r="GM356" t="s">
        <v>37</v>
      </c>
      <c r="GN356">
        <v>50000000</v>
      </c>
      <c r="GO356">
        <v>2009</v>
      </c>
      <c r="GP356">
        <v>5.8</v>
      </c>
      <c r="HC356" t="s">
        <v>1322</v>
      </c>
      <c r="HD356">
        <v>143</v>
      </c>
      <c r="HE356">
        <v>51225796</v>
      </c>
      <c r="HF356" t="s">
        <v>639</v>
      </c>
      <c r="HG356" t="s">
        <v>4767</v>
      </c>
      <c r="HH356" t="s">
        <v>36</v>
      </c>
      <c r="HI356" t="s">
        <v>55</v>
      </c>
      <c r="HJ356">
        <v>70000000</v>
      </c>
      <c r="HK356">
        <v>2004</v>
      </c>
      <c r="HL356">
        <v>7.4</v>
      </c>
    </row>
    <row r="357" spans="2:220" x14ac:dyDescent="0.2">
      <c r="B357" t="s">
        <v>1074</v>
      </c>
      <c r="C357">
        <v>124</v>
      </c>
      <c r="D357">
        <v>68642452</v>
      </c>
      <c r="E357" t="s">
        <v>658</v>
      </c>
      <c r="F357" t="s">
        <v>1076</v>
      </c>
      <c r="G357" t="s">
        <v>36</v>
      </c>
      <c r="H357" t="s">
        <v>55</v>
      </c>
      <c r="I357">
        <v>130000000</v>
      </c>
      <c r="J357">
        <v>2005</v>
      </c>
      <c r="K357">
        <v>6</v>
      </c>
      <c r="M357" t="s">
        <v>2040</v>
      </c>
      <c r="N357">
        <v>107</v>
      </c>
      <c r="O357">
        <v>71148699</v>
      </c>
      <c r="P357" t="s">
        <v>956</v>
      </c>
      <c r="Q357" t="s">
        <v>2042</v>
      </c>
      <c r="R357" t="s">
        <v>36</v>
      </c>
      <c r="S357" t="s">
        <v>37</v>
      </c>
      <c r="T357">
        <v>90000000</v>
      </c>
      <c r="U357">
        <v>2008</v>
      </c>
      <c r="V357">
        <v>6.6</v>
      </c>
      <c r="AT357" t="s">
        <v>5115</v>
      </c>
      <c r="AU357">
        <v>99</v>
      </c>
      <c r="AV357">
        <v>73701902</v>
      </c>
      <c r="AW357" t="s">
        <v>1732</v>
      </c>
      <c r="AX357" t="s">
        <v>5116</v>
      </c>
      <c r="AY357" t="s">
        <v>36</v>
      </c>
      <c r="AZ357" t="s">
        <v>37</v>
      </c>
      <c r="BA357">
        <v>60000000</v>
      </c>
      <c r="BB357">
        <v>2004</v>
      </c>
      <c r="BC357">
        <v>5.2</v>
      </c>
      <c r="BE357" t="s">
        <v>4552</v>
      </c>
      <c r="BF357">
        <v>95</v>
      </c>
      <c r="BG357">
        <v>25482931</v>
      </c>
      <c r="BH357" t="s">
        <v>5263</v>
      </c>
      <c r="BI357" t="s">
        <v>13430</v>
      </c>
      <c r="BJ357" t="s">
        <v>36</v>
      </c>
      <c r="BK357" t="s">
        <v>37</v>
      </c>
      <c r="BL357">
        <v>14000000</v>
      </c>
      <c r="BM357">
        <v>2002</v>
      </c>
      <c r="BN357">
        <v>5.7</v>
      </c>
      <c r="CA357" t="s">
        <v>6169</v>
      </c>
      <c r="CB357">
        <v>107</v>
      </c>
      <c r="CC357">
        <v>62933793</v>
      </c>
      <c r="CD357" t="s">
        <v>1637</v>
      </c>
      <c r="CE357" t="s">
        <v>10716</v>
      </c>
      <c r="CF357" t="s">
        <v>36</v>
      </c>
      <c r="CG357" t="s">
        <v>37</v>
      </c>
      <c r="CH357">
        <v>20000000</v>
      </c>
      <c r="CI357">
        <v>2010</v>
      </c>
      <c r="CJ357">
        <v>5.8</v>
      </c>
      <c r="CL357" t="s">
        <v>10989</v>
      </c>
      <c r="CM357">
        <v>90</v>
      </c>
      <c r="CN357">
        <v>25077977</v>
      </c>
      <c r="CO357" t="s">
        <v>2189</v>
      </c>
      <c r="CP357" t="s">
        <v>10990</v>
      </c>
      <c r="CQ357" t="s">
        <v>36</v>
      </c>
      <c r="CR357" t="s">
        <v>37</v>
      </c>
      <c r="CS357">
        <v>20000000</v>
      </c>
      <c r="CT357">
        <v>2010</v>
      </c>
      <c r="CU357">
        <v>5.3</v>
      </c>
      <c r="CW357" t="s">
        <v>708</v>
      </c>
      <c r="CX357">
        <v>94</v>
      </c>
      <c r="CZ357" t="s">
        <v>3739</v>
      </c>
      <c r="DA357" t="s">
        <v>9134</v>
      </c>
      <c r="DB357" t="s">
        <v>36</v>
      </c>
      <c r="DC357" t="s">
        <v>9137</v>
      </c>
      <c r="DD357">
        <v>27000000</v>
      </c>
      <c r="DE357">
        <v>1984</v>
      </c>
      <c r="DF357">
        <v>7.4</v>
      </c>
      <c r="DS357" t="s">
        <v>12016</v>
      </c>
      <c r="DT357">
        <v>111</v>
      </c>
      <c r="DU357">
        <v>1294640</v>
      </c>
      <c r="DV357" t="s">
        <v>206</v>
      </c>
      <c r="DW357" t="s">
        <v>13193</v>
      </c>
      <c r="DX357" t="s">
        <v>36</v>
      </c>
      <c r="DY357" t="s">
        <v>37</v>
      </c>
      <c r="DZ357">
        <v>15000000</v>
      </c>
      <c r="EA357">
        <v>2007</v>
      </c>
      <c r="EB357">
        <v>6.5</v>
      </c>
      <c r="EZ357" t="s">
        <v>5287</v>
      </c>
      <c r="FA357">
        <v>101</v>
      </c>
      <c r="FB357">
        <v>2319187</v>
      </c>
      <c r="FC357" t="s">
        <v>980</v>
      </c>
      <c r="FD357" t="s">
        <v>12563</v>
      </c>
      <c r="FE357" t="s">
        <v>36</v>
      </c>
      <c r="FF357" t="s">
        <v>55</v>
      </c>
      <c r="FG357">
        <v>20000000</v>
      </c>
      <c r="FH357">
        <v>2013</v>
      </c>
      <c r="FI357">
        <v>7</v>
      </c>
      <c r="FV357" t="s">
        <v>77</v>
      </c>
      <c r="FW357">
        <v>137</v>
      </c>
      <c r="FX357">
        <v>35168395</v>
      </c>
      <c r="FY357" t="s">
        <v>80</v>
      </c>
      <c r="FZ357" t="s">
        <v>5302</v>
      </c>
      <c r="GA357" t="s">
        <v>36</v>
      </c>
      <c r="GB357" t="s">
        <v>37</v>
      </c>
      <c r="GC357">
        <v>50000000</v>
      </c>
      <c r="GD357">
        <v>1999</v>
      </c>
      <c r="GE357">
        <v>6.5</v>
      </c>
      <c r="GG357" t="s">
        <v>10643</v>
      </c>
      <c r="GH357">
        <v>90</v>
      </c>
      <c r="GI357">
        <v>20259297</v>
      </c>
      <c r="GJ357" t="s">
        <v>10644</v>
      </c>
      <c r="GK357" t="s">
        <v>10645</v>
      </c>
      <c r="GL357" t="s">
        <v>36</v>
      </c>
      <c r="GM357" t="s">
        <v>37</v>
      </c>
      <c r="GN357">
        <v>20000000</v>
      </c>
      <c r="GO357">
        <v>2006</v>
      </c>
      <c r="GP357">
        <v>4.7</v>
      </c>
      <c r="HC357" t="s">
        <v>6140</v>
      </c>
      <c r="HD357">
        <v>130</v>
      </c>
      <c r="HE357">
        <v>51185897</v>
      </c>
      <c r="HF357" t="s">
        <v>1517</v>
      </c>
      <c r="HG357" t="s">
        <v>6467</v>
      </c>
      <c r="HH357" t="s">
        <v>36</v>
      </c>
      <c r="HI357" t="s">
        <v>55</v>
      </c>
      <c r="HJ357">
        <v>30000000</v>
      </c>
      <c r="HK357">
        <v>1987</v>
      </c>
      <c r="HL357">
        <v>6.7</v>
      </c>
    </row>
    <row r="358" spans="2:220" x14ac:dyDescent="0.2">
      <c r="B358" t="s">
        <v>311</v>
      </c>
      <c r="C358">
        <v>124</v>
      </c>
      <c r="D358">
        <v>68473360</v>
      </c>
      <c r="E358" t="s">
        <v>3060</v>
      </c>
      <c r="F358" t="s">
        <v>3061</v>
      </c>
      <c r="G358" t="s">
        <v>36</v>
      </c>
      <c r="H358" t="s">
        <v>37</v>
      </c>
      <c r="I358">
        <v>75000000</v>
      </c>
      <c r="J358">
        <v>2000</v>
      </c>
      <c r="K358">
        <v>5.9</v>
      </c>
      <c r="M358" t="s">
        <v>1573</v>
      </c>
      <c r="N358">
        <v>105</v>
      </c>
      <c r="O358">
        <v>71017784</v>
      </c>
      <c r="P358" t="s">
        <v>1598</v>
      </c>
      <c r="Q358" t="s">
        <v>1599</v>
      </c>
      <c r="R358" t="s">
        <v>36</v>
      </c>
      <c r="S358" t="s">
        <v>37</v>
      </c>
      <c r="T358">
        <v>105000000</v>
      </c>
      <c r="U358">
        <v>2013</v>
      </c>
      <c r="V358">
        <v>5.4</v>
      </c>
      <c r="AT358" t="s">
        <v>3115</v>
      </c>
      <c r="AU358">
        <v>91</v>
      </c>
      <c r="AV358">
        <v>73661010</v>
      </c>
      <c r="AW358" t="s">
        <v>270</v>
      </c>
      <c r="AX358" t="s">
        <v>3117</v>
      </c>
      <c r="AY358" t="s">
        <v>36</v>
      </c>
      <c r="AZ358" t="s">
        <v>37</v>
      </c>
      <c r="BA358">
        <v>75000000</v>
      </c>
      <c r="BB358">
        <v>2006</v>
      </c>
      <c r="BC358">
        <v>6.6</v>
      </c>
      <c r="BE358" t="s">
        <v>1845</v>
      </c>
      <c r="BF358">
        <v>118</v>
      </c>
      <c r="BG358">
        <v>25450527</v>
      </c>
      <c r="BH358" t="s">
        <v>206</v>
      </c>
      <c r="BI358" t="s">
        <v>5362</v>
      </c>
      <c r="BJ358" t="s">
        <v>36</v>
      </c>
      <c r="BK358" t="s">
        <v>37</v>
      </c>
      <c r="BL358">
        <v>50000000</v>
      </c>
      <c r="BM358">
        <v>2009</v>
      </c>
      <c r="BN358">
        <v>6.5</v>
      </c>
      <c r="CA358" t="s">
        <v>6415</v>
      </c>
      <c r="CB358">
        <v>118</v>
      </c>
      <c r="CC358">
        <v>62877175</v>
      </c>
      <c r="CD358" t="s">
        <v>288</v>
      </c>
      <c r="CE358" t="s">
        <v>8220</v>
      </c>
      <c r="CF358" t="s">
        <v>36</v>
      </c>
      <c r="CG358" t="s">
        <v>37</v>
      </c>
      <c r="CH358">
        <v>30000000</v>
      </c>
      <c r="CI358">
        <v>2008</v>
      </c>
      <c r="CJ358">
        <v>7.2</v>
      </c>
      <c r="CL358" t="s">
        <v>7140</v>
      </c>
      <c r="CM358">
        <v>98</v>
      </c>
      <c r="CN358">
        <v>24629916</v>
      </c>
      <c r="CO358" t="s">
        <v>4369</v>
      </c>
      <c r="CP358" t="s">
        <v>19229</v>
      </c>
      <c r="CQ358" t="s">
        <v>36</v>
      </c>
      <c r="CR358" t="s">
        <v>37</v>
      </c>
      <c r="CS358">
        <v>3000000</v>
      </c>
      <c r="CT358">
        <v>1997</v>
      </c>
      <c r="CU358">
        <v>5.0999999999999996</v>
      </c>
      <c r="CW358" t="s">
        <v>1037</v>
      </c>
      <c r="CX358">
        <v>111</v>
      </c>
      <c r="CY358">
        <v>14337579</v>
      </c>
      <c r="CZ358" t="s">
        <v>1814</v>
      </c>
      <c r="DA358" t="s">
        <v>9139</v>
      </c>
      <c r="DB358" t="s">
        <v>36</v>
      </c>
      <c r="DC358" t="s">
        <v>368</v>
      </c>
      <c r="DD358">
        <v>27000000</v>
      </c>
      <c r="DE358">
        <v>1998</v>
      </c>
      <c r="DF358">
        <v>7.7</v>
      </c>
      <c r="DS358" t="s">
        <v>7346</v>
      </c>
      <c r="DT358">
        <v>107</v>
      </c>
      <c r="DU358">
        <v>1183354</v>
      </c>
      <c r="DV358" t="s">
        <v>7851</v>
      </c>
      <c r="DW358" t="s">
        <v>11473</v>
      </c>
      <c r="DX358" t="s">
        <v>36</v>
      </c>
      <c r="DY358" t="s">
        <v>37</v>
      </c>
      <c r="DZ358">
        <v>20000000</v>
      </c>
      <c r="EA358">
        <v>2010</v>
      </c>
      <c r="EB358">
        <v>5.0999999999999996</v>
      </c>
      <c r="EZ358" t="s">
        <v>5287</v>
      </c>
      <c r="FA358">
        <v>101</v>
      </c>
      <c r="FB358">
        <v>2319187</v>
      </c>
      <c r="FC358" t="s">
        <v>980</v>
      </c>
      <c r="FD358" t="s">
        <v>12563</v>
      </c>
      <c r="FE358" t="s">
        <v>36</v>
      </c>
      <c r="FF358" t="s">
        <v>55</v>
      </c>
      <c r="FG358">
        <v>20000000</v>
      </c>
      <c r="FH358">
        <v>2013</v>
      </c>
      <c r="FI358">
        <v>7</v>
      </c>
      <c r="FV358" t="s">
        <v>4258</v>
      </c>
      <c r="FW358">
        <v>100</v>
      </c>
      <c r="FX358">
        <v>35096190</v>
      </c>
      <c r="FY358" t="s">
        <v>804</v>
      </c>
      <c r="FZ358" t="s">
        <v>4261</v>
      </c>
      <c r="GA358" t="s">
        <v>36</v>
      </c>
      <c r="GB358" t="s">
        <v>37</v>
      </c>
      <c r="GC358">
        <v>60000000</v>
      </c>
      <c r="GD358">
        <v>2003</v>
      </c>
      <c r="GE358">
        <v>6.3</v>
      </c>
      <c r="GG358" t="s">
        <v>4216</v>
      </c>
      <c r="GH358">
        <v>117</v>
      </c>
      <c r="GI358">
        <v>20101861</v>
      </c>
      <c r="GJ358" t="s">
        <v>5904</v>
      </c>
      <c r="GK358" t="s">
        <v>5905</v>
      </c>
      <c r="GL358" t="s">
        <v>36</v>
      </c>
      <c r="GM358" t="s">
        <v>37</v>
      </c>
      <c r="GN358">
        <v>45000000</v>
      </c>
      <c r="GO358">
        <v>1996</v>
      </c>
      <c r="GP358">
        <v>6</v>
      </c>
      <c r="HC358" t="s">
        <v>16448</v>
      </c>
      <c r="HD358">
        <v>110</v>
      </c>
      <c r="HE358">
        <v>51100000</v>
      </c>
      <c r="HF358" t="s">
        <v>19157</v>
      </c>
      <c r="HG358" t="s">
        <v>19158</v>
      </c>
      <c r="HH358" t="s">
        <v>36</v>
      </c>
      <c r="HI358" t="s">
        <v>55</v>
      </c>
      <c r="HJ358">
        <v>3000000</v>
      </c>
      <c r="HK358">
        <v>1964</v>
      </c>
      <c r="HL358">
        <v>7.8</v>
      </c>
    </row>
    <row r="359" spans="2:220" x14ac:dyDescent="0.2">
      <c r="B359" t="s">
        <v>2654</v>
      </c>
      <c r="C359">
        <v>93</v>
      </c>
      <c r="D359">
        <v>68208190</v>
      </c>
      <c r="E359" t="s">
        <v>4154</v>
      </c>
      <c r="F359" t="s">
        <v>7153</v>
      </c>
      <c r="G359" t="s">
        <v>36</v>
      </c>
      <c r="H359" t="s">
        <v>37</v>
      </c>
      <c r="I359">
        <v>65000000</v>
      </c>
      <c r="J359">
        <v>1999</v>
      </c>
      <c r="K359">
        <v>6.3</v>
      </c>
      <c r="M359" t="s">
        <v>2329</v>
      </c>
      <c r="N359">
        <v>101</v>
      </c>
      <c r="O359">
        <v>70360285</v>
      </c>
      <c r="P359" t="s">
        <v>4532</v>
      </c>
      <c r="Q359" t="s">
        <v>10697</v>
      </c>
      <c r="R359" t="s">
        <v>36</v>
      </c>
      <c r="S359" t="s">
        <v>37</v>
      </c>
      <c r="T359">
        <v>18000000</v>
      </c>
      <c r="U359">
        <v>1995</v>
      </c>
      <c r="V359">
        <v>5.8</v>
      </c>
      <c r="AT359" t="s">
        <v>253</v>
      </c>
      <c r="AU359">
        <v>92</v>
      </c>
      <c r="AV359">
        <v>73326666</v>
      </c>
      <c r="AW359" t="s">
        <v>1800</v>
      </c>
      <c r="AX359" t="s">
        <v>12734</v>
      </c>
      <c r="AY359" t="s">
        <v>36</v>
      </c>
      <c r="AZ359" t="s">
        <v>37</v>
      </c>
      <c r="BA359">
        <v>15000000</v>
      </c>
      <c r="BB359">
        <v>1988</v>
      </c>
      <c r="BC359">
        <v>7.5</v>
      </c>
      <c r="BE359" t="s">
        <v>1112</v>
      </c>
      <c r="BF359">
        <v>92</v>
      </c>
      <c r="BG359">
        <v>25296447</v>
      </c>
      <c r="BH359" t="s">
        <v>333</v>
      </c>
      <c r="BI359" t="s">
        <v>10583</v>
      </c>
      <c r="BJ359" t="s">
        <v>36</v>
      </c>
      <c r="BK359" t="s">
        <v>1463</v>
      </c>
      <c r="BL359">
        <v>21000000</v>
      </c>
      <c r="BM359">
        <v>2002</v>
      </c>
      <c r="BN359">
        <v>6.8</v>
      </c>
      <c r="CA359" t="s">
        <v>47</v>
      </c>
      <c r="CB359">
        <v>125</v>
      </c>
      <c r="CC359">
        <v>62647540</v>
      </c>
      <c r="CD359" t="s">
        <v>371</v>
      </c>
      <c r="CE359" t="s">
        <v>3246</v>
      </c>
      <c r="CF359" t="s">
        <v>36</v>
      </c>
      <c r="CG359" t="s">
        <v>765</v>
      </c>
      <c r="CH359">
        <v>70000000</v>
      </c>
      <c r="CI359">
        <v>2005</v>
      </c>
      <c r="CJ359">
        <v>7.1</v>
      </c>
      <c r="CL359" t="s">
        <v>9712</v>
      </c>
      <c r="CM359">
        <v>98</v>
      </c>
      <c r="CN359">
        <v>24381334</v>
      </c>
      <c r="CO359" t="s">
        <v>9714</v>
      </c>
      <c r="CP359" t="s">
        <v>9715</v>
      </c>
      <c r="CQ359" t="s">
        <v>36</v>
      </c>
      <c r="CR359" t="s">
        <v>37</v>
      </c>
      <c r="CT359">
        <v>2005</v>
      </c>
      <c r="CU359">
        <v>6</v>
      </c>
      <c r="CW359" t="s">
        <v>9152</v>
      </c>
      <c r="CX359">
        <v>109</v>
      </c>
      <c r="CZ359" t="s">
        <v>9155</v>
      </c>
      <c r="DA359" t="s">
        <v>9156</v>
      </c>
      <c r="DB359" t="s">
        <v>36</v>
      </c>
      <c r="DC359" t="s">
        <v>55</v>
      </c>
      <c r="DD359">
        <v>25000000</v>
      </c>
      <c r="DE359">
        <v>1985</v>
      </c>
      <c r="DF359">
        <v>6.7</v>
      </c>
      <c r="DS359" t="s">
        <v>12820</v>
      </c>
      <c r="DT359">
        <v>101</v>
      </c>
      <c r="DU359">
        <v>1163508</v>
      </c>
      <c r="DV359" t="s">
        <v>14064</v>
      </c>
      <c r="DW359" t="s">
        <v>21039</v>
      </c>
      <c r="DX359" t="s">
        <v>36</v>
      </c>
      <c r="DY359" t="s">
        <v>37</v>
      </c>
      <c r="DZ359">
        <v>2500000</v>
      </c>
      <c r="EA359">
        <v>2012</v>
      </c>
      <c r="EB359">
        <v>5.0999999999999996</v>
      </c>
      <c r="EZ359" t="s">
        <v>12016</v>
      </c>
      <c r="FA359">
        <v>144</v>
      </c>
      <c r="FB359">
        <v>2222647</v>
      </c>
      <c r="FC359" t="s">
        <v>12018</v>
      </c>
      <c r="FD359" t="s">
        <v>12019</v>
      </c>
      <c r="FE359" t="s">
        <v>8729</v>
      </c>
      <c r="FF359" t="s">
        <v>765</v>
      </c>
      <c r="FG359">
        <v>12000000</v>
      </c>
      <c r="FH359">
        <v>2009</v>
      </c>
      <c r="FI359">
        <v>7.8</v>
      </c>
      <c r="FV359" t="s">
        <v>7833</v>
      </c>
      <c r="FW359">
        <v>99</v>
      </c>
      <c r="FX359">
        <v>35057332</v>
      </c>
      <c r="FY359" t="s">
        <v>7836</v>
      </c>
      <c r="FZ359" t="s">
        <v>7837</v>
      </c>
      <c r="GA359" t="s">
        <v>36</v>
      </c>
      <c r="GB359" t="s">
        <v>37</v>
      </c>
      <c r="GC359">
        <v>33000000</v>
      </c>
      <c r="GD359">
        <v>2012</v>
      </c>
      <c r="GE359">
        <v>6.5</v>
      </c>
      <c r="GG359" t="s">
        <v>933</v>
      </c>
      <c r="GH359">
        <v>94</v>
      </c>
      <c r="GI359">
        <v>19548064</v>
      </c>
      <c r="GJ359" t="s">
        <v>703</v>
      </c>
      <c r="GK359" t="s">
        <v>3853</v>
      </c>
      <c r="GL359" t="s">
        <v>36</v>
      </c>
      <c r="GM359" t="s">
        <v>3857</v>
      </c>
      <c r="GN359">
        <v>65000000</v>
      </c>
      <c r="GO359">
        <v>2009</v>
      </c>
      <c r="GP359">
        <v>6.3</v>
      </c>
      <c r="HC359" t="s">
        <v>9523</v>
      </c>
      <c r="HD359">
        <v>101</v>
      </c>
      <c r="HE359">
        <v>51097664</v>
      </c>
      <c r="HF359" t="s">
        <v>1744</v>
      </c>
      <c r="HG359" t="s">
        <v>9524</v>
      </c>
      <c r="HH359" t="s">
        <v>36</v>
      </c>
      <c r="HI359" t="s">
        <v>37</v>
      </c>
      <c r="HJ359">
        <v>30000000</v>
      </c>
      <c r="HK359">
        <v>2005</v>
      </c>
      <c r="HL359">
        <v>5.9</v>
      </c>
    </row>
    <row r="360" spans="2:220" x14ac:dyDescent="0.2">
      <c r="B360" t="s">
        <v>6140</v>
      </c>
      <c r="C360">
        <v>131</v>
      </c>
      <c r="D360">
        <v>67900000</v>
      </c>
      <c r="E360" t="s">
        <v>9046</v>
      </c>
      <c r="F360" t="s">
        <v>9047</v>
      </c>
      <c r="G360" t="s">
        <v>36</v>
      </c>
      <c r="H360" t="s">
        <v>55</v>
      </c>
      <c r="I360">
        <v>27500000</v>
      </c>
      <c r="J360">
        <v>1983</v>
      </c>
      <c r="K360">
        <v>6.6</v>
      </c>
      <c r="M360" t="s">
        <v>3134</v>
      </c>
      <c r="N360">
        <v>112</v>
      </c>
      <c r="O360">
        <v>70224196</v>
      </c>
      <c r="P360" t="s">
        <v>658</v>
      </c>
      <c r="Q360" t="s">
        <v>3212</v>
      </c>
      <c r="R360" t="s">
        <v>36</v>
      </c>
      <c r="S360" t="s">
        <v>37</v>
      </c>
      <c r="T360">
        <v>70000000</v>
      </c>
      <c r="U360">
        <v>2008</v>
      </c>
      <c r="V360">
        <v>5.6</v>
      </c>
      <c r="AT360" t="s">
        <v>2220</v>
      </c>
      <c r="AU360">
        <v>100</v>
      </c>
      <c r="AV360">
        <v>73023275</v>
      </c>
      <c r="AW360" t="s">
        <v>250</v>
      </c>
      <c r="AX360" t="s">
        <v>3056</v>
      </c>
      <c r="AY360" t="s">
        <v>36</v>
      </c>
      <c r="AZ360" t="s">
        <v>37</v>
      </c>
      <c r="BA360">
        <v>35000000</v>
      </c>
      <c r="BB360">
        <v>2009</v>
      </c>
      <c r="BC360">
        <v>5.4</v>
      </c>
      <c r="BE360" t="s">
        <v>10120</v>
      </c>
      <c r="BF360">
        <v>110</v>
      </c>
      <c r="BG360">
        <v>25167270</v>
      </c>
      <c r="BH360" t="s">
        <v>464</v>
      </c>
      <c r="BI360" t="s">
        <v>10121</v>
      </c>
      <c r="BJ360" t="s">
        <v>36</v>
      </c>
      <c r="BK360" t="s">
        <v>765</v>
      </c>
      <c r="BL360">
        <v>24000000</v>
      </c>
      <c r="BM360">
        <v>2000</v>
      </c>
      <c r="BN360">
        <v>6.3</v>
      </c>
      <c r="CA360" t="s">
        <v>4891</v>
      </c>
      <c r="CB360">
        <v>123</v>
      </c>
      <c r="CC360">
        <v>62563543</v>
      </c>
      <c r="CD360" t="s">
        <v>42</v>
      </c>
      <c r="CE360" t="s">
        <v>4892</v>
      </c>
      <c r="CF360" t="s">
        <v>36</v>
      </c>
      <c r="CG360" t="s">
        <v>37</v>
      </c>
      <c r="CH360">
        <v>53000000</v>
      </c>
      <c r="CI360">
        <v>2015</v>
      </c>
      <c r="CJ360">
        <v>7</v>
      </c>
      <c r="CL360" t="s">
        <v>4105</v>
      </c>
      <c r="CM360">
        <v>94</v>
      </c>
      <c r="CN360">
        <v>24268828</v>
      </c>
      <c r="CO360" t="s">
        <v>4683</v>
      </c>
      <c r="CP360" t="s">
        <v>8996</v>
      </c>
      <c r="CQ360" t="s">
        <v>36</v>
      </c>
      <c r="CR360" t="s">
        <v>37</v>
      </c>
      <c r="CS360">
        <v>28000000</v>
      </c>
      <c r="CT360">
        <v>2010</v>
      </c>
      <c r="CU360">
        <v>5.4</v>
      </c>
      <c r="CW360" t="s">
        <v>2040</v>
      </c>
      <c r="CX360">
        <v>97</v>
      </c>
      <c r="CY360">
        <v>110222438</v>
      </c>
      <c r="CZ360" t="s">
        <v>1732</v>
      </c>
      <c r="DA360" t="s">
        <v>9217</v>
      </c>
      <c r="DB360" t="s">
        <v>36</v>
      </c>
      <c r="DC360" t="s">
        <v>37</v>
      </c>
      <c r="DD360">
        <v>26000000</v>
      </c>
      <c r="DE360">
        <v>2003</v>
      </c>
      <c r="DF360">
        <v>6.1</v>
      </c>
      <c r="DS360" t="s">
        <v>19951</v>
      </c>
      <c r="DT360">
        <v>101</v>
      </c>
      <c r="DU360">
        <v>978908</v>
      </c>
      <c r="DV360" t="s">
        <v>1420</v>
      </c>
      <c r="DW360" t="s">
        <v>19952</v>
      </c>
      <c r="DX360" t="s">
        <v>36</v>
      </c>
      <c r="DY360" t="s">
        <v>13604</v>
      </c>
      <c r="DZ360">
        <v>2400000</v>
      </c>
      <c r="EA360">
        <v>2006</v>
      </c>
      <c r="EB360">
        <v>5.0999999999999996</v>
      </c>
      <c r="EZ360" t="s">
        <v>13179</v>
      </c>
      <c r="FA360">
        <v>111</v>
      </c>
      <c r="FB360">
        <v>2203641</v>
      </c>
      <c r="FC360" t="s">
        <v>204</v>
      </c>
      <c r="FD360" t="s">
        <v>13180</v>
      </c>
      <c r="FE360" t="s">
        <v>36</v>
      </c>
      <c r="FF360" t="s">
        <v>3569</v>
      </c>
      <c r="FG360">
        <v>15000000</v>
      </c>
      <c r="FH360">
        <v>2008</v>
      </c>
      <c r="FI360">
        <v>6.7</v>
      </c>
      <c r="FV360" t="s">
        <v>9514</v>
      </c>
      <c r="FW360">
        <v>110</v>
      </c>
      <c r="FX360">
        <v>35010192</v>
      </c>
      <c r="FY360" t="s">
        <v>8569</v>
      </c>
      <c r="FZ360" t="s">
        <v>13406</v>
      </c>
      <c r="GA360" t="s">
        <v>36</v>
      </c>
      <c r="GB360" t="s">
        <v>37</v>
      </c>
      <c r="GD360">
        <v>2012</v>
      </c>
      <c r="GE360">
        <v>5.4</v>
      </c>
      <c r="GG360" t="s">
        <v>1056</v>
      </c>
      <c r="GH360">
        <v>116</v>
      </c>
      <c r="GI360">
        <v>19480739</v>
      </c>
      <c r="GJ360" t="s">
        <v>331</v>
      </c>
      <c r="GK360" t="s">
        <v>2854</v>
      </c>
      <c r="GL360" t="s">
        <v>36</v>
      </c>
      <c r="GM360" t="s">
        <v>37</v>
      </c>
      <c r="GN360">
        <v>80000000</v>
      </c>
      <c r="GO360">
        <v>2003</v>
      </c>
      <c r="GP360">
        <v>5.6</v>
      </c>
      <c r="HC360" t="s">
        <v>3237</v>
      </c>
      <c r="HD360">
        <v>139</v>
      </c>
      <c r="HE360">
        <v>50859889</v>
      </c>
      <c r="HF360" t="s">
        <v>6461</v>
      </c>
      <c r="HG360" t="s">
        <v>6462</v>
      </c>
      <c r="HH360" t="s">
        <v>6466</v>
      </c>
      <c r="HI360" t="s">
        <v>37</v>
      </c>
      <c r="HJ360">
        <v>40000000</v>
      </c>
      <c r="HK360">
        <v>2006</v>
      </c>
      <c r="HL360">
        <v>7.8</v>
      </c>
    </row>
    <row r="361" spans="2:220" x14ac:dyDescent="0.2">
      <c r="B361" t="s">
        <v>708</v>
      </c>
      <c r="C361">
        <v>127</v>
      </c>
      <c r="D361">
        <v>67823573</v>
      </c>
      <c r="E361" t="s">
        <v>118</v>
      </c>
      <c r="F361" t="s">
        <v>5123</v>
      </c>
      <c r="G361" t="s">
        <v>36</v>
      </c>
      <c r="H361" t="s">
        <v>37</v>
      </c>
      <c r="I361">
        <v>50000000</v>
      </c>
      <c r="J361">
        <v>1995</v>
      </c>
      <c r="K361">
        <v>6.6</v>
      </c>
      <c r="M361" t="s">
        <v>3374</v>
      </c>
      <c r="N361">
        <v>103</v>
      </c>
      <c r="O361">
        <v>70117571</v>
      </c>
      <c r="P361" t="s">
        <v>3375</v>
      </c>
      <c r="Q361" t="s">
        <v>3376</v>
      </c>
      <c r="R361" t="s">
        <v>36</v>
      </c>
      <c r="S361" t="s">
        <v>37</v>
      </c>
      <c r="T361">
        <v>58000000</v>
      </c>
      <c r="U361">
        <v>1998</v>
      </c>
      <c r="V361">
        <v>6.4</v>
      </c>
      <c r="AT361" t="s">
        <v>1963</v>
      </c>
      <c r="AU361">
        <v>114</v>
      </c>
      <c r="AV361">
        <v>72980108</v>
      </c>
      <c r="AW361" t="s">
        <v>516</v>
      </c>
      <c r="AX361" t="s">
        <v>3595</v>
      </c>
      <c r="AY361" t="s">
        <v>36</v>
      </c>
      <c r="AZ361" t="s">
        <v>37</v>
      </c>
      <c r="BB361">
        <v>2010</v>
      </c>
      <c r="BC361">
        <v>5.9</v>
      </c>
      <c r="BE361" t="s">
        <v>3521</v>
      </c>
      <c r="BF361">
        <v>115</v>
      </c>
      <c r="BG361">
        <v>25121291</v>
      </c>
      <c r="BH361" t="s">
        <v>1782</v>
      </c>
      <c r="BI361" t="s">
        <v>3524</v>
      </c>
      <c r="BJ361" t="s">
        <v>36</v>
      </c>
      <c r="BK361" t="s">
        <v>37</v>
      </c>
      <c r="BL361">
        <v>50000000</v>
      </c>
      <c r="BM361">
        <v>2013</v>
      </c>
      <c r="BN361">
        <v>6.7</v>
      </c>
      <c r="CA361" t="s">
        <v>5048</v>
      </c>
      <c r="CB361">
        <v>112</v>
      </c>
      <c r="CC361">
        <v>62549000</v>
      </c>
      <c r="CD361" t="s">
        <v>391</v>
      </c>
      <c r="CE361" t="s">
        <v>18414</v>
      </c>
      <c r="CF361" t="s">
        <v>36</v>
      </c>
      <c r="CG361" t="s">
        <v>55</v>
      </c>
      <c r="CH361">
        <v>2300000</v>
      </c>
      <c r="CI361">
        <v>1992</v>
      </c>
      <c r="CJ361">
        <v>7.3</v>
      </c>
      <c r="CL361" t="s">
        <v>533</v>
      </c>
      <c r="CM361">
        <v>108</v>
      </c>
      <c r="CN361">
        <v>24103594</v>
      </c>
      <c r="CO361" t="s">
        <v>6354</v>
      </c>
      <c r="CP361" t="s">
        <v>16876</v>
      </c>
      <c r="CQ361" t="s">
        <v>36</v>
      </c>
      <c r="CR361" t="s">
        <v>37</v>
      </c>
      <c r="CS361">
        <v>6500000</v>
      </c>
      <c r="CT361">
        <v>1993</v>
      </c>
      <c r="CU361">
        <v>6.2</v>
      </c>
      <c r="CW361" t="s">
        <v>4315</v>
      </c>
      <c r="CX361">
        <v>100</v>
      </c>
      <c r="CY361">
        <v>40168080</v>
      </c>
      <c r="CZ361" t="s">
        <v>534</v>
      </c>
      <c r="DA361" t="s">
        <v>9278</v>
      </c>
      <c r="DB361" t="s">
        <v>36</v>
      </c>
      <c r="DC361" t="s">
        <v>37</v>
      </c>
      <c r="DD361">
        <v>26000000</v>
      </c>
      <c r="DE361">
        <v>2010</v>
      </c>
      <c r="DF361">
        <v>5.2</v>
      </c>
      <c r="DS361" t="s">
        <v>2493</v>
      </c>
      <c r="DT361">
        <v>95</v>
      </c>
      <c r="DU361">
        <v>952620</v>
      </c>
      <c r="DV361" t="s">
        <v>5059</v>
      </c>
      <c r="DW361" t="s">
        <v>19686</v>
      </c>
      <c r="DX361" t="s">
        <v>36</v>
      </c>
      <c r="DY361" t="s">
        <v>37</v>
      </c>
      <c r="DZ361">
        <v>2000000</v>
      </c>
      <c r="EA361">
        <v>2007</v>
      </c>
      <c r="EB361">
        <v>5.7</v>
      </c>
      <c r="EZ361" t="s">
        <v>14338</v>
      </c>
      <c r="FA361">
        <v>120</v>
      </c>
      <c r="FB361">
        <v>2181290</v>
      </c>
      <c r="FC361" t="s">
        <v>13996</v>
      </c>
      <c r="FD361" t="s">
        <v>19433</v>
      </c>
      <c r="FE361" t="s">
        <v>12698</v>
      </c>
      <c r="FF361" t="s">
        <v>5692</v>
      </c>
      <c r="FG361">
        <v>3000000</v>
      </c>
      <c r="FH361">
        <v>2003</v>
      </c>
      <c r="FI361">
        <v>8.4</v>
      </c>
      <c r="FV361" t="s">
        <v>9614</v>
      </c>
      <c r="FW361">
        <v>101</v>
      </c>
      <c r="FX361">
        <v>35000629</v>
      </c>
      <c r="FY361" t="s">
        <v>6709</v>
      </c>
      <c r="FZ361" t="s">
        <v>9615</v>
      </c>
      <c r="GA361" t="s">
        <v>36</v>
      </c>
      <c r="GB361" t="s">
        <v>37</v>
      </c>
      <c r="GC361">
        <v>25000000</v>
      </c>
      <c r="GD361">
        <v>2007</v>
      </c>
      <c r="GE361">
        <v>5.6</v>
      </c>
      <c r="GG361" t="s">
        <v>3808</v>
      </c>
      <c r="GH361">
        <v>92</v>
      </c>
      <c r="GI361">
        <v>19059018</v>
      </c>
      <c r="GJ361" t="s">
        <v>3811</v>
      </c>
      <c r="GK361" t="s">
        <v>3812</v>
      </c>
      <c r="GL361" t="s">
        <v>36</v>
      </c>
      <c r="GM361" t="s">
        <v>368</v>
      </c>
      <c r="GN361">
        <v>65000000</v>
      </c>
      <c r="GO361">
        <v>2014</v>
      </c>
      <c r="GP361">
        <v>5.0999999999999996</v>
      </c>
      <c r="HC361" t="s">
        <v>5186</v>
      </c>
      <c r="HD361">
        <v>128</v>
      </c>
      <c r="HE361">
        <v>50815288</v>
      </c>
      <c r="HF361" t="s">
        <v>1155</v>
      </c>
      <c r="HG361" t="s">
        <v>5188</v>
      </c>
      <c r="HH361" t="s">
        <v>36</v>
      </c>
      <c r="HI361" t="s">
        <v>37</v>
      </c>
      <c r="HJ361">
        <v>50000000</v>
      </c>
      <c r="HK361">
        <v>2005</v>
      </c>
      <c r="HL361">
        <v>7</v>
      </c>
    </row>
    <row r="362" spans="2:220" x14ac:dyDescent="0.2">
      <c r="B362" t="s">
        <v>1811</v>
      </c>
      <c r="C362">
        <v>103</v>
      </c>
      <c r="D362">
        <v>67631157</v>
      </c>
      <c r="E362" t="s">
        <v>42</v>
      </c>
      <c r="F362" t="s">
        <v>1813</v>
      </c>
      <c r="G362" t="s">
        <v>36</v>
      </c>
      <c r="H362" t="s">
        <v>37</v>
      </c>
      <c r="I362">
        <v>100000000</v>
      </c>
      <c r="J362">
        <v>2010</v>
      </c>
      <c r="K362">
        <v>6</v>
      </c>
      <c r="M362" t="s">
        <v>196</v>
      </c>
      <c r="N362">
        <v>113</v>
      </c>
      <c r="O362">
        <v>70083519</v>
      </c>
      <c r="P362" t="s">
        <v>199</v>
      </c>
      <c r="Q362" t="s">
        <v>200</v>
      </c>
      <c r="R362" t="s">
        <v>36</v>
      </c>
      <c r="S362" t="s">
        <v>37</v>
      </c>
      <c r="T362">
        <v>180000000</v>
      </c>
      <c r="U362">
        <v>2007</v>
      </c>
      <c r="V362">
        <v>6.1</v>
      </c>
      <c r="AT362" t="s">
        <v>10663</v>
      </c>
      <c r="AU362">
        <v>92</v>
      </c>
      <c r="AV362">
        <v>72755517</v>
      </c>
      <c r="AW362" t="s">
        <v>10666</v>
      </c>
      <c r="AX362" t="s">
        <v>14509</v>
      </c>
      <c r="AY362" t="s">
        <v>36</v>
      </c>
      <c r="AZ362" t="s">
        <v>37</v>
      </c>
      <c r="BB362">
        <v>2006</v>
      </c>
      <c r="BC362">
        <v>7.1</v>
      </c>
      <c r="BE362" t="s">
        <v>3473</v>
      </c>
      <c r="BF362">
        <v>116</v>
      </c>
      <c r="BG362">
        <v>25093607</v>
      </c>
      <c r="BH362" t="s">
        <v>333</v>
      </c>
      <c r="BI362" t="s">
        <v>3474</v>
      </c>
      <c r="BJ362" t="s">
        <v>36</v>
      </c>
      <c r="BK362" t="s">
        <v>55</v>
      </c>
      <c r="BL362">
        <v>35000000</v>
      </c>
      <c r="BM362">
        <v>2011</v>
      </c>
      <c r="BN362">
        <v>6.5</v>
      </c>
      <c r="CA362" t="s">
        <v>4169</v>
      </c>
      <c r="CB362">
        <v>99</v>
      </c>
      <c r="CC362">
        <v>62401264</v>
      </c>
      <c r="CD362" t="s">
        <v>639</v>
      </c>
      <c r="CE362" t="s">
        <v>4170</v>
      </c>
      <c r="CF362" t="s">
        <v>36</v>
      </c>
      <c r="CG362" t="s">
        <v>55</v>
      </c>
      <c r="CH362">
        <v>60000000</v>
      </c>
      <c r="CI362">
        <v>2016</v>
      </c>
      <c r="CJ362">
        <v>5.9</v>
      </c>
      <c r="CL362" t="s">
        <v>4710</v>
      </c>
      <c r="CM362">
        <v>124</v>
      </c>
      <c r="CN362">
        <v>23360779</v>
      </c>
      <c r="CO362" t="s">
        <v>774</v>
      </c>
      <c r="CP362" t="s">
        <v>7190</v>
      </c>
      <c r="CQ362" t="s">
        <v>36</v>
      </c>
      <c r="CR362" t="s">
        <v>37</v>
      </c>
      <c r="CS362">
        <v>34000000</v>
      </c>
      <c r="CT362">
        <v>2000</v>
      </c>
      <c r="CU362">
        <v>5.7</v>
      </c>
      <c r="CW362" t="s">
        <v>9325</v>
      </c>
      <c r="CX362">
        <v>99</v>
      </c>
      <c r="CY362">
        <v>13829734</v>
      </c>
      <c r="CZ362" t="s">
        <v>4532</v>
      </c>
      <c r="DA362" t="s">
        <v>9327</v>
      </c>
      <c r="DB362" t="s">
        <v>36</v>
      </c>
      <c r="DC362" t="s">
        <v>266</v>
      </c>
      <c r="DD362">
        <v>26000000</v>
      </c>
      <c r="DE362">
        <v>1994</v>
      </c>
      <c r="DF362">
        <v>4.3</v>
      </c>
      <c r="DS362" t="s">
        <v>20119</v>
      </c>
      <c r="DT362">
        <v>96</v>
      </c>
      <c r="DU362">
        <v>792966</v>
      </c>
      <c r="DV362" t="s">
        <v>20122</v>
      </c>
      <c r="DW362" t="s">
        <v>20123</v>
      </c>
      <c r="DX362" t="s">
        <v>36</v>
      </c>
      <c r="DY362" t="s">
        <v>37</v>
      </c>
      <c r="DZ362">
        <v>2300000</v>
      </c>
      <c r="EA362">
        <v>1989</v>
      </c>
      <c r="EB362">
        <v>5.0999999999999996</v>
      </c>
      <c r="EZ362" t="s">
        <v>6571</v>
      </c>
      <c r="FA362">
        <v>116</v>
      </c>
      <c r="FB362">
        <v>1980338</v>
      </c>
      <c r="FC362" t="s">
        <v>2205</v>
      </c>
      <c r="FD362" t="s">
        <v>17899</v>
      </c>
      <c r="FE362" t="s">
        <v>36</v>
      </c>
      <c r="FF362" t="s">
        <v>37</v>
      </c>
      <c r="FG362">
        <v>5000000</v>
      </c>
      <c r="FH362">
        <v>1998</v>
      </c>
      <c r="FI362">
        <v>7</v>
      </c>
      <c r="FV362" t="s">
        <v>8195</v>
      </c>
      <c r="FW362">
        <v>100</v>
      </c>
      <c r="FX362">
        <v>34963967</v>
      </c>
      <c r="FY362" t="s">
        <v>61</v>
      </c>
      <c r="FZ362" t="s">
        <v>16014</v>
      </c>
      <c r="GA362" t="s">
        <v>36</v>
      </c>
      <c r="GB362" t="s">
        <v>37</v>
      </c>
      <c r="GC362">
        <v>8000000</v>
      </c>
      <c r="GD362">
        <v>2011</v>
      </c>
      <c r="GE362">
        <v>7.7</v>
      </c>
      <c r="GG362" t="s">
        <v>1309</v>
      </c>
      <c r="GH362">
        <v>98</v>
      </c>
      <c r="GI362">
        <v>18990542</v>
      </c>
      <c r="GJ362" t="s">
        <v>2117</v>
      </c>
      <c r="GK362" t="s">
        <v>3478</v>
      </c>
      <c r="GL362" t="s">
        <v>36</v>
      </c>
      <c r="GM362" t="s">
        <v>37</v>
      </c>
      <c r="GN362">
        <v>70000000</v>
      </c>
      <c r="GO362">
        <v>2002</v>
      </c>
      <c r="GP362">
        <v>3</v>
      </c>
      <c r="HC362" t="s">
        <v>5186</v>
      </c>
      <c r="HD362">
        <v>128</v>
      </c>
      <c r="HE362">
        <v>50815288</v>
      </c>
      <c r="HF362" t="s">
        <v>1155</v>
      </c>
      <c r="HG362" t="s">
        <v>5188</v>
      </c>
      <c r="HH362" t="s">
        <v>36</v>
      </c>
      <c r="HI362" t="s">
        <v>37</v>
      </c>
      <c r="HJ362">
        <v>50000000</v>
      </c>
      <c r="HK362">
        <v>2005</v>
      </c>
      <c r="HL362">
        <v>7</v>
      </c>
    </row>
    <row r="363" spans="2:220" x14ac:dyDescent="0.2">
      <c r="B363" t="s">
        <v>1811</v>
      </c>
      <c r="C363">
        <v>103</v>
      </c>
      <c r="D363">
        <v>67631157</v>
      </c>
      <c r="E363" t="s">
        <v>42</v>
      </c>
      <c r="F363" t="s">
        <v>1813</v>
      </c>
      <c r="G363" t="s">
        <v>36</v>
      </c>
      <c r="H363" t="s">
        <v>37</v>
      </c>
      <c r="I363">
        <v>100000000</v>
      </c>
      <c r="J363">
        <v>2010</v>
      </c>
      <c r="K363">
        <v>6</v>
      </c>
      <c r="M363" t="s">
        <v>14046</v>
      </c>
      <c r="N363">
        <v>110</v>
      </c>
      <c r="O363">
        <v>70011073</v>
      </c>
      <c r="P363" t="s">
        <v>14049</v>
      </c>
      <c r="Q363" t="s">
        <v>14050</v>
      </c>
      <c r="R363" t="s">
        <v>36</v>
      </c>
      <c r="S363" t="s">
        <v>37</v>
      </c>
      <c r="T363">
        <v>12000000</v>
      </c>
      <c r="U363">
        <v>2012</v>
      </c>
      <c r="V363">
        <v>6.5</v>
      </c>
      <c r="AT363" t="s">
        <v>4980</v>
      </c>
      <c r="AU363">
        <v>90</v>
      </c>
      <c r="AV363">
        <v>72601713</v>
      </c>
      <c r="AW363" t="s">
        <v>4981</v>
      </c>
      <c r="AX363" t="s">
        <v>4982</v>
      </c>
      <c r="AY363" t="s">
        <v>36</v>
      </c>
      <c r="AZ363" t="s">
        <v>765</v>
      </c>
      <c r="BA363">
        <v>51000000</v>
      </c>
      <c r="BB363">
        <v>2006</v>
      </c>
      <c r="BC363">
        <v>5.6</v>
      </c>
      <c r="BE363" t="s">
        <v>3692</v>
      </c>
      <c r="BF363">
        <v>155</v>
      </c>
      <c r="BG363">
        <v>25078937</v>
      </c>
      <c r="BH363" t="s">
        <v>118</v>
      </c>
      <c r="BI363" t="s">
        <v>7515</v>
      </c>
      <c r="BJ363" t="s">
        <v>36</v>
      </c>
      <c r="BK363" t="s">
        <v>37</v>
      </c>
      <c r="BL363">
        <v>30000000</v>
      </c>
      <c r="BM363">
        <v>1997</v>
      </c>
      <c r="BN363">
        <v>6.6</v>
      </c>
      <c r="CA363" t="s">
        <v>891</v>
      </c>
      <c r="CB363">
        <v>119</v>
      </c>
      <c r="CC363">
        <v>61937495</v>
      </c>
      <c r="CD363" t="s">
        <v>760</v>
      </c>
      <c r="CE363" t="s">
        <v>894</v>
      </c>
      <c r="CF363" t="s">
        <v>36</v>
      </c>
      <c r="CG363" t="s">
        <v>37</v>
      </c>
      <c r="CH363">
        <v>150000000</v>
      </c>
      <c r="CI363">
        <v>2010</v>
      </c>
      <c r="CJ363">
        <v>5.8</v>
      </c>
      <c r="CL363" t="s">
        <v>9303</v>
      </c>
      <c r="CM363">
        <v>100</v>
      </c>
      <c r="CN363">
        <v>23222861</v>
      </c>
      <c r="CO363" t="s">
        <v>6006</v>
      </c>
      <c r="CP363" t="s">
        <v>9305</v>
      </c>
      <c r="CQ363" t="s">
        <v>36</v>
      </c>
      <c r="CR363" t="s">
        <v>37</v>
      </c>
      <c r="CS363">
        <v>26000000</v>
      </c>
      <c r="CT363">
        <v>2004</v>
      </c>
      <c r="CU363">
        <v>4.5</v>
      </c>
      <c r="CW363" t="s">
        <v>9335</v>
      </c>
      <c r="CX363">
        <v>100</v>
      </c>
      <c r="CZ363" t="s">
        <v>9336</v>
      </c>
      <c r="DA363" t="s">
        <v>9337</v>
      </c>
      <c r="DB363" t="s">
        <v>36</v>
      </c>
      <c r="DC363" t="s">
        <v>37</v>
      </c>
      <c r="DD363">
        <v>26000000</v>
      </c>
      <c r="DE363">
        <v>1997</v>
      </c>
      <c r="DF363">
        <v>6.3</v>
      </c>
      <c r="DS363" t="s">
        <v>15728</v>
      </c>
      <c r="DT363">
        <v>156</v>
      </c>
      <c r="DU363">
        <v>770629</v>
      </c>
      <c r="DV363" t="s">
        <v>15730</v>
      </c>
      <c r="DW363" t="s">
        <v>15731</v>
      </c>
      <c r="DX363" t="s">
        <v>12698</v>
      </c>
      <c r="DY363" t="s">
        <v>5692</v>
      </c>
      <c r="EA363">
        <v>2016</v>
      </c>
      <c r="EB363">
        <v>7.7</v>
      </c>
      <c r="EZ363" t="s">
        <v>18134</v>
      </c>
      <c r="FA363">
        <v>118</v>
      </c>
      <c r="FB363">
        <v>1705139</v>
      </c>
      <c r="FC363" t="s">
        <v>8879</v>
      </c>
      <c r="FD363" t="s">
        <v>18135</v>
      </c>
      <c r="FE363" t="s">
        <v>36</v>
      </c>
      <c r="FF363" t="s">
        <v>37</v>
      </c>
      <c r="FG363">
        <v>4700000</v>
      </c>
      <c r="FH363">
        <v>1988</v>
      </c>
      <c r="FI363">
        <v>6.7</v>
      </c>
      <c r="FV363" t="s">
        <v>16009</v>
      </c>
      <c r="FW363">
        <v>108</v>
      </c>
      <c r="FX363">
        <v>34746109</v>
      </c>
      <c r="FY363" t="s">
        <v>5225</v>
      </c>
      <c r="FZ363" t="s">
        <v>16011</v>
      </c>
      <c r="GA363" t="s">
        <v>36</v>
      </c>
      <c r="GB363" t="s">
        <v>37</v>
      </c>
      <c r="GC363">
        <v>8000000</v>
      </c>
      <c r="GD363">
        <v>1996</v>
      </c>
      <c r="GE363">
        <v>5.6</v>
      </c>
      <c r="GG363" t="s">
        <v>8512</v>
      </c>
      <c r="GH363">
        <v>94</v>
      </c>
      <c r="GI363">
        <v>18500966</v>
      </c>
      <c r="GJ363" t="s">
        <v>1970</v>
      </c>
      <c r="GK363" t="s">
        <v>8514</v>
      </c>
      <c r="GL363" t="s">
        <v>36</v>
      </c>
      <c r="GM363" t="s">
        <v>37</v>
      </c>
      <c r="GN363">
        <v>30000000</v>
      </c>
      <c r="GO363">
        <v>2006</v>
      </c>
      <c r="GP363">
        <v>4.4000000000000004</v>
      </c>
      <c r="HC363" t="s">
        <v>5261</v>
      </c>
      <c r="HD363">
        <v>98</v>
      </c>
      <c r="HE363">
        <v>50740078</v>
      </c>
      <c r="HF363" t="s">
        <v>1970</v>
      </c>
      <c r="HG363" t="s">
        <v>5262</v>
      </c>
      <c r="HH363" t="s">
        <v>36</v>
      </c>
      <c r="HI363" t="s">
        <v>765</v>
      </c>
      <c r="HJ363">
        <v>45000000</v>
      </c>
      <c r="HK363">
        <v>2004</v>
      </c>
      <c r="HL363">
        <v>6.2</v>
      </c>
    </row>
    <row r="364" spans="2:220" x14ac:dyDescent="0.2">
      <c r="B364" t="s">
        <v>2046</v>
      </c>
      <c r="C364">
        <v>101</v>
      </c>
      <c r="D364">
        <v>67344392</v>
      </c>
      <c r="E364" t="s">
        <v>975</v>
      </c>
      <c r="F364" t="s">
        <v>2048</v>
      </c>
      <c r="G364" t="s">
        <v>36</v>
      </c>
      <c r="H364" t="s">
        <v>37</v>
      </c>
      <c r="I364">
        <v>92000000</v>
      </c>
      <c r="J364">
        <v>2013</v>
      </c>
      <c r="K364">
        <v>5.3</v>
      </c>
      <c r="M364" t="s">
        <v>2720</v>
      </c>
      <c r="N364">
        <v>130</v>
      </c>
      <c r="O364">
        <v>69102910</v>
      </c>
      <c r="P364" t="s">
        <v>438</v>
      </c>
      <c r="Q364" t="s">
        <v>2722</v>
      </c>
      <c r="R364" t="s">
        <v>36</v>
      </c>
      <c r="S364" t="s">
        <v>37</v>
      </c>
      <c r="T364">
        <v>80000000</v>
      </c>
      <c r="U364">
        <v>1998</v>
      </c>
      <c r="V364">
        <v>5.0999999999999996</v>
      </c>
      <c r="AT364" t="s">
        <v>512</v>
      </c>
      <c r="AU364">
        <v>78</v>
      </c>
      <c r="AV364">
        <v>72217000</v>
      </c>
      <c r="AW364" t="s">
        <v>8957</v>
      </c>
      <c r="AX364" t="s">
        <v>14035</v>
      </c>
      <c r="AY364" t="s">
        <v>36</v>
      </c>
      <c r="AZ364" t="s">
        <v>37</v>
      </c>
      <c r="BA364">
        <v>12000000</v>
      </c>
      <c r="BB364">
        <v>1994</v>
      </c>
      <c r="BC364">
        <v>6.9</v>
      </c>
      <c r="BE364" t="s">
        <v>3637</v>
      </c>
      <c r="BF364">
        <v>212</v>
      </c>
      <c r="BG364">
        <v>25052000</v>
      </c>
      <c r="BH364" t="s">
        <v>534</v>
      </c>
      <c r="BI364" t="s">
        <v>3863</v>
      </c>
      <c r="BJ364" t="s">
        <v>36</v>
      </c>
      <c r="BK364" t="s">
        <v>37</v>
      </c>
      <c r="BL364">
        <v>63000000</v>
      </c>
      <c r="BM364">
        <v>1994</v>
      </c>
      <c r="BN364">
        <v>6.6</v>
      </c>
      <c r="CA364" t="s">
        <v>9876</v>
      </c>
      <c r="CB364">
        <v>109</v>
      </c>
      <c r="CC364">
        <v>61693523</v>
      </c>
      <c r="CD364" t="s">
        <v>748</v>
      </c>
      <c r="CE364" t="s">
        <v>13667</v>
      </c>
      <c r="CF364" t="s">
        <v>36</v>
      </c>
      <c r="CG364" t="s">
        <v>37</v>
      </c>
      <c r="CH364">
        <v>13000000</v>
      </c>
      <c r="CI364">
        <v>2016</v>
      </c>
      <c r="CJ364">
        <v>6.8</v>
      </c>
      <c r="CL364" t="s">
        <v>10975</v>
      </c>
      <c r="CM364">
        <v>109</v>
      </c>
      <c r="CN364">
        <v>23179303</v>
      </c>
      <c r="CO364" t="s">
        <v>4515</v>
      </c>
      <c r="CP364" t="s">
        <v>10976</v>
      </c>
      <c r="CQ364" t="s">
        <v>36</v>
      </c>
      <c r="CR364" t="s">
        <v>10980</v>
      </c>
      <c r="CS364">
        <v>20000000</v>
      </c>
      <c r="CT364">
        <v>2011</v>
      </c>
      <c r="CU364">
        <v>5.8</v>
      </c>
      <c r="CW364" t="s">
        <v>1573</v>
      </c>
      <c r="CX364">
        <v>93</v>
      </c>
      <c r="CY364">
        <v>84185387</v>
      </c>
      <c r="CZ364" t="s">
        <v>2475</v>
      </c>
      <c r="DA364" t="s">
        <v>9413</v>
      </c>
      <c r="DB364" t="s">
        <v>36</v>
      </c>
      <c r="DC364" t="s">
        <v>37</v>
      </c>
      <c r="DD364">
        <v>80000000</v>
      </c>
      <c r="DE364">
        <v>2004</v>
      </c>
      <c r="DF364">
        <v>4.9000000000000004</v>
      </c>
      <c r="DS364" t="s">
        <v>13179</v>
      </c>
      <c r="DT364">
        <v>100</v>
      </c>
      <c r="DU364">
        <v>373967</v>
      </c>
      <c r="DV364" t="s">
        <v>3761</v>
      </c>
      <c r="DW364" t="s">
        <v>20977</v>
      </c>
      <c r="DX364" t="s">
        <v>36</v>
      </c>
      <c r="DY364" t="s">
        <v>37</v>
      </c>
      <c r="DZ364">
        <v>1500000</v>
      </c>
      <c r="EA364">
        <v>2001</v>
      </c>
      <c r="EB364">
        <v>6.5</v>
      </c>
      <c r="EZ364" t="s">
        <v>5401</v>
      </c>
      <c r="FA364">
        <v>98</v>
      </c>
      <c r="FB364">
        <v>1641788</v>
      </c>
      <c r="FC364" t="s">
        <v>4768</v>
      </c>
      <c r="FD364" t="s">
        <v>15243</v>
      </c>
      <c r="FE364" t="s">
        <v>36</v>
      </c>
      <c r="FF364" t="s">
        <v>266</v>
      </c>
      <c r="FG364">
        <v>8000000</v>
      </c>
      <c r="FH364">
        <v>2002</v>
      </c>
      <c r="FI364">
        <v>6.8</v>
      </c>
      <c r="FV364" t="s">
        <v>5645</v>
      </c>
      <c r="FW364">
        <v>119</v>
      </c>
      <c r="FX364">
        <v>34700000</v>
      </c>
      <c r="FY364" t="s">
        <v>586</v>
      </c>
      <c r="FZ364" t="s">
        <v>10070</v>
      </c>
      <c r="GA364" t="s">
        <v>36</v>
      </c>
      <c r="GB364" t="s">
        <v>37</v>
      </c>
      <c r="GC364">
        <v>14000000</v>
      </c>
      <c r="GD364">
        <v>1988</v>
      </c>
      <c r="GE364">
        <v>7.7</v>
      </c>
      <c r="GG364" t="s">
        <v>21535</v>
      </c>
      <c r="GH364">
        <v>86</v>
      </c>
      <c r="GI364">
        <v>18112929</v>
      </c>
      <c r="GJ364" t="s">
        <v>2169</v>
      </c>
      <c r="GK364" t="s">
        <v>21536</v>
      </c>
      <c r="GL364" t="s">
        <v>36</v>
      </c>
      <c r="GM364" t="s">
        <v>37</v>
      </c>
      <c r="GN364">
        <v>1000000</v>
      </c>
      <c r="GO364">
        <v>2012</v>
      </c>
      <c r="GP364">
        <v>5</v>
      </c>
      <c r="HC364" t="s">
        <v>6702</v>
      </c>
      <c r="HD364">
        <v>114</v>
      </c>
      <c r="HE364">
        <v>50728000</v>
      </c>
      <c r="HF364" t="s">
        <v>7962</v>
      </c>
      <c r="HG364" t="s">
        <v>10371</v>
      </c>
      <c r="HH364" t="s">
        <v>36</v>
      </c>
      <c r="HI364" t="s">
        <v>37</v>
      </c>
      <c r="HJ364">
        <v>22000000</v>
      </c>
      <c r="HK364">
        <v>1995</v>
      </c>
      <c r="HL364">
        <v>5.8</v>
      </c>
    </row>
    <row r="365" spans="2:220" x14ac:dyDescent="0.2">
      <c r="B365" t="s">
        <v>891</v>
      </c>
      <c r="C365">
        <v>136</v>
      </c>
      <c r="D365">
        <v>67286731</v>
      </c>
      <c r="E365" t="s">
        <v>80</v>
      </c>
      <c r="F365" t="s">
        <v>2934</v>
      </c>
      <c r="G365" t="s">
        <v>36</v>
      </c>
      <c r="H365" t="s">
        <v>37</v>
      </c>
      <c r="I365">
        <v>100000000</v>
      </c>
      <c r="J365">
        <v>2004</v>
      </c>
      <c r="K365">
        <v>6.7</v>
      </c>
      <c r="M365" t="s">
        <v>701</v>
      </c>
      <c r="N365">
        <v>98</v>
      </c>
      <c r="O365">
        <v>68856263</v>
      </c>
      <c r="P365" t="s">
        <v>8533</v>
      </c>
      <c r="Q365" t="s">
        <v>13380</v>
      </c>
      <c r="R365" t="s">
        <v>36</v>
      </c>
      <c r="S365" t="s">
        <v>37</v>
      </c>
      <c r="T365">
        <v>15000000</v>
      </c>
      <c r="U365">
        <v>1993</v>
      </c>
      <c r="V365">
        <v>6.9</v>
      </c>
      <c r="AT365" t="s">
        <v>161</v>
      </c>
      <c r="AU365">
        <v>105</v>
      </c>
      <c r="AV365">
        <v>72077000</v>
      </c>
      <c r="AW365" t="s">
        <v>468</v>
      </c>
      <c r="AX365" t="s">
        <v>8077</v>
      </c>
      <c r="AY365" t="s">
        <v>36</v>
      </c>
      <c r="AZ365" t="s">
        <v>37</v>
      </c>
      <c r="BA365">
        <v>30250000</v>
      </c>
      <c r="BB365">
        <v>1995</v>
      </c>
      <c r="BC365">
        <v>6.9</v>
      </c>
      <c r="BE365" t="s">
        <v>1487</v>
      </c>
      <c r="BF365">
        <v>108</v>
      </c>
      <c r="BG365">
        <v>24984868</v>
      </c>
      <c r="BH365" t="s">
        <v>9391</v>
      </c>
      <c r="BI365" t="s">
        <v>12962</v>
      </c>
      <c r="BJ365" t="s">
        <v>36</v>
      </c>
      <c r="BK365" t="s">
        <v>37</v>
      </c>
      <c r="BL365">
        <v>15000000</v>
      </c>
      <c r="BM365">
        <v>2014</v>
      </c>
      <c r="BN365">
        <v>6.3</v>
      </c>
      <c r="CA365" t="s">
        <v>848</v>
      </c>
      <c r="CB365">
        <v>144</v>
      </c>
      <c r="CC365">
        <v>61644321</v>
      </c>
      <c r="CD365" t="s">
        <v>2282</v>
      </c>
      <c r="CE365" t="s">
        <v>2283</v>
      </c>
      <c r="CF365" t="s">
        <v>36</v>
      </c>
      <c r="CG365" t="s">
        <v>37</v>
      </c>
      <c r="CH365">
        <v>88000000</v>
      </c>
      <c r="CI365">
        <v>2005</v>
      </c>
      <c r="CJ365">
        <v>8</v>
      </c>
      <c r="CL365" t="s">
        <v>602</v>
      </c>
      <c r="CM365">
        <v>90</v>
      </c>
      <c r="CN365">
        <v>23159305</v>
      </c>
      <c r="CO365" t="s">
        <v>335</v>
      </c>
      <c r="CP365" t="s">
        <v>5376</v>
      </c>
      <c r="CQ365" t="s">
        <v>36</v>
      </c>
      <c r="CR365" t="s">
        <v>37</v>
      </c>
      <c r="CS365">
        <v>70000000</v>
      </c>
      <c r="CT365">
        <v>1999</v>
      </c>
      <c r="CU365">
        <v>8</v>
      </c>
      <c r="CW365" t="s">
        <v>9416</v>
      </c>
      <c r="CX365">
        <v>107</v>
      </c>
      <c r="CZ365" t="s">
        <v>684</v>
      </c>
      <c r="DA365" t="s">
        <v>9419</v>
      </c>
      <c r="DB365" t="s">
        <v>5639</v>
      </c>
      <c r="DC365" t="s">
        <v>7168</v>
      </c>
      <c r="DD365">
        <v>26000000</v>
      </c>
      <c r="DE365">
        <v>2014</v>
      </c>
      <c r="DF365">
        <v>5.4</v>
      </c>
      <c r="DS365" t="s">
        <v>2064</v>
      </c>
      <c r="DT365">
        <v>102</v>
      </c>
      <c r="DU365">
        <v>354704</v>
      </c>
      <c r="DV365" t="s">
        <v>2822</v>
      </c>
      <c r="DW365" t="s">
        <v>18644</v>
      </c>
      <c r="DX365" t="s">
        <v>36</v>
      </c>
      <c r="DY365" t="s">
        <v>37</v>
      </c>
      <c r="DZ365">
        <v>1300000</v>
      </c>
      <c r="EA365">
        <v>1987</v>
      </c>
      <c r="EB365">
        <v>5.9</v>
      </c>
      <c r="EZ365" t="s">
        <v>1524</v>
      </c>
      <c r="FA365">
        <v>105</v>
      </c>
      <c r="FB365">
        <v>1304837</v>
      </c>
      <c r="FC365" t="s">
        <v>1212</v>
      </c>
      <c r="FD365" t="s">
        <v>8017</v>
      </c>
      <c r="FE365" t="s">
        <v>36</v>
      </c>
      <c r="FF365" t="s">
        <v>37</v>
      </c>
      <c r="FG365">
        <v>32000000</v>
      </c>
      <c r="FH365">
        <v>2006</v>
      </c>
      <c r="FI365">
        <v>6.1</v>
      </c>
      <c r="FV365" t="s">
        <v>5645</v>
      </c>
      <c r="FW365">
        <v>119</v>
      </c>
      <c r="FX365">
        <v>34700000</v>
      </c>
      <c r="FY365" t="s">
        <v>586</v>
      </c>
      <c r="FZ365" t="s">
        <v>10070</v>
      </c>
      <c r="GA365" t="s">
        <v>36</v>
      </c>
      <c r="GB365" t="s">
        <v>37</v>
      </c>
      <c r="GC365">
        <v>14000000</v>
      </c>
      <c r="GD365">
        <v>1988</v>
      </c>
      <c r="GE365">
        <v>7.7</v>
      </c>
      <c r="GG365" t="s">
        <v>10591</v>
      </c>
      <c r="GH365">
        <v>104</v>
      </c>
      <c r="GI365">
        <v>17757087</v>
      </c>
      <c r="GJ365" t="s">
        <v>10592</v>
      </c>
      <c r="GK365" t="s">
        <v>10593</v>
      </c>
      <c r="GL365" t="s">
        <v>36</v>
      </c>
      <c r="GM365" t="s">
        <v>37</v>
      </c>
      <c r="GN365">
        <v>21000000</v>
      </c>
      <c r="GO365">
        <v>1999</v>
      </c>
      <c r="GP365">
        <v>4.5999999999999996</v>
      </c>
      <c r="HC365" t="s">
        <v>5832</v>
      </c>
      <c r="HD365">
        <v>94</v>
      </c>
      <c r="HE365">
        <v>50648679</v>
      </c>
      <c r="HF365" t="s">
        <v>1970</v>
      </c>
      <c r="HG365" t="s">
        <v>5833</v>
      </c>
      <c r="HH365" t="s">
        <v>36</v>
      </c>
      <c r="HI365" t="s">
        <v>1463</v>
      </c>
      <c r="HJ365">
        <v>45000000</v>
      </c>
      <c r="HK365">
        <v>2007</v>
      </c>
      <c r="HL365">
        <v>6.3</v>
      </c>
    </row>
    <row r="366" spans="2:220" x14ac:dyDescent="0.2">
      <c r="B366" t="s">
        <v>1487</v>
      </c>
      <c r="C366">
        <v>108</v>
      </c>
      <c r="D366">
        <v>67155742</v>
      </c>
      <c r="E366" t="s">
        <v>1489</v>
      </c>
      <c r="F366" t="s">
        <v>1490</v>
      </c>
      <c r="G366" t="s">
        <v>36</v>
      </c>
      <c r="H366" t="s">
        <v>37</v>
      </c>
      <c r="I366">
        <v>116000000</v>
      </c>
      <c r="J366">
        <v>1997</v>
      </c>
      <c r="K366">
        <v>5.8</v>
      </c>
      <c r="M366" t="s">
        <v>4254</v>
      </c>
      <c r="N366">
        <v>133</v>
      </c>
      <c r="O366">
        <v>68750000</v>
      </c>
      <c r="P366" t="s">
        <v>428</v>
      </c>
      <c r="Q366" t="s">
        <v>4678</v>
      </c>
      <c r="R366" t="s">
        <v>36</v>
      </c>
      <c r="S366" t="s">
        <v>37</v>
      </c>
      <c r="T366">
        <v>55000000</v>
      </c>
      <c r="U366">
        <v>1996</v>
      </c>
      <c r="V366">
        <v>6.4</v>
      </c>
      <c r="AT366" t="s">
        <v>8189</v>
      </c>
      <c r="AU366">
        <v>126</v>
      </c>
      <c r="AV366">
        <v>71502303</v>
      </c>
      <c r="AW366" t="s">
        <v>2664</v>
      </c>
      <c r="AX366" t="s">
        <v>12160</v>
      </c>
      <c r="AY366" t="s">
        <v>36</v>
      </c>
      <c r="AZ366" t="s">
        <v>37</v>
      </c>
      <c r="BA366">
        <v>12000000</v>
      </c>
      <c r="BB366">
        <v>2004</v>
      </c>
      <c r="BC366">
        <v>7.5</v>
      </c>
      <c r="BE366" t="s">
        <v>1112</v>
      </c>
      <c r="BF366">
        <v>103</v>
      </c>
      <c r="BG366">
        <v>24520892</v>
      </c>
      <c r="BH366" t="s">
        <v>464</v>
      </c>
      <c r="BI366" t="s">
        <v>6058</v>
      </c>
      <c r="BJ366" t="s">
        <v>36</v>
      </c>
      <c r="BK366" t="s">
        <v>1463</v>
      </c>
      <c r="BL366">
        <v>45000000</v>
      </c>
      <c r="BM366">
        <v>2005</v>
      </c>
      <c r="BN366">
        <v>7</v>
      </c>
      <c r="CA366" t="s">
        <v>1322</v>
      </c>
      <c r="CB366">
        <v>115</v>
      </c>
      <c r="CC366">
        <v>61490000</v>
      </c>
      <c r="CD366" t="s">
        <v>1525</v>
      </c>
      <c r="CE366" t="s">
        <v>9247</v>
      </c>
      <c r="CF366" t="s">
        <v>36</v>
      </c>
      <c r="CG366" t="s">
        <v>37</v>
      </c>
      <c r="CH366">
        <v>26000000</v>
      </c>
      <c r="CI366">
        <v>1990</v>
      </c>
      <c r="CJ366">
        <v>6.6</v>
      </c>
      <c r="CL366" t="s">
        <v>7538</v>
      </c>
      <c r="CM366">
        <v>96</v>
      </c>
      <c r="CN366">
        <v>22913677</v>
      </c>
      <c r="CO366" t="s">
        <v>255</v>
      </c>
      <c r="CP366" t="s">
        <v>7539</v>
      </c>
      <c r="CQ366" t="s">
        <v>36</v>
      </c>
      <c r="CR366" t="s">
        <v>37</v>
      </c>
      <c r="CS366">
        <v>35000000</v>
      </c>
      <c r="CT366">
        <v>2004</v>
      </c>
      <c r="CU366">
        <v>6.3</v>
      </c>
      <c r="CW366" t="s">
        <v>1056</v>
      </c>
      <c r="CX366">
        <v>107</v>
      </c>
      <c r="CZ366" t="s">
        <v>9491</v>
      </c>
      <c r="DA366" t="s">
        <v>9492</v>
      </c>
      <c r="DB366" t="s">
        <v>36</v>
      </c>
      <c r="DC366" t="s">
        <v>55</v>
      </c>
      <c r="DD366">
        <v>2800000</v>
      </c>
      <c r="DE366">
        <v>1976</v>
      </c>
      <c r="DF366">
        <v>7.6</v>
      </c>
      <c r="DS366" t="s">
        <v>15746</v>
      </c>
      <c r="DT366">
        <v>120</v>
      </c>
      <c r="DU366">
        <v>349618</v>
      </c>
      <c r="DV366" t="s">
        <v>3327</v>
      </c>
      <c r="DW366" t="s">
        <v>15747</v>
      </c>
      <c r="DX366" t="s">
        <v>36</v>
      </c>
      <c r="DY366" t="s">
        <v>7088</v>
      </c>
      <c r="DZ366">
        <v>9000000</v>
      </c>
      <c r="EA366">
        <v>1990</v>
      </c>
      <c r="EB366">
        <v>6.1</v>
      </c>
      <c r="EZ366" t="s">
        <v>7346</v>
      </c>
      <c r="FA366">
        <v>107</v>
      </c>
      <c r="FB366">
        <v>1183354</v>
      </c>
      <c r="FC366" t="s">
        <v>7851</v>
      </c>
      <c r="FD366" t="s">
        <v>11473</v>
      </c>
      <c r="FE366" t="s">
        <v>36</v>
      </c>
      <c r="FF366" t="s">
        <v>37</v>
      </c>
      <c r="FG366">
        <v>20000000</v>
      </c>
      <c r="FH366">
        <v>2010</v>
      </c>
      <c r="FI366">
        <v>5.0999999999999996</v>
      </c>
      <c r="FV366" t="s">
        <v>758</v>
      </c>
      <c r="FW366">
        <v>206</v>
      </c>
      <c r="FX366">
        <v>34293771</v>
      </c>
      <c r="FY366" t="s">
        <v>760</v>
      </c>
      <c r="FZ366" t="s">
        <v>761</v>
      </c>
      <c r="GA366" t="s">
        <v>36</v>
      </c>
      <c r="GB366" t="s">
        <v>765</v>
      </c>
      <c r="GC366">
        <v>155000000</v>
      </c>
      <c r="GD366">
        <v>2004</v>
      </c>
      <c r="GE366">
        <v>5.5</v>
      </c>
      <c r="GG366" t="s">
        <v>17753</v>
      </c>
      <c r="GH366">
        <v>86</v>
      </c>
      <c r="GI366">
        <v>17683670</v>
      </c>
      <c r="GJ366" t="s">
        <v>3744</v>
      </c>
      <c r="GK366" t="s">
        <v>17755</v>
      </c>
      <c r="GL366" t="s">
        <v>36</v>
      </c>
      <c r="GM366" t="s">
        <v>37</v>
      </c>
      <c r="GN366">
        <v>5000000</v>
      </c>
      <c r="GO366">
        <v>2011</v>
      </c>
      <c r="GP366">
        <v>5.2</v>
      </c>
      <c r="HC366" t="s">
        <v>1900</v>
      </c>
      <c r="HD366">
        <v>114</v>
      </c>
      <c r="HE366">
        <v>50628009</v>
      </c>
      <c r="HF366" t="s">
        <v>774</v>
      </c>
      <c r="HG366" t="s">
        <v>2763</v>
      </c>
      <c r="HH366" t="s">
        <v>36</v>
      </c>
      <c r="HI366" t="s">
        <v>37</v>
      </c>
      <c r="HJ366">
        <v>90000000</v>
      </c>
      <c r="HK366">
        <v>1998</v>
      </c>
      <c r="HL366">
        <v>5.6</v>
      </c>
    </row>
    <row r="367" spans="2:220" x14ac:dyDescent="0.2">
      <c r="B367" t="s">
        <v>5131</v>
      </c>
      <c r="C367">
        <v>98</v>
      </c>
      <c r="D367">
        <v>67128202</v>
      </c>
      <c r="E367" t="s">
        <v>1070</v>
      </c>
      <c r="F367" t="s">
        <v>5134</v>
      </c>
      <c r="G367" t="s">
        <v>36</v>
      </c>
      <c r="H367" t="s">
        <v>37</v>
      </c>
      <c r="I367">
        <v>65000000</v>
      </c>
      <c r="J367">
        <v>2009</v>
      </c>
      <c r="K367">
        <v>5.7</v>
      </c>
      <c r="M367" t="s">
        <v>1074</v>
      </c>
      <c r="N367">
        <v>124</v>
      </c>
      <c r="O367">
        <v>68642452</v>
      </c>
      <c r="P367" t="s">
        <v>658</v>
      </c>
      <c r="Q367" t="s">
        <v>1076</v>
      </c>
      <c r="R367" t="s">
        <v>36</v>
      </c>
      <c r="S367" t="s">
        <v>55</v>
      </c>
      <c r="T367">
        <v>130000000</v>
      </c>
      <c r="U367">
        <v>2005</v>
      </c>
      <c r="V367">
        <v>6</v>
      </c>
      <c r="AT367" t="s">
        <v>9459</v>
      </c>
      <c r="AU367">
        <v>97</v>
      </c>
      <c r="AV367">
        <v>71500556</v>
      </c>
      <c r="AW367" t="s">
        <v>434</v>
      </c>
      <c r="AX367" t="s">
        <v>9460</v>
      </c>
      <c r="AY367" t="s">
        <v>36</v>
      </c>
      <c r="AZ367" t="s">
        <v>55</v>
      </c>
      <c r="BA367">
        <v>26000000</v>
      </c>
      <c r="BB367">
        <v>2001</v>
      </c>
      <c r="BC367">
        <v>6.7</v>
      </c>
      <c r="BE367" t="s">
        <v>3611</v>
      </c>
      <c r="BF367">
        <v>100</v>
      </c>
      <c r="BG367">
        <v>24407944</v>
      </c>
      <c r="BH367" t="s">
        <v>748</v>
      </c>
      <c r="BI367" t="s">
        <v>3822</v>
      </c>
      <c r="BJ367" t="s">
        <v>36</v>
      </c>
      <c r="BK367" t="s">
        <v>266</v>
      </c>
      <c r="BL367">
        <v>43000000</v>
      </c>
      <c r="BM367">
        <v>2005</v>
      </c>
      <c r="BN367">
        <v>4.8</v>
      </c>
      <c r="CA367" t="s">
        <v>9746</v>
      </c>
      <c r="CB367">
        <v>109</v>
      </c>
      <c r="CC367">
        <v>61356221</v>
      </c>
      <c r="CD367" t="s">
        <v>11299</v>
      </c>
      <c r="CE367" t="s">
        <v>13388</v>
      </c>
      <c r="CF367" t="s">
        <v>36</v>
      </c>
      <c r="CG367" t="s">
        <v>37</v>
      </c>
      <c r="CH367">
        <v>14000000</v>
      </c>
      <c r="CI367">
        <v>2007</v>
      </c>
      <c r="CJ367">
        <v>5.2</v>
      </c>
      <c r="CL367" t="s">
        <v>3152</v>
      </c>
      <c r="CM367">
        <v>94</v>
      </c>
      <c r="CN367">
        <v>22751979</v>
      </c>
      <c r="CO367" t="s">
        <v>1155</v>
      </c>
      <c r="CP367" t="s">
        <v>3154</v>
      </c>
      <c r="CQ367" t="s">
        <v>36</v>
      </c>
      <c r="CR367" t="s">
        <v>37</v>
      </c>
      <c r="CS367">
        <v>75000000</v>
      </c>
      <c r="CT367">
        <v>2000</v>
      </c>
      <c r="CU367">
        <v>6.6</v>
      </c>
      <c r="CW367" t="s">
        <v>9506</v>
      </c>
      <c r="CX367">
        <v>96</v>
      </c>
      <c r="CY367">
        <v>82234139</v>
      </c>
      <c r="CZ367" t="s">
        <v>698</v>
      </c>
      <c r="DA367" t="s">
        <v>9507</v>
      </c>
      <c r="DB367" t="s">
        <v>36</v>
      </c>
      <c r="DC367" t="s">
        <v>37</v>
      </c>
      <c r="DD367">
        <v>17000000</v>
      </c>
      <c r="DE367">
        <v>2007</v>
      </c>
      <c r="DF367">
        <v>7.2</v>
      </c>
      <c r="DS367" t="s">
        <v>20363</v>
      </c>
      <c r="DT367">
        <v>94</v>
      </c>
      <c r="DU367">
        <v>347578</v>
      </c>
      <c r="DV367" t="s">
        <v>20365</v>
      </c>
      <c r="DW367" t="s">
        <v>20366</v>
      </c>
      <c r="DX367" t="s">
        <v>36</v>
      </c>
      <c r="DY367" t="s">
        <v>37</v>
      </c>
      <c r="EA367">
        <v>2007</v>
      </c>
      <c r="EB367">
        <v>5.4</v>
      </c>
      <c r="EZ367" t="s">
        <v>12626</v>
      </c>
      <c r="FA367">
        <v>93</v>
      </c>
      <c r="FB367">
        <v>1181197</v>
      </c>
      <c r="FC367" t="s">
        <v>1538</v>
      </c>
      <c r="FD367" t="s">
        <v>12627</v>
      </c>
      <c r="FE367" t="s">
        <v>36</v>
      </c>
      <c r="FF367" t="s">
        <v>37</v>
      </c>
      <c r="FG367">
        <v>15500000</v>
      </c>
      <c r="FH367">
        <v>2005</v>
      </c>
      <c r="FI367">
        <v>5.9</v>
      </c>
      <c r="FV367" t="s">
        <v>6618</v>
      </c>
      <c r="FW367">
        <v>124</v>
      </c>
      <c r="FX367">
        <v>34180954</v>
      </c>
      <c r="FY367" t="s">
        <v>211</v>
      </c>
      <c r="FZ367" t="s">
        <v>7879</v>
      </c>
      <c r="GA367" t="s">
        <v>36</v>
      </c>
      <c r="GB367" t="s">
        <v>37</v>
      </c>
      <c r="GC367">
        <v>32000000</v>
      </c>
      <c r="GD367">
        <v>2008</v>
      </c>
      <c r="GE367">
        <v>7.6</v>
      </c>
      <c r="GG367" t="s">
        <v>2857</v>
      </c>
      <c r="GH367">
        <v>177</v>
      </c>
      <c r="GI367">
        <v>17593391</v>
      </c>
      <c r="GJ367" t="s">
        <v>2017</v>
      </c>
      <c r="GK367" t="s">
        <v>2859</v>
      </c>
      <c r="GL367" t="s">
        <v>36</v>
      </c>
      <c r="GM367" t="s">
        <v>37</v>
      </c>
      <c r="GN367">
        <v>80000000</v>
      </c>
      <c r="GO367">
        <v>1997</v>
      </c>
      <c r="GP367">
        <v>6</v>
      </c>
      <c r="HC367" t="s">
        <v>855</v>
      </c>
      <c r="HD367">
        <v>105</v>
      </c>
      <c r="HE367">
        <v>50549107</v>
      </c>
      <c r="HF367" t="s">
        <v>4159</v>
      </c>
      <c r="HG367" t="s">
        <v>4160</v>
      </c>
      <c r="HH367" t="s">
        <v>36</v>
      </c>
      <c r="HI367" t="s">
        <v>37</v>
      </c>
      <c r="HJ367">
        <v>60000000</v>
      </c>
      <c r="HK367">
        <v>2014</v>
      </c>
      <c r="HL367">
        <v>6.2</v>
      </c>
    </row>
    <row r="368" spans="2:220" x14ac:dyDescent="0.2">
      <c r="B368" t="s">
        <v>3134</v>
      </c>
      <c r="C368">
        <v>110</v>
      </c>
      <c r="D368">
        <v>67061228</v>
      </c>
      <c r="E368" t="s">
        <v>639</v>
      </c>
      <c r="F368" t="s">
        <v>6011</v>
      </c>
      <c r="G368" t="s">
        <v>36</v>
      </c>
      <c r="H368" t="s">
        <v>37</v>
      </c>
      <c r="I368">
        <v>40000000</v>
      </c>
      <c r="J368">
        <v>2010</v>
      </c>
      <c r="K368">
        <v>5.5</v>
      </c>
      <c r="M368" t="s">
        <v>2220</v>
      </c>
      <c r="N368">
        <v>106</v>
      </c>
      <c r="O368">
        <v>68558662</v>
      </c>
      <c r="P368" t="s">
        <v>1205</v>
      </c>
      <c r="Q368" t="s">
        <v>2222</v>
      </c>
      <c r="R368" t="s">
        <v>36</v>
      </c>
      <c r="S368" t="s">
        <v>37</v>
      </c>
      <c r="T368">
        <v>90000000</v>
      </c>
      <c r="U368">
        <v>2013</v>
      </c>
      <c r="V368">
        <v>5.9</v>
      </c>
      <c r="AT368" t="s">
        <v>1005</v>
      </c>
      <c r="AU368">
        <v>102</v>
      </c>
      <c r="AV368">
        <v>71423726</v>
      </c>
      <c r="AW368" t="s">
        <v>104</v>
      </c>
      <c r="AX368" t="s">
        <v>5749</v>
      </c>
      <c r="AY368" t="s">
        <v>36</v>
      </c>
      <c r="AZ368" t="s">
        <v>37</v>
      </c>
      <c r="BA368">
        <v>45000000</v>
      </c>
      <c r="BB368">
        <v>1999</v>
      </c>
      <c r="BC368">
        <v>7.3</v>
      </c>
      <c r="BE368" t="s">
        <v>6150</v>
      </c>
      <c r="BF368">
        <v>120</v>
      </c>
      <c r="BG368">
        <v>24375436</v>
      </c>
      <c r="BH368" t="s">
        <v>1744</v>
      </c>
      <c r="BI368" t="s">
        <v>6151</v>
      </c>
      <c r="BJ368" t="s">
        <v>36</v>
      </c>
      <c r="BK368" t="s">
        <v>37</v>
      </c>
      <c r="BL368">
        <v>42000000</v>
      </c>
      <c r="BM368">
        <v>2001</v>
      </c>
      <c r="BN368">
        <v>6.1</v>
      </c>
      <c r="CA368" t="s">
        <v>3776</v>
      </c>
      <c r="CB368">
        <v>136</v>
      </c>
      <c r="CC368">
        <v>60984028</v>
      </c>
      <c r="CD368" t="s">
        <v>586</v>
      </c>
      <c r="CE368" t="s">
        <v>4511</v>
      </c>
      <c r="CF368" t="s">
        <v>36</v>
      </c>
      <c r="CG368" t="s">
        <v>37</v>
      </c>
      <c r="CH368">
        <v>57000000</v>
      </c>
      <c r="CI368">
        <v>1997</v>
      </c>
      <c r="CJ368">
        <v>7.5</v>
      </c>
      <c r="CL368" t="s">
        <v>6692</v>
      </c>
      <c r="CM368">
        <v>86</v>
      </c>
      <c r="CN368">
        <v>22717758</v>
      </c>
      <c r="CO368" t="s">
        <v>438</v>
      </c>
      <c r="CP368" t="s">
        <v>6695</v>
      </c>
      <c r="CQ368" t="s">
        <v>36</v>
      </c>
      <c r="CR368" t="s">
        <v>37</v>
      </c>
      <c r="CS368">
        <v>40000000</v>
      </c>
      <c r="CT368">
        <v>1998</v>
      </c>
      <c r="CU368">
        <v>6.2</v>
      </c>
      <c r="CW368" t="s">
        <v>7107</v>
      </c>
      <c r="CX368">
        <v>97</v>
      </c>
      <c r="CY368">
        <v>47124400</v>
      </c>
      <c r="CZ368" t="s">
        <v>434</v>
      </c>
      <c r="DA368" t="s">
        <v>9539</v>
      </c>
      <c r="DB368" t="s">
        <v>36</v>
      </c>
      <c r="DC368" t="s">
        <v>37</v>
      </c>
      <c r="DD368">
        <v>25000000</v>
      </c>
      <c r="DE368">
        <v>2005</v>
      </c>
      <c r="DF368">
        <v>6.6</v>
      </c>
      <c r="DS368" t="s">
        <v>16218</v>
      </c>
      <c r="DT368">
        <v>93</v>
      </c>
      <c r="DU368">
        <v>298110</v>
      </c>
      <c r="DV368" t="s">
        <v>16219</v>
      </c>
      <c r="DW368" t="s">
        <v>16220</v>
      </c>
      <c r="DX368" t="s">
        <v>36</v>
      </c>
      <c r="DY368" t="s">
        <v>266</v>
      </c>
      <c r="DZ368">
        <v>8000000</v>
      </c>
      <c r="EA368">
        <v>2006</v>
      </c>
      <c r="EB368">
        <v>6.8</v>
      </c>
      <c r="EZ368" t="s">
        <v>17430</v>
      </c>
      <c r="FA368">
        <v>104</v>
      </c>
      <c r="FB368">
        <v>1056102</v>
      </c>
      <c r="FC368" t="s">
        <v>3213</v>
      </c>
      <c r="FD368" t="s">
        <v>17431</v>
      </c>
      <c r="FE368" t="s">
        <v>36</v>
      </c>
      <c r="FF368" t="s">
        <v>37</v>
      </c>
      <c r="FG368">
        <v>5000000</v>
      </c>
      <c r="FH368">
        <v>2003</v>
      </c>
      <c r="FI368">
        <v>6.6</v>
      </c>
      <c r="FV368" t="s">
        <v>1553</v>
      </c>
      <c r="FW368">
        <v>108</v>
      </c>
      <c r="FX368">
        <v>34126138</v>
      </c>
      <c r="FY368" t="s">
        <v>211</v>
      </c>
      <c r="FZ368" t="s">
        <v>10941</v>
      </c>
      <c r="GA368" t="s">
        <v>36</v>
      </c>
      <c r="GB368" t="s">
        <v>37</v>
      </c>
      <c r="GC368">
        <v>20000000</v>
      </c>
      <c r="GD368">
        <v>2004</v>
      </c>
      <c r="GE368">
        <v>8.3000000000000007</v>
      </c>
      <c r="GG368" t="s">
        <v>2873</v>
      </c>
      <c r="GH368">
        <v>106</v>
      </c>
      <c r="GI368">
        <v>17473245</v>
      </c>
      <c r="GJ368" t="s">
        <v>2875</v>
      </c>
      <c r="GK368" t="s">
        <v>2876</v>
      </c>
      <c r="GL368" t="s">
        <v>36</v>
      </c>
      <c r="GM368" t="s">
        <v>37</v>
      </c>
      <c r="GN368">
        <v>70000000</v>
      </c>
      <c r="GO368">
        <v>2000</v>
      </c>
      <c r="GP368">
        <v>5.7</v>
      </c>
      <c r="HC368" t="s">
        <v>6140</v>
      </c>
      <c r="HD368">
        <v>131</v>
      </c>
      <c r="HE368">
        <v>50300000</v>
      </c>
      <c r="HF368" t="s">
        <v>8286</v>
      </c>
      <c r="HG368" t="s">
        <v>8287</v>
      </c>
      <c r="HH368" t="s">
        <v>36</v>
      </c>
      <c r="HI368" t="s">
        <v>55</v>
      </c>
      <c r="HJ368">
        <v>30000000</v>
      </c>
      <c r="HK368">
        <v>1985</v>
      </c>
      <c r="HL368">
        <v>6.3</v>
      </c>
    </row>
    <row r="369" spans="2:220" x14ac:dyDescent="0.2">
      <c r="B369" t="s">
        <v>1817</v>
      </c>
      <c r="C369">
        <v>121</v>
      </c>
      <c r="D369">
        <v>66862068</v>
      </c>
      <c r="E369" t="s">
        <v>31</v>
      </c>
      <c r="F369" t="s">
        <v>1820</v>
      </c>
      <c r="G369" t="s">
        <v>36</v>
      </c>
      <c r="H369" t="s">
        <v>37</v>
      </c>
      <c r="I369">
        <v>83000000</v>
      </c>
      <c r="J369">
        <v>1999</v>
      </c>
      <c r="K369">
        <v>5.7</v>
      </c>
      <c r="M369" t="s">
        <v>311</v>
      </c>
      <c r="N369">
        <v>124</v>
      </c>
      <c r="O369">
        <v>68473360</v>
      </c>
      <c r="P369" t="s">
        <v>3060</v>
      </c>
      <c r="Q369" t="s">
        <v>3061</v>
      </c>
      <c r="R369" t="s">
        <v>36</v>
      </c>
      <c r="S369" t="s">
        <v>37</v>
      </c>
      <c r="T369">
        <v>75000000</v>
      </c>
      <c r="U369">
        <v>2000</v>
      </c>
      <c r="V369">
        <v>5.9</v>
      </c>
      <c r="AT369" t="s">
        <v>6095</v>
      </c>
      <c r="AU369">
        <v>105</v>
      </c>
      <c r="AV369">
        <v>71347010</v>
      </c>
      <c r="AW369" t="s">
        <v>80</v>
      </c>
      <c r="AX369" t="s">
        <v>6366</v>
      </c>
      <c r="AY369" t="s">
        <v>36</v>
      </c>
      <c r="AZ369" t="s">
        <v>37</v>
      </c>
      <c r="BA369">
        <v>40000000</v>
      </c>
      <c r="BB369">
        <v>2009</v>
      </c>
      <c r="BC369">
        <v>7.1</v>
      </c>
      <c r="BE369" t="s">
        <v>6129</v>
      </c>
      <c r="BF369">
        <v>117</v>
      </c>
      <c r="BG369">
        <v>24362501</v>
      </c>
      <c r="BH369" t="s">
        <v>299</v>
      </c>
      <c r="BI369" t="s">
        <v>10535</v>
      </c>
      <c r="BJ369" t="s">
        <v>36</v>
      </c>
      <c r="BK369" t="s">
        <v>37</v>
      </c>
      <c r="BL369">
        <v>21500000</v>
      </c>
      <c r="BM369">
        <v>1999</v>
      </c>
      <c r="BN369">
        <v>7.2</v>
      </c>
      <c r="CA369" t="s">
        <v>5741</v>
      </c>
      <c r="CB369">
        <v>153</v>
      </c>
      <c r="CC369">
        <v>60962878</v>
      </c>
      <c r="CD369" t="s">
        <v>261</v>
      </c>
      <c r="CE369" t="s">
        <v>5742</v>
      </c>
      <c r="CF369" t="s">
        <v>36</v>
      </c>
      <c r="CG369" t="s">
        <v>37</v>
      </c>
      <c r="CH369">
        <v>46000000</v>
      </c>
      <c r="CI369">
        <v>2013</v>
      </c>
      <c r="CJ369">
        <v>8.1</v>
      </c>
      <c r="CL369" t="s">
        <v>5109</v>
      </c>
      <c r="CM369">
        <v>89</v>
      </c>
      <c r="CN369">
        <v>22359293</v>
      </c>
      <c r="CO369" t="s">
        <v>391</v>
      </c>
      <c r="CP369" t="s">
        <v>8785</v>
      </c>
      <c r="CQ369" t="s">
        <v>36</v>
      </c>
      <c r="CR369" t="s">
        <v>55</v>
      </c>
      <c r="CS369">
        <v>29000000</v>
      </c>
      <c r="CT369">
        <v>1997</v>
      </c>
      <c r="CU369">
        <v>5.8</v>
      </c>
      <c r="CW369" t="s">
        <v>9565</v>
      </c>
      <c r="CX369">
        <v>85</v>
      </c>
      <c r="CY369">
        <v>39880476</v>
      </c>
      <c r="CZ369" t="s">
        <v>1230</v>
      </c>
      <c r="DA369" t="s">
        <v>9567</v>
      </c>
      <c r="DB369" t="s">
        <v>36</v>
      </c>
      <c r="DC369" t="s">
        <v>37</v>
      </c>
      <c r="DD369">
        <v>25000000</v>
      </c>
      <c r="DE369">
        <v>2002</v>
      </c>
      <c r="DF369">
        <v>5.2</v>
      </c>
      <c r="DS369" t="s">
        <v>18648</v>
      </c>
      <c r="DT369">
        <v>85</v>
      </c>
      <c r="DU369">
        <v>265107</v>
      </c>
      <c r="DV369" t="s">
        <v>7318</v>
      </c>
      <c r="DW369" t="s">
        <v>18651</v>
      </c>
      <c r="DX369" t="s">
        <v>36</v>
      </c>
      <c r="DY369" t="s">
        <v>368</v>
      </c>
      <c r="DZ369">
        <v>1500000</v>
      </c>
      <c r="EA369">
        <v>2000</v>
      </c>
      <c r="EB369">
        <v>6.3</v>
      </c>
      <c r="EZ369" t="s">
        <v>12083</v>
      </c>
      <c r="FA369">
        <v>95</v>
      </c>
      <c r="FB369">
        <v>1028658</v>
      </c>
      <c r="FC369" t="s">
        <v>313</v>
      </c>
      <c r="FD369" t="s">
        <v>20611</v>
      </c>
      <c r="FE369" t="s">
        <v>36</v>
      </c>
      <c r="FF369" t="s">
        <v>3569</v>
      </c>
      <c r="FG369">
        <v>3000000</v>
      </c>
      <c r="FH369">
        <v>2010</v>
      </c>
      <c r="FI369">
        <v>7</v>
      </c>
      <c r="FV369" t="s">
        <v>3064</v>
      </c>
      <c r="FW369">
        <v>98</v>
      </c>
      <c r="FX369">
        <v>33987757</v>
      </c>
      <c r="FY369" t="s">
        <v>839</v>
      </c>
      <c r="FZ369" t="s">
        <v>7471</v>
      </c>
      <c r="GA369" t="s">
        <v>36</v>
      </c>
      <c r="GB369" t="s">
        <v>37</v>
      </c>
      <c r="GC369">
        <v>27000000</v>
      </c>
      <c r="GD369">
        <v>2004</v>
      </c>
      <c r="GE369">
        <v>7.3</v>
      </c>
      <c r="GG369" t="s">
        <v>12952</v>
      </c>
      <c r="GH369">
        <v>84</v>
      </c>
      <c r="GI369">
        <v>17411331</v>
      </c>
      <c r="GJ369" t="s">
        <v>350</v>
      </c>
      <c r="GK369" t="s">
        <v>12953</v>
      </c>
      <c r="GL369" t="s">
        <v>36</v>
      </c>
      <c r="GM369" t="s">
        <v>368</v>
      </c>
      <c r="GN369">
        <v>15000000</v>
      </c>
      <c r="GO369">
        <v>1998</v>
      </c>
      <c r="GP369">
        <v>5.5</v>
      </c>
      <c r="HC369" t="s">
        <v>644</v>
      </c>
      <c r="HD369">
        <v>93</v>
      </c>
      <c r="HE369">
        <v>50129186</v>
      </c>
      <c r="HF369" t="s">
        <v>3652</v>
      </c>
      <c r="HG369" t="s">
        <v>7169</v>
      </c>
      <c r="HH369" t="s">
        <v>36</v>
      </c>
      <c r="HI369" t="s">
        <v>37</v>
      </c>
      <c r="HJ369">
        <v>36000000</v>
      </c>
      <c r="HK369">
        <v>1997</v>
      </c>
      <c r="HL369">
        <v>6.9</v>
      </c>
    </row>
    <row r="370" spans="2:220" x14ac:dyDescent="0.2">
      <c r="B370" t="s">
        <v>4078</v>
      </c>
      <c r="C370">
        <v>89</v>
      </c>
      <c r="D370">
        <v>66734992</v>
      </c>
      <c r="E370" t="s">
        <v>1709</v>
      </c>
      <c r="F370" t="s">
        <v>4080</v>
      </c>
      <c r="G370" t="s">
        <v>36</v>
      </c>
      <c r="H370" t="s">
        <v>37</v>
      </c>
      <c r="I370">
        <v>60000000</v>
      </c>
      <c r="J370">
        <v>2003</v>
      </c>
      <c r="K370">
        <v>4.4000000000000004</v>
      </c>
      <c r="M370" t="s">
        <v>6140</v>
      </c>
      <c r="N370">
        <v>131</v>
      </c>
      <c r="O370">
        <v>67900000</v>
      </c>
      <c r="P370" t="s">
        <v>9046</v>
      </c>
      <c r="Q370" t="s">
        <v>9047</v>
      </c>
      <c r="R370" t="s">
        <v>36</v>
      </c>
      <c r="S370" t="s">
        <v>55</v>
      </c>
      <c r="T370">
        <v>27500000</v>
      </c>
      <c r="U370">
        <v>1983</v>
      </c>
      <c r="V370">
        <v>6.6</v>
      </c>
      <c r="AT370" t="s">
        <v>3878</v>
      </c>
      <c r="AU370">
        <v>83</v>
      </c>
      <c r="AV370">
        <v>71277420</v>
      </c>
      <c r="AW370" t="s">
        <v>3748</v>
      </c>
      <c r="AX370" t="s">
        <v>5753</v>
      </c>
      <c r="AY370" t="s">
        <v>36</v>
      </c>
      <c r="AZ370" t="s">
        <v>37</v>
      </c>
      <c r="BA370">
        <v>45000000</v>
      </c>
      <c r="BB370">
        <v>2001</v>
      </c>
      <c r="BC370">
        <v>5.2</v>
      </c>
      <c r="BE370" t="s">
        <v>5467</v>
      </c>
      <c r="BF370">
        <v>140</v>
      </c>
      <c r="BG370">
        <v>24276500</v>
      </c>
      <c r="BH370" t="s">
        <v>7529</v>
      </c>
      <c r="BI370" t="s">
        <v>7530</v>
      </c>
      <c r="BJ370" t="s">
        <v>36</v>
      </c>
      <c r="BK370" t="s">
        <v>37</v>
      </c>
      <c r="BL370">
        <v>35000000</v>
      </c>
      <c r="BM370">
        <v>1992</v>
      </c>
      <c r="BN370">
        <v>6.6</v>
      </c>
      <c r="CA370" t="s">
        <v>4078</v>
      </c>
      <c r="CB370">
        <v>107</v>
      </c>
      <c r="CC370">
        <v>60786269</v>
      </c>
      <c r="CD370" t="s">
        <v>5623</v>
      </c>
      <c r="CE370" t="s">
        <v>5787</v>
      </c>
      <c r="CF370" t="s">
        <v>36</v>
      </c>
      <c r="CG370" t="s">
        <v>37</v>
      </c>
      <c r="CH370">
        <v>45000000</v>
      </c>
      <c r="CI370">
        <v>2000</v>
      </c>
      <c r="CJ370">
        <v>5.6</v>
      </c>
      <c r="CL370" t="s">
        <v>18789</v>
      </c>
      <c r="CM370">
        <v>102</v>
      </c>
      <c r="CN370">
        <v>22202612</v>
      </c>
      <c r="CO370" t="s">
        <v>19678</v>
      </c>
      <c r="CP370" t="s">
        <v>19679</v>
      </c>
      <c r="CQ370" t="s">
        <v>36</v>
      </c>
      <c r="CR370" t="s">
        <v>37</v>
      </c>
      <c r="CS370">
        <v>2800000</v>
      </c>
      <c r="CT370">
        <v>1939</v>
      </c>
      <c r="CU370">
        <v>8.1</v>
      </c>
      <c r="CW370" t="s">
        <v>9570</v>
      </c>
      <c r="CX370">
        <v>80</v>
      </c>
      <c r="CY370">
        <v>39399750</v>
      </c>
      <c r="CZ370" t="s">
        <v>2313</v>
      </c>
      <c r="DA370" t="s">
        <v>9571</v>
      </c>
      <c r="DB370" t="s">
        <v>36</v>
      </c>
      <c r="DC370" t="s">
        <v>37</v>
      </c>
      <c r="DD370">
        <v>25000000</v>
      </c>
      <c r="DE370">
        <v>2003</v>
      </c>
      <c r="DF370">
        <v>5.6</v>
      </c>
      <c r="DS370" t="s">
        <v>18970</v>
      </c>
      <c r="DT370">
        <v>103</v>
      </c>
      <c r="DU370">
        <v>252652</v>
      </c>
      <c r="DV370" t="s">
        <v>18973</v>
      </c>
      <c r="DW370" t="s">
        <v>18974</v>
      </c>
      <c r="DX370" t="s">
        <v>17492</v>
      </c>
      <c r="DY370" t="s">
        <v>12614</v>
      </c>
      <c r="DZ370">
        <v>19900000</v>
      </c>
      <c r="EA370">
        <v>2010</v>
      </c>
      <c r="EB370">
        <v>7</v>
      </c>
      <c r="EZ370" t="s">
        <v>19951</v>
      </c>
      <c r="FA370">
        <v>101</v>
      </c>
      <c r="FB370">
        <v>978908</v>
      </c>
      <c r="FC370" t="s">
        <v>1420</v>
      </c>
      <c r="FD370" t="s">
        <v>19952</v>
      </c>
      <c r="FE370" t="s">
        <v>36</v>
      </c>
      <c r="FF370" t="s">
        <v>13604</v>
      </c>
      <c r="FG370">
        <v>2400000</v>
      </c>
      <c r="FH370">
        <v>2006</v>
      </c>
      <c r="FI370">
        <v>5.0999999999999996</v>
      </c>
      <c r="FV370" t="s">
        <v>6586</v>
      </c>
      <c r="FW370">
        <v>102</v>
      </c>
      <c r="FX370">
        <v>33864342</v>
      </c>
      <c r="FY370" t="s">
        <v>528</v>
      </c>
      <c r="FZ370" t="s">
        <v>6587</v>
      </c>
      <c r="GA370" t="s">
        <v>36</v>
      </c>
      <c r="GB370" t="s">
        <v>55</v>
      </c>
      <c r="GC370">
        <v>40000000</v>
      </c>
      <c r="GD370">
        <v>1999</v>
      </c>
      <c r="GE370">
        <v>5.8</v>
      </c>
      <c r="GG370" t="s">
        <v>22506</v>
      </c>
      <c r="GH370">
        <v>97</v>
      </c>
      <c r="GI370">
        <v>17000000</v>
      </c>
      <c r="GJ370" t="s">
        <v>17839</v>
      </c>
      <c r="GK370" t="s">
        <v>22508</v>
      </c>
      <c r="GL370" t="s">
        <v>36</v>
      </c>
      <c r="GM370" t="s">
        <v>37</v>
      </c>
      <c r="GN370">
        <v>500000</v>
      </c>
      <c r="GO370">
        <v>1977</v>
      </c>
      <c r="GP370">
        <v>5.9</v>
      </c>
      <c r="HC370" t="s">
        <v>4152</v>
      </c>
      <c r="HD370">
        <v>92</v>
      </c>
      <c r="HE370">
        <v>50024083</v>
      </c>
      <c r="HF370" t="s">
        <v>4154</v>
      </c>
      <c r="HG370" t="s">
        <v>4155</v>
      </c>
      <c r="HH370" t="s">
        <v>36</v>
      </c>
      <c r="HI370" t="s">
        <v>37</v>
      </c>
      <c r="HJ370">
        <v>60000000</v>
      </c>
      <c r="HK370">
        <v>1995</v>
      </c>
      <c r="HL370">
        <v>5.4</v>
      </c>
    </row>
    <row r="371" spans="2:220" x14ac:dyDescent="0.2">
      <c r="B371" t="s">
        <v>3834</v>
      </c>
      <c r="C371">
        <v>109</v>
      </c>
      <c r="D371">
        <v>66489425</v>
      </c>
      <c r="E371" t="s">
        <v>80</v>
      </c>
      <c r="F371" t="s">
        <v>9554</v>
      </c>
      <c r="G371" t="s">
        <v>36</v>
      </c>
      <c r="H371" t="s">
        <v>37</v>
      </c>
      <c r="I371">
        <v>25000000</v>
      </c>
      <c r="J371">
        <v>2012</v>
      </c>
      <c r="K371">
        <v>6.5</v>
      </c>
      <c r="M371" t="s">
        <v>2431</v>
      </c>
      <c r="N371">
        <v>117</v>
      </c>
      <c r="O371">
        <v>67325559</v>
      </c>
      <c r="P371" t="s">
        <v>1500</v>
      </c>
      <c r="Q371" t="s">
        <v>10710</v>
      </c>
      <c r="R371" t="s">
        <v>36</v>
      </c>
      <c r="S371" t="s">
        <v>37</v>
      </c>
      <c r="T371">
        <v>20000000</v>
      </c>
      <c r="U371">
        <v>2003</v>
      </c>
      <c r="V371">
        <v>7.1</v>
      </c>
      <c r="AT371" t="s">
        <v>5131</v>
      </c>
      <c r="AU371">
        <v>94</v>
      </c>
      <c r="AV371">
        <v>71038190</v>
      </c>
      <c r="AW371" t="s">
        <v>7008</v>
      </c>
      <c r="AX371" t="s">
        <v>7009</v>
      </c>
      <c r="AY371" t="s">
        <v>36</v>
      </c>
      <c r="AZ371" t="s">
        <v>37</v>
      </c>
      <c r="BA371">
        <v>30000000</v>
      </c>
      <c r="BB371">
        <v>2015</v>
      </c>
      <c r="BC371">
        <v>4.4000000000000004</v>
      </c>
      <c r="BE371" t="s">
        <v>5347</v>
      </c>
      <c r="BF371">
        <v>122</v>
      </c>
      <c r="BG371">
        <v>24127895</v>
      </c>
      <c r="BH371" t="s">
        <v>703</v>
      </c>
      <c r="BI371" t="s">
        <v>6160</v>
      </c>
      <c r="BJ371" t="s">
        <v>36</v>
      </c>
      <c r="BK371" t="s">
        <v>37</v>
      </c>
      <c r="BL371">
        <v>50000000</v>
      </c>
      <c r="BM371">
        <v>2005</v>
      </c>
      <c r="BN371">
        <v>7.6</v>
      </c>
      <c r="CA371" t="s">
        <v>708</v>
      </c>
      <c r="CB371">
        <v>98</v>
      </c>
      <c r="CC371">
        <v>60655503</v>
      </c>
      <c r="CD371" t="s">
        <v>514</v>
      </c>
      <c r="CE371" t="s">
        <v>711</v>
      </c>
      <c r="CF371" t="s">
        <v>36</v>
      </c>
      <c r="CG371" t="s">
        <v>37</v>
      </c>
      <c r="CH371">
        <v>160000000</v>
      </c>
      <c r="CI371">
        <v>2006</v>
      </c>
      <c r="CJ371">
        <v>5.6</v>
      </c>
      <c r="CL371" t="s">
        <v>926</v>
      </c>
      <c r="CM371">
        <v>88</v>
      </c>
      <c r="CN371">
        <v>21379315</v>
      </c>
      <c r="CO371" t="s">
        <v>928</v>
      </c>
      <c r="CP371" t="s">
        <v>929</v>
      </c>
      <c r="CQ371" t="s">
        <v>36</v>
      </c>
      <c r="CR371" t="s">
        <v>37</v>
      </c>
      <c r="CS371">
        <v>150000000</v>
      </c>
      <c r="CT371">
        <v>2011</v>
      </c>
      <c r="CU371">
        <v>5.4</v>
      </c>
      <c r="CW371" t="s">
        <v>7685</v>
      </c>
      <c r="CX371">
        <v>89</v>
      </c>
      <c r="CY371">
        <v>32368960</v>
      </c>
      <c r="CZ371" t="s">
        <v>9660</v>
      </c>
      <c r="DA371" t="s">
        <v>9661</v>
      </c>
      <c r="DB371" t="s">
        <v>36</v>
      </c>
      <c r="DC371" t="s">
        <v>266</v>
      </c>
      <c r="DD371">
        <v>25000000</v>
      </c>
      <c r="DE371">
        <v>1998</v>
      </c>
      <c r="DF371">
        <v>5.3</v>
      </c>
      <c r="DS371" t="s">
        <v>17967</v>
      </c>
      <c r="DT371">
        <v>89</v>
      </c>
      <c r="DU371">
        <v>223615</v>
      </c>
      <c r="DV371" t="s">
        <v>11647</v>
      </c>
      <c r="DW371" t="s">
        <v>17968</v>
      </c>
      <c r="DX371" t="s">
        <v>36</v>
      </c>
      <c r="DY371" t="s">
        <v>266</v>
      </c>
      <c r="EA371">
        <v>2010</v>
      </c>
      <c r="EB371">
        <v>7.6</v>
      </c>
      <c r="EZ371" t="s">
        <v>8636</v>
      </c>
      <c r="FA371">
        <v>107</v>
      </c>
      <c r="FB371">
        <v>871527</v>
      </c>
      <c r="FC371" t="s">
        <v>434</v>
      </c>
      <c r="FD371" t="s">
        <v>9991</v>
      </c>
      <c r="FE371" t="s">
        <v>36</v>
      </c>
      <c r="FF371" t="s">
        <v>266</v>
      </c>
      <c r="FG371">
        <v>25000000</v>
      </c>
      <c r="FH371">
        <v>2005</v>
      </c>
      <c r="FI371">
        <v>6.5</v>
      </c>
      <c r="FV371" t="s">
        <v>12882</v>
      </c>
      <c r="FW371">
        <v>99</v>
      </c>
      <c r="FX371">
        <v>33860010</v>
      </c>
      <c r="FY371" t="s">
        <v>652</v>
      </c>
      <c r="FZ371" t="s">
        <v>12883</v>
      </c>
      <c r="GA371" t="s">
        <v>36</v>
      </c>
      <c r="GB371" t="s">
        <v>37</v>
      </c>
      <c r="GC371">
        <v>15000000</v>
      </c>
      <c r="GD371">
        <v>2009</v>
      </c>
      <c r="GE371">
        <v>4.8</v>
      </c>
      <c r="GG371" t="s">
        <v>8551</v>
      </c>
      <c r="GH371">
        <v>104</v>
      </c>
      <c r="GI371">
        <v>16999046</v>
      </c>
      <c r="GJ371" t="s">
        <v>8553</v>
      </c>
      <c r="GK371" t="s">
        <v>8554</v>
      </c>
      <c r="GL371" t="s">
        <v>36</v>
      </c>
      <c r="GM371" t="s">
        <v>266</v>
      </c>
      <c r="GN371">
        <v>26000000</v>
      </c>
      <c r="GO371">
        <v>2009</v>
      </c>
      <c r="GP371">
        <v>5.8</v>
      </c>
      <c r="HC371" t="s">
        <v>3692</v>
      </c>
      <c r="HD371">
        <v>121</v>
      </c>
      <c r="HE371">
        <v>50007168</v>
      </c>
      <c r="HF371" t="s">
        <v>3692</v>
      </c>
      <c r="HG371" t="s">
        <v>5207</v>
      </c>
      <c r="HH371" t="s">
        <v>36</v>
      </c>
      <c r="HI371" t="s">
        <v>37</v>
      </c>
      <c r="HJ371">
        <v>50000000</v>
      </c>
      <c r="HK371">
        <v>1997</v>
      </c>
      <c r="HL371">
        <v>6.7</v>
      </c>
    </row>
    <row r="372" spans="2:220" x14ac:dyDescent="0.2">
      <c r="B372" t="s">
        <v>8203</v>
      </c>
      <c r="C372">
        <v>119</v>
      </c>
      <c r="D372">
        <v>66468315</v>
      </c>
      <c r="E372" t="s">
        <v>61</v>
      </c>
      <c r="F372" t="s">
        <v>8204</v>
      </c>
      <c r="G372" t="s">
        <v>36</v>
      </c>
      <c r="H372" t="s">
        <v>37</v>
      </c>
      <c r="I372">
        <v>30000000</v>
      </c>
      <c r="J372">
        <v>2012</v>
      </c>
      <c r="K372">
        <v>7.4</v>
      </c>
      <c r="M372" t="s">
        <v>891</v>
      </c>
      <c r="N372">
        <v>136</v>
      </c>
      <c r="O372">
        <v>67286731</v>
      </c>
      <c r="P372" t="s">
        <v>80</v>
      </c>
      <c r="Q372" t="s">
        <v>2934</v>
      </c>
      <c r="R372" t="s">
        <v>36</v>
      </c>
      <c r="S372" t="s">
        <v>37</v>
      </c>
      <c r="T372">
        <v>100000000</v>
      </c>
      <c r="U372">
        <v>2004</v>
      </c>
      <c r="V372">
        <v>6.7</v>
      </c>
      <c r="AT372" t="s">
        <v>1573</v>
      </c>
      <c r="AU372">
        <v>105</v>
      </c>
      <c r="AV372">
        <v>71017784</v>
      </c>
      <c r="AW372" t="s">
        <v>1598</v>
      </c>
      <c r="AX372" t="s">
        <v>1599</v>
      </c>
      <c r="AY372" t="s">
        <v>36</v>
      </c>
      <c r="AZ372" t="s">
        <v>37</v>
      </c>
      <c r="BA372">
        <v>105000000</v>
      </c>
      <c r="BB372">
        <v>2013</v>
      </c>
      <c r="BC372">
        <v>5.4</v>
      </c>
      <c r="BE372" t="s">
        <v>8478</v>
      </c>
      <c r="BF372">
        <v>106</v>
      </c>
      <c r="BG372">
        <v>24048000</v>
      </c>
      <c r="BH372" t="s">
        <v>1725</v>
      </c>
      <c r="BI372" t="s">
        <v>8479</v>
      </c>
      <c r="BJ372" t="s">
        <v>36</v>
      </c>
      <c r="BK372" t="s">
        <v>37</v>
      </c>
      <c r="BL372">
        <v>30000000</v>
      </c>
      <c r="BM372">
        <v>1995</v>
      </c>
      <c r="BN372">
        <v>5.5</v>
      </c>
      <c r="CA372" t="s">
        <v>4164</v>
      </c>
      <c r="CB372">
        <v>114</v>
      </c>
      <c r="CC372">
        <v>60652036</v>
      </c>
      <c r="CD372" t="s">
        <v>232</v>
      </c>
      <c r="CE372" t="s">
        <v>5549</v>
      </c>
      <c r="CF372" t="s">
        <v>36</v>
      </c>
      <c r="CG372" t="s">
        <v>37</v>
      </c>
      <c r="CH372">
        <v>48000000</v>
      </c>
      <c r="CI372">
        <v>1999</v>
      </c>
      <c r="CJ372">
        <v>7.1</v>
      </c>
      <c r="CL372" t="s">
        <v>5380</v>
      </c>
      <c r="CM372">
        <v>87</v>
      </c>
      <c r="CN372">
        <v>20999103</v>
      </c>
      <c r="CO372" t="s">
        <v>545</v>
      </c>
      <c r="CP372" t="s">
        <v>6748</v>
      </c>
      <c r="CQ372" t="s">
        <v>36</v>
      </c>
      <c r="CR372" t="s">
        <v>37</v>
      </c>
      <c r="CS372">
        <v>40000000</v>
      </c>
      <c r="CT372">
        <v>2009</v>
      </c>
      <c r="CU372">
        <v>7.8</v>
      </c>
      <c r="CW372" t="s">
        <v>9751</v>
      </c>
      <c r="CX372">
        <v>99</v>
      </c>
      <c r="CY372">
        <v>24042490</v>
      </c>
      <c r="CZ372" t="s">
        <v>2622</v>
      </c>
      <c r="DA372" t="s">
        <v>9753</v>
      </c>
      <c r="DB372" t="s">
        <v>36</v>
      </c>
      <c r="DC372" t="s">
        <v>37</v>
      </c>
      <c r="DD372">
        <v>25000000</v>
      </c>
      <c r="DE372">
        <v>2010</v>
      </c>
      <c r="DF372">
        <v>5.6</v>
      </c>
      <c r="DS372" t="s">
        <v>13790</v>
      </c>
      <c r="DT372">
        <v>108</v>
      </c>
      <c r="DU372">
        <v>180483</v>
      </c>
      <c r="DV372" t="s">
        <v>24054</v>
      </c>
      <c r="DW372" t="s">
        <v>24055</v>
      </c>
      <c r="DX372" t="s">
        <v>36</v>
      </c>
      <c r="DY372" t="s">
        <v>37</v>
      </c>
      <c r="DZ372">
        <v>10000</v>
      </c>
      <c r="EA372">
        <v>1972</v>
      </c>
      <c r="EB372">
        <v>6.1</v>
      </c>
      <c r="EZ372" t="s">
        <v>17932</v>
      </c>
      <c r="FA372">
        <v>99</v>
      </c>
      <c r="FB372">
        <v>830210</v>
      </c>
      <c r="FC372" t="s">
        <v>6410</v>
      </c>
      <c r="FD372" t="s">
        <v>17933</v>
      </c>
      <c r="FE372" t="s">
        <v>36</v>
      </c>
      <c r="FF372" t="s">
        <v>37</v>
      </c>
      <c r="FG372">
        <v>5000000</v>
      </c>
      <c r="FH372">
        <v>2014</v>
      </c>
      <c r="FI372">
        <v>4.4000000000000004</v>
      </c>
      <c r="FV372" t="s">
        <v>12812</v>
      </c>
      <c r="FW372">
        <v>120</v>
      </c>
      <c r="FX372">
        <v>33771174</v>
      </c>
      <c r="FY372" t="s">
        <v>839</v>
      </c>
      <c r="FZ372" t="s">
        <v>12813</v>
      </c>
      <c r="GA372" t="s">
        <v>36</v>
      </c>
      <c r="GB372" t="s">
        <v>37</v>
      </c>
      <c r="GC372">
        <v>15000000</v>
      </c>
      <c r="GD372">
        <v>2000</v>
      </c>
      <c r="GE372">
        <v>6.8</v>
      </c>
      <c r="GG372" t="s">
        <v>1900</v>
      </c>
      <c r="GH372">
        <v>96</v>
      </c>
      <c r="GI372">
        <v>16667084</v>
      </c>
      <c r="GJ372" t="s">
        <v>14999</v>
      </c>
      <c r="GK372" t="s">
        <v>15000</v>
      </c>
      <c r="GL372" t="s">
        <v>36</v>
      </c>
      <c r="GM372" t="s">
        <v>37</v>
      </c>
      <c r="GN372">
        <v>11000000</v>
      </c>
      <c r="GO372">
        <v>1990</v>
      </c>
      <c r="GP372">
        <v>7.1</v>
      </c>
      <c r="HC372" t="s">
        <v>2064</v>
      </c>
      <c r="HD372">
        <v>99</v>
      </c>
      <c r="HE372">
        <v>49369900</v>
      </c>
      <c r="HF372" t="s">
        <v>13661</v>
      </c>
      <c r="HG372" t="s">
        <v>13662</v>
      </c>
      <c r="HH372" t="s">
        <v>36</v>
      </c>
      <c r="HI372" t="s">
        <v>37</v>
      </c>
      <c r="HJ372">
        <v>7000000</v>
      </c>
      <c r="HK372">
        <v>1988</v>
      </c>
      <c r="HL372">
        <v>5.7</v>
      </c>
    </row>
    <row r="373" spans="2:220" x14ac:dyDescent="0.2">
      <c r="B373" t="s">
        <v>2969</v>
      </c>
      <c r="C373">
        <v>110</v>
      </c>
      <c r="D373">
        <v>66462600</v>
      </c>
      <c r="E373" t="s">
        <v>684</v>
      </c>
      <c r="F373" t="s">
        <v>2971</v>
      </c>
      <c r="G373" t="s">
        <v>36</v>
      </c>
      <c r="H373" t="s">
        <v>37</v>
      </c>
      <c r="I373">
        <v>78000000</v>
      </c>
      <c r="J373">
        <v>2003</v>
      </c>
      <c r="K373">
        <v>5.8</v>
      </c>
      <c r="M373" t="s">
        <v>1487</v>
      </c>
      <c r="N373">
        <v>108</v>
      </c>
      <c r="O373">
        <v>67155742</v>
      </c>
      <c r="P373" t="s">
        <v>1489</v>
      </c>
      <c r="Q373" t="s">
        <v>1490</v>
      </c>
      <c r="R373" t="s">
        <v>36</v>
      </c>
      <c r="S373" t="s">
        <v>37</v>
      </c>
      <c r="T373">
        <v>116000000</v>
      </c>
      <c r="U373">
        <v>1997</v>
      </c>
      <c r="V373">
        <v>5.8</v>
      </c>
      <c r="AT373" t="s">
        <v>4216</v>
      </c>
      <c r="AU373">
        <v>101</v>
      </c>
      <c r="AV373">
        <v>70906973</v>
      </c>
      <c r="AW373" t="s">
        <v>545</v>
      </c>
      <c r="AX373" t="s">
        <v>13320</v>
      </c>
      <c r="AY373" t="s">
        <v>36</v>
      </c>
      <c r="AZ373" t="s">
        <v>37</v>
      </c>
      <c r="BA373">
        <v>14600000</v>
      </c>
      <c r="BB373">
        <v>1993</v>
      </c>
      <c r="BC373">
        <v>8.1</v>
      </c>
      <c r="BE373" t="s">
        <v>11844</v>
      </c>
      <c r="BF373">
        <v>86</v>
      </c>
      <c r="BG373">
        <v>23993605</v>
      </c>
      <c r="BH373" t="s">
        <v>7180</v>
      </c>
      <c r="BI373" t="s">
        <v>11845</v>
      </c>
      <c r="BJ373" t="s">
        <v>36</v>
      </c>
      <c r="BK373" t="s">
        <v>37</v>
      </c>
      <c r="BL373">
        <v>18000000</v>
      </c>
      <c r="BM373">
        <v>2009</v>
      </c>
      <c r="BN373">
        <v>5.8</v>
      </c>
      <c r="CA373" t="s">
        <v>5162</v>
      </c>
      <c r="CB373">
        <v>115</v>
      </c>
      <c r="CC373">
        <v>60491560</v>
      </c>
      <c r="CD373" t="s">
        <v>464</v>
      </c>
      <c r="CE373" t="s">
        <v>9092</v>
      </c>
      <c r="CF373" t="s">
        <v>36</v>
      </c>
      <c r="CG373" t="s">
        <v>37</v>
      </c>
      <c r="CH373">
        <v>27000000</v>
      </c>
      <c r="CI373">
        <v>1997</v>
      </c>
      <c r="CJ373">
        <v>6.6</v>
      </c>
      <c r="CL373" t="s">
        <v>12921</v>
      </c>
      <c r="CM373">
        <v>95</v>
      </c>
      <c r="CN373">
        <v>20998709</v>
      </c>
      <c r="CO373" t="s">
        <v>3383</v>
      </c>
      <c r="CP373" t="s">
        <v>12923</v>
      </c>
      <c r="CQ373" t="s">
        <v>36</v>
      </c>
      <c r="CR373" t="s">
        <v>37</v>
      </c>
      <c r="CS373">
        <v>15000000</v>
      </c>
      <c r="CT373">
        <v>2006</v>
      </c>
      <c r="CU373">
        <v>6.2</v>
      </c>
      <c r="CW373" t="s">
        <v>9787</v>
      </c>
      <c r="CX373">
        <v>90</v>
      </c>
      <c r="CY373">
        <v>15091542</v>
      </c>
      <c r="CZ373" t="s">
        <v>3258</v>
      </c>
      <c r="DA373" t="s">
        <v>9789</v>
      </c>
      <c r="DB373" t="s">
        <v>9793</v>
      </c>
      <c r="DC373" t="s">
        <v>55</v>
      </c>
      <c r="DD373">
        <v>25000000</v>
      </c>
      <c r="DE373">
        <v>1996</v>
      </c>
      <c r="DF373">
        <v>5.3</v>
      </c>
      <c r="DS373" t="s">
        <v>22345</v>
      </c>
      <c r="DT373">
        <v>90</v>
      </c>
      <c r="DU373">
        <v>169719</v>
      </c>
      <c r="DV373" t="s">
        <v>22347</v>
      </c>
      <c r="DW373" t="s">
        <v>22348</v>
      </c>
      <c r="DX373" t="s">
        <v>36</v>
      </c>
      <c r="DY373" t="s">
        <v>37</v>
      </c>
      <c r="EA373">
        <v>2013</v>
      </c>
      <c r="EB373">
        <v>5.2</v>
      </c>
      <c r="EZ373" t="s">
        <v>14097</v>
      </c>
      <c r="FA373">
        <v>118</v>
      </c>
      <c r="FB373">
        <v>800000</v>
      </c>
      <c r="FC373" t="s">
        <v>120</v>
      </c>
      <c r="FD373" t="s">
        <v>15229</v>
      </c>
      <c r="FE373" t="s">
        <v>36</v>
      </c>
      <c r="FF373" t="s">
        <v>37</v>
      </c>
      <c r="FG373">
        <v>14000000</v>
      </c>
      <c r="FH373">
        <v>1981</v>
      </c>
      <c r="FI373">
        <v>5.2</v>
      </c>
      <c r="FV373" t="s">
        <v>5131</v>
      </c>
      <c r="FW373">
        <v>105</v>
      </c>
      <c r="FX373">
        <v>33687630</v>
      </c>
      <c r="FY373" t="s">
        <v>442</v>
      </c>
      <c r="FZ373" t="s">
        <v>9626</v>
      </c>
      <c r="GA373" t="s">
        <v>36</v>
      </c>
      <c r="GB373" t="s">
        <v>37</v>
      </c>
      <c r="GC373">
        <v>20000000</v>
      </c>
      <c r="GD373">
        <v>2006</v>
      </c>
      <c r="GE373">
        <v>6.4</v>
      </c>
      <c r="GG373" t="s">
        <v>8558</v>
      </c>
      <c r="GH373">
        <v>110</v>
      </c>
      <c r="GI373">
        <v>16295774</v>
      </c>
      <c r="GJ373" t="s">
        <v>3754</v>
      </c>
      <c r="GK373" t="s">
        <v>8559</v>
      </c>
      <c r="GL373" t="s">
        <v>36</v>
      </c>
      <c r="GM373" t="s">
        <v>37</v>
      </c>
      <c r="GN373">
        <v>35000000</v>
      </c>
      <c r="GO373">
        <v>1986</v>
      </c>
      <c r="GP373">
        <v>4.5999999999999996</v>
      </c>
      <c r="HC373" t="s">
        <v>9919</v>
      </c>
      <c r="HD373">
        <v>92</v>
      </c>
      <c r="HE373">
        <v>49122319</v>
      </c>
      <c r="HF373" t="s">
        <v>7890</v>
      </c>
      <c r="HG373" t="s">
        <v>9921</v>
      </c>
      <c r="HH373" t="s">
        <v>36</v>
      </c>
      <c r="HI373" t="s">
        <v>37</v>
      </c>
      <c r="HJ373">
        <v>14000000</v>
      </c>
      <c r="HK373">
        <v>2012</v>
      </c>
      <c r="HL373">
        <v>5.9</v>
      </c>
    </row>
    <row r="374" spans="2:220" x14ac:dyDescent="0.2">
      <c r="B374" t="s">
        <v>1762</v>
      </c>
      <c r="C374">
        <v>137</v>
      </c>
      <c r="D374">
        <v>66207920</v>
      </c>
      <c r="E374" t="s">
        <v>632</v>
      </c>
      <c r="F374" t="s">
        <v>4660</v>
      </c>
      <c r="G374" t="s">
        <v>36</v>
      </c>
      <c r="H374" t="s">
        <v>37</v>
      </c>
      <c r="I374">
        <v>30000000</v>
      </c>
      <c r="J374">
        <v>2004</v>
      </c>
      <c r="K374">
        <v>8</v>
      </c>
      <c r="M374" t="s">
        <v>5131</v>
      </c>
      <c r="N374">
        <v>98</v>
      </c>
      <c r="O374">
        <v>67128202</v>
      </c>
      <c r="P374" t="s">
        <v>1070</v>
      </c>
      <c r="Q374" t="s">
        <v>5134</v>
      </c>
      <c r="R374" t="s">
        <v>36</v>
      </c>
      <c r="S374" t="s">
        <v>37</v>
      </c>
      <c r="T374">
        <v>65000000</v>
      </c>
      <c r="U374">
        <v>2009</v>
      </c>
      <c r="V374">
        <v>5.7</v>
      </c>
      <c r="AT374" t="s">
        <v>3492</v>
      </c>
      <c r="AU374">
        <v>114</v>
      </c>
      <c r="AV374">
        <v>70836296</v>
      </c>
      <c r="AW374" t="s">
        <v>1768</v>
      </c>
      <c r="AX374" t="s">
        <v>6370</v>
      </c>
      <c r="AY374" t="s">
        <v>36</v>
      </c>
      <c r="AZ374" t="s">
        <v>37</v>
      </c>
      <c r="BA374">
        <v>40000000</v>
      </c>
      <c r="BB374">
        <v>2001</v>
      </c>
      <c r="BC374">
        <v>5.9</v>
      </c>
      <c r="BE374" t="s">
        <v>14561</v>
      </c>
      <c r="BF374">
        <v>86</v>
      </c>
      <c r="BG374">
        <v>23978402</v>
      </c>
      <c r="BH374" t="s">
        <v>3553</v>
      </c>
      <c r="BI374" t="s">
        <v>14562</v>
      </c>
      <c r="BJ374" t="s">
        <v>36</v>
      </c>
      <c r="BK374" t="s">
        <v>37</v>
      </c>
      <c r="BL374">
        <v>11000000</v>
      </c>
      <c r="BM374">
        <v>2001</v>
      </c>
      <c r="BN374">
        <v>4.5999999999999996</v>
      </c>
      <c r="CA374" t="s">
        <v>7202</v>
      </c>
      <c r="CB374">
        <v>101</v>
      </c>
      <c r="CC374">
        <v>60443237</v>
      </c>
      <c r="CD374" t="s">
        <v>1743</v>
      </c>
      <c r="CE374" t="s">
        <v>9502</v>
      </c>
      <c r="CF374" t="s">
        <v>36</v>
      </c>
      <c r="CG374" t="s">
        <v>37</v>
      </c>
      <c r="CH374">
        <v>25000000</v>
      </c>
      <c r="CI374">
        <v>2012</v>
      </c>
      <c r="CJ374">
        <v>6.5</v>
      </c>
      <c r="CL374" t="s">
        <v>2841</v>
      </c>
      <c r="CM374">
        <v>91</v>
      </c>
      <c r="CN374">
        <v>20950820</v>
      </c>
      <c r="CO374" t="s">
        <v>498</v>
      </c>
      <c r="CP374" t="s">
        <v>2843</v>
      </c>
      <c r="CQ374" t="s">
        <v>36</v>
      </c>
      <c r="CR374" t="s">
        <v>765</v>
      </c>
      <c r="CS374">
        <v>80000000</v>
      </c>
      <c r="CT374">
        <v>2003</v>
      </c>
      <c r="CU374">
        <v>5.7</v>
      </c>
      <c r="CW374" t="s">
        <v>9800</v>
      </c>
      <c r="CX374">
        <v>115</v>
      </c>
      <c r="CY374">
        <v>15045676</v>
      </c>
      <c r="CZ374" t="s">
        <v>120</v>
      </c>
      <c r="DA374" t="s">
        <v>9802</v>
      </c>
      <c r="DB374" t="s">
        <v>36</v>
      </c>
      <c r="DC374" t="s">
        <v>37</v>
      </c>
      <c r="DD374">
        <v>16000000</v>
      </c>
      <c r="DE374">
        <v>2009</v>
      </c>
      <c r="DF374">
        <v>5.6</v>
      </c>
      <c r="DS374" t="s">
        <v>20753</v>
      </c>
      <c r="DT374">
        <v>93</v>
      </c>
      <c r="DU374">
        <v>145540</v>
      </c>
      <c r="DV374" t="s">
        <v>18272</v>
      </c>
      <c r="DW374" t="s">
        <v>20755</v>
      </c>
      <c r="DX374" t="s">
        <v>36</v>
      </c>
      <c r="DY374" t="s">
        <v>37</v>
      </c>
      <c r="DZ374">
        <v>500000</v>
      </c>
      <c r="EA374">
        <v>2002</v>
      </c>
      <c r="EB374">
        <v>6.7</v>
      </c>
      <c r="EZ374" t="s">
        <v>21695</v>
      </c>
      <c r="FA374">
        <v>119</v>
      </c>
      <c r="FB374">
        <v>798341</v>
      </c>
      <c r="FC374" t="s">
        <v>6069</v>
      </c>
      <c r="FD374" t="s">
        <v>21697</v>
      </c>
      <c r="FE374" t="s">
        <v>36</v>
      </c>
      <c r="FF374" t="s">
        <v>37</v>
      </c>
      <c r="FG374">
        <v>1000000</v>
      </c>
      <c r="FH374">
        <v>2001</v>
      </c>
      <c r="FI374">
        <v>7.2</v>
      </c>
      <c r="FV374" t="s">
        <v>9360</v>
      </c>
      <c r="FW374">
        <v>129</v>
      </c>
      <c r="FX374">
        <v>33565375</v>
      </c>
      <c r="FY374" t="s">
        <v>1511</v>
      </c>
      <c r="FZ374" t="s">
        <v>9361</v>
      </c>
      <c r="GA374" t="s">
        <v>36</v>
      </c>
      <c r="GB374" t="s">
        <v>55</v>
      </c>
      <c r="GC374">
        <v>15000000</v>
      </c>
      <c r="GD374">
        <v>2005</v>
      </c>
      <c r="GE374">
        <v>7.5</v>
      </c>
      <c r="GG374" t="s">
        <v>3915</v>
      </c>
      <c r="GH374">
        <v>87</v>
      </c>
      <c r="GI374">
        <v>16290976</v>
      </c>
      <c r="GJ374" t="s">
        <v>3333</v>
      </c>
      <c r="GK374" t="s">
        <v>10139</v>
      </c>
      <c r="GL374" t="s">
        <v>36</v>
      </c>
      <c r="GM374" t="s">
        <v>37</v>
      </c>
      <c r="GN374">
        <v>24000000</v>
      </c>
      <c r="GO374">
        <v>1999</v>
      </c>
      <c r="GP374">
        <v>6.2</v>
      </c>
      <c r="HC374" t="s">
        <v>9919</v>
      </c>
      <c r="HD374">
        <v>92</v>
      </c>
      <c r="HE374">
        <v>49122319</v>
      </c>
      <c r="HF374" t="s">
        <v>7890</v>
      </c>
      <c r="HG374" t="s">
        <v>9921</v>
      </c>
      <c r="HH374" t="s">
        <v>36</v>
      </c>
      <c r="HI374" t="s">
        <v>37</v>
      </c>
      <c r="HJ374">
        <v>14000000</v>
      </c>
      <c r="HK374">
        <v>2012</v>
      </c>
      <c r="HL374">
        <v>5.9</v>
      </c>
    </row>
    <row r="375" spans="2:220" x14ac:dyDescent="0.2">
      <c r="B375" t="s">
        <v>1255</v>
      </c>
      <c r="C375">
        <v>120</v>
      </c>
      <c r="D375">
        <v>66002193</v>
      </c>
      <c r="E375" t="s">
        <v>206</v>
      </c>
      <c r="F375" t="s">
        <v>1588</v>
      </c>
      <c r="G375" t="s">
        <v>36</v>
      </c>
      <c r="H375" t="s">
        <v>37</v>
      </c>
      <c r="I375">
        <v>110000000</v>
      </c>
      <c r="J375">
        <v>2016</v>
      </c>
      <c r="K375">
        <v>5.8</v>
      </c>
      <c r="M375" t="s">
        <v>2337</v>
      </c>
      <c r="N375">
        <v>100</v>
      </c>
      <c r="O375">
        <v>66941559</v>
      </c>
      <c r="P375" t="s">
        <v>1350</v>
      </c>
      <c r="Q375" t="s">
        <v>2357</v>
      </c>
      <c r="R375" t="s">
        <v>36</v>
      </c>
      <c r="S375" t="s">
        <v>37</v>
      </c>
      <c r="T375">
        <v>85000000</v>
      </c>
      <c r="U375">
        <v>2000</v>
      </c>
      <c r="V375">
        <v>4.8</v>
      </c>
      <c r="AT375" t="s">
        <v>2696</v>
      </c>
      <c r="AU375">
        <v>108</v>
      </c>
      <c r="AV375">
        <v>70625986</v>
      </c>
      <c r="AW375" t="s">
        <v>839</v>
      </c>
      <c r="AX375" t="s">
        <v>9478</v>
      </c>
      <c r="AY375" t="s">
        <v>36</v>
      </c>
      <c r="AZ375" t="s">
        <v>37</v>
      </c>
      <c r="BA375">
        <v>25000000</v>
      </c>
      <c r="BB375">
        <v>2011</v>
      </c>
      <c r="BC375">
        <v>6.2</v>
      </c>
      <c r="BE375" t="s">
        <v>9746</v>
      </c>
      <c r="BF375">
        <v>97</v>
      </c>
      <c r="BG375">
        <v>23527955</v>
      </c>
      <c r="BH375" t="s">
        <v>220</v>
      </c>
      <c r="BI375" t="s">
        <v>9747</v>
      </c>
      <c r="BJ375" t="s">
        <v>36</v>
      </c>
      <c r="BK375" t="s">
        <v>37</v>
      </c>
      <c r="BL375">
        <v>25000000</v>
      </c>
      <c r="BM375">
        <v>2010</v>
      </c>
      <c r="BN375">
        <v>6.4</v>
      </c>
      <c r="CA375" t="s">
        <v>7111</v>
      </c>
      <c r="CB375">
        <v>96</v>
      </c>
      <c r="CC375">
        <v>60338891</v>
      </c>
      <c r="CD375" t="s">
        <v>80</v>
      </c>
      <c r="CE375" t="s">
        <v>7112</v>
      </c>
      <c r="CF375" t="s">
        <v>36</v>
      </c>
      <c r="CG375" t="s">
        <v>37</v>
      </c>
      <c r="CH375">
        <v>37000000</v>
      </c>
      <c r="CI375">
        <v>2008</v>
      </c>
      <c r="CJ375">
        <v>7</v>
      </c>
      <c r="CL375" t="s">
        <v>4901</v>
      </c>
      <c r="CM375">
        <v>89</v>
      </c>
      <c r="CN375">
        <v>20916309</v>
      </c>
      <c r="CO375" t="s">
        <v>514</v>
      </c>
      <c r="CP375" t="s">
        <v>11003</v>
      </c>
      <c r="CQ375" t="s">
        <v>36</v>
      </c>
      <c r="CR375" t="s">
        <v>37</v>
      </c>
      <c r="CS375">
        <v>40000000</v>
      </c>
      <c r="CT375">
        <v>2009</v>
      </c>
      <c r="CU375">
        <v>4.9000000000000004</v>
      </c>
      <c r="CX375">
        <v>30</v>
      </c>
      <c r="CZ375" t="s">
        <v>2313</v>
      </c>
      <c r="DA375" t="s">
        <v>9865</v>
      </c>
      <c r="DB375" t="s">
        <v>36</v>
      </c>
      <c r="DC375" t="s">
        <v>37</v>
      </c>
      <c r="DF375">
        <v>7.2</v>
      </c>
      <c r="DS375" t="s">
        <v>19509</v>
      </c>
      <c r="DT375">
        <v>88</v>
      </c>
      <c r="DU375">
        <v>143000</v>
      </c>
      <c r="DV375" t="s">
        <v>19510</v>
      </c>
      <c r="DW375" t="s">
        <v>19511</v>
      </c>
      <c r="DX375" t="s">
        <v>36</v>
      </c>
      <c r="DY375" t="s">
        <v>37</v>
      </c>
      <c r="DZ375">
        <v>5000000</v>
      </c>
      <c r="EA375">
        <v>2009</v>
      </c>
      <c r="EB375">
        <v>4.0999999999999996</v>
      </c>
      <c r="EZ375" t="s">
        <v>15728</v>
      </c>
      <c r="FA375">
        <v>156</v>
      </c>
      <c r="FB375">
        <v>770629</v>
      </c>
      <c r="FC375" t="s">
        <v>15730</v>
      </c>
      <c r="FD375" t="s">
        <v>15731</v>
      </c>
      <c r="FE375" t="s">
        <v>12698</v>
      </c>
      <c r="FF375" t="s">
        <v>5692</v>
      </c>
      <c r="FH375">
        <v>2016</v>
      </c>
      <c r="FI375">
        <v>7.7</v>
      </c>
      <c r="FV375" t="s">
        <v>18267</v>
      </c>
      <c r="FW375">
        <v>122</v>
      </c>
      <c r="FX375">
        <v>33451479</v>
      </c>
      <c r="FY375" t="s">
        <v>22475</v>
      </c>
      <c r="FZ375" t="s">
        <v>22476</v>
      </c>
      <c r="GA375" t="s">
        <v>36</v>
      </c>
      <c r="GB375" t="s">
        <v>37</v>
      </c>
      <c r="GC375">
        <v>500000</v>
      </c>
      <c r="GD375">
        <v>2008</v>
      </c>
      <c r="GE375">
        <v>6.5</v>
      </c>
      <c r="GG375" t="s">
        <v>12274</v>
      </c>
      <c r="GH375">
        <v>134</v>
      </c>
      <c r="GI375">
        <v>15681020</v>
      </c>
      <c r="GJ375" t="s">
        <v>391</v>
      </c>
      <c r="GK375" t="s">
        <v>12275</v>
      </c>
      <c r="GL375" t="s">
        <v>36</v>
      </c>
      <c r="GM375" t="s">
        <v>55</v>
      </c>
      <c r="GN375">
        <v>17000000</v>
      </c>
      <c r="GO375">
        <v>1987</v>
      </c>
      <c r="GP375">
        <v>3.6</v>
      </c>
      <c r="HC375" t="s">
        <v>1316</v>
      </c>
      <c r="HD375">
        <v>119</v>
      </c>
      <c r="HE375">
        <v>49024969</v>
      </c>
      <c r="HF375" t="s">
        <v>136</v>
      </c>
      <c r="HG375" t="s">
        <v>10529</v>
      </c>
      <c r="HH375" t="s">
        <v>36</v>
      </c>
      <c r="HI375" t="s">
        <v>37</v>
      </c>
      <c r="HJ375">
        <v>25000000</v>
      </c>
      <c r="HK375">
        <v>2007</v>
      </c>
      <c r="HL375">
        <v>7.3</v>
      </c>
    </row>
    <row r="376" spans="2:220" x14ac:dyDescent="0.2">
      <c r="B376" t="s">
        <v>276</v>
      </c>
      <c r="C376">
        <v>119</v>
      </c>
      <c r="D376">
        <v>65807024</v>
      </c>
      <c r="E376" t="s">
        <v>164</v>
      </c>
      <c r="F376" t="s">
        <v>10204</v>
      </c>
      <c r="G376" t="s">
        <v>36</v>
      </c>
      <c r="H376" t="s">
        <v>37</v>
      </c>
      <c r="I376">
        <v>19000000</v>
      </c>
      <c r="J376">
        <v>1995</v>
      </c>
      <c r="K376">
        <v>6.8</v>
      </c>
      <c r="M376" t="s">
        <v>39</v>
      </c>
      <c r="N376">
        <v>123</v>
      </c>
      <c r="O376">
        <v>66808615</v>
      </c>
      <c r="P376" t="s">
        <v>80</v>
      </c>
      <c r="Q376" t="s">
        <v>6386</v>
      </c>
      <c r="R376" t="s">
        <v>36</v>
      </c>
      <c r="S376" t="s">
        <v>37</v>
      </c>
      <c r="T376">
        <v>34000000</v>
      </c>
      <c r="U376">
        <v>2001</v>
      </c>
      <c r="V376">
        <v>6.1</v>
      </c>
      <c r="AT376" t="s">
        <v>6798</v>
      </c>
      <c r="AU376">
        <v>123</v>
      </c>
      <c r="AV376">
        <v>70492685</v>
      </c>
      <c r="AW376" t="s">
        <v>2805</v>
      </c>
      <c r="AX376" t="s">
        <v>12176</v>
      </c>
      <c r="AY376" t="s">
        <v>36</v>
      </c>
      <c r="AZ376" t="s">
        <v>37</v>
      </c>
      <c r="BA376">
        <v>17000000</v>
      </c>
      <c r="BB376">
        <v>2013</v>
      </c>
      <c r="BC376">
        <v>6.7</v>
      </c>
      <c r="BE376" t="s">
        <v>4710</v>
      </c>
      <c r="BF376">
        <v>124</v>
      </c>
      <c r="BG376">
        <v>23360779</v>
      </c>
      <c r="BH376" t="s">
        <v>774</v>
      </c>
      <c r="BI376" t="s">
        <v>7190</v>
      </c>
      <c r="BJ376" t="s">
        <v>36</v>
      </c>
      <c r="BK376" t="s">
        <v>37</v>
      </c>
      <c r="BL376">
        <v>34000000</v>
      </c>
      <c r="BM376">
        <v>2000</v>
      </c>
      <c r="BN376">
        <v>5.7</v>
      </c>
      <c r="CA376" t="s">
        <v>1056</v>
      </c>
      <c r="CB376">
        <v>101</v>
      </c>
      <c r="CC376">
        <v>60328558</v>
      </c>
      <c r="CD376" t="s">
        <v>545</v>
      </c>
      <c r="CE376" t="s">
        <v>7900</v>
      </c>
      <c r="CF376" t="s">
        <v>36</v>
      </c>
      <c r="CG376" t="s">
        <v>37</v>
      </c>
      <c r="CH376">
        <v>32000000</v>
      </c>
      <c r="CI376">
        <v>1988</v>
      </c>
      <c r="CJ376">
        <v>7</v>
      </c>
      <c r="CL376" t="s">
        <v>6154</v>
      </c>
      <c r="CM376">
        <v>104</v>
      </c>
      <c r="CN376">
        <v>20915465</v>
      </c>
      <c r="CO376" t="s">
        <v>2396</v>
      </c>
      <c r="CP376" t="s">
        <v>6156</v>
      </c>
      <c r="CQ376" t="s">
        <v>36</v>
      </c>
      <c r="CR376" t="s">
        <v>55</v>
      </c>
      <c r="CS376">
        <v>42000000</v>
      </c>
      <c r="CT376">
        <v>1993</v>
      </c>
      <c r="CU376">
        <v>4</v>
      </c>
      <c r="CW376" t="s">
        <v>5365</v>
      </c>
      <c r="CX376">
        <v>99</v>
      </c>
      <c r="CY376">
        <v>11100000</v>
      </c>
      <c r="CZ376" t="s">
        <v>3430</v>
      </c>
      <c r="DA376" t="s">
        <v>9883</v>
      </c>
      <c r="DB376" t="s">
        <v>36</v>
      </c>
      <c r="DC376" t="s">
        <v>37</v>
      </c>
      <c r="DD376">
        <v>25000000</v>
      </c>
      <c r="DE376">
        <v>1986</v>
      </c>
      <c r="DF376">
        <v>7.3</v>
      </c>
      <c r="DS376" t="s">
        <v>14785</v>
      </c>
      <c r="DT376">
        <v>150</v>
      </c>
      <c r="DU376">
        <v>140244</v>
      </c>
      <c r="DV376" t="s">
        <v>5900</v>
      </c>
      <c r="DW376" t="s">
        <v>15938</v>
      </c>
      <c r="DX376" t="s">
        <v>36</v>
      </c>
      <c r="DY376" t="s">
        <v>37</v>
      </c>
      <c r="DZ376">
        <v>8500000</v>
      </c>
      <c r="EA376">
        <v>2008</v>
      </c>
      <c r="EB376">
        <v>6.7</v>
      </c>
      <c r="EZ376" t="s">
        <v>12580</v>
      </c>
      <c r="FA376">
        <v>99</v>
      </c>
      <c r="FB376">
        <v>753501</v>
      </c>
      <c r="FC376" t="s">
        <v>11464</v>
      </c>
      <c r="FD376" t="s">
        <v>17451</v>
      </c>
      <c r="FE376" t="s">
        <v>1462</v>
      </c>
      <c r="FF376" t="s">
        <v>1463</v>
      </c>
      <c r="FH376">
        <v>2002</v>
      </c>
      <c r="FI376">
        <v>7.4</v>
      </c>
      <c r="FV376" t="s">
        <v>4174</v>
      </c>
      <c r="FW376">
        <v>122</v>
      </c>
      <c r="FX376">
        <v>33201661</v>
      </c>
      <c r="FY376" t="s">
        <v>5894</v>
      </c>
      <c r="FZ376" t="s">
        <v>6761</v>
      </c>
      <c r="GA376" t="s">
        <v>1462</v>
      </c>
      <c r="GB376" t="s">
        <v>1463</v>
      </c>
      <c r="GC376">
        <v>77000000</v>
      </c>
      <c r="GD376">
        <v>2001</v>
      </c>
      <c r="GE376">
        <v>8.4</v>
      </c>
      <c r="GG376" t="s">
        <v>12512</v>
      </c>
      <c r="GH376">
        <v>100</v>
      </c>
      <c r="GI376">
        <v>15500000</v>
      </c>
      <c r="GJ376" t="s">
        <v>5584</v>
      </c>
      <c r="GK376" t="s">
        <v>12513</v>
      </c>
      <c r="GL376" t="s">
        <v>36</v>
      </c>
      <c r="GM376" t="s">
        <v>765</v>
      </c>
      <c r="GN376">
        <v>16000000</v>
      </c>
      <c r="GO376">
        <v>1999</v>
      </c>
      <c r="GP376">
        <v>7</v>
      </c>
      <c r="HC376" t="s">
        <v>5202</v>
      </c>
      <c r="HD376">
        <v>105</v>
      </c>
      <c r="HE376">
        <v>48745150</v>
      </c>
      <c r="HF376" t="s">
        <v>514</v>
      </c>
      <c r="HG376" t="s">
        <v>5203</v>
      </c>
      <c r="HH376" t="s">
        <v>36</v>
      </c>
      <c r="HI376" t="s">
        <v>37</v>
      </c>
      <c r="HJ376">
        <v>50000000</v>
      </c>
      <c r="HK376">
        <v>2006</v>
      </c>
      <c r="HL376">
        <v>5.8</v>
      </c>
    </row>
    <row r="377" spans="2:220" x14ac:dyDescent="0.2">
      <c r="B377" t="s">
        <v>1603</v>
      </c>
      <c r="C377">
        <v>117</v>
      </c>
      <c r="D377">
        <v>65653758</v>
      </c>
      <c r="E377" t="s">
        <v>639</v>
      </c>
      <c r="F377" t="s">
        <v>2225</v>
      </c>
      <c r="G377" t="s">
        <v>36</v>
      </c>
      <c r="H377" t="s">
        <v>37</v>
      </c>
      <c r="I377">
        <v>95000000</v>
      </c>
      <c r="J377">
        <v>2003</v>
      </c>
      <c r="K377">
        <v>5.5</v>
      </c>
      <c r="M377" t="s">
        <v>4078</v>
      </c>
      <c r="N377">
        <v>89</v>
      </c>
      <c r="O377">
        <v>66734992</v>
      </c>
      <c r="P377" t="s">
        <v>1709</v>
      </c>
      <c r="Q377" t="s">
        <v>4080</v>
      </c>
      <c r="R377" t="s">
        <v>36</v>
      </c>
      <c r="S377" t="s">
        <v>37</v>
      </c>
      <c r="T377">
        <v>60000000</v>
      </c>
      <c r="U377">
        <v>2003</v>
      </c>
      <c r="V377">
        <v>4.4000000000000004</v>
      </c>
      <c r="AT377" t="s">
        <v>1749</v>
      </c>
      <c r="AU377">
        <v>130</v>
      </c>
      <c r="AV377">
        <v>70235322</v>
      </c>
      <c r="AW377" t="s">
        <v>4211</v>
      </c>
      <c r="AX377" t="s">
        <v>8862</v>
      </c>
      <c r="AY377" t="s">
        <v>36</v>
      </c>
      <c r="AZ377" t="s">
        <v>37</v>
      </c>
      <c r="BA377">
        <v>28000000</v>
      </c>
      <c r="BB377">
        <v>2015</v>
      </c>
      <c r="BC377">
        <v>7.8</v>
      </c>
      <c r="BE377" t="s">
        <v>116</v>
      </c>
      <c r="BF377">
        <v>106</v>
      </c>
      <c r="BG377">
        <v>23272306</v>
      </c>
      <c r="BH377" t="s">
        <v>118</v>
      </c>
      <c r="BI377" t="s">
        <v>17020</v>
      </c>
      <c r="BJ377" t="s">
        <v>36</v>
      </c>
      <c r="BK377" t="s">
        <v>37</v>
      </c>
      <c r="BL377">
        <v>6000000</v>
      </c>
      <c r="BM377">
        <v>1995</v>
      </c>
      <c r="BN377">
        <v>8.6</v>
      </c>
      <c r="CA377" t="s">
        <v>2110</v>
      </c>
      <c r="CB377">
        <v>96</v>
      </c>
      <c r="CC377">
        <v>60154431</v>
      </c>
      <c r="CD377" t="s">
        <v>900</v>
      </c>
      <c r="CE377" t="s">
        <v>5597</v>
      </c>
      <c r="CF377" t="s">
        <v>36</v>
      </c>
      <c r="CG377" t="s">
        <v>37</v>
      </c>
      <c r="CH377">
        <v>47000000</v>
      </c>
      <c r="CI377">
        <v>1996</v>
      </c>
      <c r="CJ377">
        <v>6</v>
      </c>
      <c r="CL377" t="s">
        <v>8544</v>
      </c>
      <c r="CM377">
        <v>101</v>
      </c>
      <c r="CN377">
        <v>20772796</v>
      </c>
      <c r="CO377" t="s">
        <v>7461</v>
      </c>
      <c r="CP377" t="s">
        <v>18382</v>
      </c>
      <c r="CQ377" t="s">
        <v>36</v>
      </c>
      <c r="CR377" t="s">
        <v>177</v>
      </c>
      <c r="CS377">
        <v>6000000</v>
      </c>
      <c r="CT377">
        <v>2002</v>
      </c>
      <c r="CU377">
        <v>7.6</v>
      </c>
      <c r="CW377" t="s">
        <v>9949</v>
      </c>
      <c r="CX377">
        <v>117</v>
      </c>
      <c r="CZ377" t="s">
        <v>8288</v>
      </c>
      <c r="DA377" t="s">
        <v>9951</v>
      </c>
      <c r="DB377" t="s">
        <v>36</v>
      </c>
      <c r="DC377" t="s">
        <v>55</v>
      </c>
      <c r="DD377">
        <v>25000000</v>
      </c>
      <c r="DE377">
        <v>1984</v>
      </c>
      <c r="DF377">
        <v>4.8</v>
      </c>
      <c r="DS377" t="s">
        <v>15174</v>
      </c>
      <c r="DT377">
        <v>84</v>
      </c>
      <c r="DU377">
        <v>140016</v>
      </c>
      <c r="DV377" t="s">
        <v>9477</v>
      </c>
      <c r="DW377" t="s">
        <v>23450</v>
      </c>
      <c r="DX377" t="s">
        <v>36</v>
      </c>
      <c r="DY377" t="s">
        <v>37</v>
      </c>
      <c r="EA377">
        <v>2008</v>
      </c>
      <c r="EB377">
        <v>6</v>
      </c>
      <c r="EZ377" t="s">
        <v>18283</v>
      </c>
      <c r="FA377">
        <v>122</v>
      </c>
      <c r="FB377">
        <v>713413</v>
      </c>
      <c r="FC377" t="s">
        <v>18285</v>
      </c>
      <c r="FD377" t="s">
        <v>18286</v>
      </c>
      <c r="FE377" t="s">
        <v>10488</v>
      </c>
      <c r="FF377" t="s">
        <v>10489</v>
      </c>
      <c r="FG377">
        <v>4500000</v>
      </c>
      <c r="FH377">
        <v>1997</v>
      </c>
      <c r="FI377">
        <v>7.8</v>
      </c>
      <c r="FV377" t="s">
        <v>5009</v>
      </c>
      <c r="FW377">
        <v>115</v>
      </c>
      <c r="FX377">
        <v>32662299</v>
      </c>
      <c r="FY377" t="s">
        <v>3488</v>
      </c>
      <c r="FZ377" t="s">
        <v>10112</v>
      </c>
      <c r="GA377" t="s">
        <v>36</v>
      </c>
      <c r="GB377" t="s">
        <v>37</v>
      </c>
      <c r="GC377">
        <v>24000000</v>
      </c>
      <c r="GD377">
        <v>2000</v>
      </c>
      <c r="GE377">
        <v>6.9</v>
      </c>
      <c r="GG377" t="s">
        <v>5431</v>
      </c>
      <c r="GH377">
        <v>100</v>
      </c>
      <c r="GI377">
        <v>15369573</v>
      </c>
      <c r="GJ377" t="s">
        <v>2984</v>
      </c>
      <c r="GK377" t="s">
        <v>19249</v>
      </c>
      <c r="GL377" t="s">
        <v>36</v>
      </c>
      <c r="GM377" t="s">
        <v>37</v>
      </c>
      <c r="GN377">
        <v>3000000</v>
      </c>
      <c r="GO377">
        <v>1990</v>
      </c>
      <c r="GP377">
        <v>5.3</v>
      </c>
      <c r="HC377" t="s">
        <v>683</v>
      </c>
      <c r="HD377">
        <v>129</v>
      </c>
      <c r="HE377">
        <v>48265581</v>
      </c>
      <c r="HF377" t="s">
        <v>5080</v>
      </c>
      <c r="HG377" t="s">
        <v>5213</v>
      </c>
      <c r="HH377" t="s">
        <v>36</v>
      </c>
      <c r="HI377" t="s">
        <v>37</v>
      </c>
      <c r="HJ377">
        <v>50000000</v>
      </c>
      <c r="HK377">
        <v>1997</v>
      </c>
      <c r="HL377">
        <v>7.8</v>
      </c>
    </row>
    <row r="378" spans="2:220" x14ac:dyDescent="0.2">
      <c r="B378" t="s">
        <v>5778</v>
      </c>
      <c r="C378">
        <v>89</v>
      </c>
      <c r="D378">
        <v>65557989</v>
      </c>
      <c r="E378" t="s">
        <v>1984</v>
      </c>
      <c r="F378" t="s">
        <v>5781</v>
      </c>
      <c r="G378" t="s">
        <v>36</v>
      </c>
      <c r="H378" t="s">
        <v>37</v>
      </c>
      <c r="I378">
        <v>45000000</v>
      </c>
      <c r="J378">
        <v>1997</v>
      </c>
      <c r="K378">
        <v>4.5999999999999996</v>
      </c>
      <c r="M378" t="s">
        <v>2969</v>
      </c>
      <c r="N378">
        <v>110</v>
      </c>
      <c r="O378">
        <v>66462600</v>
      </c>
      <c r="P378" t="s">
        <v>684</v>
      </c>
      <c r="Q378" t="s">
        <v>2971</v>
      </c>
      <c r="R378" t="s">
        <v>36</v>
      </c>
      <c r="S378" t="s">
        <v>37</v>
      </c>
      <c r="T378">
        <v>78000000</v>
      </c>
      <c r="U378">
        <v>2003</v>
      </c>
      <c r="V378">
        <v>5.8</v>
      </c>
      <c r="AT378" t="s">
        <v>3134</v>
      </c>
      <c r="AU378">
        <v>112</v>
      </c>
      <c r="AV378">
        <v>70224196</v>
      </c>
      <c r="AW378" t="s">
        <v>658</v>
      </c>
      <c r="AX378" t="s">
        <v>3212</v>
      </c>
      <c r="AY378" t="s">
        <v>36</v>
      </c>
      <c r="AZ378" t="s">
        <v>37</v>
      </c>
      <c r="BA378">
        <v>70000000</v>
      </c>
      <c r="BB378">
        <v>2008</v>
      </c>
      <c r="BC378">
        <v>5.6</v>
      </c>
      <c r="BE378" t="s">
        <v>7783</v>
      </c>
      <c r="BF378">
        <v>98</v>
      </c>
      <c r="BG378">
        <v>23225911</v>
      </c>
      <c r="BH378" t="s">
        <v>1070</v>
      </c>
      <c r="BI378" t="s">
        <v>10186</v>
      </c>
      <c r="BJ378" t="s">
        <v>36</v>
      </c>
      <c r="BK378" t="s">
        <v>37</v>
      </c>
      <c r="BL378">
        <v>24000000</v>
      </c>
      <c r="BM378">
        <v>2010</v>
      </c>
      <c r="BN378">
        <v>6.5</v>
      </c>
      <c r="CA378" t="s">
        <v>9514</v>
      </c>
      <c r="CB378">
        <v>121</v>
      </c>
      <c r="CC378">
        <v>60072596</v>
      </c>
      <c r="CD378" t="s">
        <v>6431</v>
      </c>
      <c r="CE378" t="s">
        <v>10729</v>
      </c>
      <c r="CF378" t="s">
        <v>36</v>
      </c>
      <c r="CG378" t="s">
        <v>37</v>
      </c>
      <c r="CH378">
        <v>20000000</v>
      </c>
      <c r="CI378">
        <v>2010</v>
      </c>
      <c r="CJ378">
        <v>4.4000000000000004</v>
      </c>
      <c r="CL378" t="s">
        <v>9349</v>
      </c>
      <c r="CM378">
        <v>95</v>
      </c>
      <c r="CN378">
        <v>20047715</v>
      </c>
      <c r="CO378" t="s">
        <v>9352</v>
      </c>
      <c r="CP378" t="s">
        <v>9353</v>
      </c>
      <c r="CQ378" t="s">
        <v>36</v>
      </c>
      <c r="CR378" t="s">
        <v>37</v>
      </c>
      <c r="CS378">
        <v>25530000</v>
      </c>
      <c r="CT378">
        <v>1996</v>
      </c>
      <c r="CU378">
        <v>5.2</v>
      </c>
      <c r="CW378" t="s">
        <v>4406</v>
      </c>
      <c r="CX378">
        <v>92</v>
      </c>
      <c r="CY378">
        <v>1550000</v>
      </c>
      <c r="CZ378" t="s">
        <v>3786</v>
      </c>
      <c r="DA378" t="s">
        <v>9983</v>
      </c>
      <c r="DB378" t="s">
        <v>36</v>
      </c>
      <c r="DC378" t="s">
        <v>37</v>
      </c>
      <c r="DD378">
        <v>25000000</v>
      </c>
      <c r="DE378">
        <v>2005</v>
      </c>
      <c r="DF378">
        <v>2.9</v>
      </c>
      <c r="DS378" t="s">
        <v>14429</v>
      </c>
      <c r="DT378">
        <v>90</v>
      </c>
      <c r="DU378">
        <v>136432</v>
      </c>
      <c r="DV378" t="s">
        <v>15339</v>
      </c>
      <c r="DW378" t="s">
        <v>15348</v>
      </c>
      <c r="DX378" t="s">
        <v>36</v>
      </c>
      <c r="DY378" t="s">
        <v>55</v>
      </c>
      <c r="DZ378">
        <v>5000000</v>
      </c>
      <c r="EA378">
        <v>2006</v>
      </c>
      <c r="EB378">
        <v>6.6</v>
      </c>
      <c r="EZ378" t="s">
        <v>12118</v>
      </c>
      <c r="FA378">
        <v>105</v>
      </c>
      <c r="FB378">
        <v>687081</v>
      </c>
      <c r="FC378" t="s">
        <v>4159</v>
      </c>
      <c r="FD378" t="s">
        <v>13614</v>
      </c>
      <c r="FE378" t="s">
        <v>36</v>
      </c>
      <c r="FF378" t="s">
        <v>37</v>
      </c>
      <c r="FH378">
        <v>2001</v>
      </c>
      <c r="FI378">
        <v>6</v>
      </c>
      <c r="FV378" t="s">
        <v>15465</v>
      </c>
      <c r="FW378">
        <v>112</v>
      </c>
      <c r="FX378">
        <v>32541719</v>
      </c>
      <c r="FY378" t="s">
        <v>1511</v>
      </c>
      <c r="FZ378" t="s">
        <v>17348</v>
      </c>
      <c r="GA378" t="s">
        <v>36</v>
      </c>
      <c r="GB378" t="s">
        <v>55</v>
      </c>
      <c r="GC378">
        <v>3500159</v>
      </c>
      <c r="GD378">
        <v>2002</v>
      </c>
      <c r="GE378">
        <v>6.7</v>
      </c>
      <c r="GG378" t="s">
        <v>12974</v>
      </c>
      <c r="GH378">
        <v>114</v>
      </c>
      <c r="GI378">
        <v>15100000</v>
      </c>
      <c r="GJ378" t="s">
        <v>2844</v>
      </c>
      <c r="GK378" t="s">
        <v>12976</v>
      </c>
      <c r="GL378" t="s">
        <v>36</v>
      </c>
      <c r="GM378" t="s">
        <v>37</v>
      </c>
      <c r="GN378">
        <v>15000000</v>
      </c>
      <c r="GO378">
        <v>1984</v>
      </c>
      <c r="GP378">
        <v>6</v>
      </c>
      <c r="HC378" t="s">
        <v>1603</v>
      </c>
      <c r="HD378">
        <v>121</v>
      </c>
      <c r="HE378">
        <v>48068396</v>
      </c>
      <c r="HF378" t="s">
        <v>1605</v>
      </c>
      <c r="HG378" t="s">
        <v>1606</v>
      </c>
      <c r="HH378" t="s">
        <v>36</v>
      </c>
      <c r="HI378" t="s">
        <v>37</v>
      </c>
      <c r="HJ378">
        <v>160000000</v>
      </c>
      <c r="HK378">
        <v>1997</v>
      </c>
      <c r="HL378">
        <v>3.7</v>
      </c>
    </row>
    <row r="379" spans="2:220" x14ac:dyDescent="0.2">
      <c r="B379" t="s">
        <v>1737</v>
      </c>
      <c r="C379">
        <v>106</v>
      </c>
      <c r="D379">
        <v>65452312</v>
      </c>
      <c r="E379" t="s">
        <v>1725</v>
      </c>
      <c r="F379" t="s">
        <v>1738</v>
      </c>
      <c r="G379" t="s">
        <v>36</v>
      </c>
      <c r="H379" t="s">
        <v>37</v>
      </c>
      <c r="I379">
        <v>100000000</v>
      </c>
      <c r="J379">
        <v>2009</v>
      </c>
      <c r="K379">
        <v>6.4</v>
      </c>
      <c r="M379" t="s">
        <v>253</v>
      </c>
      <c r="N379">
        <v>125</v>
      </c>
      <c r="O379">
        <v>66257002</v>
      </c>
      <c r="P379" t="s">
        <v>270</v>
      </c>
      <c r="Q379" t="s">
        <v>3384</v>
      </c>
      <c r="R379" t="s">
        <v>36</v>
      </c>
      <c r="S379" t="s">
        <v>37</v>
      </c>
      <c r="T379">
        <v>70000000</v>
      </c>
      <c r="U379">
        <v>2003</v>
      </c>
      <c r="V379">
        <v>8</v>
      </c>
      <c r="AT379" t="s">
        <v>4985</v>
      </c>
      <c r="AU379">
        <v>99</v>
      </c>
      <c r="AV379">
        <v>70163652</v>
      </c>
      <c r="AW379" t="s">
        <v>487</v>
      </c>
      <c r="AX379" t="s">
        <v>6381</v>
      </c>
      <c r="AY379" t="s">
        <v>36</v>
      </c>
      <c r="AZ379" t="s">
        <v>37</v>
      </c>
      <c r="BA379">
        <v>40000000</v>
      </c>
      <c r="BB379">
        <v>2006</v>
      </c>
      <c r="BC379">
        <v>4.5999999999999996</v>
      </c>
      <c r="BE379" t="s">
        <v>4421</v>
      </c>
      <c r="BF379">
        <v>121</v>
      </c>
      <c r="BG379">
        <v>22905674</v>
      </c>
      <c r="BH379" t="s">
        <v>1155</v>
      </c>
      <c r="BI379" t="s">
        <v>14142</v>
      </c>
      <c r="BJ379" t="s">
        <v>36</v>
      </c>
      <c r="BK379" t="s">
        <v>37</v>
      </c>
      <c r="BL379">
        <v>12000000</v>
      </c>
      <c r="BM379">
        <v>1998</v>
      </c>
      <c r="BN379">
        <v>7.4</v>
      </c>
      <c r="CA379" t="s">
        <v>11759</v>
      </c>
      <c r="CB379">
        <v>98</v>
      </c>
      <c r="CC379">
        <v>60057639</v>
      </c>
      <c r="CD379" t="s">
        <v>802</v>
      </c>
      <c r="CE379" t="s">
        <v>11760</v>
      </c>
      <c r="CF379" t="s">
        <v>36</v>
      </c>
      <c r="CG379" t="s">
        <v>37</v>
      </c>
      <c r="CH379">
        <v>18000000</v>
      </c>
      <c r="CI379">
        <v>2003</v>
      </c>
      <c r="CJ379">
        <v>7.1</v>
      </c>
      <c r="CL379" t="s">
        <v>933</v>
      </c>
      <c r="CM379">
        <v>94</v>
      </c>
      <c r="CN379">
        <v>19548064</v>
      </c>
      <c r="CO379" t="s">
        <v>703</v>
      </c>
      <c r="CP379" t="s">
        <v>3853</v>
      </c>
      <c r="CQ379" t="s">
        <v>36</v>
      </c>
      <c r="CR379" t="s">
        <v>3857</v>
      </c>
      <c r="CS379">
        <v>65000000</v>
      </c>
      <c r="CT379">
        <v>2009</v>
      </c>
      <c r="CU379">
        <v>6.3</v>
      </c>
      <c r="CW379" t="s">
        <v>144</v>
      </c>
      <c r="CX379">
        <v>91</v>
      </c>
      <c r="CY379">
        <v>12495865</v>
      </c>
      <c r="CZ379" t="s">
        <v>9995</v>
      </c>
      <c r="DA379" t="s">
        <v>9996</v>
      </c>
      <c r="DB379" t="s">
        <v>36</v>
      </c>
      <c r="DC379" t="s">
        <v>37</v>
      </c>
      <c r="DE379">
        <v>2012</v>
      </c>
      <c r="DF379">
        <v>6.8</v>
      </c>
      <c r="DS379" t="s">
        <v>18452</v>
      </c>
      <c r="DT379">
        <v>95</v>
      </c>
      <c r="DU379">
        <v>131175</v>
      </c>
      <c r="DV379" t="s">
        <v>2142</v>
      </c>
      <c r="DW379" t="s">
        <v>18453</v>
      </c>
      <c r="DX379" t="s">
        <v>36</v>
      </c>
      <c r="DY379" t="s">
        <v>37</v>
      </c>
      <c r="DZ379">
        <v>8500000</v>
      </c>
      <c r="EA379">
        <v>2015</v>
      </c>
      <c r="EB379">
        <v>5.6</v>
      </c>
      <c r="EZ379" t="s">
        <v>2639</v>
      </c>
      <c r="FA379">
        <v>103</v>
      </c>
      <c r="FB379">
        <v>676698</v>
      </c>
      <c r="FC379" t="s">
        <v>2863</v>
      </c>
      <c r="FD379" t="s">
        <v>12032</v>
      </c>
      <c r="FE379" t="s">
        <v>36</v>
      </c>
      <c r="FF379" t="s">
        <v>37</v>
      </c>
      <c r="FG379">
        <v>18000000</v>
      </c>
      <c r="FH379">
        <v>2002</v>
      </c>
      <c r="FI379">
        <v>7.2</v>
      </c>
      <c r="FV379" t="s">
        <v>178</v>
      </c>
      <c r="FW379">
        <v>95</v>
      </c>
      <c r="FX379">
        <v>32391374</v>
      </c>
      <c r="FY379" t="s">
        <v>61</v>
      </c>
      <c r="FZ379" t="s">
        <v>16461</v>
      </c>
      <c r="GA379" t="s">
        <v>36</v>
      </c>
      <c r="GB379" t="s">
        <v>37</v>
      </c>
      <c r="GC379">
        <v>7500000</v>
      </c>
      <c r="GD379">
        <v>2009</v>
      </c>
      <c r="GE379">
        <v>7.7</v>
      </c>
      <c r="GG379" t="s">
        <v>2950</v>
      </c>
      <c r="GH379">
        <v>99</v>
      </c>
      <c r="GI379">
        <v>15071514</v>
      </c>
      <c r="GJ379" t="s">
        <v>2675</v>
      </c>
      <c r="GK379" t="s">
        <v>2953</v>
      </c>
      <c r="GL379" t="s">
        <v>36</v>
      </c>
      <c r="GM379" t="s">
        <v>37</v>
      </c>
      <c r="GN379">
        <v>80000000</v>
      </c>
      <c r="GO379">
        <v>2007</v>
      </c>
      <c r="GP379">
        <v>5.9</v>
      </c>
      <c r="HC379" t="s">
        <v>1781</v>
      </c>
      <c r="HD379">
        <v>87</v>
      </c>
      <c r="HE379">
        <v>47860214</v>
      </c>
      <c r="HF379" t="s">
        <v>4683</v>
      </c>
      <c r="HG379" t="s">
        <v>12752</v>
      </c>
      <c r="HH379" t="s">
        <v>36</v>
      </c>
      <c r="HI379" t="s">
        <v>37</v>
      </c>
      <c r="HJ379">
        <v>15000000</v>
      </c>
      <c r="HK379">
        <v>2006</v>
      </c>
      <c r="HL379">
        <v>5</v>
      </c>
    </row>
    <row r="380" spans="2:220" x14ac:dyDescent="0.2">
      <c r="B380" t="s">
        <v>223</v>
      </c>
      <c r="C380">
        <v>131</v>
      </c>
      <c r="D380">
        <v>65173160</v>
      </c>
      <c r="E380" t="s">
        <v>226</v>
      </c>
      <c r="F380" t="s">
        <v>227</v>
      </c>
      <c r="G380" t="s">
        <v>36</v>
      </c>
      <c r="H380" t="s">
        <v>37</v>
      </c>
      <c r="I380">
        <v>209000000</v>
      </c>
      <c r="J380">
        <v>2012</v>
      </c>
      <c r="K380">
        <v>5.9</v>
      </c>
      <c r="M380" t="s">
        <v>1255</v>
      </c>
      <c r="N380">
        <v>120</v>
      </c>
      <c r="O380">
        <v>66002193</v>
      </c>
      <c r="P380" t="s">
        <v>206</v>
      </c>
      <c r="Q380" t="s">
        <v>1588</v>
      </c>
      <c r="R380" t="s">
        <v>36</v>
      </c>
      <c r="S380" t="s">
        <v>37</v>
      </c>
      <c r="T380">
        <v>110000000</v>
      </c>
      <c r="U380">
        <v>2016</v>
      </c>
      <c r="V380">
        <v>5.8</v>
      </c>
      <c r="AT380" t="s">
        <v>6100</v>
      </c>
      <c r="AU380">
        <v>117</v>
      </c>
      <c r="AV380">
        <v>70100000</v>
      </c>
      <c r="AW380" t="s">
        <v>3881</v>
      </c>
      <c r="AX380" t="s">
        <v>6101</v>
      </c>
      <c r="AY380" t="s">
        <v>36</v>
      </c>
      <c r="AZ380" t="s">
        <v>37</v>
      </c>
      <c r="BA380">
        <v>40000000</v>
      </c>
      <c r="BB380">
        <v>1992</v>
      </c>
      <c r="BC380">
        <v>5.4</v>
      </c>
      <c r="BE380" t="s">
        <v>2244</v>
      </c>
      <c r="BF380">
        <v>121</v>
      </c>
      <c r="BG380">
        <v>22518325</v>
      </c>
      <c r="BH380" t="s">
        <v>98</v>
      </c>
      <c r="BI380" t="s">
        <v>4340</v>
      </c>
      <c r="BJ380" t="s">
        <v>36</v>
      </c>
      <c r="BK380" t="s">
        <v>765</v>
      </c>
      <c r="BL380">
        <v>50000000</v>
      </c>
      <c r="BM380">
        <v>2006</v>
      </c>
      <c r="BN380">
        <v>5.6</v>
      </c>
      <c r="CA380" t="s">
        <v>8237</v>
      </c>
      <c r="CB380">
        <v>114</v>
      </c>
      <c r="CC380">
        <v>60033780</v>
      </c>
      <c r="CD380" t="s">
        <v>3831</v>
      </c>
      <c r="CE380" t="s">
        <v>8238</v>
      </c>
      <c r="CF380" t="s">
        <v>36</v>
      </c>
      <c r="CG380" t="s">
        <v>37</v>
      </c>
      <c r="CH380">
        <v>30000000</v>
      </c>
      <c r="CI380">
        <v>1998</v>
      </c>
      <c r="CJ380">
        <v>5.9</v>
      </c>
      <c r="CL380" t="s">
        <v>7553</v>
      </c>
      <c r="CM380">
        <v>76</v>
      </c>
      <c r="CN380">
        <v>19447478</v>
      </c>
      <c r="CO380" t="s">
        <v>391</v>
      </c>
      <c r="CP380" t="s">
        <v>7555</v>
      </c>
      <c r="CQ380" t="s">
        <v>36</v>
      </c>
      <c r="CR380" t="s">
        <v>55</v>
      </c>
      <c r="CS380">
        <v>35000000</v>
      </c>
      <c r="CT380">
        <v>2005</v>
      </c>
      <c r="CU380">
        <v>5.6</v>
      </c>
      <c r="CW380" t="s">
        <v>2789</v>
      </c>
      <c r="CX380">
        <v>137</v>
      </c>
      <c r="CY380">
        <v>41895491</v>
      </c>
      <c r="CZ380" t="s">
        <v>299</v>
      </c>
      <c r="DA380" t="s">
        <v>10105</v>
      </c>
      <c r="DB380" t="s">
        <v>36</v>
      </c>
      <c r="DC380" t="s">
        <v>37</v>
      </c>
      <c r="DD380">
        <v>24000000</v>
      </c>
      <c r="DE380">
        <v>1991</v>
      </c>
      <c r="DF380">
        <v>7.6</v>
      </c>
      <c r="DS380" t="s">
        <v>19522</v>
      </c>
      <c r="DT380">
        <v>86</v>
      </c>
      <c r="DU380">
        <v>128937</v>
      </c>
      <c r="DV380" t="s">
        <v>6444</v>
      </c>
      <c r="DW380" t="s">
        <v>19524</v>
      </c>
      <c r="DX380" t="s">
        <v>36</v>
      </c>
      <c r="DY380" t="s">
        <v>7985</v>
      </c>
      <c r="EA380">
        <v>2009</v>
      </c>
      <c r="EB380">
        <v>6.2</v>
      </c>
      <c r="EZ380" t="s">
        <v>11450</v>
      </c>
      <c r="FA380">
        <v>101</v>
      </c>
      <c r="FB380">
        <v>578382</v>
      </c>
      <c r="FC380" t="s">
        <v>4211</v>
      </c>
      <c r="FD380" t="s">
        <v>11452</v>
      </c>
      <c r="FE380" t="s">
        <v>36</v>
      </c>
      <c r="FF380" t="s">
        <v>37</v>
      </c>
      <c r="FH380">
        <v>2010</v>
      </c>
      <c r="FI380">
        <v>6.3</v>
      </c>
      <c r="FV380" t="s">
        <v>7685</v>
      </c>
      <c r="FW380">
        <v>89</v>
      </c>
      <c r="FX380">
        <v>32368960</v>
      </c>
      <c r="FY380" t="s">
        <v>9660</v>
      </c>
      <c r="FZ380" t="s">
        <v>9661</v>
      </c>
      <c r="GA380" t="s">
        <v>36</v>
      </c>
      <c r="GB380" t="s">
        <v>266</v>
      </c>
      <c r="GC380">
        <v>25000000</v>
      </c>
      <c r="GD380">
        <v>1998</v>
      </c>
      <c r="GE380">
        <v>5.3</v>
      </c>
      <c r="GG380" t="s">
        <v>2329</v>
      </c>
      <c r="GH380">
        <v>99</v>
      </c>
      <c r="GI380">
        <v>14567883</v>
      </c>
      <c r="GJ380" t="s">
        <v>1690</v>
      </c>
      <c r="GK380" t="s">
        <v>3164</v>
      </c>
      <c r="GL380" t="s">
        <v>36</v>
      </c>
      <c r="GM380" t="s">
        <v>55</v>
      </c>
      <c r="GN380">
        <v>75000000</v>
      </c>
      <c r="GO380">
        <v>1998</v>
      </c>
      <c r="GP380">
        <v>6</v>
      </c>
      <c r="HC380" t="s">
        <v>10779</v>
      </c>
      <c r="HD380">
        <v>96</v>
      </c>
      <c r="HE380">
        <v>47852604</v>
      </c>
      <c r="HF380" t="s">
        <v>6380</v>
      </c>
      <c r="HG380" t="s">
        <v>10780</v>
      </c>
      <c r="HH380" t="s">
        <v>36</v>
      </c>
      <c r="HI380" t="s">
        <v>37</v>
      </c>
      <c r="HJ380">
        <v>20000000</v>
      </c>
      <c r="HK380">
        <v>2007</v>
      </c>
      <c r="HL380">
        <v>5.9</v>
      </c>
    </row>
    <row r="381" spans="2:220" x14ac:dyDescent="0.2">
      <c r="B381" t="s">
        <v>185</v>
      </c>
      <c r="C381">
        <v>150</v>
      </c>
      <c r="D381">
        <v>65007045</v>
      </c>
      <c r="E381" t="s">
        <v>57</v>
      </c>
      <c r="F381" t="s">
        <v>1022</v>
      </c>
      <c r="G381" t="s">
        <v>36</v>
      </c>
      <c r="H381" t="s">
        <v>55</v>
      </c>
      <c r="I381">
        <v>140000000</v>
      </c>
      <c r="J381">
        <v>2014</v>
      </c>
      <c r="K381">
        <v>6.1</v>
      </c>
      <c r="M381" t="s">
        <v>5156</v>
      </c>
      <c r="N381">
        <v>101</v>
      </c>
      <c r="O381">
        <v>66002004</v>
      </c>
      <c r="P381" t="s">
        <v>5128</v>
      </c>
      <c r="Q381" t="s">
        <v>5158</v>
      </c>
      <c r="R381" t="s">
        <v>36</v>
      </c>
      <c r="S381" t="s">
        <v>37</v>
      </c>
      <c r="T381">
        <v>50000000</v>
      </c>
      <c r="U381">
        <v>2005</v>
      </c>
      <c r="V381">
        <v>4.7</v>
      </c>
      <c r="AT381" t="s">
        <v>12342</v>
      </c>
      <c r="AU381">
        <v>109</v>
      </c>
      <c r="AV381">
        <v>69800000</v>
      </c>
      <c r="AW381" t="s">
        <v>4202</v>
      </c>
      <c r="AX381" t="s">
        <v>12705</v>
      </c>
      <c r="AY381" t="s">
        <v>36</v>
      </c>
      <c r="AZ381" t="s">
        <v>37</v>
      </c>
      <c r="BA381">
        <v>10000000</v>
      </c>
      <c r="BB381">
        <v>1980</v>
      </c>
      <c r="BC381">
        <v>6.1</v>
      </c>
      <c r="BE381" t="s">
        <v>6044</v>
      </c>
      <c r="BF381">
        <v>110</v>
      </c>
      <c r="BG381">
        <v>22494487</v>
      </c>
      <c r="BH381" t="s">
        <v>975</v>
      </c>
      <c r="BI381" t="s">
        <v>9123</v>
      </c>
      <c r="BJ381" t="s">
        <v>36</v>
      </c>
      <c r="BK381" t="s">
        <v>765</v>
      </c>
      <c r="BL381">
        <v>27000000</v>
      </c>
      <c r="BM381">
        <v>2006</v>
      </c>
      <c r="BN381">
        <v>7.8</v>
      </c>
      <c r="CA381" t="s">
        <v>15979</v>
      </c>
      <c r="CB381">
        <v>101</v>
      </c>
      <c r="CC381">
        <v>59889948</v>
      </c>
      <c r="CD381" t="s">
        <v>516</v>
      </c>
      <c r="CE381" t="s">
        <v>15981</v>
      </c>
      <c r="CF381" t="s">
        <v>36</v>
      </c>
      <c r="CG381" t="s">
        <v>37</v>
      </c>
      <c r="CH381">
        <v>8000000</v>
      </c>
      <c r="CI381">
        <v>2006</v>
      </c>
      <c r="CJ381">
        <v>7.9</v>
      </c>
      <c r="CL381" t="s">
        <v>17640</v>
      </c>
      <c r="CM381">
        <v>77</v>
      </c>
      <c r="CN381">
        <v>19421271</v>
      </c>
      <c r="CO381" t="s">
        <v>1984</v>
      </c>
      <c r="CP381" t="s">
        <v>17642</v>
      </c>
      <c r="CQ381" t="s">
        <v>36</v>
      </c>
      <c r="CR381" t="s">
        <v>37</v>
      </c>
      <c r="CS381">
        <v>5000000</v>
      </c>
      <c r="CT381">
        <v>1999</v>
      </c>
      <c r="CU381">
        <v>5</v>
      </c>
      <c r="CW381" t="s">
        <v>3915</v>
      </c>
      <c r="CX381">
        <v>87</v>
      </c>
      <c r="CY381">
        <v>16290976</v>
      </c>
      <c r="CZ381" t="s">
        <v>3333</v>
      </c>
      <c r="DA381" t="s">
        <v>10139</v>
      </c>
      <c r="DB381" t="s">
        <v>36</v>
      </c>
      <c r="DC381" t="s">
        <v>37</v>
      </c>
      <c r="DD381">
        <v>24000000</v>
      </c>
      <c r="DE381">
        <v>1999</v>
      </c>
      <c r="DF381">
        <v>6.2</v>
      </c>
      <c r="DS381" t="s">
        <v>22885</v>
      </c>
      <c r="DT381">
        <v>82</v>
      </c>
      <c r="DU381">
        <v>126387</v>
      </c>
      <c r="DV381" t="s">
        <v>22887</v>
      </c>
      <c r="DW381" t="s">
        <v>22888</v>
      </c>
      <c r="DX381" t="s">
        <v>9793</v>
      </c>
      <c r="DY381" t="s">
        <v>7088</v>
      </c>
      <c r="DZ381">
        <v>400000</v>
      </c>
      <c r="EA381">
        <v>1981</v>
      </c>
      <c r="EB381">
        <v>6.9</v>
      </c>
      <c r="EZ381" t="s">
        <v>5048</v>
      </c>
      <c r="FA381">
        <v>111</v>
      </c>
      <c r="FB381">
        <v>548934</v>
      </c>
      <c r="FC381" t="s">
        <v>1212</v>
      </c>
      <c r="FD381" t="s">
        <v>14359</v>
      </c>
      <c r="FE381" t="s">
        <v>36</v>
      </c>
      <c r="FF381" t="s">
        <v>7985</v>
      </c>
      <c r="FG381">
        <v>12000000</v>
      </c>
      <c r="FH381">
        <v>2009</v>
      </c>
      <c r="FI381">
        <v>6.8</v>
      </c>
      <c r="FV381" t="s">
        <v>1013</v>
      </c>
      <c r="FW381">
        <v>112</v>
      </c>
      <c r="FX381">
        <v>32357532</v>
      </c>
      <c r="FY381" t="s">
        <v>371</v>
      </c>
      <c r="FZ381" t="s">
        <v>8538</v>
      </c>
      <c r="GA381" t="s">
        <v>36</v>
      </c>
      <c r="GB381" t="s">
        <v>37</v>
      </c>
      <c r="GC381">
        <v>30000000</v>
      </c>
      <c r="GD381">
        <v>2010</v>
      </c>
      <c r="GE381">
        <v>6.7</v>
      </c>
      <c r="GG381" t="s">
        <v>19809</v>
      </c>
      <c r="GH381">
        <v>98</v>
      </c>
      <c r="GI381">
        <v>14400000</v>
      </c>
      <c r="GJ381" t="s">
        <v>17049</v>
      </c>
      <c r="GK381" t="s">
        <v>19810</v>
      </c>
      <c r="GL381" t="s">
        <v>36</v>
      </c>
      <c r="GM381" t="s">
        <v>37</v>
      </c>
      <c r="GN381">
        <v>2500000</v>
      </c>
      <c r="GO381">
        <v>1982</v>
      </c>
      <c r="GP381">
        <v>4.5999999999999996</v>
      </c>
      <c r="HC381" t="s">
        <v>4390</v>
      </c>
      <c r="HD381">
        <v>104</v>
      </c>
      <c r="HE381">
        <v>47806295</v>
      </c>
      <c r="HF381" t="s">
        <v>6489</v>
      </c>
      <c r="HG381" t="s">
        <v>6490</v>
      </c>
      <c r="HH381" t="s">
        <v>36</v>
      </c>
      <c r="HI381" t="s">
        <v>37</v>
      </c>
      <c r="HJ381">
        <v>43000000</v>
      </c>
      <c r="HK381">
        <v>2005</v>
      </c>
      <c r="HL381">
        <v>6.5</v>
      </c>
    </row>
    <row r="382" spans="2:220" x14ac:dyDescent="0.2">
      <c r="B382" t="s">
        <v>185</v>
      </c>
      <c r="C382">
        <v>150</v>
      </c>
      <c r="D382">
        <v>65007045</v>
      </c>
      <c r="E382" t="s">
        <v>57</v>
      </c>
      <c r="F382" t="s">
        <v>1022</v>
      </c>
      <c r="G382" t="s">
        <v>36</v>
      </c>
      <c r="H382" t="s">
        <v>55</v>
      </c>
      <c r="I382">
        <v>140000000</v>
      </c>
      <c r="J382">
        <v>2014</v>
      </c>
      <c r="K382">
        <v>6.1</v>
      </c>
      <c r="M382" t="s">
        <v>1603</v>
      </c>
      <c r="N382">
        <v>117</v>
      </c>
      <c r="O382">
        <v>65653758</v>
      </c>
      <c r="P382" t="s">
        <v>639</v>
      </c>
      <c r="Q382" t="s">
        <v>2225</v>
      </c>
      <c r="R382" t="s">
        <v>36</v>
      </c>
      <c r="S382" t="s">
        <v>37</v>
      </c>
      <c r="T382">
        <v>95000000</v>
      </c>
      <c r="U382">
        <v>2003</v>
      </c>
      <c r="V382">
        <v>5.5</v>
      </c>
      <c r="AT382" t="s">
        <v>848</v>
      </c>
      <c r="AU382">
        <v>111</v>
      </c>
      <c r="AV382">
        <v>69800000</v>
      </c>
      <c r="AW382" t="s">
        <v>320</v>
      </c>
      <c r="AX382" t="s">
        <v>15975</v>
      </c>
      <c r="AY382" t="s">
        <v>36</v>
      </c>
      <c r="AZ382" t="s">
        <v>37</v>
      </c>
      <c r="BA382">
        <v>8000000</v>
      </c>
      <c r="BB382">
        <v>1984</v>
      </c>
      <c r="BC382">
        <v>6.2</v>
      </c>
      <c r="BE382" t="s">
        <v>6044</v>
      </c>
      <c r="BF382">
        <v>110</v>
      </c>
      <c r="BG382">
        <v>22494487</v>
      </c>
      <c r="BH382" t="s">
        <v>975</v>
      </c>
      <c r="BI382" t="s">
        <v>9123</v>
      </c>
      <c r="BJ382" t="s">
        <v>36</v>
      </c>
      <c r="BK382" t="s">
        <v>765</v>
      </c>
      <c r="BL382">
        <v>27000000</v>
      </c>
      <c r="BM382">
        <v>2006</v>
      </c>
      <c r="BN382">
        <v>7.8</v>
      </c>
      <c r="CA382" t="s">
        <v>12342</v>
      </c>
      <c r="CB382">
        <v>102</v>
      </c>
      <c r="CC382">
        <v>59847242</v>
      </c>
      <c r="CD382" t="s">
        <v>6535</v>
      </c>
      <c r="CE382" t="s">
        <v>12343</v>
      </c>
      <c r="CF382" t="s">
        <v>36</v>
      </c>
      <c r="CG382" t="s">
        <v>37</v>
      </c>
      <c r="CH382">
        <v>16500000</v>
      </c>
      <c r="CI382">
        <v>1991</v>
      </c>
      <c r="CJ382">
        <v>6.8</v>
      </c>
      <c r="CL382" t="s">
        <v>4051</v>
      </c>
      <c r="CM382">
        <v>90</v>
      </c>
      <c r="CN382">
        <v>19158074</v>
      </c>
      <c r="CO382" t="s">
        <v>186</v>
      </c>
      <c r="CP382" t="s">
        <v>12935</v>
      </c>
      <c r="CQ382" t="s">
        <v>36</v>
      </c>
      <c r="CR382" t="s">
        <v>37</v>
      </c>
      <c r="CS382">
        <v>15000000</v>
      </c>
      <c r="CT382">
        <v>2002</v>
      </c>
      <c r="CU382">
        <v>6.7</v>
      </c>
      <c r="CW382" t="s">
        <v>10143</v>
      </c>
      <c r="CX382">
        <v>118</v>
      </c>
      <c r="CY382">
        <v>13000000</v>
      </c>
      <c r="CZ382" t="s">
        <v>10146</v>
      </c>
      <c r="DA382" t="s">
        <v>10147</v>
      </c>
      <c r="DB382" t="s">
        <v>36</v>
      </c>
      <c r="DC382" t="s">
        <v>37</v>
      </c>
      <c r="DD382">
        <v>24000000</v>
      </c>
      <c r="DE382">
        <v>1978</v>
      </c>
      <c r="DF382">
        <v>5.2</v>
      </c>
      <c r="DS382" t="s">
        <v>23716</v>
      </c>
      <c r="DT382">
        <v>90</v>
      </c>
      <c r="DU382">
        <v>110536</v>
      </c>
      <c r="DV382" t="s">
        <v>23718</v>
      </c>
      <c r="DW382" t="s">
        <v>23719</v>
      </c>
      <c r="DX382" t="s">
        <v>36</v>
      </c>
      <c r="DY382" t="s">
        <v>37</v>
      </c>
      <c r="DZ382">
        <v>40000</v>
      </c>
      <c r="EA382">
        <v>2001</v>
      </c>
      <c r="EB382">
        <v>7</v>
      </c>
      <c r="EZ382" t="s">
        <v>13230</v>
      </c>
      <c r="FA382">
        <v>99</v>
      </c>
      <c r="FB382">
        <v>502028</v>
      </c>
      <c r="FC382" t="s">
        <v>13232</v>
      </c>
      <c r="FD382" t="s">
        <v>13233</v>
      </c>
      <c r="FE382" t="s">
        <v>5639</v>
      </c>
      <c r="FF382" t="s">
        <v>7168</v>
      </c>
      <c r="FH382">
        <v>2003</v>
      </c>
      <c r="FI382">
        <v>8</v>
      </c>
      <c r="FV382" t="s">
        <v>3894</v>
      </c>
      <c r="FW382">
        <v>87</v>
      </c>
      <c r="FX382">
        <v>32178777</v>
      </c>
      <c r="FY382" t="s">
        <v>721</v>
      </c>
      <c r="FZ382" t="s">
        <v>3897</v>
      </c>
      <c r="GA382" t="s">
        <v>36</v>
      </c>
      <c r="GB382" t="s">
        <v>37</v>
      </c>
      <c r="GC382">
        <v>62000000</v>
      </c>
      <c r="GD382">
        <v>2008</v>
      </c>
      <c r="GE382">
        <v>3.8</v>
      </c>
      <c r="GG382" t="s">
        <v>5365</v>
      </c>
      <c r="GH382">
        <v>99</v>
      </c>
      <c r="GI382">
        <v>14358033</v>
      </c>
      <c r="GJ382" t="s">
        <v>6756</v>
      </c>
      <c r="GK382" t="s">
        <v>6757</v>
      </c>
      <c r="GL382" t="s">
        <v>36</v>
      </c>
      <c r="GM382" t="s">
        <v>37</v>
      </c>
      <c r="GN382">
        <v>40000000</v>
      </c>
      <c r="GO382">
        <v>1992</v>
      </c>
      <c r="GP382">
        <v>5.9</v>
      </c>
      <c r="HC382" t="s">
        <v>4399</v>
      </c>
      <c r="HD382">
        <v>96</v>
      </c>
      <c r="HE382">
        <v>47781388</v>
      </c>
      <c r="HF382" t="s">
        <v>42</v>
      </c>
      <c r="HG382" t="s">
        <v>6480</v>
      </c>
      <c r="HH382" t="s">
        <v>36</v>
      </c>
      <c r="HI382" t="s">
        <v>37</v>
      </c>
      <c r="HJ382">
        <v>40000000</v>
      </c>
      <c r="HK382">
        <v>2004</v>
      </c>
      <c r="HL382">
        <v>6.6</v>
      </c>
    </row>
    <row r="383" spans="2:220" x14ac:dyDescent="0.2">
      <c r="B383" t="s">
        <v>1069</v>
      </c>
      <c r="C383">
        <v>129</v>
      </c>
      <c r="D383">
        <v>64685359</v>
      </c>
      <c r="E383" t="s">
        <v>102</v>
      </c>
      <c r="F383" t="s">
        <v>2229</v>
      </c>
      <c r="G383" t="s">
        <v>36</v>
      </c>
      <c r="H383" t="s">
        <v>37</v>
      </c>
      <c r="I383">
        <v>90000000</v>
      </c>
      <c r="J383">
        <v>2016</v>
      </c>
      <c r="K383">
        <v>6.9</v>
      </c>
      <c r="M383" t="s">
        <v>5778</v>
      </c>
      <c r="N383">
        <v>89</v>
      </c>
      <c r="O383">
        <v>65557989</v>
      </c>
      <c r="P383" t="s">
        <v>1984</v>
      </c>
      <c r="Q383" t="s">
        <v>5781</v>
      </c>
      <c r="R383" t="s">
        <v>36</v>
      </c>
      <c r="S383" t="s">
        <v>37</v>
      </c>
      <c r="T383">
        <v>45000000</v>
      </c>
      <c r="U383">
        <v>1997</v>
      </c>
      <c r="V383">
        <v>4.5999999999999996</v>
      </c>
      <c r="AT383" t="s">
        <v>10625</v>
      </c>
      <c r="AU383">
        <v>114</v>
      </c>
      <c r="AV383">
        <v>69700000</v>
      </c>
      <c r="AW383" t="s">
        <v>9109</v>
      </c>
      <c r="AX383" t="s">
        <v>10626</v>
      </c>
      <c r="AY383" t="s">
        <v>36</v>
      </c>
      <c r="AZ383" t="s">
        <v>37</v>
      </c>
      <c r="BA383">
        <v>35000000</v>
      </c>
      <c r="BB383">
        <v>1982</v>
      </c>
      <c r="BC383">
        <v>5.8</v>
      </c>
      <c r="BE383" t="s">
        <v>9756</v>
      </c>
      <c r="BF383">
        <v>103</v>
      </c>
      <c r="BG383">
        <v>22466994</v>
      </c>
      <c r="BH383" t="s">
        <v>333</v>
      </c>
      <c r="BI383" t="s">
        <v>9757</v>
      </c>
      <c r="BJ383" t="s">
        <v>36</v>
      </c>
      <c r="BK383" t="s">
        <v>37</v>
      </c>
      <c r="BL383">
        <v>25000000</v>
      </c>
      <c r="BM383">
        <v>2007</v>
      </c>
      <c r="BN383">
        <v>6.3</v>
      </c>
      <c r="CA383" t="s">
        <v>3365</v>
      </c>
      <c r="CB383">
        <v>123</v>
      </c>
      <c r="CC383">
        <v>59699513</v>
      </c>
      <c r="CD383" t="s">
        <v>1317</v>
      </c>
      <c r="CE383" t="s">
        <v>7343</v>
      </c>
      <c r="CF383" t="s">
        <v>36</v>
      </c>
      <c r="CG383" t="s">
        <v>37</v>
      </c>
      <c r="CH383">
        <v>35000000</v>
      </c>
      <c r="CI383">
        <v>2010</v>
      </c>
      <c r="CJ383">
        <v>7.2</v>
      </c>
      <c r="CL383" t="s">
        <v>2394</v>
      </c>
      <c r="CM383">
        <v>109</v>
      </c>
      <c r="CN383">
        <v>18947630</v>
      </c>
      <c r="CO383" t="s">
        <v>3270</v>
      </c>
      <c r="CP383" t="s">
        <v>3271</v>
      </c>
      <c r="CQ383" t="s">
        <v>36</v>
      </c>
      <c r="CR383" t="s">
        <v>1463</v>
      </c>
      <c r="CS383">
        <v>59660000</v>
      </c>
      <c r="CT383">
        <v>2004</v>
      </c>
      <c r="CU383">
        <v>7.1</v>
      </c>
      <c r="CW383" t="s">
        <v>10174</v>
      </c>
      <c r="CX383">
        <v>80</v>
      </c>
      <c r="CY383">
        <v>669276</v>
      </c>
      <c r="CZ383" t="s">
        <v>10177</v>
      </c>
      <c r="DA383" t="s">
        <v>10178</v>
      </c>
      <c r="DB383" t="s">
        <v>36</v>
      </c>
      <c r="DC383" t="s">
        <v>55</v>
      </c>
      <c r="DD383">
        <v>28000000</v>
      </c>
      <c r="DE383">
        <v>1993</v>
      </c>
      <c r="DF383">
        <v>7.2</v>
      </c>
      <c r="DS383" t="s">
        <v>16230</v>
      </c>
      <c r="DT383">
        <v>95</v>
      </c>
      <c r="DU383">
        <v>108662</v>
      </c>
      <c r="DV383" t="s">
        <v>5904</v>
      </c>
      <c r="DW383" t="s">
        <v>16232</v>
      </c>
      <c r="DX383" t="s">
        <v>36</v>
      </c>
      <c r="DY383" t="s">
        <v>37</v>
      </c>
      <c r="DZ383">
        <v>8000000</v>
      </c>
      <c r="EA383">
        <v>2008</v>
      </c>
      <c r="EB383">
        <v>6</v>
      </c>
      <c r="EZ383" t="s">
        <v>8551</v>
      </c>
      <c r="FA383">
        <v>90</v>
      </c>
      <c r="FB383">
        <v>489220</v>
      </c>
      <c r="FC383" t="s">
        <v>8552</v>
      </c>
      <c r="FD383" t="s">
        <v>23185</v>
      </c>
      <c r="FE383" t="s">
        <v>36</v>
      </c>
      <c r="FF383" t="s">
        <v>266</v>
      </c>
      <c r="FG383">
        <v>365000</v>
      </c>
      <c r="FH383">
        <v>1997</v>
      </c>
      <c r="FI383">
        <v>7.3</v>
      </c>
      <c r="FV383" t="s">
        <v>1079</v>
      </c>
      <c r="FW383">
        <v>106</v>
      </c>
      <c r="FX383">
        <v>32131830</v>
      </c>
      <c r="FY383" t="s">
        <v>270</v>
      </c>
      <c r="FZ383" t="s">
        <v>1082</v>
      </c>
      <c r="GA383" t="s">
        <v>36</v>
      </c>
      <c r="GB383" t="s">
        <v>37</v>
      </c>
      <c r="GC383">
        <v>137000000</v>
      </c>
      <c r="GD383">
        <v>2001</v>
      </c>
      <c r="GE383">
        <v>6.4</v>
      </c>
      <c r="GG383" t="s">
        <v>1037</v>
      </c>
      <c r="GH383">
        <v>111</v>
      </c>
      <c r="GI383">
        <v>14337579</v>
      </c>
      <c r="GJ383" t="s">
        <v>1814</v>
      </c>
      <c r="GK383" t="s">
        <v>9139</v>
      </c>
      <c r="GL383" t="s">
        <v>36</v>
      </c>
      <c r="GM383" t="s">
        <v>368</v>
      </c>
      <c r="GN383">
        <v>27000000</v>
      </c>
      <c r="GO383">
        <v>1998</v>
      </c>
      <c r="GP383">
        <v>7.7</v>
      </c>
      <c r="HC383" t="s">
        <v>223</v>
      </c>
      <c r="HD383">
        <v>104</v>
      </c>
      <c r="HE383">
        <v>47592825</v>
      </c>
      <c r="HF383" t="s">
        <v>1070</v>
      </c>
      <c r="HG383" t="s">
        <v>2401</v>
      </c>
      <c r="HH383" t="s">
        <v>36</v>
      </c>
      <c r="HI383" t="s">
        <v>37</v>
      </c>
      <c r="HJ383">
        <v>85000000</v>
      </c>
      <c r="HK383">
        <v>2003</v>
      </c>
      <c r="HL383">
        <v>6.7</v>
      </c>
    </row>
    <row r="384" spans="2:220" x14ac:dyDescent="0.2">
      <c r="B384" t="s">
        <v>5687</v>
      </c>
      <c r="C384">
        <v>130</v>
      </c>
      <c r="D384">
        <v>63600000</v>
      </c>
      <c r="E384" t="s">
        <v>1091</v>
      </c>
      <c r="F384" t="s">
        <v>15607</v>
      </c>
      <c r="G384" t="s">
        <v>36</v>
      </c>
      <c r="H384" t="s">
        <v>55</v>
      </c>
      <c r="I384">
        <v>9000000</v>
      </c>
      <c r="J384">
        <v>1965</v>
      </c>
      <c r="K384">
        <v>7</v>
      </c>
      <c r="M384" t="s">
        <v>223</v>
      </c>
      <c r="N384">
        <v>131</v>
      </c>
      <c r="O384">
        <v>65173160</v>
      </c>
      <c r="P384" t="s">
        <v>226</v>
      </c>
      <c r="Q384" t="s">
        <v>227</v>
      </c>
      <c r="R384" t="s">
        <v>36</v>
      </c>
      <c r="S384" t="s">
        <v>37</v>
      </c>
      <c r="T384">
        <v>209000000</v>
      </c>
      <c r="U384">
        <v>2012</v>
      </c>
      <c r="V384">
        <v>5.9</v>
      </c>
      <c r="AT384" t="s">
        <v>701</v>
      </c>
      <c r="AU384">
        <v>104</v>
      </c>
      <c r="AV384">
        <v>69688384</v>
      </c>
      <c r="AW384" t="s">
        <v>975</v>
      </c>
      <c r="AX384" t="s">
        <v>3708</v>
      </c>
      <c r="AY384" t="s">
        <v>36</v>
      </c>
      <c r="AZ384" t="s">
        <v>37</v>
      </c>
      <c r="BA384">
        <v>60000000</v>
      </c>
      <c r="BB384">
        <v>2000</v>
      </c>
      <c r="BC384">
        <v>6.1</v>
      </c>
      <c r="BE384" t="s">
        <v>3514</v>
      </c>
      <c r="BF384">
        <v>108</v>
      </c>
      <c r="BG384">
        <v>22433915</v>
      </c>
      <c r="BH384" t="s">
        <v>1744</v>
      </c>
      <c r="BI384" t="s">
        <v>6698</v>
      </c>
      <c r="BJ384" t="s">
        <v>36</v>
      </c>
      <c r="BK384" t="s">
        <v>37</v>
      </c>
      <c r="BL384">
        <v>60000000</v>
      </c>
      <c r="BM384">
        <v>2002</v>
      </c>
      <c r="BN384">
        <v>6.2</v>
      </c>
      <c r="CA384" t="s">
        <v>10379</v>
      </c>
      <c r="CB384">
        <v>170</v>
      </c>
      <c r="CC384">
        <v>59696176</v>
      </c>
      <c r="CD384" t="s">
        <v>10380</v>
      </c>
      <c r="CE384" t="s">
        <v>10381</v>
      </c>
      <c r="CF384" t="s">
        <v>36</v>
      </c>
      <c r="CG384" t="s">
        <v>37</v>
      </c>
      <c r="CH384">
        <v>22000000</v>
      </c>
      <c r="CI384">
        <v>2014</v>
      </c>
      <c r="CJ384">
        <v>5.6</v>
      </c>
      <c r="CL384" t="s">
        <v>12902</v>
      </c>
      <c r="CM384">
        <v>104</v>
      </c>
      <c r="CN384">
        <v>18595716</v>
      </c>
      <c r="CO384" t="s">
        <v>14177</v>
      </c>
      <c r="CP384" t="s">
        <v>14178</v>
      </c>
      <c r="CQ384" t="s">
        <v>36</v>
      </c>
      <c r="CR384" t="s">
        <v>37</v>
      </c>
      <c r="CS384">
        <v>12000000</v>
      </c>
      <c r="CT384">
        <v>2006</v>
      </c>
      <c r="CU384">
        <v>5.3</v>
      </c>
      <c r="CW384" t="s">
        <v>7776</v>
      </c>
      <c r="CX384">
        <v>119</v>
      </c>
      <c r="CY384">
        <v>4710455</v>
      </c>
      <c r="CZ384" t="s">
        <v>57</v>
      </c>
      <c r="DA384" t="s">
        <v>10189</v>
      </c>
      <c r="DB384" t="s">
        <v>674</v>
      </c>
      <c r="DC384" t="s">
        <v>675</v>
      </c>
      <c r="DD384">
        <v>24000000</v>
      </c>
      <c r="DE384">
        <v>2004</v>
      </c>
      <c r="DF384">
        <v>8.1999999999999993</v>
      </c>
      <c r="DS384" t="s">
        <v>18329</v>
      </c>
      <c r="DT384">
        <v>104</v>
      </c>
      <c r="DU384">
        <v>108229</v>
      </c>
      <c r="DV384" t="s">
        <v>226</v>
      </c>
      <c r="DW384" t="s">
        <v>18330</v>
      </c>
      <c r="DX384" t="s">
        <v>36</v>
      </c>
      <c r="DY384" t="s">
        <v>37</v>
      </c>
      <c r="DZ384">
        <v>4500000</v>
      </c>
      <c r="EA384">
        <v>2009</v>
      </c>
      <c r="EB384">
        <v>5.9</v>
      </c>
      <c r="EZ384" t="s">
        <v>16915</v>
      </c>
      <c r="FA384">
        <v>85</v>
      </c>
      <c r="FB384">
        <v>405614</v>
      </c>
      <c r="FC384" t="s">
        <v>22713</v>
      </c>
      <c r="FD384" t="s">
        <v>23638</v>
      </c>
      <c r="FE384" t="s">
        <v>36</v>
      </c>
      <c r="FF384" t="s">
        <v>37</v>
      </c>
      <c r="FH384">
        <v>2011</v>
      </c>
      <c r="FI384">
        <v>6.7</v>
      </c>
      <c r="FV384" t="s">
        <v>485</v>
      </c>
      <c r="FW384">
        <v>139</v>
      </c>
      <c r="FX384">
        <v>32000000</v>
      </c>
      <c r="FY384" t="s">
        <v>2291</v>
      </c>
      <c r="FZ384" t="s">
        <v>7758</v>
      </c>
      <c r="GA384" t="s">
        <v>36</v>
      </c>
      <c r="GB384" t="s">
        <v>37</v>
      </c>
      <c r="GC384">
        <v>30000000</v>
      </c>
      <c r="GD384">
        <v>1993</v>
      </c>
      <c r="GE384">
        <v>7.2</v>
      </c>
      <c r="GG384" t="s">
        <v>8611</v>
      </c>
      <c r="GH384">
        <v>102</v>
      </c>
      <c r="GI384">
        <v>14334645</v>
      </c>
      <c r="GJ384" t="s">
        <v>1744</v>
      </c>
      <c r="GK384" t="s">
        <v>8612</v>
      </c>
      <c r="GL384" t="s">
        <v>36</v>
      </c>
      <c r="GM384" t="s">
        <v>37</v>
      </c>
      <c r="GN384">
        <v>25000000</v>
      </c>
      <c r="GO384">
        <v>2004</v>
      </c>
      <c r="GP384">
        <v>4.8</v>
      </c>
      <c r="HC384" t="s">
        <v>5237</v>
      </c>
      <c r="HD384">
        <v>89</v>
      </c>
      <c r="HE384">
        <v>47553512</v>
      </c>
      <c r="HF384" t="s">
        <v>3682</v>
      </c>
      <c r="HG384" t="s">
        <v>5239</v>
      </c>
      <c r="HH384" t="s">
        <v>36</v>
      </c>
      <c r="HI384" t="s">
        <v>37</v>
      </c>
      <c r="HJ384">
        <v>50000000</v>
      </c>
      <c r="HK384">
        <v>2014</v>
      </c>
      <c r="HL384">
        <v>5.8</v>
      </c>
    </row>
    <row r="385" spans="2:220" x14ac:dyDescent="0.2">
      <c r="B385" t="s">
        <v>1969</v>
      </c>
      <c r="C385">
        <v>126</v>
      </c>
      <c r="D385">
        <v>63540020</v>
      </c>
      <c r="E385" t="s">
        <v>1970</v>
      </c>
      <c r="F385" t="s">
        <v>1971</v>
      </c>
      <c r="G385" t="s">
        <v>36</v>
      </c>
      <c r="H385" t="s">
        <v>1463</v>
      </c>
      <c r="I385">
        <v>93000000</v>
      </c>
      <c r="J385">
        <v>1997</v>
      </c>
      <c r="K385">
        <v>7.7</v>
      </c>
      <c r="M385" t="s">
        <v>116</v>
      </c>
      <c r="N385">
        <v>114</v>
      </c>
      <c r="O385">
        <v>65171860</v>
      </c>
      <c r="P385" t="s">
        <v>357</v>
      </c>
      <c r="Q385" t="s">
        <v>358</v>
      </c>
      <c r="R385" t="s">
        <v>36</v>
      </c>
      <c r="S385" t="s">
        <v>37</v>
      </c>
      <c r="T385">
        <v>195000000</v>
      </c>
      <c r="U385">
        <v>2013</v>
      </c>
      <c r="V385">
        <v>6.3</v>
      </c>
      <c r="AT385" t="s">
        <v>3878</v>
      </c>
      <c r="AU385">
        <v>109</v>
      </c>
      <c r="AV385">
        <v>69148997</v>
      </c>
      <c r="AW385" t="s">
        <v>6500</v>
      </c>
      <c r="AX385" t="s">
        <v>10700</v>
      </c>
      <c r="AY385" t="s">
        <v>36</v>
      </c>
      <c r="AZ385" t="s">
        <v>37</v>
      </c>
      <c r="BA385">
        <v>37000000</v>
      </c>
      <c r="BB385">
        <v>2004</v>
      </c>
      <c r="BC385">
        <v>5.4</v>
      </c>
      <c r="BE385" t="s">
        <v>13076</v>
      </c>
      <c r="BF385">
        <v>116</v>
      </c>
      <c r="BG385">
        <v>22201636</v>
      </c>
      <c r="BH385" t="s">
        <v>19660</v>
      </c>
      <c r="BI385" t="s">
        <v>19661</v>
      </c>
      <c r="BJ385" t="s">
        <v>36</v>
      </c>
      <c r="BK385" t="s">
        <v>37</v>
      </c>
      <c r="BL385">
        <v>8000000</v>
      </c>
      <c r="BM385">
        <v>2005</v>
      </c>
      <c r="BN385">
        <v>7.4</v>
      </c>
      <c r="CA385" t="s">
        <v>5507</v>
      </c>
      <c r="CB385">
        <v>129</v>
      </c>
      <c r="CC385">
        <v>59365105</v>
      </c>
      <c r="CD385" t="s">
        <v>434</v>
      </c>
      <c r="CE385" t="s">
        <v>5791</v>
      </c>
      <c r="CF385" t="s">
        <v>36</v>
      </c>
      <c r="CG385" t="s">
        <v>55</v>
      </c>
      <c r="CH385">
        <v>45000000</v>
      </c>
      <c r="CI385">
        <v>2003</v>
      </c>
      <c r="CJ385">
        <v>7.7</v>
      </c>
      <c r="CL385" t="s">
        <v>843</v>
      </c>
      <c r="CM385">
        <v>97</v>
      </c>
      <c r="CN385">
        <v>18318000</v>
      </c>
      <c r="CO385" t="s">
        <v>2863</v>
      </c>
      <c r="CP385" t="s">
        <v>2864</v>
      </c>
      <c r="CQ385" t="s">
        <v>36</v>
      </c>
      <c r="CR385" t="s">
        <v>368</v>
      </c>
      <c r="CS385">
        <v>80000000</v>
      </c>
      <c r="CT385">
        <v>1998</v>
      </c>
      <c r="CU385">
        <v>5.8</v>
      </c>
      <c r="CW385" t="s">
        <v>7172</v>
      </c>
      <c r="CX385">
        <v>127</v>
      </c>
      <c r="CY385">
        <v>290158751</v>
      </c>
      <c r="CZ385" t="s">
        <v>389</v>
      </c>
      <c r="DA385" t="s">
        <v>10200</v>
      </c>
      <c r="DB385" t="s">
        <v>36</v>
      </c>
      <c r="DC385" t="s">
        <v>37</v>
      </c>
      <c r="DD385">
        <v>18000000</v>
      </c>
      <c r="DE385">
        <v>1980</v>
      </c>
      <c r="DF385">
        <v>8.8000000000000007</v>
      </c>
      <c r="DS385" t="s">
        <v>2493</v>
      </c>
      <c r="DT385">
        <v>90</v>
      </c>
      <c r="DU385">
        <v>101055</v>
      </c>
      <c r="DV385" t="s">
        <v>7950</v>
      </c>
      <c r="DW385" t="s">
        <v>18423</v>
      </c>
      <c r="DX385" t="s">
        <v>36</v>
      </c>
      <c r="DY385" t="s">
        <v>37</v>
      </c>
      <c r="DZ385">
        <v>4000000</v>
      </c>
      <c r="EA385">
        <v>2009</v>
      </c>
      <c r="EB385">
        <v>5</v>
      </c>
      <c r="EZ385" t="s">
        <v>14695</v>
      </c>
      <c r="FA385">
        <v>118</v>
      </c>
      <c r="FB385">
        <v>399879</v>
      </c>
      <c r="FC385" t="s">
        <v>14697</v>
      </c>
      <c r="FD385" t="s">
        <v>14698</v>
      </c>
      <c r="FE385" t="s">
        <v>36</v>
      </c>
      <c r="FF385" t="s">
        <v>368</v>
      </c>
      <c r="FG385">
        <v>15000000</v>
      </c>
      <c r="FH385">
        <v>2006</v>
      </c>
      <c r="FI385">
        <v>6.4</v>
      </c>
      <c r="FV385" t="s">
        <v>14182</v>
      </c>
      <c r="FW385">
        <v>109</v>
      </c>
      <c r="FX385">
        <v>31990064</v>
      </c>
      <c r="FY385" t="s">
        <v>14139</v>
      </c>
      <c r="FZ385" t="s">
        <v>14183</v>
      </c>
      <c r="GA385" t="s">
        <v>36</v>
      </c>
      <c r="GB385" t="s">
        <v>37</v>
      </c>
      <c r="GC385">
        <v>12000000</v>
      </c>
      <c r="GD385">
        <v>2015</v>
      </c>
      <c r="GE385">
        <v>6.4</v>
      </c>
      <c r="GG385" t="s">
        <v>3481</v>
      </c>
      <c r="GH385">
        <v>91</v>
      </c>
      <c r="GI385">
        <v>14294842</v>
      </c>
      <c r="GJ385" t="s">
        <v>3482</v>
      </c>
      <c r="GK385" t="s">
        <v>3483</v>
      </c>
      <c r="GL385" t="s">
        <v>36</v>
      </c>
      <c r="GM385" t="s">
        <v>37</v>
      </c>
      <c r="GN385">
        <v>70000000</v>
      </c>
      <c r="GO385">
        <v>2002</v>
      </c>
      <c r="GP385">
        <v>3.6</v>
      </c>
      <c r="HC385" t="s">
        <v>2258</v>
      </c>
      <c r="HD385">
        <v>104</v>
      </c>
      <c r="HE385">
        <v>47474112</v>
      </c>
      <c r="HF385" t="s">
        <v>250</v>
      </c>
      <c r="HG385" t="s">
        <v>2260</v>
      </c>
      <c r="HH385" t="s">
        <v>36</v>
      </c>
      <c r="HI385" t="s">
        <v>37</v>
      </c>
      <c r="HJ385">
        <v>90000000</v>
      </c>
      <c r="HK385">
        <v>1997</v>
      </c>
      <c r="HL385">
        <v>5.4</v>
      </c>
    </row>
    <row r="386" spans="2:220" x14ac:dyDescent="0.2">
      <c r="B386" t="s">
        <v>2287</v>
      </c>
      <c r="C386">
        <v>97</v>
      </c>
      <c r="D386">
        <v>63408614</v>
      </c>
      <c r="E386" t="s">
        <v>1782</v>
      </c>
      <c r="F386" t="s">
        <v>4664</v>
      </c>
      <c r="G386" t="s">
        <v>36</v>
      </c>
      <c r="H386" t="s">
        <v>37</v>
      </c>
      <c r="I386">
        <v>55000000</v>
      </c>
      <c r="J386">
        <v>1989</v>
      </c>
      <c r="K386">
        <v>6.3</v>
      </c>
      <c r="M386" t="s">
        <v>185</v>
      </c>
      <c r="N386">
        <v>150</v>
      </c>
      <c r="O386">
        <v>65007045</v>
      </c>
      <c r="P386" t="s">
        <v>57</v>
      </c>
      <c r="Q386" t="s">
        <v>1022</v>
      </c>
      <c r="R386" t="s">
        <v>36</v>
      </c>
      <c r="S386" t="s">
        <v>55</v>
      </c>
      <c r="T386">
        <v>140000000</v>
      </c>
      <c r="U386">
        <v>2014</v>
      </c>
      <c r="V386">
        <v>6.1</v>
      </c>
      <c r="AT386" t="s">
        <v>701</v>
      </c>
      <c r="AU386">
        <v>98</v>
      </c>
      <c r="AV386">
        <v>68856263</v>
      </c>
      <c r="AW386" t="s">
        <v>8533</v>
      </c>
      <c r="AX386" t="s">
        <v>13380</v>
      </c>
      <c r="AY386" t="s">
        <v>36</v>
      </c>
      <c r="AZ386" t="s">
        <v>37</v>
      </c>
      <c r="BA386">
        <v>15000000</v>
      </c>
      <c r="BB386">
        <v>1993</v>
      </c>
      <c r="BC386">
        <v>6.9</v>
      </c>
      <c r="BE386" t="s">
        <v>12234</v>
      </c>
      <c r="BF386">
        <v>94</v>
      </c>
      <c r="BG386">
        <v>22189039</v>
      </c>
      <c r="BH386" t="s">
        <v>2452</v>
      </c>
      <c r="BI386" t="s">
        <v>12917</v>
      </c>
      <c r="BJ386" t="s">
        <v>36</v>
      </c>
      <c r="BK386" t="s">
        <v>37</v>
      </c>
      <c r="BL386">
        <v>15000000</v>
      </c>
      <c r="BM386">
        <v>1993</v>
      </c>
      <c r="BN386">
        <v>5.5</v>
      </c>
      <c r="CA386" t="s">
        <v>5380</v>
      </c>
      <c r="CB386">
        <v>99</v>
      </c>
      <c r="CC386">
        <v>59073773</v>
      </c>
      <c r="CD386" t="s">
        <v>545</v>
      </c>
      <c r="CE386" t="s">
        <v>8055</v>
      </c>
      <c r="CF386" t="s">
        <v>36</v>
      </c>
      <c r="CG386" t="s">
        <v>37</v>
      </c>
      <c r="CH386">
        <v>25000000</v>
      </c>
      <c r="CI386">
        <v>2014</v>
      </c>
      <c r="CJ386">
        <v>8.1</v>
      </c>
      <c r="CL386" t="s">
        <v>1360</v>
      </c>
      <c r="CM386">
        <v>114</v>
      </c>
      <c r="CN386">
        <v>18252684</v>
      </c>
      <c r="CO386" t="s">
        <v>428</v>
      </c>
      <c r="CP386" t="s">
        <v>11060</v>
      </c>
      <c r="CQ386" t="s">
        <v>36</v>
      </c>
      <c r="CR386" t="s">
        <v>37</v>
      </c>
      <c r="CS386">
        <v>30000000</v>
      </c>
      <c r="CT386">
        <v>1998</v>
      </c>
      <c r="CU386">
        <v>6.9</v>
      </c>
      <c r="CW386" t="s">
        <v>10238</v>
      </c>
      <c r="CX386">
        <v>100</v>
      </c>
      <c r="CY386">
        <v>4756</v>
      </c>
      <c r="CZ386" t="s">
        <v>1350</v>
      </c>
      <c r="DA386" t="s">
        <v>10240</v>
      </c>
      <c r="DB386" t="s">
        <v>36</v>
      </c>
      <c r="DC386" t="s">
        <v>55</v>
      </c>
      <c r="DD386">
        <v>25000000</v>
      </c>
      <c r="DE386">
        <v>2013</v>
      </c>
      <c r="DF386">
        <v>5.4</v>
      </c>
      <c r="DS386" t="s">
        <v>21806</v>
      </c>
      <c r="DT386">
        <v>95</v>
      </c>
      <c r="DU386">
        <v>100659</v>
      </c>
      <c r="DV386" t="s">
        <v>21807</v>
      </c>
      <c r="DW386" t="s">
        <v>21808</v>
      </c>
      <c r="DX386" t="s">
        <v>36</v>
      </c>
      <c r="DY386" t="s">
        <v>37</v>
      </c>
      <c r="DZ386">
        <v>900000</v>
      </c>
      <c r="EA386">
        <v>2009</v>
      </c>
      <c r="EB386">
        <v>6.4</v>
      </c>
      <c r="EZ386" t="s">
        <v>13179</v>
      </c>
      <c r="FA386">
        <v>100</v>
      </c>
      <c r="FB386">
        <v>373967</v>
      </c>
      <c r="FC386" t="s">
        <v>3761</v>
      </c>
      <c r="FD386" t="s">
        <v>20977</v>
      </c>
      <c r="FE386" t="s">
        <v>36</v>
      </c>
      <c r="FF386" t="s">
        <v>37</v>
      </c>
      <c r="FG386">
        <v>1500000</v>
      </c>
      <c r="FH386">
        <v>2001</v>
      </c>
      <c r="FI386">
        <v>6.5</v>
      </c>
      <c r="FV386" t="s">
        <v>16485</v>
      </c>
      <c r="FW386">
        <v>112</v>
      </c>
      <c r="FX386">
        <v>31973840</v>
      </c>
      <c r="FY386" t="s">
        <v>313</v>
      </c>
      <c r="FZ386" t="s">
        <v>16487</v>
      </c>
      <c r="GA386" t="s">
        <v>36</v>
      </c>
      <c r="GB386" t="s">
        <v>765</v>
      </c>
      <c r="GD386">
        <v>2008</v>
      </c>
      <c r="GE386">
        <v>7.2</v>
      </c>
      <c r="GG386" t="s">
        <v>11166</v>
      </c>
      <c r="GH386">
        <v>95</v>
      </c>
      <c r="GI386">
        <v>14291570</v>
      </c>
      <c r="GJ386" t="s">
        <v>2868</v>
      </c>
      <c r="GK386" t="s">
        <v>11167</v>
      </c>
      <c r="GL386" t="s">
        <v>36</v>
      </c>
      <c r="GM386" t="s">
        <v>1463</v>
      </c>
      <c r="GN386">
        <v>20000000</v>
      </c>
      <c r="GO386">
        <v>2012</v>
      </c>
      <c r="GP386">
        <v>6.1</v>
      </c>
      <c r="HC386" t="s">
        <v>223</v>
      </c>
      <c r="HD386">
        <v>110</v>
      </c>
      <c r="HE386">
        <v>47456450</v>
      </c>
      <c r="HF386" t="s">
        <v>748</v>
      </c>
      <c r="HG386" t="s">
        <v>3222</v>
      </c>
      <c r="HH386" t="s">
        <v>36</v>
      </c>
      <c r="HI386" t="s">
        <v>37</v>
      </c>
      <c r="HJ386">
        <v>70000000</v>
      </c>
      <c r="HK386">
        <v>2007</v>
      </c>
      <c r="HL386">
        <v>7.1</v>
      </c>
    </row>
    <row r="387" spans="2:220" x14ac:dyDescent="0.2">
      <c r="B387" t="s">
        <v>701</v>
      </c>
      <c r="C387">
        <v>109</v>
      </c>
      <c r="D387">
        <v>63143812</v>
      </c>
      <c r="E387" t="s">
        <v>703</v>
      </c>
      <c r="F387" t="s">
        <v>704</v>
      </c>
      <c r="G387" t="s">
        <v>36</v>
      </c>
      <c r="H387" t="s">
        <v>37</v>
      </c>
      <c r="I387">
        <v>150000000</v>
      </c>
      <c r="J387">
        <v>2010</v>
      </c>
      <c r="K387">
        <v>6.1</v>
      </c>
      <c r="M387" t="s">
        <v>185</v>
      </c>
      <c r="N387">
        <v>150</v>
      </c>
      <c r="O387">
        <v>65007045</v>
      </c>
      <c r="P387" t="s">
        <v>57</v>
      </c>
      <c r="Q387" t="s">
        <v>1022</v>
      </c>
      <c r="R387" t="s">
        <v>36</v>
      </c>
      <c r="S387" t="s">
        <v>55</v>
      </c>
      <c r="T387">
        <v>140000000</v>
      </c>
      <c r="U387">
        <v>2014</v>
      </c>
      <c r="V387">
        <v>6.1</v>
      </c>
      <c r="AT387" t="s">
        <v>1074</v>
      </c>
      <c r="AU387">
        <v>124</v>
      </c>
      <c r="AV387">
        <v>68642452</v>
      </c>
      <c r="AW387" t="s">
        <v>658</v>
      </c>
      <c r="AX387" t="s">
        <v>1076</v>
      </c>
      <c r="AY387" t="s">
        <v>36</v>
      </c>
      <c r="AZ387" t="s">
        <v>55</v>
      </c>
      <c r="BA387">
        <v>130000000</v>
      </c>
      <c r="BB387">
        <v>2005</v>
      </c>
      <c r="BC387">
        <v>6</v>
      </c>
      <c r="BE387" t="s">
        <v>2064</v>
      </c>
      <c r="BF387">
        <v>104</v>
      </c>
      <c r="BG387">
        <v>21413502</v>
      </c>
      <c r="BH387" t="s">
        <v>4788</v>
      </c>
      <c r="BI387" t="s">
        <v>5503</v>
      </c>
      <c r="BJ387" t="s">
        <v>36</v>
      </c>
      <c r="BK387" t="s">
        <v>37</v>
      </c>
      <c r="BL387">
        <v>40000000</v>
      </c>
      <c r="BM387">
        <v>1990</v>
      </c>
      <c r="BN387">
        <v>6.3</v>
      </c>
      <c r="CA387" t="s">
        <v>2046</v>
      </c>
      <c r="CB387">
        <v>106</v>
      </c>
      <c r="CC387">
        <v>59068786</v>
      </c>
      <c r="CD387" t="s">
        <v>6410</v>
      </c>
      <c r="CE387" t="s">
        <v>6411</v>
      </c>
      <c r="CF387" t="s">
        <v>36</v>
      </c>
      <c r="CG387" t="s">
        <v>37</v>
      </c>
      <c r="CH387">
        <v>40000000</v>
      </c>
      <c r="CI387">
        <v>2001</v>
      </c>
      <c r="CJ387">
        <v>6.4</v>
      </c>
      <c r="CL387" t="s">
        <v>11083</v>
      </c>
      <c r="CM387">
        <v>68</v>
      </c>
      <c r="CN387">
        <v>18081626</v>
      </c>
      <c r="CO387" t="s">
        <v>10786</v>
      </c>
      <c r="CP387" t="s">
        <v>11085</v>
      </c>
      <c r="CQ387" t="s">
        <v>36</v>
      </c>
      <c r="CR387" t="s">
        <v>37</v>
      </c>
      <c r="CS387">
        <v>20000000</v>
      </c>
      <c r="CT387">
        <v>2005</v>
      </c>
      <c r="CU387">
        <v>6.4</v>
      </c>
      <c r="CW387" t="s">
        <v>3521</v>
      </c>
      <c r="CX387">
        <v>114</v>
      </c>
      <c r="CY387">
        <v>71975611</v>
      </c>
      <c r="CZ387" t="s">
        <v>10318</v>
      </c>
      <c r="DA387" t="s">
        <v>10319</v>
      </c>
      <c r="DB387" t="s">
        <v>36</v>
      </c>
      <c r="DC387" t="s">
        <v>37</v>
      </c>
      <c r="DD387">
        <v>25000000</v>
      </c>
      <c r="DE387">
        <v>2007</v>
      </c>
      <c r="DF387">
        <v>6.8</v>
      </c>
      <c r="DS387" t="s">
        <v>22628</v>
      </c>
      <c r="DT387">
        <v>82</v>
      </c>
      <c r="DU387">
        <v>98017</v>
      </c>
      <c r="DV387" t="s">
        <v>4634</v>
      </c>
      <c r="DW387" t="s">
        <v>22629</v>
      </c>
      <c r="DX387" t="s">
        <v>36</v>
      </c>
      <c r="DY387" t="s">
        <v>1463</v>
      </c>
      <c r="DZ387">
        <v>500000</v>
      </c>
      <c r="EA387">
        <v>2010</v>
      </c>
      <c r="EB387">
        <v>5.8</v>
      </c>
      <c r="EZ387" t="s">
        <v>16210</v>
      </c>
      <c r="FA387">
        <v>109</v>
      </c>
      <c r="FB387">
        <v>336456</v>
      </c>
      <c r="FC387" t="s">
        <v>95</v>
      </c>
      <c r="FD387" t="s">
        <v>16212</v>
      </c>
      <c r="FE387" t="s">
        <v>36</v>
      </c>
      <c r="FF387" t="s">
        <v>37</v>
      </c>
      <c r="FG387">
        <v>8000000</v>
      </c>
      <c r="FH387">
        <v>2003</v>
      </c>
      <c r="FI387">
        <v>5.6</v>
      </c>
      <c r="FV387" t="s">
        <v>18457</v>
      </c>
      <c r="FW387">
        <v>111</v>
      </c>
      <c r="FX387">
        <v>31968347</v>
      </c>
      <c r="FY387" t="s">
        <v>703</v>
      </c>
      <c r="FZ387" t="s">
        <v>18458</v>
      </c>
      <c r="GA387" t="s">
        <v>36</v>
      </c>
      <c r="GB387" t="s">
        <v>37</v>
      </c>
      <c r="GC387">
        <v>3600000</v>
      </c>
      <c r="GD387">
        <v>1995</v>
      </c>
      <c r="GE387">
        <v>7.6</v>
      </c>
      <c r="GG387" t="s">
        <v>8038</v>
      </c>
      <c r="GH387">
        <v>113</v>
      </c>
      <c r="GI387">
        <v>14268533</v>
      </c>
      <c r="GJ387" t="s">
        <v>438</v>
      </c>
      <c r="GK387" t="s">
        <v>8040</v>
      </c>
      <c r="GL387" t="s">
        <v>36</v>
      </c>
      <c r="GM387" t="s">
        <v>55</v>
      </c>
      <c r="GN387">
        <v>31500000</v>
      </c>
      <c r="GO387">
        <v>2016</v>
      </c>
      <c r="GP387">
        <v>6.3</v>
      </c>
      <c r="HC387" t="s">
        <v>387</v>
      </c>
      <c r="HD387">
        <v>163</v>
      </c>
      <c r="HE387">
        <v>47379090</v>
      </c>
      <c r="HF387" t="s">
        <v>849</v>
      </c>
      <c r="HG387" t="s">
        <v>3093</v>
      </c>
      <c r="HH387" t="s">
        <v>36</v>
      </c>
      <c r="HI387" t="s">
        <v>1463</v>
      </c>
      <c r="HJ387">
        <v>70000000</v>
      </c>
      <c r="HK387">
        <v>2005</v>
      </c>
      <c r="HL387">
        <v>7.6</v>
      </c>
    </row>
    <row r="388" spans="2:220" x14ac:dyDescent="0.2">
      <c r="B388" t="s">
        <v>8050</v>
      </c>
      <c r="C388">
        <v>126</v>
      </c>
      <c r="D388">
        <v>62700000</v>
      </c>
      <c r="E388" t="s">
        <v>1091</v>
      </c>
      <c r="F388" t="s">
        <v>8051</v>
      </c>
      <c r="G388" t="s">
        <v>36</v>
      </c>
      <c r="H388" t="s">
        <v>55</v>
      </c>
      <c r="I388">
        <v>34000000</v>
      </c>
      <c r="J388">
        <v>1979</v>
      </c>
      <c r="K388">
        <v>6.3</v>
      </c>
      <c r="M388" t="s">
        <v>2446</v>
      </c>
      <c r="N388">
        <v>106</v>
      </c>
      <c r="O388">
        <v>64933670</v>
      </c>
      <c r="P388" t="s">
        <v>1525</v>
      </c>
      <c r="Q388" t="s">
        <v>2448</v>
      </c>
      <c r="R388" t="s">
        <v>36</v>
      </c>
      <c r="S388" t="s">
        <v>37</v>
      </c>
      <c r="T388">
        <v>85000000</v>
      </c>
      <c r="U388">
        <v>2012</v>
      </c>
      <c r="V388">
        <v>5.6</v>
      </c>
      <c r="AT388" t="s">
        <v>2540</v>
      </c>
      <c r="AU388">
        <v>94</v>
      </c>
      <c r="AV388">
        <v>68525609</v>
      </c>
      <c r="AW388" t="s">
        <v>2082</v>
      </c>
      <c r="AX388" t="s">
        <v>12390</v>
      </c>
      <c r="AY388" t="s">
        <v>36</v>
      </c>
      <c r="AZ388" t="s">
        <v>37</v>
      </c>
      <c r="BA388">
        <v>15600000</v>
      </c>
      <c r="BB388">
        <v>2000</v>
      </c>
      <c r="BC388">
        <v>6.5</v>
      </c>
      <c r="BE388" t="s">
        <v>12956</v>
      </c>
      <c r="BF388">
        <v>140</v>
      </c>
      <c r="BG388">
        <v>21383298</v>
      </c>
      <c r="BH388" t="s">
        <v>4211</v>
      </c>
      <c r="BI388" t="s">
        <v>12957</v>
      </c>
      <c r="BJ388" t="s">
        <v>36</v>
      </c>
      <c r="BK388" t="s">
        <v>37</v>
      </c>
      <c r="BL388">
        <v>15000000</v>
      </c>
      <c r="BM388">
        <v>2012</v>
      </c>
      <c r="BN388">
        <v>7.3</v>
      </c>
      <c r="CA388" t="s">
        <v>1013</v>
      </c>
      <c r="CB388">
        <v>116</v>
      </c>
      <c r="CC388">
        <v>58918501</v>
      </c>
      <c r="CD388" t="s">
        <v>1725</v>
      </c>
      <c r="CE388" t="s">
        <v>5673</v>
      </c>
      <c r="CF388" t="s">
        <v>36</v>
      </c>
      <c r="CG388" t="s">
        <v>37</v>
      </c>
      <c r="CH388">
        <v>46000000</v>
      </c>
      <c r="CI388">
        <v>1996</v>
      </c>
      <c r="CJ388">
        <v>6.6</v>
      </c>
      <c r="CL388" t="s">
        <v>14983</v>
      </c>
      <c r="CM388">
        <v>101</v>
      </c>
      <c r="CN388">
        <v>17655201</v>
      </c>
      <c r="CO388" t="s">
        <v>687</v>
      </c>
      <c r="CP388" t="s">
        <v>14984</v>
      </c>
      <c r="CQ388" t="s">
        <v>36</v>
      </c>
      <c r="CR388" t="s">
        <v>37</v>
      </c>
      <c r="CS388">
        <v>10000000</v>
      </c>
      <c r="CT388">
        <v>2008</v>
      </c>
      <c r="CU388">
        <v>6.7</v>
      </c>
      <c r="CW388" t="s">
        <v>3127</v>
      </c>
      <c r="CX388">
        <v>127</v>
      </c>
      <c r="CY388">
        <v>217631306</v>
      </c>
      <c r="CZ388" t="s">
        <v>1373</v>
      </c>
      <c r="DA388" t="s">
        <v>10336</v>
      </c>
      <c r="DB388" t="s">
        <v>36</v>
      </c>
      <c r="DC388" t="s">
        <v>37</v>
      </c>
      <c r="DD388">
        <v>22000000</v>
      </c>
      <c r="DE388">
        <v>1990</v>
      </c>
      <c r="DF388">
        <v>7</v>
      </c>
      <c r="DS388" t="s">
        <v>24076</v>
      </c>
      <c r="DT388">
        <v>111</v>
      </c>
      <c r="DU388">
        <v>94596</v>
      </c>
      <c r="DV388" t="s">
        <v>24078</v>
      </c>
      <c r="DW388" t="s">
        <v>24079</v>
      </c>
      <c r="DX388" t="s">
        <v>674</v>
      </c>
      <c r="DY388" t="s">
        <v>675</v>
      </c>
      <c r="DZ388">
        <v>1000000</v>
      </c>
      <c r="EA388">
        <v>1997</v>
      </c>
      <c r="EB388">
        <v>7.4</v>
      </c>
      <c r="EZ388" t="s">
        <v>12369</v>
      </c>
      <c r="FA388">
        <v>90</v>
      </c>
      <c r="FB388">
        <v>303439</v>
      </c>
      <c r="FC388" t="s">
        <v>10244</v>
      </c>
      <c r="FD388" t="s">
        <v>14375</v>
      </c>
      <c r="FE388" t="s">
        <v>36</v>
      </c>
      <c r="FF388" t="s">
        <v>37</v>
      </c>
      <c r="FG388">
        <v>8000000</v>
      </c>
      <c r="FH388">
        <v>2007</v>
      </c>
      <c r="FI388">
        <v>6.4</v>
      </c>
      <c r="FV388" t="s">
        <v>2244</v>
      </c>
      <c r="FW388">
        <v>104</v>
      </c>
      <c r="FX388">
        <v>31899000</v>
      </c>
      <c r="FY388" t="s">
        <v>6591</v>
      </c>
      <c r="FZ388" t="s">
        <v>16872</v>
      </c>
      <c r="GA388" t="s">
        <v>36</v>
      </c>
      <c r="GB388" t="s">
        <v>37</v>
      </c>
      <c r="GC388">
        <v>6500000</v>
      </c>
      <c r="GD388">
        <v>1980</v>
      </c>
      <c r="GE388">
        <v>7.1</v>
      </c>
      <c r="GG388" t="s">
        <v>4354</v>
      </c>
      <c r="GH388">
        <v>91</v>
      </c>
      <c r="GI388">
        <v>14218868</v>
      </c>
      <c r="GJ388" t="s">
        <v>4356</v>
      </c>
      <c r="GK388" t="s">
        <v>4357</v>
      </c>
      <c r="GL388" t="s">
        <v>36</v>
      </c>
      <c r="GM388" t="s">
        <v>37</v>
      </c>
      <c r="GN388">
        <v>65000000</v>
      </c>
      <c r="GO388">
        <v>2000</v>
      </c>
      <c r="GP388">
        <v>4.8</v>
      </c>
      <c r="HC388" t="s">
        <v>758</v>
      </c>
      <c r="HD388">
        <v>141</v>
      </c>
      <c r="HE388">
        <v>47307550</v>
      </c>
      <c r="HF388" t="s">
        <v>5854</v>
      </c>
      <c r="HG388" t="s">
        <v>5855</v>
      </c>
      <c r="HH388" t="s">
        <v>36</v>
      </c>
      <c r="HI388" t="s">
        <v>37</v>
      </c>
      <c r="HJ388">
        <v>45000000</v>
      </c>
      <c r="HK388">
        <v>2012</v>
      </c>
      <c r="HL388">
        <v>6.5</v>
      </c>
    </row>
    <row r="389" spans="2:220" x14ac:dyDescent="0.2">
      <c r="B389" t="s">
        <v>47</v>
      </c>
      <c r="C389">
        <v>125</v>
      </c>
      <c r="D389">
        <v>62647540</v>
      </c>
      <c r="E389" t="s">
        <v>371</v>
      </c>
      <c r="F389" t="s">
        <v>3246</v>
      </c>
      <c r="G389" t="s">
        <v>36</v>
      </c>
      <c r="H389" t="s">
        <v>765</v>
      </c>
      <c r="I389">
        <v>70000000</v>
      </c>
      <c r="J389">
        <v>2005</v>
      </c>
      <c r="K389">
        <v>7.1</v>
      </c>
      <c r="M389" t="s">
        <v>944</v>
      </c>
      <c r="N389">
        <v>77</v>
      </c>
      <c r="O389">
        <v>64736114</v>
      </c>
      <c r="P389" t="s">
        <v>1382</v>
      </c>
      <c r="Q389" t="s">
        <v>1383</v>
      </c>
      <c r="R389" t="s">
        <v>36</v>
      </c>
      <c r="S389" t="s">
        <v>37</v>
      </c>
      <c r="T389">
        <v>120000000</v>
      </c>
      <c r="U389">
        <v>2002</v>
      </c>
      <c r="V389">
        <v>5.4</v>
      </c>
      <c r="AT389" t="s">
        <v>1163</v>
      </c>
      <c r="AU389">
        <v>98</v>
      </c>
      <c r="AV389">
        <v>68353550</v>
      </c>
      <c r="AW389" t="s">
        <v>82</v>
      </c>
      <c r="AX389" t="s">
        <v>14793</v>
      </c>
      <c r="AY389" t="s">
        <v>36</v>
      </c>
      <c r="AZ389" t="s">
        <v>37</v>
      </c>
      <c r="BA389">
        <v>10000000</v>
      </c>
      <c r="BB389">
        <v>2000</v>
      </c>
      <c r="BC389">
        <v>5.9</v>
      </c>
      <c r="BE389" t="s">
        <v>2244</v>
      </c>
      <c r="BF389">
        <v>91</v>
      </c>
      <c r="BG389">
        <v>21370057</v>
      </c>
      <c r="BH389" t="s">
        <v>14566</v>
      </c>
      <c r="BI389" t="s">
        <v>14567</v>
      </c>
      <c r="BJ389" t="s">
        <v>36</v>
      </c>
      <c r="BK389" t="s">
        <v>37</v>
      </c>
      <c r="BL389">
        <v>12000000</v>
      </c>
      <c r="BM389">
        <v>1992</v>
      </c>
      <c r="BN389">
        <v>6</v>
      </c>
      <c r="CA389" t="s">
        <v>7794</v>
      </c>
      <c r="CB389">
        <v>125</v>
      </c>
      <c r="CC389">
        <v>58800000</v>
      </c>
      <c r="CD389" t="s">
        <v>5220</v>
      </c>
      <c r="CE389" t="s">
        <v>17385</v>
      </c>
      <c r="CF389" t="s">
        <v>36</v>
      </c>
      <c r="CG389" t="s">
        <v>55</v>
      </c>
      <c r="CH389">
        <v>5500000</v>
      </c>
      <c r="CI389">
        <v>1981</v>
      </c>
      <c r="CJ389">
        <v>7.2</v>
      </c>
      <c r="CL389" t="s">
        <v>6061</v>
      </c>
      <c r="CM389">
        <v>92</v>
      </c>
      <c r="CN389">
        <v>17596256</v>
      </c>
      <c r="CO389" t="s">
        <v>498</v>
      </c>
      <c r="CP389" t="s">
        <v>7605</v>
      </c>
      <c r="CQ389" t="s">
        <v>36</v>
      </c>
      <c r="CR389" t="s">
        <v>37</v>
      </c>
      <c r="CS389">
        <v>35000000</v>
      </c>
      <c r="CT389">
        <v>2010</v>
      </c>
      <c r="CU389">
        <v>3.8</v>
      </c>
      <c r="CW389" t="s">
        <v>4201</v>
      </c>
      <c r="CX389">
        <v>97</v>
      </c>
      <c r="CY389">
        <v>144833357</v>
      </c>
      <c r="CZ389" t="s">
        <v>3657</v>
      </c>
      <c r="DA389" t="s">
        <v>10343</v>
      </c>
      <c r="DB389" t="s">
        <v>36</v>
      </c>
      <c r="DC389" t="s">
        <v>37</v>
      </c>
      <c r="DD389">
        <v>22000000</v>
      </c>
      <c r="DE389">
        <v>1994</v>
      </c>
      <c r="DF389">
        <v>6.4</v>
      </c>
      <c r="DS389" t="s">
        <v>20782</v>
      </c>
      <c r="DT389">
        <v>105</v>
      </c>
      <c r="DU389">
        <v>92401</v>
      </c>
      <c r="DV389" t="s">
        <v>20783</v>
      </c>
      <c r="DW389" t="s">
        <v>20784</v>
      </c>
      <c r="DX389" t="s">
        <v>36</v>
      </c>
      <c r="DY389" t="s">
        <v>37</v>
      </c>
      <c r="DZ389">
        <v>2000000</v>
      </c>
      <c r="EA389">
        <v>2010</v>
      </c>
      <c r="EB389">
        <v>6.3</v>
      </c>
      <c r="EZ389" t="s">
        <v>9800</v>
      </c>
      <c r="FA389">
        <v>160</v>
      </c>
      <c r="FB389">
        <v>273420</v>
      </c>
      <c r="FC389" t="s">
        <v>791</v>
      </c>
      <c r="FD389" t="s">
        <v>12319</v>
      </c>
      <c r="FE389" t="s">
        <v>36</v>
      </c>
      <c r="FF389" t="s">
        <v>1463</v>
      </c>
      <c r="FG389">
        <v>17000000</v>
      </c>
      <c r="FH389">
        <v>2006</v>
      </c>
      <c r="FI389">
        <v>5.5</v>
      </c>
      <c r="FV389" t="s">
        <v>12500</v>
      </c>
      <c r="FW389">
        <v>90</v>
      </c>
      <c r="FX389">
        <v>31585300</v>
      </c>
      <c r="FY389" t="s">
        <v>44</v>
      </c>
      <c r="FZ389" t="s">
        <v>12832</v>
      </c>
      <c r="GA389" t="s">
        <v>36</v>
      </c>
      <c r="GB389" t="s">
        <v>37</v>
      </c>
      <c r="GC389">
        <v>15000000</v>
      </c>
      <c r="GD389">
        <v>2005</v>
      </c>
      <c r="GE389">
        <v>6.1</v>
      </c>
      <c r="GG389" t="s">
        <v>9925</v>
      </c>
      <c r="GH389">
        <v>105</v>
      </c>
      <c r="GI389">
        <v>13854000</v>
      </c>
      <c r="GJ389" t="s">
        <v>1954</v>
      </c>
      <c r="GK389" t="s">
        <v>12506</v>
      </c>
      <c r="GL389" t="s">
        <v>36</v>
      </c>
      <c r="GM389" t="s">
        <v>37</v>
      </c>
      <c r="GN389">
        <v>20000000</v>
      </c>
      <c r="GO389">
        <v>1988</v>
      </c>
      <c r="GP389">
        <v>5.2</v>
      </c>
      <c r="HC389" t="s">
        <v>4368</v>
      </c>
      <c r="HD389">
        <v>102</v>
      </c>
      <c r="HE389">
        <v>47285499</v>
      </c>
      <c r="HF389" t="s">
        <v>6006</v>
      </c>
      <c r="HG389" t="s">
        <v>9535</v>
      </c>
      <c r="HH389" t="s">
        <v>36</v>
      </c>
      <c r="HI389" t="s">
        <v>37</v>
      </c>
      <c r="HJ389">
        <v>26000000</v>
      </c>
      <c r="HK389">
        <v>2003</v>
      </c>
      <c r="HL389">
        <v>5</v>
      </c>
    </row>
    <row r="390" spans="2:220" x14ac:dyDescent="0.2">
      <c r="B390" t="s">
        <v>406</v>
      </c>
      <c r="C390">
        <v>104</v>
      </c>
      <c r="D390">
        <v>62494975</v>
      </c>
      <c r="E390" t="s">
        <v>2416</v>
      </c>
      <c r="F390" t="s">
        <v>2417</v>
      </c>
      <c r="G390" t="s">
        <v>36</v>
      </c>
      <c r="H390" t="s">
        <v>37</v>
      </c>
      <c r="I390">
        <v>85000000</v>
      </c>
      <c r="J390">
        <v>2006</v>
      </c>
      <c r="K390">
        <v>6</v>
      </c>
      <c r="M390" t="s">
        <v>1069</v>
      </c>
      <c r="N390">
        <v>129</v>
      </c>
      <c r="O390">
        <v>64685359</v>
      </c>
      <c r="P390" t="s">
        <v>102</v>
      </c>
      <c r="Q390" t="s">
        <v>2229</v>
      </c>
      <c r="R390" t="s">
        <v>36</v>
      </c>
      <c r="S390" t="s">
        <v>37</v>
      </c>
      <c r="T390">
        <v>90000000</v>
      </c>
      <c r="U390">
        <v>2016</v>
      </c>
      <c r="V390">
        <v>6.9</v>
      </c>
      <c r="AT390" t="s">
        <v>2040</v>
      </c>
      <c r="AU390">
        <v>94</v>
      </c>
      <c r="AV390">
        <v>68218041</v>
      </c>
      <c r="AW390" t="s">
        <v>4683</v>
      </c>
      <c r="AX390" t="s">
        <v>4684</v>
      </c>
      <c r="AY390" t="s">
        <v>36</v>
      </c>
      <c r="AZ390" t="s">
        <v>37</v>
      </c>
      <c r="BA390">
        <v>55000000</v>
      </c>
      <c r="BB390">
        <v>2011</v>
      </c>
      <c r="BC390">
        <v>6</v>
      </c>
      <c r="BE390" t="s">
        <v>3804</v>
      </c>
      <c r="BF390">
        <v>120</v>
      </c>
      <c r="BG390">
        <v>21244913</v>
      </c>
      <c r="BH390" t="s">
        <v>3804</v>
      </c>
      <c r="BI390" t="s">
        <v>19187</v>
      </c>
      <c r="BJ390" t="s">
        <v>36</v>
      </c>
      <c r="BK390" t="s">
        <v>765</v>
      </c>
      <c r="BL390">
        <v>4000000</v>
      </c>
      <c r="BM390">
        <v>2002</v>
      </c>
      <c r="BN390">
        <v>8</v>
      </c>
      <c r="CA390" t="s">
        <v>694</v>
      </c>
      <c r="CB390">
        <v>120</v>
      </c>
      <c r="CC390">
        <v>58700247</v>
      </c>
      <c r="CD390" t="s">
        <v>766</v>
      </c>
      <c r="CE390" t="s">
        <v>6982</v>
      </c>
      <c r="CF390" t="s">
        <v>36</v>
      </c>
      <c r="CG390" t="s">
        <v>37</v>
      </c>
      <c r="CH390">
        <v>38000000</v>
      </c>
      <c r="CI390">
        <v>2011</v>
      </c>
      <c r="CJ390">
        <v>6.9</v>
      </c>
      <c r="CL390" t="s">
        <v>3915</v>
      </c>
      <c r="CM390">
        <v>91</v>
      </c>
      <c r="CN390">
        <v>17292381</v>
      </c>
      <c r="CO390" t="s">
        <v>1475</v>
      </c>
      <c r="CP390" t="s">
        <v>14199</v>
      </c>
      <c r="CQ390" t="s">
        <v>36</v>
      </c>
      <c r="CR390" t="s">
        <v>37</v>
      </c>
      <c r="CS390">
        <v>12000000</v>
      </c>
      <c r="CT390">
        <v>2001</v>
      </c>
      <c r="CU390">
        <v>5.3</v>
      </c>
      <c r="CW390" t="s">
        <v>1615</v>
      </c>
      <c r="CX390">
        <v>133</v>
      </c>
      <c r="CY390">
        <v>51483949</v>
      </c>
      <c r="CZ390" t="s">
        <v>283</v>
      </c>
      <c r="DA390" t="s">
        <v>10385</v>
      </c>
      <c r="DB390" t="s">
        <v>36</v>
      </c>
      <c r="DC390" t="s">
        <v>55</v>
      </c>
      <c r="DD390">
        <v>22000000</v>
      </c>
      <c r="DE390">
        <v>2003</v>
      </c>
      <c r="DF390">
        <v>7</v>
      </c>
      <c r="DS390" t="s">
        <v>3167</v>
      </c>
      <c r="DT390">
        <v>84</v>
      </c>
      <c r="DU390">
        <v>90820</v>
      </c>
      <c r="DV390" t="s">
        <v>139</v>
      </c>
      <c r="DW390" t="s">
        <v>3170</v>
      </c>
      <c r="DX390" t="s">
        <v>36</v>
      </c>
      <c r="DY390" t="s">
        <v>37</v>
      </c>
      <c r="EA390">
        <v>2009</v>
      </c>
      <c r="EB390">
        <v>6</v>
      </c>
      <c r="EZ390" t="s">
        <v>18648</v>
      </c>
      <c r="FA390">
        <v>85</v>
      </c>
      <c r="FB390">
        <v>265107</v>
      </c>
      <c r="FC390" t="s">
        <v>7318</v>
      </c>
      <c r="FD390" t="s">
        <v>18651</v>
      </c>
      <c r="FE390" t="s">
        <v>36</v>
      </c>
      <c r="FF390" t="s">
        <v>368</v>
      </c>
      <c r="FG390">
        <v>1500000</v>
      </c>
      <c r="FH390">
        <v>2000</v>
      </c>
      <c r="FI390">
        <v>6.3</v>
      </c>
      <c r="FV390" t="s">
        <v>10970</v>
      </c>
      <c r="FW390">
        <v>104</v>
      </c>
      <c r="FX390">
        <v>31584722</v>
      </c>
      <c r="FY390" t="s">
        <v>709</v>
      </c>
      <c r="FZ390" t="s">
        <v>10971</v>
      </c>
      <c r="GA390" t="s">
        <v>36</v>
      </c>
      <c r="GB390" t="s">
        <v>37</v>
      </c>
      <c r="GC390">
        <v>20000000</v>
      </c>
      <c r="GD390">
        <v>2010</v>
      </c>
      <c r="GE390">
        <v>6.4</v>
      </c>
      <c r="GG390" t="s">
        <v>9325</v>
      </c>
      <c r="GH390">
        <v>99</v>
      </c>
      <c r="GI390">
        <v>13829734</v>
      </c>
      <c r="GJ390" t="s">
        <v>4532</v>
      </c>
      <c r="GK390" t="s">
        <v>9327</v>
      </c>
      <c r="GL390" t="s">
        <v>36</v>
      </c>
      <c r="GM390" t="s">
        <v>266</v>
      </c>
      <c r="GN390">
        <v>26000000</v>
      </c>
      <c r="GO390">
        <v>1994</v>
      </c>
      <c r="GP390">
        <v>4.3</v>
      </c>
      <c r="HC390" t="s">
        <v>3100</v>
      </c>
      <c r="HD390">
        <v>100</v>
      </c>
      <c r="HE390">
        <v>47000485</v>
      </c>
      <c r="HF390" t="s">
        <v>3102</v>
      </c>
      <c r="HG390" t="s">
        <v>3103</v>
      </c>
      <c r="HH390" t="s">
        <v>36</v>
      </c>
      <c r="HI390" t="s">
        <v>37</v>
      </c>
      <c r="HJ390">
        <v>75000000</v>
      </c>
      <c r="HK390">
        <v>2010</v>
      </c>
      <c r="HL390">
        <v>5.4</v>
      </c>
    </row>
    <row r="391" spans="2:220" x14ac:dyDescent="0.2">
      <c r="B391" t="s">
        <v>4169</v>
      </c>
      <c r="C391">
        <v>99</v>
      </c>
      <c r="D391">
        <v>62401264</v>
      </c>
      <c r="E391" t="s">
        <v>639</v>
      </c>
      <c r="F391" t="s">
        <v>4170</v>
      </c>
      <c r="G391" t="s">
        <v>36</v>
      </c>
      <c r="H391" t="s">
        <v>55</v>
      </c>
      <c r="I391">
        <v>60000000</v>
      </c>
      <c r="J391">
        <v>2016</v>
      </c>
      <c r="K391">
        <v>5.9</v>
      </c>
      <c r="M391" t="s">
        <v>933</v>
      </c>
      <c r="N391">
        <v>85</v>
      </c>
      <c r="O391">
        <v>64459316</v>
      </c>
      <c r="P391" t="s">
        <v>261</v>
      </c>
      <c r="Q391" t="s">
        <v>934</v>
      </c>
      <c r="R391" t="s">
        <v>36</v>
      </c>
      <c r="S391" t="s">
        <v>55</v>
      </c>
      <c r="T391">
        <v>149000000</v>
      </c>
      <c r="U391">
        <v>2006</v>
      </c>
      <c r="V391">
        <v>6.7</v>
      </c>
      <c r="AT391" t="s">
        <v>2654</v>
      </c>
      <c r="AU391">
        <v>93</v>
      </c>
      <c r="AV391">
        <v>68208190</v>
      </c>
      <c r="AW391" t="s">
        <v>4154</v>
      </c>
      <c r="AX391" t="s">
        <v>7153</v>
      </c>
      <c r="AY391" t="s">
        <v>36</v>
      </c>
      <c r="AZ391" t="s">
        <v>37</v>
      </c>
      <c r="BA391">
        <v>65000000</v>
      </c>
      <c r="BB391">
        <v>1999</v>
      </c>
      <c r="BC391">
        <v>6.3</v>
      </c>
      <c r="BE391" t="s">
        <v>6049</v>
      </c>
      <c r="BF391">
        <v>106</v>
      </c>
      <c r="BG391">
        <v>21200000</v>
      </c>
      <c r="BH391" t="s">
        <v>4470</v>
      </c>
      <c r="BI391" t="s">
        <v>11007</v>
      </c>
      <c r="BJ391" t="s">
        <v>36</v>
      </c>
      <c r="BK391" t="s">
        <v>37</v>
      </c>
      <c r="BL391">
        <v>20000000</v>
      </c>
      <c r="BM391">
        <v>1995</v>
      </c>
      <c r="BN391">
        <v>6.8</v>
      </c>
      <c r="CA391" t="s">
        <v>4289</v>
      </c>
      <c r="CB391">
        <v>113</v>
      </c>
      <c r="CC391">
        <v>58571513</v>
      </c>
      <c r="CD391" t="s">
        <v>2380</v>
      </c>
      <c r="CE391" t="s">
        <v>11557</v>
      </c>
      <c r="CF391" t="s">
        <v>36</v>
      </c>
      <c r="CG391" t="s">
        <v>37</v>
      </c>
      <c r="CH391">
        <v>19000000</v>
      </c>
      <c r="CI391">
        <v>1989</v>
      </c>
      <c r="CJ391">
        <v>6.8</v>
      </c>
      <c r="CL391" t="s">
        <v>4390</v>
      </c>
      <c r="CM391">
        <v>106</v>
      </c>
      <c r="CN391">
        <v>17281832</v>
      </c>
      <c r="CO391" t="s">
        <v>498</v>
      </c>
      <c r="CP391" t="s">
        <v>4391</v>
      </c>
      <c r="CQ391" t="s">
        <v>36</v>
      </c>
      <c r="CR391" t="s">
        <v>765</v>
      </c>
      <c r="CS391">
        <v>60000000</v>
      </c>
      <c r="CT391">
        <v>2008</v>
      </c>
      <c r="CU391">
        <v>6.1</v>
      </c>
      <c r="CW391" t="s">
        <v>10451</v>
      </c>
      <c r="CX391">
        <v>95</v>
      </c>
      <c r="CY391">
        <v>13555988</v>
      </c>
      <c r="CZ391" t="s">
        <v>2291</v>
      </c>
      <c r="DA391" t="s">
        <v>10452</v>
      </c>
      <c r="DB391" t="s">
        <v>36</v>
      </c>
      <c r="DC391" t="s">
        <v>765</v>
      </c>
      <c r="DD391">
        <v>22000000</v>
      </c>
      <c r="DE391">
        <v>2000</v>
      </c>
      <c r="DF391">
        <v>5.7</v>
      </c>
      <c r="DS391" t="s">
        <v>21806</v>
      </c>
      <c r="DT391">
        <v>101</v>
      </c>
      <c r="DU391">
        <v>77501</v>
      </c>
      <c r="DV391" t="s">
        <v>21807</v>
      </c>
      <c r="DW391" t="s">
        <v>22255</v>
      </c>
      <c r="DX391" t="s">
        <v>36</v>
      </c>
      <c r="DY391" t="s">
        <v>37</v>
      </c>
      <c r="DZ391">
        <v>750000</v>
      </c>
      <c r="EA391">
        <v>2011</v>
      </c>
      <c r="EB391">
        <v>5.5</v>
      </c>
      <c r="EZ391" t="s">
        <v>6049</v>
      </c>
      <c r="FA391">
        <v>103</v>
      </c>
      <c r="FB391">
        <v>236266</v>
      </c>
      <c r="FC391" t="s">
        <v>1155</v>
      </c>
      <c r="FD391" t="s">
        <v>16709</v>
      </c>
      <c r="FE391" t="s">
        <v>36</v>
      </c>
      <c r="FF391" t="s">
        <v>37</v>
      </c>
      <c r="FG391">
        <v>3500000</v>
      </c>
      <c r="FH391">
        <v>2002</v>
      </c>
      <c r="FI391">
        <v>6.2</v>
      </c>
      <c r="FV391" t="s">
        <v>2451</v>
      </c>
      <c r="FW391">
        <v>112</v>
      </c>
      <c r="FX391">
        <v>31494270</v>
      </c>
      <c r="FY391" t="s">
        <v>2454</v>
      </c>
      <c r="FZ391" t="s">
        <v>2455</v>
      </c>
      <c r="GA391" t="s">
        <v>36</v>
      </c>
      <c r="GB391" t="s">
        <v>37</v>
      </c>
      <c r="GC391">
        <v>60000000</v>
      </c>
      <c r="GD391">
        <v>2010</v>
      </c>
      <c r="GE391">
        <v>7.5</v>
      </c>
      <c r="GG391" t="s">
        <v>5365</v>
      </c>
      <c r="GH391">
        <v>109</v>
      </c>
      <c r="GI391">
        <v>13782838</v>
      </c>
      <c r="GJ391" t="s">
        <v>6069</v>
      </c>
      <c r="GK391" t="s">
        <v>7047</v>
      </c>
      <c r="GL391" t="s">
        <v>36</v>
      </c>
      <c r="GM391" t="s">
        <v>37</v>
      </c>
      <c r="GN391">
        <v>15000000</v>
      </c>
      <c r="GO391">
        <v>1982</v>
      </c>
      <c r="GP391">
        <v>8.1999999999999993</v>
      </c>
      <c r="HC391" t="s">
        <v>5365</v>
      </c>
      <c r="HD391">
        <v>101</v>
      </c>
      <c r="HE391">
        <v>47000000</v>
      </c>
      <c r="HF391" t="s">
        <v>1732</v>
      </c>
      <c r="HG391" t="s">
        <v>12168</v>
      </c>
      <c r="HH391" t="s">
        <v>36</v>
      </c>
      <c r="HI391" t="s">
        <v>37</v>
      </c>
      <c r="HJ391">
        <v>300000</v>
      </c>
      <c r="HK391">
        <v>1978</v>
      </c>
      <c r="HL391">
        <v>7.9</v>
      </c>
    </row>
    <row r="392" spans="2:220" x14ac:dyDescent="0.2">
      <c r="B392" t="s">
        <v>3454</v>
      </c>
      <c r="C392">
        <v>88</v>
      </c>
      <c r="D392">
        <v>62321039</v>
      </c>
      <c r="E392" t="s">
        <v>1536</v>
      </c>
      <c r="F392" t="s">
        <v>3457</v>
      </c>
      <c r="G392" t="s">
        <v>36</v>
      </c>
      <c r="H392" t="s">
        <v>37</v>
      </c>
      <c r="I392">
        <v>70000000</v>
      </c>
      <c r="J392">
        <v>2012</v>
      </c>
      <c r="K392">
        <v>6.4</v>
      </c>
      <c r="M392" t="s">
        <v>8259</v>
      </c>
      <c r="N392">
        <v>85</v>
      </c>
      <c r="O392">
        <v>64238770</v>
      </c>
      <c r="P392" t="s">
        <v>226</v>
      </c>
      <c r="Q392" t="s">
        <v>8260</v>
      </c>
      <c r="R392" t="s">
        <v>36</v>
      </c>
      <c r="S392" t="s">
        <v>266</v>
      </c>
      <c r="T392">
        <v>42000000</v>
      </c>
      <c r="U392">
        <v>2014</v>
      </c>
      <c r="V392">
        <v>5.8</v>
      </c>
      <c r="AT392" t="s">
        <v>7300</v>
      </c>
      <c r="AU392">
        <v>105</v>
      </c>
      <c r="AV392">
        <v>67962333</v>
      </c>
      <c r="AW392" t="s">
        <v>802</v>
      </c>
      <c r="AX392" t="s">
        <v>7302</v>
      </c>
      <c r="AY392" t="s">
        <v>36</v>
      </c>
      <c r="AZ392" t="s">
        <v>37</v>
      </c>
      <c r="BA392">
        <v>35000000</v>
      </c>
      <c r="BB392">
        <v>2005</v>
      </c>
      <c r="BC392">
        <v>5.9</v>
      </c>
      <c r="BE392" t="s">
        <v>6708</v>
      </c>
      <c r="BF392">
        <v>84</v>
      </c>
      <c r="BG392">
        <v>21176322</v>
      </c>
      <c r="BH392" t="s">
        <v>6709</v>
      </c>
      <c r="BI392" t="s">
        <v>6710</v>
      </c>
      <c r="BJ392" t="s">
        <v>36</v>
      </c>
      <c r="BK392" t="s">
        <v>37</v>
      </c>
      <c r="BL392">
        <v>40000000</v>
      </c>
      <c r="BM392">
        <v>2004</v>
      </c>
      <c r="BN392">
        <v>4</v>
      </c>
      <c r="CA392" t="s">
        <v>2857</v>
      </c>
      <c r="CB392">
        <v>139</v>
      </c>
      <c r="CC392">
        <v>58328680</v>
      </c>
      <c r="CD392" t="s">
        <v>1687</v>
      </c>
      <c r="CE392" t="s">
        <v>9244</v>
      </c>
      <c r="CF392" t="s">
        <v>36</v>
      </c>
      <c r="CG392" t="s">
        <v>37</v>
      </c>
      <c r="CH392">
        <v>22000000</v>
      </c>
      <c r="CI392">
        <v>2003</v>
      </c>
      <c r="CJ392">
        <v>7.5</v>
      </c>
      <c r="CL392" t="s">
        <v>1887</v>
      </c>
      <c r="CM392">
        <v>94</v>
      </c>
      <c r="CN392">
        <v>17010646</v>
      </c>
      <c r="CO392" t="s">
        <v>1889</v>
      </c>
      <c r="CP392" t="s">
        <v>1890</v>
      </c>
      <c r="CQ392" t="s">
        <v>36</v>
      </c>
      <c r="CR392" t="s">
        <v>37</v>
      </c>
      <c r="CS392">
        <v>84000000</v>
      </c>
      <c r="CT392">
        <v>2005</v>
      </c>
      <c r="CU392">
        <v>2.2000000000000002</v>
      </c>
      <c r="CW392" t="s">
        <v>10462</v>
      </c>
      <c r="CX392">
        <v>104</v>
      </c>
      <c r="CY392">
        <v>5974653</v>
      </c>
      <c r="CZ392" t="s">
        <v>3005</v>
      </c>
      <c r="DA392" t="s">
        <v>10463</v>
      </c>
      <c r="DB392" t="s">
        <v>36</v>
      </c>
      <c r="DC392" t="s">
        <v>37</v>
      </c>
      <c r="DD392">
        <v>22000000</v>
      </c>
      <c r="DE392">
        <v>2001</v>
      </c>
      <c r="DF392">
        <v>4.0999999999999996</v>
      </c>
      <c r="DS392" t="s">
        <v>13256</v>
      </c>
      <c r="DT392">
        <v>103</v>
      </c>
      <c r="DU392">
        <v>73548</v>
      </c>
      <c r="DV392" t="s">
        <v>652</v>
      </c>
      <c r="DW392" t="s">
        <v>13257</v>
      </c>
      <c r="DX392" t="s">
        <v>36</v>
      </c>
      <c r="DY392" t="s">
        <v>37</v>
      </c>
      <c r="DZ392">
        <v>15000000</v>
      </c>
      <c r="EA392">
        <v>2008</v>
      </c>
      <c r="EB392">
        <v>6.1</v>
      </c>
      <c r="EZ392" t="s">
        <v>22561</v>
      </c>
      <c r="FA392">
        <v>78</v>
      </c>
      <c r="FB392">
        <v>191309</v>
      </c>
      <c r="FC392" t="s">
        <v>23201</v>
      </c>
      <c r="FD392" t="s">
        <v>23202</v>
      </c>
      <c r="FE392" t="s">
        <v>36</v>
      </c>
      <c r="FF392" t="s">
        <v>37</v>
      </c>
      <c r="FG392">
        <v>150000</v>
      </c>
      <c r="FH392">
        <v>2004</v>
      </c>
      <c r="FI392">
        <v>5.5</v>
      </c>
      <c r="FV392" t="s">
        <v>14893</v>
      </c>
      <c r="FW392">
        <v>90</v>
      </c>
      <c r="FX392">
        <v>31487293</v>
      </c>
      <c r="FY392" t="s">
        <v>9680</v>
      </c>
      <c r="FZ392" t="s">
        <v>14894</v>
      </c>
      <c r="GA392" t="s">
        <v>36</v>
      </c>
      <c r="GB392" t="s">
        <v>37</v>
      </c>
      <c r="GC392">
        <v>9000000</v>
      </c>
      <c r="GD392">
        <v>2008</v>
      </c>
      <c r="GE392">
        <v>6.7</v>
      </c>
      <c r="GG392" t="s">
        <v>7991</v>
      </c>
      <c r="GH392">
        <v>119</v>
      </c>
      <c r="GI392">
        <v>13763130</v>
      </c>
      <c r="GJ392" t="s">
        <v>779</v>
      </c>
      <c r="GK392" t="s">
        <v>7992</v>
      </c>
      <c r="GL392" t="s">
        <v>36</v>
      </c>
      <c r="GM392" t="s">
        <v>37</v>
      </c>
      <c r="GN392">
        <v>32000000</v>
      </c>
      <c r="GO392">
        <v>2010</v>
      </c>
      <c r="GP392">
        <v>6.3</v>
      </c>
      <c r="HC392" t="s">
        <v>5365</v>
      </c>
      <c r="HD392">
        <v>101</v>
      </c>
      <c r="HE392">
        <v>47000000</v>
      </c>
      <c r="HF392" t="s">
        <v>1732</v>
      </c>
      <c r="HG392" t="s">
        <v>12168</v>
      </c>
      <c r="HH392" t="s">
        <v>36</v>
      </c>
      <c r="HI392" t="s">
        <v>37</v>
      </c>
      <c r="HJ392">
        <v>300000</v>
      </c>
      <c r="HK392">
        <v>1978</v>
      </c>
      <c r="HL392">
        <v>7.9</v>
      </c>
    </row>
    <row r="393" spans="2:220" x14ac:dyDescent="0.2">
      <c r="B393" t="s">
        <v>1615</v>
      </c>
      <c r="C393">
        <v>102</v>
      </c>
      <c r="D393">
        <v>62318875</v>
      </c>
      <c r="E393" t="s">
        <v>283</v>
      </c>
      <c r="F393" t="s">
        <v>6041</v>
      </c>
      <c r="G393" t="s">
        <v>36</v>
      </c>
      <c r="H393" t="s">
        <v>37</v>
      </c>
      <c r="I393">
        <v>50000000</v>
      </c>
      <c r="J393">
        <v>2006</v>
      </c>
      <c r="K393">
        <v>6.8</v>
      </c>
      <c r="M393" t="s">
        <v>595</v>
      </c>
      <c r="N393">
        <v>100</v>
      </c>
      <c r="O393">
        <v>63939454</v>
      </c>
      <c r="P393" t="s">
        <v>2295</v>
      </c>
      <c r="Q393" t="s">
        <v>7314</v>
      </c>
      <c r="R393" t="s">
        <v>36</v>
      </c>
      <c r="S393" t="s">
        <v>37</v>
      </c>
      <c r="T393">
        <v>35000000</v>
      </c>
      <c r="U393">
        <v>2005</v>
      </c>
      <c r="V393">
        <v>6.2</v>
      </c>
      <c r="AT393" t="s">
        <v>3216</v>
      </c>
      <c r="AU393">
        <v>134</v>
      </c>
      <c r="AV393">
        <v>67523385</v>
      </c>
      <c r="AW393" t="s">
        <v>7369</v>
      </c>
      <c r="AX393" t="s">
        <v>7370</v>
      </c>
      <c r="AY393" t="s">
        <v>36</v>
      </c>
      <c r="AZ393" t="s">
        <v>37</v>
      </c>
      <c r="BA393">
        <v>35000000</v>
      </c>
      <c r="BB393">
        <v>2012</v>
      </c>
      <c r="BC393">
        <v>6.2</v>
      </c>
      <c r="BE393" t="s">
        <v>12216</v>
      </c>
      <c r="BF393">
        <v>105</v>
      </c>
      <c r="BG393">
        <v>21160089</v>
      </c>
      <c r="BH393" t="s">
        <v>1165</v>
      </c>
      <c r="BI393" t="s">
        <v>12219</v>
      </c>
      <c r="BJ393" t="s">
        <v>36</v>
      </c>
      <c r="BK393" t="s">
        <v>37</v>
      </c>
      <c r="BM393">
        <v>2006</v>
      </c>
      <c r="BN393">
        <v>6</v>
      </c>
      <c r="CA393" t="s">
        <v>3152</v>
      </c>
      <c r="CB393">
        <v>94</v>
      </c>
      <c r="CC393">
        <v>58297830</v>
      </c>
      <c r="CD393" t="s">
        <v>82</v>
      </c>
      <c r="CE393" t="s">
        <v>4879</v>
      </c>
      <c r="CF393" t="s">
        <v>36</v>
      </c>
      <c r="CG393" t="s">
        <v>37</v>
      </c>
      <c r="CH393">
        <v>50000000</v>
      </c>
      <c r="CI393">
        <v>1997</v>
      </c>
      <c r="CJ393">
        <v>7.1</v>
      </c>
      <c r="CL393" t="s">
        <v>11105</v>
      </c>
      <c r="CM393">
        <v>88</v>
      </c>
      <c r="CN393">
        <v>16988996</v>
      </c>
      <c r="CO393" t="s">
        <v>2187</v>
      </c>
      <c r="CP393" t="s">
        <v>11107</v>
      </c>
      <c r="CQ393" t="s">
        <v>36</v>
      </c>
      <c r="CR393" t="s">
        <v>37</v>
      </c>
      <c r="CS393">
        <v>35000000</v>
      </c>
      <c r="CT393">
        <v>2002</v>
      </c>
      <c r="CU393">
        <v>4</v>
      </c>
      <c r="CW393" t="s">
        <v>10556</v>
      </c>
      <c r="CX393">
        <v>81</v>
      </c>
      <c r="CY393">
        <v>52008288</v>
      </c>
      <c r="CZ393" t="s">
        <v>3488</v>
      </c>
      <c r="DA393" t="s">
        <v>10558</v>
      </c>
      <c r="DB393" t="s">
        <v>36</v>
      </c>
      <c r="DC393" t="s">
        <v>37</v>
      </c>
      <c r="DD393">
        <v>21000000</v>
      </c>
      <c r="DE393">
        <v>1999</v>
      </c>
      <c r="DF393">
        <v>7.8</v>
      </c>
      <c r="DS393" t="s">
        <v>23728</v>
      </c>
      <c r="DT393">
        <v>88</v>
      </c>
      <c r="DU393">
        <v>59379</v>
      </c>
      <c r="DV393" t="s">
        <v>13666</v>
      </c>
      <c r="DW393" t="s">
        <v>23730</v>
      </c>
      <c r="DX393" t="s">
        <v>36</v>
      </c>
      <c r="DY393" t="s">
        <v>37</v>
      </c>
      <c r="DZ393">
        <v>200000</v>
      </c>
      <c r="EA393">
        <v>2013</v>
      </c>
      <c r="EB393">
        <v>6.8</v>
      </c>
      <c r="EZ393" t="s">
        <v>11476</v>
      </c>
      <c r="FA393">
        <v>100</v>
      </c>
      <c r="FB393">
        <v>121972</v>
      </c>
      <c r="FC393" t="s">
        <v>2380</v>
      </c>
      <c r="FD393" t="s">
        <v>11477</v>
      </c>
      <c r="FE393" t="s">
        <v>36</v>
      </c>
      <c r="FF393" t="s">
        <v>37</v>
      </c>
      <c r="FG393">
        <v>22000000</v>
      </c>
      <c r="FH393">
        <v>2002</v>
      </c>
      <c r="FI393">
        <v>5.5</v>
      </c>
      <c r="FV393" t="s">
        <v>7132</v>
      </c>
      <c r="FW393">
        <v>101</v>
      </c>
      <c r="FX393">
        <v>31452765</v>
      </c>
      <c r="FY393" t="s">
        <v>9221</v>
      </c>
      <c r="FZ393" t="s">
        <v>10116</v>
      </c>
      <c r="GA393" t="s">
        <v>36</v>
      </c>
      <c r="GB393" t="s">
        <v>37</v>
      </c>
      <c r="GC393">
        <v>24000000</v>
      </c>
      <c r="GD393">
        <v>2008</v>
      </c>
      <c r="GE393">
        <v>6.6</v>
      </c>
      <c r="GG393" t="s">
        <v>4529</v>
      </c>
      <c r="GH393">
        <v>96</v>
      </c>
      <c r="GI393">
        <v>13630226</v>
      </c>
      <c r="GJ393" t="s">
        <v>333</v>
      </c>
      <c r="GK393" t="s">
        <v>11175</v>
      </c>
      <c r="GL393" t="s">
        <v>36</v>
      </c>
      <c r="GM393" t="s">
        <v>37</v>
      </c>
      <c r="GN393">
        <v>20000000</v>
      </c>
      <c r="GO393">
        <v>2009</v>
      </c>
      <c r="GP393">
        <v>6.2</v>
      </c>
      <c r="HC393" t="s">
        <v>5365</v>
      </c>
      <c r="HD393">
        <v>101</v>
      </c>
      <c r="HE393">
        <v>47000000</v>
      </c>
      <c r="HF393" t="s">
        <v>1732</v>
      </c>
      <c r="HG393" t="s">
        <v>12168</v>
      </c>
      <c r="HH393" t="s">
        <v>36</v>
      </c>
      <c r="HI393" t="s">
        <v>37</v>
      </c>
      <c r="HJ393">
        <v>300000</v>
      </c>
      <c r="HK393">
        <v>1978</v>
      </c>
      <c r="HL393">
        <v>7.9</v>
      </c>
    </row>
    <row r="394" spans="2:220" x14ac:dyDescent="0.2">
      <c r="B394" t="s">
        <v>6140</v>
      </c>
      <c r="C394">
        <v>127</v>
      </c>
      <c r="D394">
        <v>62300000</v>
      </c>
      <c r="E394" t="s">
        <v>953</v>
      </c>
      <c r="F394" t="s">
        <v>8901</v>
      </c>
      <c r="G394" t="s">
        <v>36</v>
      </c>
      <c r="H394" t="s">
        <v>55</v>
      </c>
      <c r="I394">
        <v>28000000</v>
      </c>
      <c r="J394">
        <v>1981</v>
      </c>
      <c r="K394">
        <v>6.8</v>
      </c>
      <c r="M394" t="s">
        <v>5687</v>
      </c>
      <c r="N394">
        <v>130</v>
      </c>
      <c r="O394">
        <v>63600000</v>
      </c>
      <c r="P394" t="s">
        <v>1091</v>
      </c>
      <c r="Q394" t="s">
        <v>15607</v>
      </c>
      <c r="R394" t="s">
        <v>36</v>
      </c>
      <c r="S394" t="s">
        <v>55</v>
      </c>
      <c r="T394">
        <v>9000000</v>
      </c>
      <c r="U394">
        <v>1965</v>
      </c>
      <c r="V394">
        <v>7</v>
      </c>
      <c r="AT394" t="s">
        <v>2431</v>
      </c>
      <c r="AU394">
        <v>117</v>
      </c>
      <c r="AV394">
        <v>67325559</v>
      </c>
      <c r="AW394" t="s">
        <v>1500</v>
      </c>
      <c r="AX394" t="s">
        <v>10710</v>
      </c>
      <c r="AY394" t="s">
        <v>36</v>
      </c>
      <c r="AZ394" t="s">
        <v>37</v>
      </c>
      <c r="BA394">
        <v>20000000</v>
      </c>
      <c r="BB394">
        <v>2003</v>
      </c>
      <c r="BC394">
        <v>7.1</v>
      </c>
      <c r="BE394" t="s">
        <v>8506</v>
      </c>
      <c r="BF394">
        <v>133</v>
      </c>
      <c r="BG394">
        <v>21129348</v>
      </c>
      <c r="BH394" t="s">
        <v>298</v>
      </c>
      <c r="BI394" t="s">
        <v>8508</v>
      </c>
      <c r="BJ394" t="s">
        <v>36</v>
      </c>
      <c r="BK394" t="s">
        <v>37</v>
      </c>
      <c r="BL394">
        <v>35000000</v>
      </c>
      <c r="BM394">
        <v>2010</v>
      </c>
      <c r="BN394">
        <v>7.4</v>
      </c>
      <c r="CA394" t="s">
        <v>2110</v>
      </c>
      <c r="CB394">
        <v>114</v>
      </c>
      <c r="CC394">
        <v>58229120</v>
      </c>
      <c r="CD394" t="s">
        <v>1541</v>
      </c>
      <c r="CE394" t="s">
        <v>2113</v>
      </c>
      <c r="CF394" t="s">
        <v>36</v>
      </c>
      <c r="CG394" t="s">
        <v>37</v>
      </c>
      <c r="CH394">
        <v>90000000</v>
      </c>
      <c r="CI394">
        <v>2013</v>
      </c>
      <c r="CJ394">
        <v>7.3</v>
      </c>
      <c r="CL394" t="s">
        <v>14842</v>
      </c>
      <c r="CM394">
        <v>153</v>
      </c>
      <c r="CN394">
        <v>16800000</v>
      </c>
      <c r="CO394" t="s">
        <v>1693</v>
      </c>
      <c r="CP394" t="s">
        <v>14845</v>
      </c>
      <c r="CQ394" t="s">
        <v>36</v>
      </c>
      <c r="CR394" t="s">
        <v>55</v>
      </c>
      <c r="CS394">
        <v>10000000</v>
      </c>
      <c r="CT394">
        <v>1968</v>
      </c>
      <c r="CU394">
        <v>7.5</v>
      </c>
      <c r="CW394" t="s">
        <v>10564</v>
      </c>
      <c r="CX394">
        <v>96</v>
      </c>
      <c r="CY394">
        <v>42660000</v>
      </c>
      <c r="CZ394" t="s">
        <v>9442</v>
      </c>
      <c r="DA394" t="s">
        <v>10565</v>
      </c>
      <c r="DB394" t="s">
        <v>36</v>
      </c>
      <c r="DC394" t="s">
        <v>37</v>
      </c>
      <c r="DD394">
        <v>17000000</v>
      </c>
      <c r="DE394">
        <v>1993</v>
      </c>
      <c r="DF394">
        <v>4.8</v>
      </c>
      <c r="DS394" t="s">
        <v>5168</v>
      </c>
      <c r="DT394">
        <v>91</v>
      </c>
      <c r="DU394">
        <v>41709</v>
      </c>
      <c r="DV394" t="s">
        <v>15860</v>
      </c>
      <c r="DW394" t="s">
        <v>22209</v>
      </c>
      <c r="DX394" t="s">
        <v>17492</v>
      </c>
      <c r="DY394" t="s">
        <v>12614</v>
      </c>
      <c r="DZ394">
        <v>800000</v>
      </c>
      <c r="EA394">
        <v>2009</v>
      </c>
      <c r="EB394">
        <v>6.4</v>
      </c>
      <c r="EZ394" t="s">
        <v>18329</v>
      </c>
      <c r="FA394">
        <v>104</v>
      </c>
      <c r="FB394">
        <v>108229</v>
      </c>
      <c r="FC394" t="s">
        <v>226</v>
      </c>
      <c r="FD394" t="s">
        <v>18330</v>
      </c>
      <c r="FE394" t="s">
        <v>36</v>
      </c>
      <c r="FF394" t="s">
        <v>37</v>
      </c>
      <c r="FG394">
        <v>4500000</v>
      </c>
      <c r="FH394">
        <v>2009</v>
      </c>
      <c r="FI394">
        <v>5.9</v>
      </c>
      <c r="FV394" t="s">
        <v>123</v>
      </c>
      <c r="FW394">
        <v>112</v>
      </c>
      <c r="FX394">
        <v>31252964</v>
      </c>
      <c r="FY394" t="s">
        <v>461</v>
      </c>
      <c r="FZ394" t="s">
        <v>18448</v>
      </c>
      <c r="GA394" t="s">
        <v>36</v>
      </c>
      <c r="GB394" t="s">
        <v>37</v>
      </c>
      <c r="GC394">
        <v>4000000</v>
      </c>
      <c r="GD394">
        <v>2001</v>
      </c>
      <c r="GE394">
        <v>7.1</v>
      </c>
      <c r="GG394" t="s">
        <v>2480</v>
      </c>
      <c r="GH394">
        <v>95</v>
      </c>
      <c r="GI394">
        <v>13401683</v>
      </c>
      <c r="GJ394" t="s">
        <v>2482</v>
      </c>
      <c r="GK394" t="s">
        <v>2483</v>
      </c>
      <c r="GL394" t="s">
        <v>36</v>
      </c>
      <c r="GM394" t="s">
        <v>55</v>
      </c>
      <c r="GN394">
        <v>35000000</v>
      </c>
      <c r="GO394">
        <v>2012</v>
      </c>
      <c r="GP394">
        <v>7.1</v>
      </c>
      <c r="HC394" t="s">
        <v>3096</v>
      </c>
      <c r="HD394">
        <v>124</v>
      </c>
      <c r="HE394">
        <v>46975183</v>
      </c>
      <c r="HF394" t="s">
        <v>4181</v>
      </c>
      <c r="HG394" t="s">
        <v>4182</v>
      </c>
      <c r="HH394" t="s">
        <v>36</v>
      </c>
      <c r="HI394" t="s">
        <v>37</v>
      </c>
      <c r="HJ394">
        <v>61000000</v>
      </c>
      <c r="HK394">
        <v>2007</v>
      </c>
      <c r="HL394">
        <v>7.2</v>
      </c>
    </row>
    <row r="395" spans="2:220" x14ac:dyDescent="0.2">
      <c r="B395" t="s">
        <v>814</v>
      </c>
      <c r="C395">
        <v>114</v>
      </c>
      <c r="D395">
        <v>61656849</v>
      </c>
      <c r="E395" t="s">
        <v>389</v>
      </c>
      <c r="F395" t="s">
        <v>1611</v>
      </c>
      <c r="G395" t="s">
        <v>36</v>
      </c>
      <c r="H395" t="s">
        <v>37</v>
      </c>
      <c r="I395">
        <v>110000000</v>
      </c>
      <c r="J395">
        <v>2013</v>
      </c>
      <c r="K395">
        <v>6.7</v>
      </c>
      <c r="M395" t="s">
        <v>1969</v>
      </c>
      <c r="N395">
        <v>126</v>
      </c>
      <c r="O395">
        <v>63540020</v>
      </c>
      <c r="P395" t="s">
        <v>1970</v>
      </c>
      <c r="Q395" t="s">
        <v>1971</v>
      </c>
      <c r="R395" t="s">
        <v>36</v>
      </c>
      <c r="S395" t="s">
        <v>1463</v>
      </c>
      <c r="T395">
        <v>93000000</v>
      </c>
      <c r="U395">
        <v>1997</v>
      </c>
      <c r="V395">
        <v>7.7</v>
      </c>
      <c r="AT395" t="s">
        <v>7883</v>
      </c>
      <c r="AU395">
        <v>101</v>
      </c>
      <c r="AV395">
        <v>67266300</v>
      </c>
      <c r="AW395" t="s">
        <v>622</v>
      </c>
      <c r="AX395" t="s">
        <v>8859</v>
      </c>
      <c r="AY395" t="s">
        <v>36</v>
      </c>
      <c r="AZ395" t="s">
        <v>765</v>
      </c>
      <c r="BA395">
        <v>28000000</v>
      </c>
      <c r="BB395">
        <v>2008</v>
      </c>
      <c r="BC395">
        <v>6.9</v>
      </c>
      <c r="BE395" t="s">
        <v>5380</v>
      </c>
      <c r="BF395">
        <v>87</v>
      </c>
      <c r="BG395">
        <v>20999103</v>
      </c>
      <c r="BH395" t="s">
        <v>545</v>
      </c>
      <c r="BI395" t="s">
        <v>6748</v>
      </c>
      <c r="BJ395" t="s">
        <v>36</v>
      </c>
      <c r="BK395" t="s">
        <v>37</v>
      </c>
      <c r="BL395">
        <v>40000000</v>
      </c>
      <c r="BM395">
        <v>2009</v>
      </c>
      <c r="BN395">
        <v>7.8</v>
      </c>
      <c r="CA395" t="s">
        <v>1250</v>
      </c>
      <c r="CB395">
        <v>132</v>
      </c>
      <c r="CC395">
        <v>58220776</v>
      </c>
      <c r="CD395" t="s">
        <v>809</v>
      </c>
      <c r="CE395" t="s">
        <v>2255</v>
      </c>
      <c r="CF395" t="s">
        <v>36</v>
      </c>
      <c r="CG395" t="s">
        <v>37</v>
      </c>
      <c r="CH395">
        <v>100000000</v>
      </c>
      <c r="CI395">
        <v>1999</v>
      </c>
      <c r="CJ395">
        <v>6.8</v>
      </c>
      <c r="CL395" t="s">
        <v>5431</v>
      </c>
      <c r="CM395">
        <v>99</v>
      </c>
      <c r="CN395">
        <v>16671505</v>
      </c>
      <c r="CO395" t="s">
        <v>306</v>
      </c>
      <c r="CP395" t="s">
        <v>5434</v>
      </c>
      <c r="CQ395" t="s">
        <v>36</v>
      </c>
      <c r="CR395" t="s">
        <v>37</v>
      </c>
      <c r="CS395">
        <v>50000000</v>
      </c>
      <c r="CT395">
        <v>1994</v>
      </c>
      <c r="CU395">
        <v>5.9</v>
      </c>
      <c r="CW395" t="s">
        <v>2329</v>
      </c>
      <c r="CX395">
        <v>101</v>
      </c>
      <c r="CY395">
        <v>70360285</v>
      </c>
      <c r="CZ395" t="s">
        <v>4532</v>
      </c>
      <c r="DA395" t="s">
        <v>10697</v>
      </c>
      <c r="DB395" t="s">
        <v>36</v>
      </c>
      <c r="DC395" t="s">
        <v>37</v>
      </c>
      <c r="DD395">
        <v>18000000</v>
      </c>
      <c r="DE395">
        <v>1995</v>
      </c>
      <c r="DF395">
        <v>5.8</v>
      </c>
      <c r="DS395" t="s">
        <v>21443</v>
      </c>
      <c r="DT395">
        <v>73</v>
      </c>
      <c r="DU395">
        <v>39659</v>
      </c>
      <c r="DV395" t="s">
        <v>21446</v>
      </c>
      <c r="DW395" t="s">
        <v>21447</v>
      </c>
      <c r="DX395" t="s">
        <v>36</v>
      </c>
      <c r="DY395" t="s">
        <v>266</v>
      </c>
      <c r="DZ395">
        <v>1600000</v>
      </c>
      <c r="EA395">
        <v>2002</v>
      </c>
      <c r="EB395">
        <v>7</v>
      </c>
      <c r="EZ395" t="s">
        <v>24076</v>
      </c>
      <c r="FA395">
        <v>111</v>
      </c>
      <c r="FB395">
        <v>94596</v>
      </c>
      <c r="FC395" t="s">
        <v>24078</v>
      </c>
      <c r="FD395" t="s">
        <v>24079</v>
      </c>
      <c r="FE395" t="s">
        <v>674</v>
      </c>
      <c r="FF395" t="s">
        <v>675</v>
      </c>
      <c r="FG395">
        <v>1000000</v>
      </c>
      <c r="FH395">
        <v>1997</v>
      </c>
      <c r="FI395">
        <v>7.4</v>
      </c>
      <c r="FV395" t="s">
        <v>3399</v>
      </c>
      <c r="FW395">
        <v>114</v>
      </c>
      <c r="FX395">
        <v>31199215</v>
      </c>
      <c r="FY395" t="s">
        <v>4478</v>
      </c>
      <c r="FZ395" t="s">
        <v>4479</v>
      </c>
      <c r="GA395" t="s">
        <v>36</v>
      </c>
      <c r="GB395" t="s">
        <v>37</v>
      </c>
      <c r="GC395">
        <v>58000000</v>
      </c>
      <c r="GD395">
        <v>2008</v>
      </c>
      <c r="GE395">
        <v>6</v>
      </c>
      <c r="GG395" t="s">
        <v>2480</v>
      </c>
      <c r="GH395">
        <v>95</v>
      </c>
      <c r="GI395">
        <v>13401683</v>
      </c>
      <c r="GJ395" t="s">
        <v>2482</v>
      </c>
      <c r="GK395" t="s">
        <v>2483</v>
      </c>
      <c r="GL395" t="s">
        <v>36</v>
      </c>
      <c r="GM395" t="s">
        <v>55</v>
      </c>
      <c r="GN395">
        <v>35000000</v>
      </c>
      <c r="GO395">
        <v>2012</v>
      </c>
      <c r="GP395">
        <v>7.1</v>
      </c>
      <c r="HC395" t="s">
        <v>5741</v>
      </c>
      <c r="HD395">
        <v>121</v>
      </c>
      <c r="HE395">
        <v>46875468</v>
      </c>
      <c r="HF395" t="s">
        <v>8338</v>
      </c>
      <c r="HG395" t="s">
        <v>8339</v>
      </c>
      <c r="HH395" t="s">
        <v>36</v>
      </c>
      <c r="HI395" t="s">
        <v>37</v>
      </c>
      <c r="HJ395">
        <v>30000000</v>
      </c>
      <c r="HK395">
        <v>2015</v>
      </c>
      <c r="HL395">
        <v>7.6</v>
      </c>
    </row>
    <row r="396" spans="2:220" x14ac:dyDescent="0.2">
      <c r="B396" t="s">
        <v>1196</v>
      </c>
      <c r="C396">
        <v>116</v>
      </c>
      <c r="D396">
        <v>61355436</v>
      </c>
      <c r="E396" t="s">
        <v>2234</v>
      </c>
      <c r="F396" t="s">
        <v>2235</v>
      </c>
      <c r="G396" t="s">
        <v>36</v>
      </c>
      <c r="H396" t="s">
        <v>37</v>
      </c>
      <c r="I396">
        <v>68000000</v>
      </c>
      <c r="J396">
        <v>1997</v>
      </c>
      <c r="K396">
        <v>6.2</v>
      </c>
      <c r="M396" t="s">
        <v>701</v>
      </c>
      <c r="N396">
        <v>109</v>
      </c>
      <c r="O396">
        <v>63143812</v>
      </c>
      <c r="P396" t="s">
        <v>703</v>
      </c>
      <c r="Q396" t="s">
        <v>704</v>
      </c>
      <c r="R396" t="s">
        <v>36</v>
      </c>
      <c r="S396" t="s">
        <v>37</v>
      </c>
      <c r="T396">
        <v>150000000</v>
      </c>
      <c r="U396">
        <v>2010</v>
      </c>
      <c r="V396">
        <v>6.1</v>
      </c>
      <c r="AT396" t="s">
        <v>3134</v>
      </c>
      <c r="AU396">
        <v>110</v>
      </c>
      <c r="AV396">
        <v>67061228</v>
      </c>
      <c r="AW396" t="s">
        <v>639</v>
      </c>
      <c r="AX396" t="s">
        <v>6011</v>
      </c>
      <c r="AY396" t="s">
        <v>36</v>
      </c>
      <c r="AZ396" t="s">
        <v>37</v>
      </c>
      <c r="BA396">
        <v>40000000</v>
      </c>
      <c r="BB396">
        <v>2010</v>
      </c>
      <c r="BC396">
        <v>5.5</v>
      </c>
      <c r="BE396" t="s">
        <v>3231</v>
      </c>
      <c r="BF396">
        <v>91</v>
      </c>
      <c r="BG396">
        <v>20819129</v>
      </c>
      <c r="BH396" t="s">
        <v>1711</v>
      </c>
      <c r="BI396" t="s">
        <v>9212</v>
      </c>
      <c r="BJ396" t="s">
        <v>36</v>
      </c>
      <c r="BK396" t="s">
        <v>37</v>
      </c>
      <c r="BL396">
        <v>26000000</v>
      </c>
      <c r="BM396">
        <v>2009</v>
      </c>
      <c r="BN396">
        <v>5.2</v>
      </c>
      <c r="CA396" t="s">
        <v>1631</v>
      </c>
      <c r="CB396">
        <v>165</v>
      </c>
      <c r="CC396">
        <v>58183966</v>
      </c>
      <c r="CD396" t="s">
        <v>164</v>
      </c>
      <c r="CE396" t="s">
        <v>1633</v>
      </c>
      <c r="CF396" t="s">
        <v>36</v>
      </c>
      <c r="CG396" t="s">
        <v>37</v>
      </c>
      <c r="CH396">
        <v>107000000</v>
      </c>
      <c r="CI396">
        <v>2001</v>
      </c>
      <c r="CJ396">
        <v>6.8</v>
      </c>
      <c r="CL396" t="s">
        <v>967</v>
      </c>
      <c r="CM396">
        <v>90</v>
      </c>
      <c r="CN396">
        <v>16647384</v>
      </c>
      <c r="CO396" t="s">
        <v>9779</v>
      </c>
      <c r="CP396" t="s">
        <v>9780</v>
      </c>
      <c r="CQ396" t="s">
        <v>36</v>
      </c>
      <c r="CR396" t="s">
        <v>37</v>
      </c>
      <c r="CS396">
        <v>26000000</v>
      </c>
      <c r="CT396">
        <v>2006</v>
      </c>
      <c r="CU396">
        <v>5.0999999999999996</v>
      </c>
      <c r="CW396" t="s">
        <v>253</v>
      </c>
      <c r="CX396">
        <v>105</v>
      </c>
      <c r="CY396">
        <v>56362352</v>
      </c>
      <c r="CZ396" t="s">
        <v>42</v>
      </c>
      <c r="DA396" t="s">
        <v>10733</v>
      </c>
      <c r="DB396" t="s">
        <v>36</v>
      </c>
      <c r="DC396" t="s">
        <v>37</v>
      </c>
      <c r="DD396">
        <v>20000000</v>
      </c>
      <c r="DE396">
        <v>1990</v>
      </c>
      <c r="DF396">
        <v>7.9</v>
      </c>
      <c r="DS396" t="s">
        <v>19771</v>
      </c>
      <c r="DT396">
        <v>66</v>
      </c>
      <c r="DU396">
        <v>38108</v>
      </c>
      <c r="DV396" t="s">
        <v>19772</v>
      </c>
      <c r="DW396" t="s">
        <v>19773</v>
      </c>
      <c r="DX396" t="s">
        <v>2776</v>
      </c>
      <c r="DY396" t="s">
        <v>3569</v>
      </c>
      <c r="DZ396">
        <v>2600000</v>
      </c>
      <c r="EA396">
        <v>2007</v>
      </c>
      <c r="EB396">
        <v>7.2</v>
      </c>
      <c r="EZ396" t="s">
        <v>10009</v>
      </c>
      <c r="FA396">
        <v>131</v>
      </c>
      <c r="FB396">
        <v>85433</v>
      </c>
      <c r="FC396" t="s">
        <v>1846</v>
      </c>
      <c r="FD396" t="s">
        <v>10012</v>
      </c>
      <c r="FE396" t="s">
        <v>36</v>
      </c>
      <c r="FF396" t="s">
        <v>7088</v>
      </c>
      <c r="FG396">
        <v>13500000</v>
      </c>
      <c r="FH396">
        <v>2013</v>
      </c>
      <c r="FI396">
        <v>7.8</v>
      </c>
      <c r="FV396" t="s">
        <v>4368</v>
      </c>
      <c r="FW396">
        <v>130</v>
      </c>
      <c r="FX396">
        <v>31165421</v>
      </c>
      <c r="FY396" t="s">
        <v>172</v>
      </c>
      <c r="FZ396" t="s">
        <v>4371</v>
      </c>
      <c r="GA396" t="s">
        <v>36</v>
      </c>
      <c r="GB396" t="s">
        <v>37</v>
      </c>
      <c r="GC396">
        <v>60000000</v>
      </c>
      <c r="GD396">
        <v>2013</v>
      </c>
      <c r="GE396">
        <v>6</v>
      </c>
      <c r="GG396" t="s">
        <v>5365</v>
      </c>
      <c r="GH396">
        <v>93</v>
      </c>
      <c r="GI396">
        <v>13008928</v>
      </c>
      <c r="GJ396" t="s">
        <v>18483</v>
      </c>
      <c r="GK396" t="s">
        <v>18484</v>
      </c>
      <c r="GL396" t="s">
        <v>36</v>
      </c>
      <c r="GM396" t="s">
        <v>37</v>
      </c>
      <c r="GN396">
        <v>4000000</v>
      </c>
      <c r="GO396">
        <v>1988</v>
      </c>
      <c r="GP396">
        <v>7.3</v>
      </c>
      <c r="HC396" t="s">
        <v>4912</v>
      </c>
      <c r="HD396">
        <v>111</v>
      </c>
      <c r="HE396">
        <v>46815748</v>
      </c>
      <c r="HF396" t="s">
        <v>2375</v>
      </c>
      <c r="HG396" t="s">
        <v>5844</v>
      </c>
      <c r="HH396" t="s">
        <v>36</v>
      </c>
      <c r="HI396" t="s">
        <v>37</v>
      </c>
      <c r="HJ396">
        <v>45000000</v>
      </c>
      <c r="HK396">
        <v>1994</v>
      </c>
      <c r="HL396">
        <v>6.3</v>
      </c>
    </row>
    <row r="397" spans="2:220" x14ac:dyDescent="0.2">
      <c r="B397" t="s">
        <v>5126</v>
      </c>
      <c r="C397">
        <v>113</v>
      </c>
      <c r="D397">
        <v>61094903</v>
      </c>
      <c r="E397" t="s">
        <v>226</v>
      </c>
      <c r="F397" t="s">
        <v>6443</v>
      </c>
      <c r="G397" t="s">
        <v>36</v>
      </c>
      <c r="H397" t="s">
        <v>55</v>
      </c>
      <c r="I397">
        <v>30000000</v>
      </c>
      <c r="J397">
        <v>2011</v>
      </c>
      <c r="K397">
        <v>6.9</v>
      </c>
      <c r="M397" t="s">
        <v>14059</v>
      </c>
      <c r="N397">
        <v>81</v>
      </c>
      <c r="O397">
        <v>63071133</v>
      </c>
      <c r="P397" t="s">
        <v>975</v>
      </c>
      <c r="Q397" t="s">
        <v>14061</v>
      </c>
      <c r="R397" t="s">
        <v>36</v>
      </c>
      <c r="S397" t="s">
        <v>37</v>
      </c>
      <c r="T397">
        <v>12000000</v>
      </c>
      <c r="U397">
        <v>1996</v>
      </c>
      <c r="V397">
        <v>6.8</v>
      </c>
      <c r="AT397" t="s">
        <v>8948</v>
      </c>
      <c r="AU397">
        <v>81</v>
      </c>
      <c r="AV397">
        <v>66950483</v>
      </c>
      <c r="AW397" t="s">
        <v>2167</v>
      </c>
      <c r="AX397" t="s">
        <v>8949</v>
      </c>
      <c r="AY397" t="s">
        <v>36</v>
      </c>
      <c r="AZ397" t="s">
        <v>37</v>
      </c>
      <c r="BA397">
        <v>28000000</v>
      </c>
      <c r="BB397">
        <v>2014</v>
      </c>
      <c r="BC397">
        <v>6.2</v>
      </c>
      <c r="BE397" t="s">
        <v>9087</v>
      </c>
      <c r="BF397">
        <v>104</v>
      </c>
      <c r="BG397">
        <v>20668843</v>
      </c>
      <c r="BH397" t="s">
        <v>1145</v>
      </c>
      <c r="BI397" t="s">
        <v>10499</v>
      </c>
      <c r="BJ397" t="s">
        <v>36</v>
      </c>
      <c r="BK397" t="s">
        <v>37</v>
      </c>
      <c r="BL397">
        <v>22000000</v>
      </c>
      <c r="BM397">
        <v>2008</v>
      </c>
      <c r="BN397">
        <v>5.8</v>
      </c>
      <c r="CA397" t="s">
        <v>1069</v>
      </c>
      <c r="CB397">
        <v>98</v>
      </c>
      <c r="CC397">
        <v>58006147</v>
      </c>
      <c r="CD397" t="s">
        <v>12098</v>
      </c>
      <c r="CE397" t="s">
        <v>12099</v>
      </c>
      <c r="CF397" t="s">
        <v>36</v>
      </c>
      <c r="CG397" t="s">
        <v>37</v>
      </c>
      <c r="CH397">
        <v>23000000</v>
      </c>
      <c r="CI397">
        <v>2008</v>
      </c>
      <c r="CJ397">
        <v>6.2</v>
      </c>
      <c r="CL397" t="s">
        <v>3915</v>
      </c>
      <c r="CM397">
        <v>87</v>
      </c>
      <c r="CN397">
        <v>16290976</v>
      </c>
      <c r="CO397" t="s">
        <v>3333</v>
      </c>
      <c r="CP397" t="s">
        <v>10139</v>
      </c>
      <c r="CQ397" t="s">
        <v>36</v>
      </c>
      <c r="CR397" t="s">
        <v>37</v>
      </c>
      <c r="CS397">
        <v>24000000</v>
      </c>
      <c r="CT397">
        <v>1999</v>
      </c>
      <c r="CU397">
        <v>6.2</v>
      </c>
      <c r="CW397" t="s">
        <v>10758</v>
      </c>
      <c r="CX397">
        <v>72</v>
      </c>
      <c r="CY397">
        <v>48423368</v>
      </c>
      <c r="CZ397" t="s">
        <v>2675</v>
      </c>
      <c r="DA397" t="s">
        <v>10759</v>
      </c>
      <c r="DB397" t="s">
        <v>36</v>
      </c>
      <c r="DC397" t="s">
        <v>37</v>
      </c>
      <c r="DD397">
        <v>20000000</v>
      </c>
      <c r="DE397">
        <v>2002</v>
      </c>
      <c r="DF397">
        <v>5.8</v>
      </c>
      <c r="DS397" t="s">
        <v>21115</v>
      </c>
      <c r="DT397">
        <v>94</v>
      </c>
      <c r="DU397">
        <v>36830</v>
      </c>
      <c r="DV397" t="s">
        <v>21115</v>
      </c>
      <c r="DW397" t="s">
        <v>21118</v>
      </c>
      <c r="DX397" t="s">
        <v>36</v>
      </c>
      <c r="DY397" t="s">
        <v>55</v>
      </c>
      <c r="DZ397">
        <v>1400000</v>
      </c>
      <c r="EA397">
        <v>2004</v>
      </c>
      <c r="EB397">
        <v>6.6</v>
      </c>
      <c r="EZ397" t="s">
        <v>13256</v>
      </c>
      <c r="FA397">
        <v>103</v>
      </c>
      <c r="FB397">
        <v>73548</v>
      </c>
      <c r="FC397" t="s">
        <v>652</v>
      </c>
      <c r="FD397" t="s">
        <v>13257</v>
      </c>
      <c r="FE397" t="s">
        <v>36</v>
      </c>
      <c r="FF397" t="s">
        <v>37</v>
      </c>
      <c r="FG397">
        <v>15000000</v>
      </c>
      <c r="FH397">
        <v>2008</v>
      </c>
      <c r="FI397">
        <v>6.1</v>
      </c>
      <c r="FV397" t="s">
        <v>6072</v>
      </c>
      <c r="FW397">
        <v>99</v>
      </c>
      <c r="FX397">
        <v>31136950</v>
      </c>
      <c r="FY397" t="s">
        <v>6074</v>
      </c>
      <c r="FZ397" t="s">
        <v>6075</v>
      </c>
      <c r="GA397" t="s">
        <v>36</v>
      </c>
      <c r="GB397" t="s">
        <v>37</v>
      </c>
      <c r="GC397">
        <v>44000000</v>
      </c>
      <c r="GD397">
        <v>2010</v>
      </c>
      <c r="GE397">
        <v>6.5</v>
      </c>
      <c r="GG397" t="s">
        <v>13004</v>
      </c>
      <c r="GH397">
        <v>101</v>
      </c>
      <c r="GI397">
        <v>12801190</v>
      </c>
      <c r="GJ397" t="s">
        <v>4532</v>
      </c>
      <c r="GK397" t="s">
        <v>13006</v>
      </c>
      <c r="GL397" t="s">
        <v>36</v>
      </c>
      <c r="GM397" t="s">
        <v>37</v>
      </c>
      <c r="GN397">
        <v>15000000</v>
      </c>
      <c r="GO397">
        <v>2000</v>
      </c>
      <c r="GP397">
        <v>4.5999999999999996</v>
      </c>
      <c r="HC397" t="s">
        <v>8050</v>
      </c>
      <c r="HD397">
        <v>123</v>
      </c>
      <c r="HE397">
        <v>46800000</v>
      </c>
      <c r="HF397" t="s">
        <v>13391</v>
      </c>
      <c r="HG397" t="s">
        <v>13392</v>
      </c>
      <c r="HH397" t="s">
        <v>36</v>
      </c>
      <c r="HI397" t="s">
        <v>55</v>
      </c>
      <c r="HJ397">
        <v>14000000</v>
      </c>
      <c r="HK397">
        <v>1977</v>
      </c>
      <c r="HL397">
        <v>7.1</v>
      </c>
    </row>
    <row r="398" spans="2:220" x14ac:dyDescent="0.2">
      <c r="B398" t="s">
        <v>5126</v>
      </c>
      <c r="C398">
        <v>113</v>
      </c>
      <c r="D398">
        <v>61094903</v>
      </c>
      <c r="E398" t="s">
        <v>226</v>
      </c>
      <c r="F398" t="s">
        <v>6443</v>
      </c>
      <c r="G398" t="s">
        <v>36</v>
      </c>
      <c r="H398" t="s">
        <v>55</v>
      </c>
      <c r="I398">
        <v>30000000</v>
      </c>
      <c r="J398">
        <v>2011</v>
      </c>
      <c r="K398">
        <v>6.9</v>
      </c>
      <c r="M398" t="s">
        <v>8050</v>
      </c>
      <c r="N398">
        <v>126</v>
      </c>
      <c r="O398">
        <v>62700000</v>
      </c>
      <c r="P398" t="s">
        <v>1091</v>
      </c>
      <c r="Q398" t="s">
        <v>8051</v>
      </c>
      <c r="R398" t="s">
        <v>36</v>
      </c>
      <c r="S398" t="s">
        <v>55</v>
      </c>
      <c r="T398">
        <v>34000000</v>
      </c>
      <c r="U398">
        <v>1979</v>
      </c>
      <c r="V398">
        <v>6.3</v>
      </c>
      <c r="AT398" t="s">
        <v>2337</v>
      </c>
      <c r="AU398">
        <v>100</v>
      </c>
      <c r="AV398">
        <v>66941559</v>
      </c>
      <c r="AW398" t="s">
        <v>1350</v>
      </c>
      <c r="AX398" t="s">
        <v>2357</v>
      </c>
      <c r="AY398" t="s">
        <v>36</v>
      </c>
      <c r="AZ398" t="s">
        <v>37</v>
      </c>
      <c r="BA398">
        <v>85000000</v>
      </c>
      <c r="BB398">
        <v>2000</v>
      </c>
      <c r="BC398">
        <v>4.8</v>
      </c>
      <c r="BE398" t="s">
        <v>5899</v>
      </c>
      <c r="BF398">
        <v>91</v>
      </c>
      <c r="BG398">
        <v>20400913</v>
      </c>
      <c r="BH398" t="s">
        <v>5900</v>
      </c>
      <c r="BI398" t="s">
        <v>5901</v>
      </c>
      <c r="BJ398" t="s">
        <v>36</v>
      </c>
      <c r="BK398" t="s">
        <v>37</v>
      </c>
      <c r="BL398">
        <v>45000000</v>
      </c>
      <c r="BM398">
        <v>1996</v>
      </c>
      <c r="BN398">
        <v>5.3</v>
      </c>
      <c r="CA398" t="s">
        <v>5681</v>
      </c>
      <c r="CB398">
        <v>118</v>
      </c>
      <c r="CC398">
        <v>57981889</v>
      </c>
      <c r="CD398" t="s">
        <v>658</v>
      </c>
      <c r="CE398" t="s">
        <v>6440</v>
      </c>
      <c r="CF398" t="s">
        <v>36</v>
      </c>
      <c r="CG398" t="s">
        <v>37</v>
      </c>
      <c r="CH398">
        <v>40000000</v>
      </c>
      <c r="CI398">
        <v>2011</v>
      </c>
      <c r="CJ398">
        <v>7.3</v>
      </c>
      <c r="CL398" t="s">
        <v>11560</v>
      </c>
      <c r="CM398">
        <v>100</v>
      </c>
      <c r="CN398">
        <v>16247775</v>
      </c>
      <c r="CO398" t="s">
        <v>9436</v>
      </c>
      <c r="CP398" t="s">
        <v>14987</v>
      </c>
      <c r="CQ398" t="s">
        <v>36</v>
      </c>
      <c r="CR398" t="s">
        <v>37</v>
      </c>
      <c r="CS398">
        <v>25000000</v>
      </c>
      <c r="CT398">
        <v>2005</v>
      </c>
      <c r="CU398">
        <v>5.5</v>
      </c>
      <c r="CW398" t="s">
        <v>2275</v>
      </c>
      <c r="CX398">
        <v>129</v>
      </c>
      <c r="CY398">
        <v>37567440</v>
      </c>
      <c r="CZ398" t="s">
        <v>2276</v>
      </c>
      <c r="DA398" t="s">
        <v>2277</v>
      </c>
      <c r="DB398" t="s">
        <v>36</v>
      </c>
      <c r="DC398" t="s">
        <v>37</v>
      </c>
      <c r="DD398">
        <v>20000000</v>
      </c>
      <c r="DE398">
        <v>1982</v>
      </c>
      <c r="DF398">
        <v>6.9</v>
      </c>
      <c r="DS398" t="s">
        <v>14717</v>
      </c>
      <c r="DT398">
        <v>85</v>
      </c>
      <c r="DU398">
        <v>27024</v>
      </c>
      <c r="DV398" t="s">
        <v>17370</v>
      </c>
      <c r="DW398" t="s">
        <v>17371</v>
      </c>
      <c r="DX398" t="s">
        <v>2776</v>
      </c>
      <c r="DY398" t="s">
        <v>3569</v>
      </c>
      <c r="DZ398">
        <v>5600000</v>
      </c>
      <c r="EA398">
        <v>2009</v>
      </c>
      <c r="EB398">
        <v>6.6</v>
      </c>
      <c r="EZ398" t="s">
        <v>3561</v>
      </c>
      <c r="FA398">
        <v>106</v>
      </c>
      <c r="FB398">
        <v>54734</v>
      </c>
      <c r="FC398" t="s">
        <v>1203</v>
      </c>
      <c r="FD398" t="s">
        <v>11491</v>
      </c>
      <c r="FE398" t="s">
        <v>36</v>
      </c>
      <c r="FF398" t="s">
        <v>3569</v>
      </c>
      <c r="FH398">
        <v>2015</v>
      </c>
      <c r="FI398">
        <v>5.7</v>
      </c>
      <c r="FV398" t="s">
        <v>2211</v>
      </c>
      <c r="FW398">
        <v>133</v>
      </c>
      <c r="FX398">
        <v>31054924</v>
      </c>
      <c r="FY398" t="s">
        <v>389</v>
      </c>
      <c r="FZ398" t="s">
        <v>3830</v>
      </c>
      <c r="GA398" t="s">
        <v>36</v>
      </c>
      <c r="GB398" t="s">
        <v>37</v>
      </c>
      <c r="GC398">
        <v>64000000</v>
      </c>
      <c r="GD398">
        <v>1999</v>
      </c>
      <c r="GE398">
        <v>5.0999999999999996</v>
      </c>
      <c r="GG398" t="s">
        <v>13481</v>
      </c>
      <c r="GH398">
        <v>85</v>
      </c>
      <c r="GI398">
        <v>12610731</v>
      </c>
      <c r="GJ398" t="s">
        <v>1113</v>
      </c>
      <c r="GK398" t="s">
        <v>13483</v>
      </c>
      <c r="GL398" t="s">
        <v>36</v>
      </c>
      <c r="GM398" t="s">
        <v>37</v>
      </c>
      <c r="GN398">
        <v>11000000</v>
      </c>
      <c r="GO398">
        <v>2001</v>
      </c>
      <c r="GP398">
        <v>4.4000000000000004</v>
      </c>
      <c r="HC398" t="s">
        <v>3692</v>
      </c>
      <c r="HD398">
        <v>136</v>
      </c>
      <c r="HE398">
        <v>46700000</v>
      </c>
      <c r="HF398" t="s">
        <v>3692</v>
      </c>
      <c r="HG398" t="s">
        <v>10552</v>
      </c>
      <c r="HH398" t="s">
        <v>36</v>
      </c>
      <c r="HI398" t="s">
        <v>37</v>
      </c>
      <c r="HJ398">
        <v>21000000</v>
      </c>
      <c r="HK398">
        <v>1982</v>
      </c>
      <c r="HL398">
        <v>5.9</v>
      </c>
    </row>
    <row r="399" spans="2:220" x14ac:dyDescent="0.2">
      <c r="B399" t="s">
        <v>708</v>
      </c>
      <c r="C399">
        <v>98</v>
      </c>
      <c r="D399">
        <v>60655503</v>
      </c>
      <c r="E399" t="s">
        <v>514</v>
      </c>
      <c r="F399" t="s">
        <v>711</v>
      </c>
      <c r="G399" t="s">
        <v>36</v>
      </c>
      <c r="H399" t="s">
        <v>37</v>
      </c>
      <c r="I399">
        <v>160000000</v>
      </c>
      <c r="J399">
        <v>2006</v>
      </c>
      <c r="K399">
        <v>5.6</v>
      </c>
      <c r="M399" t="s">
        <v>1615</v>
      </c>
      <c r="N399">
        <v>102</v>
      </c>
      <c r="O399">
        <v>62318875</v>
      </c>
      <c r="P399" t="s">
        <v>283</v>
      </c>
      <c r="Q399" t="s">
        <v>6041</v>
      </c>
      <c r="R399" t="s">
        <v>36</v>
      </c>
      <c r="S399" t="s">
        <v>37</v>
      </c>
      <c r="T399">
        <v>50000000</v>
      </c>
      <c r="U399">
        <v>2006</v>
      </c>
      <c r="V399">
        <v>6.8</v>
      </c>
      <c r="AT399" t="s">
        <v>39</v>
      </c>
      <c r="AU399">
        <v>123</v>
      </c>
      <c r="AV399">
        <v>66808615</v>
      </c>
      <c r="AW399" t="s">
        <v>80</v>
      </c>
      <c r="AX399" t="s">
        <v>6386</v>
      </c>
      <c r="AY399" t="s">
        <v>36</v>
      </c>
      <c r="AZ399" t="s">
        <v>37</v>
      </c>
      <c r="BA399">
        <v>34000000</v>
      </c>
      <c r="BB399">
        <v>2001</v>
      </c>
      <c r="BC399">
        <v>6.1</v>
      </c>
      <c r="BE399" t="s">
        <v>15020</v>
      </c>
      <c r="BF399">
        <v>84</v>
      </c>
      <c r="BG399">
        <v>20339754</v>
      </c>
      <c r="BH399" t="s">
        <v>7909</v>
      </c>
      <c r="BI399" t="s">
        <v>15021</v>
      </c>
      <c r="BJ399" t="s">
        <v>36</v>
      </c>
      <c r="BK399" t="s">
        <v>37</v>
      </c>
      <c r="BL399">
        <v>10000000</v>
      </c>
      <c r="BM399">
        <v>2007</v>
      </c>
      <c r="BN399">
        <v>5.9</v>
      </c>
      <c r="CA399" t="s">
        <v>1677</v>
      </c>
      <c r="CB399">
        <v>106</v>
      </c>
      <c r="CC399">
        <v>57887882</v>
      </c>
      <c r="CD399" t="s">
        <v>1181</v>
      </c>
      <c r="CE399" t="s">
        <v>6424</v>
      </c>
      <c r="CF399" t="s">
        <v>36</v>
      </c>
      <c r="CG399" t="s">
        <v>37</v>
      </c>
      <c r="CH399">
        <v>50000000</v>
      </c>
      <c r="CI399">
        <v>2004</v>
      </c>
      <c r="CJ399">
        <v>6.1</v>
      </c>
      <c r="CL399" t="s">
        <v>4792</v>
      </c>
      <c r="CM399">
        <v>107</v>
      </c>
      <c r="CN399">
        <v>16088610</v>
      </c>
      <c r="CO399" t="s">
        <v>1145</v>
      </c>
      <c r="CP399" t="s">
        <v>4794</v>
      </c>
      <c r="CQ399" t="s">
        <v>36</v>
      </c>
      <c r="CR399" t="s">
        <v>37</v>
      </c>
      <c r="CS399">
        <v>55000000</v>
      </c>
      <c r="CT399">
        <v>2009</v>
      </c>
      <c r="CU399">
        <v>5.6</v>
      </c>
      <c r="CW399" t="s">
        <v>5109</v>
      </c>
      <c r="CX399">
        <v>93</v>
      </c>
      <c r="CY399">
        <v>38037513</v>
      </c>
      <c r="CZ399" t="s">
        <v>586</v>
      </c>
      <c r="DA399" t="s">
        <v>10826</v>
      </c>
      <c r="DB399" t="s">
        <v>36</v>
      </c>
      <c r="DC399" t="s">
        <v>37</v>
      </c>
      <c r="DD399">
        <v>20000000</v>
      </c>
      <c r="DE399">
        <v>1991</v>
      </c>
      <c r="DF399">
        <v>6.2</v>
      </c>
      <c r="DS399" t="s">
        <v>22250</v>
      </c>
      <c r="DT399">
        <v>95</v>
      </c>
      <c r="DU399">
        <v>26297</v>
      </c>
      <c r="DV399" t="s">
        <v>16520</v>
      </c>
      <c r="DW399" t="s">
        <v>22251</v>
      </c>
      <c r="DX399" t="s">
        <v>36</v>
      </c>
      <c r="DY399" t="s">
        <v>55</v>
      </c>
      <c r="DZ399">
        <v>500000</v>
      </c>
      <c r="EA399">
        <v>2011</v>
      </c>
      <c r="EB399">
        <v>6.3</v>
      </c>
      <c r="EZ399" t="s">
        <v>19771</v>
      </c>
      <c r="FA399">
        <v>66</v>
      </c>
      <c r="FB399">
        <v>38108</v>
      </c>
      <c r="FC399" t="s">
        <v>19772</v>
      </c>
      <c r="FD399" t="s">
        <v>19773</v>
      </c>
      <c r="FE399" t="s">
        <v>2776</v>
      </c>
      <c r="FF399" t="s">
        <v>3569</v>
      </c>
      <c r="FG399">
        <v>2600000</v>
      </c>
      <c r="FH399">
        <v>2007</v>
      </c>
      <c r="FI399">
        <v>7.2</v>
      </c>
      <c r="FV399" t="s">
        <v>5772</v>
      </c>
      <c r="FW399">
        <v>107</v>
      </c>
      <c r="FX399">
        <v>30993544</v>
      </c>
      <c r="FY399" t="s">
        <v>6626</v>
      </c>
      <c r="FZ399" t="s">
        <v>6627</v>
      </c>
      <c r="GA399" t="s">
        <v>36</v>
      </c>
      <c r="GB399" t="s">
        <v>37</v>
      </c>
      <c r="GC399">
        <v>40000000</v>
      </c>
      <c r="GD399">
        <v>2010</v>
      </c>
      <c r="GE399">
        <v>6.5</v>
      </c>
      <c r="GG399" t="s">
        <v>16433</v>
      </c>
      <c r="GH399">
        <v>100</v>
      </c>
      <c r="GI399">
        <v>12610552</v>
      </c>
      <c r="GJ399" t="s">
        <v>16434</v>
      </c>
      <c r="GK399" t="s">
        <v>16435</v>
      </c>
      <c r="GL399" t="s">
        <v>36</v>
      </c>
      <c r="GM399" t="s">
        <v>37</v>
      </c>
      <c r="GN399">
        <v>7500000</v>
      </c>
      <c r="GO399">
        <v>1999</v>
      </c>
      <c r="GP399">
        <v>3.5</v>
      </c>
      <c r="HC399" t="s">
        <v>1322</v>
      </c>
      <c r="HD399">
        <v>81</v>
      </c>
      <c r="HE399">
        <v>46563158</v>
      </c>
      <c r="HF399" t="s">
        <v>3371</v>
      </c>
      <c r="HG399" t="s">
        <v>14533</v>
      </c>
      <c r="HH399" t="s">
        <v>36</v>
      </c>
      <c r="HI399" t="s">
        <v>37</v>
      </c>
      <c r="HJ399">
        <v>13000000</v>
      </c>
      <c r="HK399">
        <v>2002</v>
      </c>
      <c r="HL399">
        <v>7.1</v>
      </c>
    </row>
    <row r="400" spans="2:220" x14ac:dyDescent="0.2">
      <c r="B400" t="s">
        <v>4164</v>
      </c>
      <c r="C400">
        <v>114</v>
      </c>
      <c r="D400">
        <v>60652036</v>
      </c>
      <c r="E400" t="s">
        <v>232</v>
      </c>
      <c r="F400" t="s">
        <v>5549</v>
      </c>
      <c r="G400" t="s">
        <v>36</v>
      </c>
      <c r="H400" t="s">
        <v>37</v>
      </c>
      <c r="I400">
        <v>48000000</v>
      </c>
      <c r="J400">
        <v>1999</v>
      </c>
      <c r="K400">
        <v>7.1</v>
      </c>
      <c r="M400" t="s">
        <v>6140</v>
      </c>
      <c r="N400">
        <v>127</v>
      </c>
      <c r="O400">
        <v>62300000</v>
      </c>
      <c r="P400" t="s">
        <v>953</v>
      </c>
      <c r="Q400" t="s">
        <v>8901</v>
      </c>
      <c r="R400" t="s">
        <v>36</v>
      </c>
      <c r="S400" t="s">
        <v>55</v>
      </c>
      <c r="T400">
        <v>28000000</v>
      </c>
      <c r="U400">
        <v>1981</v>
      </c>
      <c r="V400">
        <v>6.8</v>
      </c>
      <c r="AT400" t="s">
        <v>4078</v>
      </c>
      <c r="AU400">
        <v>89</v>
      </c>
      <c r="AV400">
        <v>66734992</v>
      </c>
      <c r="AW400" t="s">
        <v>1709</v>
      </c>
      <c r="AX400" t="s">
        <v>4080</v>
      </c>
      <c r="AY400" t="s">
        <v>36</v>
      </c>
      <c r="AZ400" t="s">
        <v>37</v>
      </c>
      <c r="BA400">
        <v>60000000</v>
      </c>
      <c r="BB400">
        <v>2003</v>
      </c>
      <c r="BC400">
        <v>4.4000000000000004</v>
      </c>
      <c r="BE400" t="s">
        <v>9041</v>
      </c>
      <c r="BF400">
        <v>100</v>
      </c>
      <c r="BG400">
        <v>20285518</v>
      </c>
      <c r="BH400" t="s">
        <v>331</v>
      </c>
      <c r="BI400" t="s">
        <v>9042</v>
      </c>
      <c r="BJ400" t="s">
        <v>36</v>
      </c>
      <c r="BK400" t="s">
        <v>1463</v>
      </c>
      <c r="BL400">
        <v>28000000</v>
      </c>
      <c r="BM400">
        <v>2014</v>
      </c>
      <c r="BN400">
        <v>5.7</v>
      </c>
      <c r="CA400" t="s">
        <v>6109</v>
      </c>
      <c r="CB400">
        <v>251</v>
      </c>
      <c r="CC400">
        <v>57750000</v>
      </c>
      <c r="CD400" t="s">
        <v>3258</v>
      </c>
      <c r="CE400" t="s">
        <v>6112</v>
      </c>
      <c r="CF400" t="s">
        <v>36</v>
      </c>
      <c r="CG400" t="s">
        <v>55</v>
      </c>
      <c r="CH400">
        <v>31115000</v>
      </c>
      <c r="CI400">
        <v>1963</v>
      </c>
      <c r="CJ400">
        <v>7</v>
      </c>
      <c r="CL400" t="s">
        <v>11618</v>
      </c>
      <c r="CM400">
        <v>85</v>
      </c>
      <c r="CN400">
        <v>15911333</v>
      </c>
      <c r="CO400" t="s">
        <v>9001</v>
      </c>
      <c r="CP400" t="s">
        <v>11619</v>
      </c>
      <c r="CQ400" t="s">
        <v>36</v>
      </c>
      <c r="CR400" t="s">
        <v>55</v>
      </c>
      <c r="CS400">
        <v>19000000</v>
      </c>
      <c r="CT400">
        <v>2000</v>
      </c>
      <c r="CU400">
        <v>3.6</v>
      </c>
      <c r="CW400" t="s">
        <v>1553</v>
      </c>
      <c r="CX400">
        <v>108</v>
      </c>
      <c r="CY400">
        <v>34126138</v>
      </c>
      <c r="CZ400" t="s">
        <v>211</v>
      </c>
      <c r="DA400" t="s">
        <v>10941</v>
      </c>
      <c r="DB400" t="s">
        <v>36</v>
      </c>
      <c r="DC400" t="s">
        <v>37</v>
      </c>
      <c r="DD400">
        <v>20000000</v>
      </c>
      <c r="DE400">
        <v>2004</v>
      </c>
      <c r="DF400">
        <v>8.3000000000000007</v>
      </c>
      <c r="DS400" t="s">
        <v>22914</v>
      </c>
      <c r="DT400">
        <v>84</v>
      </c>
      <c r="DU400">
        <v>25918</v>
      </c>
      <c r="DV400" t="s">
        <v>22915</v>
      </c>
      <c r="DW400" t="s">
        <v>22916</v>
      </c>
      <c r="DX400" t="s">
        <v>36</v>
      </c>
      <c r="DY400" t="s">
        <v>37</v>
      </c>
      <c r="EA400">
        <v>2002</v>
      </c>
      <c r="EB400">
        <v>5.8</v>
      </c>
      <c r="EZ400" t="s">
        <v>22914</v>
      </c>
      <c r="FA400">
        <v>84</v>
      </c>
      <c r="FB400">
        <v>25918</v>
      </c>
      <c r="FC400" t="s">
        <v>22915</v>
      </c>
      <c r="FD400" t="s">
        <v>22916</v>
      </c>
      <c r="FE400" t="s">
        <v>36</v>
      </c>
      <c r="FF400" t="s">
        <v>37</v>
      </c>
      <c r="FH400">
        <v>2002</v>
      </c>
      <c r="FI400">
        <v>5.8</v>
      </c>
      <c r="FV400" t="s">
        <v>3889</v>
      </c>
      <c r="FW400">
        <v>98</v>
      </c>
      <c r="FX400">
        <v>30857814</v>
      </c>
      <c r="FY400" t="s">
        <v>436</v>
      </c>
      <c r="FZ400" t="s">
        <v>12840</v>
      </c>
      <c r="GA400" t="s">
        <v>36</v>
      </c>
      <c r="GB400" t="s">
        <v>37</v>
      </c>
      <c r="GC400">
        <v>16000000</v>
      </c>
      <c r="GD400">
        <v>1987</v>
      </c>
      <c r="GE400">
        <v>8.1</v>
      </c>
      <c r="GG400" t="s">
        <v>5347</v>
      </c>
      <c r="GH400">
        <v>106</v>
      </c>
      <c r="GI400">
        <v>12339633</v>
      </c>
      <c r="GJ400" t="s">
        <v>7211</v>
      </c>
      <c r="GK400" t="s">
        <v>7212</v>
      </c>
      <c r="GL400" t="s">
        <v>36</v>
      </c>
      <c r="GM400" t="s">
        <v>37</v>
      </c>
      <c r="GN400">
        <v>36000000</v>
      </c>
      <c r="GO400">
        <v>1997</v>
      </c>
      <c r="GP400">
        <v>7.8</v>
      </c>
      <c r="HC400" t="s">
        <v>5859</v>
      </c>
      <c r="HD400">
        <v>90</v>
      </c>
      <c r="HE400">
        <v>46455802</v>
      </c>
      <c r="HF400" t="s">
        <v>8697</v>
      </c>
      <c r="HG400" t="s">
        <v>9269</v>
      </c>
      <c r="HH400" t="s">
        <v>36</v>
      </c>
      <c r="HI400" t="s">
        <v>37</v>
      </c>
      <c r="HJ400">
        <v>26000000</v>
      </c>
      <c r="HK400">
        <v>2003</v>
      </c>
      <c r="HL400">
        <v>6.2</v>
      </c>
    </row>
    <row r="401" spans="2:220" x14ac:dyDescent="0.2">
      <c r="B401" t="s">
        <v>910</v>
      </c>
      <c r="C401">
        <v>100</v>
      </c>
      <c r="D401">
        <v>60522097</v>
      </c>
      <c r="E401" t="s">
        <v>164</v>
      </c>
      <c r="F401" t="s">
        <v>1224</v>
      </c>
      <c r="G401" t="s">
        <v>36</v>
      </c>
      <c r="H401" t="s">
        <v>37</v>
      </c>
      <c r="I401">
        <v>130000000</v>
      </c>
      <c r="J401">
        <v>2013</v>
      </c>
      <c r="K401">
        <v>4.9000000000000004</v>
      </c>
      <c r="M401" t="s">
        <v>4216</v>
      </c>
      <c r="N401">
        <v>98</v>
      </c>
      <c r="O401">
        <v>61400000</v>
      </c>
      <c r="P401" t="s">
        <v>7744</v>
      </c>
      <c r="Q401" t="s">
        <v>12721</v>
      </c>
      <c r="R401" t="s">
        <v>36</v>
      </c>
      <c r="S401" t="s">
        <v>37</v>
      </c>
      <c r="T401">
        <v>15000000</v>
      </c>
      <c r="U401">
        <v>1983</v>
      </c>
      <c r="V401">
        <v>7.4</v>
      </c>
      <c r="AT401" t="s">
        <v>3064</v>
      </c>
      <c r="AU401">
        <v>102</v>
      </c>
      <c r="AV401">
        <v>66636385</v>
      </c>
      <c r="AW401" t="s">
        <v>695</v>
      </c>
      <c r="AX401" t="s">
        <v>3066</v>
      </c>
      <c r="AY401" t="s">
        <v>36</v>
      </c>
      <c r="AZ401" t="s">
        <v>37</v>
      </c>
      <c r="BA401">
        <v>75000000</v>
      </c>
      <c r="BB401">
        <v>2007</v>
      </c>
      <c r="BC401">
        <v>7.1</v>
      </c>
      <c r="BE401" t="s">
        <v>4399</v>
      </c>
      <c r="BF401">
        <v>91</v>
      </c>
      <c r="BG401">
        <v>20275446</v>
      </c>
      <c r="BH401" t="s">
        <v>61</v>
      </c>
      <c r="BI401" t="s">
        <v>7582</v>
      </c>
      <c r="BJ401" t="s">
        <v>36</v>
      </c>
      <c r="BK401" t="s">
        <v>37</v>
      </c>
      <c r="BL401">
        <v>35000000</v>
      </c>
      <c r="BM401">
        <v>2012</v>
      </c>
      <c r="BN401">
        <v>6.5</v>
      </c>
      <c r="CA401" t="s">
        <v>2941</v>
      </c>
      <c r="CB401">
        <v>112</v>
      </c>
      <c r="CC401">
        <v>57504069</v>
      </c>
      <c r="CD401" t="s">
        <v>16853</v>
      </c>
      <c r="CE401" t="s">
        <v>16854</v>
      </c>
      <c r="CF401" t="s">
        <v>36</v>
      </c>
      <c r="CG401" t="s">
        <v>37</v>
      </c>
      <c r="CH401">
        <v>6000000</v>
      </c>
      <c r="CI401">
        <v>1991</v>
      </c>
      <c r="CJ401">
        <v>7.8</v>
      </c>
      <c r="CL401" t="s">
        <v>12274</v>
      </c>
      <c r="CM401">
        <v>134</v>
      </c>
      <c r="CN401">
        <v>15681020</v>
      </c>
      <c r="CO401" t="s">
        <v>391</v>
      </c>
      <c r="CP401" t="s">
        <v>12275</v>
      </c>
      <c r="CQ401" t="s">
        <v>36</v>
      </c>
      <c r="CR401" t="s">
        <v>55</v>
      </c>
      <c r="CS401">
        <v>17000000</v>
      </c>
      <c r="CT401">
        <v>1987</v>
      </c>
      <c r="CU401">
        <v>3.6</v>
      </c>
      <c r="CW401" t="s">
        <v>2064</v>
      </c>
      <c r="CX401">
        <v>97</v>
      </c>
      <c r="CY401">
        <v>23292105</v>
      </c>
      <c r="CZ401" t="s">
        <v>9627</v>
      </c>
      <c r="DA401" t="s">
        <v>10993</v>
      </c>
      <c r="DB401" t="s">
        <v>36</v>
      </c>
      <c r="DC401" t="s">
        <v>37</v>
      </c>
      <c r="DD401">
        <v>20000000</v>
      </c>
      <c r="DE401">
        <v>2006</v>
      </c>
      <c r="DF401">
        <v>5.3</v>
      </c>
      <c r="DS401" t="s">
        <v>14712</v>
      </c>
      <c r="DT401">
        <v>98</v>
      </c>
      <c r="DU401">
        <v>23838</v>
      </c>
      <c r="DV401" t="s">
        <v>10306</v>
      </c>
      <c r="DW401" t="s">
        <v>14713</v>
      </c>
      <c r="DX401" t="s">
        <v>36</v>
      </c>
      <c r="DY401" t="s">
        <v>55</v>
      </c>
      <c r="DZ401">
        <v>7000000</v>
      </c>
      <c r="EA401">
        <v>2013</v>
      </c>
      <c r="EB401">
        <v>5.5</v>
      </c>
      <c r="EZ401" t="s">
        <v>22408</v>
      </c>
      <c r="FA401">
        <v>103</v>
      </c>
      <c r="FB401">
        <v>23616</v>
      </c>
      <c r="FC401" t="s">
        <v>22410</v>
      </c>
      <c r="FD401" t="s">
        <v>22411</v>
      </c>
      <c r="FE401" t="s">
        <v>36</v>
      </c>
      <c r="FF401" t="s">
        <v>37</v>
      </c>
      <c r="FG401">
        <v>600000</v>
      </c>
      <c r="FH401">
        <v>2007</v>
      </c>
      <c r="FI401">
        <v>5.6</v>
      </c>
      <c r="FV401" t="s">
        <v>9832</v>
      </c>
      <c r="FW401">
        <v>81</v>
      </c>
      <c r="FX401">
        <v>30628981</v>
      </c>
      <c r="FY401" t="s">
        <v>1247</v>
      </c>
      <c r="FZ401" t="s">
        <v>13414</v>
      </c>
      <c r="GA401" t="s">
        <v>36</v>
      </c>
      <c r="GB401" t="s">
        <v>37</v>
      </c>
      <c r="GC401">
        <v>14000000</v>
      </c>
      <c r="GD401">
        <v>1999</v>
      </c>
      <c r="GE401">
        <v>5</v>
      </c>
      <c r="GG401" t="s">
        <v>7179</v>
      </c>
      <c r="GH401">
        <v>99</v>
      </c>
      <c r="GI401">
        <v>12282677</v>
      </c>
      <c r="GJ401" t="s">
        <v>1541</v>
      </c>
      <c r="GK401" t="s">
        <v>13594</v>
      </c>
      <c r="GL401" t="s">
        <v>36</v>
      </c>
      <c r="GM401" t="s">
        <v>37</v>
      </c>
      <c r="GN401">
        <v>14000000</v>
      </c>
      <c r="GO401">
        <v>2015</v>
      </c>
      <c r="GP401">
        <v>5.0999999999999996</v>
      </c>
      <c r="HC401" t="s">
        <v>6729</v>
      </c>
      <c r="HD401">
        <v>89</v>
      </c>
      <c r="HE401">
        <v>46363118</v>
      </c>
      <c r="HF401" t="s">
        <v>10774</v>
      </c>
      <c r="HG401" t="s">
        <v>10775</v>
      </c>
      <c r="HH401" t="s">
        <v>36</v>
      </c>
      <c r="HI401" t="s">
        <v>37</v>
      </c>
      <c r="HJ401">
        <v>20000000</v>
      </c>
      <c r="HK401">
        <v>2005</v>
      </c>
      <c r="HL401">
        <v>4.0999999999999996</v>
      </c>
    </row>
    <row r="402" spans="2:220" x14ac:dyDescent="0.2">
      <c r="B402" t="s">
        <v>4948</v>
      </c>
      <c r="C402">
        <v>114</v>
      </c>
      <c r="D402">
        <v>60470220</v>
      </c>
      <c r="E402" t="s">
        <v>5143</v>
      </c>
      <c r="F402" t="s">
        <v>5144</v>
      </c>
      <c r="G402" t="s">
        <v>36</v>
      </c>
      <c r="H402" t="s">
        <v>37</v>
      </c>
      <c r="I402">
        <v>50000000</v>
      </c>
      <c r="J402">
        <v>2003</v>
      </c>
      <c r="K402">
        <v>6.2</v>
      </c>
      <c r="M402" t="s">
        <v>1196</v>
      </c>
      <c r="N402">
        <v>116</v>
      </c>
      <c r="O402">
        <v>61355436</v>
      </c>
      <c r="P402" t="s">
        <v>2234</v>
      </c>
      <c r="Q402" t="s">
        <v>2235</v>
      </c>
      <c r="R402" t="s">
        <v>36</v>
      </c>
      <c r="S402" t="s">
        <v>37</v>
      </c>
      <c r="T402">
        <v>68000000</v>
      </c>
      <c r="U402">
        <v>1997</v>
      </c>
      <c r="V402">
        <v>6.2</v>
      </c>
      <c r="AT402" t="s">
        <v>8211</v>
      </c>
      <c r="AU402">
        <v>91</v>
      </c>
      <c r="AV402">
        <v>66600000</v>
      </c>
      <c r="AW402" t="s">
        <v>3989</v>
      </c>
      <c r="AX402" t="s">
        <v>8213</v>
      </c>
      <c r="AY402" t="s">
        <v>36</v>
      </c>
      <c r="AZ402" t="s">
        <v>368</v>
      </c>
      <c r="BA402">
        <v>30000000</v>
      </c>
      <c r="BB402">
        <v>1995</v>
      </c>
      <c r="BC402">
        <v>6.8</v>
      </c>
      <c r="BE402" t="s">
        <v>9938</v>
      </c>
      <c r="BF402">
        <v>96</v>
      </c>
      <c r="BG402">
        <v>20257000</v>
      </c>
      <c r="BH402" t="s">
        <v>5081</v>
      </c>
      <c r="BI402" t="s">
        <v>16516</v>
      </c>
      <c r="BJ402" t="s">
        <v>36</v>
      </c>
      <c r="BK402" t="s">
        <v>37</v>
      </c>
      <c r="BL402">
        <v>7000000</v>
      </c>
      <c r="BM402">
        <v>1988</v>
      </c>
      <c r="BN402">
        <v>5.2</v>
      </c>
      <c r="CA402" t="s">
        <v>362</v>
      </c>
      <c r="CB402">
        <v>127</v>
      </c>
      <c r="CC402">
        <v>57386369</v>
      </c>
      <c r="CD402" t="s">
        <v>391</v>
      </c>
      <c r="CE402" t="s">
        <v>4884</v>
      </c>
      <c r="CF402" t="s">
        <v>36</v>
      </c>
      <c r="CG402" t="s">
        <v>37</v>
      </c>
      <c r="CH402">
        <v>52500000</v>
      </c>
      <c r="CI402">
        <v>2001</v>
      </c>
      <c r="CJ402">
        <v>7.6</v>
      </c>
      <c r="CL402" t="s">
        <v>5641</v>
      </c>
      <c r="CM402">
        <v>75</v>
      </c>
      <c r="CN402">
        <v>15519841</v>
      </c>
      <c r="CO402" t="s">
        <v>2475</v>
      </c>
      <c r="CP402" t="s">
        <v>5642</v>
      </c>
      <c r="CQ402" t="s">
        <v>36</v>
      </c>
      <c r="CR402" t="s">
        <v>37</v>
      </c>
      <c r="CS402">
        <v>47000000</v>
      </c>
      <c r="CT402">
        <v>2006</v>
      </c>
      <c r="CU402">
        <v>4.5</v>
      </c>
      <c r="CW402" t="s">
        <v>4901</v>
      </c>
      <c r="CX402">
        <v>89</v>
      </c>
      <c r="CY402">
        <v>20916309</v>
      </c>
      <c r="CZ402" t="s">
        <v>514</v>
      </c>
      <c r="DA402" t="s">
        <v>11003</v>
      </c>
      <c r="DB402" t="s">
        <v>36</v>
      </c>
      <c r="DC402" t="s">
        <v>37</v>
      </c>
      <c r="DD402">
        <v>40000000</v>
      </c>
      <c r="DE402">
        <v>2009</v>
      </c>
      <c r="DF402">
        <v>4.9000000000000004</v>
      </c>
      <c r="DS402" t="s">
        <v>22783</v>
      </c>
      <c r="DT402">
        <v>103</v>
      </c>
      <c r="DU402">
        <v>23000</v>
      </c>
      <c r="DV402" t="s">
        <v>22784</v>
      </c>
      <c r="DW402" t="s">
        <v>22785</v>
      </c>
      <c r="DX402" t="s">
        <v>36</v>
      </c>
      <c r="DY402" t="s">
        <v>37</v>
      </c>
      <c r="DZ402">
        <v>500000</v>
      </c>
      <c r="EA402">
        <v>2006</v>
      </c>
      <c r="EB402">
        <v>6.2</v>
      </c>
      <c r="EZ402" t="s">
        <v>4361</v>
      </c>
      <c r="FA402">
        <v>118</v>
      </c>
      <c r="FB402">
        <v>22451</v>
      </c>
      <c r="FC402" t="s">
        <v>4363</v>
      </c>
      <c r="FD402" t="s">
        <v>4364</v>
      </c>
      <c r="FE402" t="s">
        <v>36</v>
      </c>
      <c r="FF402" t="s">
        <v>37</v>
      </c>
      <c r="FG402">
        <v>60000000</v>
      </c>
      <c r="FH402">
        <v>2014</v>
      </c>
      <c r="FI402">
        <v>6.2</v>
      </c>
      <c r="FV402" t="s">
        <v>6124</v>
      </c>
      <c r="FW402">
        <v>132</v>
      </c>
      <c r="FX402">
        <v>30400000</v>
      </c>
      <c r="FY402" t="s">
        <v>3989</v>
      </c>
      <c r="FZ402" t="s">
        <v>14076</v>
      </c>
      <c r="GA402" t="s">
        <v>36</v>
      </c>
      <c r="GB402" t="s">
        <v>55</v>
      </c>
      <c r="GC402">
        <v>12000000</v>
      </c>
      <c r="GD402">
        <v>1983</v>
      </c>
      <c r="GE402">
        <v>6.6</v>
      </c>
      <c r="GG402" t="s">
        <v>2446</v>
      </c>
      <c r="GH402">
        <v>117</v>
      </c>
      <c r="GI402">
        <v>12276810</v>
      </c>
      <c r="GJ402" t="s">
        <v>313</v>
      </c>
      <c r="GK402" t="s">
        <v>9357</v>
      </c>
      <c r="GL402" t="s">
        <v>36</v>
      </c>
      <c r="GM402" t="s">
        <v>37</v>
      </c>
      <c r="GN402">
        <v>26000000</v>
      </c>
      <c r="GO402">
        <v>2015</v>
      </c>
      <c r="GP402">
        <v>6.5</v>
      </c>
      <c r="HC402" t="s">
        <v>4210</v>
      </c>
      <c r="HD402">
        <v>113</v>
      </c>
      <c r="HE402">
        <v>45996718</v>
      </c>
      <c r="HF402" t="s">
        <v>4211</v>
      </c>
      <c r="HG402" t="s">
        <v>4212</v>
      </c>
      <c r="HH402" t="s">
        <v>36</v>
      </c>
      <c r="HI402" t="s">
        <v>37</v>
      </c>
      <c r="HJ402">
        <v>60000000</v>
      </c>
      <c r="HK402">
        <v>2013</v>
      </c>
      <c r="HL402">
        <v>6.7</v>
      </c>
    </row>
    <row r="403" spans="2:220" x14ac:dyDescent="0.2">
      <c r="B403" t="s">
        <v>2329</v>
      </c>
      <c r="C403">
        <v>97</v>
      </c>
      <c r="D403">
        <v>60128566</v>
      </c>
      <c r="E403" t="s">
        <v>1970</v>
      </c>
      <c r="F403" t="s">
        <v>4497</v>
      </c>
      <c r="G403" t="s">
        <v>36</v>
      </c>
      <c r="H403" t="s">
        <v>765</v>
      </c>
      <c r="I403">
        <v>60000000</v>
      </c>
      <c r="J403">
        <v>2010</v>
      </c>
      <c r="K403">
        <v>5.9</v>
      </c>
      <c r="M403" t="s">
        <v>2244</v>
      </c>
      <c r="N403">
        <v>114</v>
      </c>
      <c r="O403">
        <v>60874615</v>
      </c>
      <c r="P403" t="s">
        <v>250</v>
      </c>
      <c r="Q403" t="s">
        <v>2245</v>
      </c>
      <c r="R403" t="s">
        <v>36</v>
      </c>
      <c r="S403" t="s">
        <v>37</v>
      </c>
      <c r="T403">
        <v>90000000</v>
      </c>
      <c r="U403">
        <v>2000</v>
      </c>
      <c r="V403">
        <v>5.6</v>
      </c>
      <c r="AT403" t="s">
        <v>1952</v>
      </c>
      <c r="AU403">
        <v>85</v>
      </c>
      <c r="AV403">
        <v>66365290</v>
      </c>
      <c r="AW403" t="s">
        <v>95</v>
      </c>
      <c r="AX403" t="s">
        <v>4650</v>
      </c>
      <c r="AY403" t="s">
        <v>36</v>
      </c>
      <c r="AZ403" t="s">
        <v>37</v>
      </c>
      <c r="BA403">
        <v>55000000</v>
      </c>
      <c r="BB403">
        <v>1999</v>
      </c>
      <c r="BC403">
        <v>6.4</v>
      </c>
      <c r="BE403" t="s">
        <v>11016</v>
      </c>
      <c r="BF403">
        <v>115</v>
      </c>
      <c r="BG403">
        <v>20207003</v>
      </c>
      <c r="BH403" t="s">
        <v>2822</v>
      </c>
      <c r="BI403" t="s">
        <v>11018</v>
      </c>
      <c r="BJ403" t="s">
        <v>36</v>
      </c>
      <c r="BK403" t="s">
        <v>37</v>
      </c>
      <c r="BM403">
        <v>2008</v>
      </c>
      <c r="BN403">
        <v>6.8</v>
      </c>
      <c r="CA403" t="s">
        <v>1013</v>
      </c>
      <c r="CB403">
        <v>143</v>
      </c>
      <c r="CC403">
        <v>57366262</v>
      </c>
      <c r="CD403" t="s">
        <v>213</v>
      </c>
      <c r="CE403" t="s">
        <v>1825</v>
      </c>
      <c r="CF403" t="s">
        <v>36</v>
      </c>
      <c r="CG403" t="s">
        <v>765</v>
      </c>
      <c r="CH403">
        <v>100000000</v>
      </c>
      <c r="CI403">
        <v>2006</v>
      </c>
      <c r="CJ403">
        <v>8</v>
      </c>
      <c r="CL403" t="s">
        <v>1969</v>
      </c>
      <c r="CM403">
        <v>94</v>
      </c>
      <c r="CN403">
        <v>15131330</v>
      </c>
      <c r="CO403" t="s">
        <v>2881</v>
      </c>
      <c r="CP403" t="s">
        <v>2882</v>
      </c>
      <c r="CQ403" t="s">
        <v>36</v>
      </c>
      <c r="CR403" t="s">
        <v>1463</v>
      </c>
      <c r="CS403">
        <v>86000000</v>
      </c>
      <c r="CT403">
        <v>2006</v>
      </c>
      <c r="CU403">
        <v>6</v>
      </c>
      <c r="CX403">
        <v>24</v>
      </c>
      <c r="CZ403" t="s">
        <v>11026</v>
      </c>
      <c r="DA403" t="s">
        <v>11027</v>
      </c>
      <c r="DB403" t="s">
        <v>674</v>
      </c>
      <c r="DC403" t="s">
        <v>675</v>
      </c>
      <c r="DF403">
        <v>7</v>
      </c>
      <c r="DS403" t="s">
        <v>18692</v>
      </c>
      <c r="DT403">
        <v>98</v>
      </c>
      <c r="DU403">
        <v>18469</v>
      </c>
      <c r="DV403" t="s">
        <v>18694</v>
      </c>
      <c r="DW403" t="s">
        <v>18695</v>
      </c>
      <c r="DX403" t="s">
        <v>36</v>
      </c>
      <c r="DY403" t="s">
        <v>37</v>
      </c>
      <c r="DZ403">
        <v>650000</v>
      </c>
      <c r="EA403">
        <v>2010</v>
      </c>
      <c r="EB403">
        <v>6.5</v>
      </c>
      <c r="EZ403" t="s">
        <v>19086</v>
      </c>
      <c r="FA403">
        <v>93</v>
      </c>
      <c r="FB403">
        <v>17311</v>
      </c>
      <c r="FC403" t="s">
        <v>78</v>
      </c>
      <c r="FD403" t="s">
        <v>19087</v>
      </c>
      <c r="FE403" t="s">
        <v>36</v>
      </c>
      <c r="FF403" t="s">
        <v>37</v>
      </c>
      <c r="FH403">
        <v>2006</v>
      </c>
      <c r="FI403">
        <v>6.7</v>
      </c>
      <c r="FV403" t="s">
        <v>12190</v>
      </c>
      <c r="FW403">
        <v>82</v>
      </c>
      <c r="FX403">
        <v>30324946</v>
      </c>
      <c r="FY403" t="s">
        <v>1247</v>
      </c>
      <c r="FZ403" t="s">
        <v>12192</v>
      </c>
      <c r="GA403" t="s">
        <v>36</v>
      </c>
      <c r="GB403" t="s">
        <v>37</v>
      </c>
      <c r="GC403">
        <v>17000000</v>
      </c>
      <c r="GD403">
        <v>1998</v>
      </c>
      <c r="GE403">
        <v>6.2</v>
      </c>
      <c r="GG403" t="s">
        <v>4097</v>
      </c>
      <c r="GH403">
        <v>90</v>
      </c>
      <c r="GI403">
        <v>11802056</v>
      </c>
      <c r="GJ403" t="s">
        <v>1420</v>
      </c>
      <c r="GK403" t="s">
        <v>4376</v>
      </c>
      <c r="GL403" t="s">
        <v>36</v>
      </c>
      <c r="GM403" t="s">
        <v>37</v>
      </c>
      <c r="GN403">
        <v>60000000</v>
      </c>
      <c r="GO403">
        <v>2008</v>
      </c>
      <c r="GP403">
        <v>4.9000000000000004</v>
      </c>
      <c r="HC403" t="s">
        <v>4848</v>
      </c>
      <c r="HD403">
        <v>135</v>
      </c>
      <c r="HE403">
        <v>45856732</v>
      </c>
      <c r="HF403" t="s">
        <v>1155</v>
      </c>
      <c r="HG403" t="s">
        <v>6511</v>
      </c>
      <c r="HH403" t="s">
        <v>36</v>
      </c>
      <c r="HI403" t="s">
        <v>37</v>
      </c>
      <c r="HJ403">
        <v>40000000</v>
      </c>
      <c r="HK403">
        <v>1997</v>
      </c>
      <c r="HL403">
        <v>7.1</v>
      </c>
    </row>
    <row r="404" spans="2:220" x14ac:dyDescent="0.2">
      <c r="B404" t="s">
        <v>1487</v>
      </c>
      <c r="C404">
        <v>108</v>
      </c>
      <c r="D404">
        <v>60054449</v>
      </c>
      <c r="E404" t="s">
        <v>7322</v>
      </c>
      <c r="F404" t="s">
        <v>7323</v>
      </c>
      <c r="G404" t="s">
        <v>36</v>
      </c>
      <c r="H404" t="s">
        <v>37</v>
      </c>
      <c r="I404">
        <v>35000000</v>
      </c>
      <c r="J404">
        <v>1995</v>
      </c>
      <c r="K404">
        <v>5.8</v>
      </c>
      <c r="M404" t="s">
        <v>708</v>
      </c>
      <c r="N404">
        <v>98</v>
      </c>
      <c r="O404">
        <v>60655503</v>
      </c>
      <c r="P404" t="s">
        <v>514</v>
      </c>
      <c r="Q404" t="s">
        <v>711</v>
      </c>
      <c r="R404" t="s">
        <v>36</v>
      </c>
      <c r="S404" t="s">
        <v>37</v>
      </c>
      <c r="T404">
        <v>160000000</v>
      </c>
      <c r="U404">
        <v>2006</v>
      </c>
      <c r="V404">
        <v>5.6</v>
      </c>
      <c r="AT404" t="s">
        <v>8195</v>
      </c>
      <c r="AU404">
        <v>98</v>
      </c>
      <c r="AV404">
        <v>66359959</v>
      </c>
      <c r="AW404" t="s">
        <v>8198</v>
      </c>
      <c r="AX404" t="s">
        <v>8199</v>
      </c>
      <c r="AY404" t="s">
        <v>36</v>
      </c>
      <c r="AZ404" t="s">
        <v>37</v>
      </c>
      <c r="BA404">
        <v>35000000</v>
      </c>
      <c r="BB404">
        <v>2013</v>
      </c>
      <c r="BC404">
        <v>6.9</v>
      </c>
      <c r="BE404" t="s">
        <v>8517</v>
      </c>
      <c r="BF404">
        <v>109</v>
      </c>
      <c r="BG404">
        <v>19976073</v>
      </c>
      <c r="BH404" t="s">
        <v>793</v>
      </c>
      <c r="BI404" t="s">
        <v>8519</v>
      </c>
      <c r="BJ404" t="s">
        <v>36</v>
      </c>
      <c r="BK404" t="s">
        <v>37</v>
      </c>
      <c r="BL404">
        <v>20000000</v>
      </c>
      <c r="BM404">
        <v>2005</v>
      </c>
      <c r="BN404">
        <v>6.3</v>
      </c>
      <c r="CA404" t="s">
        <v>5778</v>
      </c>
      <c r="CB404">
        <v>110</v>
      </c>
      <c r="CC404">
        <v>57362581</v>
      </c>
      <c r="CD404" t="s">
        <v>1782</v>
      </c>
      <c r="CE404" t="s">
        <v>5805</v>
      </c>
      <c r="CF404" t="s">
        <v>36</v>
      </c>
      <c r="CG404" t="s">
        <v>5809</v>
      </c>
      <c r="CH404">
        <v>45000000</v>
      </c>
      <c r="CI404">
        <v>1994</v>
      </c>
      <c r="CJ404">
        <v>5.4</v>
      </c>
      <c r="CL404" t="s">
        <v>9787</v>
      </c>
      <c r="CM404">
        <v>90</v>
      </c>
      <c r="CN404">
        <v>15091542</v>
      </c>
      <c r="CO404" t="s">
        <v>3258</v>
      </c>
      <c r="CP404" t="s">
        <v>9789</v>
      </c>
      <c r="CQ404" t="s">
        <v>9793</v>
      </c>
      <c r="CR404" t="s">
        <v>55</v>
      </c>
      <c r="CS404">
        <v>25000000</v>
      </c>
      <c r="CT404">
        <v>1996</v>
      </c>
      <c r="CU404">
        <v>5.3</v>
      </c>
      <c r="CW404" t="s">
        <v>1056</v>
      </c>
      <c r="CX404">
        <v>121</v>
      </c>
      <c r="CZ404" t="s">
        <v>900</v>
      </c>
      <c r="DA404" t="s">
        <v>11055</v>
      </c>
      <c r="DB404" t="s">
        <v>36</v>
      </c>
      <c r="DC404" t="s">
        <v>37</v>
      </c>
      <c r="DD404">
        <v>20000000</v>
      </c>
      <c r="DE404">
        <v>1985</v>
      </c>
      <c r="DF404">
        <v>7</v>
      </c>
      <c r="DS404" t="s">
        <v>22270</v>
      </c>
      <c r="DT404">
        <v>99</v>
      </c>
      <c r="DU404">
        <v>18378</v>
      </c>
      <c r="DV404" t="s">
        <v>13944</v>
      </c>
      <c r="DW404" t="s">
        <v>22272</v>
      </c>
      <c r="DX404" t="s">
        <v>36</v>
      </c>
      <c r="DY404" t="s">
        <v>55</v>
      </c>
      <c r="DZ404">
        <v>900000</v>
      </c>
      <c r="EA404">
        <v>2008</v>
      </c>
      <c r="EB404">
        <v>5.2</v>
      </c>
      <c r="EZ404" t="s">
        <v>18007</v>
      </c>
      <c r="FA404">
        <v>103</v>
      </c>
      <c r="FB404">
        <v>16066</v>
      </c>
      <c r="FC404" t="s">
        <v>5623</v>
      </c>
      <c r="FD404" t="s">
        <v>18008</v>
      </c>
      <c r="FE404" t="s">
        <v>36</v>
      </c>
      <c r="FF404" t="s">
        <v>765</v>
      </c>
      <c r="FG404">
        <v>5000000</v>
      </c>
      <c r="FH404">
        <v>2004</v>
      </c>
      <c r="FI404">
        <v>3.3</v>
      </c>
      <c r="FV404" t="s">
        <v>9591</v>
      </c>
      <c r="FW404">
        <v>94</v>
      </c>
      <c r="FX404">
        <v>30222640</v>
      </c>
      <c r="FY404" t="s">
        <v>11819</v>
      </c>
      <c r="FZ404" t="s">
        <v>11820</v>
      </c>
      <c r="GA404" t="s">
        <v>36</v>
      </c>
      <c r="GB404" t="s">
        <v>37</v>
      </c>
      <c r="GC404">
        <v>25000000</v>
      </c>
      <c r="GD404">
        <v>2003</v>
      </c>
      <c r="GE404">
        <v>5.3</v>
      </c>
      <c r="GG404" t="s">
        <v>5109</v>
      </c>
      <c r="GH404">
        <v>83</v>
      </c>
      <c r="GI404">
        <v>11631245</v>
      </c>
      <c r="GJ404" t="s">
        <v>4369</v>
      </c>
      <c r="GK404" t="s">
        <v>7676</v>
      </c>
      <c r="GL404" t="s">
        <v>36</v>
      </c>
      <c r="GM404" t="s">
        <v>37</v>
      </c>
      <c r="GN404">
        <v>35000000</v>
      </c>
      <c r="GO404">
        <v>2006</v>
      </c>
      <c r="GP404">
        <v>4.2</v>
      </c>
      <c r="HC404" t="s">
        <v>7377</v>
      </c>
      <c r="HD404">
        <v>92</v>
      </c>
      <c r="HE404">
        <v>45802315</v>
      </c>
      <c r="HF404" t="s">
        <v>7378</v>
      </c>
      <c r="HG404" t="s">
        <v>7379</v>
      </c>
      <c r="HH404" t="s">
        <v>36</v>
      </c>
      <c r="HI404" t="s">
        <v>37</v>
      </c>
      <c r="HJ404">
        <v>35000000</v>
      </c>
      <c r="HK404">
        <v>2009</v>
      </c>
      <c r="HL404">
        <v>6.6</v>
      </c>
    </row>
    <row r="405" spans="2:220" x14ac:dyDescent="0.2">
      <c r="B405" t="s">
        <v>4861</v>
      </c>
      <c r="C405">
        <v>125</v>
      </c>
      <c r="D405">
        <v>60000000</v>
      </c>
      <c r="E405" t="s">
        <v>4578</v>
      </c>
      <c r="F405" t="s">
        <v>6942</v>
      </c>
      <c r="G405" t="s">
        <v>36</v>
      </c>
      <c r="H405" t="s">
        <v>55</v>
      </c>
      <c r="I405">
        <v>39000000</v>
      </c>
      <c r="J405">
        <v>1983</v>
      </c>
      <c r="K405">
        <v>4.9000000000000004</v>
      </c>
      <c r="M405" t="s">
        <v>4164</v>
      </c>
      <c r="N405">
        <v>114</v>
      </c>
      <c r="O405">
        <v>60652036</v>
      </c>
      <c r="P405" t="s">
        <v>232</v>
      </c>
      <c r="Q405" t="s">
        <v>5549</v>
      </c>
      <c r="R405" t="s">
        <v>36</v>
      </c>
      <c r="S405" t="s">
        <v>37</v>
      </c>
      <c r="T405">
        <v>48000000</v>
      </c>
      <c r="U405">
        <v>1999</v>
      </c>
      <c r="V405">
        <v>7.1</v>
      </c>
      <c r="AT405" t="s">
        <v>13323</v>
      </c>
      <c r="AU405">
        <v>115</v>
      </c>
      <c r="AV405">
        <v>66009973</v>
      </c>
      <c r="AW405" t="s">
        <v>4363</v>
      </c>
      <c r="AX405" t="s">
        <v>13324</v>
      </c>
      <c r="AY405" t="s">
        <v>36</v>
      </c>
      <c r="AZ405" t="s">
        <v>37</v>
      </c>
      <c r="BA405">
        <v>14800000</v>
      </c>
      <c r="BB405">
        <v>2015</v>
      </c>
      <c r="BC405">
        <v>5.7</v>
      </c>
      <c r="BE405" t="s">
        <v>3487</v>
      </c>
      <c r="BF405">
        <v>97</v>
      </c>
      <c r="BG405">
        <v>19819494</v>
      </c>
      <c r="BH405" t="s">
        <v>464</v>
      </c>
      <c r="BI405" t="s">
        <v>3489</v>
      </c>
      <c r="BJ405" t="s">
        <v>36</v>
      </c>
      <c r="BK405" t="s">
        <v>37</v>
      </c>
      <c r="BL405">
        <v>70000000</v>
      </c>
      <c r="BM405">
        <v>1998</v>
      </c>
      <c r="BN405">
        <v>5.8</v>
      </c>
      <c r="CA405" t="s">
        <v>4848</v>
      </c>
      <c r="CB405">
        <v>220</v>
      </c>
      <c r="CC405">
        <v>57300000</v>
      </c>
      <c r="CD405" t="s">
        <v>1744</v>
      </c>
      <c r="CE405" t="s">
        <v>13653</v>
      </c>
      <c r="CF405" t="s">
        <v>36</v>
      </c>
      <c r="CG405" t="s">
        <v>37</v>
      </c>
      <c r="CH405">
        <v>13000000</v>
      </c>
      <c r="CI405">
        <v>1974</v>
      </c>
      <c r="CJ405">
        <v>9</v>
      </c>
      <c r="CL405" t="s">
        <v>7776</v>
      </c>
      <c r="CM405">
        <v>101</v>
      </c>
      <c r="CN405">
        <v>15081783</v>
      </c>
      <c r="CO405" t="s">
        <v>7778</v>
      </c>
      <c r="CP405" t="s">
        <v>7779</v>
      </c>
      <c r="CQ405" t="s">
        <v>674</v>
      </c>
      <c r="CR405" t="s">
        <v>675</v>
      </c>
      <c r="CS405">
        <v>34000000</v>
      </c>
      <c r="CT405">
        <v>2008</v>
      </c>
      <c r="CU405">
        <v>7.7</v>
      </c>
      <c r="CW405" t="s">
        <v>4901</v>
      </c>
      <c r="CX405">
        <v>108</v>
      </c>
      <c r="CY405">
        <v>25753840</v>
      </c>
      <c r="CZ405" t="s">
        <v>1762</v>
      </c>
      <c r="DA405" t="s">
        <v>11080</v>
      </c>
      <c r="DB405" t="s">
        <v>36</v>
      </c>
      <c r="DC405" t="s">
        <v>37</v>
      </c>
      <c r="DD405">
        <v>19000000</v>
      </c>
      <c r="DE405">
        <v>1996</v>
      </c>
      <c r="DF405">
        <v>7.3</v>
      </c>
      <c r="DS405" t="s">
        <v>22953</v>
      </c>
      <c r="DT405">
        <v>89</v>
      </c>
      <c r="DU405">
        <v>12843</v>
      </c>
      <c r="DV405" t="s">
        <v>22955</v>
      </c>
      <c r="DW405" t="s">
        <v>22956</v>
      </c>
      <c r="DX405" t="s">
        <v>36</v>
      </c>
      <c r="DY405" t="s">
        <v>1463</v>
      </c>
      <c r="DZ405">
        <v>6000000</v>
      </c>
      <c r="EA405">
        <v>2012</v>
      </c>
      <c r="EB405">
        <v>6.1</v>
      </c>
      <c r="EZ405" t="s">
        <v>6618</v>
      </c>
      <c r="FA405">
        <v>114</v>
      </c>
      <c r="FB405">
        <v>10230</v>
      </c>
      <c r="FC405" t="s">
        <v>14496</v>
      </c>
      <c r="FD405" t="s">
        <v>14497</v>
      </c>
      <c r="FE405" t="s">
        <v>14501</v>
      </c>
      <c r="FF405" t="s">
        <v>55</v>
      </c>
      <c r="FH405">
        <v>2014</v>
      </c>
      <c r="FI405">
        <v>7.2</v>
      </c>
      <c r="FV405" t="s">
        <v>1411</v>
      </c>
      <c r="FW405">
        <v>121</v>
      </c>
      <c r="FX405">
        <v>30212620</v>
      </c>
      <c r="FY405" t="s">
        <v>1414</v>
      </c>
      <c r="FZ405" t="s">
        <v>1415</v>
      </c>
      <c r="GA405" t="s">
        <v>36</v>
      </c>
      <c r="GB405" t="s">
        <v>37</v>
      </c>
      <c r="GC405">
        <v>120000000</v>
      </c>
      <c r="GD405">
        <v>2010</v>
      </c>
      <c r="GE405">
        <v>5.3</v>
      </c>
      <c r="GG405" t="s">
        <v>8594</v>
      </c>
      <c r="GH405">
        <v>100</v>
      </c>
      <c r="GI405">
        <v>11576087</v>
      </c>
      <c r="GJ405" t="s">
        <v>4061</v>
      </c>
      <c r="GK405" t="s">
        <v>8595</v>
      </c>
      <c r="GL405" t="s">
        <v>36</v>
      </c>
      <c r="GM405" t="s">
        <v>37</v>
      </c>
      <c r="GN405">
        <v>30000000</v>
      </c>
      <c r="GO405">
        <v>1999</v>
      </c>
      <c r="GP405">
        <v>4.0999999999999996</v>
      </c>
      <c r="HC405" t="s">
        <v>185</v>
      </c>
      <c r="HD405">
        <v>125</v>
      </c>
      <c r="HE405">
        <v>45645204</v>
      </c>
      <c r="HF405" t="s">
        <v>1145</v>
      </c>
      <c r="HG405" t="s">
        <v>8319</v>
      </c>
      <c r="HH405" t="s">
        <v>36</v>
      </c>
      <c r="HI405" t="s">
        <v>37</v>
      </c>
      <c r="HJ405">
        <v>30000000</v>
      </c>
      <c r="HK405">
        <v>1989</v>
      </c>
      <c r="HL405">
        <v>6.6</v>
      </c>
    </row>
    <row r="406" spans="2:220" x14ac:dyDescent="0.2">
      <c r="B406" t="s">
        <v>1309</v>
      </c>
      <c r="C406">
        <v>107</v>
      </c>
      <c r="D406">
        <v>59735548</v>
      </c>
      <c r="E406" t="s">
        <v>247</v>
      </c>
      <c r="F406" t="s">
        <v>11775</v>
      </c>
      <c r="G406" t="s">
        <v>36</v>
      </c>
      <c r="H406" t="s">
        <v>37</v>
      </c>
      <c r="I406">
        <v>15000000</v>
      </c>
      <c r="J406">
        <v>1987</v>
      </c>
      <c r="K406">
        <v>7.8</v>
      </c>
      <c r="M406" t="s">
        <v>910</v>
      </c>
      <c r="N406">
        <v>100</v>
      </c>
      <c r="O406">
        <v>60522097</v>
      </c>
      <c r="P406" t="s">
        <v>164</v>
      </c>
      <c r="Q406" t="s">
        <v>1224</v>
      </c>
      <c r="R406" t="s">
        <v>36</v>
      </c>
      <c r="S406" t="s">
        <v>37</v>
      </c>
      <c r="T406">
        <v>130000000</v>
      </c>
      <c r="U406">
        <v>2013</v>
      </c>
      <c r="V406">
        <v>4.9000000000000004</v>
      </c>
      <c r="AT406" t="s">
        <v>5156</v>
      </c>
      <c r="AU406">
        <v>101</v>
      </c>
      <c r="AV406">
        <v>66002004</v>
      </c>
      <c r="AW406" t="s">
        <v>5128</v>
      </c>
      <c r="AX406" t="s">
        <v>5158</v>
      </c>
      <c r="AY406" t="s">
        <v>36</v>
      </c>
      <c r="AZ406" t="s">
        <v>37</v>
      </c>
      <c r="BA406">
        <v>50000000</v>
      </c>
      <c r="BB406">
        <v>2005</v>
      </c>
      <c r="BC406">
        <v>4.7</v>
      </c>
      <c r="BE406" t="s">
        <v>5162</v>
      </c>
      <c r="BF406">
        <v>100</v>
      </c>
      <c r="BG406">
        <v>19783777</v>
      </c>
      <c r="BH406" t="s">
        <v>333</v>
      </c>
      <c r="BI406" t="s">
        <v>10448</v>
      </c>
      <c r="BJ406" t="s">
        <v>36</v>
      </c>
      <c r="BK406" t="s">
        <v>37</v>
      </c>
      <c r="BL406">
        <v>22000000</v>
      </c>
      <c r="BM406">
        <v>2013</v>
      </c>
      <c r="BN406">
        <v>6.5</v>
      </c>
      <c r="CA406" t="s">
        <v>155</v>
      </c>
      <c r="CB406">
        <v>145</v>
      </c>
      <c r="CC406">
        <v>57010853</v>
      </c>
      <c r="CD406" t="s">
        <v>2410</v>
      </c>
      <c r="CE406" t="s">
        <v>2411</v>
      </c>
      <c r="CF406" t="s">
        <v>36</v>
      </c>
      <c r="CG406" t="s">
        <v>37</v>
      </c>
      <c r="CH406">
        <v>85000000</v>
      </c>
      <c r="CI406">
        <v>2005</v>
      </c>
      <c r="CJ406">
        <v>7.3</v>
      </c>
      <c r="CL406" t="s">
        <v>6765</v>
      </c>
      <c r="CM406">
        <v>91</v>
      </c>
      <c r="CN406">
        <v>14018364</v>
      </c>
      <c r="CO406" t="s">
        <v>6768</v>
      </c>
      <c r="CP406" t="s">
        <v>6769</v>
      </c>
      <c r="CQ406" t="s">
        <v>36</v>
      </c>
      <c r="CR406" t="s">
        <v>37</v>
      </c>
      <c r="CS406">
        <v>30000000</v>
      </c>
      <c r="CT406">
        <v>2004</v>
      </c>
      <c r="CU406">
        <v>4.8</v>
      </c>
      <c r="CW406" t="s">
        <v>11083</v>
      </c>
      <c r="CX406">
        <v>68</v>
      </c>
      <c r="CY406">
        <v>18081626</v>
      </c>
      <c r="CZ406" t="s">
        <v>10786</v>
      </c>
      <c r="DA406" t="s">
        <v>11085</v>
      </c>
      <c r="DB406" t="s">
        <v>36</v>
      </c>
      <c r="DC406" t="s">
        <v>37</v>
      </c>
      <c r="DD406">
        <v>20000000</v>
      </c>
      <c r="DE406">
        <v>2005</v>
      </c>
      <c r="DF406">
        <v>6.4</v>
      </c>
      <c r="DS406" t="s">
        <v>22855</v>
      </c>
      <c r="DT406">
        <v>96</v>
      </c>
      <c r="DU406">
        <v>11798</v>
      </c>
      <c r="DV406" t="s">
        <v>22857</v>
      </c>
      <c r="DW406" t="s">
        <v>22858</v>
      </c>
      <c r="DX406" t="s">
        <v>36</v>
      </c>
      <c r="DY406" t="s">
        <v>37</v>
      </c>
      <c r="DZ406">
        <v>100000</v>
      </c>
      <c r="EA406">
        <v>2003</v>
      </c>
      <c r="EB406">
        <v>4.7</v>
      </c>
      <c r="EZ406" t="s">
        <v>20519</v>
      </c>
      <c r="FA406">
        <v>92</v>
      </c>
      <c r="FB406">
        <v>7927</v>
      </c>
      <c r="FC406" t="s">
        <v>20522</v>
      </c>
      <c r="FD406" t="s">
        <v>20523</v>
      </c>
      <c r="FE406" t="s">
        <v>36</v>
      </c>
      <c r="FF406" t="s">
        <v>37</v>
      </c>
      <c r="FG406">
        <v>2300000</v>
      </c>
      <c r="FH406">
        <v>1947</v>
      </c>
      <c r="FI406">
        <v>7.7</v>
      </c>
      <c r="FV406" t="s">
        <v>512</v>
      </c>
      <c r="FW406">
        <v>104</v>
      </c>
      <c r="FX406">
        <v>30063805</v>
      </c>
      <c r="FY406" t="s">
        <v>1043</v>
      </c>
      <c r="FZ406" t="s">
        <v>4336</v>
      </c>
      <c r="GA406" t="s">
        <v>36</v>
      </c>
      <c r="GB406" t="s">
        <v>37</v>
      </c>
      <c r="GC406">
        <v>60000000</v>
      </c>
      <c r="GD406">
        <v>2002</v>
      </c>
      <c r="GE406">
        <v>6.1</v>
      </c>
      <c r="GG406" t="s">
        <v>533</v>
      </c>
      <c r="GH406">
        <v>106</v>
      </c>
      <c r="GI406">
        <v>11146409</v>
      </c>
      <c r="GJ406" t="s">
        <v>654</v>
      </c>
      <c r="GK406" t="s">
        <v>5945</v>
      </c>
      <c r="GL406" t="s">
        <v>36</v>
      </c>
      <c r="GM406" t="s">
        <v>37</v>
      </c>
      <c r="GN406">
        <v>45000000</v>
      </c>
      <c r="GO406">
        <v>1998</v>
      </c>
      <c r="GP406">
        <v>6</v>
      </c>
      <c r="HC406" t="s">
        <v>4289</v>
      </c>
      <c r="HD406">
        <v>89</v>
      </c>
      <c r="HE406">
        <v>45207112</v>
      </c>
      <c r="HF406" t="s">
        <v>270</v>
      </c>
      <c r="HG406" t="s">
        <v>4887</v>
      </c>
      <c r="HH406" t="s">
        <v>36</v>
      </c>
      <c r="HI406" t="s">
        <v>37</v>
      </c>
      <c r="HJ406">
        <v>53000000</v>
      </c>
      <c r="HK406">
        <v>2001</v>
      </c>
      <c r="HL406">
        <v>5.5</v>
      </c>
    </row>
    <row r="407" spans="2:220" x14ac:dyDescent="0.2">
      <c r="B407" t="s">
        <v>2046</v>
      </c>
      <c r="C407">
        <v>106</v>
      </c>
      <c r="D407">
        <v>59068786</v>
      </c>
      <c r="E407" t="s">
        <v>6410</v>
      </c>
      <c r="F407" t="s">
        <v>6411</v>
      </c>
      <c r="G407" t="s">
        <v>36</v>
      </c>
      <c r="H407" t="s">
        <v>37</v>
      </c>
      <c r="I407">
        <v>40000000</v>
      </c>
      <c r="J407">
        <v>2001</v>
      </c>
      <c r="K407">
        <v>6.4</v>
      </c>
      <c r="M407" t="s">
        <v>4948</v>
      </c>
      <c r="N407">
        <v>114</v>
      </c>
      <c r="O407">
        <v>60470220</v>
      </c>
      <c r="P407" t="s">
        <v>5143</v>
      </c>
      <c r="Q407" t="s">
        <v>5144</v>
      </c>
      <c r="R407" t="s">
        <v>36</v>
      </c>
      <c r="S407" t="s">
        <v>37</v>
      </c>
      <c r="T407">
        <v>50000000</v>
      </c>
      <c r="U407">
        <v>2003</v>
      </c>
      <c r="V407">
        <v>6.2</v>
      </c>
      <c r="AT407" t="s">
        <v>276</v>
      </c>
      <c r="AU407">
        <v>119</v>
      </c>
      <c r="AV407">
        <v>65807024</v>
      </c>
      <c r="AW407" t="s">
        <v>164</v>
      </c>
      <c r="AX407" t="s">
        <v>10204</v>
      </c>
      <c r="AY407" t="s">
        <v>36</v>
      </c>
      <c r="AZ407" t="s">
        <v>37</v>
      </c>
      <c r="BA407">
        <v>19000000</v>
      </c>
      <c r="BB407">
        <v>1995</v>
      </c>
      <c r="BC407">
        <v>6.8</v>
      </c>
      <c r="BE407" t="s">
        <v>3825</v>
      </c>
      <c r="BF407">
        <v>103</v>
      </c>
      <c r="BG407">
        <v>19781879</v>
      </c>
      <c r="BH407" t="s">
        <v>98</v>
      </c>
      <c r="BI407" t="s">
        <v>4395</v>
      </c>
      <c r="BJ407" t="s">
        <v>36</v>
      </c>
      <c r="BK407" t="s">
        <v>37</v>
      </c>
      <c r="BL407">
        <v>60000000</v>
      </c>
      <c r="BM407">
        <v>2008</v>
      </c>
      <c r="BN407">
        <v>4.8</v>
      </c>
      <c r="CA407" t="s">
        <v>4116</v>
      </c>
      <c r="CB407">
        <v>115</v>
      </c>
      <c r="CC407">
        <v>56702901</v>
      </c>
      <c r="CD407" t="s">
        <v>1687</v>
      </c>
      <c r="CE407" t="s">
        <v>4117</v>
      </c>
      <c r="CF407" t="s">
        <v>36</v>
      </c>
      <c r="CG407" t="s">
        <v>37</v>
      </c>
      <c r="CH407">
        <v>60000000</v>
      </c>
      <c r="CI407">
        <v>1998</v>
      </c>
      <c r="CJ407">
        <v>6.5</v>
      </c>
      <c r="CL407" t="s">
        <v>15036</v>
      </c>
      <c r="CM407">
        <v>76</v>
      </c>
      <c r="CN407">
        <v>13684949</v>
      </c>
      <c r="CO407" t="s">
        <v>2617</v>
      </c>
      <c r="CP407" t="s">
        <v>15037</v>
      </c>
      <c r="CQ407" t="s">
        <v>36</v>
      </c>
      <c r="CR407" t="s">
        <v>37</v>
      </c>
      <c r="CS407">
        <v>3000000</v>
      </c>
      <c r="CT407">
        <v>2002</v>
      </c>
      <c r="CU407">
        <v>5.9</v>
      </c>
      <c r="CW407" t="s">
        <v>11092</v>
      </c>
      <c r="CX407">
        <v>99</v>
      </c>
      <c r="CY407">
        <v>17104669</v>
      </c>
      <c r="CZ407" t="s">
        <v>11095</v>
      </c>
      <c r="DA407" t="s">
        <v>11096</v>
      </c>
      <c r="DB407" t="s">
        <v>7239</v>
      </c>
      <c r="DC407" t="s">
        <v>3857</v>
      </c>
      <c r="DD407">
        <v>20000000</v>
      </c>
      <c r="DE407">
        <v>2004</v>
      </c>
      <c r="DF407">
        <v>7.8</v>
      </c>
      <c r="DS407" t="s">
        <v>12746</v>
      </c>
      <c r="DT407">
        <v>91</v>
      </c>
      <c r="DU407">
        <v>5824</v>
      </c>
      <c r="DV407" t="s">
        <v>456</v>
      </c>
      <c r="DW407" t="s">
        <v>20453</v>
      </c>
      <c r="DX407" t="s">
        <v>36</v>
      </c>
      <c r="DY407" t="s">
        <v>55</v>
      </c>
      <c r="EA407">
        <v>2008</v>
      </c>
      <c r="EB407">
        <v>6.8</v>
      </c>
      <c r="EZ407" t="s">
        <v>18735</v>
      </c>
      <c r="FA407">
        <v>93</v>
      </c>
      <c r="FB407">
        <v>4063</v>
      </c>
      <c r="FC407" t="s">
        <v>18737</v>
      </c>
      <c r="FD407" t="s">
        <v>18738</v>
      </c>
      <c r="FE407" t="s">
        <v>36</v>
      </c>
      <c r="FF407" t="s">
        <v>266</v>
      </c>
      <c r="FG407">
        <v>4000000</v>
      </c>
      <c r="FH407">
        <v>2012</v>
      </c>
      <c r="FI407">
        <v>5.2</v>
      </c>
      <c r="FV407" t="s">
        <v>1487</v>
      </c>
      <c r="FW407">
        <v>111</v>
      </c>
      <c r="FX407">
        <v>30028592</v>
      </c>
      <c r="FY407" t="s">
        <v>333</v>
      </c>
      <c r="FZ407" t="s">
        <v>10938</v>
      </c>
      <c r="GA407" t="s">
        <v>36</v>
      </c>
      <c r="GB407" t="s">
        <v>55</v>
      </c>
      <c r="GC407">
        <v>20000000</v>
      </c>
      <c r="GD407">
        <v>2008</v>
      </c>
      <c r="GE407">
        <v>7.3</v>
      </c>
      <c r="GG407" t="s">
        <v>13775</v>
      </c>
      <c r="GH407">
        <v>104</v>
      </c>
      <c r="GI407">
        <v>10996440</v>
      </c>
      <c r="GJ407" t="s">
        <v>80</v>
      </c>
      <c r="GK407" t="s">
        <v>13776</v>
      </c>
      <c r="GL407" t="s">
        <v>36</v>
      </c>
      <c r="GM407" t="s">
        <v>37</v>
      </c>
      <c r="GN407">
        <v>13000000</v>
      </c>
      <c r="GO407">
        <v>2006</v>
      </c>
      <c r="GP407">
        <v>6.3</v>
      </c>
      <c r="HC407" t="s">
        <v>5287</v>
      </c>
      <c r="HD407">
        <v>113</v>
      </c>
      <c r="HE407">
        <v>45063889</v>
      </c>
      <c r="HF407" t="s">
        <v>15990</v>
      </c>
      <c r="HG407" t="s">
        <v>15991</v>
      </c>
      <c r="HH407" t="s">
        <v>36</v>
      </c>
      <c r="HI407" t="s">
        <v>55</v>
      </c>
      <c r="HJ407">
        <v>8000000</v>
      </c>
      <c r="HK407">
        <v>2002</v>
      </c>
      <c r="HL407">
        <v>7.6</v>
      </c>
    </row>
    <row r="408" spans="2:220" x14ac:dyDescent="0.2">
      <c r="B408" t="s">
        <v>376</v>
      </c>
      <c r="C408">
        <v>132</v>
      </c>
      <c r="D408">
        <v>59035104</v>
      </c>
      <c r="E408" t="s">
        <v>4112</v>
      </c>
      <c r="F408" t="s">
        <v>4113</v>
      </c>
      <c r="G408" t="s">
        <v>36</v>
      </c>
      <c r="H408" t="s">
        <v>37</v>
      </c>
      <c r="I408">
        <v>66000000</v>
      </c>
      <c r="J408">
        <v>2004</v>
      </c>
      <c r="K408">
        <v>6.8</v>
      </c>
      <c r="M408" t="s">
        <v>2329</v>
      </c>
      <c r="N408">
        <v>97</v>
      </c>
      <c r="O408">
        <v>60128566</v>
      </c>
      <c r="P408" t="s">
        <v>1970</v>
      </c>
      <c r="Q408" t="s">
        <v>4497</v>
      </c>
      <c r="R408" t="s">
        <v>36</v>
      </c>
      <c r="S408" t="s">
        <v>765</v>
      </c>
      <c r="T408">
        <v>60000000</v>
      </c>
      <c r="U408">
        <v>2010</v>
      </c>
      <c r="V408">
        <v>5.9</v>
      </c>
      <c r="AT408" t="s">
        <v>3134</v>
      </c>
      <c r="AU408">
        <v>121</v>
      </c>
      <c r="AV408">
        <v>65703412</v>
      </c>
      <c r="AW408" t="s">
        <v>3978</v>
      </c>
      <c r="AX408" t="s">
        <v>9240</v>
      </c>
      <c r="AY408" t="s">
        <v>36</v>
      </c>
      <c r="AZ408" t="s">
        <v>37</v>
      </c>
      <c r="BA408">
        <v>26000000</v>
      </c>
      <c r="BB408">
        <v>1998</v>
      </c>
      <c r="BC408">
        <v>7</v>
      </c>
      <c r="BE408" t="s">
        <v>5916</v>
      </c>
      <c r="BF408">
        <v>124</v>
      </c>
      <c r="BG408">
        <v>19719930</v>
      </c>
      <c r="BH408" t="s">
        <v>5918</v>
      </c>
      <c r="BI408" t="s">
        <v>5919</v>
      </c>
      <c r="BJ408" t="s">
        <v>36</v>
      </c>
      <c r="BK408" t="s">
        <v>37</v>
      </c>
      <c r="BL408">
        <v>45000000</v>
      </c>
      <c r="BM408">
        <v>2001</v>
      </c>
      <c r="BN408">
        <v>6.8</v>
      </c>
      <c r="CA408" t="s">
        <v>10720</v>
      </c>
      <c r="CB408">
        <v>134</v>
      </c>
      <c r="CC408">
        <v>56667870</v>
      </c>
      <c r="CD408" t="s">
        <v>3732</v>
      </c>
      <c r="CE408" t="s">
        <v>10721</v>
      </c>
      <c r="CF408" t="s">
        <v>36</v>
      </c>
      <c r="CG408" t="s">
        <v>37</v>
      </c>
      <c r="CH408">
        <v>20000000</v>
      </c>
      <c r="CI408">
        <v>2013</v>
      </c>
      <c r="CJ408">
        <v>8.1</v>
      </c>
      <c r="CL408" t="s">
        <v>3492</v>
      </c>
      <c r="CM408">
        <v>95</v>
      </c>
      <c r="CN408">
        <v>13596911</v>
      </c>
      <c r="CO408" t="s">
        <v>848</v>
      </c>
      <c r="CP408" t="s">
        <v>3495</v>
      </c>
      <c r="CQ408" t="s">
        <v>36</v>
      </c>
      <c r="CR408" t="s">
        <v>37</v>
      </c>
      <c r="CS408">
        <v>70000000</v>
      </c>
      <c r="CT408">
        <v>2001</v>
      </c>
      <c r="CU408">
        <v>6.2</v>
      </c>
      <c r="CW408" t="s">
        <v>6146</v>
      </c>
      <c r="CX408">
        <v>122</v>
      </c>
      <c r="CY408">
        <v>191449475</v>
      </c>
      <c r="CZ408" t="s">
        <v>555</v>
      </c>
      <c r="DA408" t="s">
        <v>7146</v>
      </c>
      <c r="DB408" t="s">
        <v>36</v>
      </c>
      <c r="DC408" t="s">
        <v>37</v>
      </c>
      <c r="DD408">
        <v>37000000</v>
      </c>
      <c r="DE408">
        <v>2008</v>
      </c>
      <c r="DF408">
        <v>5.2</v>
      </c>
      <c r="DS408" t="s">
        <v>13269</v>
      </c>
      <c r="DT408">
        <v>103</v>
      </c>
      <c r="DU408">
        <v>5725</v>
      </c>
      <c r="DV408" t="s">
        <v>7668</v>
      </c>
      <c r="DW408" t="s">
        <v>19922</v>
      </c>
      <c r="DX408" t="s">
        <v>8729</v>
      </c>
      <c r="DY408" t="s">
        <v>765</v>
      </c>
      <c r="DZ408">
        <v>8400000</v>
      </c>
      <c r="EA408">
        <v>2000</v>
      </c>
      <c r="EB408">
        <v>6.1</v>
      </c>
      <c r="EZ408" t="s">
        <v>15416</v>
      </c>
      <c r="FA408">
        <v>104</v>
      </c>
      <c r="FB408">
        <v>3607</v>
      </c>
      <c r="FC408" t="s">
        <v>2358</v>
      </c>
      <c r="FD408" t="s">
        <v>15418</v>
      </c>
      <c r="FE408" t="s">
        <v>36</v>
      </c>
      <c r="FF408" t="s">
        <v>3569</v>
      </c>
      <c r="FG408">
        <v>10000000</v>
      </c>
      <c r="FH408">
        <v>2008</v>
      </c>
      <c r="FI408">
        <v>6.1</v>
      </c>
      <c r="FV408" t="s">
        <v>3996</v>
      </c>
      <c r="FW408">
        <v>103</v>
      </c>
      <c r="FX408">
        <v>29580087</v>
      </c>
      <c r="FY408" t="s">
        <v>3039</v>
      </c>
      <c r="FZ408" t="s">
        <v>4488</v>
      </c>
      <c r="GA408" t="s">
        <v>36</v>
      </c>
      <c r="GB408" t="s">
        <v>37</v>
      </c>
      <c r="GC408">
        <v>58000000</v>
      </c>
      <c r="GD408">
        <v>2009</v>
      </c>
      <c r="GE408">
        <v>4.7</v>
      </c>
      <c r="GG408" t="s">
        <v>7873</v>
      </c>
      <c r="GH408">
        <v>113</v>
      </c>
      <c r="GI408">
        <v>10955425</v>
      </c>
      <c r="GJ408" t="s">
        <v>7874</v>
      </c>
      <c r="GK408" t="s">
        <v>7875</v>
      </c>
      <c r="GL408" t="s">
        <v>36</v>
      </c>
      <c r="GM408" t="s">
        <v>55</v>
      </c>
      <c r="GN408">
        <v>30000000</v>
      </c>
      <c r="GO408">
        <v>2008</v>
      </c>
      <c r="GP408">
        <v>6</v>
      </c>
      <c r="HC408" t="s">
        <v>3468</v>
      </c>
      <c r="HD408">
        <v>118</v>
      </c>
      <c r="HE408">
        <v>44983704</v>
      </c>
      <c r="HF408" t="s">
        <v>534</v>
      </c>
      <c r="HG408" t="s">
        <v>8070</v>
      </c>
      <c r="HH408" t="s">
        <v>36</v>
      </c>
      <c r="HI408" t="s">
        <v>37</v>
      </c>
      <c r="HJ408">
        <v>31000000</v>
      </c>
      <c r="HK408">
        <v>2000</v>
      </c>
      <c r="HL408">
        <v>7.3</v>
      </c>
    </row>
    <row r="409" spans="2:220" x14ac:dyDescent="0.2">
      <c r="B409" t="s">
        <v>1013</v>
      </c>
      <c r="C409">
        <v>116</v>
      </c>
      <c r="D409">
        <v>58918501</v>
      </c>
      <c r="E409" t="s">
        <v>1725</v>
      </c>
      <c r="F409" t="s">
        <v>5673</v>
      </c>
      <c r="G409" t="s">
        <v>36</v>
      </c>
      <c r="H409" t="s">
        <v>37</v>
      </c>
      <c r="I409">
        <v>46000000</v>
      </c>
      <c r="J409">
        <v>1996</v>
      </c>
      <c r="K409">
        <v>6.6</v>
      </c>
      <c r="M409" t="s">
        <v>11125</v>
      </c>
      <c r="N409">
        <v>89</v>
      </c>
      <c r="O409">
        <v>60008303</v>
      </c>
      <c r="P409" t="s">
        <v>2470</v>
      </c>
      <c r="Q409" t="s">
        <v>13707</v>
      </c>
      <c r="R409" t="s">
        <v>36</v>
      </c>
      <c r="S409" t="s">
        <v>37</v>
      </c>
      <c r="T409">
        <v>13000000</v>
      </c>
      <c r="U409">
        <v>2000</v>
      </c>
      <c r="V409">
        <v>4.9000000000000004</v>
      </c>
      <c r="AT409" t="s">
        <v>9514</v>
      </c>
      <c r="AU409">
        <v>114</v>
      </c>
      <c r="AV409">
        <v>65623128</v>
      </c>
      <c r="AW409" t="s">
        <v>3327</v>
      </c>
      <c r="AX409" t="s">
        <v>10741</v>
      </c>
      <c r="AY409" t="s">
        <v>36</v>
      </c>
      <c r="AZ409" t="s">
        <v>37</v>
      </c>
      <c r="BA409">
        <v>20000000</v>
      </c>
      <c r="BB409">
        <v>2012</v>
      </c>
      <c r="BC409">
        <v>4.8</v>
      </c>
      <c r="BE409" t="s">
        <v>7570</v>
      </c>
      <c r="BF409">
        <v>109</v>
      </c>
      <c r="BG409">
        <v>19692608</v>
      </c>
      <c r="BH409" t="s">
        <v>7571</v>
      </c>
      <c r="BI409" t="s">
        <v>7572</v>
      </c>
      <c r="BJ409" t="s">
        <v>36</v>
      </c>
      <c r="BK409" t="s">
        <v>37</v>
      </c>
      <c r="BL409">
        <v>35000000</v>
      </c>
      <c r="BM409">
        <v>2013</v>
      </c>
      <c r="BN409">
        <v>6.2</v>
      </c>
      <c r="CA409" t="s">
        <v>5983</v>
      </c>
      <c r="CB409">
        <v>134</v>
      </c>
      <c r="CC409">
        <v>56505065</v>
      </c>
      <c r="CD409" t="s">
        <v>3005</v>
      </c>
      <c r="CE409" t="s">
        <v>9483</v>
      </c>
      <c r="CF409" t="s">
        <v>36</v>
      </c>
      <c r="CG409" t="s">
        <v>37</v>
      </c>
      <c r="CH409">
        <v>25000000</v>
      </c>
      <c r="CI409">
        <v>1993</v>
      </c>
      <c r="CJ409">
        <v>7.8</v>
      </c>
      <c r="CL409" t="s">
        <v>10451</v>
      </c>
      <c r="CM409">
        <v>95</v>
      </c>
      <c r="CN409">
        <v>13555988</v>
      </c>
      <c r="CO409" t="s">
        <v>2291</v>
      </c>
      <c r="CP409" t="s">
        <v>10452</v>
      </c>
      <c r="CQ409" t="s">
        <v>36</v>
      </c>
      <c r="CR409" t="s">
        <v>765</v>
      </c>
      <c r="CS409">
        <v>22000000</v>
      </c>
      <c r="CT409">
        <v>2000</v>
      </c>
      <c r="CU409">
        <v>5.7</v>
      </c>
      <c r="CW409" t="s">
        <v>4399</v>
      </c>
      <c r="CX409">
        <v>102</v>
      </c>
      <c r="CY409">
        <v>13214030</v>
      </c>
      <c r="CZ409" t="s">
        <v>914</v>
      </c>
      <c r="DA409" t="s">
        <v>11200</v>
      </c>
      <c r="DB409" t="s">
        <v>36</v>
      </c>
      <c r="DC409" t="s">
        <v>37</v>
      </c>
      <c r="DD409">
        <v>20000000</v>
      </c>
      <c r="DE409">
        <v>2008</v>
      </c>
      <c r="DF409">
        <v>6.7</v>
      </c>
      <c r="DS409" t="s">
        <v>21025</v>
      </c>
      <c r="DT409">
        <v>95</v>
      </c>
      <c r="DU409">
        <v>3478</v>
      </c>
      <c r="DV409" t="s">
        <v>1053</v>
      </c>
      <c r="DW409" t="s">
        <v>21027</v>
      </c>
      <c r="DX409" t="s">
        <v>36</v>
      </c>
      <c r="DY409" t="s">
        <v>266</v>
      </c>
      <c r="DZ409">
        <v>1500000</v>
      </c>
      <c r="EA409">
        <v>2008</v>
      </c>
      <c r="EB409">
        <v>6.7</v>
      </c>
      <c r="EZ409" t="s">
        <v>2863</v>
      </c>
      <c r="FA409">
        <v>111</v>
      </c>
      <c r="FB409">
        <v>2580</v>
      </c>
      <c r="FC409" t="s">
        <v>232</v>
      </c>
      <c r="FD409" t="s">
        <v>20868</v>
      </c>
      <c r="FE409" t="s">
        <v>36</v>
      </c>
      <c r="FF409" t="s">
        <v>37</v>
      </c>
      <c r="FG409">
        <v>1650000</v>
      </c>
      <c r="FH409">
        <v>2003</v>
      </c>
      <c r="FI409">
        <v>5.4</v>
      </c>
      <c r="FV409" t="s">
        <v>12852</v>
      </c>
      <c r="FW409">
        <v>89</v>
      </c>
      <c r="FX409">
        <v>29302097</v>
      </c>
      <c r="FY409" t="s">
        <v>5623</v>
      </c>
      <c r="FZ409" t="s">
        <v>12854</v>
      </c>
      <c r="GA409" t="s">
        <v>36</v>
      </c>
      <c r="GB409" t="s">
        <v>765</v>
      </c>
      <c r="GC409">
        <v>15000000</v>
      </c>
      <c r="GD409">
        <v>2004</v>
      </c>
      <c r="GE409">
        <v>4.5999999999999996</v>
      </c>
      <c r="GG409" t="s">
        <v>18494</v>
      </c>
      <c r="GH409">
        <v>109</v>
      </c>
      <c r="GI409">
        <v>10941801</v>
      </c>
      <c r="GJ409" t="s">
        <v>18496</v>
      </c>
      <c r="GK409" t="s">
        <v>18497</v>
      </c>
      <c r="GL409" t="s">
        <v>36</v>
      </c>
      <c r="GM409" t="s">
        <v>37</v>
      </c>
      <c r="GO409">
        <v>2004</v>
      </c>
      <c r="GP409">
        <v>5.4</v>
      </c>
      <c r="HC409" t="s">
        <v>1419</v>
      </c>
      <c r="HD409">
        <v>120</v>
      </c>
      <c r="HE409">
        <v>44886089</v>
      </c>
      <c r="HF409" t="s">
        <v>1744</v>
      </c>
      <c r="HG409" t="s">
        <v>12790</v>
      </c>
      <c r="HH409" t="s">
        <v>36</v>
      </c>
      <c r="HI409" t="s">
        <v>37</v>
      </c>
      <c r="HJ409">
        <v>10000000</v>
      </c>
      <c r="HK409">
        <v>1997</v>
      </c>
      <c r="HL409">
        <v>6.9</v>
      </c>
    </row>
    <row r="410" spans="2:220" x14ac:dyDescent="0.2">
      <c r="B410" t="s">
        <v>109</v>
      </c>
      <c r="C410">
        <v>110</v>
      </c>
      <c r="D410">
        <v>58885635</v>
      </c>
      <c r="E410" t="s">
        <v>946</v>
      </c>
      <c r="F410" t="s">
        <v>8875</v>
      </c>
      <c r="G410" t="s">
        <v>36</v>
      </c>
      <c r="H410" t="s">
        <v>37</v>
      </c>
      <c r="I410">
        <v>26000000</v>
      </c>
      <c r="J410">
        <v>2004</v>
      </c>
      <c r="K410">
        <v>7.4</v>
      </c>
      <c r="M410" t="s">
        <v>5380</v>
      </c>
      <c r="N410">
        <v>99</v>
      </c>
      <c r="O410">
        <v>59073773</v>
      </c>
      <c r="P410" t="s">
        <v>545</v>
      </c>
      <c r="Q410" t="s">
        <v>8055</v>
      </c>
      <c r="R410" t="s">
        <v>36</v>
      </c>
      <c r="S410" t="s">
        <v>37</v>
      </c>
      <c r="T410">
        <v>25000000</v>
      </c>
      <c r="U410">
        <v>2014</v>
      </c>
      <c r="V410">
        <v>8.1</v>
      </c>
      <c r="AT410" t="s">
        <v>595</v>
      </c>
      <c r="AU410">
        <v>88</v>
      </c>
      <c r="AV410">
        <v>65535067</v>
      </c>
      <c r="AW410" t="s">
        <v>477</v>
      </c>
      <c r="AX410" t="s">
        <v>11742</v>
      </c>
      <c r="AY410" t="s">
        <v>36</v>
      </c>
      <c r="AZ410" t="s">
        <v>37</v>
      </c>
      <c r="BA410">
        <v>17000000</v>
      </c>
      <c r="BB410">
        <v>1999</v>
      </c>
      <c r="BC410">
        <v>5.7</v>
      </c>
      <c r="BE410" t="s">
        <v>4702</v>
      </c>
      <c r="BF410">
        <v>130</v>
      </c>
      <c r="BG410">
        <v>19593740</v>
      </c>
      <c r="BH410" t="s">
        <v>118</v>
      </c>
      <c r="BI410" t="s">
        <v>5391</v>
      </c>
      <c r="BJ410" t="s">
        <v>36</v>
      </c>
      <c r="BK410" t="s">
        <v>37</v>
      </c>
      <c r="BL410">
        <v>50000000</v>
      </c>
      <c r="BM410">
        <v>2003</v>
      </c>
      <c r="BN410">
        <v>7.5</v>
      </c>
      <c r="CA410" t="s">
        <v>4164</v>
      </c>
      <c r="CB410">
        <v>124</v>
      </c>
      <c r="CC410">
        <v>56443482</v>
      </c>
      <c r="CD410" t="s">
        <v>345</v>
      </c>
      <c r="CE410" t="s">
        <v>4166</v>
      </c>
      <c r="CF410" t="s">
        <v>36</v>
      </c>
      <c r="CG410" t="s">
        <v>37</v>
      </c>
      <c r="CH410">
        <v>60000000</v>
      </c>
      <c r="CI410">
        <v>2015</v>
      </c>
      <c r="CJ410">
        <v>6.6</v>
      </c>
      <c r="CL410" t="s">
        <v>17056</v>
      </c>
      <c r="CM410">
        <v>89</v>
      </c>
      <c r="CN410">
        <v>13235267</v>
      </c>
      <c r="CO410" t="s">
        <v>5541</v>
      </c>
      <c r="CP410" t="s">
        <v>17057</v>
      </c>
      <c r="CQ410" t="s">
        <v>36</v>
      </c>
      <c r="CR410" t="s">
        <v>37</v>
      </c>
      <c r="CS410">
        <v>6000000</v>
      </c>
      <c r="CT410">
        <v>2007</v>
      </c>
      <c r="CU410">
        <v>2.9</v>
      </c>
      <c r="CW410" t="s">
        <v>568</v>
      </c>
      <c r="CX410">
        <v>116</v>
      </c>
      <c r="CY410">
        <v>12134420</v>
      </c>
      <c r="CZ410" t="s">
        <v>487</v>
      </c>
      <c r="DA410" t="s">
        <v>11209</v>
      </c>
      <c r="DB410" t="s">
        <v>36</v>
      </c>
      <c r="DC410" t="s">
        <v>55</v>
      </c>
      <c r="DD410">
        <v>20000000</v>
      </c>
      <c r="DE410">
        <v>2010</v>
      </c>
      <c r="DF410">
        <v>7.2</v>
      </c>
      <c r="DS410" t="s">
        <v>11129</v>
      </c>
      <c r="DT410">
        <v>92</v>
      </c>
      <c r="DU410">
        <v>2964</v>
      </c>
      <c r="DV410" t="s">
        <v>4465</v>
      </c>
      <c r="DW410" t="s">
        <v>12587</v>
      </c>
      <c r="DX410" t="s">
        <v>36</v>
      </c>
      <c r="DY410" t="s">
        <v>37</v>
      </c>
      <c r="DZ410">
        <v>16000000</v>
      </c>
      <c r="EA410">
        <v>2012</v>
      </c>
      <c r="EB410">
        <v>5.0999999999999996</v>
      </c>
      <c r="FA410">
        <v>60</v>
      </c>
      <c r="FC410" t="s">
        <v>1119</v>
      </c>
      <c r="FD410" t="s">
        <v>1120</v>
      </c>
      <c r="FE410" t="s">
        <v>36</v>
      </c>
      <c r="FF410" t="s">
        <v>37</v>
      </c>
      <c r="FG410">
        <v>1500000</v>
      </c>
      <c r="FI410">
        <v>7.5</v>
      </c>
      <c r="FV410" t="s">
        <v>15842</v>
      </c>
      <c r="FW410">
        <v>125</v>
      </c>
      <c r="FX410">
        <v>29200000</v>
      </c>
      <c r="FY410" t="s">
        <v>3886</v>
      </c>
      <c r="FZ410" t="s">
        <v>15844</v>
      </c>
      <c r="GA410" t="s">
        <v>36</v>
      </c>
      <c r="GB410" t="s">
        <v>37</v>
      </c>
      <c r="GC410">
        <v>8500000</v>
      </c>
      <c r="GD410">
        <v>1979</v>
      </c>
      <c r="GE410">
        <v>6.9</v>
      </c>
      <c r="GG410" t="s">
        <v>10458</v>
      </c>
      <c r="GH410">
        <v>104</v>
      </c>
      <c r="GI410">
        <v>10696210</v>
      </c>
      <c r="GJ410" t="s">
        <v>31</v>
      </c>
      <c r="GK410" t="s">
        <v>10459</v>
      </c>
      <c r="GL410" t="s">
        <v>36</v>
      </c>
      <c r="GM410" t="s">
        <v>37</v>
      </c>
      <c r="GN410">
        <v>23500000</v>
      </c>
      <c r="GO410">
        <v>1993</v>
      </c>
      <c r="GP410">
        <v>3.9</v>
      </c>
      <c r="HC410" t="s">
        <v>6022</v>
      </c>
      <c r="HD410">
        <v>118</v>
      </c>
      <c r="HE410">
        <v>44834712</v>
      </c>
      <c r="HF410" t="s">
        <v>61</v>
      </c>
      <c r="HG410" t="s">
        <v>6023</v>
      </c>
      <c r="HH410" t="s">
        <v>36</v>
      </c>
      <c r="HI410" t="s">
        <v>37</v>
      </c>
      <c r="HJ410">
        <v>44000000</v>
      </c>
      <c r="HK410">
        <v>1996</v>
      </c>
      <c r="HL410">
        <v>5.6</v>
      </c>
    </row>
    <row r="411" spans="2:220" x14ac:dyDescent="0.2">
      <c r="B411" t="s">
        <v>109</v>
      </c>
      <c r="C411">
        <v>110</v>
      </c>
      <c r="D411">
        <v>58885635</v>
      </c>
      <c r="E411" t="s">
        <v>946</v>
      </c>
      <c r="F411" t="s">
        <v>8875</v>
      </c>
      <c r="G411" t="s">
        <v>36</v>
      </c>
      <c r="H411" t="s">
        <v>37</v>
      </c>
      <c r="I411">
        <v>26000000</v>
      </c>
      <c r="J411">
        <v>2004</v>
      </c>
      <c r="K411">
        <v>7.4</v>
      </c>
      <c r="M411" t="s">
        <v>8073</v>
      </c>
      <c r="N411">
        <v>99</v>
      </c>
      <c r="O411">
        <v>58879132</v>
      </c>
      <c r="P411" t="s">
        <v>96</v>
      </c>
      <c r="Q411" t="s">
        <v>8074</v>
      </c>
      <c r="R411" t="s">
        <v>36</v>
      </c>
      <c r="S411" t="s">
        <v>37</v>
      </c>
      <c r="T411">
        <v>31000000</v>
      </c>
      <c r="U411">
        <v>2015</v>
      </c>
      <c r="V411">
        <v>6.1</v>
      </c>
      <c r="AT411" t="s">
        <v>1349</v>
      </c>
      <c r="AU411">
        <v>106</v>
      </c>
      <c r="AV411">
        <v>65182182</v>
      </c>
      <c r="AW411" t="s">
        <v>3895</v>
      </c>
      <c r="AX411" t="s">
        <v>10090</v>
      </c>
      <c r="AY411" t="s">
        <v>36</v>
      </c>
      <c r="AZ411" t="s">
        <v>37</v>
      </c>
      <c r="BA411">
        <v>24000000</v>
      </c>
      <c r="BB411">
        <v>2014</v>
      </c>
      <c r="BC411">
        <v>5.7</v>
      </c>
      <c r="BE411" t="s">
        <v>2176</v>
      </c>
      <c r="BF411">
        <v>96</v>
      </c>
      <c r="BG411">
        <v>19351569</v>
      </c>
      <c r="BH411" t="s">
        <v>4858</v>
      </c>
      <c r="BI411" t="s">
        <v>10418</v>
      </c>
      <c r="BJ411" t="s">
        <v>36</v>
      </c>
      <c r="BK411" t="s">
        <v>37</v>
      </c>
      <c r="BL411">
        <v>22000000</v>
      </c>
      <c r="BM411">
        <v>2001</v>
      </c>
      <c r="BN411">
        <v>5.9</v>
      </c>
      <c r="CA411" t="s">
        <v>5645</v>
      </c>
      <c r="CB411">
        <v>94</v>
      </c>
      <c r="CC411">
        <v>56437947</v>
      </c>
      <c r="CD411" t="s">
        <v>11643</v>
      </c>
      <c r="CE411" t="s">
        <v>12731</v>
      </c>
      <c r="CF411" t="s">
        <v>36</v>
      </c>
      <c r="CG411" t="s">
        <v>55</v>
      </c>
      <c r="CH411">
        <v>9800000</v>
      </c>
      <c r="CI411">
        <v>2006</v>
      </c>
      <c r="CJ411">
        <v>7.3</v>
      </c>
      <c r="CL411" t="s">
        <v>10143</v>
      </c>
      <c r="CM411">
        <v>118</v>
      </c>
      <c r="CN411">
        <v>13000000</v>
      </c>
      <c r="CO411" t="s">
        <v>10146</v>
      </c>
      <c r="CP411" t="s">
        <v>10147</v>
      </c>
      <c r="CQ411" t="s">
        <v>36</v>
      </c>
      <c r="CR411" t="s">
        <v>37</v>
      </c>
      <c r="CS411">
        <v>24000000</v>
      </c>
      <c r="CT411">
        <v>1978</v>
      </c>
      <c r="CU411">
        <v>5.2</v>
      </c>
      <c r="CW411" t="s">
        <v>11293</v>
      </c>
      <c r="CX411">
        <v>77</v>
      </c>
      <c r="CY411">
        <v>7382993</v>
      </c>
      <c r="CZ411" t="s">
        <v>6595</v>
      </c>
      <c r="DA411" t="s">
        <v>11294</v>
      </c>
      <c r="DB411" t="s">
        <v>36</v>
      </c>
      <c r="DC411" t="s">
        <v>37</v>
      </c>
      <c r="DD411">
        <v>20000000</v>
      </c>
      <c r="DE411">
        <v>2006</v>
      </c>
      <c r="DF411">
        <v>2.8</v>
      </c>
      <c r="DS411" t="s">
        <v>21181</v>
      </c>
      <c r="DT411">
        <v>83</v>
      </c>
      <c r="DU411">
        <v>1521</v>
      </c>
      <c r="DV411" t="s">
        <v>1053</v>
      </c>
      <c r="DW411" t="s">
        <v>21182</v>
      </c>
      <c r="DX411" t="s">
        <v>36</v>
      </c>
      <c r="DY411" t="s">
        <v>266</v>
      </c>
      <c r="DZ411">
        <v>1500000</v>
      </c>
      <c r="EA411">
        <v>2012</v>
      </c>
      <c r="EB411">
        <v>5.7</v>
      </c>
      <c r="FA411">
        <v>44</v>
      </c>
      <c r="FC411" t="s">
        <v>2347</v>
      </c>
      <c r="FD411" t="s">
        <v>2348</v>
      </c>
      <c r="FE411" t="s">
        <v>36</v>
      </c>
      <c r="FF411" t="s">
        <v>37</v>
      </c>
      <c r="FI411">
        <v>8.6</v>
      </c>
      <c r="FV411" t="s">
        <v>11879</v>
      </c>
      <c r="FW411">
        <v>111</v>
      </c>
      <c r="FX411">
        <v>29106737</v>
      </c>
      <c r="FY411" t="s">
        <v>2619</v>
      </c>
      <c r="FZ411" t="s">
        <v>12857</v>
      </c>
      <c r="GA411" t="s">
        <v>36</v>
      </c>
      <c r="GB411" t="s">
        <v>37</v>
      </c>
      <c r="GC411">
        <v>15000000</v>
      </c>
      <c r="GD411">
        <v>1998</v>
      </c>
      <c r="GE411">
        <v>6</v>
      </c>
      <c r="GG411" t="s">
        <v>7790</v>
      </c>
      <c r="GH411">
        <v>109</v>
      </c>
      <c r="GI411">
        <v>10654581</v>
      </c>
      <c r="GJ411" t="s">
        <v>42</v>
      </c>
      <c r="GK411" t="s">
        <v>7791</v>
      </c>
      <c r="GL411" t="s">
        <v>36</v>
      </c>
      <c r="GM411" t="s">
        <v>37</v>
      </c>
      <c r="GN411">
        <v>34000000</v>
      </c>
      <c r="GO411">
        <v>1999</v>
      </c>
      <c r="GP411">
        <v>5.3</v>
      </c>
      <c r="HC411" t="s">
        <v>1755</v>
      </c>
      <c r="HD411">
        <v>88</v>
      </c>
      <c r="HE411">
        <v>44793200</v>
      </c>
      <c r="HF411" t="s">
        <v>17551</v>
      </c>
      <c r="HG411" t="s">
        <v>17552</v>
      </c>
      <c r="HH411" t="s">
        <v>36</v>
      </c>
      <c r="HI411" t="s">
        <v>37</v>
      </c>
      <c r="HJ411">
        <v>4500000</v>
      </c>
      <c r="HK411">
        <v>1987</v>
      </c>
      <c r="HL411">
        <v>6.6</v>
      </c>
    </row>
    <row r="412" spans="2:220" x14ac:dyDescent="0.2">
      <c r="B412" t="s">
        <v>1397</v>
      </c>
      <c r="C412">
        <v>117</v>
      </c>
      <c r="D412">
        <v>58607007</v>
      </c>
      <c r="E412" t="s">
        <v>438</v>
      </c>
      <c r="F412" t="s">
        <v>1400</v>
      </c>
      <c r="G412" t="s">
        <v>36</v>
      </c>
      <c r="H412" t="s">
        <v>37</v>
      </c>
      <c r="I412">
        <v>100000000</v>
      </c>
      <c r="J412">
        <v>2014</v>
      </c>
      <c r="K412">
        <v>6.2</v>
      </c>
      <c r="M412" t="s">
        <v>5152</v>
      </c>
      <c r="N412">
        <v>78</v>
      </c>
      <c r="O412">
        <v>58336565</v>
      </c>
      <c r="P412" t="s">
        <v>1247</v>
      </c>
      <c r="Q412" t="s">
        <v>5153</v>
      </c>
      <c r="R412" t="s">
        <v>36</v>
      </c>
      <c r="S412" t="s">
        <v>37</v>
      </c>
      <c r="T412">
        <v>50000000</v>
      </c>
      <c r="U412">
        <v>2006</v>
      </c>
      <c r="V412">
        <v>6.6</v>
      </c>
      <c r="AT412" t="s">
        <v>8189</v>
      </c>
      <c r="AU412">
        <v>125</v>
      </c>
      <c r="AV412">
        <v>65010106</v>
      </c>
      <c r="AW412" t="s">
        <v>8060</v>
      </c>
      <c r="AX412" t="s">
        <v>8191</v>
      </c>
      <c r="AY412" t="s">
        <v>36</v>
      </c>
      <c r="AZ412" t="s">
        <v>37</v>
      </c>
      <c r="BA412">
        <v>30000000</v>
      </c>
      <c r="BB412">
        <v>2002</v>
      </c>
      <c r="BC412">
        <v>7.2</v>
      </c>
      <c r="BE412" t="s">
        <v>5681</v>
      </c>
      <c r="BF412">
        <v>88</v>
      </c>
      <c r="BG412">
        <v>19316646</v>
      </c>
      <c r="BH412" t="s">
        <v>721</v>
      </c>
      <c r="BI412" t="s">
        <v>8649</v>
      </c>
      <c r="BJ412" t="s">
        <v>36</v>
      </c>
      <c r="BK412" t="s">
        <v>37</v>
      </c>
      <c r="BL412">
        <v>30000000</v>
      </c>
      <c r="BM412">
        <v>2013</v>
      </c>
      <c r="BN412">
        <v>5.6</v>
      </c>
      <c r="CA412" t="s">
        <v>8502</v>
      </c>
      <c r="CB412">
        <v>118</v>
      </c>
      <c r="CC412">
        <v>56398162</v>
      </c>
      <c r="CD412" t="s">
        <v>4441</v>
      </c>
      <c r="CE412" t="s">
        <v>10725</v>
      </c>
      <c r="CF412" t="s">
        <v>36</v>
      </c>
      <c r="CG412" t="s">
        <v>37</v>
      </c>
      <c r="CH412">
        <v>20000000</v>
      </c>
      <c r="CI412">
        <v>2002</v>
      </c>
      <c r="CJ412">
        <v>5.7</v>
      </c>
      <c r="CL412" t="s">
        <v>12991</v>
      </c>
      <c r="CM412">
        <v>85</v>
      </c>
      <c r="CN412">
        <v>12701880</v>
      </c>
      <c r="CO412" t="s">
        <v>12993</v>
      </c>
      <c r="CP412" t="s">
        <v>12994</v>
      </c>
      <c r="CQ412" t="s">
        <v>36</v>
      </c>
      <c r="CR412" t="s">
        <v>37</v>
      </c>
      <c r="CS412">
        <v>15000000</v>
      </c>
      <c r="CT412">
        <v>2008</v>
      </c>
      <c r="CU412">
        <v>5.7</v>
      </c>
      <c r="CW412" t="s">
        <v>5700</v>
      </c>
      <c r="CX412">
        <v>83</v>
      </c>
      <c r="CY412">
        <v>7001720</v>
      </c>
      <c r="CZ412" t="s">
        <v>11307</v>
      </c>
      <c r="DA412" t="s">
        <v>11308</v>
      </c>
      <c r="DB412" t="s">
        <v>36</v>
      </c>
      <c r="DC412" t="s">
        <v>37</v>
      </c>
      <c r="DD412">
        <v>12000000</v>
      </c>
      <c r="DE412">
        <v>2008</v>
      </c>
      <c r="DF412">
        <v>4.3</v>
      </c>
      <c r="DS412" t="s">
        <v>22658</v>
      </c>
      <c r="DT412">
        <v>87</v>
      </c>
      <c r="DU412">
        <v>1332</v>
      </c>
      <c r="DV412" t="s">
        <v>13819</v>
      </c>
      <c r="DW412" t="s">
        <v>22659</v>
      </c>
      <c r="DX412" t="s">
        <v>36</v>
      </c>
      <c r="DY412" t="s">
        <v>37</v>
      </c>
      <c r="DZ412">
        <v>500000</v>
      </c>
      <c r="EA412">
        <v>2012</v>
      </c>
      <c r="EB412">
        <v>4.5999999999999996</v>
      </c>
      <c r="EZ412" t="s">
        <v>2797</v>
      </c>
      <c r="FA412">
        <v>81</v>
      </c>
      <c r="FC412" t="s">
        <v>2800</v>
      </c>
      <c r="FD412" t="s">
        <v>2801</v>
      </c>
      <c r="FE412" t="s">
        <v>1462</v>
      </c>
      <c r="FF412" t="s">
        <v>1463</v>
      </c>
      <c r="FH412">
        <v>2015</v>
      </c>
      <c r="FI412">
        <v>6.4</v>
      </c>
      <c r="FV412" t="s">
        <v>1250</v>
      </c>
      <c r="FW412">
        <v>135</v>
      </c>
      <c r="FX412">
        <v>29077547</v>
      </c>
      <c r="FY412" t="s">
        <v>980</v>
      </c>
      <c r="FZ412" t="s">
        <v>6641</v>
      </c>
      <c r="GA412" t="s">
        <v>36</v>
      </c>
      <c r="GB412" t="s">
        <v>37</v>
      </c>
      <c r="GC412">
        <v>40000000</v>
      </c>
      <c r="GD412">
        <v>2005</v>
      </c>
      <c r="GE412">
        <v>7</v>
      </c>
      <c r="GG412" t="s">
        <v>7790</v>
      </c>
      <c r="GH412">
        <v>109</v>
      </c>
      <c r="GI412">
        <v>10654581</v>
      </c>
      <c r="GJ412" t="s">
        <v>42</v>
      </c>
      <c r="GK412" t="s">
        <v>7791</v>
      </c>
      <c r="GL412" t="s">
        <v>36</v>
      </c>
      <c r="GM412" t="s">
        <v>37</v>
      </c>
      <c r="GN412">
        <v>34000000</v>
      </c>
      <c r="GO412">
        <v>1999</v>
      </c>
      <c r="GP412">
        <v>5.3</v>
      </c>
      <c r="HC412" t="s">
        <v>13674</v>
      </c>
      <c r="HD412">
        <v>107</v>
      </c>
      <c r="HE412">
        <v>44726644</v>
      </c>
      <c r="HF412" t="s">
        <v>4663</v>
      </c>
      <c r="HG412" t="s">
        <v>13676</v>
      </c>
      <c r="HH412" t="s">
        <v>36</v>
      </c>
      <c r="HI412" t="s">
        <v>37</v>
      </c>
      <c r="HJ412">
        <v>13000000</v>
      </c>
      <c r="HK412">
        <v>1988</v>
      </c>
      <c r="HL412">
        <v>6.8</v>
      </c>
    </row>
    <row r="413" spans="2:220" x14ac:dyDescent="0.2">
      <c r="B413" t="s">
        <v>1397</v>
      </c>
      <c r="C413">
        <v>117</v>
      </c>
      <c r="D413">
        <v>58607007</v>
      </c>
      <c r="E413" t="s">
        <v>438</v>
      </c>
      <c r="F413" t="s">
        <v>1400</v>
      </c>
      <c r="G413" t="s">
        <v>36</v>
      </c>
      <c r="H413" t="s">
        <v>37</v>
      </c>
      <c r="I413">
        <v>100000000</v>
      </c>
      <c r="J413">
        <v>2014</v>
      </c>
      <c r="K413">
        <v>6.2</v>
      </c>
      <c r="M413" t="s">
        <v>3152</v>
      </c>
      <c r="N413">
        <v>94</v>
      </c>
      <c r="O413">
        <v>58297830</v>
      </c>
      <c r="P413" t="s">
        <v>82</v>
      </c>
      <c r="Q413" t="s">
        <v>4879</v>
      </c>
      <c r="R413" t="s">
        <v>36</v>
      </c>
      <c r="S413" t="s">
        <v>37</v>
      </c>
      <c r="T413">
        <v>50000000</v>
      </c>
      <c r="U413">
        <v>1997</v>
      </c>
      <c r="V413">
        <v>7.1</v>
      </c>
      <c r="AT413" t="s">
        <v>3889</v>
      </c>
      <c r="AU413">
        <v>114</v>
      </c>
      <c r="AV413">
        <v>65000000</v>
      </c>
      <c r="AW413" t="s">
        <v>3890</v>
      </c>
      <c r="AX413" t="s">
        <v>3891</v>
      </c>
      <c r="AY413" t="s">
        <v>36</v>
      </c>
      <c r="AZ413" t="s">
        <v>37</v>
      </c>
      <c r="BA413">
        <v>62000000</v>
      </c>
      <c r="BB413">
        <v>1995</v>
      </c>
      <c r="BC413">
        <v>6.8</v>
      </c>
      <c r="BE413" t="s">
        <v>5074</v>
      </c>
      <c r="BF413">
        <v>142</v>
      </c>
      <c r="BG413">
        <v>19283782</v>
      </c>
      <c r="BH413" t="s">
        <v>6703</v>
      </c>
      <c r="BI413" t="s">
        <v>10426</v>
      </c>
      <c r="BJ413" t="s">
        <v>36</v>
      </c>
      <c r="BK413" t="s">
        <v>37</v>
      </c>
      <c r="BL413">
        <v>22000000</v>
      </c>
      <c r="BM413">
        <v>1999</v>
      </c>
      <c r="BN413">
        <v>6.6</v>
      </c>
      <c r="CA413" t="s">
        <v>10736</v>
      </c>
      <c r="CB413">
        <v>110</v>
      </c>
      <c r="CC413">
        <v>56154094</v>
      </c>
      <c r="CD413" t="s">
        <v>156</v>
      </c>
      <c r="CE413" t="s">
        <v>10737</v>
      </c>
      <c r="CF413" t="s">
        <v>36</v>
      </c>
      <c r="CG413" t="s">
        <v>55</v>
      </c>
      <c r="CH413">
        <v>20000000</v>
      </c>
      <c r="CI413">
        <v>2016</v>
      </c>
      <c r="CJ413">
        <v>7.6</v>
      </c>
      <c r="CL413" t="s">
        <v>4097</v>
      </c>
      <c r="CM413">
        <v>90</v>
      </c>
      <c r="CN413">
        <v>11802056</v>
      </c>
      <c r="CO413" t="s">
        <v>1420</v>
      </c>
      <c r="CP413" t="s">
        <v>4376</v>
      </c>
      <c r="CQ413" t="s">
        <v>36</v>
      </c>
      <c r="CR413" t="s">
        <v>37</v>
      </c>
      <c r="CS413">
        <v>60000000</v>
      </c>
      <c r="CT413">
        <v>2008</v>
      </c>
      <c r="CU413">
        <v>4.9000000000000004</v>
      </c>
      <c r="CW413" t="s">
        <v>7776</v>
      </c>
      <c r="CX413">
        <v>134</v>
      </c>
      <c r="CY413">
        <v>2298191</v>
      </c>
      <c r="CZ413" t="s">
        <v>3488</v>
      </c>
      <c r="DA413" t="s">
        <v>11391</v>
      </c>
      <c r="DB413" t="s">
        <v>674</v>
      </c>
      <c r="DC413" t="s">
        <v>675</v>
      </c>
      <c r="DD413">
        <v>2400000000</v>
      </c>
      <c r="DE413">
        <v>1997</v>
      </c>
      <c r="DF413">
        <v>8.4</v>
      </c>
      <c r="DS413" t="s">
        <v>666</v>
      </c>
      <c r="DT413">
        <v>120</v>
      </c>
      <c r="DV413" t="s">
        <v>669</v>
      </c>
      <c r="DW413" t="s">
        <v>670</v>
      </c>
      <c r="DX413" t="s">
        <v>674</v>
      </c>
      <c r="DY413" t="s">
        <v>675</v>
      </c>
      <c r="EA413">
        <v>2016</v>
      </c>
      <c r="EB413">
        <v>8.1999999999999993</v>
      </c>
      <c r="FA413">
        <v>45</v>
      </c>
      <c r="FC413" t="s">
        <v>3081</v>
      </c>
      <c r="FD413" t="s">
        <v>3082</v>
      </c>
      <c r="FE413" t="s">
        <v>36</v>
      </c>
      <c r="FF413" t="s">
        <v>37</v>
      </c>
      <c r="FI413">
        <v>8.3000000000000007</v>
      </c>
      <c r="FV413" t="s">
        <v>2941</v>
      </c>
      <c r="FW413">
        <v>130</v>
      </c>
      <c r="FX413">
        <v>28734552</v>
      </c>
      <c r="FY413" t="s">
        <v>5448</v>
      </c>
      <c r="FZ413" t="s">
        <v>12435</v>
      </c>
      <c r="GA413" t="s">
        <v>36</v>
      </c>
      <c r="GB413" t="s">
        <v>37</v>
      </c>
      <c r="GC413">
        <v>16000000</v>
      </c>
      <c r="GD413">
        <v>2001</v>
      </c>
      <c r="GE413">
        <v>6.4</v>
      </c>
      <c r="GG413" t="s">
        <v>6807</v>
      </c>
      <c r="GH413">
        <v>83</v>
      </c>
      <c r="GI413">
        <v>10431220</v>
      </c>
      <c r="GJ413" t="s">
        <v>6431</v>
      </c>
      <c r="GK413" t="s">
        <v>6808</v>
      </c>
      <c r="GL413" t="s">
        <v>36</v>
      </c>
      <c r="GM413" t="s">
        <v>37</v>
      </c>
      <c r="GN413">
        <v>24000000</v>
      </c>
      <c r="GO413">
        <v>1999</v>
      </c>
      <c r="GP413">
        <v>4.0999999999999996</v>
      </c>
      <c r="HC413" t="s">
        <v>3086</v>
      </c>
      <c r="HD413">
        <v>140</v>
      </c>
      <c r="HE413">
        <v>44484065</v>
      </c>
      <c r="HF413" t="s">
        <v>118</v>
      </c>
      <c r="HG413" t="s">
        <v>5234</v>
      </c>
      <c r="HH413" t="s">
        <v>36</v>
      </c>
      <c r="HI413" t="s">
        <v>765</v>
      </c>
      <c r="HJ413">
        <v>50000000</v>
      </c>
      <c r="HK413">
        <v>1998</v>
      </c>
      <c r="HL413">
        <v>7.3</v>
      </c>
    </row>
    <row r="414" spans="2:220" x14ac:dyDescent="0.2">
      <c r="B414" t="s">
        <v>7924</v>
      </c>
      <c r="C414">
        <v>107</v>
      </c>
      <c r="D414">
        <v>57744720</v>
      </c>
      <c r="E414" t="s">
        <v>331</v>
      </c>
      <c r="F414" t="s">
        <v>7925</v>
      </c>
      <c r="G414" t="s">
        <v>36</v>
      </c>
      <c r="H414" t="s">
        <v>37</v>
      </c>
      <c r="I414">
        <v>20000000</v>
      </c>
      <c r="J414">
        <v>2010</v>
      </c>
      <c r="K414">
        <v>6.2</v>
      </c>
      <c r="M414" t="s">
        <v>2110</v>
      </c>
      <c r="N414">
        <v>114</v>
      </c>
      <c r="O414">
        <v>58229120</v>
      </c>
      <c r="P414" t="s">
        <v>1541</v>
      </c>
      <c r="Q414" t="s">
        <v>2113</v>
      </c>
      <c r="R414" t="s">
        <v>36</v>
      </c>
      <c r="S414" t="s">
        <v>37</v>
      </c>
      <c r="T414">
        <v>90000000</v>
      </c>
      <c r="U414">
        <v>2013</v>
      </c>
      <c r="V414">
        <v>7.3</v>
      </c>
      <c r="AT414" t="s">
        <v>12223</v>
      </c>
      <c r="AU414">
        <v>112</v>
      </c>
      <c r="AV414">
        <v>64998368</v>
      </c>
      <c r="AW414" t="s">
        <v>2454</v>
      </c>
      <c r="AX414" t="s">
        <v>12224</v>
      </c>
      <c r="AY414" t="s">
        <v>36</v>
      </c>
      <c r="AZ414" t="s">
        <v>37</v>
      </c>
      <c r="BA414">
        <v>17000000</v>
      </c>
      <c r="BB414">
        <v>2012</v>
      </c>
      <c r="BC414">
        <v>7.2</v>
      </c>
      <c r="BE414" t="s">
        <v>3096</v>
      </c>
      <c r="BF414">
        <v>96</v>
      </c>
      <c r="BG414">
        <v>18967571</v>
      </c>
      <c r="BH414" t="s">
        <v>6703</v>
      </c>
      <c r="BI414" t="s">
        <v>8523</v>
      </c>
      <c r="BJ414" t="s">
        <v>36</v>
      </c>
      <c r="BK414" t="s">
        <v>37</v>
      </c>
      <c r="BL414">
        <v>30000000</v>
      </c>
      <c r="BM414">
        <v>1998</v>
      </c>
      <c r="BN414">
        <v>6.1</v>
      </c>
      <c r="CA414" t="s">
        <v>3412</v>
      </c>
      <c r="CB414">
        <v>92</v>
      </c>
      <c r="CC414">
        <v>55942830</v>
      </c>
      <c r="CD414" t="s">
        <v>728</v>
      </c>
      <c r="CE414" t="s">
        <v>3415</v>
      </c>
      <c r="CF414" t="s">
        <v>36</v>
      </c>
      <c r="CG414" t="s">
        <v>37</v>
      </c>
      <c r="CH414">
        <v>70000000</v>
      </c>
      <c r="CI414">
        <v>2014</v>
      </c>
      <c r="CJ414">
        <v>6.3</v>
      </c>
      <c r="CL414" t="s">
        <v>11212</v>
      </c>
      <c r="CM414">
        <v>93</v>
      </c>
      <c r="CN414">
        <v>11784000</v>
      </c>
      <c r="CO414" t="s">
        <v>3430</v>
      </c>
      <c r="CP414" t="s">
        <v>11214</v>
      </c>
      <c r="CQ414" t="s">
        <v>36</v>
      </c>
      <c r="CR414" t="s">
        <v>37</v>
      </c>
      <c r="CS414">
        <v>20000000</v>
      </c>
      <c r="CT414">
        <v>1994</v>
      </c>
      <c r="CU414">
        <v>4.3</v>
      </c>
      <c r="CW414" t="s">
        <v>11429</v>
      </c>
      <c r="CX414">
        <v>88</v>
      </c>
      <c r="CY414">
        <v>1064277</v>
      </c>
      <c r="CZ414" t="s">
        <v>1651</v>
      </c>
      <c r="DA414" t="s">
        <v>11431</v>
      </c>
      <c r="DB414" t="s">
        <v>36</v>
      </c>
      <c r="DC414" t="s">
        <v>37</v>
      </c>
      <c r="DD414">
        <v>20000000</v>
      </c>
      <c r="DE414">
        <v>2012</v>
      </c>
      <c r="DF414">
        <v>6.7</v>
      </c>
      <c r="DS414" t="s">
        <v>666</v>
      </c>
      <c r="DT414">
        <v>120</v>
      </c>
      <c r="DV414" t="s">
        <v>669</v>
      </c>
      <c r="DW414" t="s">
        <v>670</v>
      </c>
      <c r="DX414" t="s">
        <v>674</v>
      </c>
      <c r="DY414" t="s">
        <v>675</v>
      </c>
      <c r="EA414">
        <v>2016</v>
      </c>
      <c r="EB414">
        <v>8.1999999999999993</v>
      </c>
      <c r="FA414">
        <v>45</v>
      </c>
      <c r="FC414" t="s">
        <v>3340</v>
      </c>
      <c r="FD414" t="s">
        <v>3341</v>
      </c>
      <c r="FE414" t="s">
        <v>36</v>
      </c>
      <c r="FF414" t="s">
        <v>37</v>
      </c>
      <c r="FI414">
        <v>7.5</v>
      </c>
      <c r="FV414" t="s">
        <v>6415</v>
      </c>
      <c r="FW414">
        <v>131</v>
      </c>
      <c r="FX414">
        <v>28644770</v>
      </c>
      <c r="FY414" t="s">
        <v>4198</v>
      </c>
      <c r="FZ414" t="s">
        <v>8499</v>
      </c>
      <c r="GA414" t="s">
        <v>36</v>
      </c>
      <c r="GB414" t="s">
        <v>37</v>
      </c>
      <c r="GC414">
        <v>30000000</v>
      </c>
      <c r="GD414">
        <v>2012</v>
      </c>
      <c r="GE414">
        <v>6.2</v>
      </c>
      <c r="GG414" t="s">
        <v>6811</v>
      </c>
      <c r="GH414">
        <v>108</v>
      </c>
      <c r="GI414">
        <v>10326062</v>
      </c>
      <c r="GJ414" t="s">
        <v>4835</v>
      </c>
      <c r="GK414" t="s">
        <v>6813</v>
      </c>
      <c r="GL414" t="s">
        <v>36</v>
      </c>
      <c r="GM414" t="s">
        <v>765</v>
      </c>
      <c r="GN414">
        <v>33000000</v>
      </c>
      <c r="GO414">
        <v>2009</v>
      </c>
      <c r="GP414">
        <v>6.8</v>
      </c>
      <c r="HC414" t="s">
        <v>1817</v>
      </c>
      <c r="HD414">
        <v>99</v>
      </c>
      <c r="HE414">
        <v>44450000</v>
      </c>
      <c r="HF414" t="s">
        <v>8910</v>
      </c>
      <c r="HG414" t="s">
        <v>8911</v>
      </c>
      <c r="HH414" t="s">
        <v>36</v>
      </c>
      <c r="HI414" t="s">
        <v>266</v>
      </c>
      <c r="HJ414">
        <v>27000000</v>
      </c>
      <c r="HK414">
        <v>1994</v>
      </c>
      <c r="HL414">
        <v>5.8</v>
      </c>
    </row>
    <row r="415" spans="2:220" x14ac:dyDescent="0.2">
      <c r="B415" t="s">
        <v>1392</v>
      </c>
      <c r="C415">
        <v>134</v>
      </c>
      <c r="D415">
        <v>57637485</v>
      </c>
      <c r="E415" t="s">
        <v>335</v>
      </c>
      <c r="F415" t="s">
        <v>1393</v>
      </c>
      <c r="G415" t="s">
        <v>36</v>
      </c>
      <c r="H415" t="s">
        <v>37</v>
      </c>
      <c r="I415">
        <v>105000000</v>
      </c>
      <c r="J415">
        <v>2004</v>
      </c>
      <c r="K415">
        <v>6.7</v>
      </c>
      <c r="M415" t="s">
        <v>2783</v>
      </c>
      <c r="N415">
        <v>95</v>
      </c>
      <c r="O415">
        <v>58156435</v>
      </c>
      <c r="P415" t="s">
        <v>8245</v>
      </c>
      <c r="Q415" t="s">
        <v>8246</v>
      </c>
      <c r="R415" t="s">
        <v>36</v>
      </c>
      <c r="S415" t="s">
        <v>37</v>
      </c>
      <c r="T415">
        <v>19000000</v>
      </c>
      <c r="U415">
        <v>2004</v>
      </c>
      <c r="V415">
        <v>5.9</v>
      </c>
      <c r="AT415" t="s">
        <v>7300</v>
      </c>
      <c r="AU415">
        <v>106</v>
      </c>
      <c r="AV415">
        <v>64955956</v>
      </c>
      <c r="AW415" t="s">
        <v>141</v>
      </c>
      <c r="AX415" t="s">
        <v>11756</v>
      </c>
      <c r="AY415" t="s">
        <v>36</v>
      </c>
      <c r="AZ415" t="s">
        <v>37</v>
      </c>
      <c r="BA415">
        <v>18000000</v>
      </c>
      <c r="BB415">
        <v>2004</v>
      </c>
      <c r="BC415">
        <v>5.7</v>
      </c>
      <c r="BE415" t="s">
        <v>6222</v>
      </c>
      <c r="BF415">
        <v>102</v>
      </c>
      <c r="BG415">
        <v>18600911</v>
      </c>
      <c r="BH415" t="s">
        <v>5884</v>
      </c>
      <c r="BI415" t="s">
        <v>6224</v>
      </c>
      <c r="BJ415" t="s">
        <v>36</v>
      </c>
      <c r="BK415" t="s">
        <v>37</v>
      </c>
      <c r="BL415">
        <v>42000000</v>
      </c>
      <c r="BM415">
        <v>2012</v>
      </c>
      <c r="BN415">
        <v>6.6</v>
      </c>
      <c r="CA415" t="s">
        <v>6852</v>
      </c>
      <c r="CB415">
        <v>101</v>
      </c>
      <c r="CC415">
        <v>55865715</v>
      </c>
      <c r="CD415" t="s">
        <v>5080</v>
      </c>
      <c r="CE415" t="s">
        <v>14807</v>
      </c>
      <c r="CF415" t="s">
        <v>36</v>
      </c>
      <c r="CG415" t="s">
        <v>55</v>
      </c>
      <c r="CH415">
        <v>10000000</v>
      </c>
      <c r="CI415">
        <v>2005</v>
      </c>
      <c r="CJ415">
        <v>5.5</v>
      </c>
      <c r="CL415" t="s">
        <v>12243</v>
      </c>
      <c r="CM415">
        <v>73</v>
      </c>
      <c r="CN415">
        <v>11634458</v>
      </c>
      <c r="CO415" t="s">
        <v>1757</v>
      </c>
      <c r="CP415" t="s">
        <v>12246</v>
      </c>
      <c r="CQ415" t="s">
        <v>36</v>
      </c>
      <c r="CR415" t="s">
        <v>37</v>
      </c>
      <c r="CS415">
        <v>17000000</v>
      </c>
      <c r="CT415">
        <v>1999</v>
      </c>
      <c r="CU415">
        <v>5.8</v>
      </c>
      <c r="CW415" t="s">
        <v>6825</v>
      </c>
      <c r="CX415">
        <v>118</v>
      </c>
      <c r="CY415">
        <v>146072</v>
      </c>
      <c r="CZ415" t="s">
        <v>11466</v>
      </c>
      <c r="DA415" t="s">
        <v>11467</v>
      </c>
      <c r="DB415" t="s">
        <v>1462</v>
      </c>
      <c r="DC415" t="s">
        <v>1463</v>
      </c>
      <c r="DD415">
        <v>140000000</v>
      </c>
      <c r="DE415">
        <v>1998</v>
      </c>
      <c r="DF415">
        <v>6</v>
      </c>
      <c r="DT415">
        <v>44</v>
      </c>
      <c r="DV415" t="s">
        <v>2347</v>
      </c>
      <c r="DW415" t="s">
        <v>2348</v>
      </c>
      <c r="DX415" t="s">
        <v>36</v>
      </c>
      <c r="DY415" t="s">
        <v>37</v>
      </c>
      <c r="EB415">
        <v>8.6</v>
      </c>
      <c r="FA415">
        <v>60</v>
      </c>
      <c r="FC415" t="s">
        <v>684</v>
      </c>
      <c r="FD415" t="s">
        <v>3796</v>
      </c>
      <c r="FE415" t="s">
        <v>36</v>
      </c>
      <c r="FF415" t="s">
        <v>55</v>
      </c>
      <c r="FI415">
        <v>8.1</v>
      </c>
      <c r="FV415" t="s">
        <v>14919</v>
      </c>
      <c r="FW415">
        <v>103</v>
      </c>
      <c r="FX415">
        <v>28435406</v>
      </c>
      <c r="FY415" t="s">
        <v>6709</v>
      </c>
      <c r="FZ415" t="s">
        <v>14920</v>
      </c>
      <c r="GA415" t="s">
        <v>36</v>
      </c>
      <c r="GB415" t="s">
        <v>37</v>
      </c>
      <c r="GC415">
        <v>12000000</v>
      </c>
      <c r="GD415">
        <v>2006</v>
      </c>
      <c r="GE415">
        <v>5.5</v>
      </c>
      <c r="GG415" t="s">
        <v>16893</v>
      </c>
      <c r="GH415">
        <v>91</v>
      </c>
      <c r="GI415">
        <v>10149779</v>
      </c>
      <c r="GJ415" t="s">
        <v>3698</v>
      </c>
      <c r="GK415" t="s">
        <v>16894</v>
      </c>
      <c r="GL415" t="s">
        <v>36</v>
      </c>
      <c r="GM415" t="s">
        <v>37</v>
      </c>
      <c r="GN415">
        <v>6500000</v>
      </c>
      <c r="GO415">
        <v>1999</v>
      </c>
      <c r="GP415">
        <v>3.6</v>
      </c>
      <c r="HC415" t="s">
        <v>169</v>
      </c>
      <c r="HD415">
        <v>135</v>
      </c>
      <c r="HE415">
        <v>43982842</v>
      </c>
      <c r="HF415" t="s">
        <v>2000</v>
      </c>
      <c r="HG415" t="s">
        <v>2001</v>
      </c>
      <c r="HH415" t="s">
        <v>36</v>
      </c>
      <c r="HI415" t="s">
        <v>37</v>
      </c>
      <c r="HJ415">
        <v>65000000</v>
      </c>
      <c r="HK415">
        <v>2009</v>
      </c>
      <c r="HL415">
        <v>6.7</v>
      </c>
    </row>
    <row r="416" spans="2:220" x14ac:dyDescent="0.2">
      <c r="B416" t="s">
        <v>5778</v>
      </c>
      <c r="C416">
        <v>110</v>
      </c>
      <c r="D416">
        <v>57362581</v>
      </c>
      <c r="E416" t="s">
        <v>1782</v>
      </c>
      <c r="F416" t="s">
        <v>5805</v>
      </c>
      <c r="G416" t="s">
        <v>36</v>
      </c>
      <c r="H416" t="s">
        <v>5809</v>
      </c>
      <c r="I416">
        <v>45000000</v>
      </c>
      <c r="J416">
        <v>1994</v>
      </c>
      <c r="K416">
        <v>5.4</v>
      </c>
      <c r="M416" t="s">
        <v>1392</v>
      </c>
      <c r="N416">
        <v>134</v>
      </c>
      <c r="O416">
        <v>57637485</v>
      </c>
      <c r="P416" t="s">
        <v>335</v>
      </c>
      <c r="Q416" t="s">
        <v>1393</v>
      </c>
      <c r="R416" t="s">
        <v>36</v>
      </c>
      <c r="S416" t="s">
        <v>37</v>
      </c>
      <c r="T416">
        <v>105000000</v>
      </c>
      <c r="U416">
        <v>2004</v>
      </c>
      <c r="V416">
        <v>6.7</v>
      </c>
      <c r="AT416" t="s">
        <v>2446</v>
      </c>
      <c r="AU416">
        <v>106</v>
      </c>
      <c r="AV416">
        <v>64933670</v>
      </c>
      <c r="AW416" t="s">
        <v>1525</v>
      </c>
      <c r="AX416" t="s">
        <v>2448</v>
      </c>
      <c r="AY416" t="s">
        <v>36</v>
      </c>
      <c r="AZ416" t="s">
        <v>37</v>
      </c>
      <c r="BA416">
        <v>85000000</v>
      </c>
      <c r="BB416">
        <v>2012</v>
      </c>
      <c r="BC416">
        <v>5.6</v>
      </c>
      <c r="BE416" t="s">
        <v>4937</v>
      </c>
      <c r="BF416">
        <v>100</v>
      </c>
      <c r="BG416">
        <v>18488314</v>
      </c>
      <c r="BH416" t="s">
        <v>11306</v>
      </c>
      <c r="BI416" t="s">
        <v>21282</v>
      </c>
      <c r="BJ416" t="s">
        <v>36</v>
      </c>
      <c r="BK416" t="s">
        <v>37</v>
      </c>
      <c r="BL416">
        <v>1200000</v>
      </c>
      <c r="BM416">
        <v>2001</v>
      </c>
      <c r="BN416">
        <v>7.1</v>
      </c>
      <c r="CA416" t="s">
        <v>3725</v>
      </c>
      <c r="CB416">
        <v>159</v>
      </c>
      <c r="CC416">
        <v>55637680</v>
      </c>
      <c r="CD416" t="s">
        <v>521</v>
      </c>
      <c r="CE416" t="s">
        <v>3727</v>
      </c>
      <c r="CF416" t="s">
        <v>36</v>
      </c>
      <c r="CG416" t="s">
        <v>55</v>
      </c>
      <c r="CH416">
        <v>65000000</v>
      </c>
      <c r="CI416">
        <v>1999</v>
      </c>
      <c r="CJ416">
        <v>7.3</v>
      </c>
      <c r="CL416" t="s">
        <v>5109</v>
      </c>
      <c r="CM416">
        <v>83</v>
      </c>
      <c r="CN416">
        <v>11631245</v>
      </c>
      <c r="CO416" t="s">
        <v>4369</v>
      </c>
      <c r="CP416" t="s">
        <v>7676</v>
      </c>
      <c r="CQ416" t="s">
        <v>36</v>
      </c>
      <c r="CR416" t="s">
        <v>37</v>
      </c>
      <c r="CS416">
        <v>35000000</v>
      </c>
      <c r="CT416">
        <v>2006</v>
      </c>
      <c r="CU416">
        <v>4.2</v>
      </c>
      <c r="CW416" t="s">
        <v>7346</v>
      </c>
      <c r="CX416">
        <v>107</v>
      </c>
      <c r="CY416">
        <v>1183354</v>
      </c>
      <c r="CZ416" t="s">
        <v>7851</v>
      </c>
      <c r="DA416" t="s">
        <v>11473</v>
      </c>
      <c r="DB416" t="s">
        <v>36</v>
      </c>
      <c r="DC416" t="s">
        <v>37</v>
      </c>
      <c r="DD416">
        <v>20000000</v>
      </c>
      <c r="DE416">
        <v>2010</v>
      </c>
      <c r="DF416">
        <v>5.0999999999999996</v>
      </c>
      <c r="DS416" t="s">
        <v>2493</v>
      </c>
      <c r="DT416">
        <v>130</v>
      </c>
      <c r="DV416" t="s">
        <v>2495</v>
      </c>
      <c r="DW416" t="s">
        <v>2496</v>
      </c>
      <c r="DX416" t="s">
        <v>36</v>
      </c>
      <c r="DY416" t="s">
        <v>37</v>
      </c>
      <c r="DZ416">
        <v>8000000</v>
      </c>
      <c r="EA416">
        <v>1982</v>
      </c>
      <c r="EB416">
        <v>6.9</v>
      </c>
      <c r="EZ416" t="s">
        <v>4829</v>
      </c>
      <c r="FA416">
        <v>96</v>
      </c>
      <c r="FC416" t="s">
        <v>1782</v>
      </c>
      <c r="FD416" t="s">
        <v>4832</v>
      </c>
      <c r="FE416" t="s">
        <v>36</v>
      </c>
      <c r="FF416" t="s">
        <v>37</v>
      </c>
      <c r="FG416">
        <v>55000000</v>
      </c>
      <c r="FH416">
        <v>2002</v>
      </c>
      <c r="FI416">
        <v>5.3</v>
      </c>
      <c r="FV416" t="s">
        <v>8448</v>
      </c>
      <c r="FW416">
        <v>111</v>
      </c>
      <c r="FX416">
        <v>28165882</v>
      </c>
      <c r="FY416" t="s">
        <v>2810</v>
      </c>
      <c r="FZ416" t="s">
        <v>8449</v>
      </c>
      <c r="GA416" t="s">
        <v>36</v>
      </c>
      <c r="GB416" t="s">
        <v>37</v>
      </c>
      <c r="GD416">
        <v>2004</v>
      </c>
      <c r="GE416">
        <v>5.9</v>
      </c>
      <c r="GG416" t="s">
        <v>1202</v>
      </c>
      <c r="GH416">
        <v>96</v>
      </c>
      <c r="GI416">
        <v>10139254</v>
      </c>
      <c r="GJ416" t="s">
        <v>261</v>
      </c>
      <c r="GK416" t="s">
        <v>7762</v>
      </c>
      <c r="GL416" t="s">
        <v>36</v>
      </c>
      <c r="GM416" t="s">
        <v>37</v>
      </c>
      <c r="GN416">
        <v>35000000</v>
      </c>
      <c r="GO416">
        <v>2006</v>
      </c>
      <c r="GP416">
        <v>7.3</v>
      </c>
      <c r="HC416" t="s">
        <v>169</v>
      </c>
      <c r="HD416">
        <v>135</v>
      </c>
      <c r="HE416">
        <v>43982842</v>
      </c>
      <c r="HF416" t="s">
        <v>2000</v>
      </c>
      <c r="HG416" t="s">
        <v>2001</v>
      </c>
      <c r="HH416" t="s">
        <v>36</v>
      </c>
      <c r="HI416" t="s">
        <v>37</v>
      </c>
      <c r="HJ416">
        <v>65000000</v>
      </c>
      <c r="HK416">
        <v>2009</v>
      </c>
      <c r="HL416">
        <v>6.7</v>
      </c>
    </row>
    <row r="417" spans="2:220" x14ac:dyDescent="0.2">
      <c r="B417" t="s">
        <v>4671</v>
      </c>
      <c r="C417">
        <v>110</v>
      </c>
      <c r="D417">
        <v>56932305</v>
      </c>
      <c r="E417" t="s">
        <v>4219</v>
      </c>
      <c r="F417" t="s">
        <v>4674</v>
      </c>
      <c r="G417" t="s">
        <v>36</v>
      </c>
      <c r="H417" t="s">
        <v>37</v>
      </c>
      <c r="I417">
        <v>55000000</v>
      </c>
      <c r="J417">
        <v>2000</v>
      </c>
      <c r="K417">
        <v>6.6</v>
      </c>
      <c r="M417" t="s">
        <v>1013</v>
      </c>
      <c r="N417">
        <v>143</v>
      </c>
      <c r="O417">
        <v>57366262</v>
      </c>
      <c r="P417" t="s">
        <v>213</v>
      </c>
      <c r="Q417" t="s">
        <v>1825</v>
      </c>
      <c r="R417" t="s">
        <v>36</v>
      </c>
      <c r="S417" t="s">
        <v>765</v>
      </c>
      <c r="T417">
        <v>100000000</v>
      </c>
      <c r="U417">
        <v>2006</v>
      </c>
      <c r="V417">
        <v>8</v>
      </c>
      <c r="AT417" t="s">
        <v>944</v>
      </c>
      <c r="AU417">
        <v>77</v>
      </c>
      <c r="AV417">
        <v>64736114</v>
      </c>
      <c r="AW417" t="s">
        <v>1382</v>
      </c>
      <c r="AX417" t="s">
        <v>1383</v>
      </c>
      <c r="AY417" t="s">
        <v>36</v>
      </c>
      <c r="AZ417" t="s">
        <v>37</v>
      </c>
      <c r="BA417">
        <v>120000000</v>
      </c>
      <c r="BB417">
        <v>2002</v>
      </c>
      <c r="BC417">
        <v>5.4</v>
      </c>
      <c r="BE417" t="s">
        <v>5406</v>
      </c>
      <c r="BF417">
        <v>110</v>
      </c>
      <c r="BG417">
        <v>18472363</v>
      </c>
      <c r="BH417" t="s">
        <v>331</v>
      </c>
      <c r="BI417" t="s">
        <v>5407</v>
      </c>
      <c r="BJ417" t="s">
        <v>36</v>
      </c>
      <c r="BK417" t="s">
        <v>37</v>
      </c>
      <c r="BL417">
        <v>50000000</v>
      </c>
      <c r="BM417">
        <v>2005</v>
      </c>
      <c r="BN417">
        <v>5.8</v>
      </c>
      <c r="CA417" t="s">
        <v>2777</v>
      </c>
      <c r="CB417">
        <v>113</v>
      </c>
      <c r="CC417">
        <v>55350897</v>
      </c>
      <c r="CD417" t="s">
        <v>809</v>
      </c>
      <c r="CE417" t="s">
        <v>2779</v>
      </c>
      <c r="CF417" t="s">
        <v>36</v>
      </c>
      <c r="CG417" t="s">
        <v>37</v>
      </c>
      <c r="CH417">
        <v>85000000</v>
      </c>
      <c r="CI417">
        <v>1998</v>
      </c>
      <c r="CJ417">
        <v>7</v>
      </c>
      <c r="CL417" t="s">
        <v>10267</v>
      </c>
      <c r="CM417">
        <v>94</v>
      </c>
      <c r="CN417">
        <v>11508423</v>
      </c>
      <c r="CO417" t="s">
        <v>4008</v>
      </c>
      <c r="CP417" t="s">
        <v>10269</v>
      </c>
      <c r="CQ417" t="s">
        <v>36</v>
      </c>
      <c r="CR417" t="s">
        <v>37</v>
      </c>
      <c r="CS417">
        <v>23000000</v>
      </c>
      <c r="CT417">
        <v>2008</v>
      </c>
      <c r="CU417">
        <v>5.0999999999999996</v>
      </c>
      <c r="CW417" t="s">
        <v>5880</v>
      </c>
      <c r="CX417">
        <v>110</v>
      </c>
      <c r="CY417">
        <v>263365</v>
      </c>
      <c r="CZ417" t="s">
        <v>654</v>
      </c>
      <c r="DA417" t="s">
        <v>11486</v>
      </c>
      <c r="DB417" t="s">
        <v>36</v>
      </c>
      <c r="DC417" t="s">
        <v>37</v>
      </c>
      <c r="DD417">
        <v>20000000</v>
      </c>
      <c r="DE417">
        <v>2010</v>
      </c>
      <c r="DF417">
        <v>5.4</v>
      </c>
      <c r="DS417" t="s">
        <v>2797</v>
      </c>
      <c r="DT417">
        <v>81</v>
      </c>
      <c r="DV417" t="s">
        <v>2800</v>
      </c>
      <c r="DW417" t="s">
        <v>2801</v>
      </c>
      <c r="DX417" t="s">
        <v>1462</v>
      </c>
      <c r="DY417" t="s">
        <v>1463</v>
      </c>
      <c r="EA417">
        <v>2015</v>
      </c>
      <c r="EB417">
        <v>6.4</v>
      </c>
      <c r="FA417">
        <v>105</v>
      </c>
      <c r="FC417" t="s">
        <v>5307</v>
      </c>
      <c r="FD417" t="s">
        <v>5308</v>
      </c>
      <c r="FE417" t="s">
        <v>36</v>
      </c>
      <c r="FF417" t="s">
        <v>55</v>
      </c>
      <c r="FI417">
        <v>7.8</v>
      </c>
      <c r="FV417" t="s">
        <v>5474</v>
      </c>
      <c r="FW417">
        <v>107</v>
      </c>
      <c r="FX417">
        <v>28014536</v>
      </c>
      <c r="FY417" t="s">
        <v>3488</v>
      </c>
      <c r="FZ417" t="s">
        <v>12878</v>
      </c>
      <c r="GA417" t="s">
        <v>36</v>
      </c>
      <c r="GB417" t="s">
        <v>37</v>
      </c>
      <c r="GC417">
        <v>15000000</v>
      </c>
      <c r="GD417">
        <v>1997</v>
      </c>
      <c r="GE417">
        <v>7.4</v>
      </c>
      <c r="GG417" t="s">
        <v>21556</v>
      </c>
      <c r="GH417">
        <v>99</v>
      </c>
      <c r="GI417">
        <v>10037390</v>
      </c>
      <c r="GJ417" t="s">
        <v>21558</v>
      </c>
      <c r="GK417" t="s">
        <v>21559</v>
      </c>
      <c r="GL417" t="s">
        <v>674</v>
      </c>
      <c r="GM417" t="s">
        <v>675</v>
      </c>
      <c r="GN417">
        <v>1000000000</v>
      </c>
      <c r="GO417">
        <v>1999</v>
      </c>
      <c r="GP417">
        <v>6</v>
      </c>
      <c r="HC417" t="s">
        <v>5493</v>
      </c>
      <c r="HD417">
        <v>85</v>
      </c>
      <c r="HE417">
        <v>43905746</v>
      </c>
      <c r="HF417" t="s">
        <v>333</v>
      </c>
      <c r="HG417" t="s">
        <v>5494</v>
      </c>
      <c r="HH417" t="s">
        <v>36</v>
      </c>
      <c r="HI417" t="s">
        <v>37</v>
      </c>
      <c r="HJ417">
        <v>49000000</v>
      </c>
      <c r="HK417">
        <v>2001</v>
      </c>
      <c r="HL417">
        <v>5.9</v>
      </c>
    </row>
    <row r="418" spans="2:220" x14ac:dyDescent="0.2">
      <c r="B418" t="s">
        <v>3365</v>
      </c>
      <c r="C418">
        <v>132</v>
      </c>
      <c r="D418">
        <v>56876365</v>
      </c>
      <c r="E418" t="s">
        <v>213</v>
      </c>
      <c r="F418" t="s">
        <v>7337</v>
      </c>
      <c r="G418" t="s">
        <v>36</v>
      </c>
      <c r="H418" t="s">
        <v>37</v>
      </c>
      <c r="I418">
        <v>35000000</v>
      </c>
      <c r="J418">
        <v>1998</v>
      </c>
      <c r="K418">
        <v>6.4</v>
      </c>
      <c r="M418" t="s">
        <v>6454</v>
      </c>
      <c r="N418">
        <v>89</v>
      </c>
      <c r="O418">
        <v>57011847</v>
      </c>
      <c r="P418" t="s">
        <v>498</v>
      </c>
      <c r="Q418" t="s">
        <v>6456</v>
      </c>
      <c r="R418" t="s">
        <v>36</v>
      </c>
      <c r="S418" t="s">
        <v>37</v>
      </c>
      <c r="T418">
        <v>40000000</v>
      </c>
      <c r="U418">
        <v>2013</v>
      </c>
      <c r="V418">
        <v>5.9</v>
      </c>
      <c r="AT418" t="s">
        <v>1069</v>
      </c>
      <c r="AU418">
        <v>129</v>
      </c>
      <c r="AV418">
        <v>64685359</v>
      </c>
      <c r="AW418" t="s">
        <v>102</v>
      </c>
      <c r="AX418" t="s">
        <v>2229</v>
      </c>
      <c r="AY418" t="s">
        <v>36</v>
      </c>
      <c r="AZ418" t="s">
        <v>37</v>
      </c>
      <c r="BA418">
        <v>90000000</v>
      </c>
      <c r="BB418">
        <v>2016</v>
      </c>
      <c r="BC418">
        <v>6.9</v>
      </c>
      <c r="BE418" t="s">
        <v>10433</v>
      </c>
      <c r="BF418">
        <v>106</v>
      </c>
      <c r="BG418">
        <v>17951431</v>
      </c>
      <c r="BH418" t="s">
        <v>1976</v>
      </c>
      <c r="BI418" t="s">
        <v>10435</v>
      </c>
      <c r="BJ418" t="s">
        <v>36</v>
      </c>
      <c r="BK418" t="s">
        <v>37</v>
      </c>
      <c r="BL418">
        <v>30000000</v>
      </c>
      <c r="BM418">
        <v>2001</v>
      </c>
      <c r="BN418">
        <v>5.8</v>
      </c>
      <c r="CA418" t="s">
        <v>9514</v>
      </c>
      <c r="CB418">
        <v>113</v>
      </c>
      <c r="CC418">
        <v>55184721</v>
      </c>
      <c r="CD418" t="s">
        <v>6431</v>
      </c>
      <c r="CE418" t="s">
        <v>12738</v>
      </c>
      <c r="CF418" t="s">
        <v>36</v>
      </c>
      <c r="CG418" t="s">
        <v>37</v>
      </c>
      <c r="CH418">
        <v>15000000</v>
      </c>
      <c r="CI418">
        <v>2007</v>
      </c>
      <c r="CJ418">
        <v>5.6</v>
      </c>
      <c r="CL418" t="s">
        <v>13043</v>
      </c>
      <c r="CM418">
        <v>76</v>
      </c>
      <c r="CN418">
        <v>11144518</v>
      </c>
      <c r="CO418" t="s">
        <v>2029</v>
      </c>
      <c r="CP418" t="s">
        <v>13045</v>
      </c>
      <c r="CQ418" t="s">
        <v>36</v>
      </c>
      <c r="CR418" t="s">
        <v>266</v>
      </c>
      <c r="CS418">
        <v>15000000</v>
      </c>
      <c r="CT418">
        <v>1998</v>
      </c>
      <c r="CU418">
        <v>2.8</v>
      </c>
      <c r="CW418" t="s">
        <v>11618</v>
      </c>
      <c r="CX418">
        <v>85</v>
      </c>
      <c r="CY418">
        <v>15911333</v>
      </c>
      <c r="CZ418" t="s">
        <v>9001</v>
      </c>
      <c r="DA418" t="s">
        <v>11619</v>
      </c>
      <c r="DB418" t="s">
        <v>36</v>
      </c>
      <c r="DC418" t="s">
        <v>55</v>
      </c>
      <c r="DD418">
        <v>19000000</v>
      </c>
      <c r="DE418">
        <v>2000</v>
      </c>
      <c r="DF418">
        <v>3.6</v>
      </c>
      <c r="DT418">
        <v>43</v>
      </c>
      <c r="DV418" t="s">
        <v>2805</v>
      </c>
      <c r="DW418" t="s">
        <v>3050</v>
      </c>
      <c r="DX418" t="s">
        <v>36</v>
      </c>
      <c r="DY418" t="s">
        <v>37</v>
      </c>
      <c r="EB418">
        <v>7.5</v>
      </c>
      <c r="FA418">
        <v>60</v>
      </c>
      <c r="FC418" t="s">
        <v>5372</v>
      </c>
      <c r="FD418" t="s">
        <v>5373</v>
      </c>
      <c r="FE418" t="s">
        <v>36</v>
      </c>
      <c r="FF418" t="s">
        <v>37</v>
      </c>
      <c r="FI418">
        <v>7.5</v>
      </c>
      <c r="FV418" t="s">
        <v>11666</v>
      </c>
      <c r="FW418">
        <v>86</v>
      </c>
      <c r="FX418">
        <v>27854896</v>
      </c>
      <c r="FY418" t="s">
        <v>5181</v>
      </c>
      <c r="FZ418" t="s">
        <v>12195</v>
      </c>
      <c r="GA418" t="s">
        <v>36</v>
      </c>
      <c r="GB418" t="s">
        <v>37</v>
      </c>
      <c r="GC418">
        <v>17000000</v>
      </c>
      <c r="GD418">
        <v>2011</v>
      </c>
      <c r="GE418">
        <v>5.6</v>
      </c>
      <c r="GG418" t="s">
        <v>2789</v>
      </c>
      <c r="GH418">
        <v>142</v>
      </c>
      <c r="GI418">
        <v>9929000</v>
      </c>
      <c r="GJ418" t="s">
        <v>1744</v>
      </c>
      <c r="GK418" t="s">
        <v>13060</v>
      </c>
      <c r="GL418" t="s">
        <v>36</v>
      </c>
      <c r="GM418" t="s">
        <v>55</v>
      </c>
      <c r="GN418">
        <v>15000000</v>
      </c>
      <c r="GO418">
        <v>1985</v>
      </c>
      <c r="GP418">
        <v>8</v>
      </c>
      <c r="HC418" t="s">
        <v>16448</v>
      </c>
      <c r="HD418">
        <v>120</v>
      </c>
      <c r="HE418">
        <v>43800000</v>
      </c>
      <c r="HF418" t="s">
        <v>1091</v>
      </c>
      <c r="HG418" t="s">
        <v>16449</v>
      </c>
      <c r="HH418" t="s">
        <v>36</v>
      </c>
      <c r="HI418" t="s">
        <v>55</v>
      </c>
      <c r="HJ418">
        <v>7200000</v>
      </c>
      <c r="HK418">
        <v>1971</v>
      </c>
      <c r="HL418">
        <v>6.7</v>
      </c>
    </row>
    <row r="419" spans="2:220" x14ac:dyDescent="0.2">
      <c r="B419" t="s">
        <v>926</v>
      </c>
      <c r="C419">
        <v>96</v>
      </c>
      <c r="D419">
        <v>56684819</v>
      </c>
      <c r="E419" t="s">
        <v>188</v>
      </c>
      <c r="F419" t="s">
        <v>2757</v>
      </c>
      <c r="G419" t="s">
        <v>36</v>
      </c>
      <c r="H419" t="s">
        <v>37</v>
      </c>
      <c r="I419">
        <v>80000000</v>
      </c>
      <c r="J419">
        <v>2002</v>
      </c>
      <c r="K419">
        <v>5.9</v>
      </c>
      <c r="M419" t="s">
        <v>4671</v>
      </c>
      <c r="N419">
        <v>110</v>
      </c>
      <c r="O419">
        <v>56932305</v>
      </c>
      <c r="P419" t="s">
        <v>4219</v>
      </c>
      <c r="Q419" t="s">
        <v>4674</v>
      </c>
      <c r="R419" t="s">
        <v>36</v>
      </c>
      <c r="S419" t="s">
        <v>37</v>
      </c>
      <c r="T419">
        <v>55000000</v>
      </c>
      <c r="U419">
        <v>2000</v>
      </c>
      <c r="V419">
        <v>6.6</v>
      </c>
      <c r="AT419" t="s">
        <v>933</v>
      </c>
      <c r="AU419">
        <v>85</v>
      </c>
      <c r="AV419">
        <v>64459316</v>
      </c>
      <c r="AW419" t="s">
        <v>261</v>
      </c>
      <c r="AX419" t="s">
        <v>934</v>
      </c>
      <c r="AY419" t="s">
        <v>36</v>
      </c>
      <c r="AZ419" t="s">
        <v>55</v>
      </c>
      <c r="BA419">
        <v>149000000</v>
      </c>
      <c r="BB419">
        <v>2006</v>
      </c>
      <c r="BC419">
        <v>6.7</v>
      </c>
      <c r="BE419" t="s">
        <v>3776</v>
      </c>
      <c r="BF419">
        <v>118</v>
      </c>
      <c r="BG419">
        <v>17609982</v>
      </c>
      <c r="BH419" t="s">
        <v>333</v>
      </c>
      <c r="BI419" t="s">
        <v>7596</v>
      </c>
      <c r="BJ419" t="s">
        <v>36</v>
      </c>
      <c r="BK419" t="s">
        <v>37</v>
      </c>
      <c r="BL419">
        <v>35000000</v>
      </c>
      <c r="BM419">
        <v>2013</v>
      </c>
      <c r="BN419">
        <v>6.2</v>
      </c>
      <c r="CA419" t="s">
        <v>5162</v>
      </c>
      <c r="CB419">
        <v>113</v>
      </c>
      <c r="CC419">
        <v>54997476</v>
      </c>
      <c r="CD419" t="s">
        <v>428</v>
      </c>
      <c r="CE419" t="s">
        <v>5164</v>
      </c>
      <c r="CF419" t="s">
        <v>36</v>
      </c>
      <c r="CG419" t="s">
        <v>37</v>
      </c>
      <c r="CH419">
        <v>50000000</v>
      </c>
      <c r="CI419">
        <v>2001</v>
      </c>
      <c r="CJ419">
        <v>6.3</v>
      </c>
      <c r="CL419" t="s">
        <v>11833</v>
      </c>
      <c r="CM419">
        <v>103</v>
      </c>
      <c r="CN419">
        <v>10411980</v>
      </c>
      <c r="CO419" t="s">
        <v>9604</v>
      </c>
      <c r="CP419" t="s">
        <v>13064</v>
      </c>
      <c r="CQ419" t="s">
        <v>36</v>
      </c>
      <c r="CR419" t="s">
        <v>37</v>
      </c>
      <c r="CS419">
        <v>15000000</v>
      </c>
      <c r="CT419">
        <v>2004</v>
      </c>
      <c r="CU419">
        <v>5.9</v>
      </c>
      <c r="CW419" t="s">
        <v>7776</v>
      </c>
      <c r="CX419">
        <v>125</v>
      </c>
      <c r="CY419">
        <v>10049886</v>
      </c>
      <c r="CZ419" t="s">
        <v>11626</v>
      </c>
      <c r="DA419" t="s">
        <v>11627</v>
      </c>
      <c r="DB419" t="s">
        <v>674</v>
      </c>
      <c r="DC419" t="s">
        <v>675</v>
      </c>
      <c r="DD419">
        <v>19000000</v>
      </c>
      <c r="DE419">
        <v>2001</v>
      </c>
      <c r="DF419">
        <v>8.6</v>
      </c>
      <c r="DS419" t="s">
        <v>4829</v>
      </c>
      <c r="DT419">
        <v>96</v>
      </c>
      <c r="DV419" t="s">
        <v>1782</v>
      </c>
      <c r="DW419" t="s">
        <v>4832</v>
      </c>
      <c r="DX419" t="s">
        <v>36</v>
      </c>
      <c r="DY419" t="s">
        <v>37</v>
      </c>
      <c r="DZ419">
        <v>55000000</v>
      </c>
      <c r="EA419">
        <v>2002</v>
      </c>
      <c r="EB419">
        <v>5.3</v>
      </c>
      <c r="EZ419" t="s">
        <v>5632</v>
      </c>
      <c r="FA419">
        <v>115</v>
      </c>
      <c r="FC419" t="s">
        <v>5634</v>
      </c>
      <c r="FD419" t="s">
        <v>5635</v>
      </c>
      <c r="FE419" t="s">
        <v>5639</v>
      </c>
      <c r="FF419" t="s">
        <v>5640</v>
      </c>
      <c r="FG419">
        <v>1000000</v>
      </c>
      <c r="FH419">
        <v>1972</v>
      </c>
      <c r="FI419">
        <v>8.1</v>
      </c>
      <c r="FV419" t="s">
        <v>3257</v>
      </c>
      <c r="FW419">
        <v>152</v>
      </c>
      <c r="FX419">
        <v>27796042</v>
      </c>
      <c r="FY419" t="s">
        <v>3258</v>
      </c>
      <c r="FZ419" t="s">
        <v>3259</v>
      </c>
      <c r="GA419" t="s">
        <v>36</v>
      </c>
      <c r="GB419" t="s">
        <v>37</v>
      </c>
      <c r="GC419">
        <v>72000000</v>
      </c>
      <c r="GD419">
        <v>2001</v>
      </c>
      <c r="GE419">
        <v>6.9</v>
      </c>
      <c r="GG419" t="s">
        <v>17797</v>
      </c>
      <c r="GH419">
        <v>82</v>
      </c>
      <c r="GI419">
        <v>9628751</v>
      </c>
      <c r="GJ419" t="s">
        <v>17799</v>
      </c>
      <c r="GK419" t="s">
        <v>17800</v>
      </c>
      <c r="GL419" t="s">
        <v>36</v>
      </c>
      <c r="GM419" t="s">
        <v>37</v>
      </c>
      <c r="GN419">
        <v>5000000</v>
      </c>
      <c r="GO419">
        <v>2000</v>
      </c>
      <c r="GP419">
        <v>5.9</v>
      </c>
      <c r="HC419" t="s">
        <v>15050</v>
      </c>
      <c r="HD419">
        <v>108</v>
      </c>
      <c r="HE419">
        <v>43771291</v>
      </c>
      <c r="HF419" t="s">
        <v>6500</v>
      </c>
      <c r="HG419" t="s">
        <v>15051</v>
      </c>
      <c r="HH419" t="s">
        <v>36</v>
      </c>
      <c r="HI419" t="s">
        <v>37</v>
      </c>
      <c r="HJ419">
        <v>5000000</v>
      </c>
      <c r="HK419">
        <v>2015</v>
      </c>
      <c r="HL419">
        <v>7.1</v>
      </c>
    </row>
    <row r="420" spans="2:220" x14ac:dyDescent="0.2">
      <c r="B420" t="s">
        <v>5983</v>
      </c>
      <c r="C420">
        <v>134</v>
      </c>
      <c r="D420">
        <v>56505065</v>
      </c>
      <c r="E420" t="s">
        <v>3005</v>
      </c>
      <c r="F420" t="s">
        <v>9483</v>
      </c>
      <c r="G420" t="s">
        <v>36</v>
      </c>
      <c r="H420" t="s">
        <v>37</v>
      </c>
      <c r="I420">
        <v>25000000</v>
      </c>
      <c r="J420">
        <v>1993</v>
      </c>
      <c r="K420">
        <v>7.8</v>
      </c>
      <c r="M420" t="s">
        <v>3365</v>
      </c>
      <c r="N420">
        <v>132</v>
      </c>
      <c r="O420">
        <v>56876365</v>
      </c>
      <c r="P420" t="s">
        <v>213</v>
      </c>
      <c r="Q420" t="s">
        <v>7337</v>
      </c>
      <c r="R420" t="s">
        <v>36</v>
      </c>
      <c r="S420" t="s">
        <v>37</v>
      </c>
      <c r="T420">
        <v>35000000</v>
      </c>
      <c r="U420">
        <v>1998</v>
      </c>
      <c r="V420">
        <v>6.4</v>
      </c>
      <c r="AT420" t="s">
        <v>10663</v>
      </c>
      <c r="AU420">
        <v>87</v>
      </c>
      <c r="AV420">
        <v>64267897</v>
      </c>
      <c r="AW420" t="s">
        <v>10666</v>
      </c>
      <c r="AX420" t="s">
        <v>17533</v>
      </c>
      <c r="AY420" t="s">
        <v>36</v>
      </c>
      <c r="AZ420" t="s">
        <v>37</v>
      </c>
      <c r="BA420">
        <v>5000000</v>
      </c>
      <c r="BB420">
        <v>2002</v>
      </c>
      <c r="BC420">
        <v>6.6</v>
      </c>
      <c r="BE420" t="s">
        <v>9068</v>
      </c>
      <c r="BF420">
        <v>92</v>
      </c>
      <c r="BG420">
        <v>17508670</v>
      </c>
      <c r="BH420" t="s">
        <v>9070</v>
      </c>
      <c r="BI420" t="s">
        <v>9071</v>
      </c>
      <c r="BJ420" t="s">
        <v>36</v>
      </c>
      <c r="BK420" t="s">
        <v>55</v>
      </c>
      <c r="BL420">
        <v>15000000</v>
      </c>
      <c r="BM420">
        <v>2006</v>
      </c>
      <c r="BN420">
        <v>7.4</v>
      </c>
      <c r="CA420" t="s">
        <v>4039</v>
      </c>
      <c r="CB420">
        <v>124</v>
      </c>
      <c r="CC420">
        <v>54800000</v>
      </c>
      <c r="CD420" t="s">
        <v>1520</v>
      </c>
      <c r="CE420" t="s">
        <v>17000</v>
      </c>
      <c r="CF420" t="s">
        <v>36</v>
      </c>
      <c r="CG420" t="s">
        <v>37</v>
      </c>
      <c r="CH420">
        <v>6000000</v>
      </c>
      <c r="CI420">
        <v>1980</v>
      </c>
      <c r="CJ420">
        <v>7.8</v>
      </c>
      <c r="CL420" t="s">
        <v>8622</v>
      </c>
      <c r="CM420">
        <v>86</v>
      </c>
      <c r="CN420">
        <v>10134754</v>
      </c>
      <c r="CO420" t="s">
        <v>477</v>
      </c>
      <c r="CP420" t="s">
        <v>8624</v>
      </c>
      <c r="CQ420" t="s">
        <v>36</v>
      </c>
      <c r="CR420" t="s">
        <v>37</v>
      </c>
      <c r="CS420">
        <v>30000000</v>
      </c>
      <c r="CT420">
        <v>2011</v>
      </c>
      <c r="CU420">
        <v>4.8</v>
      </c>
      <c r="CW420" t="s">
        <v>11671</v>
      </c>
      <c r="CX420">
        <v>92</v>
      </c>
      <c r="CY420">
        <v>2119994</v>
      </c>
      <c r="CZ420" t="s">
        <v>11674</v>
      </c>
      <c r="DA420" t="s">
        <v>11675</v>
      </c>
      <c r="DB420" t="s">
        <v>36</v>
      </c>
      <c r="DC420" t="s">
        <v>37</v>
      </c>
      <c r="DD420">
        <v>19000000</v>
      </c>
      <c r="DE420">
        <v>1993</v>
      </c>
      <c r="DF420">
        <v>5.7</v>
      </c>
      <c r="DS420" t="s">
        <v>5540</v>
      </c>
      <c r="DT420">
        <v>89</v>
      </c>
      <c r="DV420" t="s">
        <v>5543</v>
      </c>
      <c r="DW420" t="s">
        <v>5544</v>
      </c>
      <c r="DX420" t="s">
        <v>36</v>
      </c>
      <c r="DY420" t="s">
        <v>37</v>
      </c>
      <c r="DZ420">
        <v>1500000</v>
      </c>
      <c r="EA420">
        <v>2006</v>
      </c>
      <c r="EB420">
        <v>4.5999999999999996</v>
      </c>
      <c r="FA420">
        <v>52</v>
      </c>
      <c r="FC420" t="s">
        <v>5978</v>
      </c>
      <c r="FD420" t="s">
        <v>5979</v>
      </c>
      <c r="FE420" t="s">
        <v>1462</v>
      </c>
      <c r="FF420" t="s">
        <v>1463</v>
      </c>
      <c r="FI420">
        <v>8.3000000000000007</v>
      </c>
      <c r="FV420" t="s">
        <v>3910</v>
      </c>
      <c r="FW420">
        <v>101</v>
      </c>
      <c r="FX420">
        <v>27758465</v>
      </c>
      <c r="FY420" t="s">
        <v>2347</v>
      </c>
      <c r="FZ420" t="s">
        <v>11598</v>
      </c>
      <c r="GA420" t="s">
        <v>36</v>
      </c>
      <c r="GB420" t="s">
        <v>37</v>
      </c>
      <c r="GC420">
        <v>19000000</v>
      </c>
      <c r="GD420">
        <v>2010</v>
      </c>
      <c r="GE420">
        <v>6.1</v>
      </c>
      <c r="GG420" t="s">
        <v>5493</v>
      </c>
      <c r="GH420">
        <v>100</v>
      </c>
      <c r="GI420">
        <v>9353573</v>
      </c>
      <c r="GJ420" t="s">
        <v>6531</v>
      </c>
      <c r="GK420" t="s">
        <v>8602</v>
      </c>
      <c r="GL420" t="s">
        <v>36</v>
      </c>
      <c r="GM420" t="s">
        <v>37</v>
      </c>
      <c r="GN420">
        <v>45000000</v>
      </c>
      <c r="GO420">
        <v>2009</v>
      </c>
      <c r="GP420">
        <v>2.7</v>
      </c>
      <c r="HC420" t="s">
        <v>15050</v>
      </c>
      <c r="HD420">
        <v>108</v>
      </c>
      <c r="HE420">
        <v>43771291</v>
      </c>
      <c r="HF420" t="s">
        <v>6500</v>
      </c>
      <c r="HG420" t="s">
        <v>15051</v>
      </c>
      <c r="HH420" t="s">
        <v>36</v>
      </c>
      <c r="HI420" t="s">
        <v>37</v>
      </c>
      <c r="HJ420">
        <v>5000000</v>
      </c>
      <c r="HK420">
        <v>2015</v>
      </c>
      <c r="HL420">
        <v>7.1</v>
      </c>
    </row>
    <row r="421" spans="2:220" x14ac:dyDescent="0.2">
      <c r="B421" t="s">
        <v>1498</v>
      </c>
      <c r="C421">
        <v>100</v>
      </c>
      <c r="D421">
        <v>56114221</v>
      </c>
      <c r="E421" t="s">
        <v>1500</v>
      </c>
      <c r="F421" t="s">
        <v>1501</v>
      </c>
      <c r="G421" t="s">
        <v>36</v>
      </c>
      <c r="H421" t="s">
        <v>37</v>
      </c>
      <c r="I421">
        <v>120000000</v>
      </c>
      <c r="J421">
        <v>2015</v>
      </c>
      <c r="K421">
        <v>4.3</v>
      </c>
      <c r="M421" t="s">
        <v>3725</v>
      </c>
      <c r="N421">
        <v>161</v>
      </c>
      <c r="O421">
        <v>56715371</v>
      </c>
      <c r="P421" t="s">
        <v>14723</v>
      </c>
      <c r="Q421" t="s">
        <v>14724</v>
      </c>
      <c r="R421" t="s">
        <v>36</v>
      </c>
      <c r="S421" t="s">
        <v>55</v>
      </c>
      <c r="T421">
        <v>12000000</v>
      </c>
      <c r="U421">
        <v>1968</v>
      </c>
      <c r="V421">
        <v>8.3000000000000007</v>
      </c>
      <c r="AT421" t="s">
        <v>8259</v>
      </c>
      <c r="AU421">
        <v>85</v>
      </c>
      <c r="AV421">
        <v>64238770</v>
      </c>
      <c r="AW421" t="s">
        <v>226</v>
      </c>
      <c r="AX421" t="s">
        <v>8260</v>
      </c>
      <c r="AY421" t="s">
        <v>36</v>
      </c>
      <c r="AZ421" t="s">
        <v>266</v>
      </c>
      <c r="BA421">
        <v>42000000</v>
      </c>
      <c r="BB421">
        <v>2014</v>
      </c>
      <c r="BC421">
        <v>5.8</v>
      </c>
      <c r="BE421" t="s">
        <v>13452</v>
      </c>
      <c r="BF421">
        <v>103</v>
      </c>
      <c r="BG421">
        <v>17474107</v>
      </c>
      <c r="BH421" t="s">
        <v>4906</v>
      </c>
      <c r="BI421" t="s">
        <v>16550</v>
      </c>
      <c r="BJ421" t="s">
        <v>36</v>
      </c>
      <c r="BK421" t="s">
        <v>37</v>
      </c>
      <c r="BL421">
        <v>7000000</v>
      </c>
      <c r="BM421">
        <v>2015</v>
      </c>
      <c r="BN421">
        <v>7.3</v>
      </c>
      <c r="CA421" t="s">
        <v>8506</v>
      </c>
      <c r="CB421">
        <v>115</v>
      </c>
      <c r="CC421">
        <v>54557348</v>
      </c>
      <c r="CD421" t="s">
        <v>250</v>
      </c>
      <c r="CE421" t="s">
        <v>15198</v>
      </c>
      <c r="CF421" t="s">
        <v>36</v>
      </c>
      <c r="CG421" t="s">
        <v>765</v>
      </c>
      <c r="CH421">
        <v>6500000</v>
      </c>
      <c r="CI421">
        <v>2004</v>
      </c>
      <c r="CJ421">
        <v>7.9</v>
      </c>
      <c r="CL421" t="s">
        <v>7776</v>
      </c>
      <c r="CM421">
        <v>125</v>
      </c>
      <c r="CN421">
        <v>10049886</v>
      </c>
      <c r="CO421" t="s">
        <v>11626</v>
      </c>
      <c r="CP421" t="s">
        <v>11627</v>
      </c>
      <c r="CQ421" t="s">
        <v>674</v>
      </c>
      <c r="CR421" t="s">
        <v>675</v>
      </c>
      <c r="CS421">
        <v>19000000</v>
      </c>
      <c r="CT421">
        <v>2001</v>
      </c>
      <c r="CU421">
        <v>8.6</v>
      </c>
      <c r="CW421" t="s">
        <v>11709</v>
      </c>
      <c r="CX421">
        <v>100</v>
      </c>
      <c r="CY421">
        <v>18439082</v>
      </c>
      <c r="CZ421" t="s">
        <v>748</v>
      </c>
      <c r="DA421" t="s">
        <v>11710</v>
      </c>
      <c r="DB421" t="s">
        <v>36</v>
      </c>
      <c r="DC421" t="s">
        <v>37</v>
      </c>
      <c r="DD421">
        <v>18500000</v>
      </c>
      <c r="DE421">
        <v>2009</v>
      </c>
      <c r="DF421">
        <v>6.4</v>
      </c>
      <c r="DT421">
        <v>52</v>
      </c>
      <c r="DV421" t="s">
        <v>5978</v>
      </c>
      <c r="DW421" t="s">
        <v>5979</v>
      </c>
      <c r="DX421" t="s">
        <v>1462</v>
      </c>
      <c r="DY421" t="s">
        <v>1463</v>
      </c>
      <c r="EB421">
        <v>8.3000000000000007</v>
      </c>
      <c r="FA421">
        <v>60</v>
      </c>
      <c r="FC421" t="s">
        <v>133</v>
      </c>
      <c r="FD421" t="s">
        <v>7695</v>
      </c>
      <c r="FE421" t="s">
        <v>36</v>
      </c>
      <c r="FF421" t="s">
        <v>55</v>
      </c>
      <c r="FI421">
        <v>8.6</v>
      </c>
      <c r="FV421" t="s">
        <v>2941</v>
      </c>
      <c r="FW421">
        <v>109</v>
      </c>
      <c r="FX421">
        <v>27515786</v>
      </c>
      <c r="FY421" t="s">
        <v>2466</v>
      </c>
      <c r="FZ421" t="s">
        <v>13425</v>
      </c>
      <c r="GA421" t="s">
        <v>36</v>
      </c>
      <c r="GB421" t="s">
        <v>37</v>
      </c>
      <c r="GC421">
        <v>14000000</v>
      </c>
      <c r="GD421">
        <v>1993</v>
      </c>
      <c r="GE421">
        <v>5.9</v>
      </c>
      <c r="GG421" t="s">
        <v>11261</v>
      </c>
      <c r="GH421">
        <v>88</v>
      </c>
      <c r="GI421">
        <v>9109322</v>
      </c>
      <c r="GJ421" t="s">
        <v>11263</v>
      </c>
      <c r="GK421" t="s">
        <v>11264</v>
      </c>
      <c r="GL421" t="s">
        <v>36</v>
      </c>
      <c r="GM421" t="s">
        <v>765</v>
      </c>
      <c r="GN421">
        <v>20000000</v>
      </c>
      <c r="GO421">
        <v>2004</v>
      </c>
      <c r="GP421">
        <v>1.9</v>
      </c>
      <c r="HC421" t="s">
        <v>17003</v>
      </c>
      <c r="HD421">
        <v>152</v>
      </c>
      <c r="HE421">
        <v>43650000</v>
      </c>
      <c r="HF421" t="s">
        <v>16866</v>
      </c>
      <c r="HG421" t="s">
        <v>17006</v>
      </c>
      <c r="HH421" t="s">
        <v>36</v>
      </c>
      <c r="HI421" t="s">
        <v>37</v>
      </c>
      <c r="HJ421">
        <v>6000000</v>
      </c>
      <c r="HK421">
        <v>1961</v>
      </c>
      <c r="HL421">
        <v>7.6</v>
      </c>
    </row>
    <row r="422" spans="2:220" x14ac:dyDescent="0.2">
      <c r="B422" t="s">
        <v>1498</v>
      </c>
      <c r="C422">
        <v>100</v>
      </c>
      <c r="D422">
        <v>56114221</v>
      </c>
      <c r="E422" t="s">
        <v>1500</v>
      </c>
      <c r="F422" t="s">
        <v>1501</v>
      </c>
      <c r="G422" t="s">
        <v>36</v>
      </c>
      <c r="H422" t="s">
        <v>37</v>
      </c>
      <c r="I422">
        <v>120000000</v>
      </c>
      <c r="J422">
        <v>2015</v>
      </c>
      <c r="K422">
        <v>4.3</v>
      </c>
      <c r="M422" t="s">
        <v>926</v>
      </c>
      <c r="N422">
        <v>96</v>
      </c>
      <c r="O422">
        <v>56684819</v>
      </c>
      <c r="P422" t="s">
        <v>188</v>
      </c>
      <c r="Q422" t="s">
        <v>2757</v>
      </c>
      <c r="R422" t="s">
        <v>36</v>
      </c>
      <c r="S422" t="s">
        <v>37</v>
      </c>
      <c r="T422">
        <v>80000000</v>
      </c>
      <c r="U422">
        <v>2002</v>
      </c>
      <c r="V422">
        <v>5.9</v>
      </c>
      <c r="AT422" t="s">
        <v>196</v>
      </c>
      <c r="AU422">
        <v>87</v>
      </c>
      <c r="AV422">
        <v>64172251</v>
      </c>
      <c r="AW422" t="s">
        <v>1651</v>
      </c>
      <c r="AX422" t="s">
        <v>8208</v>
      </c>
      <c r="AY422" t="s">
        <v>36</v>
      </c>
      <c r="AZ422" t="s">
        <v>37</v>
      </c>
      <c r="BA422">
        <v>30000000</v>
      </c>
      <c r="BB422">
        <v>2001</v>
      </c>
      <c r="BC422">
        <v>5.4</v>
      </c>
      <c r="BE422" t="s">
        <v>4258</v>
      </c>
      <c r="BF422">
        <v>117</v>
      </c>
      <c r="BG422">
        <v>17439163</v>
      </c>
      <c r="BH422" t="s">
        <v>695</v>
      </c>
      <c r="BI422" t="s">
        <v>13073</v>
      </c>
      <c r="BJ422" t="s">
        <v>36</v>
      </c>
      <c r="BK422" t="s">
        <v>37</v>
      </c>
      <c r="BL422">
        <v>15000000</v>
      </c>
      <c r="BM422">
        <v>1998</v>
      </c>
      <c r="BN422">
        <v>8.1999999999999993</v>
      </c>
      <c r="CA422" t="s">
        <v>8506</v>
      </c>
      <c r="CB422">
        <v>115</v>
      </c>
      <c r="CC422">
        <v>54557348</v>
      </c>
      <c r="CD422" t="s">
        <v>250</v>
      </c>
      <c r="CE422" t="s">
        <v>15198</v>
      </c>
      <c r="CF422" t="s">
        <v>36</v>
      </c>
      <c r="CG422" t="s">
        <v>765</v>
      </c>
      <c r="CH422">
        <v>6500000</v>
      </c>
      <c r="CI422">
        <v>2004</v>
      </c>
      <c r="CJ422">
        <v>7.9</v>
      </c>
      <c r="CL422" t="s">
        <v>7496</v>
      </c>
      <c r="CM422">
        <v>77</v>
      </c>
      <c r="CN422">
        <v>9694105</v>
      </c>
      <c r="CO422" t="s">
        <v>498</v>
      </c>
      <c r="CP422" t="s">
        <v>10474</v>
      </c>
      <c r="CQ422" t="s">
        <v>36</v>
      </c>
      <c r="CR422" t="s">
        <v>37</v>
      </c>
      <c r="CS422">
        <v>22000000</v>
      </c>
      <c r="CT422">
        <v>1999</v>
      </c>
      <c r="CU422">
        <v>3.8</v>
      </c>
      <c r="CW422" t="s">
        <v>1755</v>
      </c>
      <c r="CX422">
        <v>114</v>
      </c>
      <c r="CY422">
        <v>119938730</v>
      </c>
      <c r="CZ422" t="s">
        <v>4154</v>
      </c>
      <c r="DA422" t="s">
        <v>11718</v>
      </c>
      <c r="DB422" t="s">
        <v>36</v>
      </c>
      <c r="DC422" t="s">
        <v>37</v>
      </c>
      <c r="DD422">
        <v>18000000</v>
      </c>
      <c r="DE422">
        <v>1994</v>
      </c>
      <c r="DF422">
        <v>6.9</v>
      </c>
      <c r="DS422" t="s">
        <v>7609</v>
      </c>
      <c r="DT422">
        <v>93</v>
      </c>
      <c r="DV422" t="s">
        <v>3689</v>
      </c>
      <c r="DW422" t="s">
        <v>7611</v>
      </c>
      <c r="DX422" t="s">
        <v>36</v>
      </c>
      <c r="DY422" t="s">
        <v>368</v>
      </c>
      <c r="DZ422">
        <v>30000000</v>
      </c>
      <c r="EA422">
        <v>2012</v>
      </c>
      <c r="EB422">
        <v>5.2</v>
      </c>
      <c r="FA422">
        <v>60</v>
      </c>
      <c r="FC422" t="s">
        <v>8224</v>
      </c>
      <c r="FD422" t="s">
        <v>8405</v>
      </c>
      <c r="FE422" t="s">
        <v>36</v>
      </c>
      <c r="FF422" t="s">
        <v>37</v>
      </c>
      <c r="FI422">
        <v>7.5</v>
      </c>
      <c r="FV422" t="s">
        <v>12874</v>
      </c>
      <c r="FW422">
        <v>124</v>
      </c>
      <c r="FX422">
        <v>27441122</v>
      </c>
      <c r="FY422" t="s">
        <v>1230</v>
      </c>
      <c r="FZ422" t="s">
        <v>12875</v>
      </c>
      <c r="GA422" t="s">
        <v>36</v>
      </c>
      <c r="GB422" t="s">
        <v>37</v>
      </c>
      <c r="GC422">
        <v>15000000</v>
      </c>
      <c r="GD422">
        <v>2000</v>
      </c>
      <c r="GE422">
        <v>7.2</v>
      </c>
      <c r="GG422" t="s">
        <v>843</v>
      </c>
      <c r="GH422">
        <v>87</v>
      </c>
      <c r="GI422">
        <v>9003011</v>
      </c>
      <c r="GJ422" t="s">
        <v>14863</v>
      </c>
      <c r="GK422" t="s">
        <v>20153</v>
      </c>
      <c r="GL422" t="s">
        <v>36</v>
      </c>
      <c r="GM422" t="s">
        <v>368</v>
      </c>
      <c r="GN422">
        <v>2000000</v>
      </c>
      <c r="GO422">
        <v>1981</v>
      </c>
      <c r="GP422">
        <v>7.6</v>
      </c>
      <c r="HC422" t="s">
        <v>3625</v>
      </c>
      <c r="HD422">
        <v>132</v>
      </c>
      <c r="HE422">
        <v>43568507</v>
      </c>
      <c r="HF422" t="s">
        <v>808</v>
      </c>
      <c r="HG422" t="s">
        <v>3626</v>
      </c>
      <c r="HH422" t="s">
        <v>36</v>
      </c>
      <c r="HI422" t="s">
        <v>37</v>
      </c>
      <c r="HJ422">
        <v>66000000</v>
      </c>
      <c r="HK422">
        <v>2014</v>
      </c>
      <c r="HL422">
        <v>6.5</v>
      </c>
    </row>
    <row r="423" spans="2:220" x14ac:dyDescent="0.2">
      <c r="B423" t="s">
        <v>5079</v>
      </c>
      <c r="C423">
        <v>144</v>
      </c>
      <c r="D423">
        <v>56083966</v>
      </c>
      <c r="E423" t="s">
        <v>461</v>
      </c>
      <c r="F423" t="s">
        <v>6208</v>
      </c>
      <c r="G423" t="s">
        <v>36</v>
      </c>
      <c r="H423" t="s">
        <v>37</v>
      </c>
      <c r="I423">
        <v>65000000</v>
      </c>
      <c r="J423">
        <v>2001</v>
      </c>
      <c r="K423">
        <v>6.9</v>
      </c>
      <c r="M423" t="s">
        <v>3127</v>
      </c>
      <c r="N423">
        <v>112</v>
      </c>
      <c r="O423">
        <v>56607223</v>
      </c>
      <c r="P423" t="s">
        <v>5560</v>
      </c>
      <c r="Q423" t="s">
        <v>5561</v>
      </c>
      <c r="R423" t="s">
        <v>36</v>
      </c>
      <c r="S423" t="s">
        <v>266</v>
      </c>
      <c r="T423">
        <v>48000000</v>
      </c>
      <c r="U423">
        <v>2001</v>
      </c>
      <c r="V423">
        <v>6.4</v>
      </c>
      <c r="AT423" t="s">
        <v>6072</v>
      </c>
      <c r="AU423">
        <v>102</v>
      </c>
      <c r="AV423">
        <v>64149837</v>
      </c>
      <c r="AW423" t="s">
        <v>6390</v>
      </c>
      <c r="AX423" t="s">
        <v>6391</v>
      </c>
      <c r="AY423" t="s">
        <v>36</v>
      </c>
      <c r="AZ423" t="s">
        <v>37</v>
      </c>
      <c r="BA423">
        <v>20000000</v>
      </c>
      <c r="BB423">
        <v>2009</v>
      </c>
      <c r="BC423">
        <v>6.4</v>
      </c>
      <c r="BE423" t="s">
        <v>739</v>
      </c>
      <c r="BF423">
        <v>118</v>
      </c>
      <c r="BG423">
        <v>17305211</v>
      </c>
      <c r="BH423" t="s">
        <v>80</v>
      </c>
      <c r="BI423" t="s">
        <v>7025</v>
      </c>
      <c r="BJ423" t="s">
        <v>36</v>
      </c>
      <c r="BK423" t="s">
        <v>37</v>
      </c>
      <c r="BL423">
        <v>38000000</v>
      </c>
      <c r="BM423">
        <v>1996</v>
      </c>
      <c r="BN423">
        <v>6.1</v>
      </c>
      <c r="CA423" t="s">
        <v>12746</v>
      </c>
      <c r="CB423">
        <v>95</v>
      </c>
      <c r="CC423">
        <v>54322273</v>
      </c>
      <c r="CD423" t="s">
        <v>102</v>
      </c>
      <c r="CE423" t="s">
        <v>12747</v>
      </c>
      <c r="CF423" t="s">
        <v>36</v>
      </c>
      <c r="CG423" t="s">
        <v>55</v>
      </c>
      <c r="CH423">
        <v>17000000</v>
      </c>
      <c r="CI423">
        <v>2012</v>
      </c>
      <c r="CJ423">
        <v>6.4</v>
      </c>
      <c r="CL423" t="s">
        <v>17797</v>
      </c>
      <c r="CM423">
        <v>82</v>
      </c>
      <c r="CN423">
        <v>9628751</v>
      </c>
      <c r="CO423" t="s">
        <v>17799</v>
      </c>
      <c r="CP423" t="s">
        <v>17800</v>
      </c>
      <c r="CQ423" t="s">
        <v>36</v>
      </c>
      <c r="CR423" t="s">
        <v>37</v>
      </c>
      <c r="CS423">
        <v>5000000</v>
      </c>
      <c r="CT423">
        <v>2000</v>
      </c>
      <c r="CU423">
        <v>5.9</v>
      </c>
      <c r="CW423" t="s">
        <v>5622</v>
      </c>
      <c r="CX423">
        <v>130</v>
      </c>
      <c r="CY423">
        <v>114968774</v>
      </c>
      <c r="CZ423" t="s">
        <v>320</v>
      </c>
      <c r="DA423" t="s">
        <v>11721</v>
      </c>
      <c r="DB423" t="s">
        <v>36</v>
      </c>
      <c r="DC423" t="s">
        <v>37</v>
      </c>
      <c r="DD423">
        <v>18000000</v>
      </c>
      <c r="DE423">
        <v>1988</v>
      </c>
      <c r="DF423">
        <v>7.3</v>
      </c>
      <c r="DS423" t="s">
        <v>9152</v>
      </c>
      <c r="DT423">
        <v>109</v>
      </c>
      <c r="DV423" t="s">
        <v>9155</v>
      </c>
      <c r="DW423" t="s">
        <v>9156</v>
      </c>
      <c r="DX423" t="s">
        <v>36</v>
      </c>
      <c r="DY423" t="s">
        <v>55</v>
      </c>
      <c r="DZ423">
        <v>25000000</v>
      </c>
      <c r="EA423">
        <v>1985</v>
      </c>
      <c r="EB423">
        <v>6.7</v>
      </c>
      <c r="EZ423" t="s">
        <v>8752</v>
      </c>
      <c r="FA423">
        <v>110</v>
      </c>
      <c r="FC423" t="s">
        <v>388</v>
      </c>
      <c r="FD423" t="s">
        <v>8753</v>
      </c>
      <c r="FE423" t="s">
        <v>36</v>
      </c>
      <c r="FF423" t="s">
        <v>7088</v>
      </c>
      <c r="FG423">
        <v>30000000</v>
      </c>
      <c r="FH423">
        <v>2002</v>
      </c>
      <c r="FI423">
        <v>6.7</v>
      </c>
      <c r="FV423" t="s">
        <v>13452</v>
      </c>
      <c r="FW423">
        <v>109</v>
      </c>
      <c r="FX423">
        <v>27362712</v>
      </c>
      <c r="FY423" t="s">
        <v>2813</v>
      </c>
      <c r="FZ423" t="s">
        <v>16006</v>
      </c>
      <c r="GA423" t="s">
        <v>36</v>
      </c>
      <c r="GB423" t="s">
        <v>37</v>
      </c>
      <c r="GC423">
        <v>8000000</v>
      </c>
      <c r="GD423">
        <v>2002</v>
      </c>
      <c r="GE423">
        <v>6.5</v>
      </c>
      <c r="GG423" t="s">
        <v>5365</v>
      </c>
      <c r="GH423">
        <v>98</v>
      </c>
      <c r="GI423">
        <v>8434601</v>
      </c>
      <c r="GJ423" t="s">
        <v>333</v>
      </c>
      <c r="GK423" t="s">
        <v>9005</v>
      </c>
      <c r="GL423" t="s">
        <v>36</v>
      </c>
      <c r="GM423" t="s">
        <v>37</v>
      </c>
      <c r="GN423">
        <v>28000000</v>
      </c>
      <c r="GO423">
        <v>2001</v>
      </c>
      <c r="GP423">
        <v>4.9000000000000004</v>
      </c>
      <c r="HC423" t="s">
        <v>3096</v>
      </c>
      <c r="HD423">
        <v>142</v>
      </c>
      <c r="HE423">
        <v>43426961</v>
      </c>
      <c r="HF423" t="s">
        <v>975</v>
      </c>
      <c r="HG423" t="s">
        <v>3097</v>
      </c>
      <c r="HH423" t="s">
        <v>36</v>
      </c>
      <c r="HI423" t="s">
        <v>37</v>
      </c>
      <c r="HJ423">
        <v>70000000</v>
      </c>
      <c r="HK423">
        <v>2003</v>
      </c>
      <c r="HL423">
        <v>6.6</v>
      </c>
    </row>
    <row r="424" spans="2:220" x14ac:dyDescent="0.2">
      <c r="B424" t="s">
        <v>3442</v>
      </c>
      <c r="C424">
        <v>115</v>
      </c>
      <c r="D424">
        <v>55973336</v>
      </c>
      <c r="E424" t="s">
        <v>500</v>
      </c>
      <c r="F424" t="s">
        <v>9486</v>
      </c>
      <c r="G424" t="s">
        <v>36</v>
      </c>
      <c r="H424" t="s">
        <v>37</v>
      </c>
      <c r="I424">
        <v>25000000</v>
      </c>
      <c r="J424">
        <v>2000</v>
      </c>
      <c r="K424">
        <v>6.1</v>
      </c>
      <c r="M424" t="s">
        <v>1498</v>
      </c>
      <c r="N424">
        <v>100</v>
      </c>
      <c r="O424">
        <v>56114221</v>
      </c>
      <c r="P424" t="s">
        <v>1500</v>
      </c>
      <c r="Q424" t="s">
        <v>1501</v>
      </c>
      <c r="R424" t="s">
        <v>36</v>
      </c>
      <c r="S424" t="s">
        <v>37</v>
      </c>
      <c r="T424">
        <v>120000000</v>
      </c>
      <c r="U424">
        <v>2015</v>
      </c>
      <c r="V424">
        <v>4.3</v>
      </c>
      <c r="AT424" t="s">
        <v>2220</v>
      </c>
      <c r="AU424">
        <v>94</v>
      </c>
      <c r="AV424">
        <v>64001297</v>
      </c>
      <c r="AW424" t="s">
        <v>487</v>
      </c>
      <c r="AX424" t="s">
        <v>12712</v>
      </c>
      <c r="AY424" t="s">
        <v>36</v>
      </c>
      <c r="AZ424" t="s">
        <v>37</v>
      </c>
      <c r="BA424">
        <v>15000000</v>
      </c>
      <c r="BB424">
        <v>2010</v>
      </c>
      <c r="BC424">
        <v>6.2</v>
      </c>
      <c r="BE424" t="s">
        <v>3915</v>
      </c>
      <c r="BF424">
        <v>91</v>
      </c>
      <c r="BG424">
        <v>17292381</v>
      </c>
      <c r="BH424" t="s">
        <v>1475</v>
      </c>
      <c r="BI424" t="s">
        <v>14199</v>
      </c>
      <c r="BJ424" t="s">
        <v>36</v>
      </c>
      <c r="BK424" t="s">
        <v>37</v>
      </c>
      <c r="BL424">
        <v>12000000</v>
      </c>
      <c r="BM424">
        <v>2001</v>
      </c>
      <c r="BN424">
        <v>5.3</v>
      </c>
      <c r="CA424" t="s">
        <v>5126</v>
      </c>
      <c r="CB424">
        <v>86</v>
      </c>
      <c r="CC424">
        <v>54257433</v>
      </c>
      <c r="CD424" t="s">
        <v>9748</v>
      </c>
      <c r="CE424" t="s">
        <v>13699</v>
      </c>
      <c r="CF424" t="s">
        <v>36</v>
      </c>
      <c r="CG424" t="s">
        <v>37</v>
      </c>
      <c r="CH424">
        <v>17000000</v>
      </c>
      <c r="CI424">
        <v>2016</v>
      </c>
      <c r="CJ424">
        <v>6.8</v>
      </c>
      <c r="CL424" t="s">
        <v>11261</v>
      </c>
      <c r="CM424">
        <v>88</v>
      </c>
      <c r="CN424">
        <v>9109322</v>
      </c>
      <c r="CO424" t="s">
        <v>11263</v>
      </c>
      <c r="CP424" t="s">
        <v>11264</v>
      </c>
      <c r="CQ424" t="s">
        <v>36</v>
      </c>
      <c r="CR424" t="s">
        <v>765</v>
      </c>
      <c r="CS424">
        <v>20000000</v>
      </c>
      <c r="CT424">
        <v>2004</v>
      </c>
      <c r="CU424">
        <v>1.9</v>
      </c>
      <c r="CW424" t="s">
        <v>11746</v>
      </c>
      <c r="CX424">
        <v>110</v>
      </c>
      <c r="CY424">
        <v>13998282</v>
      </c>
      <c r="CZ424" t="s">
        <v>703</v>
      </c>
      <c r="DA424" t="s">
        <v>11748</v>
      </c>
      <c r="DB424" t="s">
        <v>36</v>
      </c>
      <c r="DC424" t="s">
        <v>37</v>
      </c>
      <c r="DD424">
        <v>16000000</v>
      </c>
      <c r="DE424">
        <v>2014</v>
      </c>
      <c r="DF424">
        <v>3.1</v>
      </c>
      <c r="DS424" t="s">
        <v>9335</v>
      </c>
      <c r="DT424">
        <v>100</v>
      </c>
      <c r="DV424" t="s">
        <v>9336</v>
      </c>
      <c r="DW424" t="s">
        <v>9337</v>
      </c>
      <c r="DX424" t="s">
        <v>36</v>
      </c>
      <c r="DY424" t="s">
        <v>37</v>
      </c>
      <c r="DZ424">
        <v>26000000</v>
      </c>
      <c r="EA424">
        <v>1997</v>
      </c>
      <c r="EB424">
        <v>6.3</v>
      </c>
      <c r="FA424">
        <v>42</v>
      </c>
      <c r="FC424" t="s">
        <v>8776</v>
      </c>
      <c r="FD424" t="s">
        <v>8777</v>
      </c>
      <c r="FE424" t="s">
        <v>36</v>
      </c>
      <c r="FF424" t="s">
        <v>37</v>
      </c>
      <c r="FI424">
        <v>7.6</v>
      </c>
      <c r="FV424" t="s">
        <v>1014</v>
      </c>
      <c r="FW424">
        <v>97</v>
      </c>
      <c r="FX424">
        <v>27338033</v>
      </c>
      <c r="FY424" t="s">
        <v>261</v>
      </c>
      <c r="FZ424" t="s">
        <v>10224</v>
      </c>
      <c r="GA424" t="s">
        <v>36</v>
      </c>
      <c r="GB424" t="s">
        <v>37</v>
      </c>
      <c r="GC424">
        <v>23000000</v>
      </c>
      <c r="GD424">
        <v>2001</v>
      </c>
      <c r="GE424">
        <v>6.1</v>
      </c>
      <c r="GG424" t="s">
        <v>3115</v>
      </c>
      <c r="GH424">
        <v>90</v>
      </c>
      <c r="GI424">
        <v>7871693</v>
      </c>
      <c r="GJ424" t="s">
        <v>545</v>
      </c>
      <c r="GK424" t="s">
        <v>7070</v>
      </c>
      <c r="GL424" t="s">
        <v>36</v>
      </c>
      <c r="GM424" t="s">
        <v>37</v>
      </c>
      <c r="GN424">
        <v>55000000</v>
      </c>
      <c r="GO424">
        <v>2008</v>
      </c>
      <c r="GP424">
        <v>6.5</v>
      </c>
      <c r="HC424" t="s">
        <v>311</v>
      </c>
      <c r="HD424">
        <v>117</v>
      </c>
      <c r="HE424">
        <v>43290977</v>
      </c>
      <c r="HF424" t="s">
        <v>4270</v>
      </c>
      <c r="HG424" t="s">
        <v>4271</v>
      </c>
      <c r="HH424" t="s">
        <v>36</v>
      </c>
      <c r="HI424" t="s">
        <v>55</v>
      </c>
      <c r="HJ424">
        <v>80000000</v>
      </c>
      <c r="HK424">
        <v>2010</v>
      </c>
      <c r="HL424">
        <v>6.6</v>
      </c>
    </row>
    <row r="425" spans="2:220" x14ac:dyDescent="0.2">
      <c r="B425" t="s">
        <v>3412</v>
      </c>
      <c r="C425">
        <v>92</v>
      </c>
      <c r="D425">
        <v>55942830</v>
      </c>
      <c r="E425" t="s">
        <v>728</v>
      </c>
      <c r="F425" t="s">
        <v>3415</v>
      </c>
      <c r="G425" t="s">
        <v>36</v>
      </c>
      <c r="H425" t="s">
        <v>37</v>
      </c>
      <c r="I425">
        <v>70000000</v>
      </c>
      <c r="J425">
        <v>2014</v>
      </c>
      <c r="K425">
        <v>6.3</v>
      </c>
      <c r="M425" t="s">
        <v>1498</v>
      </c>
      <c r="N425">
        <v>100</v>
      </c>
      <c r="O425">
        <v>56114221</v>
      </c>
      <c r="P425" t="s">
        <v>1500</v>
      </c>
      <c r="Q425" t="s">
        <v>1501</v>
      </c>
      <c r="R425" t="s">
        <v>36</v>
      </c>
      <c r="S425" t="s">
        <v>37</v>
      </c>
      <c r="T425">
        <v>120000000</v>
      </c>
      <c r="U425">
        <v>2015</v>
      </c>
      <c r="V425">
        <v>4.3</v>
      </c>
      <c r="AT425" t="s">
        <v>843</v>
      </c>
      <c r="AU425">
        <v>100</v>
      </c>
      <c r="AV425">
        <v>63992328</v>
      </c>
      <c r="AW425" t="s">
        <v>809</v>
      </c>
      <c r="AX425" t="s">
        <v>1109</v>
      </c>
      <c r="AY425" t="s">
        <v>36</v>
      </c>
      <c r="AZ425" t="s">
        <v>368</v>
      </c>
      <c r="BA425">
        <v>135000000</v>
      </c>
      <c r="BB425">
        <v>2011</v>
      </c>
      <c r="BC425">
        <v>5.9</v>
      </c>
      <c r="BE425" t="s">
        <v>14084</v>
      </c>
      <c r="BF425">
        <v>82</v>
      </c>
      <c r="BG425">
        <v>17278980</v>
      </c>
      <c r="BH425" t="s">
        <v>2636</v>
      </c>
      <c r="BI425" t="s">
        <v>16070</v>
      </c>
      <c r="BJ425" t="s">
        <v>36</v>
      </c>
      <c r="BK425" t="s">
        <v>37</v>
      </c>
      <c r="BL425">
        <v>8000000</v>
      </c>
      <c r="BM425">
        <v>1998</v>
      </c>
      <c r="BN425">
        <v>6.7</v>
      </c>
      <c r="CA425" t="s">
        <v>7633</v>
      </c>
      <c r="CB425">
        <v>122</v>
      </c>
      <c r="CC425">
        <v>54235441</v>
      </c>
      <c r="CD425" t="s">
        <v>10366</v>
      </c>
      <c r="CE425" t="s">
        <v>10367</v>
      </c>
      <c r="CF425" t="s">
        <v>36</v>
      </c>
      <c r="CG425" t="s">
        <v>37</v>
      </c>
      <c r="CH425">
        <v>22000000</v>
      </c>
      <c r="CI425">
        <v>2014</v>
      </c>
      <c r="CJ425">
        <v>7.3</v>
      </c>
      <c r="CL425" t="s">
        <v>1580</v>
      </c>
      <c r="CM425">
        <v>88</v>
      </c>
      <c r="CN425">
        <v>8460990</v>
      </c>
      <c r="CO425" t="s">
        <v>3499</v>
      </c>
      <c r="CP425" t="s">
        <v>3500</v>
      </c>
      <c r="CQ425" t="s">
        <v>36</v>
      </c>
      <c r="CR425" t="s">
        <v>37</v>
      </c>
      <c r="CS425">
        <v>70000000</v>
      </c>
      <c r="CT425">
        <v>2013</v>
      </c>
      <c r="CU425">
        <v>5.6</v>
      </c>
      <c r="CW425" t="s">
        <v>4848</v>
      </c>
      <c r="CX425">
        <v>103</v>
      </c>
      <c r="CY425">
        <v>41382841</v>
      </c>
      <c r="CZ425" t="s">
        <v>703</v>
      </c>
      <c r="DA425" t="s">
        <v>11803</v>
      </c>
      <c r="DB425" t="s">
        <v>36</v>
      </c>
      <c r="DC425" t="s">
        <v>37</v>
      </c>
      <c r="DD425">
        <v>18000000</v>
      </c>
      <c r="DE425">
        <v>1986</v>
      </c>
      <c r="DF425">
        <v>6.3</v>
      </c>
      <c r="DS425" t="s">
        <v>1056</v>
      </c>
      <c r="DT425">
        <v>107</v>
      </c>
      <c r="DV425" t="s">
        <v>9491</v>
      </c>
      <c r="DW425" t="s">
        <v>9492</v>
      </c>
      <c r="DX425" t="s">
        <v>36</v>
      </c>
      <c r="DY425" t="s">
        <v>55</v>
      </c>
      <c r="DZ425">
        <v>2800000</v>
      </c>
      <c r="EA425">
        <v>1976</v>
      </c>
      <c r="EB425">
        <v>7.6</v>
      </c>
      <c r="EZ425" t="s">
        <v>9152</v>
      </c>
      <c r="FA425">
        <v>109</v>
      </c>
      <c r="FC425" t="s">
        <v>9155</v>
      </c>
      <c r="FD425" t="s">
        <v>9156</v>
      </c>
      <c r="FE425" t="s">
        <v>36</v>
      </c>
      <c r="FF425" t="s">
        <v>55</v>
      </c>
      <c r="FG425">
        <v>25000000</v>
      </c>
      <c r="FH425">
        <v>1985</v>
      </c>
      <c r="FI425">
        <v>6.7</v>
      </c>
      <c r="FV425" t="s">
        <v>5645</v>
      </c>
      <c r="FW425">
        <v>113</v>
      </c>
      <c r="FX425">
        <v>27277055</v>
      </c>
      <c r="FY425" t="s">
        <v>7565</v>
      </c>
      <c r="FZ425" t="s">
        <v>10926</v>
      </c>
      <c r="GA425" t="s">
        <v>36</v>
      </c>
      <c r="GB425" t="s">
        <v>55</v>
      </c>
      <c r="GC425">
        <v>20000000</v>
      </c>
      <c r="GD425">
        <v>2000</v>
      </c>
      <c r="GE425">
        <v>7.6</v>
      </c>
      <c r="GG425" t="s">
        <v>651</v>
      </c>
      <c r="GH425">
        <v>95</v>
      </c>
      <c r="GI425">
        <v>7774730</v>
      </c>
      <c r="GJ425" t="s">
        <v>12638</v>
      </c>
      <c r="GK425" t="s">
        <v>12639</v>
      </c>
      <c r="GL425" t="s">
        <v>36</v>
      </c>
      <c r="GM425" t="s">
        <v>266</v>
      </c>
      <c r="GN425">
        <v>15500000</v>
      </c>
      <c r="GO425">
        <v>2006</v>
      </c>
      <c r="GP425">
        <v>6.5</v>
      </c>
      <c r="HC425" t="s">
        <v>3834</v>
      </c>
      <c r="HD425">
        <v>121</v>
      </c>
      <c r="HE425">
        <v>43247140</v>
      </c>
      <c r="HF425" t="s">
        <v>3039</v>
      </c>
      <c r="HG425" t="s">
        <v>3837</v>
      </c>
      <c r="HH425" t="s">
        <v>36</v>
      </c>
      <c r="HI425" t="s">
        <v>55</v>
      </c>
      <c r="HJ425">
        <v>55000000</v>
      </c>
      <c r="HK425">
        <v>2015</v>
      </c>
      <c r="HL425">
        <v>7.1</v>
      </c>
    </row>
    <row r="426" spans="2:220" x14ac:dyDescent="0.2">
      <c r="B426" t="s">
        <v>4901</v>
      </c>
      <c r="C426">
        <v>102</v>
      </c>
      <c r="D426">
        <v>55845943</v>
      </c>
      <c r="E426" t="s">
        <v>42</v>
      </c>
      <c r="F426" t="s">
        <v>8851</v>
      </c>
      <c r="G426" t="s">
        <v>36</v>
      </c>
      <c r="H426" t="s">
        <v>37</v>
      </c>
      <c r="I426">
        <v>29000000</v>
      </c>
      <c r="J426">
        <v>2003</v>
      </c>
      <c r="K426">
        <v>6.4</v>
      </c>
      <c r="M426" t="s">
        <v>5079</v>
      </c>
      <c r="N426">
        <v>144</v>
      </c>
      <c r="O426">
        <v>56083966</v>
      </c>
      <c r="P426" t="s">
        <v>461</v>
      </c>
      <c r="Q426" t="s">
        <v>6208</v>
      </c>
      <c r="R426" t="s">
        <v>36</v>
      </c>
      <c r="S426" t="s">
        <v>37</v>
      </c>
      <c r="T426">
        <v>65000000</v>
      </c>
      <c r="U426">
        <v>2001</v>
      </c>
      <c r="V426">
        <v>6.9</v>
      </c>
      <c r="AT426" t="s">
        <v>595</v>
      </c>
      <c r="AU426">
        <v>100</v>
      </c>
      <c r="AV426">
        <v>63939454</v>
      </c>
      <c r="AW426" t="s">
        <v>2295</v>
      </c>
      <c r="AX426" t="s">
        <v>7314</v>
      </c>
      <c r="AY426" t="s">
        <v>36</v>
      </c>
      <c r="AZ426" t="s">
        <v>37</v>
      </c>
      <c r="BA426">
        <v>35000000</v>
      </c>
      <c r="BB426">
        <v>2005</v>
      </c>
      <c r="BC426">
        <v>6.2</v>
      </c>
      <c r="BE426" t="s">
        <v>10839</v>
      </c>
      <c r="BF426">
        <v>122</v>
      </c>
      <c r="BG426">
        <v>17237244</v>
      </c>
      <c r="BH426" t="s">
        <v>695</v>
      </c>
      <c r="BI426" t="s">
        <v>12983</v>
      </c>
      <c r="BJ426" t="s">
        <v>36</v>
      </c>
      <c r="BK426" t="s">
        <v>55</v>
      </c>
      <c r="BL426">
        <v>15000000</v>
      </c>
      <c r="BM426">
        <v>2014</v>
      </c>
      <c r="BN426">
        <v>6.8</v>
      </c>
      <c r="CA426" t="s">
        <v>526</v>
      </c>
      <c r="CB426">
        <v>131</v>
      </c>
      <c r="CC426">
        <v>54228104</v>
      </c>
      <c r="CD426" t="s">
        <v>111</v>
      </c>
      <c r="CE426" t="s">
        <v>6436</v>
      </c>
      <c r="CF426" t="s">
        <v>36</v>
      </c>
      <c r="CG426" t="s">
        <v>55</v>
      </c>
      <c r="CH426">
        <v>35000000</v>
      </c>
      <c r="CI426">
        <v>2002</v>
      </c>
      <c r="CJ426">
        <v>7.7</v>
      </c>
      <c r="CL426" t="s">
        <v>7441</v>
      </c>
      <c r="CM426">
        <v>89</v>
      </c>
      <c r="CN426">
        <v>8119205</v>
      </c>
      <c r="CO426" t="s">
        <v>9001</v>
      </c>
      <c r="CP426" t="s">
        <v>9002</v>
      </c>
      <c r="CQ426" t="s">
        <v>36</v>
      </c>
      <c r="CR426" t="s">
        <v>37</v>
      </c>
      <c r="CS426">
        <v>28000000</v>
      </c>
      <c r="CT426">
        <v>1997</v>
      </c>
      <c r="CU426">
        <v>5.4</v>
      </c>
      <c r="CW426" t="s">
        <v>5365</v>
      </c>
      <c r="CX426">
        <v>89</v>
      </c>
      <c r="CY426">
        <v>21378000</v>
      </c>
      <c r="CZ426" t="s">
        <v>1732</v>
      </c>
      <c r="DA426" t="s">
        <v>11830</v>
      </c>
      <c r="DB426" t="s">
        <v>36</v>
      </c>
      <c r="DC426" t="s">
        <v>37</v>
      </c>
      <c r="DD426">
        <v>1000000</v>
      </c>
      <c r="DE426">
        <v>1980</v>
      </c>
      <c r="DF426">
        <v>6.8</v>
      </c>
      <c r="DS426" t="s">
        <v>7402</v>
      </c>
      <c r="DT426">
        <v>101</v>
      </c>
      <c r="DV426" t="s">
        <v>7454</v>
      </c>
      <c r="DW426" t="s">
        <v>9859</v>
      </c>
      <c r="DX426" t="s">
        <v>36</v>
      </c>
      <c r="DY426" t="s">
        <v>55</v>
      </c>
      <c r="DZ426">
        <v>25000000</v>
      </c>
      <c r="EA426">
        <v>1985</v>
      </c>
      <c r="EB426">
        <v>6.1</v>
      </c>
      <c r="EZ426" t="s">
        <v>9416</v>
      </c>
      <c r="FA426">
        <v>107</v>
      </c>
      <c r="FC426" t="s">
        <v>684</v>
      </c>
      <c r="FD426" t="s">
        <v>9419</v>
      </c>
      <c r="FE426" t="s">
        <v>5639</v>
      </c>
      <c r="FF426" t="s">
        <v>7168</v>
      </c>
      <c r="FG426">
        <v>26000000</v>
      </c>
      <c r="FH426">
        <v>2014</v>
      </c>
      <c r="FI426">
        <v>5.4</v>
      </c>
      <c r="FV426" t="s">
        <v>3889</v>
      </c>
      <c r="FW426">
        <v>95</v>
      </c>
      <c r="FX426">
        <v>27067160</v>
      </c>
      <c r="FY426" t="s">
        <v>975</v>
      </c>
      <c r="FZ426" t="s">
        <v>5343</v>
      </c>
      <c r="GA426" t="s">
        <v>36</v>
      </c>
      <c r="GB426" t="s">
        <v>37</v>
      </c>
      <c r="GC426">
        <v>50000000</v>
      </c>
      <c r="GD426">
        <v>1999</v>
      </c>
      <c r="GE426">
        <v>5.9</v>
      </c>
      <c r="GG426" t="s">
        <v>17769</v>
      </c>
      <c r="GH426">
        <v>97</v>
      </c>
      <c r="GI426">
        <v>7282851</v>
      </c>
      <c r="GJ426" t="s">
        <v>19334</v>
      </c>
      <c r="GK426" t="s">
        <v>19335</v>
      </c>
      <c r="GL426" t="s">
        <v>36</v>
      </c>
      <c r="GM426" t="s">
        <v>37</v>
      </c>
      <c r="GN426">
        <v>3000000</v>
      </c>
      <c r="GO426">
        <v>1988</v>
      </c>
      <c r="GP426">
        <v>6.5</v>
      </c>
      <c r="HC426" t="s">
        <v>4254</v>
      </c>
      <c r="HD426">
        <v>116</v>
      </c>
      <c r="HE426">
        <v>43119879</v>
      </c>
      <c r="HF426" t="s">
        <v>59</v>
      </c>
      <c r="HG426" t="s">
        <v>4255</v>
      </c>
      <c r="HH426" t="s">
        <v>36</v>
      </c>
      <c r="HI426" t="s">
        <v>37</v>
      </c>
      <c r="HJ426">
        <v>60000000</v>
      </c>
      <c r="HK426">
        <v>2002</v>
      </c>
      <c r="HL426">
        <v>6.4</v>
      </c>
    </row>
    <row r="427" spans="2:220" x14ac:dyDescent="0.2">
      <c r="B427" t="s">
        <v>5168</v>
      </c>
      <c r="C427">
        <v>98</v>
      </c>
      <c r="D427">
        <v>55682070</v>
      </c>
      <c r="E427" t="s">
        <v>885</v>
      </c>
      <c r="F427" t="s">
        <v>5170</v>
      </c>
      <c r="G427" t="s">
        <v>36</v>
      </c>
      <c r="H427" t="s">
        <v>765</v>
      </c>
      <c r="I427">
        <v>50000000</v>
      </c>
      <c r="J427">
        <v>2013</v>
      </c>
      <c r="K427">
        <v>6.1</v>
      </c>
      <c r="M427" t="s">
        <v>4120</v>
      </c>
      <c r="N427">
        <v>92</v>
      </c>
      <c r="O427">
        <v>55994557</v>
      </c>
      <c r="P427" t="s">
        <v>2454</v>
      </c>
      <c r="Q427" t="s">
        <v>4121</v>
      </c>
      <c r="R427" t="s">
        <v>36</v>
      </c>
      <c r="S427" t="s">
        <v>37</v>
      </c>
      <c r="T427">
        <v>60000000</v>
      </c>
      <c r="U427">
        <v>2012</v>
      </c>
      <c r="V427">
        <v>7</v>
      </c>
      <c r="AT427" t="s">
        <v>701</v>
      </c>
      <c r="AU427">
        <v>105</v>
      </c>
      <c r="AV427">
        <v>63910583</v>
      </c>
      <c r="AW427" t="s">
        <v>1744</v>
      </c>
      <c r="AX427" t="s">
        <v>8897</v>
      </c>
      <c r="AY427" t="s">
        <v>36</v>
      </c>
      <c r="AZ427" t="s">
        <v>37</v>
      </c>
      <c r="BA427">
        <v>28000000</v>
      </c>
      <c r="BB427">
        <v>2013</v>
      </c>
      <c r="BC427">
        <v>6.6</v>
      </c>
      <c r="BE427" t="s">
        <v>7860</v>
      </c>
      <c r="BF427">
        <v>94</v>
      </c>
      <c r="BG427">
        <v>17120019</v>
      </c>
      <c r="BH427" t="s">
        <v>333</v>
      </c>
      <c r="BI427" t="s">
        <v>7861</v>
      </c>
      <c r="BJ427" t="s">
        <v>36</v>
      </c>
      <c r="BK427" t="s">
        <v>37</v>
      </c>
      <c r="BL427">
        <v>30000000</v>
      </c>
      <c r="BM427">
        <v>2012</v>
      </c>
      <c r="BN427">
        <v>6.5</v>
      </c>
      <c r="CA427" t="s">
        <v>28</v>
      </c>
      <c r="CB427">
        <v>171</v>
      </c>
      <c r="CC427">
        <v>54222000</v>
      </c>
      <c r="CD427" t="s">
        <v>3005</v>
      </c>
      <c r="CE427" t="s">
        <v>3404</v>
      </c>
      <c r="CF427" t="s">
        <v>36</v>
      </c>
      <c r="CG427" t="s">
        <v>37</v>
      </c>
      <c r="CH427">
        <v>69500000</v>
      </c>
      <c r="CI427">
        <v>1989</v>
      </c>
      <c r="CJ427">
        <v>7.6</v>
      </c>
      <c r="CL427" t="s">
        <v>13107</v>
      </c>
      <c r="CM427">
        <v>91</v>
      </c>
      <c r="CN427">
        <v>8080116</v>
      </c>
      <c r="CO427" t="s">
        <v>1205</v>
      </c>
      <c r="CP427" t="s">
        <v>13108</v>
      </c>
      <c r="CQ427" t="s">
        <v>36</v>
      </c>
      <c r="CR427" t="s">
        <v>37</v>
      </c>
      <c r="CS427">
        <v>15000000</v>
      </c>
      <c r="CT427">
        <v>2006</v>
      </c>
      <c r="CU427">
        <v>5.6</v>
      </c>
      <c r="CW427" t="s">
        <v>9665</v>
      </c>
      <c r="CX427">
        <v>103</v>
      </c>
      <c r="CY427">
        <v>26400000</v>
      </c>
      <c r="CZ427" t="s">
        <v>750</v>
      </c>
      <c r="DA427" t="s">
        <v>11850</v>
      </c>
      <c r="DB427" t="s">
        <v>36</v>
      </c>
      <c r="DC427" t="s">
        <v>37</v>
      </c>
      <c r="DD427">
        <v>18000000</v>
      </c>
      <c r="DE427">
        <v>1984</v>
      </c>
      <c r="DF427">
        <v>5.8</v>
      </c>
      <c r="DS427" t="s">
        <v>3725</v>
      </c>
      <c r="DT427">
        <v>146</v>
      </c>
      <c r="DV427" t="s">
        <v>11574</v>
      </c>
      <c r="DW427" t="s">
        <v>11575</v>
      </c>
      <c r="DX427" t="s">
        <v>36</v>
      </c>
      <c r="DY427" t="s">
        <v>37</v>
      </c>
      <c r="DZ427">
        <v>19000000</v>
      </c>
      <c r="EA427">
        <v>1980</v>
      </c>
      <c r="EB427">
        <v>8.4</v>
      </c>
      <c r="EZ427" t="s">
        <v>1056</v>
      </c>
      <c r="FA427">
        <v>107</v>
      </c>
      <c r="FC427" t="s">
        <v>9491</v>
      </c>
      <c r="FD427" t="s">
        <v>9492</v>
      </c>
      <c r="FE427" t="s">
        <v>36</v>
      </c>
      <c r="FF427" t="s">
        <v>55</v>
      </c>
      <c r="FG427">
        <v>2800000</v>
      </c>
      <c r="FH427">
        <v>1976</v>
      </c>
      <c r="FI427">
        <v>7.6</v>
      </c>
      <c r="FV427" t="s">
        <v>1817</v>
      </c>
      <c r="FW427">
        <v>104</v>
      </c>
      <c r="FX427">
        <v>27053815</v>
      </c>
      <c r="FY427" t="s">
        <v>6661</v>
      </c>
      <c r="FZ427" t="s">
        <v>6662</v>
      </c>
      <c r="GA427" t="s">
        <v>36</v>
      </c>
      <c r="GB427" t="s">
        <v>765</v>
      </c>
      <c r="GC427">
        <v>40000000</v>
      </c>
      <c r="GD427">
        <v>2001</v>
      </c>
      <c r="GE427">
        <v>4.7</v>
      </c>
      <c r="GG427" t="s">
        <v>11316</v>
      </c>
      <c r="GH427">
        <v>100</v>
      </c>
      <c r="GI427">
        <v>6852144</v>
      </c>
      <c r="GJ427" t="s">
        <v>7149</v>
      </c>
      <c r="GK427" t="s">
        <v>11317</v>
      </c>
      <c r="GL427" t="s">
        <v>36</v>
      </c>
      <c r="GM427" t="s">
        <v>266</v>
      </c>
      <c r="GN427">
        <v>22000000</v>
      </c>
      <c r="GO427">
        <v>2003</v>
      </c>
      <c r="GP427">
        <v>6.2</v>
      </c>
      <c r="HC427" t="s">
        <v>8050</v>
      </c>
      <c r="HD427">
        <v>117</v>
      </c>
      <c r="HE427">
        <v>43100000</v>
      </c>
      <c r="HF427" t="s">
        <v>10177</v>
      </c>
      <c r="HG427" t="s">
        <v>15515</v>
      </c>
      <c r="HH427" t="s">
        <v>36</v>
      </c>
      <c r="HI427" t="s">
        <v>55</v>
      </c>
      <c r="HJ427">
        <v>9500000</v>
      </c>
      <c r="HK427">
        <v>1967</v>
      </c>
      <c r="HL427">
        <v>6.9</v>
      </c>
    </row>
    <row r="428" spans="2:220" x14ac:dyDescent="0.2">
      <c r="B428" t="s">
        <v>109</v>
      </c>
      <c r="C428">
        <v>101</v>
      </c>
      <c r="D428">
        <v>55673333</v>
      </c>
      <c r="E428" t="s">
        <v>1398</v>
      </c>
      <c r="F428" t="s">
        <v>1852</v>
      </c>
      <c r="G428" t="s">
        <v>36</v>
      </c>
      <c r="H428" t="s">
        <v>37</v>
      </c>
      <c r="I428">
        <v>80000000</v>
      </c>
      <c r="J428">
        <v>2010</v>
      </c>
      <c r="K428">
        <v>7</v>
      </c>
      <c r="M428" t="s">
        <v>4691</v>
      </c>
      <c r="N428">
        <v>91</v>
      </c>
      <c r="O428">
        <v>55747724</v>
      </c>
      <c r="P428" t="s">
        <v>477</v>
      </c>
      <c r="Q428" t="s">
        <v>4693</v>
      </c>
      <c r="R428" t="s">
        <v>36</v>
      </c>
      <c r="S428" t="s">
        <v>37</v>
      </c>
      <c r="T428">
        <v>55000000</v>
      </c>
      <c r="U428">
        <v>2013</v>
      </c>
      <c r="V428">
        <v>5.9</v>
      </c>
      <c r="AT428" t="s">
        <v>1952</v>
      </c>
      <c r="AU428">
        <v>90</v>
      </c>
      <c r="AV428">
        <v>63826569</v>
      </c>
      <c r="AW428" t="s">
        <v>3102</v>
      </c>
      <c r="AX428" t="s">
        <v>7317</v>
      </c>
      <c r="AY428" t="s">
        <v>36</v>
      </c>
      <c r="AZ428" t="s">
        <v>37</v>
      </c>
      <c r="BA428">
        <v>35000000</v>
      </c>
      <c r="BB428">
        <v>1997</v>
      </c>
      <c r="BC428">
        <v>6.3</v>
      </c>
      <c r="BE428" t="s">
        <v>5401</v>
      </c>
      <c r="BF428">
        <v>96</v>
      </c>
      <c r="BG428">
        <v>17114882</v>
      </c>
      <c r="BH428" t="s">
        <v>2822</v>
      </c>
      <c r="BI428" t="s">
        <v>5402</v>
      </c>
      <c r="BJ428" t="s">
        <v>36</v>
      </c>
      <c r="BK428" t="s">
        <v>37</v>
      </c>
      <c r="BL428">
        <v>25000000</v>
      </c>
      <c r="BM428">
        <v>2007</v>
      </c>
      <c r="BN428">
        <v>7.7</v>
      </c>
      <c r="CA428" t="s">
        <v>16858</v>
      </c>
      <c r="CB428">
        <v>108</v>
      </c>
      <c r="CC428">
        <v>54215416</v>
      </c>
      <c r="CD428" t="s">
        <v>11455</v>
      </c>
      <c r="CE428" t="s">
        <v>16860</v>
      </c>
      <c r="CF428" t="s">
        <v>36</v>
      </c>
      <c r="CG428" t="s">
        <v>37</v>
      </c>
      <c r="CH428">
        <v>6500000</v>
      </c>
      <c r="CI428">
        <v>1987</v>
      </c>
      <c r="CJ428">
        <v>6.8</v>
      </c>
      <c r="CL428" t="s">
        <v>22512</v>
      </c>
      <c r="CM428">
        <v>105</v>
      </c>
      <c r="CN428">
        <v>8044906</v>
      </c>
      <c r="CO428" t="s">
        <v>22515</v>
      </c>
      <c r="CP428" t="s">
        <v>22516</v>
      </c>
      <c r="CQ428" t="s">
        <v>36</v>
      </c>
      <c r="CR428" t="s">
        <v>37</v>
      </c>
      <c r="CT428">
        <v>2005</v>
      </c>
      <c r="CU428">
        <v>7.5</v>
      </c>
      <c r="CW428" t="s">
        <v>3120</v>
      </c>
      <c r="CX428">
        <v>109</v>
      </c>
      <c r="CY428">
        <v>4250320</v>
      </c>
      <c r="CZ428" t="s">
        <v>11864</v>
      </c>
      <c r="DA428" t="s">
        <v>11865</v>
      </c>
      <c r="DB428" t="s">
        <v>36</v>
      </c>
      <c r="DC428" t="s">
        <v>37</v>
      </c>
      <c r="DD428">
        <v>18000000</v>
      </c>
      <c r="DE428">
        <v>1985</v>
      </c>
      <c r="DF428">
        <v>6.8</v>
      </c>
      <c r="DS428" t="s">
        <v>754</v>
      </c>
      <c r="DT428">
        <v>92</v>
      </c>
      <c r="DV428" t="s">
        <v>754</v>
      </c>
      <c r="DW428" t="s">
        <v>12024</v>
      </c>
      <c r="DX428" t="s">
        <v>36</v>
      </c>
      <c r="DY428" t="s">
        <v>37</v>
      </c>
      <c r="EA428">
        <v>2016</v>
      </c>
      <c r="EB428">
        <v>4</v>
      </c>
      <c r="EZ428" t="s">
        <v>11146</v>
      </c>
      <c r="FA428">
        <v>111</v>
      </c>
      <c r="FC428" t="s">
        <v>1525</v>
      </c>
      <c r="FD428" t="s">
        <v>11147</v>
      </c>
      <c r="FE428" t="s">
        <v>36</v>
      </c>
      <c r="FF428" t="s">
        <v>37</v>
      </c>
      <c r="FG428">
        <v>19500000</v>
      </c>
      <c r="FH428">
        <v>2015</v>
      </c>
      <c r="FI428">
        <v>6.2</v>
      </c>
      <c r="FV428" t="s">
        <v>3345</v>
      </c>
      <c r="FW428">
        <v>123</v>
      </c>
      <c r="FX428">
        <v>26838389</v>
      </c>
      <c r="FY428" t="s">
        <v>40</v>
      </c>
      <c r="FZ428" t="s">
        <v>4852</v>
      </c>
      <c r="GA428" t="s">
        <v>36</v>
      </c>
      <c r="GB428" t="s">
        <v>37</v>
      </c>
      <c r="GC428">
        <v>57000000</v>
      </c>
      <c r="GD428">
        <v>2005</v>
      </c>
      <c r="GE428">
        <v>6.4</v>
      </c>
      <c r="GG428" t="s">
        <v>3374</v>
      </c>
      <c r="GH428">
        <v>95</v>
      </c>
      <c r="GI428">
        <v>6768055</v>
      </c>
      <c r="GJ428" t="s">
        <v>283</v>
      </c>
      <c r="GK428" t="s">
        <v>4803</v>
      </c>
      <c r="GL428" t="s">
        <v>36</v>
      </c>
      <c r="GM428" t="s">
        <v>55</v>
      </c>
      <c r="GN428">
        <v>57000000</v>
      </c>
      <c r="GO428">
        <v>2004</v>
      </c>
      <c r="GP428">
        <v>4.2</v>
      </c>
      <c r="HC428" t="s">
        <v>1112</v>
      </c>
      <c r="HD428">
        <v>87</v>
      </c>
      <c r="HE428">
        <v>43095600</v>
      </c>
      <c r="HF428" t="s">
        <v>333</v>
      </c>
      <c r="HG428" t="s">
        <v>7971</v>
      </c>
      <c r="HH428" t="s">
        <v>36</v>
      </c>
      <c r="HI428" t="s">
        <v>1463</v>
      </c>
      <c r="HJ428">
        <v>32000000</v>
      </c>
      <c r="HK428">
        <v>2005</v>
      </c>
      <c r="HL428">
        <v>6.3</v>
      </c>
    </row>
    <row r="429" spans="2:220" x14ac:dyDescent="0.2">
      <c r="B429" t="s">
        <v>7172</v>
      </c>
      <c r="C429">
        <v>121</v>
      </c>
      <c r="D429">
        <v>55500000</v>
      </c>
      <c r="E429" t="s">
        <v>7174</v>
      </c>
      <c r="F429" t="s">
        <v>7175</v>
      </c>
      <c r="G429" t="s">
        <v>36</v>
      </c>
      <c r="H429" t="s">
        <v>55</v>
      </c>
      <c r="I429">
        <v>36000000</v>
      </c>
      <c r="J429">
        <v>1983</v>
      </c>
      <c r="K429">
        <v>6.2</v>
      </c>
      <c r="M429" t="s">
        <v>109</v>
      </c>
      <c r="N429">
        <v>101</v>
      </c>
      <c r="O429">
        <v>55673333</v>
      </c>
      <c r="P429" t="s">
        <v>1398</v>
      </c>
      <c r="Q429" t="s">
        <v>1852</v>
      </c>
      <c r="R429" t="s">
        <v>36</v>
      </c>
      <c r="S429" t="s">
        <v>37</v>
      </c>
      <c r="T429">
        <v>80000000</v>
      </c>
      <c r="U429">
        <v>2010</v>
      </c>
      <c r="V429">
        <v>7</v>
      </c>
      <c r="AT429" t="s">
        <v>3928</v>
      </c>
      <c r="AU429">
        <v>100</v>
      </c>
      <c r="AV429">
        <v>63536011</v>
      </c>
      <c r="AW429" t="s">
        <v>2375</v>
      </c>
      <c r="AX429" t="s">
        <v>8216</v>
      </c>
      <c r="AY429" t="s">
        <v>36</v>
      </c>
      <c r="AZ429" t="s">
        <v>37</v>
      </c>
      <c r="BA429">
        <v>30000000</v>
      </c>
      <c r="BB429">
        <v>2012</v>
      </c>
      <c r="BC429">
        <v>6.3</v>
      </c>
      <c r="BE429" t="s">
        <v>11092</v>
      </c>
      <c r="BF429">
        <v>99</v>
      </c>
      <c r="BG429">
        <v>17104669</v>
      </c>
      <c r="BH429" t="s">
        <v>11095</v>
      </c>
      <c r="BI429" t="s">
        <v>11096</v>
      </c>
      <c r="BJ429" t="s">
        <v>7239</v>
      </c>
      <c r="BK429" t="s">
        <v>3857</v>
      </c>
      <c r="BL429">
        <v>20000000</v>
      </c>
      <c r="BM429">
        <v>2004</v>
      </c>
      <c r="BN429">
        <v>7.8</v>
      </c>
      <c r="CA429" t="s">
        <v>1762</v>
      </c>
      <c r="CB429">
        <v>187</v>
      </c>
      <c r="CC429">
        <v>54116191</v>
      </c>
      <c r="CD429" t="s">
        <v>3906</v>
      </c>
      <c r="CE429" t="s">
        <v>3907</v>
      </c>
      <c r="CF429" t="s">
        <v>36</v>
      </c>
      <c r="CG429" t="s">
        <v>37</v>
      </c>
      <c r="CH429">
        <v>44000000</v>
      </c>
      <c r="CI429">
        <v>2015</v>
      </c>
      <c r="CJ429">
        <v>7.9</v>
      </c>
      <c r="CL429" t="s">
        <v>3115</v>
      </c>
      <c r="CM429">
        <v>90</v>
      </c>
      <c r="CN429">
        <v>7871693</v>
      </c>
      <c r="CO429" t="s">
        <v>545</v>
      </c>
      <c r="CP429" t="s">
        <v>7070</v>
      </c>
      <c r="CQ429" t="s">
        <v>36</v>
      </c>
      <c r="CR429" t="s">
        <v>37</v>
      </c>
      <c r="CS429">
        <v>55000000</v>
      </c>
      <c r="CT429">
        <v>2008</v>
      </c>
      <c r="CU429">
        <v>6.5</v>
      </c>
      <c r="CW429" t="s">
        <v>11956</v>
      </c>
      <c r="CX429">
        <v>108</v>
      </c>
      <c r="CY429">
        <v>6000000</v>
      </c>
      <c r="CZ429" t="s">
        <v>1448</v>
      </c>
      <c r="DA429" t="s">
        <v>11958</v>
      </c>
      <c r="DB429" t="s">
        <v>36</v>
      </c>
      <c r="DC429" t="s">
        <v>37</v>
      </c>
      <c r="DD429">
        <v>18000000</v>
      </c>
      <c r="DE429">
        <v>1981</v>
      </c>
      <c r="DF429">
        <v>6.7</v>
      </c>
      <c r="DS429" t="s">
        <v>2493</v>
      </c>
      <c r="DT429">
        <v>87</v>
      </c>
      <c r="DV429" t="s">
        <v>12065</v>
      </c>
      <c r="DW429" t="s">
        <v>12066</v>
      </c>
      <c r="DX429" t="s">
        <v>36</v>
      </c>
      <c r="DY429" t="s">
        <v>37</v>
      </c>
      <c r="DZ429">
        <v>3500000</v>
      </c>
      <c r="EA429">
        <v>1985</v>
      </c>
      <c r="EB429">
        <v>7.2</v>
      </c>
      <c r="FA429">
        <v>42</v>
      </c>
      <c r="FC429" t="s">
        <v>3375</v>
      </c>
      <c r="FD429" t="s">
        <v>11303</v>
      </c>
      <c r="FE429" t="s">
        <v>36</v>
      </c>
      <c r="FF429" t="s">
        <v>37</v>
      </c>
      <c r="FI429">
        <v>7.5</v>
      </c>
      <c r="FV429" t="s">
        <v>6665</v>
      </c>
      <c r="FW429">
        <v>115</v>
      </c>
      <c r="FX429">
        <v>26814957</v>
      </c>
      <c r="FY429" t="s">
        <v>839</v>
      </c>
      <c r="FZ429" t="s">
        <v>6666</v>
      </c>
      <c r="GA429" t="s">
        <v>36</v>
      </c>
      <c r="GB429" t="s">
        <v>55</v>
      </c>
      <c r="GC429">
        <v>35000000</v>
      </c>
      <c r="GD429">
        <v>2008</v>
      </c>
      <c r="GE429">
        <v>6.7</v>
      </c>
      <c r="GG429" t="s">
        <v>14270</v>
      </c>
      <c r="GH429">
        <v>95</v>
      </c>
      <c r="GI429">
        <v>6739141</v>
      </c>
      <c r="GJ429" t="s">
        <v>4532</v>
      </c>
      <c r="GK429" t="s">
        <v>14271</v>
      </c>
      <c r="GL429" t="s">
        <v>36</v>
      </c>
      <c r="GM429" t="s">
        <v>368</v>
      </c>
      <c r="GN429">
        <v>8000000</v>
      </c>
      <c r="GO429">
        <v>1992</v>
      </c>
      <c r="GP429">
        <v>5.9</v>
      </c>
      <c r="HC429" t="s">
        <v>3611</v>
      </c>
      <c r="HD429">
        <v>101</v>
      </c>
      <c r="HE429">
        <v>43060566</v>
      </c>
      <c r="HF429" t="s">
        <v>57</v>
      </c>
      <c r="HG429" t="s">
        <v>4207</v>
      </c>
      <c r="HH429" t="s">
        <v>36</v>
      </c>
      <c r="HI429" t="s">
        <v>37</v>
      </c>
      <c r="HJ429">
        <v>60000000</v>
      </c>
      <c r="HK429">
        <v>2002</v>
      </c>
      <c r="HL429">
        <v>6.2</v>
      </c>
    </row>
    <row r="430" spans="2:220" x14ac:dyDescent="0.2">
      <c r="B430" t="s">
        <v>683</v>
      </c>
      <c r="C430">
        <v>145</v>
      </c>
      <c r="D430">
        <v>55473600</v>
      </c>
      <c r="E430" t="s">
        <v>4697</v>
      </c>
      <c r="F430" t="s">
        <v>4698</v>
      </c>
      <c r="G430" t="s">
        <v>36</v>
      </c>
      <c r="H430" t="s">
        <v>37</v>
      </c>
      <c r="I430">
        <v>50000000</v>
      </c>
      <c r="J430">
        <v>1992</v>
      </c>
      <c r="K430">
        <v>6.4</v>
      </c>
      <c r="M430" t="s">
        <v>7172</v>
      </c>
      <c r="N430">
        <v>121</v>
      </c>
      <c r="O430">
        <v>55500000</v>
      </c>
      <c r="P430" t="s">
        <v>7174</v>
      </c>
      <c r="Q430" t="s">
        <v>7175</v>
      </c>
      <c r="R430" t="s">
        <v>36</v>
      </c>
      <c r="S430" t="s">
        <v>55</v>
      </c>
      <c r="T430">
        <v>36000000</v>
      </c>
      <c r="U430">
        <v>1983</v>
      </c>
      <c r="V430">
        <v>6.2</v>
      </c>
      <c r="AT430" t="s">
        <v>2287</v>
      </c>
      <c r="AU430">
        <v>97</v>
      </c>
      <c r="AV430">
        <v>63408614</v>
      </c>
      <c r="AW430" t="s">
        <v>1782</v>
      </c>
      <c r="AX430" t="s">
        <v>4664</v>
      </c>
      <c r="AY430" t="s">
        <v>36</v>
      </c>
      <c r="AZ430" t="s">
        <v>37</v>
      </c>
      <c r="BA430">
        <v>55000000</v>
      </c>
      <c r="BB430">
        <v>1989</v>
      </c>
      <c r="BC430">
        <v>6.3</v>
      </c>
      <c r="BE430" t="s">
        <v>8526</v>
      </c>
      <c r="BF430">
        <v>105</v>
      </c>
      <c r="BG430">
        <v>17100000</v>
      </c>
      <c r="BH430" t="s">
        <v>491</v>
      </c>
      <c r="BI430" t="s">
        <v>8529</v>
      </c>
      <c r="BJ430" t="s">
        <v>36</v>
      </c>
      <c r="BK430" t="s">
        <v>37</v>
      </c>
      <c r="BL430">
        <v>25000000</v>
      </c>
      <c r="BM430">
        <v>1996</v>
      </c>
      <c r="BN430">
        <v>5.3</v>
      </c>
      <c r="CA430" t="s">
        <v>10143</v>
      </c>
      <c r="CB430">
        <v>129</v>
      </c>
      <c r="CC430">
        <v>54000000</v>
      </c>
      <c r="CD430" t="s">
        <v>3516</v>
      </c>
      <c r="CE430" t="s">
        <v>12386</v>
      </c>
      <c r="CF430" t="s">
        <v>36</v>
      </c>
      <c r="CG430" t="s">
        <v>37</v>
      </c>
      <c r="CH430">
        <v>16000000</v>
      </c>
      <c r="CI430">
        <v>1982</v>
      </c>
      <c r="CJ430">
        <v>7.8</v>
      </c>
      <c r="CL430" t="s">
        <v>9175</v>
      </c>
      <c r="CM430">
        <v>106</v>
      </c>
      <c r="CN430">
        <v>7486906</v>
      </c>
      <c r="CO430" t="s">
        <v>428</v>
      </c>
      <c r="CP430" t="s">
        <v>9176</v>
      </c>
      <c r="CQ430" t="s">
        <v>36</v>
      </c>
      <c r="CR430" t="s">
        <v>37</v>
      </c>
      <c r="CS430">
        <v>27000000</v>
      </c>
      <c r="CT430">
        <v>2007</v>
      </c>
      <c r="CU430">
        <v>6.8</v>
      </c>
      <c r="CW430" t="s">
        <v>9665</v>
      </c>
      <c r="CX430">
        <v>89</v>
      </c>
      <c r="CZ430" t="s">
        <v>9445</v>
      </c>
      <c r="DA430" t="s">
        <v>12080</v>
      </c>
      <c r="DB430" t="s">
        <v>36</v>
      </c>
      <c r="DC430" t="s">
        <v>10489</v>
      </c>
      <c r="DD430">
        <v>17900000</v>
      </c>
      <c r="DE430">
        <v>1985</v>
      </c>
      <c r="DF430">
        <v>5</v>
      </c>
      <c r="DS430" t="s">
        <v>12083</v>
      </c>
      <c r="DT430">
        <v>114</v>
      </c>
      <c r="DV430" t="s">
        <v>1744</v>
      </c>
      <c r="DW430" t="s">
        <v>12084</v>
      </c>
      <c r="DX430" t="s">
        <v>36</v>
      </c>
      <c r="DY430" t="s">
        <v>3569</v>
      </c>
      <c r="DZ430">
        <v>14000000</v>
      </c>
      <c r="EA430">
        <v>2012</v>
      </c>
      <c r="EB430">
        <v>6.2</v>
      </c>
      <c r="EZ430" t="s">
        <v>11538</v>
      </c>
      <c r="FA430">
        <v>105</v>
      </c>
      <c r="FC430" t="s">
        <v>703</v>
      </c>
      <c r="FD430" t="s">
        <v>11539</v>
      </c>
      <c r="FE430" t="s">
        <v>36</v>
      </c>
      <c r="FF430" t="s">
        <v>37</v>
      </c>
      <c r="FG430">
        <v>27220000</v>
      </c>
      <c r="FH430">
        <v>2013</v>
      </c>
      <c r="FI430">
        <v>6.4</v>
      </c>
      <c r="FV430" t="s">
        <v>17148</v>
      </c>
      <c r="FW430">
        <v>102</v>
      </c>
      <c r="FX430">
        <v>26781723</v>
      </c>
      <c r="FY430" t="s">
        <v>1786</v>
      </c>
      <c r="FZ430" t="s">
        <v>19834</v>
      </c>
      <c r="GA430" t="s">
        <v>36</v>
      </c>
      <c r="GB430" t="s">
        <v>37</v>
      </c>
      <c r="GC430">
        <v>2500000</v>
      </c>
      <c r="GD430">
        <v>2004</v>
      </c>
      <c r="GE430">
        <v>7.6</v>
      </c>
      <c r="GG430" t="s">
        <v>15099</v>
      </c>
      <c r="GH430">
        <v>101</v>
      </c>
      <c r="GI430">
        <v>6619173</v>
      </c>
      <c r="GJ430" t="s">
        <v>516</v>
      </c>
      <c r="GK430" t="s">
        <v>15101</v>
      </c>
      <c r="GL430" t="s">
        <v>36</v>
      </c>
      <c r="GM430" t="s">
        <v>37</v>
      </c>
      <c r="GN430">
        <v>10000000</v>
      </c>
      <c r="GO430">
        <v>2012</v>
      </c>
      <c r="GP430">
        <v>6.7</v>
      </c>
      <c r="HC430" t="s">
        <v>12772</v>
      </c>
      <c r="HD430">
        <v>112</v>
      </c>
      <c r="HE430">
        <v>42919096</v>
      </c>
      <c r="HF430" t="s">
        <v>1070</v>
      </c>
      <c r="HG430" t="s">
        <v>12773</v>
      </c>
      <c r="HH430" t="s">
        <v>36</v>
      </c>
      <c r="HI430" t="s">
        <v>37</v>
      </c>
      <c r="HJ430">
        <v>15000000</v>
      </c>
      <c r="HK430">
        <v>2013</v>
      </c>
      <c r="HL430">
        <v>6.5</v>
      </c>
    </row>
    <row r="431" spans="2:220" x14ac:dyDescent="0.2">
      <c r="B431" t="s">
        <v>8272</v>
      </c>
      <c r="C431">
        <v>107</v>
      </c>
      <c r="D431">
        <v>55210049</v>
      </c>
      <c r="E431" t="s">
        <v>1026</v>
      </c>
      <c r="F431" t="s">
        <v>8273</v>
      </c>
      <c r="G431" t="s">
        <v>36</v>
      </c>
      <c r="H431" t="s">
        <v>37</v>
      </c>
      <c r="I431">
        <v>27800000</v>
      </c>
      <c r="J431">
        <v>1989</v>
      </c>
      <c r="K431">
        <v>5.4</v>
      </c>
      <c r="M431" t="s">
        <v>8272</v>
      </c>
      <c r="N431">
        <v>107</v>
      </c>
      <c r="O431">
        <v>55210049</v>
      </c>
      <c r="P431" t="s">
        <v>1026</v>
      </c>
      <c r="Q431" t="s">
        <v>8273</v>
      </c>
      <c r="R431" t="s">
        <v>36</v>
      </c>
      <c r="S431" t="s">
        <v>37</v>
      </c>
      <c r="T431">
        <v>27800000</v>
      </c>
      <c r="U431">
        <v>1989</v>
      </c>
      <c r="V431">
        <v>5.4</v>
      </c>
      <c r="AT431" t="s">
        <v>12472</v>
      </c>
      <c r="AU431">
        <v>95</v>
      </c>
      <c r="AV431">
        <v>63319509</v>
      </c>
      <c r="AW431" t="s">
        <v>331</v>
      </c>
      <c r="AX431" t="s">
        <v>14801</v>
      </c>
      <c r="AY431" t="s">
        <v>36</v>
      </c>
      <c r="AZ431" t="s">
        <v>37</v>
      </c>
      <c r="BA431">
        <v>10000000</v>
      </c>
      <c r="BB431">
        <v>1999</v>
      </c>
      <c r="BC431">
        <v>5.8</v>
      </c>
      <c r="BE431" t="s">
        <v>4001</v>
      </c>
      <c r="BF431">
        <v>94</v>
      </c>
      <c r="BG431">
        <v>17071230</v>
      </c>
      <c r="BH431" t="s">
        <v>4001</v>
      </c>
      <c r="BI431" t="s">
        <v>11876</v>
      </c>
      <c r="BJ431" t="s">
        <v>36</v>
      </c>
      <c r="BK431" t="s">
        <v>37</v>
      </c>
      <c r="BL431">
        <v>18000000</v>
      </c>
      <c r="BM431">
        <v>2000</v>
      </c>
      <c r="BN431">
        <v>6.7</v>
      </c>
      <c r="CA431" t="s">
        <v>3157</v>
      </c>
      <c r="CB431">
        <v>135</v>
      </c>
      <c r="CC431">
        <v>53854588</v>
      </c>
      <c r="CD431" t="s">
        <v>1119</v>
      </c>
      <c r="CE431" t="s">
        <v>5810</v>
      </c>
      <c r="CF431" t="s">
        <v>36</v>
      </c>
      <c r="CG431" t="s">
        <v>37</v>
      </c>
      <c r="CH431">
        <v>45000000</v>
      </c>
      <c r="CI431">
        <v>1996</v>
      </c>
      <c r="CJ431">
        <v>6.3</v>
      </c>
      <c r="CL431" t="s">
        <v>11293</v>
      </c>
      <c r="CM431">
        <v>77</v>
      </c>
      <c r="CN431">
        <v>7382993</v>
      </c>
      <c r="CO431" t="s">
        <v>6595</v>
      </c>
      <c r="CP431" t="s">
        <v>11294</v>
      </c>
      <c r="CQ431" t="s">
        <v>36</v>
      </c>
      <c r="CR431" t="s">
        <v>37</v>
      </c>
      <c r="CS431">
        <v>20000000</v>
      </c>
      <c r="CT431">
        <v>2006</v>
      </c>
      <c r="CU431">
        <v>2.8</v>
      </c>
      <c r="CW431" t="s">
        <v>3561</v>
      </c>
      <c r="CX431">
        <v>101</v>
      </c>
      <c r="CY431">
        <v>96471845</v>
      </c>
      <c r="CZ431" t="s">
        <v>8230</v>
      </c>
      <c r="DA431" t="s">
        <v>12137</v>
      </c>
      <c r="DB431" t="s">
        <v>36</v>
      </c>
      <c r="DC431" t="s">
        <v>37</v>
      </c>
      <c r="DD431">
        <v>17000000</v>
      </c>
      <c r="DE431">
        <v>2001</v>
      </c>
      <c r="DF431">
        <v>7.6</v>
      </c>
      <c r="DS431" t="s">
        <v>12093</v>
      </c>
      <c r="DT431">
        <v>91</v>
      </c>
      <c r="DV431" t="s">
        <v>4843</v>
      </c>
      <c r="DW431" t="s">
        <v>12094</v>
      </c>
      <c r="DX431" t="s">
        <v>36</v>
      </c>
      <c r="DY431" t="s">
        <v>1463</v>
      </c>
      <c r="DZ431">
        <v>18000000</v>
      </c>
      <c r="EA431">
        <v>2014</v>
      </c>
      <c r="EB431">
        <v>5.3</v>
      </c>
      <c r="EZ431" t="s">
        <v>2244</v>
      </c>
      <c r="FA431">
        <v>107</v>
      </c>
      <c r="FC431" t="s">
        <v>11919</v>
      </c>
      <c r="FD431" t="s">
        <v>11920</v>
      </c>
      <c r="FE431" t="s">
        <v>36</v>
      </c>
      <c r="FF431" t="s">
        <v>37</v>
      </c>
      <c r="FG431">
        <v>18000000</v>
      </c>
      <c r="FH431">
        <v>1981</v>
      </c>
      <c r="FI431">
        <v>7.4</v>
      </c>
      <c r="FV431" t="s">
        <v>9390</v>
      </c>
      <c r="FW431">
        <v>118</v>
      </c>
      <c r="FX431">
        <v>26761283</v>
      </c>
      <c r="FY431" t="s">
        <v>9391</v>
      </c>
      <c r="FZ431" t="s">
        <v>9392</v>
      </c>
      <c r="GA431" t="s">
        <v>36</v>
      </c>
      <c r="GB431" t="s">
        <v>37</v>
      </c>
      <c r="GC431">
        <v>26000000</v>
      </c>
      <c r="GD431">
        <v>2014</v>
      </c>
      <c r="GE431">
        <v>6.7</v>
      </c>
      <c r="GG431" t="s">
        <v>8818</v>
      </c>
      <c r="GH431">
        <v>94</v>
      </c>
      <c r="GI431">
        <v>6301131</v>
      </c>
      <c r="GJ431" t="s">
        <v>2617</v>
      </c>
      <c r="GK431" t="s">
        <v>8820</v>
      </c>
      <c r="GL431" t="s">
        <v>36</v>
      </c>
      <c r="GM431" t="s">
        <v>37</v>
      </c>
      <c r="GN431">
        <v>29000000</v>
      </c>
      <c r="GO431">
        <v>2005</v>
      </c>
      <c r="GP431">
        <v>7.1</v>
      </c>
      <c r="HC431" t="s">
        <v>12772</v>
      </c>
      <c r="HD431">
        <v>112</v>
      </c>
      <c r="HE431">
        <v>42919096</v>
      </c>
      <c r="HF431" t="s">
        <v>1070</v>
      </c>
      <c r="HG431" t="s">
        <v>12773</v>
      </c>
      <c r="HH431" t="s">
        <v>36</v>
      </c>
      <c r="HI431" t="s">
        <v>37</v>
      </c>
      <c r="HJ431">
        <v>15000000</v>
      </c>
      <c r="HK431">
        <v>2013</v>
      </c>
      <c r="HL431">
        <v>6.5</v>
      </c>
    </row>
    <row r="432" spans="2:220" x14ac:dyDescent="0.2">
      <c r="B432" t="s">
        <v>2639</v>
      </c>
      <c r="C432">
        <v>109</v>
      </c>
      <c r="D432">
        <v>55092830</v>
      </c>
      <c r="E432" t="s">
        <v>5181</v>
      </c>
      <c r="F432" t="s">
        <v>5182</v>
      </c>
      <c r="G432" t="s">
        <v>36</v>
      </c>
      <c r="H432" t="s">
        <v>37</v>
      </c>
      <c r="I432">
        <v>60000000</v>
      </c>
      <c r="J432">
        <v>2011</v>
      </c>
      <c r="K432">
        <v>6.1</v>
      </c>
      <c r="M432" t="s">
        <v>2639</v>
      </c>
      <c r="N432">
        <v>109</v>
      </c>
      <c r="O432">
        <v>55092830</v>
      </c>
      <c r="P432" t="s">
        <v>5181</v>
      </c>
      <c r="Q432" t="s">
        <v>5182</v>
      </c>
      <c r="R432" t="s">
        <v>36</v>
      </c>
      <c r="S432" t="s">
        <v>37</v>
      </c>
      <c r="T432">
        <v>60000000</v>
      </c>
      <c r="U432">
        <v>2011</v>
      </c>
      <c r="V432">
        <v>6.1</v>
      </c>
      <c r="AT432" t="s">
        <v>9514</v>
      </c>
      <c r="AU432">
        <v>107</v>
      </c>
      <c r="AV432">
        <v>63231524</v>
      </c>
      <c r="AW432" t="s">
        <v>2813</v>
      </c>
      <c r="AX432" t="s">
        <v>14810</v>
      </c>
      <c r="AY432" t="s">
        <v>36</v>
      </c>
      <c r="AZ432" t="s">
        <v>37</v>
      </c>
      <c r="BA432">
        <v>6000000</v>
      </c>
      <c r="BB432">
        <v>2006</v>
      </c>
      <c r="BC432">
        <v>5</v>
      </c>
      <c r="BE432" t="s">
        <v>185</v>
      </c>
      <c r="BF432">
        <v>138</v>
      </c>
      <c r="BG432">
        <v>16969390</v>
      </c>
      <c r="BH432" t="s">
        <v>456</v>
      </c>
      <c r="BI432" t="s">
        <v>10047</v>
      </c>
      <c r="BJ432" t="s">
        <v>36</v>
      </c>
      <c r="BK432" t="s">
        <v>37</v>
      </c>
      <c r="BL432">
        <v>25000000</v>
      </c>
      <c r="BM432">
        <v>2013</v>
      </c>
      <c r="BN432">
        <v>5.3</v>
      </c>
      <c r="CA432" t="s">
        <v>3737</v>
      </c>
      <c r="CB432">
        <v>105</v>
      </c>
      <c r="CC432">
        <v>53846915</v>
      </c>
      <c r="CD432" t="s">
        <v>164</v>
      </c>
      <c r="CE432" t="s">
        <v>3738</v>
      </c>
      <c r="CF432" t="s">
        <v>36</v>
      </c>
      <c r="CG432" t="s">
        <v>37</v>
      </c>
      <c r="CH432">
        <v>50100000</v>
      </c>
      <c r="CI432">
        <v>2015</v>
      </c>
      <c r="CJ432">
        <v>6.6</v>
      </c>
      <c r="CL432" t="s">
        <v>12118</v>
      </c>
      <c r="CM432">
        <v>93</v>
      </c>
      <c r="CN432">
        <v>7017178</v>
      </c>
      <c r="CO432" t="s">
        <v>3073</v>
      </c>
      <c r="CP432" t="s">
        <v>12120</v>
      </c>
      <c r="CQ432" t="s">
        <v>36</v>
      </c>
      <c r="CR432" t="s">
        <v>37</v>
      </c>
      <c r="CS432">
        <v>17500000</v>
      </c>
      <c r="CT432">
        <v>2013</v>
      </c>
      <c r="CU432">
        <v>4.4000000000000004</v>
      </c>
      <c r="CW432" t="s">
        <v>12171</v>
      </c>
      <c r="CX432">
        <v>87</v>
      </c>
      <c r="CY432">
        <v>37566230</v>
      </c>
      <c r="CZ432" t="s">
        <v>2619</v>
      </c>
      <c r="DA432" t="s">
        <v>12173</v>
      </c>
      <c r="DB432" t="s">
        <v>36</v>
      </c>
      <c r="DC432" t="s">
        <v>37</v>
      </c>
      <c r="DD432">
        <v>17000000</v>
      </c>
      <c r="DE432">
        <v>2003</v>
      </c>
      <c r="DF432">
        <v>5.0999999999999996</v>
      </c>
      <c r="DT432">
        <v>45</v>
      </c>
      <c r="DV432" t="s">
        <v>12677</v>
      </c>
      <c r="DW432" t="s">
        <v>12678</v>
      </c>
      <c r="DX432" t="s">
        <v>36</v>
      </c>
      <c r="DY432" t="s">
        <v>37</v>
      </c>
      <c r="EB432">
        <v>7.3</v>
      </c>
      <c r="FA432">
        <v>60</v>
      </c>
      <c r="FC432" t="s">
        <v>12012</v>
      </c>
      <c r="FD432" t="s">
        <v>12013</v>
      </c>
      <c r="FF432" t="s">
        <v>37</v>
      </c>
      <c r="FI432">
        <v>6.7</v>
      </c>
      <c r="FV432" t="s">
        <v>5347</v>
      </c>
      <c r="FW432">
        <v>125</v>
      </c>
      <c r="FX432">
        <v>26616999</v>
      </c>
      <c r="FY432" t="s">
        <v>5348</v>
      </c>
      <c r="FZ432" t="s">
        <v>5349</v>
      </c>
      <c r="GA432" t="s">
        <v>36</v>
      </c>
      <c r="GB432" t="s">
        <v>37</v>
      </c>
      <c r="GC432">
        <v>40000000</v>
      </c>
      <c r="GD432">
        <v>2013</v>
      </c>
      <c r="GE432">
        <v>5.9</v>
      </c>
      <c r="GG432" t="s">
        <v>3064</v>
      </c>
      <c r="GH432">
        <v>87</v>
      </c>
      <c r="GI432">
        <v>6291602</v>
      </c>
      <c r="GJ432" t="s">
        <v>232</v>
      </c>
      <c r="GK432" t="s">
        <v>5481</v>
      </c>
      <c r="GL432" t="s">
        <v>36</v>
      </c>
      <c r="GM432" t="s">
        <v>37</v>
      </c>
      <c r="GN432">
        <v>50000000</v>
      </c>
      <c r="GO432">
        <v>2000</v>
      </c>
      <c r="GP432">
        <v>5.6</v>
      </c>
      <c r="HC432" t="s">
        <v>2264</v>
      </c>
      <c r="HD432">
        <v>111</v>
      </c>
      <c r="HE432">
        <v>42877165</v>
      </c>
      <c r="HF432" t="s">
        <v>389</v>
      </c>
      <c r="HG432" t="s">
        <v>2265</v>
      </c>
      <c r="HH432" t="s">
        <v>36</v>
      </c>
      <c r="HI432" t="s">
        <v>37</v>
      </c>
      <c r="HJ432">
        <v>86000000</v>
      </c>
      <c r="HK432">
        <v>1997</v>
      </c>
      <c r="HL432">
        <v>6.1</v>
      </c>
    </row>
    <row r="433" spans="2:220" x14ac:dyDescent="0.2">
      <c r="B433" t="s">
        <v>6430</v>
      </c>
      <c r="C433">
        <v>98</v>
      </c>
      <c r="D433">
        <v>54967359</v>
      </c>
      <c r="E433" t="s">
        <v>6431</v>
      </c>
      <c r="F433" t="s">
        <v>6432</v>
      </c>
      <c r="G433" t="s">
        <v>36</v>
      </c>
      <c r="H433" t="s">
        <v>37</v>
      </c>
      <c r="I433">
        <v>40000000</v>
      </c>
      <c r="J433">
        <v>1997</v>
      </c>
      <c r="K433">
        <v>5.2</v>
      </c>
      <c r="M433" t="s">
        <v>3514</v>
      </c>
      <c r="N433">
        <v>124</v>
      </c>
      <c r="O433">
        <v>54910560</v>
      </c>
      <c r="P433" t="s">
        <v>80</v>
      </c>
      <c r="Q433" t="s">
        <v>4125</v>
      </c>
      <c r="R433" t="s">
        <v>36</v>
      </c>
      <c r="S433" t="s">
        <v>37</v>
      </c>
      <c r="T433">
        <v>60000000</v>
      </c>
      <c r="U433">
        <v>1997</v>
      </c>
      <c r="V433">
        <v>6.3</v>
      </c>
      <c r="AT433" t="s">
        <v>2365</v>
      </c>
      <c r="AU433">
        <v>138</v>
      </c>
      <c r="AV433">
        <v>63224849</v>
      </c>
      <c r="AW433" t="s">
        <v>211</v>
      </c>
      <c r="AX433" t="s">
        <v>2366</v>
      </c>
      <c r="AY433" t="s">
        <v>36</v>
      </c>
      <c r="AZ433" t="s">
        <v>37</v>
      </c>
      <c r="BA433">
        <v>85000000</v>
      </c>
      <c r="BB433">
        <v>2006</v>
      </c>
      <c r="BC433">
        <v>6.9</v>
      </c>
      <c r="BE433" t="s">
        <v>15653</v>
      </c>
      <c r="BF433">
        <v>120</v>
      </c>
      <c r="BG433">
        <v>16938179</v>
      </c>
      <c r="BH433" t="s">
        <v>335</v>
      </c>
      <c r="BI433" t="s">
        <v>15654</v>
      </c>
      <c r="BJ433" t="s">
        <v>36</v>
      </c>
      <c r="BK433" t="s">
        <v>37</v>
      </c>
      <c r="BL433">
        <v>8000000</v>
      </c>
      <c r="BM433">
        <v>2000</v>
      </c>
      <c r="BN433">
        <v>7</v>
      </c>
      <c r="CA433" t="s">
        <v>5460</v>
      </c>
      <c r="CB433">
        <v>126</v>
      </c>
      <c r="CC433">
        <v>53680848</v>
      </c>
      <c r="CD433" t="s">
        <v>639</v>
      </c>
      <c r="CE433" t="s">
        <v>8299</v>
      </c>
      <c r="CF433" t="s">
        <v>36</v>
      </c>
      <c r="CG433" t="s">
        <v>37</v>
      </c>
      <c r="CH433">
        <v>30000000</v>
      </c>
      <c r="CI433">
        <v>2007</v>
      </c>
      <c r="CJ433">
        <v>7.1</v>
      </c>
      <c r="CL433" t="s">
        <v>3374</v>
      </c>
      <c r="CM433">
        <v>95</v>
      </c>
      <c r="CN433">
        <v>6768055</v>
      </c>
      <c r="CO433" t="s">
        <v>283</v>
      </c>
      <c r="CP433" t="s">
        <v>4803</v>
      </c>
      <c r="CQ433" t="s">
        <v>36</v>
      </c>
      <c r="CR433" t="s">
        <v>55</v>
      </c>
      <c r="CS433">
        <v>57000000</v>
      </c>
      <c r="CT433">
        <v>2004</v>
      </c>
      <c r="CU433">
        <v>4.2</v>
      </c>
      <c r="CW433" t="s">
        <v>11666</v>
      </c>
      <c r="CX433">
        <v>86</v>
      </c>
      <c r="CY433">
        <v>27854896</v>
      </c>
      <c r="CZ433" t="s">
        <v>5181</v>
      </c>
      <c r="DA433" t="s">
        <v>12195</v>
      </c>
      <c r="DB433" t="s">
        <v>36</v>
      </c>
      <c r="DC433" t="s">
        <v>37</v>
      </c>
      <c r="DD433">
        <v>17000000</v>
      </c>
      <c r="DE433">
        <v>2011</v>
      </c>
      <c r="DF433">
        <v>5.6</v>
      </c>
      <c r="DS433" t="s">
        <v>11914</v>
      </c>
      <c r="DT433">
        <v>118</v>
      </c>
      <c r="DV433" t="s">
        <v>13438</v>
      </c>
      <c r="DW433" t="s">
        <v>13439</v>
      </c>
      <c r="DX433" t="s">
        <v>36</v>
      </c>
      <c r="DY433" t="s">
        <v>37</v>
      </c>
      <c r="DZ433">
        <v>14000000</v>
      </c>
      <c r="EA433">
        <v>1977</v>
      </c>
      <c r="EB433">
        <v>3.7</v>
      </c>
      <c r="EZ433" t="s">
        <v>12083</v>
      </c>
      <c r="FA433">
        <v>114</v>
      </c>
      <c r="FC433" t="s">
        <v>1744</v>
      </c>
      <c r="FD433" t="s">
        <v>12084</v>
      </c>
      <c r="FE433" t="s">
        <v>36</v>
      </c>
      <c r="FF433" t="s">
        <v>3569</v>
      </c>
      <c r="FG433">
        <v>14000000</v>
      </c>
      <c r="FH433">
        <v>2012</v>
      </c>
      <c r="FI433">
        <v>6.2</v>
      </c>
      <c r="FV433" t="s">
        <v>1678</v>
      </c>
      <c r="FW433">
        <v>108</v>
      </c>
      <c r="FX433">
        <v>26525834</v>
      </c>
      <c r="FY433" t="s">
        <v>1678</v>
      </c>
      <c r="FZ433" t="s">
        <v>8465</v>
      </c>
      <c r="GA433" t="s">
        <v>36</v>
      </c>
      <c r="GB433" t="s">
        <v>37</v>
      </c>
      <c r="GC433">
        <v>30000000</v>
      </c>
      <c r="GD433">
        <v>1998</v>
      </c>
      <c r="GE433">
        <v>6.8</v>
      </c>
      <c r="GG433" t="s">
        <v>5162</v>
      </c>
      <c r="GH433">
        <v>102</v>
      </c>
      <c r="GI433">
        <v>6114237</v>
      </c>
      <c r="GJ433" t="s">
        <v>4176</v>
      </c>
      <c r="GK433" t="s">
        <v>6817</v>
      </c>
      <c r="GL433" t="s">
        <v>36</v>
      </c>
      <c r="GM433" t="s">
        <v>37</v>
      </c>
      <c r="GN433">
        <v>40000000</v>
      </c>
      <c r="GO433">
        <v>2001</v>
      </c>
      <c r="GP433">
        <v>6.2</v>
      </c>
      <c r="HC433" t="s">
        <v>3747</v>
      </c>
      <c r="HD433">
        <v>89</v>
      </c>
      <c r="HE433">
        <v>42638165</v>
      </c>
      <c r="HF433" t="s">
        <v>438</v>
      </c>
      <c r="HG433" t="s">
        <v>12402</v>
      </c>
      <c r="HH433" t="s">
        <v>36</v>
      </c>
      <c r="HI433" t="s">
        <v>37</v>
      </c>
      <c r="HJ433">
        <v>16000000</v>
      </c>
      <c r="HK433">
        <v>2009</v>
      </c>
      <c r="HL433">
        <v>4.8</v>
      </c>
    </row>
    <row r="434" spans="2:220" x14ac:dyDescent="0.2">
      <c r="B434" t="s">
        <v>3514</v>
      </c>
      <c r="C434">
        <v>124</v>
      </c>
      <c r="D434">
        <v>54910560</v>
      </c>
      <c r="E434" t="s">
        <v>80</v>
      </c>
      <c r="F434" t="s">
        <v>4125</v>
      </c>
      <c r="G434" t="s">
        <v>36</v>
      </c>
      <c r="H434" t="s">
        <v>37</v>
      </c>
      <c r="I434">
        <v>60000000</v>
      </c>
      <c r="J434">
        <v>1997</v>
      </c>
      <c r="K434">
        <v>6.3</v>
      </c>
      <c r="M434" t="s">
        <v>526</v>
      </c>
      <c r="N434">
        <v>131</v>
      </c>
      <c r="O434">
        <v>54228104</v>
      </c>
      <c r="P434" t="s">
        <v>111</v>
      </c>
      <c r="Q434" t="s">
        <v>6436</v>
      </c>
      <c r="R434" t="s">
        <v>36</v>
      </c>
      <c r="S434" t="s">
        <v>55</v>
      </c>
      <c r="T434">
        <v>35000000</v>
      </c>
      <c r="U434">
        <v>2002</v>
      </c>
      <c r="V434">
        <v>7.7</v>
      </c>
      <c r="AT434" t="s">
        <v>14059</v>
      </c>
      <c r="AU434">
        <v>81</v>
      </c>
      <c r="AV434">
        <v>63071133</v>
      </c>
      <c r="AW434" t="s">
        <v>975</v>
      </c>
      <c r="AX434" t="s">
        <v>14061</v>
      </c>
      <c r="AY434" t="s">
        <v>36</v>
      </c>
      <c r="AZ434" t="s">
        <v>37</v>
      </c>
      <c r="BA434">
        <v>12000000</v>
      </c>
      <c r="BB434">
        <v>1996</v>
      </c>
      <c r="BC434">
        <v>6.8</v>
      </c>
      <c r="BE434" t="s">
        <v>4132</v>
      </c>
      <c r="BF434">
        <v>108</v>
      </c>
      <c r="BG434">
        <v>16930884</v>
      </c>
      <c r="BH434" t="s">
        <v>2380</v>
      </c>
      <c r="BI434" t="s">
        <v>8541</v>
      </c>
      <c r="BJ434" t="s">
        <v>36</v>
      </c>
      <c r="BK434" t="s">
        <v>37</v>
      </c>
      <c r="BL434">
        <v>30000000</v>
      </c>
      <c r="BM434">
        <v>2007</v>
      </c>
      <c r="BN434">
        <v>5.9</v>
      </c>
      <c r="CA434" t="s">
        <v>1419</v>
      </c>
      <c r="CB434">
        <v>122</v>
      </c>
      <c r="CC434">
        <v>53574088</v>
      </c>
      <c r="CD434" t="s">
        <v>57</v>
      </c>
      <c r="CE434" t="s">
        <v>5583</v>
      </c>
      <c r="CF434" t="s">
        <v>36</v>
      </c>
      <c r="CG434" t="s">
        <v>37</v>
      </c>
      <c r="CH434">
        <v>55000000</v>
      </c>
      <c r="CI434">
        <v>2007</v>
      </c>
      <c r="CJ434">
        <v>7.8</v>
      </c>
      <c r="CL434" t="s">
        <v>15122</v>
      </c>
      <c r="CM434">
        <v>74</v>
      </c>
      <c r="CN434">
        <v>6491350</v>
      </c>
      <c r="CO434" t="s">
        <v>1382</v>
      </c>
      <c r="CP434" t="s">
        <v>15123</v>
      </c>
      <c r="CQ434" t="s">
        <v>36</v>
      </c>
      <c r="CR434" t="s">
        <v>37</v>
      </c>
      <c r="CS434">
        <v>10000000</v>
      </c>
      <c r="CT434">
        <v>2004</v>
      </c>
      <c r="CU434">
        <v>5.8</v>
      </c>
      <c r="CW434" t="s">
        <v>12243</v>
      </c>
      <c r="CX434">
        <v>73</v>
      </c>
      <c r="CY434">
        <v>11634458</v>
      </c>
      <c r="CZ434" t="s">
        <v>1757</v>
      </c>
      <c r="DA434" t="s">
        <v>12246</v>
      </c>
      <c r="DB434" t="s">
        <v>36</v>
      </c>
      <c r="DC434" t="s">
        <v>37</v>
      </c>
      <c r="DD434">
        <v>17000000</v>
      </c>
      <c r="DE434">
        <v>1999</v>
      </c>
      <c r="DF434">
        <v>5.8</v>
      </c>
      <c r="DS434" t="s">
        <v>13576</v>
      </c>
      <c r="DT434">
        <v>90</v>
      </c>
      <c r="DV434" t="s">
        <v>7426</v>
      </c>
      <c r="DW434" t="s">
        <v>13577</v>
      </c>
      <c r="DX434" t="s">
        <v>36</v>
      </c>
      <c r="DY434" t="s">
        <v>266</v>
      </c>
      <c r="EA434">
        <v>2009</v>
      </c>
      <c r="EB434">
        <v>3.6</v>
      </c>
      <c r="FA434">
        <v>60</v>
      </c>
      <c r="FC434" t="s">
        <v>5031</v>
      </c>
      <c r="FD434" t="s">
        <v>12429</v>
      </c>
      <c r="FE434" t="s">
        <v>36</v>
      </c>
      <c r="FF434" t="s">
        <v>37</v>
      </c>
      <c r="FI434">
        <v>6.6</v>
      </c>
      <c r="FV434" t="s">
        <v>7496</v>
      </c>
      <c r="FW434">
        <v>112</v>
      </c>
      <c r="FX434">
        <v>26494611</v>
      </c>
      <c r="FY434" t="s">
        <v>498</v>
      </c>
      <c r="FZ434" t="s">
        <v>7498</v>
      </c>
      <c r="GA434" t="s">
        <v>36</v>
      </c>
      <c r="GB434" t="s">
        <v>37</v>
      </c>
      <c r="GC434">
        <v>35000000</v>
      </c>
      <c r="GD434">
        <v>1999</v>
      </c>
      <c r="GE434">
        <v>6.6</v>
      </c>
      <c r="GG434" t="s">
        <v>10462</v>
      </c>
      <c r="GH434">
        <v>104</v>
      </c>
      <c r="GI434">
        <v>5974653</v>
      </c>
      <c r="GJ434" t="s">
        <v>3005</v>
      </c>
      <c r="GK434" t="s">
        <v>10463</v>
      </c>
      <c r="GL434" t="s">
        <v>36</v>
      </c>
      <c r="GM434" t="s">
        <v>37</v>
      </c>
      <c r="GN434">
        <v>22000000</v>
      </c>
      <c r="GO434">
        <v>2001</v>
      </c>
      <c r="GP434">
        <v>4.0999999999999996</v>
      </c>
      <c r="HC434" t="s">
        <v>3747</v>
      </c>
      <c r="HD434">
        <v>89</v>
      </c>
      <c r="HE434">
        <v>42638165</v>
      </c>
      <c r="HF434" t="s">
        <v>438</v>
      </c>
      <c r="HG434" t="s">
        <v>12402</v>
      </c>
      <c r="HH434" t="s">
        <v>36</v>
      </c>
      <c r="HI434" t="s">
        <v>37</v>
      </c>
      <c r="HJ434">
        <v>16000000</v>
      </c>
      <c r="HK434">
        <v>2009</v>
      </c>
      <c r="HL434">
        <v>4.8</v>
      </c>
    </row>
    <row r="435" spans="2:220" x14ac:dyDescent="0.2">
      <c r="B435" t="s">
        <v>325</v>
      </c>
      <c r="C435">
        <v>103</v>
      </c>
      <c r="D435">
        <v>54758461</v>
      </c>
      <c r="E435" t="s">
        <v>59</v>
      </c>
      <c r="F435" t="s">
        <v>3743</v>
      </c>
      <c r="G435" t="s">
        <v>36</v>
      </c>
      <c r="H435" t="s">
        <v>37</v>
      </c>
      <c r="I435">
        <v>65000000</v>
      </c>
      <c r="J435">
        <v>2012</v>
      </c>
      <c r="K435">
        <v>6.3</v>
      </c>
      <c r="M435" t="s">
        <v>28</v>
      </c>
      <c r="N435">
        <v>171</v>
      </c>
      <c r="O435">
        <v>54222000</v>
      </c>
      <c r="P435" t="s">
        <v>3005</v>
      </c>
      <c r="Q435" t="s">
        <v>3404</v>
      </c>
      <c r="R435" t="s">
        <v>36</v>
      </c>
      <c r="S435" t="s">
        <v>37</v>
      </c>
      <c r="T435">
        <v>69500000</v>
      </c>
      <c r="U435">
        <v>1989</v>
      </c>
      <c r="V435">
        <v>7.6</v>
      </c>
      <c r="AT435" t="s">
        <v>4307</v>
      </c>
      <c r="AU435">
        <v>99</v>
      </c>
      <c r="AV435">
        <v>63034755</v>
      </c>
      <c r="AW435" t="s">
        <v>147</v>
      </c>
      <c r="AX435" t="s">
        <v>8802</v>
      </c>
      <c r="AY435" t="s">
        <v>36</v>
      </c>
      <c r="AZ435" t="s">
        <v>37</v>
      </c>
      <c r="BA435">
        <v>29000000</v>
      </c>
      <c r="BB435">
        <v>2016</v>
      </c>
      <c r="BC435">
        <v>5.3</v>
      </c>
      <c r="BE435" t="s">
        <v>12820</v>
      </c>
      <c r="BF435">
        <v>109</v>
      </c>
      <c r="BG435">
        <v>16901126</v>
      </c>
      <c r="BH435" t="s">
        <v>14064</v>
      </c>
      <c r="BI435" t="s">
        <v>16543</v>
      </c>
      <c r="BJ435" t="s">
        <v>36</v>
      </c>
      <c r="BK435" t="s">
        <v>37</v>
      </c>
      <c r="BL435">
        <v>7000000</v>
      </c>
      <c r="BM435">
        <v>2005</v>
      </c>
      <c r="BN435">
        <v>6.9</v>
      </c>
      <c r="CA435" t="s">
        <v>253</v>
      </c>
      <c r="CB435">
        <v>77</v>
      </c>
      <c r="CC435">
        <v>53337608</v>
      </c>
      <c r="CD435" t="s">
        <v>42</v>
      </c>
      <c r="CE435" t="s">
        <v>8328</v>
      </c>
      <c r="CF435" t="s">
        <v>36</v>
      </c>
      <c r="CG435" t="s">
        <v>37</v>
      </c>
      <c r="CH435">
        <v>40000000</v>
      </c>
      <c r="CI435">
        <v>2005</v>
      </c>
      <c r="CJ435">
        <v>7.4</v>
      </c>
      <c r="CL435" t="s">
        <v>3403</v>
      </c>
      <c r="CM435">
        <v>111</v>
      </c>
      <c r="CN435">
        <v>5205343</v>
      </c>
      <c r="CO435" t="s">
        <v>1406</v>
      </c>
      <c r="CP435" t="s">
        <v>11351</v>
      </c>
      <c r="CQ435" t="s">
        <v>36</v>
      </c>
      <c r="CR435" t="s">
        <v>37</v>
      </c>
      <c r="CS435">
        <v>20000000</v>
      </c>
      <c r="CT435">
        <v>2009</v>
      </c>
      <c r="CU435">
        <v>6.4</v>
      </c>
      <c r="CW435" t="s">
        <v>12323</v>
      </c>
      <c r="CX435">
        <v>80</v>
      </c>
      <c r="CZ435" t="s">
        <v>4981</v>
      </c>
      <c r="DA435" t="s">
        <v>12324</v>
      </c>
      <c r="DB435" t="s">
        <v>1462</v>
      </c>
      <c r="DC435" t="s">
        <v>1463</v>
      </c>
      <c r="DD435">
        <v>11000000</v>
      </c>
      <c r="DE435">
        <v>2008</v>
      </c>
      <c r="DF435">
        <v>6.6</v>
      </c>
      <c r="DS435" t="s">
        <v>13938</v>
      </c>
      <c r="DT435">
        <v>93</v>
      </c>
      <c r="DV435" t="s">
        <v>970</v>
      </c>
      <c r="DW435" t="s">
        <v>13939</v>
      </c>
      <c r="DX435" t="s">
        <v>36</v>
      </c>
      <c r="DY435" t="s">
        <v>37</v>
      </c>
      <c r="DZ435">
        <v>18000000</v>
      </c>
      <c r="EA435">
        <v>1982</v>
      </c>
      <c r="EB435">
        <v>6.1</v>
      </c>
      <c r="FA435">
        <v>45</v>
      </c>
      <c r="FC435" t="s">
        <v>12677</v>
      </c>
      <c r="FD435" t="s">
        <v>12678</v>
      </c>
      <c r="FE435" t="s">
        <v>36</v>
      </c>
      <c r="FF435" t="s">
        <v>37</v>
      </c>
      <c r="FI435">
        <v>7.3</v>
      </c>
      <c r="FV435" t="s">
        <v>6169</v>
      </c>
      <c r="FW435">
        <v>91</v>
      </c>
      <c r="FX435">
        <v>26404753</v>
      </c>
      <c r="FY435" t="s">
        <v>6155</v>
      </c>
      <c r="FZ435" t="s">
        <v>6171</v>
      </c>
      <c r="GA435" t="s">
        <v>36</v>
      </c>
      <c r="GB435" t="s">
        <v>37</v>
      </c>
      <c r="GC435">
        <v>40000000</v>
      </c>
      <c r="GD435">
        <v>2012</v>
      </c>
      <c r="GE435">
        <v>5.3</v>
      </c>
      <c r="GG435" t="s">
        <v>6044</v>
      </c>
      <c r="GH435">
        <v>110</v>
      </c>
      <c r="GI435">
        <v>5773519</v>
      </c>
      <c r="GJ435" t="s">
        <v>102</v>
      </c>
      <c r="GK435" t="s">
        <v>6045</v>
      </c>
      <c r="GL435" t="s">
        <v>36</v>
      </c>
      <c r="GM435" t="s">
        <v>37</v>
      </c>
      <c r="GN435">
        <v>40000000</v>
      </c>
      <c r="GO435">
        <v>2015</v>
      </c>
      <c r="GP435">
        <v>6</v>
      </c>
      <c r="HC435" t="s">
        <v>5243</v>
      </c>
      <c r="HD435">
        <v>104</v>
      </c>
      <c r="HE435">
        <v>42610000</v>
      </c>
      <c r="HF435" t="s">
        <v>4396</v>
      </c>
      <c r="HG435" t="s">
        <v>5245</v>
      </c>
      <c r="HH435" t="s">
        <v>36</v>
      </c>
      <c r="HI435" t="s">
        <v>37</v>
      </c>
      <c r="HJ435">
        <v>55000000</v>
      </c>
      <c r="HK435">
        <v>1994</v>
      </c>
      <c r="HL435">
        <v>5.5</v>
      </c>
    </row>
    <row r="436" spans="2:220" x14ac:dyDescent="0.2">
      <c r="B436" t="s">
        <v>1302</v>
      </c>
      <c r="C436">
        <v>129</v>
      </c>
      <c r="D436">
        <v>54700065</v>
      </c>
      <c r="E436" t="s">
        <v>1840</v>
      </c>
      <c r="F436" t="s">
        <v>1841</v>
      </c>
      <c r="G436" t="s">
        <v>36</v>
      </c>
      <c r="H436" t="s">
        <v>37</v>
      </c>
      <c r="I436">
        <v>105000000</v>
      </c>
      <c r="J436">
        <v>1997</v>
      </c>
      <c r="K436">
        <v>7.2</v>
      </c>
      <c r="M436" t="s">
        <v>7346</v>
      </c>
      <c r="N436">
        <v>87</v>
      </c>
      <c r="O436">
        <v>54132596</v>
      </c>
      <c r="P436" t="s">
        <v>220</v>
      </c>
      <c r="Q436" t="s">
        <v>7347</v>
      </c>
      <c r="R436" t="s">
        <v>36</v>
      </c>
      <c r="S436" t="s">
        <v>3857</v>
      </c>
      <c r="T436">
        <v>34000000</v>
      </c>
      <c r="U436">
        <v>2007</v>
      </c>
      <c r="V436">
        <v>6.3</v>
      </c>
      <c r="AT436" t="s">
        <v>6415</v>
      </c>
      <c r="AU436">
        <v>118</v>
      </c>
      <c r="AV436">
        <v>62877175</v>
      </c>
      <c r="AW436" t="s">
        <v>288</v>
      </c>
      <c r="AX436" t="s">
        <v>8220</v>
      </c>
      <c r="AY436" t="s">
        <v>36</v>
      </c>
      <c r="AZ436" t="s">
        <v>37</v>
      </c>
      <c r="BA436">
        <v>30000000</v>
      </c>
      <c r="BB436">
        <v>2008</v>
      </c>
      <c r="BC436">
        <v>7.2</v>
      </c>
      <c r="BE436" t="s">
        <v>519</v>
      </c>
      <c r="BF436">
        <v>102</v>
      </c>
      <c r="BG436">
        <v>16842303</v>
      </c>
      <c r="BH436" t="s">
        <v>8553</v>
      </c>
      <c r="BI436" t="s">
        <v>16879</v>
      </c>
      <c r="BJ436" t="s">
        <v>36</v>
      </c>
      <c r="BK436" t="s">
        <v>37</v>
      </c>
      <c r="BL436">
        <v>6500000</v>
      </c>
      <c r="BM436">
        <v>1999</v>
      </c>
      <c r="BN436">
        <v>7.3</v>
      </c>
      <c r="CA436" t="s">
        <v>3120</v>
      </c>
      <c r="CB436">
        <v>147</v>
      </c>
      <c r="CC436">
        <v>53300852</v>
      </c>
      <c r="CD436" t="s">
        <v>1744</v>
      </c>
      <c r="CE436" t="s">
        <v>6014</v>
      </c>
      <c r="CF436" t="s">
        <v>36</v>
      </c>
      <c r="CG436" t="s">
        <v>37</v>
      </c>
      <c r="CH436">
        <v>44000000</v>
      </c>
      <c r="CI436">
        <v>1996</v>
      </c>
      <c r="CJ436">
        <v>7.5</v>
      </c>
      <c r="CL436" t="s">
        <v>7776</v>
      </c>
      <c r="CM436">
        <v>119</v>
      </c>
      <c r="CN436">
        <v>4710455</v>
      </c>
      <c r="CO436" t="s">
        <v>57</v>
      </c>
      <c r="CP436" t="s">
        <v>10189</v>
      </c>
      <c r="CQ436" t="s">
        <v>674</v>
      </c>
      <c r="CR436" t="s">
        <v>675</v>
      </c>
      <c r="CS436">
        <v>24000000</v>
      </c>
      <c r="CT436">
        <v>2004</v>
      </c>
      <c r="CU436">
        <v>8.1999999999999993</v>
      </c>
      <c r="CW436" t="s">
        <v>3747</v>
      </c>
      <c r="CX436">
        <v>89</v>
      </c>
      <c r="CY436">
        <v>42638165</v>
      </c>
      <c r="CZ436" t="s">
        <v>438</v>
      </c>
      <c r="DA436" t="s">
        <v>12402</v>
      </c>
      <c r="DB436" t="s">
        <v>36</v>
      </c>
      <c r="DC436" t="s">
        <v>37</v>
      </c>
      <c r="DD436">
        <v>16000000</v>
      </c>
      <c r="DE436">
        <v>2009</v>
      </c>
      <c r="DF436">
        <v>4.8</v>
      </c>
      <c r="DS436" t="s">
        <v>4710</v>
      </c>
      <c r="DT436">
        <v>102</v>
      </c>
      <c r="DV436" t="s">
        <v>14149</v>
      </c>
      <c r="DW436" t="s">
        <v>14150</v>
      </c>
      <c r="DX436" t="s">
        <v>36</v>
      </c>
      <c r="DY436" t="s">
        <v>37</v>
      </c>
      <c r="DZ436">
        <v>12000000</v>
      </c>
      <c r="EA436">
        <v>1979</v>
      </c>
      <c r="EB436">
        <v>5.4</v>
      </c>
      <c r="FA436">
        <v>60</v>
      </c>
      <c r="FC436" t="s">
        <v>2556</v>
      </c>
      <c r="FD436" t="s">
        <v>13069</v>
      </c>
      <c r="FE436" t="s">
        <v>36</v>
      </c>
      <c r="FF436" t="s">
        <v>266</v>
      </c>
      <c r="FI436">
        <v>7.5</v>
      </c>
      <c r="FV436" t="s">
        <v>4323</v>
      </c>
      <c r="FW436">
        <v>85</v>
      </c>
      <c r="FX436">
        <v>26288320</v>
      </c>
      <c r="FY436" t="s">
        <v>338</v>
      </c>
      <c r="FZ436" t="s">
        <v>4326</v>
      </c>
      <c r="GA436" t="s">
        <v>36</v>
      </c>
      <c r="GB436" t="s">
        <v>37</v>
      </c>
      <c r="GC436">
        <v>60000000</v>
      </c>
      <c r="GD436">
        <v>2003</v>
      </c>
      <c r="GE436">
        <v>6.7</v>
      </c>
      <c r="GG436" t="s">
        <v>6044</v>
      </c>
      <c r="GH436">
        <v>110</v>
      </c>
      <c r="GI436">
        <v>5773519</v>
      </c>
      <c r="GJ436" t="s">
        <v>102</v>
      </c>
      <c r="GK436" t="s">
        <v>6045</v>
      </c>
      <c r="GL436" t="s">
        <v>36</v>
      </c>
      <c r="GM436" t="s">
        <v>37</v>
      </c>
      <c r="GN436">
        <v>40000000</v>
      </c>
      <c r="GO436">
        <v>2015</v>
      </c>
      <c r="GP436">
        <v>6</v>
      </c>
      <c r="HC436" t="s">
        <v>2329</v>
      </c>
      <c r="HD436">
        <v>96</v>
      </c>
      <c r="HE436">
        <v>42345531</v>
      </c>
      <c r="HF436" t="s">
        <v>1970</v>
      </c>
      <c r="HG436" t="s">
        <v>3764</v>
      </c>
      <c r="HH436" t="s">
        <v>36</v>
      </c>
      <c r="HI436" t="s">
        <v>765</v>
      </c>
      <c r="HJ436">
        <v>65000000</v>
      </c>
      <c r="HK436">
        <v>2012</v>
      </c>
      <c r="HL436">
        <v>5.4</v>
      </c>
    </row>
    <row r="437" spans="2:220" x14ac:dyDescent="0.2">
      <c r="B437" t="s">
        <v>526</v>
      </c>
      <c r="C437">
        <v>131</v>
      </c>
      <c r="D437">
        <v>54228104</v>
      </c>
      <c r="E437" t="s">
        <v>111</v>
      </c>
      <c r="F437" t="s">
        <v>6436</v>
      </c>
      <c r="G437" t="s">
        <v>36</v>
      </c>
      <c r="H437" t="s">
        <v>55</v>
      </c>
      <c r="I437">
        <v>35000000</v>
      </c>
      <c r="J437">
        <v>2002</v>
      </c>
      <c r="K437">
        <v>7.7</v>
      </c>
      <c r="M437" t="s">
        <v>2841</v>
      </c>
      <c r="N437">
        <v>108</v>
      </c>
      <c r="O437">
        <v>53955614</v>
      </c>
      <c r="P437" t="s">
        <v>82</v>
      </c>
      <c r="Q437" t="s">
        <v>6427</v>
      </c>
      <c r="R437" t="s">
        <v>36</v>
      </c>
      <c r="S437" t="s">
        <v>37</v>
      </c>
      <c r="T437">
        <v>40000000</v>
      </c>
      <c r="U437">
        <v>1998</v>
      </c>
      <c r="V437">
        <v>6.1</v>
      </c>
      <c r="AT437" t="s">
        <v>4216</v>
      </c>
      <c r="AU437">
        <v>98</v>
      </c>
      <c r="AV437">
        <v>61400000</v>
      </c>
      <c r="AW437" t="s">
        <v>7744</v>
      </c>
      <c r="AX437" t="s">
        <v>12721</v>
      </c>
      <c r="AY437" t="s">
        <v>36</v>
      </c>
      <c r="AZ437" t="s">
        <v>37</v>
      </c>
      <c r="BA437">
        <v>15000000</v>
      </c>
      <c r="BB437">
        <v>1983</v>
      </c>
      <c r="BC437">
        <v>7.4</v>
      </c>
      <c r="BE437" t="s">
        <v>11889</v>
      </c>
      <c r="BF437">
        <v>91</v>
      </c>
      <c r="BG437">
        <v>16702864</v>
      </c>
      <c r="BH437" t="s">
        <v>555</v>
      </c>
      <c r="BI437" t="s">
        <v>11891</v>
      </c>
      <c r="BJ437" t="s">
        <v>36</v>
      </c>
      <c r="BK437" t="s">
        <v>37</v>
      </c>
      <c r="BL437">
        <v>18000000</v>
      </c>
      <c r="BM437">
        <v>2004</v>
      </c>
      <c r="BN437">
        <v>5.2</v>
      </c>
      <c r="CA437" t="s">
        <v>9811</v>
      </c>
      <c r="CB437">
        <v>101</v>
      </c>
      <c r="CC437">
        <v>53146000</v>
      </c>
      <c r="CD437" t="s">
        <v>306</v>
      </c>
      <c r="CE437" t="s">
        <v>10935</v>
      </c>
      <c r="CF437" t="s">
        <v>36</v>
      </c>
      <c r="CG437" t="s">
        <v>37</v>
      </c>
      <c r="CH437">
        <v>20000000</v>
      </c>
      <c r="CI437">
        <v>1996</v>
      </c>
      <c r="CJ437">
        <v>6.1</v>
      </c>
      <c r="CL437" t="s">
        <v>6995</v>
      </c>
      <c r="CM437">
        <v>110</v>
      </c>
      <c r="CN437">
        <v>4357000</v>
      </c>
      <c r="CO437" t="s">
        <v>2187</v>
      </c>
      <c r="CP437" t="s">
        <v>8000</v>
      </c>
      <c r="CQ437" t="s">
        <v>36</v>
      </c>
      <c r="CR437" t="s">
        <v>37</v>
      </c>
      <c r="CS437">
        <v>30000000</v>
      </c>
      <c r="CT437">
        <v>1996</v>
      </c>
      <c r="CU437">
        <v>5.3</v>
      </c>
      <c r="CW437" t="s">
        <v>376</v>
      </c>
      <c r="CX437">
        <v>112</v>
      </c>
      <c r="CY437">
        <v>37623143</v>
      </c>
      <c r="CZ437" t="s">
        <v>12423</v>
      </c>
      <c r="DA437" t="s">
        <v>12424</v>
      </c>
      <c r="DB437" t="s">
        <v>2776</v>
      </c>
      <c r="DC437" t="s">
        <v>3569</v>
      </c>
      <c r="DD437">
        <v>13500000</v>
      </c>
      <c r="DE437">
        <v>2006</v>
      </c>
      <c r="DF437">
        <v>8.1999999999999993</v>
      </c>
      <c r="DS437" t="s">
        <v>5401</v>
      </c>
      <c r="DT437">
        <v>103</v>
      </c>
      <c r="DV437" t="s">
        <v>2199</v>
      </c>
      <c r="DW437" t="s">
        <v>14935</v>
      </c>
      <c r="DX437" t="s">
        <v>36</v>
      </c>
      <c r="DY437" t="s">
        <v>37</v>
      </c>
      <c r="DZ437">
        <v>10000000</v>
      </c>
      <c r="EA437">
        <v>1983</v>
      </c>
      <c r="EB437">
        <v>7.2</v>
      </c>
      <c r="EZ437" t="s">
        <v>13373</v>
      </c>
      <c r="FA437">
        <v>101</v>
      </c>
      <c r="FC437" t="s">
        <v>1020</v>
      </c>
      <c r="FD437" t="s">
        <v>13374</v>
      </c>
      <c r="FE437" t="s">
        <v>36</v>
      </c>
      <c r="FF437" t="s">
        <v>37</v>
      </c>
      <c r="FG437">
        <v>15000000</v>
      </c>
      <c r="FH437">
        <v>2015</v>
      </c>
      <c r="FI437">
        <v>5.7</v>
      </c>
      <c r="FV437" t="s">
        <v>16024</v>
      </c>
      <c r="FW437">
        <v>94</v>
      </c>
      <c r="FX437">
        <v>26049082</v>
      </c>
      <c r="FY437" t="s">
        <v>16026</v>
      </c>
      <c r="FZ437" t="s">
        <v>16027</v>
      </c>
      <c r="GA437" t="s">
        <v>36</v>
      </c>
      <c r="GB437" t="s">
        <v>37</v>
      </c>
      <c r="GC437">
        <v>8000000</v>
      </c>
      <c r="GD437">
        <v>2014</v>
      </c>
      <c r="GE437">
        <v>6.1</v>
      </c>
      <c r="GG437" t="s">
        <v>6044</v>
      </c>
      <c r="GH437">
        <v>110</v>
      </c>
      <c r="GI437">
        <v>5773519</v>
      </c>
      <c r="GJ437" t="s">
        <v>102</v>
      </c>
      <c r="GK437" t="s">
        <v>6045</v>
      </c>
      <c r="GL437" t="s">
        <v>36</v>
      </c>
      <c r="GM437" t="s">
        <v>37</v>
      </c>
      <c r="GN437">
        <v>40000000</v>
      </c>
      <c r="GO437">
        <v>2015</v>
      </c>
      <c r="GP437">
        <v>6</v>
      </c>
      <c r="HC437" t="s">
        <v>910</v>
      </c>
      <c r="HD437">
        <v>110</v>
      </c>
      <c r="HE437">
        <v>42272747</v>
      </c>
      <c r="HF437" t="s">
        <v>233</v>
      </c>
      <c r="HG437" t="s">
        <v>3352</v>
      </c>
      <c r="HH437" t="s">
        <v>36</v>
      </c>
      <c r="HI437" t="s">
        <v>37</v>
      </c>
      <c r="HJ437">
        <v>70000000</v>
      </c>
      <c r="HK437">
        <v>2006</v>
      </c>
      <c r="HL437">
        <v>5.6</v>
      </c>
    </row>
    <row r="438" spans="2:220" x14ac:dyDescent="0.2">
      <c r="B438" t="s">
        <v>5243</v>
      </c>
      <c r="C438">
        <v>148</v>
      </c>
      <c r="D438">
        <v>54200000</v>
      </c>
      <c r="E438" t="s">
        <v>7956</v>
      </c>
      <c r="F438" t="s">
        <v>9098</v>
      </c>
      <c r="G438" t="s">
        <v>36</v>
      </c>
      <c r="H438" t="s">
        <v>37</v>
      </c>
      <c r="I438">
        <v>27000000</v>
      </c>
      <c r="J438">
        <v>1980</v>
      </c>
      <c r="K438">
        <v>7.9</v>
      </c>
      <c r="M438" t="s">
        <v>4469</v>
      </c>
      <c r="N438">
        <v>87</v>
      </c>
      <c r="O438">
        <v>53715611</v>
      </c>
      <c r="P438" t="s">
        <v>1782</v>
      </c>
      <c r="Q438" t="s">
        <v>4472</v>
      </c>
      <c r="R438" t="s">
        <v>36</v>
      </c>
      <c r="S438" t="s">
        <v>37</v>
      </c>
      <c r="T438">
        <v>63000000</v>
      </c>
      <c r="U438">
        <v>1988</v>
      </c>
      <c r="V438">
        <v>5.7</v>
      </c>
      <c r="AT438" t="s">
        <v>4097</v>
      </c>
      <c r="AU438">
        <v>98</v>
      </c>
      <c r="AV438">
        <v>61112916</v>
      </c>
      <c r="AW438" t="s">
        <v>95</v>
      </c>
      <c r="AX438" t="s">
        <v>4098</v>
      </c>
      <c r="AY438" t="s">
        <v>36</v>
      </c>
      <c r="AZ438" t="s">
        <v>37</v>
      </c>
      <c r="BA438">
        <v>50000000</v>
      </c>
      <c r="BB438">
        <v>2006</v>
      </c>
      <c r="BC438">
        <v>4.4000000000000004</v>
      </c>
      <c r="BE438" t="s">
        <v>5431</v>
      </c>
      <c r="BF438">
        <v>99</v>
      </c>
      <c r="BG438">
        <v>16671505</v>
      </c>
      <c r="BH438" t="s">
        <v>306</v>
      </c>
      <c r="BI438" t="s">
        <v>5434</v>
      </c>
      <c r="BJ438" t="s">
        <v>36</v>
      </c>
      <c r="BK438" t="s">
        <v>37</v>
      </c>
      <c r="BL438">
        <v>50000000</v>
      </c>
      <c r="BM438">
        <v>1994</v>
      </c>
      <c r="BN438">
        <v>5.9</v>
      </c>
      <c r="CA438" t="s">
        <v>56</v>
      </c>
      <c r="CB438">
        <v>130</v>
      </c>
      <c r="CC438">
        <v>53082743</v>
      </c>
      <c r="CD438" t="s">
        <v>57</v>
      </c>
      <c r="CE438" t="s">
        <v>6447</v>
      </c>
      <c r="CF438" t="s">
        <v>36</v>
      </c>
      <c r="CG438" t="s">
        <v>37</v>
      </c>
      <c r="CH438">
        <v>40000000</v>
      </c>
      <c r="CI438">
        <v>2006</v>
      </c>
      <c r="CJ438">
        <v>8.5</v>
      </c>
      <c r="CL438" t="s">
        <v>15160</v>
      </c>
      <c r="CM438">
        <v>85</v>
      </c>
      <c r="CN438">
        <v>4356743</v>
      </c>
      <c r="CO438" t="s">
        <v>3022</v>
      </c>
      <c r="CP438" t="s">
        <v>15161</v>
      </c>
      <c r="CQ438" t="s">
        <v>36</v>
      </c>
      <c r="CR438" t="s">
        <v>37</v>
      </c>
      <c r="CS438">
        <v>16000000</v>
      </c>
      <c r="CT438">
        <v>2001</v>
      </c>
      <c r="CU438">
        <v>4.0999999999999996</v>
      </c>
      <c r="CX438">
        <v>60</v>
      </c>
      <c r="CZ438" t="s">
        <v>5031</v>
      </c>
      <c r="DA438" t="s">
        <v>12429</v>
      </c>
      <c r="DB438" t="s">
        <v>36</v>
      </c>
      <c r="DC438" t="s">
        <v>37</v>
      </c>
      <c r="DF438">
        <v>6.6</v>
      </c>
      <c r="DS438" t="s">
        <v>15422</v>
      </c>
      <c r="DT438">
        <v>94</v>
      </c>
      <c r="DV438" t="s">
        <v>15424</v>
      </c>
      <c r="DW438" t="s">
        <v>15425</v>
      </c>
      <c r="DX438" t="s">
        <v>36</v>
      </c>
      <c r="DY438" t="s">
        <v>368</v>
      </c>
      <c r="EA438">
        <v>2010</v>
      </c>
      <c r="EB438">
        <v>5.8</v>
      </c>
      <c r="EZ438" t="s">
        <v>8664</v>
      </c>
      <c r="FA438">
        <v>88</v>
      </c>
      <c r="FC438" t="s">
        <v>996</v>
      </c>
      <c r="FD438" t="s">
        <v>13798</v>
      </c>
      <c r="FE438" t="s">
        <v>12470</v>
      </c>
      <c r="FF438" t="s">
        <v>12471</v>
      </c>
      <c r="FI438">
        <v>8.1</v>
      </c>
      <c r="FV438" t="s">
        <v>12558</v>
      </c>
      <c r="FW438">
        <v>140</v>
      </c>
      <c r="FX438">
        <v>25967000</v>
      </c>
      <c r="FY438" t="s">
        <v>760</v>
      </c>
      <c r="FZ438" t="s">
        <v>16129</v>
      </c>
      <c r="GA438" t="s">
        <v>36</v>
      </c>
      <c r="GB438" t="s">
        <v>55</v>
      </c>
      <c r="GD438">
        <v>1992</v>
      </c>
      <c r="GE438">
        <v>7.5</v>
      </c>
      <c r="GG438" t="s">
        <v>22237</v>
      </c>
      <c r="GH438">
        <v>86</v>
      </c>
      <c r="GI438">
        <v>5518918</v>
      </c>
      <c r="GJ438" t="s">
        <v>4797</v>
      </c>
      <c r="GK438" t="s">
        <v>22239</v>
      </c>
      <c r="GL438" t="s">
        <v>36</v>
      </c>
      <c r="GM438" t="s">
        <v>37</v>
      </c>
      <c r="GN438">
        <v>750000</v>
      </c>
      <c r="GO438">
        <v>2007</v>
      </c>
      <c r="GP438">
        <v>6.9</v>
      </c>
      <c r="HC438" t="s">
        <v>77</v>
      </c>
      <c r="HD438">
        <v>99</v>
      </c>
      <c r="HE438">
        <v>42057340</v>
      </c>
      <c r="HF438" t="s">
        <v>4270</v>
      </c>
      <c r="HG438" t="s">
        <v>8346</v>
      </c>
      <c r="HH438" t="s">
        <v>36</v>
      </c>
      <c r="HI438" t="s">
        <v>37</v>
      </c>
      <c r="HJ438">
        <v>30000000</v>
      </c>
      <c r="HK438">
        <v>2009</v>
      </c>
      <c r="HL438">
        <v>6.6</v>
      </c>
    </row>
    <row r="439" spans="2:220" x14ac:dyDescent="0.2">
      <c r="B439" t="s">
        <v>7346</v>
      </c>
      <c r="C439">
        <v>87</v>
      </c>
      <c r="D439">
        <v>54132596</v>
      </c>
      <c r="E439" t="s">
        <v>220</v>
      </c>
      <c r="F439" t="s">
        <v>7347</v>
      </c>
      <c r="G439" t="s">
        <v>36</v>
      </c>
      <c r="H439" t="s">
        <v>3857</v>
      </c>
      <c r="I439">
        <v>34000000</v>
      </c>
      <c r="J439">
        <v>2007</v>
      </c>
      <c r="K439">
        <v>6.3</v>
      </c>
      <c r="M439" t="s">
        <v>1419</v>
      </c>
      <c r="N439">
        <v>122</v>
      </c>
      <c r="O439">
        <v>53574088</v>
      </c>
      <c r="P439" t="s">
        <v>57</v>
      </c>
      <c r="Q439" t="s">
        <v>5583</v>
      </c>
      <c r="R439" t="s">
        <v>36</v>
      </c>
      <c r="S439" t="s">
        <v>37</v>
      </c>
      <c r="T439">
        <v>55000000</v>
      </c>
      <c r="U439">
        <v>2007</v>
      </c>
      <c r="V439">
        <v>7.8</v>
      </c>
      <c r="AT439" t="s">
        <v>6415</v>
      </c>
      <c r="AU439">
        <v>114</v>
      </c>
      <c r="AV439">
        <v>60923325</v>
      </c>
      <c r="AW439" t="s">
        <v>6418</v>
      </c>
      <c r="AX439" t="s">
        <v>6419</v>
      </c>
      <c r="AY439" t="s">
        <v>36</v>
      </c>
      <c r="AZ439" t="s">
        <v>37</v>
      </c>
      <c r="BB439">
        <v>2010</v>
      </c>
      <c r="BC439">
        <v>6.4</v>
      </c>
      <c r="BE439" t="s">
        <v>5223</v>
      </c>
      <c r="BF439">
        <v>98</v>
      </c>
      <c r="BG439">
        <v>16323969</v>
      </c>
      <c r="BH439" t="s">
        <v>975</v>
      </c>
      <c r="BI439" t="s">
        <v>8548</v>
      </c>
      <c r="BJ439" t="s">
        <v>36</v>
      </c>
      <c r="BK439" t="s">
        <v>37</v>
      </c>
      <c r="BL439">
        <v>40000000</v>
      </c>
      <c r="BM439">
        <v>2004</v>
      </c>
      <c r="BN439">
        <v>5.5</v>
      </c>
      <c r="CA439" t="s">
        <v>2559</v>
      </c>
      <c r="CB439">
        <v>105</v>
      </c>
      <c r="CC439">
        <v>53021560</v>
      </c>
      <c r="CD439" t="s">
        <v>2533</v>
      </c>
      <c r="CE439" t="s">
        <v>8314</v>
      </c>
      <c r="CF439" t="s">
        <v>36</v>
      </c>
      <c r="CG439" t="s">
        <v>37</v>
      </c>
      <c r="CH439">
        <v>30000000</v>
      </c>
      <c r="CI439">
        <v>2010</v>
      </c>
      <c r="CJ439">
        <v>6.5</v>
      </c>
      <c r="CL439" t="s">
        <v>8678</v>
      </c>
      <c r="CM439">
        <v>93</v>
      </c>
      <c r="CN439">
        <v>4308981</v>
      </c>
      <c r="CO439" t="s">
        <v>331</v>
      </c>
      <c r="CP439" t="s">
        <v>10170</v>
      </c>
      <c r="CQ439" t="s">
        <v>36</v>
      </c>
      <c r="CR439" t="s">
        <v>37</v>
      </c>
      <c r="CS439">
        <v>24000000</v>
      </c>
      <c r="CT439">
        <v>1998</v>
      </c>
      <c r="CU439">
        <v>3.9</v>
      </c>
      <c r="CW439" t="s">
        <v>4775</v>
      </c>
      <c r="CX439">
        <v>107</v>
      </c>
      <c r="CY439">
        <v>16204793</v>
      </c>
      <c r="CZ439" t="s">
        <v>80</v>
      </c>
      <c r="DA439" t="s">
        <v>12482</v>
      </c>
      <c r="DB439" t="s">
        <v>36</v>
      </c>
      <c r="DC439" t="s">
        <v>37</v>
      </c>
      <c r="DD439">
        <v>16000000</v>
      </c>
      <c r="DE439">
        <v>2009</v>
      </c>
      <c r="DF439">
        <v>5.0999999999999996</v>
      </c>
      <c r="DS439" t="s">
        <v>5484</v>
      </c>
      <c r="DT439">
        <v>99</v>
      </c>
      <c r="DV439" t="s">
        <v>15434</v>
      </c>
      <c r="DW439" t="s">
        <v>15435</v>
      </c>
      <c r="DX439" t="s">
        <v>36</v>
      </c>
      <c r="DY439" t="s">
        <v>37</v>
      </c>
      <c r="DZ439">
        <v>10000000</v>
      </c>
      <c r="EA439">
        <v>2007</v>
      </c>
      <c r="EB439">
        <v>5.7</v>
      </c>
      <c r="EZ439" t="s">
        <v>8551</v>
      </c>
      <c r="FA439">
        <v>95</v>
      </c>
      <c r="FC439" t="s">
        <v>8552</v>
      </c>
      <c r="FD439" t="s">
        <v>14403</v>
      </c>
      <c r="FE439" t="s">
        <v>36</v>
      </c>
      <c r="FF439" t="s">
        <v>37</v>
      </c>
      <c r="FG439">
        <v>7500000</v>
      </c>
      <c r="FH439">
        <v>2002</v>
      </c>
      <c r="FI439">
        <v>6.8</v>
      </c>
      <c r="FV439" t="s">
        <v>8805</v>
      </c>
      <c r="FW439">
        <v>115</v>
      </c>
      <c r="FX439">
        <v>25842000</v>
      </c>
      <c r="FY439" t="s">
        <v>760</v>
      </c>
      <c r="FZ439" t="s">
        <v>10395</v>
      </c>
      <c r="GA439" t="s">
        <v>36</v>
      </c>
      <c r="GB439" t="s">
        <v>55</v>
      </c>
      <c r="GC439">
        <v>22000000</v>
      </c>
      <c r="GD439">
        <v>1993</v>
      </c>
      <c r="GE439">
        <v>7.4</v>
      </c>
      <c r="GG439" t="s">
        <v>9160</v>
      </c>
      <c r="GH439">
        <v>100</v>
      </c>
      <c r="GI439">
        <v>5480996</v>
      </c>
      <c r="GJ439" t="s">
        <v>95</v>
      </c>
      <c r="GK439" t="s">
        <v>11338</v>
      </c>
      <c r="GL439" t="s">
        <v>36</v>
      </c>
      <c r="GM439" t="s">
        <v>37</v>
      </c>
      <c r="GN439">
        <v>8700000</v>
      </c>
      <c r="GO439">
        <v>2006</v>
      </c>
      <c r="GP439">
        <v>7.1</v>
      </c>
      <c r="HC439" t="s">
        <v>8376</v>
      </c>
      <c r="HD439">
        <v>95</v>
      </c>
      <c r="HE439">
        <v>42043633</v>
      </c>
      <c r="HF439" t="s">
        <v>96</v>
      </c>
      <c r="HG439" t="s">
        <v>8377</v>
      </c>
      <c r="HH439" t="s">
        <v>36</v>
      </c>
      <c r="HI439" t="s">
        <v>37</v>
      </c>
      <c r="HJ439">
        <v>30000000</v>
      </c>
      <c r="HK439">
        <v>2012</v>
      </c>
      <c r="HL439">
        <v>7</v>
      </c>
    </row>
    <row r="440" spans="2:220" x14ac:dyDescent="0.2">
      <c r="B440" t="s">
        <v>2841</v>
      </c>
      <c r="C440">
        <v>108</v>
      </c>
      <c r="D440">
        <v>53955614</v>
      </c>
      <c r="E440" t="s">
        <v>82</v>
      </c>
      <c r="F440" t="s">
        <v>6427</v>
      </c>
      <c r="G440" t="s">
        <v>36</v>
      </c>
      <c r="H440" t="s">
        <v>37</v>
      </c>
      <c r="I440">
        <v>40000000</v>
      </c>
      <c r="J440">
        <v>1998</v>
      </c>
      <c r="K440">
        <v>6.1</v>
      </c>
      <c r="M440" t="s">
        <v>387</v>
      </c>
      <c r="N440">
        <v>117</v>
      </c>
      <c r="O440">
        <v>52792307</v>
      </c>
      <c r="P440" t="s">
        <v>1126</v>
      </c>
      <c r="Q440" t="s">
        <v>1127</v>
      </c>
      <c r="R440" t="s">
        <v>36</v>
      </c>
      <c r="S440" t="s">
        <v>55</v>
      </c>
      <c r="T440">
        <v>140000000</v>
      </c>
      <c r="U440">
        <v>2016</v>
      </c>
      <c r="V440">
        <v>6.8</v>
      </c>
      <c r="AT440" t="s">
        <v>4078</v>
      </c>
      <c r="AU440">
        <v>107</v>
      </c>
      <c r="AV440">
        <v>60786269</v>
      </c>
      <c r="AW440" t="s">
        <v>5623</v>
      </c>
      <c r="AX440" t="s">
        <v>5787</v>
      </c>
      <c r="AY440" t="s">
        <v>36</v>
      </c>
      <c r="AZ440" t="s">
        <v>37</v>
      </c>
      <c r="BA440">
        <v>45000000</v>
      </c>
      <c r="BB440">
        <v>2000</v>
      </c>
      <c r="BC440">
        <v>5.6</v>
      </c>
      <c r="BE440" t="s">
        <v>77</v>
      </c>
      <c r="BF440">
        <v>121</v>
      </c>
      <c r="BG440">
        <v>16311763</v>
      </c>
      <c r="BH440" t="s">
        <v>3228</v>
      </c>
      <c r="BI440" t="s">
        <v>12231</v>
      </c>
      <c r="BJ440" t="s">
        <v>36</v>
      </c>
      <c r="BK440" t="s">
        <v>55</v>
      </c>
      <c r="BL440">
        <v>17000000</v>
      </c>
      <c r="BM440">
        <v>1998</v>
      </c>
      <c r="BN440">
        <v>7.5</v>
      </c>
      <c r="CA440" t="s">
        <v>8263</v>
      </c>
      <c r="CB440">
        <v>124</v>
      </c>
      <c r="CC440">
        <v>52937130</v>
      </c>
      <c r="CD440" t="s">
        <v>42</v>
      </c>
      <c r="CE440" t="s">
        <v>8264</v>
      </c>
      <c r="CF440" t="s">
        <v>36</v>
      </c>
      <c r="CG440" t="s">
        <v>37</v>
      </c>
      <c r="CH440">
        <v>30000000</v>
      </c>
      <c r="CI440">
        <v>2001</v>
      </c>
      <c r="CJ440">
        <v>7.6</v>
      </c>
      <c r="CL440" t="s">
        <v>1774</v>
      </c>
      <c r="CM440">
        <v>75</v>
      </c>
      <c r="CN440">
        <v>3562749</v>
      </c>
      <c r="CO440" t="s">
        <v>8009</v>
      </c>
      <c r="CP440" t="s">
        <v>8010</v>
      </c>
      <c r="CQ440" t="s">
        <v>36</v>
      </c>
      <c r="CR440" t="s">
        <v>37</v>
      </c>
      <c r="CS440">
        <v>32000000</v>
      </c>
      <c r="CT440">
        <v>1997</v>
      </c>
      <c r="CU440">
        <v>6.9</v>
      </c>
      <c r="CW440" t="s">
        <v>11746</v>
      </c>
      <c r="CX440">
        <v>110</v>
      </c>
      <c r="CY440">
        <v>13998282</v>
      </c>
      <c r="CZ440" t="s">
        <v>703</v>
      </c>
      <c r="DA440" t="s">
        <v>11748</v>
      </c>
      <c r="DB440" t="s">
        <v>36</v>
      </c>
      <c r="DC440" t="s">
        <v>37</v>
      </c>
      <c r="DD440">
        <v>16000000</v>
      </c>
      <c r="DE440">
        <v>2014</v>
      </c>
      <c r="DF440">
        <v>3.1</v>
      </c>
      <c r="DS440" t="s">
        <v>15465</v>
      </c>
      <c r="DT440">
        <v>100</v>
      </c>
      <c r="DV440" t="s">
        <v>15467</v>
      </c>
      <c r="DW440" t="s">
        <v>15468</v>
      </c>
      <c r="DX440" t="s">
        <v>36</v>
      </c>
      <c r="DY440" t="s">
        <v>55</v>
      </c>
      <c r="DZ440">
        <v>10000000</v>
      </c>
      <c r="EA440">
        <v>2010</v>
      </c>
      <c r="EB440">
        <v>5.4</v>
      </c>
      <c r="EZ440" t="s">
        <v>14429</v>
      </c>
      <c r="FA440">
        <v>99</v>
      </c>
      <c r="FC440" t="s">
        <v>14432</v>
      </c>
      <c r="FD440" t="s">
        <v>14433</v>
      </c>
      <c r="FE440" t="s">
        <v>36</v>
      </c>
      <c r="FF440" t="s">
        <v>55</v>
      </c>
      <c r="FG440">
        <v>12000000</v>
      </c>
      <c r="FH440">
        <v>2009</v>
      </c>
      <c r="FI440">
        <v>6.9</v>
      </c>
      <c r="FV440" t="s">
        <v>5880</v>
      </c>
      <c r="FW440">
        <v>123</v>
      </c>
      <c r="FX440">
        <v>25776062</v>
      </c>
      <c r="FY440" t="s">
        <v>491</v>
      </c>
      <c r="FZ440" t="s">
        <v>14127</v>
      </c>
      <c r="GA440" t="s">
        <v>36</v>
      </c>
      <c r="GB440" t="s">
        <v>37</v>
      </c>
      <c r="GC440">
        <v>12000000</v>
      </c>
      <c r="GD440">
        <v>2002</v>
      </c>
      <c r="GE440">
        <v>7.4</v>
      </c>
      <c r="GG440" t="s">
        <v>16612</v>
      </c>
      <c r="GH440">
        <v>96</v>
      </c>
      <c r="GI440">
        <v>5430822</v>
      </c>
      <c r="GJ440" t="s">
        <v>16614</v>
      </c>
      <c r="GK440" t="s">
        <v>16615</v>
      </c>
      <c r="GL440" t="s">
        <v>36</v>
      </c>
      <c r="GM440" t="s">
        <v>55</v>
      </c>
      <c r="GN440">
        <v>7000000</v>
      </c>
      <c r="GO440">
        <v>1992</v>
      </c>
      <c r="GP440">
        <v>6.2</v>
      </c>
      <c r="HC440" t="s">
        <v>1392</v>
      </c>
      <c r="HD440">
        <v>127</v>
      </c>
      <c r="HE440">
        <v>41997790</v>
      </c>
      <c r="HF440" t="s">
        <v>335</v>
      </c>
      <c r="HG440" t="s">
        <v>7052</v>
      </c>
      <c r="HH440" t="s">
        <v>36</v>
      </c>
      <c r="HI440" t="s">
        <v>37</v>
      </c>
      <c r="HJ440">
        <v>38000000</v>
      </c>
      <c r="HK440">
        <v>2013</v>
      </c>
      <c r="HL440">
        <v>6.4</v>
      </c>
    </row>
    <row r="441" spans="2:220" x14ac:dyDescent="0.2">
      <c r="B441" t="s">
        <v>1338</v>
      </c>
      <c r="C441">
        <v>119</v>
      </c>
      <c r="D441">
        <v>53789313</v>
      </c>
      <c r="E441" t="s">
        <v>1706</v>
      </c>
      <c r="F441" t="s">
        <v>4129</v>
      </c>
      <c r="G441" t="s">
        <v>36</v>
      </c>
      <c r="H441" t="s">
        <v>37</v>
      </c>
      <c r="I441">
        <v>60000000</v>
      </c>
      <c r="J441">
        <v>2003</v>
      </c>
      <c r="K441">
        <v>6.3</v>
      </c>
      <c r="M441" t="s">
        <v>3747</v>
      </c>
      <c r="N441">
        <v>122</v>
      </c>
      <c r="O441">
        <v>52397389</v>
      </c>
      <c r="P441" t="s">
        <v>313</v>
      </c>
      <c r="Q441" t="s">
        <v>3750</v>
      </c>
      <c r="R441" t="s">
        <v>36</v>
      </c>
      <c r="S441" t="s">
        <v>37</v>
      </c>
      <c r="T441">
        <v>65000000</v>
      </c>
      <c r="U441">
        <v>2004</v>
      </c>
      <c r="V441">
        <v>5.9</v>
      </c>
      <c r="AT441" t="s">
        <v>4164</v>
      </c>
      <c r="AU441">
        <v>114</v>
      </c>
      <c r="AV441">
        <v>60652036</v>
      </c>
      <c r="AW441" t="s">
        <v>232</v>
      </c>
      <c r="AX441" t="s">
        <v>5549</v>
      </c>
      <c r="AY441" t="s">
        <v>36</v>
      </c>
      <c r="AZ441" t="s">
        <v>37</v>
      </c>
      <c r="BA441">
        <v>48000000</v>
      </c>
      <c r="BB441">
        <v>1999</v>
      </c>
      <c r="BC441">
        <v>7.1</v>
      </c>
      <c r="BE441" t="s">
        <v>9041</v>
      </c>
      <c r="BF441">
        <v>96</v>
      </c>
      <c r="BG441">
        <v>16027866</v>
      </c>
      <c r="BH441" t="s">
        <v>4429</v>
      </c>
      <c r="BI441" t="s">
        <v>10477</v>
      </c>
      <c r="BJ441" t="s">
        <v>36</v>
      </c>
      <c r="BK441" t="s">
        <v>1463</v>
      </c>
      <c r="BL441">
        <v>25000000</v>
      </c>
      <c r="BM441">
        <v>2015</v>
      </c>
      <c r="BN441">
        <v>5.0999999999999996</v>
      </c>
      <c r="CA441" t="s">
        <v>4097</v>
      </c>
      <c r="CB441">
        <v>106</v>
      </c>
      <c r="CC441">
        <v>52885587</v>
      </c>
      <c r="CD441" t="s">
        <v>331</v>
      </c>
      <c r="CE441" t="s">
        <v>12394</v>
      </c>
      <c r="CF441" t="s">
        <v>36</v>
      </c>
      <c r="CG441" t="s">
        <v>37</v>
      </c>
      <c r="CH441">
        <v>16000000</v>
      </c>
      <c r="CI441">
        <v>1999</v>
      </c>
      <c r="CJ441">
        <v>6.4</v>
      </c>
      <c r="CL441" t="s">
        <v>11181</v>
      </c>
      <c r="CM441">
        <v>114</v>
      </c>
      <c r="CN441">
        <v>3420871</v>
      </c>
      <c r="CO441" t="s">
        <v>3831</v>
      </c>
      <c r="CP441" t="s">
        <v>15699</v>
      </c>
      <c r="CQ441" t="s">
        <v>36</v>
      </c>
      <c r="CR441" t="s">
        <v>37</v>
      </c>
      <c r="CT441">
        <v>2006</v>
      </c>
      <c r="CU441">
        <v>7.4</v>
      </c>
      <c r="CW441" t="s">
        <v>5832</v>
      </c>
      <c r="CX441">
        <v>110</v>
      </c>
      <c r="CY441">
        <v>5900000</v>
      </c>
      <c r="CZ441" t="s">
        <v>4532</v>
      </c>
      <c r="DA441" t="s">
        <v>12541</v>
      </c>
      <c r="DB441" t="s">
        <v>36</v>
      </c>
      <c r="DC441" t="s">
        <v>55</v>
      </c>
      <c r="DD441">
        <v>16000000</v>
      </c>
      <c r="DE441">
        <v>1986</v>
      </c>
      <c r="DF441">
        <v>7.2</v>
      </c>
      <c r="DS441" t="s">
        <v>4672</v>
      </c>
      <c r="DT441">
        <v>90</v>
      </c>
      <c r="DV441" t="s">
        <v>388</v>
      </c>
      <c r="DW441" t="s">
        <v>15472</v>
      </c>
      <c r="DX441" t="s">
        <v>36</v>
      </c>
      <c r="DY441" t="s">
        <v>37</v>
      </c>
      <c r="DZ441">
        <v>10000000</v>
      </c>
      <c r="EA441">
        <v>2009</v>
      </c>
      <c r="EB441">
        <v>3.8</v>
      </c>
      <c r="EZ441" t="s">
        <v>2244</v>
      </c>
      <c r="FA441">
        <v>114</v>
      </c>
      <c r="FC441" t="s">
        <v>1384</v>
      </c>
      <c r="FD441" t="s">
        <v>15082</v>
      </c>
      <c r="FE441" t="s">
        <v>36</v>
      </c>
      <c r="FF441" t="s">
        <v>37</v>
      </c>
      <c r="FG441">
        <v>10000000</v>
      </c>
      <c r="FH441">
        <v>1984</v>
      </c>
      <c r="FI441">
        <v>6.8</v>
      </c>
      <c r="FV441" t="s">
        <v>5131</v>
      </c>
      <c r="FW441">
        <v>105</v>
      </c>
      <c r="FX441">
        <v>25677801</v>
      </c>
      <c r="FY441" t="s">
        <v>1732</v>
      </c>
      <c r="FZ441" t="s">
        <v>10945</v>
      </c>
      <c r="GA441" t="s">
        <v>36</v>
      </c>
      <c r="GB441" t="s">
        <v>37</v>
      </c>
      <c r="GC441">
        <v>20000000</v>
      </c>
      <c r="GD441">
        <v>2010</v>
      </c>
      <c r="GE441">
        <v>5.8</v>
      </c>
      <c r="GG441" t="s">
        <v>11982</v>
      </c>
      <c r="GH441">
        <v>99</v>
      </c>
      <c r="GI441">
        <v>5333658</v>
      </c>
      <c r="GJ441" t="s">
        <v>11824</v>
      </c>
      <c r="GK441" t="s">
        <v>11984</v>
      </c>
      <c r="GL441" t="s">
        <v>36</v>
      </c>
      <c r="GM441" t="s">
        <v>37</v>
      </c>
      <c r="GN441">
        <v>20000000</v>
      </c>
      <c r="GO441">
        <v>1982</v>
      </c>
      <c r="GP441">
        <v>3.5</v>
      </c>
      <c r="HC441" t="s">
        <v>2064</v>
      </c>
      <c r="HD441">
        <v>125</v>
      </c>
      <c r="HE441">
        <v>41814863</v>
      </c>
      <c r="HF441" t="s">
        <v>1097</v>
      </c>
      <c r="HG441" t="s">
        <v>3029</v>
      </c>
      <c r="HH441" t="s">
        <v>36</v>
      </c>
      <c r="HI441" t="s">
        <v>37</v>
      </c>
      <c r="HJ441">
        <v>50000000</v>
      </c>
      <c r="HK441">
        <v>2004</v>
      </c>
      <c r="HL441">
        <v>5.0999999999999996</v>
      </c>
    </row>
    <row r="442" spans="2:220" x14ac:dyDescent="0.2">
      <c r="B442" t="s">
        <v>4469</v>
      </c>
      <c r="C442">
        <v>87</v>
      </c>
      <c r="D442">
        <v>53715611</v>
      </c>
      <c r="E442" t="s">
        <v>1782</v>
      </c>
      <c r="F442" t="s">
        <v>4472</v>
      </c>
      <c r="G442" t="s">
        <v>36</v>
      </c>
      <c r="H442" t="s">
        <v>37</v>
      </c>
      <c r="I442">
        <v>63000000</v>
      </c>
      <c r="J442">
        <v>1988</v>
      </c>
      <c r="K442">
        <v>5.7</v>
      </c>
      <c r="M442" t="s">
        <v>3889</v>
      </c>
      <c r="N442">
        <v>89</v>
      </c>
      <c r="O442">
        <v>52287414</v>
      </c>
      <c r="P442" t="s">
        <v>1306</v>
      </c>
      <c r="Q442" t="s">
        <v>15986</v>
      </c>
      <c r="R442" t="s">
        <v>36</v>
      </c>
      <c r="S442" t="s">
        <v>37</v>
      </c>
      <c r="T442">
        <v>8000000</v>
      </c>
      <c r="U442">
        <v>1986</v>
      </c>
      <c r="V442">
        <v>8.1</v>
      </c>
      <c r="AT442" t="s">
        <v>4105</v>
      </c>
      <c r="AU442">
        <v>94</v>
      </c>
      <c r="AV442">
        <v>60573641</v>
      </c>
      <c r="AW442" t="s">
        <v>3501</v>
      </c>
      <c r="AX442" t="s">
        <v>4107</v>
      </c>
      <c r="AY442" t="s">
        <v>36</v>
      </c>
      <c r="AZ442" t="s">
        <v>37</v>
      </c>
      <c r="BA442">
        <v>60000000</v>
      </c>
      <c r="BB442">
        <v>1996</v>
      </c>
      <c r="BC442">
        <v>5.4</v>
      </c>
      <c r="BE442" t="s">
        <v>5137</v>
      </c>
      <c r="BF442">
        <v>110</v>
      </c>
      <c r="BG442">
        <v>16005978</v>
      </c>
      <c r="BH442" t="s">
        <v>9318</v>
      </c>
      <c r="BI442" t="s">
        <v>9319</v>
      </c>
      <c r="BJ442" t="s">
        <v>36</v>
      </c>
      <c r="BK442" t="s">
        <v>37</v>
      </c>
      <c r="BL442">
        <v>26000000</v>
      </c>
      <c r="BM442">
        <v>2012</v>
      </c>
      <c r="BN442">
        <v>6.4</v>
      </c>
      <c r="CA442" t="s">
        <v>276</v>
      </c>
      <c r="CB442">
        <v>144</v>
      </c>
      <c r="CC442">
        <v>52822418</v>
      </c>
      <c r="CD442" t="s">
        <v>962</v>
      </c>
      <c r="CE442" t="s">
        <v>5193</v>
      </c>
      <c r="CF442" t="s">
        <v>36</v>
      </c>
      <c r="CG442" t="s">
        <v>37</v>
      </c>
      <c r="CH442">
        <v>50000000</v>
      </c>
      <c r="CI442">
        <v>2016</v>
      </c>
      <c r="CJ442">
        <v>7.4</v>
      </c>
      <c r="CL442" t="s">
        <v>19436</v>
      </c>
      <c r="CM442">
        <v>110</v>
      </c>
      <c r="CN442">
        <v>2848578</v>
      </c>
      <c r="CO442" t="s">
        <v>19438</v>
      </c>
      <c r="CP442" t="s">
        <v>19439</v>
      </c>
      <c r="CQ442" t="s">
        <v>36</v>
      </c>
      <c r="CR442" t="s">
        <v>37</v>
      </c>
      <c r="CS442">
        <v>3500000</v>
      </c>
      <c r="CT442">
        <v>2010</v>
      </c>
      <c r="CU442">
        <v>6.3</v>
      </c>
      <c r="CW442" t="s">
        <v>12580</v>
      </c>
      <c r="CX442">
        <v>161</v>
      </c>
      <c r="CY442">
        <v>336467</v>
      </c>
      <c r="CZ442" t="s">
        <v>12582</v>
      </c>
      <c r="DA442" t="s">
        <v>12583</v>
      </c>
      <c r="DB442" t="s">
        <v>36</v>
      </c>
      <c r="DC442" t="s">
        <v>1463</v>
      </c>
      <c r="DD442">
        <v>13000000</v>
      </c>
      <c r="DE442">
        <v>2009</v>
      </c>
      <c r="DF442">
        <v>7.3</v>
      </c>
      <c r="DS442" t="s">
        <v>13004</v>
      </c>
      <c r="DT442">
        <v>84</v>
      </c>
      <c r="DV442" t="s">
        <v>2813</v>
      </c>
      <c r="DW442" t="s">
        <v>15489</v>
      </c>
      <c r="DX442" t="s">
        <v>36</v>
      </c>
      <c r="DY442" t="s">
        <v>37</v>
      </c>
      <c r="DZ442">
        <v>10000000</v>
      </c>
      <c r="EA442">
        <v>2013</v>
      </c>
      <c r="EB442">
        <v>4.5999999999999996</v>
      </c>
      <c r="FA442">
        <v>40</v>
      </c>
      <c r="FC442" t="s">
        <v>15108</v>
      </c>
      <c r="FD442" t="s">
        <v>15109</v>
      </c>
      <c r="FE442" t="s">
        <v>36</v>
      </c>
      <c r="FF442" t="s">
        <v>37</v>
      </c>
      <c r="FI442">
        <v>7.9</v>
      </c>
      <c r="FV442" t="s">
        <v>10957</v>
      </c>
      <c r="FW442">
        <v>99</v>
      </c>
      <c r="FX442">
        <v>25584685</v>
      </c>
      <c r="FY442" t="s">
        <v>10959</v>
      </c>
      <c r="FZ442" t="s">
        <v>10960</v>
      </c>
      <c r="GA442" t="s">
        <v>36</v>
      </c>
      <c r="GB442" t="s">
        <v>37</v>
      </c>
      <c r="GC442">
        <v>20000000</v>
      </c>
      <c r="GD442">
        <v>2007</v>
      </c>
      <c r="GE442">
        <v>5.9</v>
      </c>
      <c r="GG442" t="s">
        <v>4406</v>
      </c>
      <c r="GH442">
        <v>94</v>
      </c>
      <c r="GI442">
        <v>5132655</v>
      </c>
      <c r="GJ442" t="s">
        <v>11345</v>
      </c>
      <c r="GK442" t="s">
        <v>11346</v>
      </c>
      <c r="GL442" t="s">
        <v>36</v>
      </c>
      <c r="GM442" t="s">
        <v>266</v>
      </c>
      <c r="GN442">
        <v>20000000</v>
      </c>
      <c r="GO442">
        <v>2005</v>
      </c>
      <c r="GP442">
        <v>2.2999999999999998</v>
      </c>
      <c r="HC442" t="s">
        <v>6527</v>
      </c>
      <c r="HD442">
        <v>102</v>
      </c>
      <c r="HE442">
        <v>41797066</v>
      </c>
      <c r="HF442" t="s">
        <v>6529</v>
      </c>
      <c r="HG442" t="s">
        <v>6530</v>
      </c>
      <c r="HH442" t="s">
        <v>36</v>
      </c>
      <c r="HI442" t="s">
        <v>37</v>
      </c>
      <c r="HJ442">
        <v>40000000</v>
      </c>
      <c r="HK442">
        <v>2007</v>
      </c>
      <c r="HL442">
        <v>4.7</v>
      </c>
    </row>
    <row r="443" spans="2:220" x14ac:dyDescent="0.2">
      <c r="B443" t="s">
        <v>1005</v>
      </c>
      <c r="C443">
        <v>116</v>
      </c>
      <c r="D443">
        <v>53215979</v>
      </c>
      <c r="E443" t="s">
        <v>975</v>
      </c>
      <c r="F443" t="s">
        <v>2568</v>
      </c>
      <c r="G443" t="s">
        <v>36</v>
      </c>
      <c r="H443" t="s">
        <v>37</v>
      </c>
      <c r="I443">
        <v>84000000</v>
      </c>
      <c r="J443">
        <v>2013</v>
      </c>
      <c r="K443">
        <v>6.7</v>
      </c>
      <c r="M443" t="s">
        <v>6470</v>
      </c>
      <c r="N443">
        <v>107</v>
      </c>
      <c r="O443">
        <v>52000688</v>
      </c>
      <c r="P443" t="s">
        <v>6471</v>
      </c>
      <c r="Q443" t="s">
        <v>6472</v>
      </c>
      <c r="R443" t="s">
        <v>36</v>
      </c>
      <c r="S443" t="s">
        <v>37</v>
      </c>
      <c r="T443">
        <v>40000000</v>
      </c>
      <c r="U443">
        <v>2010</v>
      </c>
      <c r="V443">
        <v>6.4</v>
      </c>
      <c r="AT443" t="s">
        <v>4948</v>
      </c>
      <c r="AU443">
        <v>114</v>
      </c>
      <c r="AV443">
        <v>60470220</v>
      </c>
      <c r="AW443" t="s">
        <v>5143</v>
      </c>
      <c r="AX443" t="s">
        <v>5144</v>
      </c>
      <c r="AY443" t="s">
        <v>36</v>
      </c>
      <c r="AZ443" t="s">
        <v>37</v>
      </c>
      <c r="BA443">
        <v>50000000</v>
      </c>
      <c r="BB443">
        <v>2003</v>
      </c>
      <c r="BC443">
        <v>6.2</v>
      </c>
      <c r="BE443" t="s">
        <v>6470</v>
      </c>
      <c r="BF443">
        <v>88</v>
      </c>
      <c r="BG443">
        <v>15988876</v>
      </c>
      <c r="BH443" t="s">
        <v>6400</v>
      </c>
      <c r="BI443" t="s">
        <v>11154</v>
      </c>
      <c r="BJ443" t="s">
        <v>36</v>
      </c>
      <c r="BK443" t="s">
        <v>37</v>
      </c>
      <c r="BL443">
        <v>27000000</v>
      </c>
      <c r="BM443">
        <v>2009</v>
      </c>
      <c r="BN443">
        <v>5.7</v>
      </c>
      <c r="CA443" t="s">
        <v>7013</v>
      </c>
      <c r="CB443">
        <v>131</v>
      </c>
      <c r="CC443">
        <v>52799004</v>
      </c>
      <c r="CD443" t="s">
        <v>436</v>
      </c>
      <c r="CE443" t="s">
        <v>8268</v>
      </c>
      <c r="CF443" t="s">
        <v>36</v>
      </c>
      <c r="CG443" t="s">
        <v>37</v>
      </c>
      <c r="CH443">
        <v>55000000</v>
      </c>
      <c r="CI443">
        <v>1999</v>
      </c>
      <c r="CJ443">
        <v>6.1</v>
      </c>
      <c r="CL443" t="s">
        <v>16658</v>
      </c>
      <c r="CM443">
        <v>100</v>
      </c>
      <c r="CN443">
        <v>2209479</v>
      </c>
      <c r="CO443" t="s">
        <v>16659</v>
      </c>
      <c r="CP443" t="s">
        <v>16660</v>
      </c>
      <c r="CQ443" t="s">
        <v>36</v>
      </c>
      <c r="CR443" t="s">
        <v>55</v>
      </c>
      <c r="CT443">
        <v>2013</v>
      </c>
      <c r="CU443">
        <v>5.8</v>
      </c>
      <c r="CW443" t="s">
        <v>12715</v>
      </c>
      <c r="CX443">
        <v>100</v>
      </c>
      <c r="CY443">
        <v>71588220</v>
      </c>
      <c r="CZ443" t="s">
        <v>6286</v>
      </c>
      <c r="DA443" t="s">
        <v>12717</v>
      </c>
      <c r="DB443" t="s">
        <v>36</v>
      </c>
      <c r="DC443" t="s">
        <v>266</v>
      </c>
      <c r="DD443">
        <v>20000000</v>
      </c>
      <c r="DE443">
        <v>2013</v>
      </c>
      <c r="DF443">
        <v>6.2</v>
      </c>
      <c r="DS443" t="s">
        <v>15531</v>
      </c>
      <c r="DT443">
        <v>88</v>
      </c>
      <c r="DV443" t="s">
        <v>7007</v>
      </c>
      <c r="DW443" t="s">
        <v>15532</v>
      </c>
      <c r="DX443" t="s">
        <v>36</v>
      </c>
      <c r="DY443" t="s">
        <v>37</v>
      </c>
      <c r="DZ443">
        <v>9500000</v>
      </c>
      <c r="EA443">
        <v>2015</v>
      </c>
      <c r="EB443">
        <v>5.0999999999999996</v>
      </c>
      <c r="EZ443" t="s">
        <v>15399</v>
      </c>
      <c r="FA443">
        <v>112</v>
      </c>
      <c r="FC443" t="s">
        <v>15401</v>
      </c>
      <c r="FD443" t="s">
        <v>15402</v>
      </c>
      <c r="FE443" t="s">
        <v>36</v>
      </c>
      <c r="FF443" t="s">
        <v>368</v>
      </c>
      <c r="FG443">
        <v>10000000</v>
      </c>
      <c r="FH443">
        <v>2015</v>
      </c>
      <c r="FI443">
        <v>5.2</v>
      </c>
      <c r="FV443" t="s">
        <v>1798</v>
      </c>
      <c r="FW443">
        <v>126</v>
      </c>
      <c r="FX443">
        <v>25556065</v>
      </c>
      <c r="FY443" t="s">
        <v>98</v>
      </c>
      <c r="FZ443" t="s">
        <v>10229</v>
      </c>
      <c r="GA443" t="s">
        <v>36</v>
      </c>
      <c r="GB443" t="s">
        <v>37</v>
      </c>
      <c r="GC443">
        <v>23000000</v>
      </c>
      <c r="GD443">
        <v>2013</v>
      </c>
      <c r="GE443">
        <v>8</v>
      </c>
      <c r="GG443" t="s">
        <v>726</v>
      </c>
      <c r="GH443">
        <v>97</v>
      </c>
      <c r="GI443">
        <v>5009677</v>
      </c>
      <c r="GJ443" t="s">
        <v>118</v>
      </c>
      <c r="GK443" t="s">
        <v>17850</v>
      </c>
      <c r="GL443" t="s">
        <v>36</v>
      </c>
      <c r="GM443" t="s">
        <v>55</v>
      </c>
      <c r="GN443">
        <v>5000000</v>
      </c>
      <c r="GO443">
        <v>2009</v>
      </c>
      <c r="GP443">
        <v>7.9</v>
      </c>
      <c r="HC443" t="s">
        <v>4710</v>
      </c>
      <c r="HD443">
        <v>122</v>
      </c>
      <c r="HE443">
        <v>41609593</v>
      </c>
      <c r="HF443" t="s">
        <v>1744</v>
      </c>
      <c r="HG443" t="s">
        <v>4711</v>
      </c>
      <c r="HH443" t="s">
        <v>36</v>
      </c>
      <c r="HI443" t="s">
        <v>55</v>
      </c>
      <c r="HJ443">
        <v>55000000</v>
      </c>
      <c r="HK443">
        <v>1998</v>
      </c>
      <c r="HL443">
        <v>7.3</v>
      </c>
    </row>
    <row r="444" spans="2:220" x14ac:dyDescent="0.2">
      <c r="B444" t="s">
        <v>276</v>
      </c>
      <c r="C444">
        <v>144</v>
      </c>
      <c r="D444">
        <v>52822418</v>
      </c>
      <c r="E444" t="s">
        <v>962</v>
      </c>
      <c r="F444" t="s">
        <v>5193</v>
      </c>
      <c r="G444" t="s">
        <v>36</v>
      </c>
      <c r="H444" t="s">
        <v>37</v>
      </c>
      <c r="I444">
        <v>50000000</v>
      </c>
      <c r="J444">
        <v>2016</v>
      </c>
      <c r="K444">
        <v>7.4</v>
      </c>
      <c r="M444" t="s">
        <v>9519</v>
      </c>
      <c r="N444">
        <v>117</v>
      </c>
      <c r="O444">
        <v>51533608</v>
      </c>
      <c r="P444" t="s">
        <v>226</v>
      </c>
      <c r="Q444" t="s">
        <v>9520</v>
      </c>
      <c r="R444" t="s">
        <v>36</v>
      </c>
      <c r="S444" t="s">
        <v>37</v>
      </c>
      <c r="T444">
        <v>25000000</v>
      </c>
      <c r="U444">
        <v>2011</v>
      </c>
      <c r="V444">
        <v>6.8</v>
      </c>
      <c r="AT444" t="s">
        <v>2610</v>
      </c>
      <c r="AU444">
        <v>103</v>
      </c>
      <c r="AV444">
        <v>60400856</v>
      </c>
      <c r="AW444" t="s">
        <v>658</v>
      </c>
      <c r="AX444" t="s">
        <v>8878</v>
      </c>
      <c r="AY444" t="s">
        <v>36</v>
      </c>
      <c r="AZ444" t="s">
        <v>765</v>
      </c>
      <c r="BA444">
        <v>35000000</v>
      </c>
      <c r="BB444">
        <v>2001</v>
      </c>
      <c r="BC444">
        <v>5.2</v>
      </c>
      <c r="BE444" t="s">
        <v>3900</v>
      </c>
      <c r="BF444">
        <v>125</v>
      </c>
      <c r="BG444">
        <v>15738632</v>
      </c>
      <c r="BH444" t="s">
        <v>1954</v>
      </c>
      <c r="BI444" t="s">
        <v>3901</v>
      </c>
      <c r="BJ444" t="s">
        <v>36</v>
      </c>
      <c r="BK444" t="s">
        <v>37</v>
      </c>
      <c r="BL444">
        <v>42000000</v>
      </c>
      <c r="BM444">
        <v>2001</v>
      </c>
      <c r="BN444">
        <v>5.9</v>
      </c>
      <c r="CA444" t="s">
        <v>5173</v>
      </c>
      <c r="CB444">
        <v>124</v>
      </c>
      <c r="CC444">
        <v>52752475</v>
      </c>
      <c r="CD444" t="s">
        <v>5175</v>
      </c>
      <c r="CE444" t="s">
        <v>5176</v>
      </c>
      <c r="CF444" t="s">
        <v>36</v>
      </c>
      <c r="CG444" t="s">
        <v>37</v>
      </c>
      <c r="CH444">
        <v>50000000</v>
      </c>
      <c r="CI444">
        <v>2002</v>
      </c>
      <c r="CJ444">
        <v>6.7</v>
      </c>
      <c r="CL444" t="s">
        <v>16642</v>
      </c>
      <c r="CM444">
        <v>100</v>
      </c>
      <c r="CN444">
        <v>2148212</v>
      </c>
      <c r="CO444" t="s">
        <v>2281</v>
      </c>
      <c r="CP444" t="s">
        <v>16644</v>
      </c>
      <c r="CQ444" t="s">
        <v>36</v>
      </c>
      <c r="CR444" t="s">
        <v>37</v>
      </c>
      <c r="CS444">
        <v>7000000</v>
      </c>
      <c r="CT444">
        <v>1999</v>
      </c>
      <c r="CU444">
        <v>6.3</v>
      </c>
      <c r="CW444" t="s">
        <v>253</v>
      </c>
      <c r="CX444">
        <v>92</v>
      </c>
      <c r="CY444">
        <v>73326666</v>
      </c>
      <c r="CZ444" t="s">
        <v>1800</v>
      </c>
      <c r="DA444" t="s">
        <v>12734</v>
      </c>
      <c r="DB444" t="s">
        <v>36</v>
      </c>
      <c r="DC444" t="s">
        <v>37</v>
      </c>
      <c r="DD444">
        <v>15000000</v>
      </c>
      <c r="DE444">
        <v>1988</v>
      </c>
      <c r="DF444">
        <v>7.5</v>
      </c>
      <c r="DS444" t="s">
        <v>15548</v>
      </c>
      <c r="DT444">
        <v>90</v>
      </c>
      <c r="DV444" t="s">
        <v>15550</v>
      </c>
      <c r="DW444" t="s">
        <v>15551</v>
      </c>
      <c r="DX444" t="s">
        <v>36</v>
      </c>
      <c r="DY444" t="s">
        <v>266</v>
      </c>
      <c r="DZ444">
        <v>9300000</v>
      </c>
      <c r="EA444">
        <v>1981</v>
      </c>
      <c r="EB444">
        <v>6.7</v>
      </c>
      <c r="EZ444" t="s">
        <v>12358</v>
      </c>
      <c r="FA444">
        <v>102</v>
      </c>
      <c r="FC444" t="s">
        <v>179</v>
      </c>
      <c r="FD444" t="s">
        <v>15782</v>
      </c>
      <c r="FE444" t="s">
        <v>36</v>
      </c>
      <c r="FF444" t="s">
        <v>55</v>
      </c>
      <c r="FH444">
        <v>2009</v>
      </c>
      <c r="FI444">
        <v>7.1</v>
      </c>
      <c r="FV444" t="s">
        <v>4535</v>
      </c>
      <c r="FW444">
        <v>131</v>
      </c>
      <c r="FX444">
        <v>25528495</v>
      </c>
      <c r="FY444" t="s">
        <v>57</v>
      </c>
      <c r="FZ444" t="s">
        <v>4538</v>
      </c>
      <c r="GA444" t="s">
        <v>36</v>
      </c>
      <c r="GB444" t="s">
        <v>55</v>
      </c>
      <c r="GC444">
        <v>57000000</v>
      </c>
      <c r="GD444">
        <v>2001</v>
      </c>
      <c r="GE444">
        <v>5.9</v>
      </c>
      <c r="GG444" t="s">
        <v>13809</v>
      </c>
      <c r="GH444">
        <v>84</v>
      </c>
      <c r="GI444">
        <v>5002310</v>
      </c>
      <c r="GJ444" t="s">
        <v>371</v>
      </c>
      <c r="GK444" t="s">
        <v>13811</v>
      </c>
      <c r="GL444" t="s">
        <v>36</v>
      </c>
      <c r="GM444" t="s">
        <v>37</v>
      </c>
      <c r="GN444">
        <v>13000000</v>
      </c>
      <c r="GO444">
        <v>2001</v>
      </c>
      <c r="GP444">
        <v>5.6</v>
      </c>
      <c r="HC444" t="s">
        <v>5126</v>
      </c>
      <c r="HD444">
        <v>123</v>
      </c>
      <c r="HE444">
        <v>41573740</v>
      </c>
      <c r="HF444" t="s">
        <v>514</v>
      </c>
      <c r="HG444" t="s">
        <v>10791</v>
      </c>
      <c r="HH444" t="s">
        <v>36</v>
      </c>
      <c r="HI444" t="s">
        <v>37</v>
      </c>
      <c r="HK444">
        <v>2009</v>
      </c>
      <c r="HL444">
        <v>7</v>
      </c>
    </row>
    <row r="445" spans="2:220" x14ac:dyDescent="0.2">
      <c r="B445" t="s">
        <v>3747</v>
      </c>
      <c r="C445">
        <v>122</v>
      </c>
      <c r="D445">
        <v>52397389</v>
      </c>
      <c r="E445" t="s">
        <v>313</v>
      </c>
      <c r="F445" t="s">
        <v>3750</v>
      </c>
      <c r="G445" t="s">
        <v>36</v>
      </c>
      <c r="H445" t="s">
        <v>37</v>
      </c>
      <c r="I445">
        <v>65000000</v>
      </c>
      <c r="J445">
        <v>2004</v>
      </c>
      <c r="K445">
        <v>5.9</v>
      </c>
      <c r="M445" t="s">
        <v>497</v>
      </c>
      <c r="N445">
        <v>103</v>
      </c>
      <c r="O445">
        <v>51317350</v>
      </c>
      <c r="P445" t="s">
        <v>534</v>
      </c>
      <c r="Q445" t="s">
        <v>4520</v>
      </c>
      <c r="R445" t="s">
        <v>36</v>
      </c>
      <c r="S445" t="s">
        <v>37</v>
      </c>
      <c r="T445">
        <v>57000000</v>
      </c>
      <c r="U445">
        <v>1996</v>
      </c>
      <c r="V445">
        <v>6.4</v>
      </c>
      <c r="AT445" t="s">
        <v>7111</v>
      </c>
      <c r="AU445">
        <v>96</v>
      </c>
      <c r="AV445">
        <v>60338891</v>
      </c>
      <c r="AW445" t="s">
        <v>80</v>
      </c>
      <c r="AX445" t="s">
        <v>7112</v>
      </c>
      <c r="AY445" t="s">
        <v>36</v>
      </c>
      <c r="AZ445" t="s">
        <v>37</v>
      </c>
      <c r="BA445">
        <v>37000000</v>
      </c>
      <c r="BB445">
        <v>2008</v>
      </c>
      <c r="BC445">
        <v>7</v>
      </c>
      <c r="BE445" t="s">
        <v>11119</v>
      </c>
      <c r="BF445">
        <v>84</v>
      </c>
      <c r="BG445">
        <v>15712072</v>
      </c>
      <c r="BH445" t="s">
        <v>2047</v>
      </c>
      <c r="BI445" t="s">
        <v>11121</v>
      </c>
      <c r="BJ445" t="s">
        <v>36</v>
      </c>
      <c r="BK445" t="s">
        <v>37</v>
      </c>
      <c r="BL445">
        <v>20000000</v>
      </c>
      <c r="BM445">
        <v>2004</v>
      </c>
      <c r="BN445">
        <v>5.8</v>
      </c>
      <c r="CA445" t="s">
        <v>369</v>
      </c>
      <c r="CB445">
        <v>117</v>
      </c>
      <c r="CC445">
        <v>52700832</v>
      </c>
      <c r="CD445" t="s">
        <v>201</v>
      </c>
      <c r="CE445" t="s">
        <v>18218</v>
      </c>
      <c r="CF445" t="s">
        <v>36</v>
      </c>
      <c r="CG445" t="s">
        <v>55</v>
      </c>
      <c r="CH445">
        <v>4500000</v>
      </c>
      <c r="CI445">
        <v>1994</v>
      </c>
      <c r="CJ445">
        <v>7.1</v>
      </c>
      <c r="CL445" t="s">
        <v>11671</v>
      </c>
      <c r="CM445">
        <v>92</v>
      </c>
      <c r="CN445">
        <v>2119994</v>
      </c>
      <c r="CO445" t="s">
        <v>11674</v>
      </c>
      <c r="CP445" t="s">
        <v>11675</v>
      </c>
      <c r="CQ445" t="s">
        <v>36</v>
      </c>
      <c r="CR445" t="s">
        <v>37</v>
      </c>
      <c r="CS445">
        <v>19000000</v>
      </c>
      <c r="CT445">
        <v>1993</v>
      </c>
      <c r="CU445">
        <v>5.7</v>
      </c>
      <c r="CW445" t="s">
        <v>12746</v>
      </c>
      <c r="CX445">
        <v>95</v>
      </c>
      <c r="CY445">
        <v>54322273</v>
      </c>
      <c r="CZ445" t="s">
        <v>102</v>
      </c>
      <c r="DA445" t="s">
        <v>12747</v>
      </c>
      <c r="DB445" t="s">
        <v>36</v>
      </c>
      <c r="DC445" t="s">
        <v>55</v>
      </c>
      <c r="DD445">
        <v>17000000</v>
      </c>
      <c r="DE445">
        <v>2012</v>
      </c>
      <c r="DF445">
        <v>6.4</v>
      </c>
      <c r="DS445" t="s">
        <v>14678</v>
      </c>
      <c r="DT445">
        <v>94</v>
      </c>
      <c r="DV445" t="s">
        <v>1317</v>
      </c>
      <c r="DW445" t="s">
        <v>15563</v>
      </c>
      <c r="DX445" t="s">
        <v>36</v>
      </c>
      <c r="DY445" t="s">
        <v>37</v>
      </c>
      <c r="DZ445">
        <v>10000000</v>
      </c>
      <c r="EA445">
        <v>2015</v>
      </c>
      <c r="EB445">
        <v>5.3</v>
      </c>
      <c r="EZ445" t="s">
        <v>15801</v>
      </c>
      <c r="FA445">
        <v>76</v>
      </c>
      <c r="FC445" t="s">
        <v>3162</v>
      </c>
      <c r="FD445" t="s">
        <v>15804</v>
      </c>
      <c r="FE445" t="s">
        <v>36</v>
      </c>
      <c r="FF445" t="s">
        <v>55</v>
      </c>
      <c r="FH445">
        <v>2010</v>
      </c>
      <c r="FI445">
        <v>5.7</v>
      </c>
      <c r="FV445" t="s">
        <v>10442</v>
      </c>
      <c r="FW445">
        <v>100</v>
      </c>
      <c r="FX445">
        <v>25339117</v>
      </c>
      <c r="FY445" t="s">
        <v>2640</v>
      </c>
      <c r="FZ445" t="s">
        <v>14923</v>
      </c>
      <c r="GA445" t="s">
        <v>36</v>
      </c>
      <c r="GB445" t="s">
        <v>37</v>
      </c>
      <c r="GC445">
        <v>10000000</v>
      </c>
      <c r="GD445">
        <v>1998</v>
      </c>
      <c r="GE445">
        <v>6.5</v>
      </c>
      <c r="GG445" t="s">
        <v>23367</v>
      </c>
      <c r="GH445">
        <v>80</v>
      </c>
      <c r="GI445">
        <v>5000000</v>
      </c>
      <c r="GJ445" t="s">
        <v>23370</v>
      </c>
      <c r="GK445" t="s">
        <v>23371</v>
      </c>
      <c r="GL445" t="s">
        <v>36</v>
      </c>
      <c r="GM445" t="s">
        <v>37</v>
      </c>
      <c r="GN445">
        <v>210000</v>
      </c>
      <c r="GO445">
        <v>1953</v>
      </c>
      <c r="GP445">
        <v>6.7</v>
      </c>
      <c r="HC445" t="s">
        <v>5271</v>
      </c>
      <c r="HD445">
        <v>115</v>
      </c>
      <c r="HE445">
        <v>41543207</v>
      </c>
      <c r="HF445" t="s">
        <v>464</v>
      </c>
      <c r="HG445" t="s">
        <v>6121</v>
      </c>
      <c r="HH445" t="s">
        <v>36</v>
      </c>
      <c r="HI445" t="s">
        <v>37</v>
      </c>
      <c r="HJ445">
        <v>42000000</v>
      </c>
      <c r="HK445">
        <v>2002</v>
      </c>
      <c r="HL445">
        <v>6.3</v>
      </c>
    </row>
    <row r="446" spans="2:220" x14ac:dyDescent="0.2">
      <c r="B446" t="s">
        <v>6470</v>
      </c>
      <c r="C446">
        <v>107</v>
      </c>
      <c r="D446">
        <v>52000688</v>
      </c>
      <c r="E446" t="s">
        <v>6471</v>
      </c>
      <c r="F446" t="s">
        <v>6472</v>
      </c>
      <c r="G446" t="s">
        <v>36</v>
      </c>
      <c r="H446" t="s">
        <v>37</v>
      </c>
      <c r="I446">
        <v>40000000</v>
      </c>
      <c r="J446">
        <v>2010</v>
      </c>
      <c r="K446">
        <v>6.4</v>
      </c>
      <c r="M446" t="s">
        <v>6140</v>
      </c>
      <c r="N446">
        <v>130</v>
      </c>
      <c r="O446">
        <v>51185897</v>
      </c>
      <c r="P446" t="s">
        <v>1517</v>
      </c>
      <c r="Q446" t="s">
        <v>6467</v>
      </c>
      <c r="R446" t="s">
        <v>36</v>
      </c>
      <c r="S446" t="s">
        <v>55</v>
      </c>
      <c r="T446">
        <v>30000000</v>
      </c>
      <c r="U446">
        <v>1987</v>
      </c>
      <c r="V446">
        <v>6.7</v>
      </c>
      <c r="AT446" t="s">
        <v>1056</v>
      </c>
      <c r="AU446">
        <v>101</v>
      </c>
      <c r="AV446">
        <v>60328558</v>
      </c>
      <c r="AW446" t="s">
        <v>545</v>
      </c>
      <c r="AX446" t="s">
        <v>7900</v>
      </c>
      <c r="AY446" t="s">
        <v>36</v>
      </c>
      <c r="AZ446" t="s">
        <v>37</v>
      </c>
      <c r="BA446">
        <v>32000000</v>
      </c>
      <c r="BB446">
        <v>1988</v>
      </c>
      <c r="BC446">
        <v>7</v>
      </c>
      <c r="BE446" t="s">
        <v>8563</v>
      </c>
      <c r="BF446">
        <v>130</v>
      </c>
      <c r="BG446">
        <v>15709385</v>
      </c>
      <c r="BH446" t="s">
        <v>1401</v>
      </c>
      <c r="BI446" t="s">
        <v>8564</v>
      </c>
      <c r="BJ446" t="s">
        <v>36</v>
      </c>
      <c r="BK446" t="s">
        <v>37</v>
      </c>
      <c r="BL446">
        <v>30000000</v>
      </c>
      <c r="BM446">
        <v>2008</v>
      </c>
      <c r="BN446">
        <v>6.7</v>
      </c>
      <c r="CA446" t="s">
        <v>9514</v>
      </c>
      <c r="CB446">
        <v>100</v>
      </c>
      <c r="CC446">
        <v>52528330</v>
      </c>
      <c r="CD446" t="s">
        <v>3997</v>
      </c>
      <c r="CE446" t="s">
        <v>9515</v>
      </c>
      <c r="CF446" t="s">
        <v>36</v>
      </c>
      <c r="CG446" t="s">
        <v>37</v>
      </c>
      <c r="CH446">
        <v>25000000</v>
      </c>
      <c r="CI446">
        <v>2013</v>
      </c>
      <c r="CJ446">
        <v>4.7</v>
      </c>
      <c r="CL446" t="s">
        <v>1159</v>
      </c>
      <c r="CM446">
        <v>108</v>
      </c>
      <c r="CN446">
        <v>1339152</v>
      </c>
      <c r="CO446" t="s">
        <v>299</v>
      </c>
      <c r="CP446" t="s">
        <v>2947</v>
      </c>
      <c r="CQ446" t="s">
        <v>36</v>
      </c>
      <c r="CR446" t="s">
        <v>1463</v>
      </c>
      <c r="CS446">
        <v>81200000</v>
      </c>
      <c r="CT446">
        <v>2015</v>
      </c>
      <c r="CU446">
        <v>7.8</v>
      </c>
      <c r="CW446" t="s">
        <v>12776</v>
      </c>
      <c r="CX446">
        <v>98</v>
      </c>
      <c r="CY446">
        <v>42592530</v>
      </c>
      <c r="CZ446" t="s">
        <v>1541</v>
      </c>
      <c r="DA446" t="s">
        <v>12777</v>
      </c>
      <c r="DB446" t="s">
        <v>36</v>
      </c>
      <c r="DC446" t="s">
        <v>37</v>
      </c>
      <c r="DD446">
        <v>15000000</v>
      </c>
      <c r="DE446">
        <v>2015</v>
      </c>
      <c r="DF446">
        <v>6.2</v>
      </c>
      <c r="DS446" t="s">
        <v>6708</v>
      </c>
      <c r="DT446">
        <v>93</v>
      </c>
      <c r="DV446" t="s">
        <v>698</v>
      </c>
      <c r="DW446" t="s">
        <v>15611</v>
      </c>
      <c r="DX446" t="s">
        <v>36</v>
      </c>
      <c r="DY446" t="s">
        <v>37</v>
      </c>
      <c r="DZ446">
        <v>10000000</v>
      </c>
      <c r="EA446">
        <v>2011</v>
      </c>
      <c r="EB446">
        <v>5.8</v>
      </c>
      <c r="EZ446" t="s">
        <v>15807</v>
      </c>
      <c r="FA446">
        <v>90</v>
      </c>
      <c r="FC446" t="s">
        <v>158</v>
      </c>
      <c r="FD446" t="s">
        <v>15808</v>
      </c>
      <c r="FE446" t="s">
        <v>36</v>
      </c>
      <c r="FF446" t="s">
        <v>55</v>
      </c>
      <c r="FG446">
        <v>8800000</v>
      </c>
      <c r="FH446">
        <v>2004</v>
      </c>
      <c r="FI446">
        <v>6.1</v>
      </c>
      <c r="FV446" t="s">
        <v>7225</v>
      </c>
      <c r="FW446">
        <v>102</v>
      </c>
      <c r="FX446">
        <v>25277561</v>
      </c>
      <c r="FY446" t="s">
        <v>980</v>
      </c>
      <c r="FZ446" t="s">
        <v>14145</v>
      </c>
      <c r="GA446" t="s">
        <v>36</v>
      </c>
      <c r="GB446" t="s">
        <v>37</v>
      </c>
      <c r="GC446">
        <v>12000000</v>
      </c>
      <c r="GD446">
        <v>2014</v>
      </c>
      <c r="GE446">
        <v>6.5</v>
      </c>
      <c r="GG446" t="s">
        <v>7402</v>
      </c>
      <c r="GH446">
        <v>100</v>
      </c>
      <c r="GI446">
        <v>4884663</v>
      </c>
      <c r="GJ446" t="s">
        <v>14574</v>
      </c>
      <c r="GK446" t="s">
        <v>14575</v>
      </c>
      <c r="GL446" t="s">
        <v>36</v>
      </c>
      <c r="GM446" t="s">
        <v>37</v>
      </c>
      <c r="GN446">
        <v>12000000</v>
      </c>
      <c r="GO446">
        <v>1986</v>
      </c>
      <c r="GP446">
        <v>5.5</v>
      </c>
      <c r="HC446" t="s">
        <v>2563</v>
      </c>
      <c r="HD446">
        <v>124</v>
      </c>
      <c r="HE446">
        <v>41256277</v>
      </c>
      <c r="HF446" t="s">
        <v>852</v>
      </c>
      <c r="HG446" t="s">
        <v>5257</v>
      </c>
      <c r="HH446" t="s">
        <v>36</v>
      </c>
      <c r="HI446" t="s">
        <v>37</v>
      </c>
      <c r="HJ446">
        <v>50000000</v>
      </c>
      <c r="HK446">
        <v>1997</v>
      </c>
      <c r="HL446">
        <v>5.9</v>
      </c>
    </row>
    <row r="447" spans="2:220" x14ac:dyDescent="0.2">
      <c r="B447" t="s">
        <v>4529</v>
      </c>
      <c r="C447">
        <v>96</v>
      </c>
      <c r="D447">
        <v>51774002</v>
      </c>
      <c r="E447" t="s">
        <v>703</v>
      </c>
      <c r="F447" t="s">
        <v>4531</v>
      </c>
      <c r="G447" t="s">
        <v>36</v>
      </c>
      <c r="H447" t="s">
        <v>37</v>
      </c>
      <c r="I447">
        <v>57000000</v>
      </c>
      <c r="J447">
        <v>2011</v>
      </c>
      <c r="K447">
        <v>4.3</v>
      </c>
      <c r="M447" t="s">
        <v>715</v>
      </c>
      <c r="N447">
        <v>119</v>
      </c>
      <c r="O447">
        <v>51178893</v>
      </c>
      <c r="P447" t="s">
        <v>946</v>
      </c>
      <c r="Q447" t="s">
        <v>4799</v>
      </c>
      <c r="R447" t="s">
        <v>36</v>
      </c>
      <c r="S447" t="s">
        <v>37</v>
      </c>
      <c r="T447">
        <v>50000000</v>
      </c>
      <c r="U447">
        <v>2014</v>
      </c>
      <c r="V447">
        <v>6.4</v>
      </c>
      <c r="AT447" t="s">
        <v>8233</v>
      </c>
      <c r="AU447">
        <v>99</v>
      </c>
      <c r="AV447">
        <v>60269340</v>
      </c>
      <c r="AW447" t="s">
        <v>4797</v>
      </c>
      <c r="AX447" t="s">
        <v>8234</v>
      </c>
      <c r="AY447" t="s">
        <v>36</v>
      </c>
      <c r="AZ447" t="s">
        <v>37</v>
      </c>
      <c r="BA447">
        <v>30000000</v>
      </c>
      <c r="BB447">
        <v>2008</v>
      </c>
      <c r="BC447">
        <v>6</v>
      </c>
      <c r="BE447" t="s">
        <v>11206</v>
      </c>
      <c r="BF447">
        <v>96</v>
      </c>
      <c r="BG447">
        <v>15427192</v>
      </c>
      <c r="BH447" t="s">
        <v>1247</v>
      </c>
      <c r="BI447" t="s">
        <v>12487</v>
      </c>
      <c r="BJ447" t="s">
        <v>36</v>
      </c>
      <c r="BK447" t="s">
        <v>37</v>
      </c>
      <c r="BL447">
        <v>16000000</v>
      </c>
      <c r="BM447">
        <v>2000</v>
      </c>
      <c r="BN447">
        <v>5.6</v>
      </c>
      <c r="CA447" t="s">
        <v>758</v>
      </c>
      <c r="CB447">
        <v>136</v>
      </c>
      <c r="CC447">
        <v>52474616</v>
      </c>
      <c r="CD447" t="s">
        <v>120</v>
      </c>
      <c r="CE447" t="s">
        <v>3408</v>
      </c>
      <c r="CF447" t="s">
        <v>36</v>
      </c>
      <c r="CG447" t="s">
        <v>37</v>
      </c>
      <c r="CH447">
        <v>70000000</v>
      </c>
      <c r="CI447">
        <v>2010</v>
      </c>
      <c r="CJ447">
        <v>6.3</v>
      </c>
      <c r="CL447" t="s">
        <v>22541</v>
      </c>
      <c r="CM447">
        <v>101</v>
      </c>
      <c r="CN447">
        <v>1111615</v>
      </c>
      <c r="CO447" t="s">
        <v>20302</v>
      </c>
      <c r="CP447" t="s">
        <v>22568</v>
      </c>
      <c r="CQ447" t="s">
        <v>36</v>
      </c>
      <c r="CR447" t="s">
        <v>37</v>
      </c>
      <c r="CS447">
        <v>500000</v>
      </c>
      <c r="CT447">
        <v>2003</v>
      </c>
      <c r="CU447">
        <v>6</v>
      </c>
      <c r="CW447" t="s">
        <v>1112</v>
      </c>
      <c r="CX447">
        <v>106</v>
      </c>
      <c r="CY447">
        <v>163192114</v>
      </c>
      <c r="CZ447" t="s">
        <v>226</v>
      </c>
      <c r="DA447" t="s">
        <v>1298</v>
      </c>
      <c r="DB447" t="s">
        <v>36</v>
      </c>
      <c r="DC447" t="s">
        <v>37</v>
      </c>
      <c r="DD447">
        <v>125000000</v>
      </c>
      <c r="DE447">
        <v>2010</v>
      </c>
      <c r="DF447">
        <v>5.8</v>
      </c>
      <c r="DS447" t="s">
        <v>15801</v>
      </c>
      <c r="DT447">
        <v>76</v>
      </c>
      <c r="DV447" t="s">
        <v>3162</v>
      </c>
      <c r="DW447" t="s">
        <v>15804</v>
      </c>
      <c r="DX447" t="s">
        <v>36</v>
      </c>
      <c r="DY447" t="s">
        <v>55</v>
      </c>
      <c r="EA447">
        <v>2010</v>
      </c>
      <c r="EB447">
        <v>5.7</v>
      </c>
      <c r="EZ447" t="s">
        <v>15881</v>
      </c>
      <c r="FA447">
        <v>101</v>
      </c>
      <c r="FC447" t="s">
        <v>3742</v>
      </c>
      <c r="FD447" t="s">
        <v>15882</v>
      </c>
      <c r="FE447" t="s">
        <v>36</v>
      </c>
      <c r="FF447" t="s">
        <v>37</v>
      </c>
      <c r="FG447">
        <v>9000000</v>
      </c>
      <c r="FH447">
        <v>2013</v>
      </c>
      <c r="FI447">
        <v>5.3</v>
      </c>
      <c r="FV447" t="s">
        <v>7132</v>
      </c>
      <c r="FW447">
        <v>102</v>
      </c>
      <c r="FX447">
        <v>25266129</v>
      </c>
      <c r="FY447" t="s">
        <v>1145</v>
      </c>
      <c r="FZ447" t="s">
        <v>7507</v>
      </c>
      <c r="GA447" t="s">
        <v>36</v>
      </c>
      <c r="GB447" t="s">
        <v>37</v>
      </c>
      <c r="GC447">
        <v>35000000</v>
      </c>
      <c r="GD447">
        <v>2004</v>
      </c>
      <c r="GE447">
        <v>6.2</v>
      </c>
      <c r="GG447" t="s">
        <v>6825</v>
      </c>
      <c r="GH447">
        <v>84</v>
      </c>
      <c r="GI447">
        <v>4777007</v>
      </c>
      <c r="GJ447" t="s">
        <v>6821</v>
      </c>
      <c r="GK447" t="s">
        <v>6828</v>
      </c>
      <c r="GL447" t="s">
        <v>36</v>
      </c>
      <c r="GM447" t="s">
        <v>1463</v>
      </c>
      <c r="GN447">
        <v>40000000</v>
      </c>
      <c r="GO447">
        <v>2001</v>
      </c>
      <c r="GP447">
        <v>5.8</v>
      </c>
      <c r="HC447" t="s">
        <v>258</v>
      </c>
      <c r="HD447">
        <v>97</v>
      </c>
      <c r="HE447">
        <v>41067398</v>
      </c>
      <c r="HF447" t="s">
        <v>2844</v>
      </c>
      <c r="HG447" t="s">
        <v>9557</v>
      </c>
      <c r="HH447" t="s">
        <v>36</v>
      </c>
      <c r="HI447" t="s">
        <v>37</v>
      </c>
      <c r="HJ447">
        <v>25000000</v>
      </c>
      <c r="HK447">
        <v>1997</v>
      </c>
      <c r="HL447">
        <v>6.1</v>
      </c>
    </row>
    <row r="448" spans="2:220" x14ac:dyDescent="0.2">
      <c r="B448" t="s">
        <v>3442</v>
      </c>
      <c r="C448">
        <v>101</v>
      </c>
      <c r="D448">
        <v>51758599</v>
      </c>
      <c r="E448" t="s">
        <v>6431</v>
      </c>
      <c r="F448" t="s">
        <v>7815</v>
      </c>
      <c r="G448" t="s">
        <v>36</v>
      </c>
      <c r="H448" t="s">
        <v>37</v>
      </c>
      <c r="I448">
        <v>33000000</v>
      </c>
      <c r="J448">
        <v>2001</v>
      </c>
      <c r="K448">
        <v>5.5</v>
      </c>
      <c r="M448" t="s">
        <v>16448</v>
      </c>
      <c r="N448">
        <v>110</v>
      </c>
      <c r="O448">
        <v>51100000</v>
      </c>
      <c r="P448" t="s">
        <v>19157</v>
      </c>
      <c r="Q448" t="s">
        <v>19158</v>
      </c>
      <c r="R448" t="s">
        <v>36</v>
      </c>
      <c r="S448" t="s">
        <v>55</v>
      </c>
      <c r="T448">
        <v>3000000</v>
      </c>
      <c r="U448">
        <v>1964</v>
      </c>
      <c r="V448">
        <v>7.8</v>
      </c>
      <c r="AT448" t="s">
        <v>2110</v>
      </c>
      <c r="AU448">
        <v>96</v>
      </c>
      <c r="AV448">
        <v>60154431</v>
      </c>
      <c r="AW448" t="s">
        <v>900</v>
      </c>
      <c r="AX448" t="s">
        <v>5597</v>
      </c>
      <c r="AY448" t="s">
        <v>36</v>
      </c>
      <c r="AZ448" t="s">
        <v>37</v>
      </c>
      <c r="BA448">
        <v>47000000</v>
      </c>
      <c r="BB448">
        <v>1996</v>
      </c>
      <c r="BC448">
        <v>6</v>
      </c>
      <c r="BE448" t="s">
        <v>9771</v>
      </c>
      <c r="BF448">
        <v>98</v>
      </c>
      <c r="BG448">
        <v>15361537</v>
      </c>
      <c r="BH448" t="s">
        <v>9773</v>
      </c>
      <c r="BI448" t="s">
        <v>9774</v>
      </c>
      <c r="BJ448" t="s">
        <v>36</v>
      </c>
      <c r="BK448" t="s">
        <v>765</v>
      </c>
      <c r="BL448">
        <v>13000000</v>
      </c>
      <c r="BM448">
        <v>2002</v>
      </c>
      <c r="BN448">
        <v>4.5999999999999996</v>
      </c>
      <c r="CA448" t="s">
        <v>3096</v>
      </c>
      <c r="CB448">
        <v>124</v>
      </c>
      <c r="CC448">
        <v>52418902</v>
      </c>
      <c r="CD448" t="s">
        <v>371</v>
      </c>
      <c r="CE448" t="s">
        <v>8342</v>
      </c>
      <c r="CF448" t="s">
        <v>36</v>
      </c>
      <c r="CG448" t="s">
        <v>37</v>
      </c>
      <c r="CH448">
        <v>30000000</v>
      </c>
      <c r="CI448">
        <v>2015</v>
      </c>
      <c r="CJ448">
        <v>7.5</v>
      </c>
      <c r="CL448" t="s">
        <v>14000</v>
      </c>
      <c r="CM448">
        <v>118</v>
      </c>
      <c r="CN448">
        <v>1089445</v>
      </c>
      <c r="CO448" t="s">
        <v>377</v>
      </c>
      <c r="CP448" t="s">
        <v>14001</v>
      </c>
      <c r="CQ448" t="s">
        <v>36</v>
      </c>
      <c r="CR448" t="s">
        <v>266</v>
      </c>
      <c r="CS448">
        <v>12500000</v>
      </c>
      <c r="CT448">
        <v>2009</v>
      </c>
      <c r="CU448">
        <v>7</v>
      </c>
      <c r="CW448" t="s">
        <v>3889</v>
      </c>
      <c r="CX448">
        <v>98</v>
      </c>
      <c r="CY448">
        <v>30857814</v>
      </c>
      <c r="CZ448" t="s">
        <v>436</v>
      </c>
      <c r="DA448" t="s">
        <v>12840</v>
      </c>
      <c r="DB448" t="s">
        <v>36</v>
      </c>
      <c r="DC448" t="s">
        <v>37</v>
      </c>
      <c r="DD448">
        <v>16000000</v>
      </c>
      <c r="DE448">
        <v>1987</v>
      </c>
      <c r="DF448">
        <v>8.1</v>
      </c>
      <c r="DS448" t="s">
        <v>15881</v>
      </c>
      <c r="DT448">
        <v>101</v>
      </c>
      <c r="DV448" t="s">
        <v>3742</v>
      </c>
      <c r="DW448" t="s">
        <v>15882</v>
      </c>
      <c r="DX448" t="s">
        <v>36</v>
      </c>
      <c r="DY448" t="s">
        <v>37</v>
      </c>
      <c r="DZ448">
        <v>9000000</v>
      </c>
      <c r="EA448">
        <v>2013</v>
      </c>
      <c r="EB448">
        <v>5.3</v>
      </c>
      <c r="FA448">
        <v>60</v>
      </c>
      <c r="FC448" t="s">
        <v>728</v>
      </c>
      <c r="FD448" t="s">
        <v>16134</v>
      </c>
      <c r="FE448" t="s">
        <v>36</v>
      </c>
      <c r="FI448">
        <v>8.3000000000000007</v>
      </c>
      <c r="FV448" t="s">
        <v>6669</v>
      </c>
      <c r="FW448">
        <v>119</v>
      </c>
      <c r="FX448">
        <v>25178165</v>
      </c>
      <c r="FY448" t="s">
        <v>586</v>
      </c>
      <c r="FZ448" t="s">
        <v>6670</v>
      </c>
      <c r="GA448" t="s">
        <v>36</v>
      </c>
      <c r="GB448" t="s">
        <v>37</v>
      </c>
      <c r="GC448">
        <v>40000000</v>
      </c>
      <c r="GD448">
        <v>2001</v>
      </c>
      <c r="GE448">
        <v>6.7</v>
      </c>
      <c r="GG448" t="s">
        <v>6889</v>
      </c>
      <c r="GH448">
        <v>126</v>
      </c>
      <c r="GI448">
        <v>4563029</v>
      </c>
      <c r="GJ448" t="s">
        <v>220</v>
      </c>
      <c r="GK448" t="s">
        <v>6890</v>
      </c>
      <c r="GL448" t="s">
        <v>36</v>
      </c>
      <c r="GM448" t="s">
        <v>5692</v>
      </c>
      <c r="GN448">
        <v>39200000</v>
      </c>
      <c r="GO448">
        <v>2013</v>
      </c>
      <c r="GP448">
        <v>7</v>
      </c>
      <c r="HC448" t="s">
        <v>9182</v>
      </c>
      <c r="HD448">
        <v>98</v>
      </c>
      <c r="HE448">
        <v>41008532</v>
      </c>
      <c r="HF448" t="s">
        <v>1525</v>
      </c>
      <c r="HG448" t="s">
        <v>9183</v>
      </c>
      <c r="HH448" t="s">
        <v>36</v>
      </c>
      <c r="HI448" t="s">
        <v>37</v>
      </c>
      <c r="HJ448">
        <v>27000000</v>
      </c>
      <c r="HK448">
        <v>2016</v>
      </c>
      <c r="HL448">
        <v>6.7</v>
      </c>
    </row>
    <row r="449" spans="2:220" x14ac:dyDescent="0.2">
      <c r="B449" t="s">
        <v>9519</v>
      </c>
      <c r="C449">
        <v>117</v>
      </c>
      <c r="D449">
        <v>51533608</v>
      </c>
      <c r="E449" t="s">
        <v>226</v>
      </c>
      <c r="F449" t="s">
        <v>9520</v>
      </c>
      <c r="G449" t="s">
        <v>36</v>
      </c>
      <c r="H449" t="s">
        <v>37</v>
      </c>
      <c r="I449">
        <v>25000000</v>
      </c>
      <c r="J449">
        <v>2011</v>
      </c>
      <c r="K449">
        <v>6.8</v>
      </c>
      <c r="M449" t="s">
        <v>5823</v>
      </c>
      <c r="N449">
        <v>109</v>
      </c>
      <c r="O449">
        <v>51019112</v>
      </c>
      <c r="P449" t="s">
        <v>1946</v>
      </c>
      <c r="Q449" t="s">
        <v>5824</v>
      </c>
      <c r="R449" t="s">
        <v>36</v>
      </c>
      <c r="S449" t="s">
        <v>37</v>
      </c>
      <c r="T449">
        <v>50000000</v>
      </c>
      <c r="U449">
        <v>2005</v>
      </c>
      <c r="V449">
        <v>6.8</v>
      </c>
      <c r="AT449" t="s">
        <v>9514</v>
      </c>
      <c r="AU449">
        <v>121</v>
      </c>
      <c r="AV449">
        <v>60072596</v>
      </c>
      <c r="AW449" t="s">
        <v>6431</v>
      </c>
      <c r="AX449" t="s">
        <v>10729</v>
      </c>
      <c r="AY449" t="s">
        <v>36</v>
      </c>
      <c r="AZ449" t="s">
        <v>37</v>
      </c>
      <c r="BA449">
        <v>20000000</v>
      </c>
      <c r="BB449">
        <v>2010</v>
      </c>
      <c r="BC449">
        <v>4.4000000000000004</v>
      </c>
      <c r="BE449" t="s">
        <v>5959</v>
      </c>
      <c r="BF449">
        <v>99</v>
      </c>
      <c r="BG449">
        <v>15279680</v>
      </c>
      <c r="BH449" t="s">
        <v>703</v>
      </c>
      <c r="BI449" t="s">
        <v>5961</v>
      </c>
      <c r="BJ449" t="s">
        <v>36</v>
      </c>
      <c r="BK449" t="s">
        <v>37</v>
      </c>
      <c r="BL449">
        <v>40000000</v>
      </c>
      <c r="BM449">
        <v>2008</v>
      </c>
      <c r="BN449">
        <v>5.4</v>
      </c>
      <c r="CA449" t="s">
        <v>5380</v>
      </c>
      <c r="CB449">
        <v>110</v>
      </c>
      <c r="CC449">
        <v>52353636</v>
      </c>
      <c r="CD449" t="s">
        <v>545</v>
      </c>
      <c r="CE449" t="s">
        <v>8890</v>
      </c>
      <c r="CF449" t="s">
        <v>36</v>
      </c>
      <c r="CG449" t="s">
        <v>37</v>
      </c>
      <c r="CH449">
        <v>21000000</v>
      </c>
      <c r="CI449">
        <v>2001</v>
      </c>
      <c r="CJ449">
        <v>7.6</v>
      </c>
      <c r="CL449" t="s">
        <v>11429</v>
      </c>
      <c r="CM449">
        <v>88</v>
      </c>
      <c r="CN449">
        <v>1064277</v>
      </c>
      <c r="CO449" t="s">
        <v>1651</v>
      </c>
      <c r="CP449" t="s">
        <v>11431</v>
      </c>
      <c r="CQ449" t="s">
        <v>36</v>
      </c>
      <c r="CR449" t="s">
        <v>37</v>
      </c>
      <c r="CS449">
        <v>20000000</v>
      </c>
      <c r="CT449">
        <v>2012</v>
      </c>
      <c r="CU449">
        <v>6.7</v>
      </c>
      <c r="CW449" t="s">
        <v>12886</v>
      </c>
      <c r="CX449">
        <v>90</v>
      </c>
      <c r="CY449">
        <v>26421314</v>
      </c>
      <c r="CZ449" t="s">
        <v>12889</v>
      </c>
      <c r="DA449" t="s">
        <v>12890</v>
      </c>
      <c r="DB449" t="s">
        <v>36</v>
      </c>
      <c r="DC449" t="s">
        <v>37</v>
      </c>
      <c r="DD449">
        <v>15000000</v>
      </c>
      <c r="DE449">
        <v>2000</v>
      </c>
      <c r="DF449">
        <v>4</v>
      </c>
      <c r="DS449" t="s">
        <v>2493</v>
      </c>
      <c r="DT449">
        <v>130</v>
      </c>
      <c r="DV449" t="s">
        <v>2495</v>
      </c>
      <c r="DW449" t="s">
        <v>2496</v>
      </c>
      <c r="DX449" t="s">
        <v>36</v>
      </c>
      <c r="DY449" t="s">
        <v>37</v>
      </c>
      <c r="DZ449">
        <v>8000000</v>
      </c>
      <c r="EA449">
        <v>1982</v>
      </c>
      <c r="EB449">
        <v>6.9</v>
      </c>
      <c r="FA449">
        <v>60</v>
      </c>
      <c r="FC449" t="s">
        <v>13384</v>
      </c>
      <c r="FD449" t="s">
        <v>16628</v>
      </c>
      <c r="FE449" t="s">
        <v>36</v>
      </c>
      <c r="FF449" t="s">
        <v>37</v>
      </c>
      <c r="FI449">
        <v>7.4</v>
      </c>
      <c r="FV449" t="s">
        <v>10989</v>
      </c>
      <c r="FW449">
        <v>90</v>
      </c>
      <c r="FX449">
        <v>25077977</v>
      </c>
      <c r="FY449" t="s">
        <v>2189</v>
      </c>
      <c r="FZ449" t="s">
        <v>10990</v>
      </c>
      <c r="GA449" t="s">
        <v>36</v>
      </c>
      <c r="GB449" t="s">
        <v>37</v>
      </c>
      <c r="GC449">
        <v>20000000</v>
      </c>
      <c r="GD449">
        <v>2010</v>
      </c>
      <c r="GE449">
        <v>5.3</v>
      </c>
      <c r="GG449" t="s">
        <v>1900</v>
      </c>
      <c r="GH449">
        <v>95</v>
      </c>
      <c r="GI449">
        <v>4411102</v>
      </c>
      <c r="GJ449" t="s">
        <v>980</v>
      </c>
      <c r="GK449" t="s">
        <v>1903</v>
      </c>
      <c r="GL449" t="s">
        <v>36</v>
      </c>
      <c r="GM449" t="s">
        <v>37</v>
      </c>
      <c r="GN449">
        <v>100000000</v>
      </c>
      <c r="GO449">
        <v>2002</v>
      </c>
      <c r="GP449">
        <v>3.8</v>
      </c>
      <c r="HC449" t="s">
        <v>20655</v>
      </c>
      <c r="HD449">
        <v>87</v>
      </c>
      <c r="HE449">
        <v>40990055</v>
      </c>
      <c r="HF449" t="s">
        <v>19163</v>
      </c>
      <c r="HG449" t="s">
        <v>20656</v>
      </c>
      <c r="HH449" t="s">
        <v>36</v>
      </c>
      <c r="HI449" t="s">
        <v>1463</v>
      </c>
      <c r="HJ449">
        <v>1800000</v>
      </c>
      <c r="HK449">
        <v>2010</v>
      </c>
      <c r="HL449">
        <v>5.6</v>
      </c>
    </row>
    <row r="450" spans="2:220" x14ac:dyDescent="0.2">
      <c r="B450" t="s">
        <v>1615</v>
      </c>
      <c r="C450">
        <v>133</v>
      </c>
      <c r="D450">
        <v>51483949</v>
      </c>
      <c r="E450" t="s">
        <v>283</v>
      </c>
      <c r="F450" t="s">
        <v>10385</v>
      </c>
      <c r="G450" t="s">
        <v>36</v>
      </c>
      <c r="H450" t="s">
        <v>55</v>
      </c>
      <c r="I450">
        <v>22000000</v>
      </c>
      <c r="J450">
        <v>2003</v>
      </c>
      <c r="K450">
        <v>7</v>
      </c>
      <c r="M450" t="s">
        <v>3237</v>
      </c>
      <c r="N450">
        <v>139</v>
      </c>
      <c r="O450">
        <v>50859889</v>
      </c>
      <c r="P450" t="s">
        <v>6461</v>
      </c>
      <c r="Q450" t="s">
        <v>6462</v>
      </c>
      <c r="R450" t="s">
        <v>6466</v>
      </c>
      <c r="S450" t="s">
        <v>37</v>
      </c>
      <c r="T450">
        <v>40000000</v>
      </c>
      <c r="U450">
        <v>2006</v>
      </c>
      <c r="V450">
        <v>7.8</v>
      </c>
      <c r="AT450" t="s">
        <v>11759</v>
      </c>
      <c r="AU450">
        <v>98</v>
      </c>
      <c r="AV450">
        <v>60057639</v>
      </c>
      <c r="AW450" t="s">
        <v>802</v>
      </c>
      <c r="AX450" t="s">
        <v>11760</v>
      </c>
      <c r="AY450" t="s">
        <v>36</v>
      </c>
      <c r="AZ450" t="s">
        <v>37</v>
      </c>
      <c r="BA450">
        <v>18000000</v>
      </c>
      <c r="BB450">
        <v>2003</v>
      </c>
      <c r="BC450">
        <v>7.1</v>
      </c>
      <c r="BE450" t="s">
        <v>23553</v>
      </c>
      <c r="BF450">
        <v>97</v>
      </c>
      <c r="BG450">
        <v>15180000</v>
      </c>
      <c r="BH450" t="s">
        <v>3327</v>
      </c>
      <c r="BI450" t="s">
        <v>23554</v>
      </c>
      <c r="BJ450" t="s">
        <v>36</v>
      </c>
      <c r="BK450" t="s">
        <v>37</v>
      </c>
      <c r="BL450">
        <v>500000</v>
      </c>
      <c r="BM450">
        <v>1971</v>
      </c>
      <c r="BN450">
        <v>5.5</v>
      </c>
      <c r="CA450" t="s">
        <v>6483</v>
      </c>
      <c r="CB450">
        <v>99</v>
      </c>
      <c r="CC450">
        <v>52320979</v>
      </c>
      <c r="CD450" t="s">
        <v>586</v>
      </c>
      <c r="CE450" t="s">
        <v>6484</v>
      </c>
      <c r="CF450" t="s">
        <v>36</v>
      </c>
      <c r="CG450" t="s">
        <v>37</v>
      </c>
      <c r="CH450">
        <v>40000000</v>
      </c>
      <c r="CI450">
        <v>2006</v>
      </c>
      <c r="CJ450">
        <v>6.8</v>
      </c>
      <c r="CL450" t="s">
        <v>23518</v>
      </c>
      <c r="CM450">
        <v>89</v>
      </c>
      <c r="CN450">
        <v>925402</v>
      </c>
      <c r="CO450" t="s">
        <v>23520</v>
      </c>
      <c r="CP450" t="s">
        <v>23521</v>
      </c>
      <c r="CQ450" t="s">
        <v>22075</v>
      </c>
      <c r="CR450" t="s">
        <v>13545</v>
      </c>
      <c r="CS450">
        <v>180000</v>
      </c>
      <c r="CT450">
        <v>1997</v>
      </c>
      <c r="CU450">
        <v>8.5</v>
      </c>
      <c r="CW450" t="s">
        <v>10957</v>
      </c>
      <c r="CX450">
        <v>101</v>
      </c>
      <c r="CY450">
        <v>24881000</v>
      </c>
      <c r="CZ450" t="s">
        <v>7383</v>
      </c>
      <c r="DA450" t="s">
        <v>12895</v>
      </c>
      <c r="DB450" t="s">
        <v>36</v>
      </c>
      <c r="DC450" t="s">
        <v>37</v>
      </c>
      <c r="DD450">
        <v>15000000</v>
      </c>
      <c r="DE450">
        <v>1996</v>
      </c>
      <c r="DF450">
        <v>6.2</v>
      </c>
      <c r="DS450" t="s">
        <v>16561</v>
      </c>
      <c r="DT450">
        <v>79</v>
      </c>
      <c r="DV450" t="s">
        <v>16563</v>
      </c>
      <c r="DW450" t="s">
        <v>16564</v>
      </c>
      <c r="DX450" t="s">
        <v>36</v>
      </c>
      <c r="DY450" t="s">
        <v>37</v>
      </c>
      <c r="DZ450">
        <v>350000</v>
      </c>
      <c r="EA450">
        <v>1978</v>
      </c>
      <c r="EB450">
        <v>4.0999999999999996</v>
      </c>
      <c r="EZ450" t="s">
        <v>4848</v>
      </c>
      <c r="FA450">
        <v>88</v>
      </c>
      <c r="FC450" t="s">
        <v>5462</v>
      </c>
      <c r="FD450" t="s">
        <v>16748</v>
      </c>
      <c r="FE450" t="s">
        <v>36</v>
      </c>
      <c r="FF450" t="s">
        <v>37</v>
      </c>
      <c r="FG450">
        <v>7000000</v>
      </c>
      <c r="FH450">
        <v>2011</v>
      </c>
      <c r="FI450">
        <v>4.8</v>
      </c>
      <c r="FV450" t="s">
        <v>13452</v>
      </c>
      <c r="FW450">
        <v>106</v>
      </c>
      <c r="FX450">
        <v>25047631</v>
      </c>
      <c r="FY450" t="s">
        <v>5967</v>
      </c>
      <c r="FZ450" t="s">
        <v>17017</v>
      </c>
      <c r="GA450" t="s">
        <v>36</v>
      </c>
      <c r="GB450" t="s">
        <v>37</v>
      </c>
      <c r="GC450">
        <v>6000000</v>
      </c>
      <c r="GD450">
        <v>1999</v>
      </c>
      <c r="GE450">
        <v>6.9</v>
      </c>
      <c r="GG450" t="s">
        <v>9968</v>
      </c>
      <c r="GH450">
        <v>104</v>
      </c>
      <c r="GI450">
        <v>4064333</v>
      </c>
      <c r="GJ450" t="s">
        <v>206</v>
      </c>
      <c r="GK450" t="s">
        <v>9969</v>
      </c>
      <c r="GL450" t="s">
        <v>36</v>
      </c>
      <c r="GM450" t="s">
        <v>37</v>
      </c>
      <c r="GN450">
        <v>25000000</v>
      </c>
      <c r="GO450">
        <v>1995</v>
      </c>
      <c r="GP450">
        <v>5.2</v>
      </c>
      <c r="HC450" t="s">
        <v>505</v>
      </c>
      <c r="HD450">
        <v>109</v>
      </c>
      <c r="HE450">
        <v>40983001</v>
      </c>
      <c r="HF450" t="s">
        <v>371</v>
      </c>
      <c r="HG450" t="s">
        <v>12798</v>
      </c>
      <c r="HH450" t="s">
        <v>36</v>
      </c>
      <c r="HI450" t="s">
        <v>37</v>
      </c>
      <c r="HJ450">
        <v>7000000</v>
      </c>
      <c r="HK450">
        <v>2012</v>
      </c>
      <c r="HL450">
        <v>7.7</v>
      </c>
    </row>
    <row r="451" spans="2:220" x14ac:dyDescent="0.2">
      <c r="B451" t="s">
        <v>497</v>
      </c>
      <c r="C451">
        <v>103</v>
      </c>
      <c r="D451">
        <v>51317350</v>
      </c>
      <c r="E451" t="s">
        <v>534</v>
      </c>
      <c r="F451" t="s">
        <v>4520</v>
      </c>
      <c r="G451" t="s">
        <v>36</v>
      </c>
      <c r="H451" t="s">
        <v>37</v>
      </c>
      <c r="I451">
        <v>57000000</v>
      </c>
      <c r="J451">
        <v>1996</v>
      </c>
      <c r="K451">
        <v>6.4</v>
      </c>
      <c r="M451" t="s">
        <v>4137</v>
      </c>
      <c r="N451">
        <v>93</v>
      </c>
      <c r="O451">
        <v>50818750</v>
      </c>
      <c r="P451" t="s">
        <v>1203</v>
      </c>
      <c r="Q451" t="s">
        <v>4138</v>
      </c>
      <c r="R451" t="s">
        <v>36</v>
      </c>
      <c r="S451" t="s">
        <v>55</v>
      </c>
      <c r="T451">
        <v>60000000</v>
      </c>
      <c r="U451">
        <v>2008</v>
      </c>
      <c r="V451">
        <v>6.1</v>
      </c>
      <c r="AT451" t="s">
        <v>11125</v>
      </c>
      <c r="AU451">
        <v>89</v>
      </c>
      <c r="AV451">
        <v>60008303</v>
      </c>
      <c r="AW451" t="s">
        <v>2470</v>
      </c>
      <c r="AX451" t="s">
        <v>13707</v>
      </c>
      <c r="AY451" t="s">
        <v>36</v>
      </c>
      <c r="AZ451" t="s">
        <v>37</v>
      </c>
      <c r="BA451">
        <v>13000000</v>
      </c>
      <c r="BB451">
        <v>2000</v>
      </c>
      <c r="BC451">
        <v>4.9000000000000004</v>
      </c>
      <c r="BE451" t="s">
        <v>13028</v>
      </c>
      <c r="BF451">
        <v>110</v>
      </c>
      <c r="BG451">
        <v>15156200</v>
      </c>
      <c r="BH451" t="s">
        <v>15013</v>
      </c>
      <c r="BI451" t="s">
        <v>15014</v>
      </c>
      <c r="BJ451" t="s">
        <v>36</v>
      </c>
      <c r="BK451" t="s">
        <v>37</v>
      </c>
      <c r="BL451">
        <v>30000000</v>
      </c>
      <c r="BM451">
        <v>1999</v>
      </c>
      <c r="BN451">
        <v>6</v>
      </c>
      <c r="CA451" t="s">
        <v>485</v>
      </c>
      <c r="CB451">
        <v>119</v>
      </c>
      <c r="CC451">
        <v>52293982</v>
      </c>
      <c r="CD451" t="s">
        <v>521</v>
      </c>
      <c r="CE451" t="s">
        <v>14813</v>
      </c>
      <c r="CF451" t="s">
        <v>36</v>
      </c>
      <c r="CG451" t="s">
        <v>37</v>
      </c>
      <c r="CH451">
        <v>13800000</v>
      </c>
      <c r="CI451">
        <v>1986</v>
      </c>
      <c r="CJ451">
        <v>7</v>
      </c>
      <c r="CL451" t="s">
        <v>16401</v>
      </c>
      <c r="CM451">
        <v>153</v>
      </c>
      <c r="CN451">
        <v>872643</v>
      </c>
      <c r="CO451" t="s">
        <v>16403</v>
      </c>
      <c r="CP451" t="s">
        <v>16404</v>
      </c>
      <c r="CQ451" t="s">
        <v>5609</v>
      </c>
      <c r="CR451" t="s">
        <v>37</v>
      </c>
      <c r="CS451">
        <v>6000000</v>
      </c>
      <c r="CT451">
        <v>2007</v>
      </c>
      <c r="CU451">
        <v>5.4</v>
      </c>
      <c r="CW451" t="s">
        <v>12902</v>
      </c>
      <c r="CX451">
        <v>103</v>
      </c>
      <c r="CY451">
        <v>26161406</v>
      </c>
      <c r="CZ451" t="s">
        <v>12904</v>
      </c>
      <c r="DA451" t="s">
        <v>12905</v>
      </c>
      <c r="DB451" t="s">
        <v>36</v>
      </c>
      <c r="DC451" t="s">
        <v>37</v>
      </c>
      <c r="DD451">
        <v>15000000</v>
      </c>
      <c r="DE451">
        <v>2010</v>
      </c>
      <c r="DF451">
        <v>6.7</v>
      </c>
      <c r="DS451" t="s">
        <v>4848</v>
      </c>
      <c r="DT451">
        <v>88</v>
      </c>
      <c r="DV451" t="s">
        <v>5462</v>
      </c>
      <c r="DW451" t="s">
        <v>16748</v>
      </c>
      <c r="DX451" t="s">
        <v>36</v>
      </c>
      <c r="DY451" t="s">
        <v>37</v>
      </c>
      <c r="DZ451">
        <v>7000000</v>
      </c>
      <c r="EA451">
        <v>2011</v>
      </c>
      <c r="EB451">
        <v>4.8</v>
      </c>
      <c r="FA451">
        <v>44</v>
      </c>
      <c r="FC451" t="s">
        <v>9000</v>
      </c>
      <c r="FD451" t="s">
        <v>17158</v>
      </c>
      <c r="FE451" t="s">
        <v>36</v>
      </c>
      <c r="FF451" t="s">
        <v>37</v>
      </c>
      <c r="FI451">
        <v>8.4</v>
      </c>
      <c r="FV451" t="s">
        <v>18465</v>
      </c>
      <c r="FW451">
        <v>120</v>
      </c>
      <c r="FX451">
        <v>25000000</v>
      </c>
      <c r="FY451" t="s">
        <v>19666</v>
      </c>
      <c r="FZ451" t="s">
        <v>19667</v>
      </c>
      <c r="GA451" t="s">
        <v>36</v>
      </c>
      <c r="GB451" t="s">
        <v>37</v>
      </c>
      <c r="GC451">
        <v>2883848</v>
      </c>
      <c r="GD451">
        <v>1959</v>
      </c>
      <c r="GE451">
        <v>8.3000000000000007</v>
      </c>
      <c r="GG451" t="s">
        <v>11997</v>
      </c>
      <c r="GH451">
        <v>112</v>
      </c>
      <c r="GI451">
        <v>3707794</v>
      </c>
      <c r="GJ451" t="s">
        <v>82</v>
      </c>
      <c r="GK451" t="s">
        <v>11998</v>
      </c>
      <c r="GL451" t="s">
        <v>36</v>
      </c>
      <c r="GM451" t="s">
        <v>12002</v>
      </c>
      <c r="GN451">
        <v>18000000</v>
      </c>
      <c r="GO451">
        <v>2016</v>
      </c>
      <c r="GP451">
        <v>6.7</v>
      </c>
      <c r="HC451" t="s">
        <v>1013</v>
      </c>
      <c r="HD451">
        <v>116</v>
      </c>
      <c r="HE451">
        <v>40932372</v>
      </c>
      <c r="HF451" t="s">
        <v>1725</v>
      </c>
      <c r="HG451" t="s">
        <v>3419</v>
      </c>
      <c r="HH451" t="s">
        <v>36</v>
      </c>
      <c r="HI451" t="s">
        <v>37</v>
      </c>
      <c r="HJ451">
        <v>70000000</v>
      </c>
      <c r="HK451">
        <v>1998</v>
      </c>
      <c r="HL451">
        <v>6.3</v>
      </c>
    </row>
    <row r="452" spans="2:220" x14ac:dyDescent="0.2">
      <c r="B452" t="s">
        <v>6140</v>
      </c>
      <c r="C452">
        <v>130</v>
      </c>
      <c r="D452">
        <v>51185897</v>
      </c>
      <c r="E452" t="s">
        <v>1517</v>
      </c>
      <c r="F452" t="s">
        <v>6467</v>
      </c>
      <c r="G452" t="s">
        <v>36</v>
      </c>
      <c r="H452" t="s">
        <v>55</v>
      </c>
      <c r="I452">
        <v>30000000</v>
      </c>
      <c r="J452">
        <v>1987</v>
      </c>
      <c r="K452">
        <v>6.7</v>
      </c>
      <c r="M452" t="s">
        <v>4186</v>
      </c>
      <c r="N452">
        <v>96</v>
      </c>
      <c r="O452">
        <v>50807639</v>
      </c>
      <c r="P452" t="s">
        <v>4187</v>
      </c>
      <c r="Q452" t="s">
        <v>4188</v>
      </c>
      <c r="R452" t="s">
        <v>36</v>
      </c>
      <c r="S452" t="s">
        <v>37</v>
      </c>
      <c r="T452">
        <v>60000000</v>
      </c>
      <c r="U452">
        <v>2014</v>
      </c>
      <c r="V452">
        <v>6.8</v>
      </c>
      <c r="AT452" t="s">
        <v>4861</v>
      </c>
      <c r="AU452">
        <v>125</v>
      </c>
      <c r="AV452">
        <v>60000000</v>
      </c>
      <c r="AW452" t="s">
        <v>4578</v>
      </c>
      <c r="AX452" t="s">
        <v>6942</v>
      </c>
      <c r="AY452" t="s">
        <v>36</v>
      </c>
      <c r="AZ452" t="s">
        <v>55</v>
      </c>
      <c r="BA452">
        <v>39000000</v>
      </c>
      <c r="BB452">
        <v>1983</v>
      </c>
      <c r="BC452">
        <v>4.9000000000000004</v>
      </c>
      <c r="BE452" t="s">
        <v>16077</v>
      </c>
      <c r="BF452">
        <v>102</v>
      </c>
      <c r="BG452">
        <v>15047419</v>
      </c>
      <c r="BH452" t="s">
        <v>57</v>
      </c>
      <c r="BI452" t="s">
        <v>16078</v>
      </c>
      <c r="BJ452" t="s">
        <v>36</v>
      </c>
      <c r="BK452" t="s">
        <v>37</v>
      </c>
      <c r="BL452">
        <v>7000000</v>
      </c>
      <c r="BM452">
        <v>2000</v>
      </c>
      <c r="BN452">
        <v>7.6</v>
      </c>
      <c r="CA452" t="s">
        <v>3889</v>
      </c>
      <c r="CB452">
        <v>89</v>
      </c>
      <c r="CC452">
        <v>52287414</v>
      </c>
      <c r="CD452" t="s">
        <v>1306</v>
      </c>
      <c r="CE452" t="s">
        <v>15986</v>
      </c>
      <c r="CF452" t="s">
        <v>36</v>
      </c>
      <c r="CG452" t="s">
        <v>37</v>
      </c>
      <c r="CH452">
        <v>8000000</v>
      </c>
      <c r="CI452">
        <v>1986</v>
      </c>
      <c r="CJ452">
        <v>8.1</v>
      </c>
      <c r="CL452" t="s">
        <v>14354</v>
      </c>
      <c r="CM452">
        <v>100</v>
      </c>
      <c r="CN452">
        <v>860002</v>
      </c>
      <c r="CO452" t="s">
        <v>14355</v>
      </c>
      <c r="CP452" t="s">
        <v>14356</v>
      </c>
      <c r="CQ452" t="s">
        <v>36</v>
      </c>
      <c r="CR452" t="s">
        <v>37</v>
      </c>
      <c r="CS452">
        <v>12000000</v>
      </c>
      <c r="CT452">
        <v>2005</v>
      </c>
      <c r="CU452">
        <v>7.3</v>
      </c>
      <c r="CW452" t="s">
        <v>4051</v>
      </c>
      <c r="CX452">
        <v>90</v>
      </c>
      <c r="CY452">
        <v>19158074</v>
      </c>
      <c r="CZ452" t="s">
        <v>186</v>
      </c>
      <c r="DA452" t="s">
        <v>12935</v>
      </c>
      <c r="DB452" t="s">
        <v>36</v>
      </c>
      <c r="DC452" t="s">
        <v>37</v>
      </c>
      <c r="DD452">
        <v>15000000</v>
      </c>
      <c r="DE452">
        <v>2002</v>
      </c>
      <c r="DF452">
        <v>6.7</v>
      </c>
      <c r="DS452" t="s">
        <v>16954</v>
      </c>
      <c r="DT452">
        <v>108</v>
      </c>
      <c r="DV452" t="s">
        <v>16956</v>
      </c>
      <c r="DW452" t="s">
        <v>16957</v>
      </c>
      <c r="DX452" t="s">
        <v>36</v>
      </c>
      <c r="DY452" t="s">
        <v>37</v>
      </c>
      <c r="DZ452">
        <v>4000000</v>
      </c>
      <c r="EA452">
        <v>1985</v>
      </c>
      <c r="EB452">
        <v>7.3</v>
      </c>
      <c r="EZ452" t="s">
        <v>17171</v>
      </c>
      <c r="FA452">
        <v>93</v>
      </c>
      <c r="FC452" t="s">
        <v>17173</v>
      </c>
      <c r="FD452" t="s">
        <v>17174</v>
      </c>
      <c r="FE452" t="s">
        <v>36</v>
      </c>
      <c r="FF452" t="s">
        <v>37</v>
      </c>
      <c r="FH452">
        <v>2015</v>
      </c>
      <c r="FI452">
        <v>5.4</v>
      </c>
      <c r="FV452" t="s">
        <v>61</v>
      </c>
      <c r="FW452">
        <v>90</v>
      </c>
      <c r="FX452">
        <v>24475193</v>
      </c>
      <c r="FY452" t="s">
        <v>61</v>
      </c>
      <c r="FZ452" t="s">
        <v>17396</v>
      </c>
      <c r="GA452" t="s">
        <v>36</v>
      </c>
      <c r="GB452" t="s">
        <v>37</v>
      </c>
      <c r="GC452">
        <v>3000000</v>
      </c>
      <c r="GD452">
        <v>2013</v>
      </c>
      <c r="GE452">
        <v>6.6</v>
      </c>
      <c r="GG452" t="s">
        <v>5287</v>
      </c>
      <c r="GH452">
        <v>107</v>
      </c>
      <c r="GI452">
        <v>3675072</v>
      </c>
      <c r="GJ452" t="s">
        <v>220</v>
      </c>
      <c r="GK452" t="s">
        <v>6832</v>
      </c>
      <c r="GL452" t="s">
        <v>36</v>
      </c>
      <c r="GM452" t="s">
        <v>55</v>
      </c>
      <c r="GN452">
        <v>26000000</v>
      </c>
      <c r="GO452">
        <v>2007</v>
      </c>
      <c r="GP452">
        <v>7.3</v>
      </c>
      <c r="HC452" t="s">
        <v>5271</v>
      </c>
      <c r="HD452">
        <v>114</v>
      </c>
      <c r="HE452">
        <v>40905277</v>
      </c>
      <c r="HF452" t="s">
        <v>1725</v>
      </c>
      <c r="HG452" t="s">
        <v>5273</v>
      </c>
      <c r="HH452" t="s">
        <v>36</v>
      </c>
      <c r="HI452" t="s">
        <v>37</v>
      </c>
      <c r="HJ452">
        <v>50000000</v>
      </c>
      <c r="HK452">
        <v>2003</v>
      </c>
      <c r="HL452">
        <v>6.5</v>
      </c>
    </row>
    <row r="453" spans="2:220" x14ac:dyDescent="0.2">
      <c r="B453" t="s">
        <v>16448</v>
      </c>
      <c r="C453">
        <v>110</v>
      </c>
      <c r="D453">
        <v>51100000</v>
      </c>
      <c r="E453" t="s">
        <v>19157</v>
      </c>
      <c r="F453" t="s">
        <v>19158</v>
      </c>
      <c r="G453" t="s">
        <v>36</v>
      </c>
      <c r="H453" t="s">
        <v>55</v>
      </c>
      <c r="I453">
        <v>3000000</v>
      </c>
      <c r="J453">
        <v>1964</v>
      </c>
      <c r="K453">
        <v>7.8</v>
      </c>
      <c r="M453" t="s">
        <v>1981</v>
      </c>
      <c r="N453">
        <v>89</v>
      </c>
      <c r="O453">
        <v>50802661</v>
      </c>
      <c r="P453" t="s">
        <v>1984</v>
      </c>
      <c r="Q453" t="s">
        <v>1985</v>
      </c>
      <c r="R453" t="s">
        <v>36</v>
      </c>
      <c r="S453" t="s">
        <v>37</v>
      </c>
      <c r="T453">
        <v>95000000</v>
      </c>
      <c r="U453">
        <v>2000</v>
      </c>
      <c r="V453">
        <v>6.9</v>
      </c>
      <c r="AT453" t="s">
        <v>3720</v>
      </c>
      <c r="AU453">
        <v>81</v>
      </c>
      <c r="AV453">
        <v>59992760</v>
      </c>
      <c r="AW453" t="s">
        <v>6135</v>
      </c>
      <c r="AX453" t="s">
        <v>6136</v>
      </c>
      <c r="AY453" t="s">
        <v>36</v>
      </c>
      <c r="AZ453" t="s">
        <v>37</v>
      </c>
      <c r="BA453">
        <v>42000000</v>
      </c>
      <c r="BB453">
        <v>2009</v>
      </c>
      <c r="BC453">
        <v>5.8</v>
      </c>
      <c r="BE453" t="s">
        <v>13111</v>
      </c>
      <c r="BF453">
        <v>110</v>
      </c>
      <c r="BG453">
        <v>14989761</v>
      </c>
      <c r="BH453" t="s">
        <v>1398</v>
      </c>
      <c r="BI453" t="s">
        <v>13610</v>
      </c>
      <c r="BJ453" t="s">
        <v>36</v>
      </c>
      <c r="BK453" t="s">
        <v>55</v>
      </c>
      <c r="BL453">
        <v>15000000</v>
      </c>
      <c r="BM453">
        <v>2012</v>
      </c>
      <c r="BN453">
        <v>7.2</v>
      </c>
      <c r="CA453" t="s">
        <v>7350</v>
      </c>
      <c r="CB453">
        <v>109</v>
      </c>
      <c r="CC453">
        <v>52277485</v>
      </c>
      <c r="CD453" t="s">
        <v>1230</v>
      </c>
      <c r="CE453" t="s">
        <v>7351</v>
      </c>
      <c r="CF453" t="s">
        <v>36</v>
      </c>
      <c r="CG453" t="s">
        <v>37</v>
      </c>
      <c r="CH453">
        <v>35000000</v>
      </c>
      <c r="CI453">
        <v>2003</v>
      </c>
      <c r="CJ453">
        <v>6.9</v>
      </c>
      <c r="CL453" t="s">
        <v>16183</v>
      </c>
      <c r="CM453">
        <v>75</v>
      </c>
      <c r="CN453">
        <v>686383</v>
      </c>
      <c r="CO453" t="s">
        <v>16185</v>
      </c>
      <c r="CP453" t="s">
        <v>16186</v>
      </c>
      <c r="CQ453" t="s">
        <v>36</v>
      </c>
      <c r="CR453" t="s">
        <v>1463</v>
      </c>
      <c r="CS453">
        <v>6500000</v>
      </c>
      <c r="CT453">
        <v>2009</v>
      </c>
      <c r="CU453">
        <v>7.7</v>
      </c>
      <c r="CW453" t="s">
        <v>13004</v>
      </c>
      <c r="CX453">
        <v>101</v>
      </c>
      <c r="CY453">
        <v>12801190</v>
      </c>
      <c r="CZ453" t="s">
        <v>4532</v>
      </c>
      <c r="DA453" t="s">
        <v>13006</v>
      </c>
      <c r="DB453" t="s">
        <v>36</v>
      </c>
      <c r="DC453" t="s">
        <v>37</v>
      </c>
      <c r="DD453">
        <v>15000000</v>
      </c>
      <c r="DE453">
        <v>2000</v>
      </c>
      <c r="DF453">
        <v>4.5999999999999996</v>
      </c>
      <c r="DS453" t="s">
        <v>17171</v>
      </c>
      <c r="DT453">
        <v>93</v>
      </c>
      <c r="DV453" t="s">
        <v>17173</v>
      </c>
      <c r="DW453" t="s">
        <v>17174</v>
      </c>
      <c r="DX453" t="s">
        <v>36</v>
      </c>
      <c r="DY453" t="s">
        <v>37</v>
      </c>
      <c r="EA453">
        <v>2015</v>
      </c>
      <c r="EB453">
        <v>5.4</v>
      </c>
      <c r="EZ453" t="s">
        <v>17272</v>
      </c>
      <c r="FA453">
        <v>87</v>
      </c>
      <c r="FC453" t="s">
        <v>5464</v>
      </c>
      <c r="FD453" t="s">
        <v>17273</v>
      </c>
      <c r="FE453" t="s">
        <v>36</v>
      </c>
      <c r="FF453" t="s">
        <v>37</v>
      </c>
      <c r="FH453">
        <v>2009</v>
      </c>
      <c r="FI453">
        <v>5.9</v>
      </c>
      <c r="FV453" t="s">
        <v>6061</v>
      </c>
      <c r="FW453">
        <v>90</v>
      </c>
      <c r="FX453">
        <v>24430272</v>
      </c>
      <c r="FY453" t="s">
        <v>6063</v>
      </c>
      <c r="FZ453" t="s">
        <v>6064</v>
      </c>
      <c r="GA453" t="s">
        <v>36</v>
      </c>
      <c r="GB453" t="s">
        <v>37</v>
      </c>
      <c r="GC453">
        <v>43000000</v>
      </c>
      <c r="GD453">
        <v>2002</v>
      </c>
      <c r="GE453">
        <v>5.0999999999999996</v>
      </c>
      <c r="GG453" t="s">
        <v>12027</v>
      </c>
      <c r="GH453">
        <v>93</v>
      </c>
      <c r="GI453">
        <v>3500000</v>
      </c>
      <c r="GJ453" t="s">
        <v>1330</v>
      </c>
      <c r="GK453" t="s">
        <v>12029</v>
      </c>
      <c r="GL453" t="s">
        <v>36</v>
      </c>
      <c r="GM453" t="s">
        <v>37</v>
      </c>
      <c r="GN453">
        <v>2700000</v>
      </c>
      <c r="GO453">
        <v>1986</v>
      </c>
      <c r="GP453">
        <v>5.9</v>
      </c>
      <c r="HC453" t="s">
        <v>6786</v>
      </c>
      <c r="HD453">
        <v>93</v>
      </c>
      <c r="HE453">
        <v>40846082</v>
      </c>
      <c r="HF453" t="s">
        <v>6787</v>
      </c>
      <c r="HG453" t="s">
        <v>11583</v>
      </c>
      <c r="HH453" t="s">
        <v>36</v>
      </c>
      <c r="HI453" t="s">
        <v>37</v>
      </c>
      <c r="HJ453">
        <v>19000000</v>
      </c>
      <c r="HK453">
        <v>1999</v>
      </c>
      <c r="HL453">
        <v>5.6</v>
      </c>
    </row>
    <row r="454" spans="2:220" x14ac:dyDescent="0.2">
      <c r="B454" t="s">
        <v>12103</v>
      </c>
      <c r="C454">
        <v>80</v>
      </c>
      <c r="D454">
        <v>51053787</v>
      </c>
      <c r="E454" t="s">
        <v>255</v>
      </c>
      <c r="F454" t="s">
        <v>12105</v>
      </c>
      <c r="G454" t="s">
        <v>36</v>
      </c>
      <c r="H454" t="s">
        <v>37</v>
      </c>
      <c r="I454">
        <v>17500000</v>
      </c>
      <c r="J454">
        <v>2005</v>
      </c>
      <c r="K454">
        <v>6.5</v>
      </c>
      <c r="M454" t="s">
        <v>1900</v>
      </c>
      <c r="N454">
        <v>114</v>
      </c>
      <c r="O454">
        <v>50628009</v>
      </c>
      <c r="P454" t="s">
        <v>774</v>
      </c>
      <c r="Q454" t="s">
        <v>2763</v>
      </c>
      <c r="R454" t="s">
        <v>36</v>
      </c>
      <c r="S454" t="s">
        <v>37</v>
      </c>
      <c r="T454">
        <v>90000000</v>
      </c>
      <c r="U454">
        <v>1998</v>
      </c>
      <c r="V454">
        <v>5.6</v>
      </c>
      <c r="AT454" t="s">
        <v>15979</v>
      </c>
      <c r="AU454">
        <v>101</v>
      </c>
      <c r="AV454">
        <v>59889948</v>
      </c>
      <c r="AW454" t="s">
        <v>516</v>
      </c>
      <c r="AX454" t="s">
        <v>15981</v>
      </c>
      <c r="AY454" t="s">
        <v>36</v>
      </c>
      <c r="AZ454" t="s">
        <v>37</v>
      </c>
      <c r="BA454">
        <v>8000000</v>
      </c>
      <c r="BB454">
        <v>2006</v>
      </c>
      <c r="BC454">
        <v>7.9</v>
      </c>
      <c r="BE454" t="s">
        <v>6729</v>
      </c>
      <c r="BF454">
        <v>102</v>
      </c>
      <c r="BG454">
        <v>14967182</v>
      </c>
      <c r="BH454" t="s">
        <v>1782</v>
      </c>
      <c r="BI454" t="s">
        <v>6730</v>
      </c>
      <c r="BJ454" t="s">
        <v>36</v>
      </c>
      <c r="BK454" t="s">
        <v>37</v>
      </c>
      <c r="BL454">
        <v>40000000</v>
      </c>
      <c r="BM454">
        <v>2000</v>
      </c>
      <c r="BN454">
        <v>5.0999999999999996</v>
      </c>
      <c r="CA454" t="s">
        <v>10762</v>
      </c>
      <c r="CB454">
        <v>128</v>
      </c>
      <c r="CC454">
        <v>52066000</v>
      </c>
      <c r="CD454" t="s">
        <v>2036</v>
      </c>
      <c r="CE454" t="s">
        <v>10763</v>
      </c>
      <c r="CF454" t="s">
        <v>36</v>
      </c>
      <c r="CG454" t="s">
        <v>55</v>
      </c>
      <c r="CH454">
        <v>20000000</v>
      </c>
      <c r="CI454">
        <v>2014</v>
      </c>
      <c r="CJ454">
        <v>7.5</v>
      </c>
      <c r="CL454" t="s">
        <v>433</v>
      </c>
      <c r="CM454">
        <v>100</v>
      </c>
      <c r="CN454">
        <v>665426</v>
      </c>
      <c r="CO454" t="s">
        <v>320</v>
      </c>
      <c r="CP454" t="s">
        <v>627</v>
      </c>
      <c r="CQ454" t="s">
        <v>36</v>
      </c>
      <c r="CR454" t="s">
        <v>37</v>
      </c>
      <c r="CS454">
        <v>165000000</v>
      </c>
      <c r="CT454">
        <v>2004</v>
      </c>
      <c r="CU454">
        <v>6.6</v>
      </c>
      <c r="CX454">
        <v>60</v>
      </c>
      <c r="CZ454" t="s">
        <v>2556</v>
      </c>
      <c r="DA454" t="s">
        <v>13069</v>
      </c>
      <c r="DB454" t="s">
        <v>36</v>
      </c>
      <c r="DC454" t="s">
        <v>266</v>
      </c>
      <c r="DF454">
        <v>7.5</v>
      </c>
      <c r="DS454" t="s">
        <v>5401</v>
      </c>
      <c r="DT454">
        <v>89</v>
      </c>
      <c r="DV454" t="s">
        <v>17294</v>
      </c>
      <c r="DW454" t="s">
        <v>17295</v>
      </c>
      <c r="DX454" t="s">
        <v>36</v>
      </c>
      <c r="DY454" t="s">
        <v>266</v>
      </c>
      <c r="DZ454">
        <v>5952000</v>
      </c>
      <c r="EA454">
        <v>1983</v>
      </c>
      <c r="EB454">
        <v>7.3</v>
      </c>
      <c r="EZ454" t="s">
        <v>5401</v>
      </c>
      <c r="FA454">
        <v>89</v>
      </c>
      <c r="FC454" t="s">
        <v>17294</v>
      </c>
      <c r="FD454" t="s">
        <v>17295</v>
      </c>
      <c r="FE454" t="s">
        <v>36</v>
      </c>
      <c r="FF454" t="s">
        <v>266</v>
      </c>
      <c r="FG454">
        <v>5952000</v>
      </c>
      <c r="FH454">
        <v>1983</v>
      </c>
      <c r="FI454">
        <v>7.3</v>
      </c>
      <c r="FV454" t="s">
        <v>5880</v>
      </c>
      <c r="FW454">
        <v>133</v>
      </c>
      <c r="FX454">
        <v>24343673</v>
      </c>
      <c r="FY454" t="s">
        <v>1846</v>
      </c>
      <c r="FZ454" t="s">
        <v>5883</v>
      </c>
      <c r="GA454" t="s">
        <v>36</v>
      </c>
      <c r="GB454" t="s">
        <v>37</v>
      </c>
      <c r="GC454">
        <v>45000000</v>
      </c>
      <c r="GD454">
        <v>2007</v>
      </c>
      <c r="GE454">
        <v>7.4</v>
      </c>
      <c r="GG454" t="s">
        <v>15186</v>
      </c>
      <c r="GH454">
        <v>111</v>
      </c>
      <c r="GI454">
        <v>3333823</v>
      </c>
      <c r="GJ454" t="s">
        <v>5249</v>
      </c>
      <c r="GK454" t="s">
        <v>15187</v>
      </c>
      <c r="GL454" t="s">
        <v>36</v>
      </c>
      <c r="GM454" t="s">
        <v>37</v>
      </c>
      <c r="GN454">
        <v>10000000</v>
      </c>
      <c r="GO454">
        <v>2012</v>
      </c>
      <c r="GP454">
        <v>5.5</v>
      </c>
      <c r="HC454" t="s">
        <v>2046</v>
      </c>
      <c r="HD454">
        <v>103</v>
      </c>
      <c r="HE454">
        <v>40687294</v>
      </c>
      <c r="HF454" t="s">
        <v>288</v>
      </c>
      <c r="HG454" t="s">
        <v>7413</v>
      </c>
      <c r="HH454" t="s">
        <v>36</v>
      </c>
      <c r="HI454" t="s">
        <v>266</v>
      </c>
      <c r="HJ454">
        <v>35000000</v>
      </c>
      <c r="HK454">
        <v>2008</v>
      </c>
      <c r="HL454">
        <v>5.4</v>
      </c>
    </row>
    <row r="455" spans="2:220" x14ac:dyDescent="0.2">
      <c r="B455" t="s">
        <v>3237</v>
      </c>
      <c r="C455">
        <v>139</v>
      </c>
      <c r="D455">
        <v>50859889</v>
      </c>
      <c r="E455" t="s">
        <v>6461</v>
      </c>
      <c r="F455" t="s">
        <v>6462</v>
      </c>
      <c r="G455" t="s">
        <v>6466</v>
      </c>
      <c r="H455" t="s">
        <v>37</v>
      </c>
      <c r="I455">
        <v>40000000</v>
      </c>
      <c r="J455">
        <v>2006</v>
      </c>
      <c r="K455">
        <v>7.8</v>
      </c>
      <c r="M455" t="s">
        <v>6140</v>
      </c>
      <c r="N455">
        <v>131</v>
      </c>
      <c r="O455">
        <v>50300000</v>
      </c>
      <c r="P455" t="s">
        <v>8286</v>
      </c>
      <c r="Q455" t="s">
        <v>8287</v>
      </c>
      <c r="R455" t="s">
        <v>36</v>
      </c>
      <c r="S455" t="s">
        <v>55</v>
      </c>
      <c r="T455">
        <v>30000000</v>
      </c>
      <c r="U455">
        <v>1985</v>
      </c>
      <c r="V455">
        <v>6.3</v>
      </c>
      <c r="AT455" t="s">
        <v>12342</v>
      </c>
      <c r="AU455">
        <v>102</v>
      </c>
      <c r="AV455">
        <v>59847242</v>
      </c>
      <c r="AW455" t="s">
        <v>6535</v>
      </c>
      <c r="AX455" t="s">
        <v>12343</v>
      </c>
      <c r="AY455" t="s">
        <v>36</v>
      </c>
      <c r="AZ455" t="s">
        <v>37</v>
      </c>
      <c r="BA455">
        <v>16500000</v>
      </c>
      <c r="BB455">
        <v>1991</v>
      </c>
      <c r="BC455">
        <v>6.8</v>
      </c>
      <c r="BE455" t="s">
        <v>5681</v>
      </c>
      <c r="BF455">
        <v>127</v>
      </c>
      <c r="BG455">
        <v>14946229</v>
      </c>
      <c r="BH455" t="s">
        <v>2868</v>
      </c>
      <c r="BI455" t="s">
        <v>5684</v>
      </c>
      <c r="BJ455" t="s">
        <v>36</v>
      </c>
      <c r="BK455" t="s">
        <v>55</v>
      </c>
      <c r="BL455">
        <v>25000000</v>
      </c>
      <c r="BM455">
        <v>2016</v>
      </c>
      <c r="BN455">
        <v>7.3</v>
      </c>
      <c r="CA455" t="s">
        <v>6494</v>
      </c>
      <c r="CB455">
        <v>105</v>
      </c>
      <c r="CC455">
        <v>51853450</v>
      </c>
      <c r="CD455" t="s">
        <v>748</v>
      </c>
      <c r="CE455" t="s">
        <v>6495</v>
      </c>
      <c r="CF455" t="s">
        <v>36</v>
      </c>
      <c r="CG455" t="s">
        <v>37</v>
      </c>
      <c r="CH455">
        <v>25000000</v>
      </c>
      <c r="CI455">
        <v>2012</v>
      </c>
      <c r="CJ455">
        <v>6.6</v>
      </c>
      <c r="CL455" t="s">
        <v>6852</v>
      </c>
      <c r="CM455">
        <v>93</v>
      </c>
      <c r="CN455">
        <v>652526</v>
      </c>
      <c r="CO455" t="s">
        <v>5181</v>
      </c>
      <c r="CP455" t="s">
        <v>6854</v>
      </c>
      <c r="CQ455" t="s">
        <v>36</v>
      </c>
      <c r="CR455" t="s">
        <v>765</v>
      </c>
      <c r="CS455">
        <v>40000000</v>
      </c>
      <c r="CT455">
        <v>2006</v>
      </c>
      <c r="CU455">
        <v>5.0999999999999996</v>
      </c>
      <c r="CW455" t="s">
        <v>13102</v>
      </c>
      <c r="CX455">
        <v>99</v>
      </c>
      <c r="CZ455" t="s">
        <v>2617</v>
      </c>
      <c r="DA455" t="s">
        <v>13103</v>
      </c>
      <c r="DB455" t="s">
        <v>36</v>
      </c>
      <c r="DC455" t="s">
        <v>37</v>
      </c>
      <c r="DE455">
        <v>1998</v>
      </c>
      <c r="DF455">
        <v>7.4</v>
      </c>
      <c r="DS455" t="s">
        <v>17493</v>
      </c>
      <c r="DT455">
        <v>94</v>
      </c>
      <c r="DV455" t="s">
        <v>4751</v>
      </c>
      <c r="DW455" t="s">
        <v>17495</v>
      </c>
      <c r="DX455" t="s">
        <v>36</v>
      </c>
      <c r="DY455" t="s">
        <v>55</v>
      </c>
      <c r="DZ455">
        <v>4000000</v>
      </c>
      <c r="EA455">
        <v>2012</v>
      </c>
      <c r="EB455">
        <v>6.3</v>
      </c>
      <c r="EZ455" t="s">
        <v>3692</v>
      </c>
      <c r="FA455">
        <v>105</v>
      </c>
      <c r="FC455" t="s">
        <v>3692</v>
      </c>
      <c r="FD455" t="s">
        <v>17401</v>
      </c>
      <c r="FE455" t="s">
        <v>36</v>
      </c>
      <c r="FF455" t="s">
        <v>37</v>
      </c>
      <c r="FG455">
        <v>5500000</v>
      </c>
      <c r="FH455">
        <v>1973</v>
      </c>
      <c r="FI455">
        <v>7.6</v>
      </c>
      <c r="FV455" t="s">
        <v>5880</v>
      </c>
      <c r="FW455">
        <v>133</v>
      </c>
      <c r="FX455">
        <v>24343673</v>
      </c>
      <c r="FY455" t="s">
        <v>1846</v>
      </c>
      <c r="FZ455" t="s">
        <v>5883</v>
      </c>
      <c r="GA455" t="s">
        <v>36</v>
      </c>
      <c r="GB455" t="s">
        <v>37</v>
      </c>
      <c r="GC455">
        <v>45000000</v>
      </c>
      <c r="GD455">
        <v>2007</v>
      </c>
      <c r="GE455">
        <v>7.4</v>
      </c>
      <c r="GG455" t="s">
        <v>14182</v>
      </c>
      <c r="GH455">
        <v>89</v>
      </c>
      <c r="GI455">
        <v>3325638</v>
      </c>
      <c r="GJ455" t="s">
        <v>120</v>
      </c>
      <c r="GK455" t="s">
        <v>19870</v>
      </c>
      <c r="GL455" t="s">
        <v>36</v>
      </c>
      <c r="GM455" t="s">
        <v>37</v>
      </c>
      <c r="GN455">
        <v>2500000</v>
      </c>
      <c r="GO455">
        <v>2012</v>
      </c>
      <c r="GP455">
        <v>7.1</v>
      </c>
      <c r="HC455" t="s">
        <v>1316</v>
      </c>
      <c r="HD455">
        <v>125</v>
      </c>
      <c r="HE455">
        <v>40559930</v>
      </c>
      <c r="HF455" t="s">
        <v>1525</v>
      </c>
      <c r="HG455" t="s">
        <v>4233</v>
      </c>
      <c r="HH455" t="s">
        <v>36</v>
      </c>
      <c r="HI455" t="s">
        <v>37</v>
      </c>
      <c r="HJ455">
        <v>60000000</v>
      </c>
      <c r="HK455">
        <v>2009</v>
      </c>
      <c r="HL455">
        <v>6.2</v>
      </c>
    </row>
    <row r="456" spans="2:220" x14ac:dyDescent="0.2">
      <c r="B456" t="s">
        <v>5261</v>
      </c>
      <c r="C456">
        <v>98</v>
      </c>
      <c r="D456">
        <v>50740078</v>
      </c>
      <c r="E456" t="s">
        <v>1970</v>
      </c>
      <c r="F456" t="s">
        <v>5262</v>
      </c>
      <c r="G456" t="s">
        <v>36</v>
      </c>
      <c r="H456" t="s">
        <v>765</v>
      </c>
      <c r="I456">
        <v>45000000</v>
      </c>
      <c r="J456">
        <v>2004</v>
      </c>
      <c r="K456">
        <v>6.2</v>
      </c>
      <c r="M456" t="s">
        <v>5197</v>
      </c>
      <c r="N456">
        <v>95</v>
      </c>
      <c r="O456">
        <v>50150619</v>
      </c>
      <c r="P456" t="s">
        <v>442</v>
      </c>
      <c r="Q456" t="s">
        <v>5198</v>
      </c>
      <c r="R456" t="s">
        <v>36</v>
      </c>
      <c r="S456" t="s">
        <v>37</v>
      </c>
      <c r="T456">
        <v>50000000</v>
      </c>
      <c r="U456">
        <v>2014</v>
      </c>
      <c r="V456">
        <v>7.3</v>
      </c>
      <c r="AT456" t="s">
        <v>3720</v>
      </c>
      <c r="AU456">
        <v>99</v>
      </c>
      <c r="AV456">
        <v>59617068</v>
      </c>
      <c r="AW456" t="s">
        <v>2177</v>
      </c>
      <c r="AX456" t="s">
        <v>3721</v>
      </c>
      <c r="AY456" t="s">
        <v>36</v>
      </c>
      <c r="AZ456" t="s">
        <v>37</v>
      </c>
      <c r="BA456">
        <v>65000000</v>
      </c>
      <c r="BB456">
        <v>2012</v>
      </c>
      <c r="BC456">
        <v>6.4</v>
      </c>
      <c r="BE456" t="s">
        <v>5326</v>
      </c>
      <c r="BF456">
        <v>101</v>
      </c>
      <c r="BG456">
        <v>14942422</v>
      </c>
      <c r="BH456" t="s">
        <v>703</v>
      </c>
      <c r="BI456" t="s">
        <v>6726</v>
      </c>
      <c r="BJ456" t="s">
        <v>36</v>
      </c>
      <c r="BK456" t="s">
        <v>37</v>
      </c>
      <c r="BL456">
        <v>40000000</v>
      </c>
      <c r="BM456">
        <v>1995</v>
      </c>
      <c r="BN456">
        <v>5.9</v>
      </c>
      <c r="CA456" t="s">
        <v>3216</v>
      </c>
      <c r="CB456">
        <v>153</v>
      </c>
      <c r="CC456">
        <v>51814190</v>
      </c>
      <c r="CD456" t="s">
        <v>2178</v>
      </c>
      <c r="CE456" t="s">
        <v>3217</v>
      </c>
      <c r="CF456" t="s">
        <v>36</v>
      </c>
      <c r="CG456" t="s">
        <v>37</v>
      </c>
      <c r="CH456">
        <v>75000000</v>
      </c>
      <c r="CI456">
        <v>2009</v>
      </c>
      <c r="CJ456">
        <v>6.4</v>
      </c>
      <c r="CL456" t="s">
        <v>8353</v>
      </c>
      <c r="CM456">
        <v>97</v>
      </c>
      <c r="CN456">
        <v>565592</v>
      </c>
      <c r="CO456" t="s">
        <v>2640</v>
      </c>
      <c r="CP456" t="s">
        <v>19984</v>
      </c>
      <c r="CQ456" t="s">
        <v>36</v>
      </c>
      <c r="CR456" t="s">
        <v>37</v>
      </c>
      <c r="CT456">
        <v>1998</v>
      </c>
      <c r="CU456">
        <v>6.8</v>
      </c>
      <c r="CW456" t="s">
        <v>13155</v>
      </c>
      <c r="CX456">
        <v>92</v>
      </c>
      <c r="CY456">
        <v>4002955</v>
      </c>
      <c r="CZ456" t="s">
        <v>632</v>
      </c>
      <c r="DA456" t="s">
        <v>13156</v>
      </c>
      <c r="DB456" t="s">
        <v>36</v>
      </c>
      <c r="DC456" t="s">
        <v>37</v>
      </c>
      <c r="DD456">
        <v>20000000</v>
      </c>
      <c r="DE456">
        <v>1999</v>
      </c>
      <c r="DF456">
        <v>6.2</v>
      </c>
      <c r="DS456" t="s">
        <v>17987</v>
      </c>
      <c r="DT456">
        <v>95</v>
      </c>
      <c r="DV456" t="s">
        <v>17989</v>
      </c>
      <c r="DW456" t="s">
        <v>17990</v>
      </c>
      <c r="DX456" t="s">
        <v>36</v>
      </c>
      <c r="DY456" t="s">
        <v>266</v>
      </c>
      <c r="DZ456">
        <v>5000000</v>
      </c>
      <c r="EA456">
        <v>2004</v>
      </c>
      <c r="EB456">
        <v>4.5999999999999996</v>
      </c>
      <c r="EZ456" t="s">
        <v>10466</v>
      </c>
      <c r="FA456">
        <v>113</v>
      </c>
      <c r="FC456" t="s">
        <v>15514</v>
      </c>
      <c r="FD456" t="s">
        <v>17573</v>
      </c>
      <c r="FE456" t="s">
        <v>36</v>
      </c>
      <c r="FF456" t="s">
        <v>55</v>
      </c>
      <c r="FG456">
        <v>5000000</v>
      </c>
      <c r="FH456">
        <v>1975</v>
      </c>
      <c r="FI456">
        <v>7.1</v>
      </c>
      <c r="FV456" t="s">
        <v>7013</v>
      </c>
      <c r="FW456">
        <v>102</v>
      </c>
      <c r="FX456">
        <v>24044532</v>
      </c>
      <c r="FY456" t="s">
        <v>7014</v>
      </c>
      <c r="FZ456" t="s">
        <v>7015</v>
      </c>
      <c r="GA456" t="s">
        <v>36</v>
      </c>
      <c r="GB456" t="s">
        <v>37</v>
      </c>
      <c r="GC456">
        <v>38000000</v>
      </c>
      <c r="GD456">
        <v>2001</v>
      </c>
      <c r="GE456">
        <v>5.6</v>
      </c>
      <c r="GG456" t="s">
        <v>9360</v>
      </c>
      <c r="GH456">
        <v>121</v>
      </c>
      <c r="GI456">
        <v>3073392</v>
      </c>
      <c r="GJ456" t="s">
        <v>9977</v>
      </c>
      <c r="GK456" t="s">
        <v>9978</v>
      </c>
      <c r="GL456" t="s">
        <v>36</v>
      </c>
      <c r="GM456" t="s">
        <v>266</v>
      </c>
      <c r="GN456">
        <v>25000000</v>
      </c>
      <c r="GO456">
        <v>2008</v>
      </c>
      <c r="GP456">
        <v>6.6</v>
      </c>
      <c r="HC456" t="s">
        <v>938</v>
      </c>
      <c r="HD456">
        <v>111</v>
      </c>
      <c r="HE456">
        <v>40247512</v>
      </c>
      <c r="HF456" t="s">
        <v>8400</v>
      </c>
      <c r="HG456" t="s">
        <v>8401</v>
      </c>
      <c r="HH456" t="s">
        <v>36</v>
      </c>
      <c r="HI456" t="s">
        <v>37</v>
      </c>
      <c r="HJ456">
        <v>30000000</v>
      </c>
      <c r="HK456">
        <v>2011</v>
      </c>
      <c r="HL456">
        <v>6.8</v>
      </c>
    </row>
    <row r="457" spans="2:220" x14ac:dyDescent="0.2">
      <c r="B457" t="s">
        <v>6702</v>
      </c>
      <c r="C457">
        <v>114</v>
      </c>
      <c r="D457">
        <v>50728000</v>
      </c>
      <c r="E457" t="s">
        <v>7962</v>
      </c>
      <c r="F457" t="s">
        <v>10371</v>
      </c>
      <c r="G457" t="s">
        <v>36</v>
      </c>
      <c r="H457" t="s">
        <v>37</v>
      </c>
      <c r="I457">
        <v>22000000</v>
      </c>
      <c r="J457">
        <v>1995</v>
      </c>
      <c r="K457">
        <v>5.8</v>
      </c>
      <c r="M457" t="s">
        <v>1309</v>
      </c>
      <c r="N457">
        <v>130</v>
      </c>
      <c r="O457">
        <v>50016394</v>
      </c>
      <c r="P457" t="s">
        <v>2406</v>
      </c>
      <c r="Q457" t="s">
        <v>2407</v>
      </c>
      <c r="R457" t="s">
        <v>36</v>
      </c>
      <c r="S457" t="s">
        <v>37</v>
      </c>
      <c r="T457">
        <v>70000000</v>
      </c>
      <c r="U457">
        <v>1993</v>
      </c>
      <c r="V457">
        <v>6.2</v>
      </c>
      <c r="AT457" t="s">
        <v>7107</v>
      </c>
      <c r="AU457">
        <v>94</v>
      </c>
      <c r="AV457">
        <v>59573085</v>
      </c>
      <c r="AW457" t="s">
        <v>11276</v>
      </c>
      <c r="AX457" t="s">
        <v>11767</v>
      </c>
      <c r="AY457" t="s">
        <v>36</v>
      </c>
      <c r="AZ457" t="s">
        <v>37</v>
      </c>
      <c r="BA457">
        <v>18000000</v>
      </c>
      <c r="BB457">
        <v>2016</v>
      </c>
      <c r="BC457">
        <v>6.1</v>
      </c>
      <c r="BE457" t="s">
        <v>8700</v>
      </c>
      <c r="BF457">
        <v>97</v>
      </c>
      <c r="BG457">
        <v>14938570</v>
      </c>
      <c r="BH457" t="s">
        <v>338</v>
      </c>
      <c r="BI457" t="s">
        <v>12979</v>
      </c>
      <c r="BJ457" t="s">
        <v>36</v>
      </c>
      <c r="BK457" t="s">
        <v>37</v>
      </c>
      <c r="BL457">
        <v>15000000</v>
      </c>
      <c r="BM457">
        <v>2012</v>
      </c>
      <c r="BN457">
        <v>6.2</v>
      </c>
      <c r="CA457" t="s">
        <v>6049</v>
      </c>
      <c r="CB457">
        <v>136</v>
      </c>
      <c r="CC457">
        <v>51768623</v>
      </c>
      <c r="CD457" t="s">
        <v>2406</v>
      </c>
      <c r="CE457" t="s">
        <v>6051</v>
      </c>
      <c r="CF457" t="s">
        <v>36</v>
      </c>
      <c r="CG457" t="s">
        <v>37</v>
      </c>
      <c r="CH457">
        <v>43000000</v>
      </c>
      <c r="CI457">
        <v>2000</v>
      </c>
      <c r="CJ457">
        <v>7.3</v>
      </c>
      <c r="CL457" t="s">
        <v>20417</v>
      </c>
      <c r="CM457">
        <v>97</v>
      </c>
      <c r="CN457">
        <v>549632</v>
      </c>
      <c r="CO457" t="s">
        <v>18267</v>
      </c>
      <c r="CP457" t="s">
        <v>20419</v>
      </c>
      <c r="CQ457" t="s">
        <v>36</v>
      </c>
      <c r="CR457" t="s">
        <v>13245</v>
      </c>
      <c r="CT457">
        <v>2013</v>
      </c>
      <c r="CU457">
        <v>4.8</v>
      </c>
      <c r="CW457" t="s">
        <v>13162</v>
      </c>
      <c r="CX457">
        <v>98</v>
      </c>
      <c r="CY457">
        <v>3525161</v>
      </c>
      <c r="CZ457" t="s">
        <v>5175</v>
      </c>
      <c r="DA457" t="s">
        <v>13164</v>
      </c>
      <c r="DB457" t="s">
        <v>36</v>
      </c>
      <c r="DC457" t="s">
        <v>37</v>
      </c>
      <c r="DE457">
        <v>2007</v>
      </c>
      <c r="DF457">
        <v>5.5</v>
      </c>
      <c r="DS457" t="s">
        <v>18015</v>
      </c>
      <c r="DT457">
        <v>91</v>
      </c>
      <c r="DV457" t="s">
        <v>18017</v>
      </c>
      <c r="DW457" t="s">
        <v>18018</v>
      </c>
      <c r="DX457" t="s">
        <v>36</v>
      </c>
      <c r="DY457" t="s">
        <v>37</v>
      </c>
      <c r="DZ457">
        <v>5000000</v>
      </c>
      <c r="EA457">
        <v>2015</v>
      </c>
      <c r="EB457">
        <v>4.2</v>
      </c>
      <c r="FA457">
        <v>44</v>
      </c>
      <c r="FC457" t="s">
        <v>13151</v>
      </c>
      <c r="FD457" t="s">
        <v>18048</v>
      </c>
      <c r="FE457" t="s">
        <v>36</v>
      </c>
      <c r="FF457" t="s">
        <v>37</v>
      </c>
      <c r="FI457">
        <v>8.4</v>
      </c>
      <c r="FV457" t="s">
        <v>20067</v>
      </c>
      <c r="FW457">
        <v>172</v>
      </c>
      <c r="FX457">
        <v>23650000</v>
      </c>
      <c r="FY457" t="s">
        <v>20068</v>
      </c>
      <c r="FZ457" t="s">
        <v>20069</v>
      </c>
      <c r="GA457" t="s">
        <v>36</v>
      </c>
      <c r="GB457" t="s">
        <v>37</v>
      </c>
      <c r="GC457">
        <v>2100000</v>
      </c>
      <c r="GD457">
        <v>1946</v>
      </c>
      <c r="GE457">
        <v>8.1</v>
      </c>
      <c r="GG457" t="s">
        <v>13345</v>
      </c>
      <c r="GH457">
        <v>130</v>
      </c>
      <c r="GI457">
        <v>3029870</v>
      </c>
      <c r="GJ457" t="s">
        <v>224</v>
      </c>
      <c r="GK457" t="s">
        <v>15574</v>
      </c>
      <c r="GL457" t="s">
        <v>36</v>
      </c>
      <c r="GM457" t="s">
        <v>7709</v>
      </c>
      <c r="GN457">
        <v>7400000</v>
      </c>
      <c r="GO457">
        <v>2011</v>
      </c>
      <c r="GP457">
        <v>7.1</v>
      </c>
      <c r="HC457" t="s">
        <v>1856</v>
      </c>
      <c r="HD457">
        <v>87</v>
      </c>
      <c r="HE457">
        <v>40198710</v>
      </c>
      <c r="HF457" t="s">
        <v>1544</v>
      </c>
      <c r="HG457" t="s">
        <v>1859</v>
      </c>
      <c r="HH457" t="s">
        <v>36</v>
      </c>
      <c r="HI457" t="s">
        <v>37</v>
      </c>
      <c r="HJ457">
        <v>100000000</v>
      </c>
      <c r="HK457">
        <v>2004</v>
      </c>
      <c r="HL457">
        <v>3.3</v>
      </c>
    </row>
    <row r="458" spans="2:220" x14ac:dyDescent="0.2">
      <c r="B458" t="s">
        <v>1037</v>
      </c>
      <c r="C458">
        <v>98</v>
      </c>
      <c r="D458">
        <v>50693162</v>
      </c>
      <c r="E458" t="s">
        <v>1868</v>
      </c>
      <c r="F458" t="s">
        <v>6904</v>
      </c>
      <c r="G458" t="s">
        <v>36</v>
      </c>
      <c r="H458" t="s">
        <v>37</v>
      </c>
      <c r="I458">
        <v>23000000</v>
      </c>
      <c r="J458">
        <v>1994</v>
      </c>
      <c r="K458">
        <v>7.6</v>
      </c>
      <c r="M458" t="s">
        <v>4501</v>
      </c>
      <c r="N458">
        <v>125</v>
      </c>
      <c r="O458">
        <v>49875589</v>
      </c>
      <c r="P458" t="s">
        <v>2036</v>
      </c>
      <c r="Q458" t="s">
        <v>4503</v>
      </c>
      <c r="R458" t="s">
        <v>36</v>
      </c>
      <c r="S458" t="s">
        <v>37</v>
      </c>
      <c r="T458">
        <v>58000000</v>
      </c>
      <c r="U458">
        <v>2012</v>
      </c>
      <c r="V458">
        <v>5.9</v>
      </c>
      <c r="AT458" t="s">
        <v>1952</v>
      </c>
      <c r="AU458">
        <v>93</v>
      </c>
      <c r="AV458">
        <v>59475623</v>
      </c>
      <c r="AW458" t="s">
        <v>1954</v>
      </c>
      <c r="AX458" t="s">
        <v>1955</v>
      </c>
      <c r="AY458" t="s">
        <v>36</v>
      </c>
      <c r="AZ458" t="s">
        <v>37</v>
      </c>
      <c r="BA458">
        <v>90000000</v>
      </c>
      <c r="BB458">
        <v>2004</v>
      </c>
      <c r="BC458">
        <v>5.2</v>
      </c>
      <c r="BE458" t="s">
        <v>253</v>
      </c>
      <c r="BF458">
        <v>106</v>
      </c>
      <c r="BG458">
        <v>14479776</v>
      </c>
      <c r="BH458" t="s">
        <v>50</v>
      </c>
      <c r="BI458" t="s">
        <v>15073</v>
      </c>
      <c r="BJ458" t="s">
        <v>36</v>
      </c>
      <c r="BK458" t="s">
        <v>37</v>
      </c>
      <c r="BL458">
        <v>10000000</v>
      </c>
      <c r="BM458">
        <v>2014</v>
      </c>
      <c r="BN458">
        <v>7</v>
      </c>
      <c r="CA458" t="s">
        <v>3442</v>
      </c>
      <c r="CB458">
        <v>101</v>
      </c>
      <c r="CC458">
        <v>51758599</v>
      </c>
      <c r="CD458" t="s">
        <v>6431</v>
      </c>
      <c r="CE458" t="s">
        <v>7815</v>
      </c>
      <c r="CF458" t="s">
        <v>36</v>
      </c>
      <c r="CG458" t="s">
        <v>37</v>
      </c>
      <c r="CH458">
        <v>33000000</v>
      </c>
      <c r="CI458">
        <v>2001</v>
      </c>
      <c r="CJ458">
        <v>5.5</v>
      </c>
      <c r="CL458" t="s">
        <v>11439</v>
      </c>
      <c r="CM458">
        <v>103</v>
      </c>
      <c r="CN458">
        <v>410388</v>
      </c>
      <c r="CO458" t="s">
        <v>7244</v>
      </c>
      <c r="CP458" t="s">
        <v>11441</v>
      </c>
      <c r="CQ458" t="s">
        <v>674</v>
      </c>
      <c r="CR458" t="s">
        <v>675</v>
      </c>
      <c r="CS458">
        <v>2127519898</v>
      </c>
      <c r="CT458">
        <v>2004</v>
      </c>
      <c r="CU458">
        <v>6.9</v>
      </c>
      <c r="CW458" t="s">
        <v>13184</v>
      </c>
      <c r="CX458">
        <v>98</v>
      </c>
      <c r="CY458">
        <v>1953732</v>
      </c>
      <c r="CZ458" t="s">
        <v>6354</v>
      </c>
      <c r="DA458" t="s">
        <v>13185</v>
      </c>
      <c r="DB458" t="s">
        <v>36</v>
      </c>
      <c r="DC458" t="s">
        <v>37</v>
      </c>
      <c r="DD458">
        <v>15000000</v>
      </c>
      <c r="DE458">
        <v>1986</v>
      </c>
      <c r="DF458">
        <v>5.3</v>
      </c>
      <c r="DS458" t="s">
        <v>14717</v>
      </c>
      <c r="DT458">
        <v>102</v>
      </c>
      <c r="DV458" t="s">
        <v>18023</v>
      </c>
      <c r="DW458" t="s">
        <v>18024</v>
      </c>
      <c r="DX458" t="s">
        <v>2776</v>
      </c>
      <c r="DY458" t="s">
        <v>3569</v>
      </c>
      <c r="DZ458">
        <v>5000000</v>
      </c>
      <c r="EA458">
        <v>2011</v>
      </c>
      <c r="EB458">
        <v>7.2</v>
      </c>
      <c r="EZ458" t="s">
        <v>18392</v>
      </c>
      <c r="FA458">
        <v>112</v>
      </c>
      <c r="FC458" t="s">
        <v>18394</v>
      </c>
      <c r="FD458" t="s">
        <v>18395</v>
      </c>
      <c r="FE458" t="s">
        <v>8729</v>
      </c>
      <c r="FF458" t="s">
        <v>8744</v>
      </c>
      <c r="FG458">
        <v>4500000</v>
      </c>
      <c r="FH458">
        <v>2009</v>
      </c>
      <c r="FI458">
        <v>6.2</v>
      </c>
      <c r="FV458" t="s">
        <v>11041</v>
      </c>
      <c r="FW458">
        <v>104</v>
      </c>
      <c r="FX458">
        <v>23393765</v>
      </c>
      <c r="FY458" t="s">
        <v>5181</v>
      </c>
      <c r="FZ458" t="s">
        <v>11042</v>
      </c>
      <c r="GA458" t="s">
        <v>36</v>
      </c>
      <c r="GB458" t="s">
        <v>37</v>
      </c>
      <c r="GC458">
        <v>20000000</v>
      </c>
      <c r="GD458">
        <v>2014</v>
      </c>
      <c r="GE458">
        <v>6.3</v>
      </c>
      <c r="GG458" t="s">
        <v>5401</v>
      </c>
      <c r="GH458">
        <v>115</v>
      </c>
      <c r="GI458">
        <v>2840417</v>
      </c>
      <c r="GJ458" t="s">
        <v>2617</v>
      </c>
      <c r="GK458" t="s">
        <v>10630</v>
      </c>
      <c r="GL458" t="s">
        <v>36</v>
      </c>
      <c r="GM458" t="s">
        <v>266</v>
      </c>
      <c r="GN458">
        <v>31000000</v>
      </c>
      <c r="GO458">
        <v>1999</v>
      </c>
      <c r="GP458">
        <v>6.8</v>
      </c>
      <c r="HC458" t="s">
        <v>4132</v>
      </c>
      <c r="HD458">
        <v>101</v>
      </c>
      <c r="HE458">
        <v>40076438</v>
      </c>
      <c r="HF458" t="s">
        <v>1744</v>
      </c>
      <c r="HG458" t="s">
        <v>4286</v>
      </c>
      <c r="HH458" t="s">
        <v>36</v>
      </c>
      <c r="HI458" t="s">
        <v>37</v>
      </c>
      <c r="HJ458">
        <v>60000000</v>
      </c>
      <c r="HK458">
        <v>2008</v>
      </c>
      <c r="HL458">
        <v>6</v>
      </c>
    </row>
    <row r="459" spans="2:220" x14ac:dyDescent="0.2">
      <c r="B459" t="s">
        <v>5832</v>
      </c>
      <c r="C459">
        <v>94</v>
      </c>
      <c r="D459">
        <v>50648679</v>
      </c>
      <c r="E459" t="s">
        <v>1970</v>
      </c>
      <c r="F459" t="s">
        <v>5833</v>
      </c>
      <c r="G459" t="s">
        <v>36</v>
      </c>
      <c r="H459" t="s">
        <v>1463</v>
      </c>
      <c r="I459">
        <v>45000000</v>
      </c>
      <c r="J459">
        <v>2007</v>
      </c>
      <c r="K459">
        <v>6.3</v>
      </c>
      <c r="M459" t="s">
        <v>362</v>
      </c>
      <c r="N459">
        <v>165</v>
      </c>
      <c r="O459">
        <v>49551662</v>
      </c>
      <c r="P459" t="s">
        <v>820</v>
      </c>
      <c r="Q459" t="s">
        <v>1220</v>
      </c>
      <c r="R459" t="s">
        <v>36</v>
      </c>
      <c r="S459" t="s">
        <v>368</v>
      </c>
      <c r="T459">
        <v>130000000</v>
      </c>
      <c r="U459">
        <v>2008</v>
      </c>
      <c r="V459">
        <v>6.6</v>
      </c>
      <c r="AT459" t="s">
        <v>5507</v>
      </c>
      <c r="AU459">
        <v>129</v>
      </c>
      <c r="AV459">
        <v>59365105</v>
      </c>
      <c r="AW459" t="s">
        <v>434</v>
      </c>
      <c r="AX459" t="s">
        <v>5791</v>
      </c>
      <c r="AY459" t="s">
        <v>36</v>
      </c>
      <c r="AZ459" t="s">
        <v>55</v>
      </c>
      <c r="BA459">
        <v>45000000</v>
      </c>
      <c r="BB459">
        <v>2003</v>
      </c>
      <c r="BC459">
        <v>7.7</v>
      </c>
      <c r="BE459" t="s">
        <v>15821</v>
      </c>
      <c r="BF459">
        <v>84</v>
      </c>
      <c r="BG459">
        <v>14373825</v>
      </c>
      <c r="BH459" t="s">
        <v>1432</v>
      </c>
      <c r="BI459" t="s">
        <v>15822</v>
      </c>
      <c r="BJ459" t="s">
        <v>36</v>
      </c>
      <c r="BK459" t="s">
        <v>37</v>
      </c>
      <c r="BL459">
        <v>8600000</v>
      </c>
      <c r="BM459">
        <v>2007</v>
      </c>
      <c r="BN459">
        <v>6.5</v>
      </c>
      <c r="CA459" t="s">
        <v>9514</v>
      </c>
      <c r="CB459">
        <v>113</v>
      </c>
      <c r="CC459">
        <v>51697449</v>
      </c>
      <c r="CD459" t="s">
        <v>11587</v>
      </c>
      <c r="CE459" t="s">
        <v>11588</v>
      </c>
      <c r="CF459" t="s">
        <v>36</v>
      </c>
      <c r="CG459" t="s">
        <v>37</v>
      </c>
      <c r="CH459">
        <v>13000000</v>
      </c>
      <c r="CI459">
        <v>2009</v>
      </c>
      <c r="CJ459">
        <v>4.0999999999999996</v>
      </c>
      <c r="CL459" t="s">
        <v>17872</v>
      </c>
      <c r="CM459">
        <v>34</v>
      </c>
      <c r="CN459">
        <v>333658</v>
      </c>
      <c r="CO459" t="s">
        <v>186</v>
      </c>
      <c r="CP459" t="s">
        <v>19885</v>
      </c>
      <c r="CQ459" t="s">
        <v>36</v>
      </c>
      <c r="CR459" t="s">
        <v>37</v>
      </c>
      <c r="CS459">
        <v>34000</v>
      </c>
      <c r="CT459">
        <v>1990</v>
      </c>
      <c r="CU459">
        <v>7.1</v>
      </c>
      <c r="CW459" t="s">
        <v>13256</v>
      </c>
      <c r="CX459">
        <v>103</v>
      </c>
      <c r="CY459">
        <v>73548</v>
      </c>
      <c r="CZ459" t="s">
        <v>652</v>
      </c>
      <c r="DA459" t="s">
        <v>13257</v>
      </c>
      <c r="DB459" t="s">
        <v>36</v>
      </c>
      <c r="DC459" t="s">
        <v>37</v>
      </c>
      <c r="DD459">
        <v>15000000</v>
      </c>
      <c r="DE459">
        <v>2008</v>
      </c>
      <c r="DF459">
        <v>6.1</v>
      </c>
      <c r="DS459" t="s">
        <v>18028</v>
      </c>
      <c r="DT459">
        <v>92</v>
      </c>
      <c r="DV459" t="s">
        <v>1236</v>
      </c>
      <c r="DW459" t="s">
        <v>18031</v>
      </c>
      <c r="DX459" t="s">
        <v>36</v>
      </c>
      <c r="DY459" t="s">
        <v>55</v>
      </c>
      <c r="DZ459">
        <v>2500000</v>
      </c>
      <c r="EA459">
        <v>2008</v>
      </c>
      <c r="EB459">
        <v>6.2</v>
      </c>
      <c r="EZ459" t="s">
        <v>2493</v>
      </c>
      <c r="FA459">
        <v>96</v>
      </c>
      <c r="FC459" t="s">
        <v>18429</v>
      </c>
      <c r="FD459" t="s">
        <v>18430</v>
      </c>
      <c r="FE459" t="s">
        <v>36</v>
      </c>
      <c r="FF459" t="s">
        <v>37</v>
      </c>
      <c r="FG459">
        <v>114000</v>
      </c>
      <c r="FH459">
        <v>1968</v>
      </c>
      <c r="FI459">
        <v>8</v>
      </c>
      <c r="FV459" t="s">
        <v>4710</v>
      </c>
      <c r="FW459">
        <v>124</v>
      </c>
      <c r="FX459">
        <v>23360779</v>
      </c>
      <c r="FY459" t="s">
        <v>774</v>
      </c>
      <c r="FZ459" t="s">
        <v>7190</v>
      </c>
      <c r="GA459" t="s">
        <v>36</v>
      </c>
      <c r="GB459" t="s">
        <v>37</v>
      </c>
      <c r="GC459">
        <v>34000000</v>
      </c>
      <c r="GD459">
        <v>2000</v>
      </c>
      <c r="GE459">
        <v>5.7</v>
      </c>
      <c r="GG459" t="s">
        <v>11355</v>
      </c>
      <c r="GH459">
        <v>108</v>
      </c>
      <c r="GI459">
        <v>2605039</v>
      </c>
      <c r="GJ459" t="s">
        <v>98</v>
      </c>
      <c r="GK459" t="s">
        <v>13633</v>
      </c>
      <c r="GL459" t="s">
        <v>36</v>
      </c>
      <c r="GM459" t="s">
        <v>55</v>
      </c>
      <c r="GO459">
        <v>2013</v>
      </c>
      <c r="GP459">
        <v>6.3</v>
      </c>
      <c r="HC459" t="s">
        <v>2431</v>
      </c>
      <c r="HD459">
        <v>108</v>
      </c>
      <c r="HE459">
        <v>40048332</v>
      </c>
      <c r="HF459" t="s">
        <v>2433</v>
      </c>
      <c r="HG459" t="s">
        <v>2434</v>
      </c>
      <c r="HH459" t="s">
        <v>36</v>
      </c>
      <c r="HI459" t="s">
        <v>37</v>
      </c>
      <c r="HJ459">
        <v>85000000</v>
      </c>
      <c r="HK459">
        <v>2002</v>
      </c>
      <c r="HL459">
        <v>5.5</v>
      </c>
    </row>
    <row r="460" spans="2:220" x14ac:dyDescent="0.2">
      <c r="B460" t="s">
        <v>1900</v>
      </c>
      <c r="C460">
        <v>114</v>
      </c>
      <c r="D460">
        <v>50628009</v>
      </c>
      <c r="E460" t="s">
        <v>774</v>
      </c>
      <c r="F460" t="s">
        <v>2763</v>
      </c>
      <c r="G460" t="s">
        <v>36</v>
      </c>
      <c r="H460" t="s">
        <v>37</v>
      </c>
      <c r="I460">
        <v>90000000</v>
      </c>
      <c r="J460">
        <v>1998</v>
      </c>
      <c r="K460">
        <v>5.6</v>
      </c>
      <c r="M460" t="s">
        <v>1871</v>
      </c>
      <c r="N460">
        <v>102</v>
      </c>
      <c r="O460">
        <v>49392095</v>
      </c>
      <c r="P460" t="s">
        <v>1247</v>
      </c>
      <c r="Q460" t="s">
        <v>1874</v>
      </c>
      <c r="R460" t="s">
        <v>36</v>
      </c>
      <c r="S460" t="s">
        <v>37</v>
      </c>
      <c r="T460">
        <v>100000000</v>
      </c>
      <c r="U460">
        <v>2009</v>
      </c>
      <c r="V460">
        <v>5.4</v>
      </c>
      <c r="AT460" t="s">
        <v>5380</v>
      </c>
      <c r="AU460">
        <v>99</v>
      </c>
      <c r="AV460">
        <v>59073773</v>
      </c>
      <c r="AW460" t="s">
        <v>545</v>
      </c>
      <c r="AX460" t="s">
        <v>8055</v>
      </c>
      <c r="AY460" t="s">
        <v>36</v>
      </c>
      <c r="AZ460" t="s">
        <v>37</v>
      </c>
      <c r="BA460">
        <v>25000000</v>
      </c>
      <c r="BB460">
        <v>2014</v>
      </c>
      <c r="BC460">
        <v>8.1</v>
      </c>
      <c r="BE460" t="s">
        <v>3804</v>
      </c>
      <c r="BF460">
        <v>105</v>
      </c>
      <c r="BG460">
        <v>14359793</v>
      </c>
      <c r="BH460" t="s">
        <v>11136</v>
      </c>
      <c r="BI460" t="s">
        <v>11137</v>
      </c>
      <c r="BJ460" t="s">
        <v>36</v>
      </c>
      <c r="BK460" t="s">
        <v>37</v>
      </c>
      <c r="BM460">
        <v>2009</v>
      </c>
      <c r="BN460">
        <v>7.4</v>
      </c>
      <c r="CA460" t="s">
        <v>123</v>
      </c>
      <c r="CB460">
        <v>101</v>
      </c>
      <c r="CC460">
        <v>51676606</v>
      </c>
      <c r="CD460" t="s">
        <v>42</v>
      </c>
      <c r="CE460" t="s">
        <v>9511</v>
      </c>
      <c r="CF460" t="s">
        <v>36</v>
      </c>
      <c r="CG460" t="s">
        <v>37</v>
      </c>
      <c r="CH460">
        <v>25000000</v>
      </c>
      <c r="CI460">
        <v>2004</v>
      </c>
      <c r="CJ460">
        <v>7.8</v>
      </c>
      <c r="CL460" t="s">
        <v>19457</v>
      </c>
      <c r="CM460">
        <v>87</v>
      </c>
      <c r="CN460">
        <v>252726</v>
      </c>
      <c r="CO460" t="s">
        <v>9900</v>
      </c>
      <c r="CP460" t="s">
        <v>19459</v>
      </c>
      <c r="CR460" t="s">
        <v>37</v>
      </c>
      <c r="CS460">
        <v>3000000</v>
      </c>
      <c r="CT460">
        <v>2006</v>
      </c>
      <c r="CU460">
        <v>7.2</v>
      </c>
      <c r="CW460" t="s">
        <v>13275</v>
      </c>
      <c r="CX460">
        <v>93</v>
      </c>
      <c r="CY460">
        <v>20380</v>
      </c>
      <c r="CZ460" t="s">
        <v>158</v>
      </c>
      <c r="DA460" t="s">
        <v>13278</v>
      </c>
      <c r="DB460" t="s">
        <v>36</v>
      </c>
      <c r="DC460" t="s">
        <v>37</v>
      </c>
      <c r="DD460">
        <v>15000000</v>
      </c>
      <c r="DE460">
        <v>2007</v>
      </c>
      <c r="DF460">
        <v>5.9</v>
      </c>
      <c r="DS460" t="s">
        <v>7132</v>
      </c>
      <c r="DT460">
        <v>88</v>
      </c>
      <c r="DV460" t="s">
        <v>42</v>
      </c>
      <c r="DW460" t="s">
        <v>18091</v>
      </c>
      <c r="DX460" t="s">
        <v>36</v>
      </c>
      <c r="DY460" t="s">
        <v>37</v>
      </c>
      <c r="DZ460">
        <v>5000000</v>
      </c>
      <c r="EA460">
        <v>2016</v>
      </c>
      <c r="EB460">
        <v>4.8</v>
      </c>
      <c r="EZ460" t="s">
        <v>12328</v>
      </c>
      <c r="FA460">
        <v>121</v>
      </c>
      <c r="FC460" t="s">
        <v>11032</v>
      </c>
      <c r="FD460" t="s">
        <v>18907</v>
      </c>
      <c r="FE460" t="s">
        <v>36</v>
      </c>
      <c r="FF460" t="s">
        <v>37</v>
      </c>
      <c r="FG460">
        <v>3500000</v>
      </c>
      <c r="FH460">
        <v>1966</v>
      </c>
      <c r="FI460">
        <v>7</v>
      </c>
      <c r="FV460" t="s">
        <v>9303</v>
      </c>
      <c r="FW460">
        <v>100</v>
      </c>
      <c r="FX460">
        <v>23222861</v>
      </c>
      <c r="FY460" t="s">
        <v>6006</v>
      </c>
      <c r="FZ460" t="s">
        <v>9305</v>
      </c>
      <c r="GA460" t="s">
        <v>36</v>
      </c>
      <c r="GB460" t="s">
        <v>37</v>
      </c>
      <c r="GC460">
        <v>26000000</v>
      </c>
      <c r="GD460">
        <v>2004</v>
      </c>
      <c r="GE460">
        <v>4.5</v>
      </c>
      <c r="GG460" t="s">
        <v>13171</v>
      </c>
      <c r="GH460">
        <v>103</v>
      </c>
      <c r="GI460">
        <v>2412045</v>
      </c>
      <c r="GJ460" t="s">
        <v>179</v>
      </c>
      <c r="GK460" t="s">
        <v>13172</v>
      </c>
      <c r="GL460" t="s">
        <v>36</v>
      </c>
      <c r="GM460" t="s">
        <v>55</v>
      </c>
      <c r="GN460">
        <v>15000000</v>
      </c>
      <c r="GO460">
        <v>2010</v>
      </c>
      <c r="GP460">
        <v>7.2</v>
      </c>
      <c r="HC460" t="s">
        <v>2390</v>
      </c>
      <c r="HD460">
        <v>110</v>
      </c>
      <c r="HE460">
        <v>39825798</v>
      </c>
      <c r="HF460" t="s">
        <v>1814</v>
      </c>
      <c r="HG460" t="s">
        <v>12299</v>
      </c>
      <c r="HH460" t="s">
        <v>36</v>
      </c>
      <c r="HI460" t="s">
        <v>37</v>
      </c>
      <c r="HJ460">
        <v>16000000</v>
      </c>
      <c r="HK460">
        <v>2006</v>
      </c>
      <c r="HL460">
        <v>7.6</v>
      </c>
    </row>
    <row r="461" spans="2:220" x14ac:dyDescent="0.2">
      <c r="B461" t="s">
        <v>855</v>
      </c>
      <c r="C461">
        <v>105</v>
      </c>
      <c r="D461">
        <v>50549107</v>
      </c>
      <c r="E461" t="s">
        <v>4159</v>
      </c>
      <c r="F461" t="s">
        <v>4160</v>
      </c>
      <c r="G461" t="s">
        <v>36</v>
      </c>
      <c r="H461" t="s">
        <v>37</v>
      </c>
      <c r="I461">
        <v>60000000</v>
      </c>
      <c r="J461">
        <v>2014</v>
      </c>
      <c r="K461">
        <v>6.2</v>
      </c>
      <c r="M461" t="s">
        <v>6692</v>
      </c>
      <c r="N461">
        <v>102</v>
      </c>
      <c r="O461">
        <v>49186871</v>
      </c>
      <c r="P461" t="s">
        <v>350</v>
      </c>
      <c r="Q461" t="s">
        <v>8305</v>
      </c>
      <c r="R461" t="s">
        <v>36</v>
      </c>
      <c r="S461" t="s">
        <v>37</v>
      </c>
      <c r="U461">
        <v>2005</v>
      </c>
      <c r="V461">
        <v>5.2</v>
      </c>
      <c r="AT461" t="s">
        <v>8073</v>
      </c>
      <c r="AU461">
        <v>99</v>
      </c>
      <c r="AV461">
        <v>58879132</v>
      </c>
      <c r="AW461" t="s">
        <v>96</v>
      </c>
      <c r="AX461" t="s">
        <v>8074</v>
      </c>
      <c r="AY461" t="s">
        <v>36</v>
      </c>
      <c r="AZ461" t="s">
        <v>37</v>
      </c>
      <c r="BA461">
        <v>31000000</v>
      </c>
      <c r="BB461">
        <v>2015</v>
      </c>
      <c r="BC461">
        <v>6.1</v>
      </c>
      <c r="BE461" t="s">
        <v>3481</v>
      </c>
      <c r="BF461">
        <v>91</v>
      </c>
      <c r="BG461">
        <v>14294842</v>
      </c>
      <c r="BH461" t="s">
        <v>3482</v>
      </c>
      <c r="BI461" t="s">
        <v>3483</v>
      </c>
      <c r="BJ461" t="s">
        <v>36</v>
      </c>
      <c r="BK461" t="s">
        <v>37</v>
      </c>
      <c r="BL461">
        <v>70000000</v>
      </c>
      <c r="BM461">
        <v>2002</v>
      </c>
      <c r="BN461">
        <v>3.6</v>
      </c>
      <c r="CA461" t="s">
        <v>4953</v>
      </c>
      <c r="CB461">
        <v>180</v>
      </c>
      <c r="CC461">
        <v>51600000</v>
      </c>
      <c r="CD461" t="s">
        <v>1653</v>
      </c>
      <c r="CE461" t="s">
        <v>11780</v>
      </c>
      <c r="CF461" t="s">
        <v>36</v>
      </c>
      <c r="CG461" t="s">
        <v>37</v>
      </c>
      <c r="CH461">
        <v>18000000</v>
      </c>
      <c r="CI461">
        <v>1984</v>
      </c>
      <c r="CJ461">
        <v>8.3000000000000007</v>
      </c>
      <c r="CL461" t="s">
        <v>11092</v>
      </c>
      <c r="CM461">
        <v>86</v>
      </c>
      <c r="CN461">
        <v>206678</v>
      </c>
      <c r="CO461" t="s">
        <v>6993</v>
      </c>
      <c r="CP461" t="s">
        <v>11460</v>
      </c>
      <c r="CQ461" t="s">
        <v>7239</v>
      </c>
      <c r="CR461" t="s">
        <v>3857</v>
      </c>
      <c r="CT461">
        <v>2008</v>
      </c>
      <c r="CU461">
        <v>6.5</v>
      </c>
      <c r="CW461" t="s">
        <v>13281</v>
      </c>
      <c r="CX461">
        <v>141</v>
      </c>
      <c r="CZ461" t="s">
        <v>1872</v>
      </c>
      <c r="DA461" t="s">
        <v>13284</v>
      </c>
      <c r="DB461" t="s">
        <v>36</v>
      </c>
      <c r="DC461" t="s">
        <v>13287</v>
      </c>
      <c r="DE461">
        <v>2008</v>
      </c>
      <c r="DF461">
        <v>6</v>
      </c>
      <c r="DS461" t="s">
        <v>18094</v>
      </c>
      <c r="DT461">
        <v>97</v>
      </c>
      <c r="DV461" t="s">
        <v>18096</v>
      </c>
      <c r="DW461" t="s">
        <v>18097</v>
      </c>
      <c r="DX461" t="s">
        <v>36</v>
      </c>
      <c r="DY461" t="s">
        <v>37</v>
      </c>
      <c r="EA461">
        <v>2015</v>
      </c>
      <c r="EB461">
        <v>3.4</v>
      </c>
      <c r="EZ461" t="s">
        <v>18995</v>
      </c>
      <c r="FA461">
        <v>98</v>
      </c>
      <c r="FC461" t="s">
        <v>5220</v>
      </c>
      <c r="FD461" t="s">
        <v>18996</v>
      </c>
      <c r="FE461" t="s">
        <v>36</v>
      </c>
      <c r="FF461" t="s">
        <v>37</v>
      </c>
      <c r="FG461">
        <v>3500000</v>
      </c>
      <c r="FH461">
        <v>2008</v>
      </c>
      <c r="FI461">
        <v>6.1</v>
      </c>
      <c r="FV461" t="s">
        <v>2329</v>
      </c>
      <c r="FW461">
        <v>105</v>
      </c>
      <c r="FX461">
        <v>23219748</v>
      </c>
      <c r="FY461" t="s">
        <v>2899</v>
      </c>
      <c r="FZ461" t="s">
        <v>2900</v>
      </c>
      <c r="GA461" t="s">
        <v>36</v>
      </c>
      <c r="GB461" t="s">
        <v>266</v>
      </c>
      <c r="GC461">
        <v>80000000</v>
      </c>
      <c r="GD461">
        <v>2014</v>
      </c>
      <c r="GE461">
        <v>5.6</v>
      </c>
      <c r="GG461" t="s">
        <v>7705</v>
      </c>
      <c r="GH461">
        <v>121</v>
      </c>
      <c r="GI461">
        <v>2221994</v>
      </c>
      <c r="GJ461" t="s">
        <v>391</v>
      </c>
      <c r="GK461" t="s">
        <v>7706</v>
      </c>
      <c r="GL461" t="s">
        <v>36</v>
      </c>
      <c r="GM461" t="s">
        <v>7709</v>
      </c>
      <c r="GN461">
        <v>35000000</v>
      </c>
      <c r="GO461">
        <v>1997</v>
      </c>
      <c r="GP461">
        <v>6.4</v>
      </c>
      <c r="HC461" t="s">
        <v>2390</v>
      </c>
      <c r="HD461">
        <v>110</v>
      </c>
      <c r="HE461">
        <v>39825798</v>
      </c>
      <c r="HF461" t="s">
        <v>1814</v>
      </c>
      <c r="HG461" t="s">
        <v>12299</v>
      </c>
      <c r="HH461" t="s">
        <v>36</v>
      </c>
      <c r="HI461" t="s">
        <v>37</v>
      </c>
      <c r="HJ461">
        <v>16000000</v>
      </c>
      <c r="HK461">
        <v>2006</v>
      </c>
      <c r="HL461">
        <v>7.6</v>
      </c>
    </row>
    <row r="462" spans="2:220" x14ac:dyDescent="0.2">
      <c r="B462" t="s">
        <v>6140</v>
      </c>
      <c r="C462">
        <v>131</v>
      </c>
      <c r="D462">
        <v>50300000</v>
      </c>
      <c r="E462" t="s">
        <v>8286</v>
      </c>
      <c r="F462" t="s">
        <v>8287</v>
      </c>
      <c r="G462" t="s">
        <v>36</v>
      </c>
      <c r="H462" t="s">
        <v>55</v>
      </c>
      <c r="I462">
        <v>30000000</v>
      </c>
      <c r="J462">
        <v>1985</v>
      </c>
      <c r="K462">
        <v>6.3</v>
      </c>
      <c r="M462" t="s">
        <v>10758</v>
      </c>
      <c r="N462">
        <v>72</v>
      </c>
      <c r="O462">
        <v>48423368</v>
      </c>
      <c r="P462" t="s">
        <v>2675</v>
      </c>
      <c r="Q462" t="s">
        <v>10759</v>
      </c>
      <c r="R462" t="s">
        <v>36</v>
      </c>
      <c r="S462" t="s">
        <v>37</v>
      </c>
      <c r="T462">
        <v>20000000</v>
      </c>
      <c r="U462">
        <v>2002</v>
      </c>
      <c r="V462">
        <v>5.8</v>
      </c>
      <c r="AT462" t="s">
        <v>1945</v>
      </c>
      <c r="AU462">
        <v>85</v>
      </c>
      <c r="AV462">
        <v>58867694</v>
      </c>
      <c r="AW462" t="s">
        <v>299</v>
      </c>
      <c r="AX462" t="s">
        <v>1948</v>
      </c>
      <c r="AY462" t="s">
        <v>36</v>
      </c>
      <c r="AZ462" t="s">
        <v>37</v>
      </c>
      <c r="BA462">
        <v>100000000</v>
      </c>
      <c r="BB462">
        <v>2007</v>
      </c>
      <c r="BC462">
        <v>6.8</v>
      </c>
      <c r="BE462" t="s">
        <v>8038</v>
      </c>
      <c r="BF462">
        <v>113</v>
      </c>
      <c r="BG462">
        <v>14268533</v>
      </c>
      <c r="BH462" t="s">
        <v>438</v>
      </c>
      <c r="BI462" t="s">
        <v>8040</v>
      </c>
      <c r="BJ462" t="s">
        <v>36</v>
      </c>
      <c r="BK462" t="s">
        <v>55</v>
      </c>
      <c r="BL462">
        <v>31500000</v>
      </c>
      <c r="BM462">
        <v>2016</v>
      </c>
      <c r="BN462">
        <v>6.3</v>
      </c>
      <c r="CA462" t="s">
        <v>9519</v>
      </c>
      <c r="CB462">
        <v>117</v>
      </c>
      <c r="CC462">
        <v>51533608</v>
      </c>
      <c r="CD462" t="s">
        <v>226</v>
      </c>
      <c r="CE462" t="s">
        <v>9520</v>
      </c>
      <c r="CF462" t="s">
        <v>36</v>
      </c>
      <c r="CG462" t="s">
        <v>37</v>
      </c>
      <c r="CH462">
        <v>25000000</v>
      </c>
      <c r="CI462">
        <v>2011</v>
      </c>
      <c r="CJ462">
        <v>6.8</v>
      </c>
      <c r="CL462" t="s">
        <v>2287</v>
      </c>
      <c r="CM462">
        <v>110</v>
      </c>
      <c r="CN462">
        <v>190562</v>
      </c>
      <c r="CO462" t="s">
        <v>2289</v>
      </c>
      <c r="CP462" t="s">
        <v>2290</v>
      </c>
      <c r="CQ462" t="s">
        <v>36</v>
      </c>
      <c r="CR462" t="s">
        <v>55</v>
      </c>
      <c r="CS462">
        <v>90000000</v>
      </c>
      <c r="CT462">
        <v>2010</v>
      </c>
      <c r="CU462">
        <v>4.4000000000000004</v>
      </c>
      <c r="CW462" t="s">
        <v>13297</v>
      </c>
      <c r="CX462">
        <v>105</v>
      </c>
      <c r="CZ462" t="s">
        <v>11928</v>
      </c>
      <c r="DA462" t="s">
        <v>13299</v>
      </c>
      <c r="DB462" t="s">
        <v>36</v>
      </c>
      <c r="DC462" t="s">
        <v>765</v>
      </c>
      <c r="DD462">
        <v>15000000</v>
      </c>
      <c r="DE462">
        <v>2005</v>
      </c>
      <c r="DF462">
        <v>4.9000000000000004</v>
      </c>
      <c r="DS462" t="s">
        <v>18118</v>
      </c>
      <c r="DT462">
        <v>107</v>
      </c>
      <c r="DV462" t="s">
        <v>4187</v>
      </c>
      <c r="DW462" t="s">
        <v>18119</v>
      </c>
      <c r="DX462" t="s">
        <v>36</v>
      </c>
      <c r="DY462" t="s">
        <v>55</v>
      </c>
      <c r="DZ462">
        <v>3000000</v>
      </c>
      <c r="EA462">
        <v>2011</v>
      </c>
      <c r="EB462">
        <v>6.5</v>
      </c>
      <c r="EZ462" t="s">
        <v>19039</v>
      </c>
      <c r="FA462">
        <v>90</v>
      </c>
      <c r="FC462" t="s">
        <v>388</v>
      </c>
      <c r="FD462" t="s">
        <v>19041</v>
      </c>
      <c r="FE462" t="s">
        <v>36</v>
      </c>
      <c r="FF462" t="s">
        <v>55</v>
      </c>
      <c r="FG462">
        <v>3440000</v>
      </c>
      <c r="FH462">
        <v>2014</v>
      </c>
      <c r="FI462">
        <v>3.1</v>
      </c>
      <c r="FV462" t="s">
        <v>4001</v>
      </c>
      <c r="FW462">
        <v>96</v>
      </c>
      <c r="FX462">
        <v>23213577</v>
      </c>
      <c r="FY462" t="s">
        <v>98</v>
      </c>
      <c r="FZ462" t="s">
        <v>12462</v>
      </c>
      <c r="GA462" t="s">
        <v>36</v>
      </c>
      <c r="GB462" t="s">
        <v>3569</v>
      </c>
      <c r="GC462">
        <v>15500000</v>
      </c>
      <c r="GD462">
        <v>2008</v>
      </c>
      <c r="GE462">
        <v>7.2</v>
      </c>
      <c r="GG462" t="s">
        <v>6889</v>
      </c>
      <c r="GH462">
        <v>110</v>
      </c>
      <c r="GI462">
        <v>2201412</v>
      </c>
      <c r="GJ462" t="s">
        <v>14308</v>
      </c>
      <c r="GK462" t="s">
        <v>5349</v>
      </c>
      <c r="GL462" t="s">
        <v>12698</v>
      </c>
      <c r="GM462" t="s">
        <v>5692</v>
      </c>
      <c r="GN462">
        <v>12215500000</v>
      </c>
      <c r="GO462">
        <v>2006</v>
      </c>
      <c r="GP462">
        <v>7</v>
      </c>
      <c r="HC462" t="s">
        <v>5287</v>
      </c>
      <c r="HD462">
        <v>119</v>
      </c>
      <c r="HE462">
        <v>39778599</v>
      </c>
      <c r="HF462" t="s">
        <v>213</v>
      </c>
      <c r="HG462" t="s">
        <v>5289</v>
      </c>
      <c r="HH462" t="s">
        <v>36</v>
      </c>
      <c r="HI462" t="s">
        <v>37</v>
      </c>
      <c r="HJ462">
        <v>50000000</v>
      </c>
      <c r="HK462">
        <v>2000</v>
      </c>
      <c r="HL462">
        <v>6.6</v>
      </c>
    </row>
    <row r="463" spans="2:220" x14ac:dyDescent="0.2">
      <c r="B463" t="s">
        <v>4147</v>
      </c>
      <c r="C463">
        <v>98</v>
      </c>
      <c r="D463">
        <v>50189179</v>
      </c>
      <c r="E463" t="s">
        <v>3895</v>
      </c>
      <c r="F463" t="s">
        <v>4148</v>
      </c>
      <c r="G463" t="s">
        <v>36</v>
      </c>
      <c r="H463" t="s">
        <v>37</v>
      </c>
      <c r="I463">
        <v>60000000</v>
      </c>
      <c r="J463">
        <v>2002</v>
      </c>
      <c r="K463">
        <v>5.3</v>
      </c>
      <c r="M463" t="s">
        <v>3152</v>
      </c>
      <c r="N463">
        <v>69</v>
      </c>
      <c r="O463">
        <v>48092846</v>
      </c>
      <c r="P463" t="s">
        <v>10258</v>
      </c>
      <c r="Q463" t="s">
        <v>13990</v>
      </c>
      <c r="R463" t="s">
        <v>36</v>
      </c>
      <c r="S463" t="s">
        <v>37</v>
      </c>
      <c r="T463">
        <v>12500000</v>
      </c>
      <c r="U463">
        <v>1988</v>
      </c>
      <c r="V463">
        <v>7.3</v>
      </c>
      <c r="AT463" t="s">
        <v>2559</v>
      </c>
      <c r="AU463">
        <v>89</v>
      </c>
      <c r="AV463">
        <v>58715510</v>
      </c>
      <c r="AW463" t="s">
        <v>255</v>
      </c>
      <c r="AX463" t="s">
        <v>8241</v>
      </c>
      <c r="AY463" t="s">
        <v>36</v>
      </c>
      <c r="AZ463" t="s">
        <v>37</v>
      </c>
      <c r="BA463">
        <v>30000000</v>
      </c>
      <c r="BB463">
        <v>2009</v>
      </c>
      <c r="BC463">
        <v>5.4</v>
      </c>
      <c r="BE463" t="s">
        <v>14341</v>
      </c>
      <c r="BF463">
        <v>94</v>
      </c>
      <c r="BG463">
        <v>14123773</v>
      </c>
      <c r="BH463" t="s">
        <v>78</v>
      </c>
      <c r="BI463" t="s">
        <v>17706</v>
      </c>
      <c r="BJ463" t="s">
        <v>36</v>
      </c>
      <c r="BK463" t="s">
        <v>37</v>
      </c>
      <c r="BL463">
        <v>5000000</v>
      </c>
      <c r="BM463">
        <v>2012</v>
      </c>
      <c r="BN463">
        <v>5.3</v>
      </c>
      <c r="CA463" t="s">
        <v>2394</v>
      </c>
      <c r="CB463">
        <v>131</v>
      </c>
      <c r="CC463">
        <v>51396781</v>
      </c>
      <c r="CD463" t="s">
        <v>2396</v>
      </c>
      <c r="CE463" t="s">
        <v>2397</v>
      </c>
      <c r="CF463" t="s">
        <v>36</v>
      </c>
      <c r="CG463" t="s">
        <v>37</v>
      </c>
      <c r="CH463">
        <v>68000000</v>
      </c>
      <c r="CI463">
        <v>2001</v>
      </c>
      <c r="CJ463">
        <v>7.6</v>
      </c>
      <c r="CL463" t="s">
        <v>20992</v>
      </c>
      <c r="CM463">
        <v>87</v>
      </c>
      <c r="CN463">
        <v>163245</v>
      </c>
      <c r="CO463" t="s">
        <v>20994</v>
      </c>
      <c r="CP463" t="s">
        <v>20995</v>
      </c>
      <c r="CQ463" t="s">
        <v>36</v>
      </c>
      <c r="CR463" t="s">
        <v>37</v>
      </c>
      <c r="CS463">
        <v>1500000</v>
      </c>
      <c r="CT463">
        <v>1936</v>
      </c>
      <c r="CU463">
        <v>8.6</v>
      </c>
      <c r="CW463" t="s">
        <v>4216</v>
      </c>
      <c r="CX463">
        <v>101</v>
      </c>
      <c r="CY463">
        <v>70906973</v>
      </c>
      <c r="CZ463" t="s">
        <v>545</v>
      </c>
      <c r="DA463" t="s">
        <v>13320</v>
      </c>
      <c r="DB463" t="s">
        <v>36</v>
      </c>
      <c r="DC463" t="s">
        <v>37</v>
      </c>
      <c r="DD463">
        <v>14600000</v>
      </c>
      <c r="DE463">
        <v>1993</v>
      </c>
      <c r="DF463">
        <v>8.1</v>
      </c>
      <c r="DS463" t="s">
        <v>2493</v>
      </c>
      <c r="DT463">
        <v>96</v>
      </c>
      <c r="DV463" t="s">
        <v>18429</v>
      </c>
      <c r="DW463" t="s">
        <v>18430</v>
      </c>
      <c r="DX463" t="s">
        <v>36</v>
      </c>
      <c r="DY463" t="s">
        <v>37</v>
      </c>
      <c r="DZ463">
        <v>114000</v>
      </c>
      <c r="EA463">
        <v>1968</v>
      </c>
      <c r="EB463">
        <v>8</v>
      </c>
      <c r="EZ463" t="s">
        <v>19583</v>
      </c>
      <c r="FA463">
        <v>95</v>
      </c>
      <c r="FC463" t="s">
        <v>13944</v>
      </c>
      <c r="FD463" t="s">
        <v>19584</v>
      </c>
      <c r="FE463" t="s">
        <v>36</v>
      </c>
      <c r="FF463" t="s">
        <v>37</v>
      </c>
      <c r="FG463">
        <v>3000000</v>
      </c>
      <c r="FH463">
        <v>2014</v>
      </c>
      <c r="FI463">
        <v>4.8</v>
      </c>
      <c r="FV463" t="s">
        <v>10975</v>
      </c>
      <c r="FW463">
        <v>109</v>
      </c>
      <c r="FX463">
        <v>23179303</v>
      </c>
      <c r="FY463" t="s">
        <v>4515</v>
      </c>
      <c r="FZ463" t="s">
        <v>10976</v>
      </c>
      <c r="GA463" t="s">
        <v>36</v>
      </c>
      <c r="GB463" t="s">
        <v>10980</v>
      </c>
      <c r="GC463">
        <v>20000000</v>
      </c>
      <c r="GD463">
        <v>2011</v>
      </c>
      <c r="GE463">
        <v>5.8</v>
      </c>
      <c r="GG463" t="s">
        <v>1817</v>
      </c>
      <c r="GH463">
        <v>102</v>
      </c>
      <c r="GI463">
        <v>1891821</v>
      </c>
      <c r="GJ463" t="s">
        <v>2036</v>
      </c>
      <c r="GK463" t="s">
        <v>2893</v>
      </c>
      <c r="GL463" t="s">
        <v>36</v>
      </c>
      <c r="GM463" t="s">
        <v>55</v>
      </c>
      <c r="GN463">
        <v>52000000</v>
      </c>
      <c r="GO463">
        <v>2005</v>
      </c>
      <c r="GP463">
        <v>4.2</v>
      </c>
      <c r="HC463" t="s">
        <v>7111</v>
      </c>
      <c r="HD463">
        <v>104</v>
      </c>
      <c r="HE463">
        <v>39692139</v>
      </c>
      <c r="HF463" t="s">
        <v>80</v>
      </c>
      <c r="HG463" t="s">
        <v>7409</v>
      </c>
      <c r="HH463" t="s">
        <v>36</v>
      </c>
      <c r="HI463" t="s">
        <v>37</v>
      </c>
      <c r="HJ463">
        <v>35000000</v>
      </c>
      <c r="HK463">
        <v>2004</v>
      </c>
      <c r="HL463">
        <v>6.2</v>
      </c>
    </row>
    <row r="464" spans="2:220" x14ac:dyDescent="0.2">
      <c r="B464" t="s">
        <v>644</v>
      </c>
      <c r="C464">
        <v>93</v>
      </c>
      <c r="D464">
        <v>50129186</v>
      </c>
      <c r="E464" t="s">
        <v>3652</v>
      </c>
      <c r="F464" t="s">
        <v>7169</v>
      </c>
      <c r="G464" t="s">
        <v>36</v>
      </c>
      <c r="H464" t="s">
        <v>37</v>
      </c>
      <c r="I464">
        <v>36000000</v>
      </c>
      <c r="J464">
        <v>1997</v>
      </c>
      <c r="K464">
        <v>6.9</v>
      </c>
      <c r="M464" t="s">
        <v>7115</v>
      </c>
      <c r="N464">
        <v>96</v>
      </c>
      <c r="O464">
        <v>48006503</v>
      </c>
      <c r="P464" t="s">
        <v>639</v>
      </c>
      <c r="Q464" t="s">
        <v>7117</v>
      </c>
      <c r="R464" t="s">
        <v>36</v>
      </c>
      <c r="S464" t="s">
        <v>37</v>
      </c>
      <c r="T464">
        <v>37000000</v>
      </c>
      <c r="U464">
        <v>2008</v>
      </c>
      <c r="V464">
        <v>6</v>
      </c>
      <c r="AT464" t="s">
        <v>433</v>
      </c>
      <c r="AU464">
        <v>104</v>
      </c>
      <c r="AV464">
        <v>58422650</v>
      </c>
      <c r="AW464" t="s">
        <v>975</v>
      </c>
      <c r="AX464" t="s">
        <v>4668</v>
      </c>
      <c r="AY464" t="s">
        <v>36</v>
      </c>
      <c r="AZ464" t="s">
        <v>37</v>
      </c>
      <c r="BA464">
        <v>55000000</v>
      </c>
      <c r="BB464">
        <v>1992</v>
      </c>
      <c r="BC464">
        <v>6.4</v>
      </c>
      <c r="BE464" t="s">
        <v>9826</v>
      </c>
      <c r="BF464">
        <v>101</v>
      </c>
      <c r="BG464">
        <v>14095303</v>
      </c>
      <c r="BH464" t="s">
        <v>7322</v>
      </c>
      <c r="BI464" t="s">
        <v>9828</v>
      </c>
      <c r="BJ464" t="s">
        <v>36</v>
      </c>
      <c r="BK464" t="s">
        <v>37</v>
      </c>
      <c r="BL464">
        <v>25000000</v>
      </c>
      <c r="BM464">
        <v>1996</v>
      </c>
      <c r="BN464">
        <v>5.4</v>
      </c>
      <c r="CA464" t="s">
        <v>1322</v>
      </c>
      <c r="CB464">
        <v>143</v>
      </c>
      <c r="CC464">
        <v>51225796</v>
      </c>
      <c r="CD464" t="s">
        <v>639</v>
      </c>
      <c r="CE464" t="s">
        <v>4767</v>
      </c>
      <c r="CF464" t="s">
        <v>36</v>
      </c>
      <c r="CG464" t="s">
        <v>55</v>
      </c>
      <c r="CH464">
        <v>70000000</v>
      </c>
      <c r="CI464">
        <v>2004</v>
      </c>
      <c r="CJ464">
        <v>7.4</v>
      </c>
      <c r="CL464" t="s">
        <v>6825</v>
      </c>
      <c r="CM464">
        <v>118</v>
      </c>
      <c r="CN464">
        <v>146072</v>
      </c>
      <c r="CO464" t="s">
        <v>11466</v>
      </c>
      <c r="CP464" t="s">
        <v>11467</v>
      </c>
      <c r="CQ464" t="s">
        <v>1462</v>
      </c>
      <c r="CR464" t="s">
        <v>1463</v>
      </c>
      <c r="CS464">
        <v>140000000</v>
      </c>
      <c r="CT464">
        <v>1998</v>
      </c>
      <c r="CU464">
        <v>6</v>
      </c>
      <c r="CW464" t="s">
        <v>6306</v>
      </c>
      <c r="CX464">
        <v>100</v>
      </c>
      <c r="CY464">
        <v>19900000</v>
      </c>
      <c r="CZ464" t="s">
        <v>3881</v>
      </c>
      <c r="DA464" t="s">
        <v>13434</v>
      </c>
      <c r="DB464" t="s">
        <v>36</v>
      </c>
      <c r="DC464" t="s">
        <v>37</v>
      </c>
      <c r="DD464">
        <v>20000000</v>
      </c>
      <c r="DE464">
        <v>1995</v>
      </c>
      <c r="DF464">
        <v>4.5</v>
      </c>
      <c r="DS464" t="s">
        <v>18461</v>
      </c>
      <c r="DT464">
        <v>86</v>
      </c>
      <c r="DV464" t="s">
        <v>7157</v>
      </c>
      <c r="DW464" t="s">
        <v>18462</v>
      </c>
      <c r="DX464" t="s">
        <v>36</v>
      </c>
      <c r="DY464" t="s">
        <v>37</v>
      </c>
      <c r="DZ464">
        <v>4500000</v>
      </c>
      <c r="EA464">
        <v>2013</v>
      </c>
      <c r="EB464">
        <v>4.3</v>
      </c>
      <c r="EZ464" t="s">
        <v>13775</v>
      </c>
      <c r="FA464">
        <v>90</v>
      </c>
      <c r="FC464" t="s">
        <v>19631</v>
      </c>
      <c r="FD464" t="s">
        <v>19632</v>
      </c>
      <c r="FE464" t="s">
        <v>36</v>
      </c>
      <c r="FF464" t="s">
        <v>37</v>
      </c>
      <c r="FG464">
        <v>3000000</v>
      </c>
      <c r="FH464">
        <v>2014</v>
      </c>
      <c r="FI464">
        <v>4.3</v>
      </c>
      <c r="FV464" t="s">
        <v>4001</v>
      </c>
      <c r="FW464">
        <v>119</v>
      </c>
      <c r="FX464">
        <v>23089926</v>
      </c>
      <c r="FY464" t="s">
        <v>98</v>
      </c>
      <c r="FZ464" t="s">
        <v>12899</v>
      </c>
      <c r="GA464" t="s">
        <v>36</v>
      </c>
      <c r="GB464" t="s">
        <v>55</v>
      </c>
      <c r="GC464">
        <v>15000000</v>
      </c>
      <c r="GD464">
        <v>2005</v>
      </c>
      <c r="GE464">
        <v>7.7</v>
      </c>
      <c r="GG464" t="s">
        <v>12549</v>
      </c>
      <c r="GH464">
        <v>97</v>
      </c>
      <c r="GI464">
        <v>1686429</v>
      </c>
      <c r="GJ464" t="s">
        <v>2708</v>
      </c>
      <c r="GK464" t="s">
        <v>12551</v>
      </c>
      <c r="GL464" t="s">
        <v>36</v>
      </c>
      <c r="GM464" t="s">
        <v>37</v>
      </c>
      <c r="GN464">
        <v>16000000</v>
      </c>
      <c r="GO464">
        <v>1997</v>
      </c>
      <c r="GP464">
        <v>2.8</v>
      </c>
      <c r="HC464" t="s">
        <v>12113</v>
      </c>
      <c r="HD464">
        <v>94</v>
      </c>
      <c r="HE464">
        <v>39687528</v>
      </c>
      <c r="HF464" t="s">
        <v>12114</v>
      </c>
      <c r="HG464" t="s">
        <v>12115</v>
      </c>
      <c r="HH464" t="s">
        <v>36</v>
      </c>
      <c r="HI464" t="s">
        <v>1463</v>
      </c>
      <c r="HJ464">
        <v>24000000</v>
      </c>
      <c r="HK464">
        <v>2007</v>
      </c>
      <c r="HL464">
        <v>6.3</v>
      </c>
    </row>
    <row r="465" spans="2:220" x14ac:dyDescent="0.2">
      <c r="B465" t="s">
        <v>4152</v>
      </c>
      <c r="C465">
        <v>92</v>
      </c>
      <c r="D465">
        <v>50024083</v>
      </c>
      <c r="E465" t="s">
        <v>4154</v>
      </c>
      <c r="F465" t="s">
        <v>4155</v>
      </c>
      <c r="G465" t="s">
        <v>36</v>
      </c>
      <c r="H465" t="s">
        <v>37</v>
      </c>
      <c r="I465">
        <v>60000000</v>
      </c>
      <c r="J465">
        <v>1995</v>
      </c>
      <c r="K465">
        <v>5.4</v>
      </c>
      <c r="M465" t="s">
        <v>1470</v>
      </c>
      <c r="N465">
        <v>120</v>
      </c>
      <c r="O465">
        <v>47952020</v>
      </c>
      <c r="P465" t="s">
        <v>96</v>
      </c>
      <c r="Q465" t="s">
        <v>1471</v>
      </c>
      <c r="R465" t="s">
        <v>36</v>
      </c>
      <c r="S465" t="s">
        <v>37</v>
      </c>
      <c r="T465">
        <v>115000000</v>
      </c>
      <c r="U465">
        <v>2016</v>
      </c>
      <c r="V465">
        <v>6.1</v>
      </c>
      <c r="AT465" t="s">
        <v>3730</v>
      </c>
      <c r="AU465">
        <v>92</v>
      </c>
      <c r="AV465">
        <v>58401464</v>
      </c>
      <c r="AW465" t="s">
        <v>180</v>
      </c>
      <c r="AX465" t="s">
        <v>16105</v>
      </c>
      <c r="AY465" t="s">
        <v>36</v>
      </c>
      <c r="AZ465" t="s">
        <v>37</v>
      </c>
      <c r="BA465">
        <v>8000000</v>
      </c>
      <c r="BB465">
        <v>2010</v>
      </c>
      <c r="BC465">
        <v>7.1</v>
      </c>
      <c r="BE465" t="s">
        <v>6765</v>
      </c>
      <c r="BF465">
        <v>91</v>
      </c>
      <c r="BG465">
        <v>14018364</v>
      </c>
      <c r="BH465" t="s">
        <v>6768</v>
      </c>
      <c r="BI465" t="s">
        <v>6769</v>
      </c>
      <c r="BJ465" t="s">
        <v>36</v>
      </c>
      <c r="BK465" t="s">
        <v>37</v>
      </c>
      <c r="BL465">
        <v>30000000</v>
      </c>
      <c r="BM465">
        <v>2004</v>
      </c>
      <c r="BN465">
        <v>4.8</v>
      </c>
      <c r="CA465" t="s">
        <v>9523</v>
      </c>
      <c r="CB465">
        <v>101</v>
      </c>
      <c r="CC465">
        <v>51097664</v>
      </c>
      <c r="CD465" t="s">
        <v>1744</v>
      </c>
      <c r="CE465" t="s">
        <v>9524</v>
      </c>
      <c r="CF465" t="s">
        <v>36</v>
      </c>
      <c r="CG465" t="s">
        <v>37</v>
      </c>
      <c r="CH465">
        <v>30000000</v>
      </c>
      <c r="CI465">
        <v>2005</v>
      </c>
      <c r="CJ465">
        <v>5.9</v>
      </c>
      <c r="CL465" t="s">
        <v>18989</v>
      </c>
      <c r="CM465">
        <v>105</v>
      </c>
      <c r="CN465">
        <v>123777</v>
      </c>
      <c r="CO465" t="s">
        <v>13120</v>
      </c>
      <c r="CP465" t="s">
        <v>18992</v>
      </c>
      <c r="CQ465" t="s">
        <v>36</v>
      </c>
      <c r="CR465" t="s">
        <v>266</v>
      </c>
      <c r="CS465">
        <v>3500000</v>
      </c>
      <c r="CT465">
        <v>2016</v>
      </c>
      <c r="CU465">
        <v>4.7</v>
      </c>
      <c r="CW465" t="s">
        <v>13466</v>
      </c>
      <c r="CX465">
        <v>93</v>
      </c>
      <c r="CY465">
        <v>15171475</v>
      </c>
      <c r="CZ465" t="s">
        <v>306</v>
      </c>
      <c r="DA465" t="s">
        <v>13468</v>
      </c>
      <c r="DB465" t="s">
        <v>36</v>
      </c>
      <c r="DC465" t="s">
        <v>37</v>
      </c>
      <c r="DD465">
        <v>8500000</v>
      </c>
      <c r="DE465">
        <v>1996</v>
      </c>
      <c r="DF465">
        <v>5.7</v>
      </c>
      <c r="DS465" t="s">
        <v>16954</v>
      </c>
      <c r="DT465">
        <v>108</v>
      </c>
      <c r="DV465" t="s">
        <v>16956</v>
      </c>
      <c r="DW465" t="s">
        <v>16957</v>
      </c>
      <c r="DX465" t="s">
        <v>36</v>
      </c>
      <c r="DY465" t="s">
        <v>37</v>
      </c>
      <c r="DZ465">
        <v>4000000</v>
      </c>
      <c r="EA465">
        <v>1985</v>
      </c>
      <c r="EB465">
        <v>7.3</v>
      </c>
      <c r="EZ465" t="s">
        <v>1056</v>
      </c>
      <c r="FA465">
        <v>107</v>
      </c>
      <c r="FC465" t="s">
        <v>9491</v>
      </c>
      <c r="FD465" t="s">
        <v>9492</v>
      </c>
      <c r="FE465" t="s">
        <v>36</v>
      </c>
      <c r="FF465" t="s">
        <v>55</v>
      </c>
      <c r="FG465">
        <v>2800000</v>
      </c>
      <c r="FH465">
        <v>1976</v>
      </c>
      <c r="FI465">
        <v>7.6</v>
      </c>
      <c r="FV465" t="s">
        <v>2024</v>
      </c>
      <c r="FW465">
        <v>119</v>
      </c>
      <c r="FX465">
        <v>23014504</v>
      </c>
      <c r="FY465" t="s">
        <v>42</v>
      </c>
      <c r="FZ465" t="s">
        <v>2026</v>
      </c>
      <c r="GA465" t="s">
        <v>36</v>
      </c>
      <c r="GB465" t="s">
        <v>55</v>
      </c>
      <c r="GC465">
        <v>100000000</v>
      </c>
      <c r="GD465">
        <v>2014</v>
      </c>
      <c r="GE465">
        <v>6.3</v>
      </c>
      <c r="GG465" t="s">
        <v>21741</v>
      </c>
      <c r="GH465">
        <v>92</v>
      </c>
      <c r="GI465">
        <v>1316074</v>
      </c>
      <c r="GJ465" t="s">
        <v>23548</v>
      </c>
      <c r="GK465" t="s">
        <v>23549</v>
      </c>
      <c r="GL465" t="s">
        <v>36</v>
      </c>
      <c r="GM465" t="s">
        <v>37</v>
      </c>
      <c r="GN465">
        <v>100000</v>
      </c>
      <c r="GO465">
        <v>2011</v>
      </c>
      <c r="GP465">
        <v>7</v>
      </c>
      <c r="HC465" t="s">
        <v>1762</v>
      </c>
      <c r="HD465">
        <v>154</v>
      </c>
      <c r="HE465">
        <v>39647595</v>
      </c>
      <c r="HF465" t="s">
        <v>1744</v>
      </c>
      <c r="HG465" t="s">
        <v>14065</v>
      </c>
      <c r="HH465" t="s">
        <v>36</v>
      </c>
      <c r="HI465" t="s">
        <v>37</v>
      </c>
      <c r="HJ465">
        <v>12000000</v>
      </c>
      <c r="HK465">
        <v>1997</v>
      </c>
      <c r="HL465">
        <v>7.5</v>
      </c>
    </row>
    <row r="466" spans="2:220" x14ac:dyDescent="0.2">
      <c r="B466" t="s">
        <v>1309</v>
      </c>
      <c r="C466">
        <v>130</v>
      </c>
      <c r="D466">
        <v>50016394</v>
      </c>
      <c r="E466" t="s">
        <v>2406</v>
      </c>
      <c r="F466" t="s">
        <v>2407</v>
      </c>
      <c r="G466" t="s">
        <v>36</v>
      </c>
      <c r="H466" t="s">
        <v>37</v>
      </c>
      <c r="I466">
        <v>70000000</v>
      </c>
      <c r="J466">
        <v>1993</v>
      </c>
      <c r="K466">
        <v>6.2</v>
      </c>
      <c r="M466" t="s">
        <v>10766</v>
      </c>
      <c r="N466">
        <v>72</v>
      </c>
      <c r="O466">
        <v>47887943</v>
      </c>
      <c r="P466" t="s">
        <v>2187</v>
      </c>
      <c r="Q466" t="s">
        <v>10769</v>
      </c>
      <c r="R466" t="s">
        <v>36</v>
      </c>
      <c r="S466" t="s">
        <v>37</v>
      </c>
      <c r="T466">
        <v>20000000</v>
      </c>
      <c r="U466">
        <v>2003</v>
      </c>
      <c r="V466">
        <v>5.4</v>
      </c>
      <c r="AT466" t="s">
        <v>5152</v>
      </c>
      <c r="AU466">
        <v>78</v>
      </c>
      <c r="AV466">
        <v>58336565</v>
      </c>
      <c r="AW466" t="s">
        <v>1247</v>
      </c>
      <c r="AX466" t="s">
        <v>5153</v>
      </c>
      <c r="AY466" t="s">
        <v>36</v>
      </c>
      <c r="AZ466" t="s">
        <v>37</v>
      </c>
      <c r="BA466">
        <v>50000000</v>
      </c>
      <c r="BB466">
        <v>2006</v>
      </c>
      <c r="BC466">
        <v>6.6</v>
      </c>
      <c r="BE466" t="s">
        <v>7482</v>
      </c>
      <c r="BF466">
        <v>95</v>
      </c>
      <c r="BG466">
        <v>14003141</v>
      </c>
      <c r="BH466" t="s">
        <v>2117</v>
      </c>
      <c r="BI466" t="s">
        <v>16553</v>
      </c>
      <c r="BJ466" t="s">
        <v>36</v>
      </c>
      <c r="BK466" t="s">
        <v>37</v>
      </c>
      <c r="BL466">
        <v>7000000</v>
      </c>
      <c r="BM466">
        <v>1999</v>
      </c>
      <c r="BN466">
        <v>6.1</v>
      </c>
      <c r="CA466" t="s">
        <v>4132</v>
      </c>
      <c r="CB466">
        <v>124</v>
      </c>
      <c r="CC466">
        <v>51045801</v>
      </c>
      <c r="CD466" t="s">
        <v>306</v>
      </c>
      <c r="CE466" t="s">
        <v>4134</v>
      </c>
      <c r="CF466" t="s">
        <v>36</v>
      </c>
      <c r="CG466" t="s">
        <v>37</v>
      </c>
      <c r="CH466">
        <v>60000000</v>
      </c>
      <c r="CI466">
        <v>1996</v>
      </c>
      <c r="CJ466">
        <v>6.1</v>
      </c>
      <c r="CL466" t="s">
        <v>4174</v>
      </c>
      <c r="CM466">
        <v>105</v>
      </c>
      <c r="CN466">
        <v>99462</v>
      </c>
      <c r="CO466" t="s">
        <v>727</v>
      </c>
      <c r="CP466" t="s">
        <v>7952</v>
      </c>
      <c r="CQ466" t="s">
        <v>36</v>
      </c>
      <c r="CR466" t="s">
        <v>1463</v>
      </c>
      <c r="CS466">
        <v>33000000</v>
      </c>
      <c r="CT466">
        <v>2013</v>
      </c>
      <c r="CU466">
        <v>7.1</v>
      </c>
      <c r="CW466" t="s">
        <v>2064</v>
      </c>
      <c r="CX466">
        <v>99</v>
      </c>
      <c r="CY466">
        <v>49369900</v>
      </c>
      <c r="CZ466" t="s">
        <v>13661</v>
      </c>
      <c r="DA466" t="s">
        <v>13662</v>
      </c>
      <c r="DB466" t="s">
        <v>36</v>
      </c>
      <c r="DC466" t="s">
        <v>37</v>
      </c>
      <c r="DD466">
        <v>7000000</v>
      </c>
      <c r="DE466">
        <v>1988</v>
      </c>
      <c r="DF466">
        <v>5.7</v>
      </c>
      <c r="DS466" t="s">
        <v>7132</v>
      </c>
      <c r="DT466">
        <v>88</v>
      </c>
      <c r="DV466" t="s">
        <v>18594</v>
      </c>
      <c r="DW466" t="s">
        <v>18595</v>
      </c>
      <c r="DX466" t="s">
        <v>36</v>
      </c>
      <c r="DY466" t="s">
        <v>37</v>
      </c>
      <c r="DZ466">
        <v>4000000</v>
      </c>
      <c r="EA466">
        <v>2011</v>
      </c>
      <c r="EB466">
        <v>6.2</v>
      </c>
      <c r="EZ466" t="s">
        <v>20098</v>
      </c>
      <c r="FA466">
        <v>100</v>
      </c>
      <c r="FC466" t="s">
        <v>20100</v>
      </c>
      <c r="FD466" t="s">
        <v>20101</v>
      </c>
      <c r="FE466" t="s">
        <v>36</v>
      </c>
      <c r="FF466" t="s">
        <v>37</v>
      </c>
      <c r="FG466">
        <v>2100000</v>
      </c>
      <c r="FH466">
        <v>2015</v>
      </c>
      <c r="FI466">
        <v>6.7</v>
      </c>
      <c r="FV466" t="s">
        <v>12558</v>
      </c>
      <c r="FW466">
        <v>134</v>
      </c>
      <c r="FX466">
        <v>22954968</v>
      </c>
      <c r="FY466" t="s">
        <v>760</v>
      </c>
      <c r="FZ466" t="s">
        <v>12909</v>
      </c>
      <c r="GA466" t="s">
        <v>36</v>
      </c>
      <c r="GB466" t="s">
        <v>55</v>
      </c>
      <c r="GC466">
        <v>11500000</v>
      </c>
      <c r="GD466">
        <v>1993</v>
      </c>
      <c r="GE466">
        <v>7.9</v>
      </c>
      <c r="GG466" t="s">
        <v>8512</v>
      </c>
      <c r="GH466">
        <v>107</v>
      </c>
      <c r="GI466">
        <v>1190018</v>
      </c>
      <c r="GJ466" t="s">
        <v>57</v>
      </c>
      <c r="GK466" t="s">
        <v>11418</v>
      </c>
      <c r="GL466" t="s">
        <v>36</v>
      </c>
      <c r="GM466" t="s">
        <v>37</v>
      </c>
      <c r="GN466">
        <v>20000000</v>
      </c>
      <c r="GO466">
        <v>2002</v>
      </c>
      <c r="GP466">
        <v>7.5</v>
      </c>
      <c r="HC466" t="s">
        <v>185</v>
      </c>
      <c r="HD466">
        <v>128</v>
      </c>
      <c r="HE466">
        <v>39380442</v>
      </c>
      <c r="HF466" t="s">
        <v>213</v>
      </c>
      <c r="HG466" t="s">
        <v>3591</v>
      </c>
      <c r="HH466" t="s">
        <v>36</v>
      </c>
      <c r="HI466" t="s">
        <v>37</v>
      </c>
      <c r="HJ466">
        <v>70000000</v>
      </c>
      <c r="HK466">
        <v>2008</v>
      </c>
      <c r="HL466">
        <v>7.1</v>
      </c>
    </row>
    <row r="467" spans="2:220" x14ac:dyDescent="0.2">
      <c r="B467" t="s">
        <v>3692</v>
      </c>
      <c r="C467">
        <v>121</v>
      </c>
      <c r="D467">
        <v>50007168</v>
      </c>
      <c r="E467" t="s">
        <v>3692</v>
      </c>
      <c r="F467" t="s">
        <v>5207</v>
      </c>
      <c r="G467" t="s">
        <v>36</v>
      </c>
      <c r="H467" t="s">
        <v>37</v>
      </c>
      <c r="I467">
        <v>50000000</v>
      </c>
      <c r="J467">
        <v>1997</v>
      </c>
      <c r="K467">
        <v>6.7</v>
      </c>
      <c r="M467" t="s">
        <v>807</v>
      </c>
      <c r="N467">
        <v>88</v>
      </c>
      <c r="O467">
        <v>47811275</v>
      </c>
      <c r="P467" t="s">
        <v>8303</v>
      </c>
      <c r="Q467" t="s">
        <v>12755</v>
      </c>
      <c r="R467" t="s">
        <v>36</v>
      </c>
      <c r="S467" t="s">
        <v>37</v>
      </c>
      <c r="T467">
        <v>15000000</v>
      </c>
      <c r="U467">
        <v>2002</v>
      </c>
      <c r="V467">
        <v>5.4</v>
      </c>
      <c r="AT467" t="s">
        <v>3878</v>
      </c>
      <c r="AU467">
        <v>98</v>
      </c>
      <c r="AV467">
        <v>58255287</v>
      </c>
      <c r="AW467" t="s">
        <v>1651</v>
      </c>
      <c r="AX467" t="s">
        <v>3880</v>
      </c>
      <c r="AY467" t="s">
        <v>36</v>
      </c>
      <c r="AZ467" t="s">
        <v>37</v>
      </c>
      <c r="BA467">
        <v>64000000</v>
      </c>
      <c r="BB467">
        <v>2006</v>
      </c>
      <c r="BC467">
        <v>4.3</v>
      </c>
      <c r="BE467" t="s">
        <v>9832</v>
      </c>
      <c r="BF467">
        <v>85</v>
      </c>
      <c r="BG467">
        <v>13973532</v>
      </c>
      <c r="BH467" t="s">
        <v>9051</v>
      </c>
      <c r="BI467" t="s">
        <v>9833</v>
      </c>
      <c r="BJ467" t="s">
        <v>36</v>
      </c>
      <c r="BK467" t="s">
        <v>37</v>
      </c>
      <c r="BL467">
        <v>25000000</v>
      </c>
      <c r="BM467">
        <v>2002</v>
      </c>
      <c r="BN467">
        <v>5.0999999999999996</v>
      </c>
      <c r="CA467" t="s">
        <v>938</v>
      </c>
      <c r="CB467">
        <v>123</v>
      </c>
      <c r="CC467">
        <v>50921738</v>
      </c>
      <c r="CD467" t="s">
        <v>351</v>
      </c>
      <c r="CE467" t="s">
        <v>8309</v>
      </c>
      <c r="CF467" t="s">
        <v>36</v>
      </c>
      <c r="CG467" t="s">
        <v>55</v>
      </c>
      <c r="CH467">
        <v>30000000</v>
      </c>
      <c r="CI467">
        <v>2007</v>
      </c>
      <c r="CJ467">
        <v>7.8</v>
      </c>
      <c r="CL467" t="s">
        <v>19905</v>
      </c>
      <c r="CM467">
        <v>100</v>
      </c>
      <c r="CN467">
        <v>71904</v>
      </c>
      <c r="CO467" t="s">
        <v>16987</v>
      </c>
      <c r="CP467" t="s">
        <v>19906</v>
      </c>
      <c r="CQ467" t="s">
        <v>36</v>
      </c>
      <c r="CR467" t="s">
        <v>37</v>
      </c>
      <c r="CS467">
        <v>2500000</v>
      </c>
      <c r="CT467">
        <v>2006</v>
      </c>
      <c r="CU467">
        <v>5.7</v>
      </c>
      <c r="CW467" t="s">
        <v>13728</v>
      </c>
      <c r="CX467">
        <v>72</v>
      </c>
      <c r="CY467">
        <v>28501605</v>
      </c>
      <c r="CZ467" t="s">
        <v>13729</v>
      </c>
      <c r="DA467" t="s">
        <v>13730</v>
      </c>
      <c r="DB467" t="s">
        <v>36</v>
      </c>
      <c r="DC467" t="s">
        <v>37</v>
      </c>
      <c r="DD467">
        <v>13000000</v>
      </c>
      <c r="DE467">
        <v>1990</v>
      </c>
      <c r="DF467">
        <v>5.7</v>
      </c>
      <c r="DS467" t="s">
        <v>8428</v>
      </c>
      <c r="DT467">
        <v>93</v>
      </c>
      <c r="DV467" t="s">
        <v>8930</v>
      </c>
      <c r="DW467" t="s">
        <v>18754</v>
      </c>
      <c r="DX467" t="s">
        <v>36</v>
      </c>
      <c r="DY467" t="s">
        <v>37</v>
      </c>
      <c r="DZ467">
        <v>4000000</v>
      </c>
      <c r="EA467">
        <v>2016</v>
      </c>
      <c r="EB467">
        <v>4.7</v>
      </c>
      <c r="FA467">
        <v>60</v>
      </c>
      <c r="FC467" t="s">
        <v>19569</v>
      </c>
      <c r="FD467" t="s">
        <v>20128</v>
      </c>
      <c r="FE467" t="s">
        <v>36</v>
      </c>
      <c r="FF467" t="s">
        <v>37</v>
      </c>
      <c r="FI467">
        <v>7.4</v>
      </c>
      <c r="FV467" t="s">
        <v>11858</v>
      </c>
      <c r="FW467">
        <v>109</v>
      </c>
      <c r="FX467">
        <v>22927390</v>
      </c>
      <c r="FY467" t="s">
        <v>232</v>
      </c>
      <c r="FZ467" t="s">
        <v>11860</v>
      </c>
      <c r="GA467" t="s">
        <v>36</v>
      </c>
      <c r="GB467" t="s">
        <v>37</v>
      </c>
      <c r="GC467">
        <v>18000000</v>
      </c>
      <c r="GD467">
        <v>2009</v>
      </c>
      <c r="GE467">
        <v>5.6</v>
      </c>
      <c r="GG467" t="s">
        <v>7346</v>
      </c>
      <c r="GH467">
        <v>107</v>
      </c>
      <c r="GI467">
        <v>1183354</v>
      </c>
      <c r="GJ467" t="s">
        <v>7851</v>
      </c>
      <c r="GK467" t="s">
        <v>11473</v>
      </c>
      <c r="GL467" t="s">
        <v>36</v>
      </c>
      <c r="GM467" t="s">
        <v>37</v>
      </c>
      <c r="GN467">
        <v>20000000</v>
      </c>
      <c r="GO467">
        <v>2010</v>
      </c>
      <c r="GP467">
        <v>5.0999999999999996</v>
      </c>
      <c r="HC467" t="s">
        <v>1878</v>
      </c>
      <c r="HD467">
        <v>131</v>
      </c>
      <c r="HE467">
        <v>39292022</v>
      </c>
      <c r="HF467" t="s">
        <v>333</v>
      </c>
      <c r="HG467" t="s">
        <v>1879</v>
      </c>
      <c r="HH467" t="s">
        <v>36</v>
      </c>
      <c r="HI467" t="s">
        <v>37</v>
      </c>
      <c r="HJ467">
        <v>90000000</v>
      </c>
      <c r="HK467">
        <v>2014</v>
      </c>
      <c r="HL467">
        <v>6.1</v>
      </c>
    </row>
    <row r="468" spans="2:220" x14ac:dyDescent="0.2">
      <c r="B468" t="s">
        <v>4501</v>
      </c>
      <c r="C468">
        <v>125</v>
      </c>
      <c r="D468">
        <v>49875589</v>
      </c>
      <c r="E468" t="s">
        <v>2036</v>
      </c>
      <c r="F468" t="s">
        <v>4503</v>
      </c>
      <c r="G468" t="s">
        <v>36</v>
      </c>
      <c r="H468" t="s">
        <v>37</v>
      </c>
      <c r="I468">
        <v>58000000</v>
      </c>
      <c r="J468">
        <v>2012</v>
      </c>
      <c r="K468">
        <v>5.9</v>
      </c>
      <c r="M468" t="s">
        <v>807</v>
      </c>
      <c r="N468">
        <v>88</v>
      </c>
      <c r="O468">
        <v>47811275</v>
      </c>
      <c r="P468" t="s">
        <v>8303</v>
      </c>
      <c r="Q468" t="s">
        <v>12755</v>
      </c>
      <c r="R468" t="s">
        <v>36</v>
      </c>
      <c r="S468" t="s">
        <v>37</v>
      </c>
      <c r="T468">
        <v>15000000</v>
      </c>
      <c r="U468">
        <v>2002</v>
      </c>
      <c r="V468">
        <v>5.4</v>
      </c>
      <c r="AT468" t="s">
        <v>2110</v>
      </c>
      <c r="AU468">
        <v>114</v>
      </c>
      <c r="AV468">
        <v>58229120</v>
      </c>
      <c r="AW468" t="s">
        <v>1541</v>
      </c>
      <c r="AX468" t="s">
        <v>2113</v>
      </c>
      <c r="AY468" t="s">
        <v>36</v>
      </c>
      <c r="AZ468" t="s">
        <v>37</v>
      </c>
      <c r="BA468">
        <v>90000000</v>
      </c>
      <c r="BB468">
        <v>2013</v>
      </c>
      <c r="BC468">
        <v>7.3</v>
      </c>
      <c r="BE468" t="s">
        <v>9832</v>
      </c>
      <c r="BF468">
        <v>85</v>
      </c>
      <c r="BG468">
        <v>13973532</v>
      </c>
      <c r="BH468" t="s">
        <v>9051</v>
      </c>
      <c r="BI468" t="s">
        <v>9833</v>
      </c>
      <c r="BJ468" t="s">
        <v>36</v>
      </c>
      <c r="BK468" t="s">
        <v>37</v>
      </c>
      <c r="BL468">
        <v>25000000</v>
      </c>
      <c r="BM468">
        <v>2002</v>
      </c>
      <c r="BN468">
        <v>5.0999999999999996</v>
      </c>
      <c r="CA468" t="s">
        <v>3237</v>
      </c>
      <c r="CB468">
        <v>139</v>
      </c>
      <c r="CC468">
        <v>50859889</v>
      </c>
      <c r="CD468" t="s">
        <v>6461</v>
      </c>
      <c r="CE468" t="s">
        <v>6462</v>
      </c>
      <c r="CF468" t="s">
        <v>6466</v>
      </c>
      <c r="CG468" t="s">
        <v>37</v>
      </c>
      <c r="CH468">
        <v>40000000</v>
      </c>
      <c r="CI468">
        <v>2006</v>
      </c>
      <c r="CJ468">
        <v>7.8</v>
      </c>
      <c r="CL468" t="s">
        <v>14015</v>
      </c>
      <c r="CM468">
        <v>80</v>
      </c>
      <c r="CN468">
        <v>71442</v>
      </c>
      <c r="CO468" t="s">
        <v>660</v>
      </c>
      <c r="CP468" t="s">
        <v>14017</v>
      </c>
      <c r="CQ468" t="s">
        <v>1462</v>
      </c>
      <c r="CR468" t="s">
        <v>1463</v>
      </c>
      <c r="CS468">
        <v>9600000</v>
      </c>
      <c r="CT468">
        <v>2012</v>
      </c>
      <c r="CU468">
        <v>7.9</v>
      </c>
      <c r="CW468" t="s">
        <v>1798</v>
      </c>
      <c r="CX468">
        <v>112</v>
      </c>
      <c r="CY468">
        <v>22858926</v>
      </c>
      <c r="CZ468" t="s">
        <v>4461</v>
      </c>
      <c r="DA468" t="s">
        <v>13751</v>
      </c>
      <c r="DB468" t="s">
        <v>36</v>
      </c>
      <c r="DC468" t="s">
        <v>37</v>
      </c>
      <c r="DD468">
        <v>13000000</v>
      </c>
      <c r="DE468">
        <v>1999</v>
      </c>
      <c r="DF468">
        <v>7.8</v>
      </c>
      <c r="DS468" t="s">
        <v>18758</v>
      </c>
      <c r="DT468">
        <v>84</v>
      </c>
      <c r="DV468" t="s">
        <v>18760</v>
      </c>
      <c r="DW468" t="s">
        <v>18761</v>
      </c>
      <c r="DX468" t="s">
        <v>36</v>
      </c>
      <c r="DY468" t="s">
        <v>368</v>
      </c>
      <c r="EA468">
        <v>2009</v>
      </c>
      <c r="EB468">
        <v>6.7</v>
      </c>
      <c r="EZ468" t="s">
        <v>20446</v>
      </c>
      <c r="FA468">
        <v>87</v>
      </c>
      <c r="FC468" t="s">
        <v>20448</v>
      </c>
      <c r="FD468" t="s">
        <v>20449</v>
      </c>
      <c r="FE468" t="s">
        <v>36</v>
      </c>
      <c r="FF468" t="s">
        <v>37</v>
      </c>
      <c r="FH468">
        <v>2015</v>
      </c>
      <c r="FI468">
        <v>6</v>
      </c>
      <c r="FV468" t="s">
        <v>7538</v>
      </c>
      <c r="FW468">
        <v>96</v>
      </c>
      <c r="FX468">
        <v>22913677</v>
      </c>
      <c r="FY468" t="s">
        <v>255</v>
      </c>
      <c r="FZ468" t="s">
        <v>7539</v>
      </c>
      <c r="GA468" t="s">
        <v>36</v>
      </c>
      <c r="GB468" t="s">
        <v>37</v>
      </c>
      <c r="GC468">
        <v>35000000</v>
      </c>
      <c r="GD468">
        <v>2004</v>
      </c>
      <c r="GE468">
        <v>6.3</v>
      </c>
      <c r="GG468" t="s">
        <v>12453</v>
      </c>
      <c r="GH468">
        <v>88</v>
      </c>
      <c r="GI468">
        <v>1024175</v>
      </c>
      <c r="GJ468" t="s">
        <v>13876</v>
      </c>
      <c r="GK468" t="s">
        <v>13877</v>
      </c>
      <c r="GL468" t="s">
        <v>36</v>
      </c>
      <c r="GM468" t="s">
        <v>55</v>
      </c>
      <c r="GN468">
        <v>13000000</v>
      </c>
      <c r="GO468">
        <v>2011</v>
      </c>
      <c r="GP468">
        <v>6.6</v>
      </c>
      <c r="HC468" t="s">
        <v>10120</v>
      </c>
      <c r="HD468">
        <v>110</v>
      </c>
      <c r="HE468">
        <v>39263506</v>
      </c>
      <c r="HF468" t="s">
        <v>3712</v>
      </c>
      <c r="HG468" t="s">
        <v>10814</v>
      </c>
      <c r="HH468" t="s">
        <v>36</v>
      </c>
      <c r="HI468" t="s">
        <v>37</v>
      </c>
      <c r="HJ468">
        <v>22000000</v>
      </c>
      <c r="HK468">
        <v>2008</v>
      </c>
      <c r="HL468">
        <v>6.1</v>
      </c>
    </row>
    <row r="469" spans="2:220" x14ac:dyDescent="0.2">
      <c r="B469" t="s">
        <v>4201</v>
      </c>
      <c r="C469">
        <v>115</v>
      </c>
      <c r="D469">
        <v>48472213</v>
      </c>
      <c r="E469" t="s">
        <v>4202</v>
      </c>
      <c r="F469" t="s">
        <v>4203</v>
      </c>
      <c r="G469" t="s">
        <v>36</v>
      </c>
      <c r="H469" t="s">
        <v>37</v>
      </c>
      <c r="I469">
        <v>45000000</v>
      </c>
      <c r="J469">
        <v>2005</v>
      </c>
      <c r="K469">
        <v>5</v>
      </c>
      <c r="M469" t="s">
        <v>223</v>
      </c>
      <c r="N469">
        <v>104</v>
      </c>
      <c r="O469">
        <v>47592825</v>
      </c>
      <c r="P469" t="s">
        <v>1070</v>
      </c>
      <c r="Q469" t="s">
        <v>2401</v>
      </c>
      <c r="R469" t="s">
        <v>36</v>
      </c>
      <c r="S469" t="s">
        <v>37</v>
      </c>
      <c r="T469">
        <v>85000000</v>
      </c>
      <c r="U469">
        <v>2003</v>
      </c>
      <c r="V469">
        <v>6.7</v>
      </c>
      <c r="AT469" t="s">
        <v>1250</v>
      </c>
      <c r="AU469">
        <v>132</v>
      </c>
      <c r="AV469">
        <v>58220776</v>
      </c>
      <c r="AW469" t="s">
        <v>809</v>
      </c>
      <c r="AX469" t="s">
        <v>2255</v>
      </c>
      <c r="AY469" t="s">
        <v>36</v>
      </c>
      <c r="AZ469" t="s">
        <v>37</v>
      </c>
      <c r="BA469">
        <v>100000000</v>
      </c>
      <c r="BB469">
        <v>1999</v>
      </c>
      <c r="BC469">
        <v>6.8</v>
      </c>
      <c r="BE469" t="s">
        <v>2459</v>
      </c>
      <c r="BF469">
        <v>94</v>
      </c>
      <c r="BG469">
        <v>13801755</v>
      </c>
      <c r="BH469" t="s">
        <v>545</v>
      </c>
      <c r="BI469" t="s">
        <v>11158</v>
      </c>
      <c r="BJ469" t="s">
        <v>36</v>
      </c>
      <c r="BK469" t="s">
        <v>37</v>
      </c>
      <c r="BL469">
        <v>20000000</v>
      </c>
      <c r="BM469">
        <v>1997</v>
      </c>
      <c r="BN469">
        <v>6.6</v>
      </c>
      <c r="CA469" t="s">
        <v>5186</v>
      </c>
      <c r="CB469">
        <v>128</v>
      </c>
      <c r="CC469">
        <v>50815288</v>
      </c>
      <c r="CD469" t="s">
        <v>1155</v>
      </c>
      <c r="CE469" t="s">
        <v>5188</v>
      </c>
      <c r="CF469" t="s">
        <v>36</v>
      </c>
      <c r="CG469" t="s">
        <v>37</v>
      </c>
      <c r="CH469">
        <v>50000000</v>
      </c>
      <c r="CI469">
        <v>2005</v>
      </c>
      <c r="CJ469">
        <v>7</v>
      </c>
      <c r="CL469" t="s">
        <v>20405</v>
      </c>
      <c r="CM469">
        <v>93</v>
      </c>
      <c r="CN469">
        <v>55202</v>
      </c>
      <c r="CO469" t="s">
        <v>16403</v>
      </c>
      <c r="CP469" t="s">
        <v>20408</v>
      </c>
      <c r="CQ469" t="s">
        <v>5609</v>
      </c>
      <c r="CR469" t="s">
        <v>5610</v>
      </c>
      <c r="CT469">
        <v>2008</v>
      </c>
      <c r="CU469">
        <v>5.3</v>
      </c>
      <c r="CW469" t="s">
        <v>13938</v>
      </c>
      <c r="CX469">
        <v>93</v>
      </c>
      <c r="CZ469" t="s">
        <v>970</v>
      </c>
      <c r="DA469" t="s">
        <v>13939</v>
      </c>
      <c r="DB469" t="s">
        <v>36</v>
      </c>
      <c r="DC469" t="s">
        <v>37</v>
      </c>
      <c r="DD469">
        <v>18000000</v>
      </c>
      <c r="DE469">
        <v>1982</v>
      </c>
      <c r="DF469">
        <v>6.1</v>
      </c>
      <c r="DS469" t="s">
        <v>15995</v>
      </c>
      <c r="DT469">
        <v>81</v>
      </c>
      <c r="DV469" t="s">
        <v>18766</v>
      </c>
      <c r="DW469" t="s">
        <v>18767</v>
      </c>
      <c r="DX469" t="s">
        <v>36</v>
      </c>
      <c r="DY469" t="s">
        <v>37</v>
      </c>
      <c r="DZ469">
        <v>4000000</v>
      </c>
      <c r="EA469">
        <v>2012</v>
      </c>
      <c r="EB469">
        <v>4.2</v>
      </c>
      <c r="EZ469" t="s">
        <v>20490</v>
      </c>
      <c r="FA469">
        <v>83</v>
      </c>
      <c r="FC469" t="s">
        <v>20492</v>
      </c>
      <c r="FD469" t="s">
        <v>20493</v>
      </c>
      <c r="FE469" t="s">
        <v>36</v>
      </c>
      <c r="FF469" t="s">
        <v>37</v>
      </c>
      <c r="FG469">
        <v>2000000</v>
      </c>
      <c r="FH469">
        <v>2010</v>
      </c>
      <c r="FI469">
        <v>5.5</v>
      </c>
      <c r="FV469" t="s">
        <v>47</v>
      </c>
      <c r="FW469">
        <v>119</v>
      </c>
      <c r="FX469">
        <v>22877808</v>
      </c>
      <c r="FY469" t="s">
        <v>213</v>
      </c>
      <c r="FZ469" t="s">
        <v>5887</v>
      </c>
      <c r="GA469" t="s">
        <v>36</v>
      </c>
      <c r="GB469" t="s">
        <v>37</v>
      </c>
      <c r="GC469">
        <v>35000000</v>
      </c>
      <c r="GD469">
        <v>2008</v>
      </c>
      <c r="GE469">
        <v>7.3</v>
      </c>
      <c r="GG469" t="s">
        <v>16299</v>
      </c>
      <c r="GH469">
        <v>90</v>
      </c>
      <c r="GI469">
        <v>882290</v>
      </c>
      <c r="GJ469" t="s">
        <v>468</v>
      </c>
      <c r="GK469" t="s">
        <v>16300</v>
      </c>
      <c r="GL469" t="s">
        <v>36</v>
      </c>
      <c r="GM469" t="s">
        <v>368</v>
      </c>
      <c r="GN469">
        <v>10000000</v>
      </c>
      <c r="GO469">
        <v>1989</v>
      </c>
      <c r="GP469">
        <v>6.5</v>
      </c>
      <c r="HC469" t="s">
        <v>739</v>
      </c>
      <c r="HD469">
        <v>115</v>
      </c>
      <c r="HE469">
        <v>39177215</v>
      </c>
      <c r="HF469" t="s">
        <v>3831</v>
      </c>
      <c r="HG469" t="s">
        <v>7000</v>
      </c>
      <c r="HH469" t="s">
        <v>36</v>
      </c>
      <c r="HI469" t="s">
        <v>37</v>
      </c>
      <c r="HJ469">
        <v>38000000</v>
      </c>
      <c r="HK469">
        <v>2002</v>
      </c>
      <c r="HL469">
        <v>5.6</v>
      </c>
    </row>
    <row r="470" spans="2:220" x14ac:dyDescent="0.2">
      <c r="B470" t="s">
        <v>185</v>
      </c>
      <c r="C470">
        <v>125</v>
      </c>
      <c r="D470">
        <v>48154732</v>
      </c>
      <c r="E470" t="s">
        <v>2822</v>
      </c>
      <c r="F470" t="s">
        <v>5210</v>
      </c>
      <c r="G470" t="s">
        <v>36</v>
      </c>
      <c r="H470" t="s">
        <v>37</v>
      </c>
      <c r="I470">
        <v>50000000</v>
      </c>
      <c r="J470">
        <v>1997</v>
      </c>
      <c r="K470">
        <v>5.8</v>
      </c>
      <c r="M470" t="s">
        <v>185</v>
      </c>
      <c r="N470">
        <v>194</v>
      </c>
      <c r="O470">
        <v>47396698</v>
      </c>
      <c r="P470" t="s">
        <v>226</v>
      </c>
      <c r="Q470" t="s">
        <v>1647</v>
      </c>
      <c r="R470" t="s">
        <v>36</v>
      </c>
      <c r="S470" t="s">
        <v>37</v>
      </c>
      <c r="T470">
        <v>130000000</v>
      </c>
      <c r="U470">
        <v>2005</v>
      </c>
      <c r="V470">
        <v>7.2</v>
      </c>
      <c r="AT470" t="s">
        <v>2783</v>
      </c>
      <c r="AU470">
        <v>95</v>
      </c>
      <c r="AV470">
        <v>58156435</v>
      </c>
      <c r="AW470" t="s">
        <v>8245</v>
      </c>
      <c r="AX470" t="s">
        <v>8246</v>
      </c>
      <c r="AY470" t="s">
        <v>36</v>
      </c>
      <c r="AZ470" t="s">
        <v>37</v>
      </c>
      <c r="BA470">
        <v>19000000</v>
      </c>
      <c r="BB470">
        <v>2004</v>
      </c>
      <c r="BC470">
        <v>5.9</v>
      </c>
      <c r="BE470" t="s">
        <v>7991</v>
      </c>
      <c r="BF470">
        <v>119</v>
      </c>
      <c r="BG470">
        <v>13763130</v>
      </c>
      <c r="BH470" t="s">
        <v>779</v>
      </c>
      <c r="BI470" t="s">
        <v>7992</v>
      </c>
      <c r="BJ470" t="s">
        <v>36</v>
      </c>
      <c r="BK470" t="s">
        <v>37</v>
      </c>
      <c r="BL470">
        <v>32000000</v>
      </c>
      <c r="BM470">
        <v>2010</v>
      </c>
      <c r="BN470">
        <v>6.3</v>
      </c>
      <c r="CA470" t="s">
        <v>5186</v>
      </c>
      <c r="CB470">
        <v>128</v>
      </c>
      <c r="CC470">
        <v>50815288</v>
      </c>
      <c r="CD470" t="s">
        <v>1155</v>
      </c>
      <c r="CE470" t="s">
        <v>5188</v>
      </c>
      <c r="CF470" t="s">
        <v>36</v>
      </c>
      <c r="CG470" t="s">
        <v>37</v>
      </c>
      <c r="CH470">
        <v>50000000</v>
      </c>
      <c r="CI470">
        <v>2005</v>
      </c>
      <c r="CJ470">
        <v>7</v>
      </c>
      <c r="CL470" t="s">
        <v>13123</v>
      </c>
      <c r="CM470">
        <v>86</v>
      </c>
      <c r="CN470">
        <v>13751</v>
      </c>
      <c r="CO470" t="s">
        <v>15765</v>
      </c>
      <c r="CP470" t="s">
        <v>15766</v>
      </c>
      <c r="CQ470" t="s">
        <v>36</v>
      </c>
      <c r="CR470" t="s">
        <v>368</v>
      </c>
      <c r="CS470">
        <v>11400000</v>
      </c>
      <c r="CT470">
        <v>2006</v>
      </c>
      <c r="CU470">
        <v>6.6</v>
      </c>
      <c r="CW470" t="s">
        <v>7441</v>
      </c>
      <c r="CX470">
        <v>94</v>
      </c>
      <c r="CY470">
        <v>79817937</v>
      </c>
      <c r="CZ470" t="s">
        <v>3430</v>
      </c>
      <c r="DA470" t="s">
        <v>14022</v>
      </c>
      <c r="DB470" t="s">
        <v>36</v>
      </c>
      <c r="DC470" t="s">
        <v>37</v>
      </c>
      <c r="DD470">
        <v>25000000</v>
      </c>
      <c r="DE470">
        <v>1986</v>
      </c>
      <c r="DF470">
        <v>5.9</v>
      </c>
      <c r="DS470" t="s">
        <v>2493</v>
      </c>
      <c r="DT470">
        <v>87</v>
      </c>
      <c r="DV470" t="s">
        <v>12065</v>
      </c>
      <c r="DW470" t="s">
        <v>12066</v>
      </c>
      <c r="DX470" t="s">
        <v>36</v>
      </c>
      <c r="DY470" t="s">
        <v>37</v>
      </c>
      <c r="DZ470">
        <v>3500000</v>
      </c>
      <c r="EA470">
        <v>1985</v>
      </c>
      <c r="EB470">
        <v>7.2</v>
      </c>
      <c r="EZ470" t="s">
        <v>20554</v>
      </c>
      <c r="FA470">
        <v>80</v>
      </c>
      <c r="FC470" t="s">
        <v>199</v>
      </c>
      <c r="FD470" t="s">
        <v>20556</v>
      </c>
      <c r="FE470" t="s">
        <v>8729</v>
      </c>
      <c r="FF470" t="s">
        <v>9137</v>
      </c>
      <c r="FH470">
        <v>1967</v>
      </c>
      <c r="FI470">
        <v>6</v>
      </c>
      <c r="FV470" t="s">
        <v>855</v>
      </c>
      <c r="FW470">
        <v>111</v>
      </c>
      <c r="FX470">
        <v>22551000</v>
      </c>
      <c r="FY470" t="s">
        <v>586</v>
      </c>
      <c r="FZ470" t="s">
        <v>16041</v>
      </c>
      <c r="GA470" t="s">
        <v>36</v>
      </c>
      <c r="GB470" t="s">
        <v>55</v>
      </c>
      <c r="GC470">
        <v>8000000</v>
      </c>
      <c r="GD470">
        <v>1993</v>
      </c>
      <c r="GE470">
        <v>7.4</v>
      </c>
      <c r="GG470" t="s">
        <v>17215</v>
      </c>
      <c r="GH470">
        <v>107</v>
      </c>
      <c r="GI470">
        <v>869325</v>
      </c>
      <c r="GJ470" t="s">
        <v>17216</v>
      </c>
      <c r="GK470" t="s">
        <v>17217</v>
      </c>
      <c r="GL470" t="s">
        <v>36</v>
      </c>
      <c r="GM470" t="s">
        <v>37</v>
      </c>
      <c r="GN470">
        <v>6000000</v>
      </c>
      <c r="GO470">
        <v>1991</v>
      </c>
      <c r="GP470">
        <v>3.8</v>
      </c>
      <c r="HC470" t="s">
        <v>10817</v>
      </c>
      <c r="HD470">
        <v>137</v>
      </c>
      <c r="HE470">
        <v>39143839</v>
      </c>
      <c r="HF470" t="s">
        <v>2475</v>
      </c>
      <c r="HG470" t="s">
        <v>10818</v>
      </c>
      <c r="HH470" t="s">
        <v>36</v>
      </c>
      <c r="HI470" t="s">
        <v>37</v>
      </c>
      <c r="HJ470">
        <v>20000000</v>
      </c>
      <c r="HK470">
        <v>2006</v>
      </c>
      <c r="HL470">
        <v>5</v>
      </c>
    </row>
    <row r="471" spans="2:220" x14ac:dyDescent="0.2">
      <c r="B471" t="s">
        <v>1603</v>
      </c>
      <c r="C471">
        <v>121</v>
      </c>
      <c r="D471">
        <v>48068396</v>
      </c>
      <c r="E471" t="s">
        <v>1605</v>
      </c>
      <c r="F471" t="s">
        <v>1606</v>
      </c>
      <c r="G471" t="s">
        <v>36</v>
      </c>
      <c r="H471" t="s">
        <v>37</v>
      </c>
      <c r="I471">
        <v>160000000</v>
      </c>
      <c r="J471">
        <v>1997</v>
      </c>
      <c r="K471">
        <v>3.7</v>
      </c>
      <c r="M471" t="s">
        <v>441</v>
      </c>
      <c r="N471">
        <v>127</v>
      </c>
      <c r="O471">
        <v>47375327</v>
      </c>
      <c r="P471" t="s">
        <v>442</v>
      </c>
      <c r="Q471" t="s">
        <v>443</v>
      </c>
      <c r="R471" t="s">
        <v>36</v>
      </c>
      <c r="S471" t="s">
        <v>37</v>
      </c>
      <c r="T471">
        <v>176000000</v>
      </c>
      <c r="U471">
        <v>2015</v>
      </c>
      <c r="V471">
        <v>5.4</v>
      </c>
      <c r="AT471" t="s">
        <v>1677</v>
      </c>
      <c r="AU471">
        <v>106</v>
      </c>
      <c r="AV471">
        <v>57887882</v>
      </c>
      <c r="AW471" t="s">
        <v>1181</v>
      </c>
      <c r="AX471" t="s">
        <v>6424</v>
      </c>
      <c r="AY471" t="s">
        <v>36</v>
      </c>
      <c r="AZ471" t="s">
        <v>37</v>
      </c>
      <c r="BA471">
        <v>50000000</v>
      </c>
      <c r="BB471">
        <v>2004</v>
      </c>
      <c r="BC471">
        <v>6.1</v>
      </c>
      <c r="BE471" t="s">
        <v>3825</v>
      </c>
      <c r="BF471">
        <v>102</v>
      </c>
      <c r="BG471">
        <v>13750556</v>
      </c>
      <c r="BH471" t="s">
        <v>61</v>
      </c>
      <c r="BI471" t="s">
        <v>3826</v>
      </c>
      <c r="BJ471" t="s">
        <v>36</v>
      </c>
      <c r="BK471" t="s">
        <v>37</v>
      </c>
      <c r="BL471">
        <v>65000000</v>
      </c>
      <c r="BM471">
        <v>2014</v>
      </c>
      <c r="BN471">
        <v>6.5</v>
      </c>
      <c r="CA471" t="s">
        <v>8805</v>
      </c>
      <c r="CB471">
        <v>175</v>
      </c>
      <c r="CC471">
        <v>50800000</v>
      </c>
      <c r="CD471" t="s">
        <v>9257</v>
      </c>
      <c r="CE471" t="s">
        <v>9258</v>
      </c>
      <c r="CF471" t="s">
        <v>36</v>
      </c>
      <c r="CG471" t="s">
        <v>37</v>
      </c>
      <c r="CH471">
        <v>26000000</v>
      </c>
      <c r="CI471">
        <v>1977</v>
      </c>
      <c r="CJ471">
        <v>7.4</v>
      </c>
      <c r="CL471" t="s">
        <v>10238</v>
      </c>
      <c r="CM471">
        <v>100</v>
      </c>
      <c r="CN471">
        <v>4756</v>
      </c>
      <c r="CO471" t="s">
        <v>1350</v>
      </c>
      <c r="CP471" t="s">
        <v>10240</v>
      </c>
      <c r="CQ471" t="s">
        <v>36</v>
      </c>
      <c r="CR471" t="s">
        <v>55</v>
      </c>
      <c r="CS471">
        <v>25000000</v>
      </c>
      <c r="CT471">
        <v>2013</v>
      </c>
      <c r="CU471">
        <v>5.4</v>
      </c>
      <c r="CW471" t="s">
        <v>2789</v>
      </c>
      <c r="CX471">
        <v>103</v>
      </c>
      <c r="CY471">
        <v>42365600</v>
      </c>
      <c r="CZ471" t="s">
        <v>11572</v>
      </c>
      <c r="DA471" t="s">
        <v>14081</v>
      </c>
      <c r="DB471" t="s">
        <v>36</v>
      </c>
      <c r="DC471" t="s">
        <v>55</v>
      </c>
      <c r="DD471">
        <v>5000000</v>
      </c>
      <c r="DE471">
        <v>1981</v>
      </c>
      <c r="DF471">
        <v>7</v>
      </c>
      <c r="DS471" t="s">
        <v>18941</v>
      </c>
      <c r="DT471">
        <v>94</v>
      </c>
      <c r="DV471" t="s">
        <v>18943</v>
      </c>
      <c r="DW471" t="s">
        <v>18944</v>
      </c>
      <c r="DX471" t="s">
        <v>36</v>
      </c>
      <c r="DY471" t="s">
        <v>37</v>
      </c>
      <c r="EA471">
        <v>2008</v>
      </c>
      <c r="EB471">
        <v>4.8</v>
      </c>
      <c r="EZ471" t="s">
        <v>20588</v>
      </c>
      <c r="FA471">
        <v>89</v>
      </c>
      <c r="FC471" t="s">
        <v>4369</v>
      </c>
      <c r="FD471" t="s">
        <v>20589</v>
      </c>
      <c r="FE471" t="s">
        <v>36</v>
      </c>
      <c r="FF471" t="s">
        <v>37</v>
      </c>
      <c r="FG471">
        <v>2000000</v>
      </c>
      <c r="FH471">
        <v>2015</v>
      </c>
      <c r="FI471">
        <v>4.5</v>
      </c>
      <c r="FV471" t="s">
        <v>2696</v>
      </c>
      <c r="FW471">
        <v>95</v>
      </c>
      <c r="FX471">
        <v>22526144</v>
      </c>
      <c r="FY471" t="s">
        <v>475</v>
      </c>
      <c r="FZ471" t="s">
        <v>8482</v>
      </c>
      <c r="GA471" t="s">
        <v>36</v>
      </c>
      <c r="GB471" t="s">
        <v>37</v>
      </c>
      <c r="GC471">
        <v>30000000</v>
      </c>
      <c r="GD471">
        <v>2006</v>
      </c>
      <c r="GE471">
        <v>5.0999999999999996</v>
      </c>
      <c r="GG471" t="s">
        <v>17932</v>
      </c>
      <c r="GH471">
        <v>99</v>
      </c>
      <c r="GI471">
        <v>830210</v>
      </c>
      <c r="GJ471" t="s">
        <v>6410</v>
      </c>
      <c r="GK471" t="s">
        <v>17933</v>
      </c>
      <c r="GL471" t="s">
        <v>36</v>
      </c>
      <c r="GM471" t="s">
        <v>37</v>
      </c>
      <c r="GN471">
        <v>5000000</v>
      </c>
      <c r="GO471">
        <v>2014</v>
      </c>
      <c r="GP471">
        <v>4.4000000000000004</v>
      </c>
      <c r="HC471" t="s">
        <v>1074</v>
      </c>
      <c r="HD471">
        <v>101</v>
      </c>
      <c r="HE471">
        <v>39103378</v>
      </c>
      <c r="HF471" t="s">
        <v>3371</v>
      </c>
      <c r="HG471" t="s">
        <v>11622</v>
      </c>
      <c r="HH471" t="s">
        <v>36</v>
      </c>
      <c r="HI471" t="s">
        <v>37</v>
      </c>
      <c r="HJ471">
        <v>20000000</v>
      </c>
      <c r="HK471">
        <v>2010</v>
      </c>
      <c r="HL471">
        <v>6.5</v>
      </c>
    </row>
    <row r="472" spans="2:220" x14ac:dyDescent="0.2">
      <c r="B472" t="s">
        <v>690</v>
      </c>
      <c r="C472">
        <v>117</v>
      </c>
      <c r="D472">
        <v>48043505</v>
      </c>
      <c r="E472" t="s">
        <v>8935</v>
      </c>
      <c r="F472" t="s">
        <v>8936</v>
      </c>
      <c r="G472" t="s">
        <v>36</v>
      </c>
      <c r="H472" t="s">
        <v>55</v>
      </c>
      <c r="I472">
        <v>30000000</v>
      </c>
      <c r="J472">
        <v>2010</v>
      </c>
      <c r="K472">
        <v>7.7</v>
      </c>
      <c r="M472" t="s">
        <v>4368</v>
      </c>
      <c r="N472">
        <v>102</v>
      </c>
      <c r="O472">
        <v>47285499</v>
      </c>
      <c r="P472" t="s">
        <v>6006</v>
      </c>
      <c r="Q472" t="s">
        <v>9535</v>
      </c>
      <c r="R472" t="s">
        <v>36</v>
      </c>
      <c r="S472" t="s">
        <v>37</v>
      </c>
      <c r="T472">
        <v>26000000</v>
      </c>
      <c r="U472">
        <v>2003</v>
      </c>
      <c r="V472">
        <v>5</v>
      </c>
      <c r="AT472" t="s">
        <v>2176</v>
      </c>
      <c r="AU472">
        <v>75</v>
      </c>
      <c r="AV472">
        <v>57651794</v>
      </c>
      <c r="AW472" t="s">
        <v>1954</v>
      </c>
      <c r="AX472" t="s">
        <v>7387</v>
      </c>
      <c r="AY472" t="s">
        <v>36</v>
      </c>
      <c r="AZ472" t="s">
        <v>37</v>
      </c>
      <c r="BA472">
        <v>33000000</v>
      </c>
      <c r="BB472">
        <v>2006</v>
      </c>
      <c r="BC472">
        <v>5.6</v>
      </c>
      <c r="BE472" t="s">
        <v>4529</v>
      </c>
      <c r="BF472">
        <v>96</v>
      </c>
      <c r="BG472">
        <v>13630226</v>
      </c>
      <c r="BH472" t="s">
        <v>333</v>
      </c>
      <c r="BI472" t="s">
        <v>11175</v>
      </c>
      <c r="BJ472" t="s">
        <v>36</v>
      </c>
      <c r="BK472" t="s">
        <v>37</v>
      </c>
      <c r="BL472">
        <v>20000000</v>
      </c>
      <c r="BM472">
        <v>2009</v>
      </c>
      <c r="BN472">
        <v>6.2</v>
      </c>
      <c r="CA472" t="s">
        <v>4435</v>
      </c>
      <c r="CB472">
        <v>100</v>
      </c>
      <c r="CC472">
        <v>50752337</v>
      </c>
      <c r="CD472" t="s">
        <v>14513</v>
      </c>
      <c r="CE472" t="s">
        <v>14822</v>
      </c>
      <c r="CF472" t="s">
        <v>36</v>
      </c>
      <c r="CG472" t="s">
        <v>37</v>
      </c>
      <c r="CH472">
        <v>10000000</v>
      </c>
      <c r="CI472">
        <v>1992</v>
      </c>
      <c r="CJ472">
        <v>6.4</v>
      </c>
      <c r="CL472" t="s">
        <v>7821</v>
      </c>
      <c r="CM472">
        <v>85</v>
      </c>
      <c r="CN472">
        <v>4091</v>
      </c>
      <c r="CO472" t="s">
        <v>7823</v>
      </c>
      <c r="CP472" t="s">
        <v>7824</v>
      </c>
      <c r="CQ472" t="s">
        <v>36</v>
      </c>
      <c r="CR472" t="s">
        <v>582</v>
      </c>
      <c r="CS472">
        <v>34000000</v>
      </c>
      <c r="CT472">
        <v>2013</v>
      </c>
      <c r="CU472">
        <v>6.3</v>
      </c>
      <c r="CW472" t="s">
        <v>4595</v>
      </c>
      <c r="CX472">
        <v>93</v>
      </c>
      <c r="CY472">
        <v>31155435</v>
      </c>
      <c r="CZ472" t="s">
        <v>3303</v>
      </c>
      <c r="DA472" t="s">
        <v>14118</v>
      </c>
      <c r="DB472" t="s">
        <v>36</v>
      </c>
      <c r="DC472" t="s">
        <v>37</v>
      </c>
      <c r="DD472">
        <v>12000000</v>
      </c>
      <c r="DE472">
        <v>2001</v>
      </c>
      <c r="DF472">
        <v>6.2</v>
      </c>
      <c r="DS472" t="s">
        <v>18958</v>
      </c>
      <c r="DT472">
        <v>97</v>
      </c>
      <c r="DV472" t="s">
        <v>5450</v>
      </c>
      <c r="DW472" t="s">
        <v>18959</v>
      </c>
      <c r="DX472" t="s">
        <v>36</v>
      </c>
      <c r="DY472" t="s">
        <v>37</v>
      </c>
      <c r="DZ472">
        <v>1000000</v>
      </c>
      <c r="EA472">
        <v>2013</v>
      </c>
      <c r="EB472">
        <v>3.3</v>
      </c>
      <c r="EZ472" t="s">
        <v>4848</v>
      </c>
      <c r="FA472">
        <v>113</v>
      </c>
      <c r="FC472" t="s">
        <v>389</v>
      </c>
      <c r="FD472" t="s">
        <v>20853</v>
      </c>
      <c r="FE472" t="s">
        <v>36</v>
      </c>
      <c r="FF472" t="s">
        <v>37</v>
      </c>
      <c r="FG472">
        <v>1600000</v>
      </c>
      <c r="FH472">
        <v>1974</v>
      </c>
      <c r="FI472">
        <v>7.9</v>
      </c>
      <c r="FV472" t="s">
        <v>11869</v>
      </c>
      <c r="FW472">
        <v>123</v>
      </c>
      <c r="FX472">
        <v>22452209</v>
      </c>
      <c r="FY472" t="s">
        <v>259</v>
      </c>
      <c r="FZ472" t="s">
        <v>11870</v>
      </c>
      <c r="GA472" t="s">
        <v>36</v>
      </c>
      <c r="GB472" t="s">
        <v>37</v>
      </c>
      <c r="GC472">
        <v>18000000</v>
      </c>
      <c r="GD472">
        <v>2009</v>
      </c>
      <c r="GE472">
        <v>5</v>
      </c>
      <c r="GG472" t="s">
        <v>20119</v>
      </c>
      <c r="GH472">
        <v>96</v>
      </c>
      <c r="GI472">
        <v>792966</v>
      </c>
      <c r="GJ472" t="s">
        <v>20122</v>
      </c>
      <c r="GK472" t="s">
        <v>20123</v>
      </c>
      <c r="GL472" t="s">
        <v>36</v>
      </c>
      <c r="GM472" t="s">
        <v>37</v>
      </c>
      <c r="GN472">
        <v>2300000</v>
      </c>
      <c r="GO472">
        <v>1989</v>
      </c>
      <c r="GP472">
        <v>5.0999999999999996</v>
      </c>
      <c r="HC472" t="s">
        <v>5277</v>
      </c>
      <c r="HD472">
        <v>101</v>
      </c>
      <c r="HE472">
        <v>38590500</v>
      </c>
      <c r="HF472" t="s">
        <v>3194</v>
      </c>
      <c r="HG472" t="s">
        <v>5279</v>
      </c>
      <c r="HH472" t="s">
        <v>36</v>
      </c>
      <c r="HI472" t="s">
        <v>37</v>
      </c>
      <c r="HJ472">
        <v>50000000</v>
      </c>
      <c r="HK472">
        <v>1994</v>
      </c>
      <c r="HL472">
        <v>4.4000000000000004</v>
      </c>
    </row>
    <row r="473" spans="2:220" x14ac:dyDescent="0.2">
      <c r="B473" t="s">
        <v>1470</v>
      </c>
      <c r="C473">
        <v>120</v>
      </c>
      <c r="D473">
        <v>47952020</v>
      </c>
      <c r="E473" t="s">
        <v>96</v>
      </c>
      <c r="F473" t="s">
        <v>1471</v>
      </c>
      <c r="G473" t="s">
        <v>36</v>
      </c>
      <c r="H473" t="s">
        <v>37</v>
      </c>
      <c r="I473">
        <v>115000000</v>
      </c>
      <c r="J473">
        <v>2016</v>
      </c>
      <c r="K473">
        <v>6.1</v>
      </c>
      <c r="M473" t="s">
        <v>5217</v>
      </c>
      <c r="N473">
        <v>132</v>
      </c>
      <c r="O473">
        <v>46982632</v>
      </c>
      <c r="P473" t="s">
        <v>3371</v>
      </c>
      <c r="Q473" t="s">
        <v>5219</v>
      </c>
      <c r="R473" t="s">
        <v>36</v>
      </c>
      <c r="S473" t="s">
        <v>266</v>
      </c>
      <c r="T473">
        <v>50000000</v>
      </c>
      <c r="U473">
        <v>2006</v>
      </c>
      <c r="V473">
        <v>6.6</v>
      </c>
      <c r="AT473" t="s">
        <v>6961</v>
      </c>
      <c r="AU473">
        <v>98</v>
      </c>
      <c r="AV473">
        <v>57262492</v>
      </c>
      <c r="AW473" t="s">
        <v>975</v>
      </c>
      <c r="AX473" t="s">
        <v>10093</v>
      </c>
      <c r="AY473" t="s">
        <v>36</v>
      </c>
      <c r="AZ473" t="s">
        <v>37</v>
      </c>
      <c r="BA473">
        <v>24000000</v>
      </c>
      <c r="BB473">
        <v>2000</v>
      </c>
      <c r="BC473">
        <v>6.7</v>
      </c>
      <c r="BE473" t="s">
        <v>3492</v>
      </c>
      <c r="BF473">
        <v>95</v>
      </c>
      <c r="BG473">
        <v>13596911</v>
      </c>
      <c r="BH473" t="s">
        <v>848</v>
      </c>
      <c r="BI473" t="s">
        <v>3495</v>
      </c>
      <c r="BJ473" t="s">
        <v>36</v>
      </c>
      <c r="BK473" t="s">
        <v>37</v>
      </c>
      <c r="BL473">
        <v>70000000</v>
      </c>
      <c r="BM473">
        <v>2001</v>
      </c>
      <c r="BN473">
        <v>6.2</v>
      </c>
      <c r="CA473" t="s">
        <v>6702</v>
      </c>
      <c r="CB473">
        <v>114</v>
      </c>
      <c r="CC473">
        <v>50728000</v>
      </c>
      <c r="CD473" t="s">
        <v>7962</v>
      </c>
      <c r="CE473" t="s">
        <v>10371</v>
      </c>
      <c r="CF473" t="s">
        <v>36</v>
      </c>
      <c r="CG473" t="s">
        <v>37</v>
      </c>
      <c r="CH473">
        <v>22000000</v>
      </c>
      <c r="CI473">
        <v>1995</v>
      </c>
      <c r="CJ473">
        <v>5.8</v>
      </c>
      <c r="CL473" t="s">
        <v>1455</v>
      </c>
      <c r="CM473">
        <v>116</v>
      </c>
      <c r="CO473" t="s">
        <v>1457</v>
      </c>
      <c r="CP473" t="s">
        <v>1458</v>
      </c>
      <c r="CQ473" t="s">
        <v>1462</v>
      </c>
      <c r="CR473" t="s">
        <v>1463</v>
      </c>
      <c r="CS473">
        <v>78000000</v>
      </c>
      <c r="CT473">
        <v>2008</v>
      </c>
      <c r="CU473">
        <v>5.0999999999999996</v>
      </c>
      <c r="CW473" t="s">
        <v>14121</v>
      </c>
      <c r="CX473">
        <v>89</v>
      </c>
      <c r="CY473">
        <v>27281507</v>
      </c>
      <c r="CZ473" t="s">
        <v>7380</v>
      </c>
      <c r="DA473" t="s">
        <v>14124</v>
      </c>
      <c r="DB473" t="s">
        <v>36</v>
      </c>
      <c r="DC473" t="s">
        <v>37</v>
      </c>
      <c r="DD473">
        <v>12000000</v>
      </c>
      <c r="DE473">
        <v>1992</v>
      </c>
      <c r="DF473">
        <v>7.7</v>
      </c>
      <c r="DS473" t="s">
        <v>19010</v>
      </c>
      <c r="DT473">
        <v>96</v>
      </c>
      <c r="DV473" t="s">
        <v>1746</v>
      </c>
      <c r="DW473" t="s">
        <v>19011</v>
      </c>
      <c r="DX473" t="s">
        <v>36</v>
      </c>
      <c r="DY473" t="s">
        <v>37</v>
      </c>
      <c r="DZ473">
        <v>3500000</v>
      </c>
      <c r="EA473">
        <v>2009</v>
      </c>
      <c r="EB473">
        <v>4.8</v>
      </c>
      <c r="EZ473" t="s">
        <v>11030</v>
      </c>
      <c r="FA473">
        <v>95</v>
      </c>
      <c r="FC473" t="s">
        <v>20915</v>
      </c>
      <c r="FD473" t="s">
        <v>20916</v>
      </c>
      <c r="FE473" t="s">
        <v>36</v>
      </c>
      <c r="FF473" t="s">
        <v>37</v>
      </c>
      <c r="FG473">
        <v>1696377</v>
      </c>
      <c r="FH473">
        <v>1945</v>
      </c>
      <c r="FI473">
        <v>7.6</v>
      </c>
      <c r="FV473" t="s">
        <v>6702</v>
      </c>
      <c r="FW473">
        <v>128</v>
      </c>
      <c r="FX473">
        <v>22326247</v>
      </c>
      <c r="FY473" t="s">
        <v>6703</v>
      </c>
      <c r="FZ473" t="s">
        <v>6704</v>
      </c>
      <c r="GA473" t="s">
        <v>36</v>
      </c>
      <c r="GB473" t="s">
        <v>37</v>
      </c>
      <c r="GC473">
        <v>60000000</v>
      </c>
      <c r="GD473">
        <v>1999</v>
      </c>
      <c r="GE473">
        <v>5.9</v>
      </c>
      <c r="GG473" t="s">
        <v>9800</v>
      </c>
      <c r="GH473">
        <v>133</v>
      </c>
      <c r="GI473">
        <v>727883</v>
      </c>
      <c r="GJ473" t="s">
        <v>371</v>
      </c>
      <c r="GK473" t="s">
        <v>18271</v>
      </c>
      <c r="GL473" t="s">
        <v>36</v>
      </c>
      <c r="GM473" t="s">
        <v>37</v>
      </c>
      <c r="GN473">
        <v>4500000</v>
      </c>
      <c r="GO473">
        <v>2001</v>
      </c>
      <c r="GP473">
        <v>8.1</v>
      </c>
      <c r="HC473" t="s">
        <v>2720</v>
      </c>
      <c r="HD473">
        <v>110</v>
      </c>
      <c r="HE473">
        <v>38553833</v>
      </c>
      <c r="HF473" t="s">
        <v>136</v>
      </c>
      <c r="HG473" t="s">
        <v>4716</v>
      </c>
      <c r="HH473" t="s">
        <v>36</v>
      </c>
      <c r="HI473" t="s">
        <v>37</v>
      </c>
      <c r="HJ473">
        <v>55000000</v>
      </c>
      <c r="HK473">
        <v>1996</v>
      </c>
      <c r="HL473">
        <v>6.8</v>
      </c>
    </row>
    <row r="474" spans="2:220" x14ac:dyDescent="0.2">
      <c r="B474" t="s">
        <v>4174</v>
      </c>
      <c r="C474">
        <v>116</v>
      </c>
      <c r="D474">
        <v>47748610</v>
      </c>
      <c r="E474" t="s">
        <v>4176</v>
      </c>
      <c r="F474" t="s">
        <v>4177</v>
      </c>
      <c r="G474" t="s">
        <v>36</v>
      </c>
      <c r="H474" t="s">
        <v>37</v>
      </c>
      <c r="I474">
        <v>75000000</v>
      </c>
      <c r="J474">
        <v>1997</v>
      </c>
      <c r="K474">
        <v>6.3</v>
      </c>
      <c r="M474" t="s">
        <v>726</v>
      </c>
      <c r="N474">
        <v>123</v>
      </c>
      <c r="O474">
        <v>46978995</v>
      </c>
      <c r="P474" t="s">
        <v>728</v>
      </c>
      <c r="Q474" t="s">
        <v>729</v>
      </c>
      <c r="R474" t="s">
        <v>36</v>
      </c>
      <c r="S474" t="s">
        <v>37</v>
      </c>
      <c r="T474">
        <v>160000000</v>
      </c>
      <c r="U474">
        <v>2016</v>
      </c>
      <c r="V474">
        <v>7.3</v>
      </c>
      <c r="AT474" t="s">
        <v>3231</v>
      </c>
      <c r="AU474">
        <v>98</v>
      </c>
      <c r="AV474">
        <v>57176582</v>
      </c>
      <c r="AW474" t="s">
        <v>3881</v>
      </c>
      <c r="AX474" t="s">
        <v>15506</v>
      </c>
      <c r="AY474" t="s">
        <v>36</v>
      </c>
      <c r="AZ474" t="s">
        <v>37</v>
      </c>
      <c r="BA474">
        <v>9500000</v>
      </c>
      <c r="BB474">
        <v>2000</v>
      </c>
      <c r="BC474">
        <v>6.1</v>
      </c>
      <c r="BE474" t="s">
        <v>4001</v>
      </c>
      <c r="BF474">
        <v>98</v>
      </c>
      <c r="BG474">
        <v>13383737</v>
      </c>
      <c r="BH474" t="s">
        <v>391</v>
      </c>
      <c r="BI474" t="s">
        <v>11178</v>
      </c>
      <c r="BJ474" t="s">
        <v>36</v>
      </c>
      <c r="BK474" t="s">
        <v>37</v>
      </c>
      <c r="BL474">
        <v>20000000</v>
      </c>
      <c r="BM474">
        <v>1994</v>
      </c>
      <c r="BN474">
        <v>7.5</v>
      </c>
      <c r="CA474" t="s">
        <v>1037</v>
      </c>
      <c r="CB474">
        <v>98</v>
      </c>
      <c r="CC474">
        <v>50693162</v>
      </c>
      <c r="CD474" t="s">
        <v>1868</v>
      </c>
      <c r="CE474" t="s">
        <v>6904</v>
      </c>
      <c r="CF474" t="s">
        <v>36</v>
      </c>
      <c r="CG474" t="s">
        <v>37</v>
      </c>
      <c r="CH474">
        <v>23000000</v>
      </c>
      <c r="CI474">
        <v>1994</v>
      </c>
      <c r="CJ474">
        <v>7.6</v>
      </c>
      <c r="CM474">
        <v>25</v>
      </c>
      <c r="CO474" t="s">
        <v>2742</v>
      </c>
      <c r="CP474" t="s">
        <v>2743</v>
      </c>
      <c r="CQ474" t="s">
        <v>36</v>
      </c>
      <c r="CR474" t="s">
        <v>37</v>
      </c>
      <c r="CU474">
        <v>7.6</v>
      </c>
      <c r="CW474" t="s">
        <v>12902</v>
      </c>
      <c r="CX474">
        <v>104</v>
      </c>
      <c r="CY474">
        <v>18595716</v>
      </c>
      <c r="CZ474" t="s">
        <v>14177</v>
      </c>
      <c r="DA474" t="s">
        <v>14178</v>
      </c>
      <c r="DB474" t="s">
        <v>36</v>
      </c>
      <c r="DC474" t="s">
        <v>37</v>
      </c>
      <c r="DD474">
        <v>12000000</v>
      </c>
      <c r="DE474">
        <v>2006</v>
      </c>
      <c r="DF474">
        <v>5.3</v>
      </c>
      <c r="DS474" t="s">
        <v>3815</v>
      </c>
      <c r="DT474">
        <v>136</v>
      </c>
      <c r="DV474" t="s">
        <v>14684</v>
      </c>
      <c r="DW474" t="s">
        <v>19124</v>
      </c>
      <c r="DX474" t="s">
        <v>36</v>
      </c>
      <c r="DY474" t="s">
        <v>37</v>
      </c>
      <c r="DZ474">
        <v>2300000</v>
      </c>
      <c r="EA474">
        <v>1968</v>
      </c>
      <c r="EB474">
        <v>8</v>
      </c>
      <c r="EZ474" t="s">
        <v>21042</v>
      </c>
      <c r="FA474">
        <v>107</v>
      </c>
      <c r="FC474" t="s">
        <v>21044</v>
      </c>
      <c r="FD474" t="s">
        <v>21045</v>
      </c>
      <c r="FE474" t="s">
        <v>36</v>
      </c>
      <c r="FF474" t="s">
        <v>177</v>
      </c>
      <c r="FG474">
        <v>350000</v>
      </c>
      <c r="FH474">
        <v>2014</v>
      </c>
      <c r="FI474">
        <v>6.8</v>
      </c>
      <c r="FV474" t="s">
        <v>13754</v>
      </c>
      <c r="FW474">
        <v>90</v>
      </c>
      <c r="FX474">
        <v>22235901</v>
      </c>
      <c r="FY474" t="s">
        <v>5448</v>
      </c>
      <c r="FZ474" t="s">
        <v>13755</v>
      </c>
      <c r="GA474" t="s">
        <v>36</v>
      </c>
      <c r="GB474" t="s">
        <v>37</v>
      </c>
      <c r="GC474">
        <v>6000000</v>
      </c>
      <c r="GD474">
        <v>2001</v>
      </c>
      <c r="GE474">
        <v>6.1</v>
      </c>
      <c r="GG474" t="s">
        <v>6825</v>
      </c>
      <c r="GH474">
        <v>107</v>
      </c>
      <c r="GI474">
        <v>700000</v>
      </c>
      <c r="GJ474" t="s">
        <v>11466</v>
      </c>
      <c r="GK474" t="s">
        <v>16681</v>
      </c>
      <c r="GL474" t="s">
        <v>1462</v>
      </c>
      <c r="GM474" t="s">
        <v>1463</v>
      </c>
      <c r="GN474">
        <v>50000000</v>
      </c>
      <c r="GO474">
        <v>1993</v>
      </c>
      <c r="GP474">
        <v>7</v>
      </c>
      <c r="HC474" t="s">
        <v>644</v>
      </c>
      <c r="HD474">
        <v>89</v>
      </c>
      <c r="HE474">
        <v>38542418</v>
      </c>
      <c r="HF474" t="s">
        <v>975</v>
      </c>
      <c r="HG474" t="s">
        <v>2812</v>
      </c>
      <c r="HH474" t="s">
        <v>36</v>
      </c>
      <c r="HI474" t="s">
        <v>37</v>
      </c>
      <c r="HJ474">
        <v>80000000</v>
      </c>
      <c r="HK474">
        <v>2009</v>
      </c>
      <c r="HL474">
        <v>6.3</v>
      </c>
    </row>
    <row r="475" spans="2:220" x14ac:dyDescent="0.2">
      <c r="B475" t="s">
        <v>223</v>
      </c>
      <c r="C475">
        <v>104</v>
      </c>
      <c r="D475">
        <v>47592825</v>
      </c>
      <c r="E475" t="s">
        <v>1070</v>
      </c>
      <c r="F475" t="s">
        <v>2401</v>
      </c>
      <c r="G475" t="s">
        <v>36</v>
      </c>
      <c r="H475" t="s">
        <v>37</v>
      </c>
      <c r="I475">
        <v>85000000</v>
      </c>
      <c r="J475">
        <v>2003</v>
      </c>
      <c r="K475">
        <v>6.7</v>
      </c>
      <c r="M475" t="s">
        <v>4912</v>
      </c>
      <c r="N475">
        <v>111</v>
      </c>
      <c r="O475">
        <v>46815748</v>
      </c>
      <c r="P475" t="s">
        <v>2375</v>
      </c>
      <c r="Q475" t="s">
        <v>5844</v>
      </c>
      <c r="R475" t="s">
        <v>36</v>
      </c>
      <c r="S475" t="s">
        <v>37</v>
      </c>
      <c r="T475">
        <v>45000000</v>
      </c>
      <c r="U475">
        <v>1994</v>
      </c>
      <c r="V475">
        <v>6.3</v>
      </c>
      <c r="AT475" t="s">
        <v>6454</v>
      </c>
      <c r="AU475">
        <v>89</v>
      </c>
      <c r="AV475">
        <v>57011847</v>
      </c>
      <c r="AW475" t="s">
        <v>498</v>
      </c>
      <c r="AX475" t="s">
        <v>6456</v>
      </c>
      <c r="AY475" t="s">
        <v>36</v>
      </c>
      <c r="AZ475" t="s">
        <v>37</v>
      </c>
      <c r="BA475">
        <v>40000000</v>
      </c>
      <c r="BB475">
        <v>2013</v>
      </c>
      <c r="BC475">
        <v>5.9</v>
      </c>
      <c r="BE475" t="s">
        <v>6786</v>
      </c>
      <c r="BF475">
        <v>101</v>
      </c>
      <c r="BG475">
        <v>13208023</v>
      </c>
      <c r="BH475" t="s">
        <v>2266</v>
      </c>
      <c r="BI475" t="s">
        <v>6789</v>
      </c>
      <c r="BJ475" t="s">
        <v>36</v>
      </c>
      <c r="BK475" t="s">
        <v>55</v>
      </c>
      <c r="BL475">
        <v>42000000</v>
      </c>
      <c r="BM475">
        <v>2002</v>
      </c>
      <c r="BN475">
        <v>3.3</v>
      </c>
      <c r="CA475" t="s">
        <v>6995</v>
      </c>
      <c r="CB475">
        <v>146</v>
      </c>
      <c r="CC475">
        <v>50668906</v>
      </c>
      <c r="CD475" t="s">
        <v>1725</v>
      </c>
      <c r="CE475" t="s">
        <v>6996</v>
      </c>
      <c r="CF475" t="s">
        <v>36</v>
      </c>
      <c r="CG475" t="s">
        <v>37</v>
      </c>
      <c r="CH475">
        <v>38000000</v>
      </c>
      <c r="CI475">
        <v>1999</v>
      </c>
      <c r="CJ475">
        <v>7.6</v>
      </c>
      <c r="CL475" t="s">
        <v>2904</v>
      </c>
      <c r="CM475">
        <v>89</v>
      </c>
      <c r="CO475" t="s">
        <v>2907</v>
      </c>
      <c r="CP475" t="s">
        <v>2908</v>
      </c>
      <c r="CQ475" t="s">
        <v>2776</v>
      </c>
      <c r="CR475" t="s">
        <v>2911</v>
      </c>
      <c r="CS475">
        <v>8000000</v>
      </c>
      <c r="CT475">
        <v>2015</v>
      </c>
      <c r="CU475">
        <v>4.4000000000000004</v>
      </c>
      <c r="CW475" t="s">
        <v>14194</v>
      </c>
      <c r="CX475">
        <v>92</v>
      </c>
      <c r="CY475">
        <v>21088568</v>
      </c>
      <c r="CZ475" t="s">
        <v>31</v>
      </c>
      <c r="DA475" t="s">
        <v>14195</v>
      </c>
      <c r="DB475" t="s">
        <v>36</v>
      </c>
      <c r="DC475" t="s">
        <v>37</v>
      </c>
      <c r="DD475">
        <v>13000000</v>
      </c>
      <c r="DE475">
        <v>1995</v>
      </c>
      <c r="DF475">
        <v>6.7</v>
      </c>
      <c r="DS475" t="s">
        <v>19148</v>
      </c>
      <c r="DT475">
        <v>95</v>
      </c>
      <c r="DV475" t="s">
        <v>6402</v>
      </c>
      <c r="DW475" t="s">
        <v>19150</v>
      </c>
      <c r="DX475" t="s">
        <v>36</v>
      </c>
      <c r="DY475" t="s">
        <v>37</v>
      </c>
      <c r="DZ475">
        <v>3200000</v>
      </c>
      <c r="EA475">
        <v>2005</v>
      </c>
      <c r="EB475">
        <v>6.4</v>
      </c>
      <c r="EZ475" t="s">
        <v>21086</v>
      </c>
      <c r="FA475">
        <v>101</v>
      </c>
      <c r="FC475" t="s">
        <v>3962</v>
      </c>
      <c r="FD475" t="s">
        <v>21088</v>
      </c>
      <c r="FE475" t="s">
        <v>36</v>
      </c>
      <c r="FF475" t="s">
        <v>37</v>
      </c>
      <c r="FG475">
        <v>1500000</v>
      </c>
      <c r="FH475">
        <v>2015</v>
      </c>
      <c r="FI475">
        <v>3.3</v>
      </c>
      <c r="FV475" t="s">
        <v>9733</v>
      </c>
      <c r="FW475">
        <v>97</v>
      </c>
      <c r="FX475">
        <v>22200000</v>
      </c>
      <c r="FY475" t="s">
        <v>42</v>
      </c>
      <c r="FZ475" t="s">
        <v>9734</v>
      </c>
      <c r="GA475" t="s">
        <v>36</v>
      </c>
      <c r="GB475" t="s">
        <v>37</v>
      </c>
      <c r="GC475">
        <v>25000000</v>
      </c>
      <c r="GD475">
        <v>1994</v>
      </c>
      <c r="GE475">
        <v>6.8</v>
      </c>
      <c r="GG475" t="s">
        <v>10556</v>
      </c>
      <c r="GH475">
        <v>92</v>
      </c>
      <c r="GI475">
        <v>582024</v>
      </c>
      <c r="GJ475" t="s">
        <v>10556</v>
      </c>
      <c r="GK475" t="s">
        <v>21708</v>
      </c>
      <c r="GL475" t="s">
        <v>36</v>
      </c>
      <c r="GM475" t="s">
        <v>37</v>
      </c>
      <c r="GN475">
        <v>1000000</v>
      </c>
      <c r="GO475">
        <v>1997</v>
      </c>
      <c r="GP475">
        <v>6.2</v>
      </c>
      <c r="HC475" t="s">
        <v>2427</v>
      </c>
      <c r="HD475">
        <v>126</v>
      </c>
      <c r="HE475">
        <v>38413606</v>
      </c>
      <c r="HF475" t="s">
        <v>1744</v>
      </c>
      <c r="HG475" t="s">
        <v>8386</v>
      </c>
      <c r="HH475" t="s">
        <v>36</v>
      </c>
      <c r="HI475" t="s">
        <v>37</v>
      </c>
      <c r="HJ475">
        <v>30000000</v>
      </c>
      <c r="HK475">
        <v>1988</v>
      </c>
      <c r="HL475">
        <v>7.6</v>
      </c>
    </row>
    <row r="476" spans="2:220" x14ac:dyDescent="0.2">
      <c r="B476" t="s">
        <v>5237</v>
      </c>
      <c r="C476">
        <v>89</v>
      </c>
      <c r="D476">
        <v>47553512</v>
      </c>
      <c r="E476" t="s">
        <v>3682</v>
      </c>
      <c r="F476" t="s">
        <v>5239</v>
      </c>
      <c r="G476" t="s">
        <v>36</v>
      </c>
      <c r="H476" t="s">
        <v>37</v>
      </c>
      <c r="I476">
        <v>50000000</v>
      </c>
      <c r="J476">
        <v>2014</v>
      </c>
      <c r="K476">
        <v>5.8</v>
      </c>
      <c r="M476" t="s">
        <v>8050</v>
      </c>
      <c r="N476">
        <v>123</v>
      </c>
      <c r="O476">
        <v>46800000</v>
      </c>
      <c r="P476" t="s">
        <v>13391</v>
      </c>
      <c r="Q476" t="s">
        <v>13392</v>
      </c>
      <c r="R476" t="s">
        <v>36</v>
      </c>
      <c r="S476" t="s">
        <v>55</v>
      </c>
      <c r="T476">
        <v>14000000</v>
      </c>
      <c r="U476">
        <v>1977</v>
      </c>
      <c r="V476">
        <v>7.1</v>
      </c>
      <c r="AT476" t="s">
        <v>4671</v>
      </c>
      <c r="AU476">
        <v>110</v>
      </c>
      <c r="AV476">
        <v>56932305</v>
      </c>
      <c r="AW476" t="s">
        <v>4219</v>
      </c>
      <c r="AX476" t="s">
        <v>4674</v>
      </c>
      <c r="AY476" t="s">
        <v>36</v>
      </c>
      <c r="AZ476" t="s">
        <v>37</v>
      </c>
      <c r="BA476">
        <v>55000000</v>
      </c>
      <c r="BB476">
        <v>2000</v>
      </c>
      <c r="BC476">
        <v>6.6</v>
      </c>
      <c r="BE476" t="s">
        <v>9794</v>
      </c>
      <c r="BF476">
        <v>100</v>
      </c>
      <c r="BG476">
        <v>13103828</v>
      </c>
      <c r="BH476" t="s">
        <v>658</v>
      </c>
      <c r="BI476" t="s">
        <v>14606</v>
      </c>
      <c r="BJ476" t="s">
        <v>36</v>
      </c>
      <c r="BK476" t="s">
        <v>37</v>
      </c>
      <c r="BL476">
        <v>11000000</v>
      </c>
      <c r="BM476">
        <v>2001</v>
      </c>
      <c r="BN476">
        <v>7.3</v>
      </c>
      <c r="CA476" t="s">
        <v>855</v>
      </c>
      <c r="CB476">
        <v>105</v>
      </c>
      <c r="CC476">
        <v>50549107</v>
      </c>
      <c r="CD476" t="s">
        <v>4159</v>
      </c>
      <c r="CE476" t="s">
        <v>4160</v>
      </c>
      <c r="CF476" t="s">
        <v>36</v>
      </c>
      <c r="CG476" t="s">
        <v>37</v>
      </c>
      <c r="CH476">
        <v>60000000</v>
      </c>
      <c r="CI476">
        <v>2014</v>
      </c>
      <c r="CJ476">
        <v>6.2</v>
      </c>
      <c r="CM476">
        <v>22</v>
      </c>
      <c r="CO476" t="s">
        <v>4455</v>
      </c>
      <c r="CP476" t="s">
        <v>4456</v>
      </c>
      <c r="CQ476" t="s">
        <v>36</v>
      </c>
      <c r="CR476" t="s">
        <v>37</v>
      </c>
      <c r="CS476">
        <v>3000000</v>
      </c>
      <c r="CU476">
        <v>6.6</v>
      </c>
      <c r="CW476" t="s">
        <v>5507</v>
      </c>
      <c r="CX476">
        <v>123</v>
      </c>
      <c r="CY476">
        <v>15294553</v>
      </c>
      <c r="CZ476" t="s">
        <v>14240</v>
      </c>
      <c r="DA476" t="s">
        <v>14241</v>
      </c>
      <c r="DB476" t="s">
        <v>36</v>
      </c>
      <c r="DC476" t="s">
        <v>55</v>
      </c>
      <c r="DD476">
        <v>12000000</v>
      </c>
      <c r="DE476">
        <v>2013</v>
      </c>
      <c r="DF476">
        <v>7.8</v>
      </c>
      <c r="DS476" t="s">
        <v>19161</v>
      </c>
      <c r="DT476">
        <v>108</v>
      </c>
      <c r="DV476" t="s">
        <v>3413</v>
      </c>
      <c r="DW476" t="s">
        <v>19162</v>
      </c>
      <c r="DX476" t="s">
        <v>36</v>
      </c>
      <c r="DY476" t="s">
        <v>266</v>
      </c>
      <c r="DZ476">
        <v>3200000</v>
      </c>
      <c r="EA476">
        <v>2012</v>
      </c>
      <c r="EB476">
        <v>5.7</v>
      </c>
      <c r="FA476">
        <v>120</v>
      </c>
      <c r="FC476" t="s">
        <v>12523</v>
      </c>
      <c r="FD476" t="s">
        <v>21158</v>
      </c>
      <c r="FE476" t="s">
        <v>36</v>
      </c>
      <c r="FF476" t="s">
        <v>37</v>
      </c>
      <c r="FI476">
        <v>7.3</v>
      </c>
      <c r="FV476" t="s">
        <v>12234</v>
      </c>
      <c r="FW476">
        <v>94</v>
      </c>
      <c r="FX476">
        <v>22189039</v>
      </c>
      <c r="FY476" t="s">
        <v>2452</v>
      </c>
      <c r="FZ476" t="s">
        <v>12917</v>
      </c>
      <c r="GA476" t="s">
        <v>36</v>
      </c>
      <c r="GB476" t="s">
        <v>37</v>
      </c>
      <c r="GC476">
        <v>15000000</v>
      </c>
      <c r="GD476">
        <v>1993</v>
      </c>
      <c r="GE476">
        <v>5.5</v>
      </c>
      <c r="GG476" t="s">
        <v>8551</v>
      </c>
      <c r="GH476">
        <v>90</v>
      </c>
      <c r="GI476">
        <v>489220</v>
      </c>
      <c r="GJ476" t="s">
        <v>8552</v>
      </c>
      <c r="GK476" t="s">
        <v>23185</v>
      </c>
      <c r="GL476" t="s">
        <v>36</v>
      </c>
      <c r="GM476" t="s">
        <v>266</v>
      </c>
      <c r="GN476">
        <v>365000</v>
      </c>
      <c r="GO476">
        <v>1997</v>
      </c>
      <c r="GP476">
        <v>7.3</v>
      </c>
      <c r="HC476" t="s">
        <v>2589</v>
      </c>
      <c r="HD476">
        <v>101</v>
      </c>
      <c r="HE476">
        <v>38122105</v>
      </c>
      <c r="HF476" t="s">
        <v>8385</v>
      </c>
      <c r="HG476" t="s">
        <v>8390</v>
      </c>
      <c r="HH476" t="s">
        <v>36</v>
      </c>
      <c r="HI476" t="s">
        <v>37</v>
      </c>
      <c r="HJ476">
        <v>27000000</v>
      </c>
      <c r="HK476">
        <v>1987</v>
      </c>
      <c r="HL476">
        <v>6.6</v>
      </c>
    </row>
    <row r="477" spans="2:220" x14ac:dyDescent="0.2">
      <c r="B477" t="s">
        <v>2258</v>
      </c>
      <c r="C477">
        <v>104</v>
      </c>
      <c r="D477">
        <v>47474112</v>
      </c>
      <c r="E477" t="s">
        <v>250</v>
      </c>
      <c r="F477" t="s">
        <v>2260</v>
      </c>
      <c r="G477" t="s">
        <v>36</v>
      </c>
      <c r="H477" t="s">
        <v>37</v>
      </c>
      <c r="I477">
        <v>90000000</v>
      </c>
      <c r="J477">
        <v>1997</v>
      </c>
      <c r="K477">
        <v>5.4</v>
      </c>
      <c r="M477" t="s">
        <v>3692</v>
      </c>
      <c r="N477">
        <v>136</v>
      </c>
      <c r="O477">
        <v>46700000</v>
      </c>
      <c r="P477" t="s">
        <v>3692</v>
      </c>
      <c r="Q477" t="s">
        <v>10552</v>
      </c>
      <c r="R477" t="s">
        <v>36</v>
      </c>
      <c r="S477" t="s">
        <v>37</v>
      </c>
      <c r="T477">
        <v>21000000</v>
      </c>
      <c r="U477">
        <v>1982</v>
      </c>
      <c r="V477">
        <v>5.9</v>
      </c>
      <c r="AT477" t="s">
        <v>4001</v>
      </c>
      <c r="AU477">
        <v>94</v>
      </c>
      <c r="AV477">
        <v>56816662</v>
      </c>
      <c r="AW477" t="s">
        <v>4627</v>
      </c>
      <c r="AX477" t="s">
        <v>8255</v>
      </c>
      <c r="AY477" t="s">
        <v>36</v>
      </c>
      <c r="AZ477" t="s">
        <v>3569</v>
      </c>
      <c r="BA477">
        <v>17000000</v>
      </c>
      <c r="BB477">
        <v>2011</v>
      </c>
      <c r="BC477">
        <v>7.7</v>
      </c>
      <c r="BE477" t="s">
        <v>10248</v>
      </c>
      <c r="BF477">
        <v>88</v>
      </c>
      <c r="BG477">
        <v>13019253</v>
      </c>
      <c r="BH477" t="s">
        <v>4743</v>
      </c>
      <c r="BI477" t="s">
        <v>10250</v>
      </c>
      <c r="BJ477" t="s">
        <v>36</v>
      </c>
      <c r="BK477" t="s">
        <v>37</v>
      </c>
      <c r="BL477">
        <v>23000000</v>
      </c>
      <c r="BM477">
        <v>2000</v>
      </c>
      <c r="BN477">
        <v>5.6</v>
      </c>
      <c r="CA477" t="s">
        <v>14516</v>
      </c>
      <c r="CB477">
        <v>107</v>
      </c>
      <c r="CC477">
        <v>50461335</v>
      </c>
      <c r="CD477" t="s">
        <v>487</v>
      </c>
      <c r="CE477" t="s">
        <v>14518</v>
      </c>
      <c r="CF477" t="s">
        <v>36</v>
      </c>
      <c r="CG477" t="s">
        <v>37</v>
      </c>
      <c r="CH477">
        <v>11000000</v>
      </c>
      <c r="CI477">
        <v>2014</v>
      </c>
      <c r="CJ477">
        <v>6.8</v>
      </c>
      <c r="CL477" t="s">
        <v>5813</v>
      </c>
      <c r="CM477">
        <v>111</v>
      </c>
      <c r="CO477" t="s">
        <v>5815</v>
      </c>
      <c r="CP477" t="s">
        <v>5816</v>
      </c>
      <c r="CQ477" t="s">
        <v>36</v>
      </c>
      <c r="CR477" t="s">
        <v>37</v>
      </c>
      <c r="CS477">
        <v>2500000</v>
      </c>
      <c r="CT477">
        <v>1968</v>
      </c>
      <c r="CU477">
        <v>7.2</v>
      </c>
      <c r="CW477" t="s">
        <v>14317</v>
      </c>
      <c r="CX477">
        <v>101</v>
      </c>
      <c r="CY477">
        <v>2060953</v>
      </c>
      <c r="CZ477" t="s">
        <v>13346</v>
      </c>
      <c r="DA477" t="s">
        <v>14318</v>
      </c>
      <c r="DB477" t="s">
        <v>36</v>
      </c>
      <c r="DC477" t="s">
        <v>5558</v>
      </c>
      <c r="DD477">
        <v>12000000</v>
      </c>
      <c r="DE477">
        <v>1999</v>
      </c>
      <c r="DF477">
        <v>7.1</v>
      </c>
      <c r="DT477">
        <v>173</v>
      </c>
      <c r="DV477" t="s">
        <v>2057</v>
      </c>
      <c r="DW477" t="s">
        <v>19472</v>
      </c>
      <c r="DX477" t="s">
        <v>36</v>
      </c>
      <c r="DY477" t="s">
        <v>37</v>
      </c>
      <c r="EB477">
        <v>5</v>
      </c>
      <c r="EZ477" t="s">
        <v>11030</v>
      </c>
      <c r="FA477">
        <v>130</v>
      </c>
      <c r="FC477" t="s">
        <v>3510</v>
      </c>
      <c r="FD477" t="s">
        <v>21225</v>
      </c>
      <c r="FE477" t="s">
        <v>36</v>
      </c>
      <c r="FF477" t="s">
        <v>37</v>
      </c>
      <c r="FG477">
        <v>1288000</v>
      </c>
      <c r="FH477">
        <v>1940</v>
      </c>
      <c r="FI477">
        <v>8.1999999999999993</v>
      </c>
      <c r="FV477" t="s">
        <v>2720</v>
      </c>
      <c r="FW477">
        <v>89</v>
      </c>
      <c r="FX477">
        <v>22168359</v>
      </c>
      <c r="FY477" t="s">
        <v>17025</v>
      </c>
      <c r="FZ477" t="s">
        <v>17026</v>
      </c>
      <c r="GA477" t="s">
        <v>36</v>
      </c>
      <c r="GB477" t="s">
        <v>37</v>
      </c>
      <c r="GC477">
        <v>8000000</v>
      </c>
      <c r="GD477">
        <v>1989</v>
      </c>
      <c r="GE477">
        <v>5.0999999999999996</v>
      </c>
      <c r="GG477" t="s">
        <v>11439</v>
      </c>
      <c r="GH477">
        <v>124</v>
      </c>
      <c r="GI477">
        <v>439162</v>
      </c>
      <c r="GJ477" t="s">
        <v>16255</v>
      </c>
      <c r="GK477" t="s">
        <v>16256</v>
      </c>
      <c r="GL477" t="s">
        <v>674</v>
      </c>
      <c r="GM477" t="s">
        <v>675</v>
      </c>
      <c r="GN477">
        <v>1100000000</v>
      </c>
      <c r="GO477">
        <v>1988</v>
      </c>
      <c r="GP477">
        <v>8.1</v>
      </c>
      <c r="HC477" t="s">
        <v>5137</v>
      </c>
      <c r="HD477">
        <v>99</v>
      </c>
      <c r="HE477">
        <v>38105077</v>
      </c>
      <c r="HF477" t="s">
        <v>5297</v>
      </c>
      <c r="HG477" t="s">
        <v>5298</v>
      </c>
      <c r="HH477" t="s">
        <v>36</v>
      </c>
      <c r="HI477" t="s">
        <v>37</v>
      </c>
      <c r="HJ477">
        <v>40000000</v>
      </c>
      <c r="HK477">
        <v>2009</v>
      </c>
      <c r="HL477">
        <v>6.4</v>
      </c>
    </row>
    <row r="478" spans="2:220" x14ac:dyDescent="0.2">
      <c r="B478" t="s">
        <v>223</v>
      </c>
      <c r="C478">
        <v>110</v>
      </c>
      <c r="D478">
        <v>47456450</v>
      </c>
      <c r="E478" t="s">
        <v>748</v>
      </c>
      <c r="F478" t="s">
        <v>3222</v>
      </c>
      <c r="G478" t="s">
        <v>36</v>
      </c>
      <c r="H478" t="s">
        <v>37</v>
      </c>
      <c r="I478">
        <v>70000000</v>
      </c>
      <c r="J478">
        <v>2007</v>
      </c>
      <c r="K478">
        <v>7.1</v>
      </c>
      <c r="M478" t="s">
        <v>2421</v>
      </c>
      <c r="N478">
        <v>97</v>
      </c>
      <c r="O478">
        <v>46440491</v>
      </c>
      <c r="P478" t="s">
        <v>391</v>
      </c>
      <c r="Q478" t="s">
        <v>2423</v>
      </c>
      <c r="R478" t="s">
        <v>36</v>
      </c>
      <c r="S478" t="s">
        <v>55</v>
      </c>
      <c r="T478">
        <v>100000000</v>
      </c>
      <c r="U478">
        <v>2011</v>
      </c>
      <c r="V478">
        <v>7.1</v>
      </c>
      <c r="AT478" t="s">
        <v>5228</v>
      </c>
      <c r="AU478">
        <v>113</v>
      </c>
      <c r="AV478">
        <v>56724080</v>
      </c>
      <c r="AW478" t="s">
        <v>4597</v>
      </c>
      <c r="AX478" t="s">
        <v>5230</v>
      </c>
      <c r="AY478" t="s">
        <v>36</v>
      </c>
      <c r="AZ478" t="s">
        <v>37</v>
      </c>
      <c r="BA478">
        <v>50000000</v>
      </c>
      <c r="BB478">
        <v>2012</v>
      </c>
      <c r="BC478">
        <v>6.7</v>
      </c>
      <c r="BE478" t="s">
        <v>15541</v>
      </c>
      <c r="BF478">
        <v>121</v>
      </c>
      <c r="BG478">
        <v>12899702</v>
      </c>
      <c r="BH478" t="s">
        <v>15543</v>
      </c>
      <c r="BI478" t="s">
        <v>15544</v>
      </c>
      <c r="BJ478" t="s">
        <v>2776</v>
      </c>
      <c r="BK478" t="s">
        <v>3569</v>
      </c>
      <c r="BM478">
        <v>2006</v>
      </c>
      <c r="BN478">
        <v>7.6</v>
      </c>
      <c r="CA478" t="s">
        <v>17388</v>
      </c>
      <c r="CB478">
        <v>116</v>
      </c>
      <c r="CC478">
        <v>50382128</v>
      </c>
      <c r="CD478" t="s">
        <v>7510</v>
      </c>
      <c r="CE478" t="s">
        <v>17389</v>
      </c>
      <c r="CF478" t="s">
        <v>36</v>
      </c>
      <c r="CG478" t="s">
        <v>37</v>
      </c>
      <c r="CH478">
        <v>5500000</v>
      </c>
      <c r="CI478">
        <v>2005</v>
      </c>
      <c r="CJ478">
        <v>5.6</v>
      </c>
      <c r="CL478" t="s">
        <v>5995</v>
      </c>
      <c r="CM478">
        <v>91</v>
      </c>
      <c r="CO478" t="s">
        <v>3022</v>
      </c>
      <c r="CP478" t="s">
        <v>5997</v>
      </c>
      <c r="CQ478" t="s">
        <v>36</v>
      </c>
      <c r="CR478" t="s">
        <v>37</v>
      </c>
      <c r="CS478">
        <v>65000000</v>
      </c>
      <c r="CT478">
        <v>2012</v>
      </c>
      <c r="CU478">
        <v>1.7</v>
      </c>
      <c r="CW478" t="s">
        <v>1173</v>
      </c>
      <c r="CX478">
        <v>94</v>
      </c>
      <c r="CY478">
        <v>177343675</v>
      </c>
      <c r="CZ478" t="s">
        <v>1176</v>
      </c>
      <c r="DA478" t="s">
        <v>1177</v>
      </c>
      <c r="DB478" t="s">
        <v>36</v>
      </c>
      <c r="DC478" t="s">
        <v>37</v>
      </c>
      <c r="DD478">
        <v>135000000</v>
      </c>
      <c r="DE478">
        <v>2015</v>
      </c>
      <c r="DF478">
        <v>6.7</v>
      </c>
      <c r="DT478">
        <v>44</v>
      </c>
      <c r="DV478" t="s">
        <v>12922</v>
      </c>
      <c r="DW478" t="s">
        <v>19482</v>
      </c>
      <c r="DX478" t="s">
        <v>36</v>
      </c>
      <c r="DY478" t="s">
        <v>37</v>
      </c>
      <c r="EB478">
        <v>7.9</v>
      </c>
      <c r="EZ478" t="s">
        <v>11030</v>
      </c>
      <c r="FA478">
        <v>99</v>
      </c>
      <c r="FC478" t="s">
        <v>21305</v>
      </c>
      <c r="FD478" t="s">
        <v>21306</v>
      </c>
      <c r="FE478" t="s">
        <v>36</v>
      </c>
      <c r="FF478" t="s">
        <v>37</v>
      </c>
      <c r="FG478">
        <v>1200000</v>
      </c>
      <c r="FH478">
        <v>1955</v>
      </c>
      <c r="FI478">
        <v>7.2</v>
      </c>
      <c r="FV478" t="s">
        <v>9719</v>
      </c>
      <c r="FW478">
        <v>107</v>
      </c>
      <c r="FX478">
        <v>21835784</v>
      </c>
      <c r="FY478" t="s">
        <v>7260</v>
      </c>
      <c r="FZ478" t="s">
        <v>9721</v>
      </c>
      <c r="GA478" t="s">
        <v>36</v>
      </c>
      <c r="GB478" t="s">
        <v>37</v>
      </c>
      <c r="GC478">
        <v>30000000</v>
      </c>
      <c r="GD478">
        <v>2005</v>
      </c>
      <c r="GE478">
        <v>6.6</v>
      </c>
      <c r="GG478" t="s">
        <v>14059</v>
      </c>
      <c r="GH478">
        <v>84</v>
      </c>
      <c r="GI478">
        <v>438653</v>
      </c>
      <c r="GJ478" t="s">
        <v>19956</v>
      </c>
      <c r="GK478" t="s">
        <v>19957</v>
      </c>
      <c r="GL478" t="s">
        <v>36</v>
      </c>
      <c r="GM478" t="s">
        <v>37</v>
      </c>
      <c r="GO478">
        <v>2006</v>
      </c>
      <c r="GP478">
        <v>6.6</v>
      </c>
      <c r="HC478" t="s">
        <v>13402</v>
      </c>
      <c r="HD478">
        <v>99</v>
      </c>
      <c r="HE478">
        <v>38048637</v>
      </c>
      <c r="HF478" t="s">
        <v>3997</v>
      </c>
      <c r="HG478" t="s">
        <v>13403</v>
      </c>
      <c r="HH478" t="s">
        <v>36</v>
      </c>
      <c r="HI478" t="s">
        <v>37</v>
      </c>
      <c r="HJ478">
        <v>14000000</v>
      </c>
      <c r="HK478">
        <v>1998</v>
      </c>
      <c r="HL478">
        <v>5.5</v>
      </c>
    </row>
    <row r="479" spans="2:220" x14ac:dyDescent="0.2">
      <c r="B479" t="s">
        <v>185</v>
      </c>
      <c r="C479">
        <v>194</v>
      </c>
      <c r="D479">
        <v>47396698</v>
      </c>
      <c r="E479" t="s">
        <v>226</v>
      </c>
      <c r="F479" t="s">
        <v>1647</v>
      </c>
      <c r="G479" t="s">
        <v>36</v>
      </c>
      <c r="H479" t="s">
        <v>37</v>
      </c>
      <c r="I479">
        <v>130000000</v>
      </c>
      <c r="J479">
        <v>2005</v>
      </c>
      <c r="K479">
        <v>7.2</v>
      </c>
      <c r="M479" t="s">
        <v>15536</v>
      </c>
      <c r="N479">
        <v>197</v>
      </c>
      <c r="O479">
        <v>46300000</v>
      </c>
      <c r="P479" t="s">
        <v>2959</v>
      </c>
      <c r="Q479" t="s">
        <v>15537</v>
      </c>
      <c r="R479" t="s">
        <v>36</v>
      </c>
      <c r="S479" t="s">
        <v>37</v>
      </c>
      <c r="T479">
        <v>9400000</v>
      </c>
      <c r="U479">
        <v>1963</v>
      </c>
      <c r="V479">
        <v>7.6</v>
      </c>
      <c r="AT479" t="s">
        <v>11129</v>
      </c>
      <c r="AU479">
        <v>97</v>
      </c>
      <c r="AV479">
        <v>56631572</v>
      </c>
      <c r="AW479" t="s">
        <v>9030</v>
      </c>
      <c r="AX479" t="s">
        <v>13587</v>
      </c>
      <c r="AY479" t="s">
        <v>36</v>
      </c>
      <c r="AZ479" t="s">
        <v>37</v>
      </c>
      <c r="BA479">
        <v>12000000</v>
      </c>
      <c r="BB479">
        <v>1995</v>
      </c>
      <c r="BC479">
        <v>6.8</v>
      </c>
      <c r="BE479" t="s">
        <v>11502</v>
      </c>
      <c r="BF479">
        <v>86</v>
      </c>
      <c r="BG479">
        <v>12674183</v>
      </c>
      <c r="BH479" t="s">
        <v>11502</v>
      </c>
      <c r="BI479" t="s">
        <v>17061</v>
      </c>
      <c r="BJ479" t="s">
        <v>36</v>
      </c>
      <c r="BK479" t="s">
        <v>3857</v>
      </c>
      <c r="BM479">
        <v>1997</v>
      </c>
      <c r="BN479">
        <v>6.2</v>
      </c>
      <c r="CA479" t="s">
        <v>4390</v>
      </c>
      <c r="CB479">
        <v>120</v>
      </c>
      <c r="CC479">
        <v>50173190</v>
      </c>
      <c r="CD479" t="s">
        <v>118</v>
      </c>
      <c r="CE479" t="s">
        <v>5566</v>
      </c>
      <c r="CF479" t="s">
        <v>36</v>
      </c>
      <c r="CG479" t="s">
        <v>37</v>
      </c>
      <c r="CH479">
        <v>48000000</v>
      </c>
      <c r="CI479">
        <v>2001</v>
      </c>
      <c r="CJ479">
        <v>7.4</v>
      </c>
      <c r="CL479" t="s">
        <v>6202</v>
      </c>
      <c r="CM479">
        <v>101</v>
      </c>
      <c r="CO479" t="s">
        <v>6202</v>
      </c>
      <c r="CP479" t="s">
        <v>6204</v>
      </c>
      <c r="CQ479" t="s">
        <v>1462</v>
      </c>
      <c r="CR479" t="s">
        <v>1463</v>
      </c>
      <c r="CT479">
        <v>2015</v>
      </c>
      <c r="CU479">
        <v>4.9000000000000004</v>
      </c>
      <c r="CW479" t="s">
        <v>14429</v>
      </c>
      <c r="CX479">
        <v>99</v>
      </c>
      <c r="CZ479" t="s">
        <v>14432</v>
      </c>
      <c r="DA479" t="s">
        <v>14433</v>
      </c>
      <c r="DB479" t="s">
        <v>36</v>
      </c>
      <c r="DC479" t="s">
        <v>55</v>
      </c>
      <c r="DD479">
        <v>12000000</v>
      </c>
      <c r="DE479">
        <v>2009</v>
      </c>
      <c r="DF479">
        <v>6.9</v>
      </c>
      <c r="DS479" t="s">
        <v>19528</v>
      </c>
      <c r="DT479">
        <v>83</v>
      </c>
      <c r="DV479" t="s">
        <v>1696</v>
      </c>
      <c r="DW479" t="s">
        <v>19529</v>
      </c>
      <c r="DX479" t="s">
        <v>36</v>
      </c>
      <c r="DY479" t="s">
        <v>37</v>
      </c>
      <c r="DZ479">
        <v>3000000</v>
      </c>
      <c r="EA479">
        <v>2015</v>
      </c>
      <c r="EB479">
        <v>5.3</v>
      </c>
      <c r="EZ479" t="s">
        <v>21391</v>
      </c>
      <c r="FA479">
        <v>84</v>
      </c>
      <c r="FC479" t="s">
        <v>21394</v>
      </c>
      <c r="FD479" t="s">
        <v>21395</v>
      </c>
      <c r="FE479" t="s">
        <v>36</v>
      </c>
      <c r="FF479" t="s">
        <v>266</v>
      </c>
      <c r="FG479">
        <v>1200000</v>
      </c>
      <c r="FH479">
        <v>2012</v>
      </c>
      <c r="FI479">
        <v>3.8</v>
      </c>
      <c r="FV479" t="s">
        <v>8502</v>
      </c>
      <c r="FW479">
        <v>104</v>
      </c>
      <c r="FX479">
        <v>21800302</v>
      </c>
      <c r="FY479" t="s">
        <v>802</v>
      </c>
      <c r="FZ479" t="s">
        <v>8503</v>
      </c>
      <c r="GA479" t="s">
        <v>36</v>
      </c>
      <c r="GB479" t="s">
        <v>37</v>
      </c>
      <c r="GC479">
        <v>30000000</v>
      </c>
      <c r="GD479">
        <v>2004</v>
      </c>
      <c r="GE479">
        <v>5.5</v>
      </c>
      <c r="GG479" t="s">
        <v>24102</v>
      </c>
      <c r="GH479">
        <v>77</v>
      </c>
      <c r="GI479">
        <v>424760</v>
      </c>
      <c r="GJ479" t="s">
        <v>24102</v>
      </c>
      <c r="GK479" t="s">
        <v>24104</v>
      </c>
      <c r="GL479" t="s">
        <v>36</v>
      </c>
      <c r="GM479" t="s">
        <v>37</v>
      </c>
      <c r="GN479">
        <v>7000</v>
      </c>
      <c r="GO479">
        <v>2004</v>
      </c>
      <c r="GP479">
        <v>7</v>
      </c>
      <c r="HC479" t="s">
        <v>2789</v>
      </c>
      <c r="HD479">
        <v>118</v>
      </c>
      <c r="HE479">
        <v>37899638</v>
      </c>
      <c r="HF479" t="s">
        <v>1155</v>
      </c>
      <c r="HG479" t="s">
        <v>2791</v>
      </c>
      <c r="HH479" t="s">
        <v>36</v>
      </c>
      <c r="HI479" t="s">
        <v>37</v>
      </c>
      <c r="HJ479">
        <v>88000000</v>
      </c>
      <c r="HK479">
        <v>2005</v>
      </c>
      <c r="HL479">
        <v>5.9</v>
      </c>
    </row>
    <row r="480" spans="2:220" x14ac:dyDescent="0.2">
      <c r="B480" t="s">
        <v>441</v>
      </c>
      <c r="C480">
        <v>127</v>
      </c>
      <c r="D480">
        <v>47375327</v>
      </c>
      <c r="E480" t="s">
        <v>442</v>
      </c>
      <c r="F480" t="s">
        <v>443</v>
      </c>
      <c r="G480" t="s">
        <v>36</v>
      </c>
      <c r="H480" t="s">
        <v>37</v>
      </c>
      <c r="I480">
        <v>176000000</v>
      </c>
      <c r="J480">
        <v>2015</v>
      </c>
      <c r="K480">
        <v>5.4</v>
      </c>
      <c r="M480" t="s">
        <v>7377</v>
      </c>
      <c r="N480">
        <v>92</v>
      </c>
      <c r="O480">
        <v>45802315</v>
      </c>
      <c r="P480" t="s">
        <v>7378</v>
      </c>
      <c r="Q480" t="s">
        <v>7379</v>
      </c>
      <c r="R480" t="s">
        <v>36</v>
      </c>
      <c r="S480" t="s">
        <v>37</v>
      </c>
      <c r="T480">
        <v>35000000</v>
      </c>
      <c r="U480">
        <v>2009</v>
      </c>
      <c r="V480">
        <v>6.6</v>
      </c>
      <c r="AT480" t="s">
        <v>3127</v>
      </c>
      <c r="AU480">
        <v>112</v>
      </c>
      <c r="AV480">
        <v>56607223</v>
      </c>
      <c r="AW480" t="s">
        <v>5560</v>
      </c>
      <c r="AX480" t="s">
        <v>5561</v>
      </c>
      <c r="AY480" t="s">
        <v>36</v>
      </c>
      <c r="AZ480" t="s">
        <v>266</v>
      </c>
      <c r="BA480">
        <v>48000000</v>
      </c>
      <c r="BB480">
        <v>2001</v>
      </c>
      <c r="BC480">
        <v>6.4</v>
      </c>
      <c r="BE480" t="s">
        <v>9945</v>
      </c>
      <c r="BF480">
        <v>115</v>
      </c>
      <c r="BG480">
        <v>12626905</v>
      </c>
      <c r="BH480" t="s">
        <v>211</v>
      </c>
      <c r="BI480" t="s">
        <v>11228</v>
      </c>
      <c r="BJ480" t="s">
        <v>36</v>
      </c>
      <c r="BK480" t="s">
        <v>37</v>
      </c>
      <c r="BL480">
        <v>20000000</v>
      </c>
      <c r="BM480">
        <v>2016</v>
      </c>
      <c r="BN480">
        <v>6.3</v>
      </c>
      <c r="CA480" t="s">
        <v>644</v>
      </c>
      <c r="CB480">
        <v>93</v>
      </c>
      <c r="CC480">
        <v>50129186</v>
      </c>
      <c r="CD480" t="s">
        <v>3652</v>
      </c>
      <c r="CE480" t="s">
        <v>7169</v>
      </c>
      <c r="CF480" t="s">
        <v>36</v>
      </c>
      <c r="CG480" t="s">
        <v>37</v>
      </c>
      <c r="CH480">
        <v>36000000</v>
      </c>
      <c r="CI480">
        <v>1997</v>
      </c>
      <c r="CJ480">
        <v>6.9</v>
      </c>
      <c r="CM480">
        <v>30</v>
      </c>
      <c r="CO480" t="s">
        <v>6601</v>
      </c>
      <c r="CP480" t="s">
        <v>6602</v>
      </c>
      <c r="CQ480" t="s">
        <v>36</v>
      </c>
      <c r="CR480" t="s">
        <v>266</v>
      </c>
      <c r="CU480">
        <v>7.4</v>
      </c>
      <c r="CW480" t="s">
        <v>13138</v>
      </c>
      <c r="CX480">
        <v>103</v>
      </c>
      <c r="CY480">
        <v>57469179</v>
      </c>
      <c r="CZ480" t="s">
        <v>3650</v>
      </c>
      <c r="DA480" t="s">
        <v>14456</v>
      </c>
      <c r="DB480" t="s">
        <v>36</v>
      </c>
      <c r="DC480" t="s">
        <v>37</v>
      </c>
      <c r="DD480">
        <v>11500000</v>
      </c>
      <c r="DE480">
        <v>1989</v>
      </c>
      <c r="DF480">
        <v>6.6</v>
      </c>
      <c r="DS480" t="s">
        <v>19583</v>
      </c>
      <c r="DT480">
        <v>95</v>
      </c>
      <c r="DV480" t="s">
        <v>13944</v>
      </c>
      <c r="DW480" t="s">
        <v>19584</v>
      </c>
      <c r="DX480" t="s">
        <v>36</v>
      </c>
      <c r="DY480" t="s">
        <v>37</v>
      </c>
      <c r="DZ480">
        <v>3000000</v>
      </c>
      <c r="EA480">
        <v>2014</v>
      </c>
      <c r="EB480">
        <v>4.8</v>
      </c>
      <c r="EZ480" t="s">
        <v>21486</v>
      </c>
      <c r="FA480">
        <v>89</v>
      </c>
      <c r="FC480" t="s">
        <v>21488</v>
      </c>
      <c r="FD480" t="s">
        <v>21489</v>
      </c>
      <c r="FE480" t="s">
        <v>36</v>
      </c>
      <c r="FF480" t="s">
        <v>368</v>
      </c>
      <c r="FG480">
        <v>1400000</v>
      </c>
      <c r="FH480">
        <v>2008</v>
      </c>
      <c r="FI480">
        <v>6.1</v>
      </c>
      <c r="FV480" t="s">
        <v>9102</v>
      </c>
      <c r="FW480">
        <v>100</v>
      </c>
      <c r="FX480">
        <v>21520719</v>
      </c>
      <c r="FY480" t="s">
        <v>327</v>
      </c>
      <c r="FZ480" t="s">
        <v>14216</v>
      </c>
      <c r="GA480" t="s">
        <v>36</v>
      </c>
      <c r="GB480" t="s">
        <v>37</v>
      </c>
      <c r="GD480">
        <v>2010</v>
      </c>
      <c r="GE480">
        <v>5.8</v>
      </c>
      <c r="GG480" t="s">
        <v>11439</v>
      </c>
      <c r="GH480">
        <v>103</v>
      </c>
      <c r="GI480">
        <v>410388</v>
      </c>
      <c r="GJ480" t="s">
        <v>7244</v>
      </c>
      <c r="GK480" t="s">
        <v>11441</v>
      </c>
      <c r="GL480" t="s">
        <v>674</v>
      </c>
      <c r="GM480" t="s">
        <v>675</v>
      </c>
      <c r="GN480">
        <v>2127519898</v>
      </c>
      <c r="GO480">
        <v>2004</v>
      </c>
      <c r="GP480">
        <v>6.9</v>
      </c>
      <c r="HC480" t="s">
        <v>3509</v>
      </c>
      <c r="HD480">
        <v>106</v>
      </c>
      <c r="HE480">
        <v>37760080</v>
      </c>
      <c r="HF480" t="s">
        <v>563</v>
      </c>
      <c r="HG480" t="s">
        <v>3511</v>
      </c>
      <c r="HH480" t="s">
        <v>36</v>
      </c>
      <c r="HI480" t="s">
        <v>37</v>
      </c>
      <c r="HJ480">
        <v>70000000</v>
      </c>
      <c r="HK480">
        <v>2004</v>
      </c>
      <c r="HL480">
        <v>6.1</v>
      </c>
    </row>
    <row r="481" spans="2:220" x14ac:dyDescent="0.2">
      <c r="B481" t="s">
        <v>4368</v>
      </c>
      <c r="C481">
        <v>102</v>
      </c>
      <c r="D481">
        <v>47285499</v>
      </c>
      <c r="E481" t="s">
        <v>6006</v>
      </c>
      <c r="F481" t="s">
        <v>9535</v>
      </c>
      <c r="G481" t="s">
        <v>36</v>
      </c>
      <c r="H481" t="s">
        <v>37</v>
      </c>
      <c r="I481">
        <v>26000000</v>
      </c>
      <c r="J481">
        <v>2003</v>
      </c>
      <c r="K481">
        <v>5</v>
      </c>
      <c r="M481" t="s">
        <v>5380</v>
      </c>
      <c r="N481">
        <v>94</v>
      </c>
      <c r="O481">
        <v>45507053</v>
      </c>
      <c r="P481" t="s">
        <v>975</v>
      </c>
      <c r="Q481" t="s">
        <v>12406</v>
      </c>
      <c r="R481" t="s">
        <v>36</v>
      </c>
      <c r="S481" t="s">
        <v>37</v>
      </c>
      <c r="T481">
        <v>16000000</v>
      </c>
      <c r="U481">
        <v>2012</v>
      </c>
      <c r="V481">
        <v>7.8</v>
      </c>
      <c r="AT481" t="s">
        <v>4164</v>
      </c>
      <c r="AU481">
        <v>124</v>
      </c>
      <c r="AV481">
        <v>56443482</v>
      </c>
      <c r="AW481" t="s">
        <v>345</v>
      </c>
      <c r="AX481" t="s">
        <v>4166</v>
      </c>
      <c r="AY481" t="s">
        <v>36</v>
      </c>
      <c r="AZ481" t="s">
        <v>37</v>
      </c>
      <c r="BA481">
        <v>60000000</v>
      </c>
      <c r="BB481">
        <v>2015</v>
      </c>
      <c r="BC481">
        <v>6.6</v>
      </c>
      <c r="BE481" t="s">
        <v>6866</v>
      </c>
      <c r="BF481">
        <v>96</v>
      </c>
      <c r="BG481">
        <v>12570442</v>
      </c>
      <c r="BH481" t="s">
        <v>1541</v>
      </c>
      <c r="BI481" t="s">
        <v>15043</v>
      </c>
      <c r="BJ481" t="s">
        <v>36</v>
      </c>
      <c r="BK481" t="s">
        <v>37</v>
      </c>
      <c r="BL481">
        <v>10000000</v>
      </c>
      <c r="BM481">
        <v>2005</v>
      </c>
      <c r="BN481">
        <v>6.8</v>
      </c>
      <c r="CA481" t="s">
        <v>3692</v>
      </c>
      <c r="CB481">
        <v>121</v>
      </c>
      <c r="CC481">
        <v>50007168</v>
      </c>
      <c r="CD481" t="s">
        <v>3692</v>
      </c>
      <c r="CE481" t="s">
        <v>5207</v>
      </c>
      <c r="CF481" t="s">
        <v>36</v>
      </c>
      <c r="CG481" t="s">
        <v>37</v>
      </c>
      <c r="CH481">
        <v>50000000</v>
      </c>
      <c r="CI481">
        <v>1997</v>
      </c>
      <c r="CJ481">
        <v>6.7</v>
      </c>
      <c r="CM481">
        <v>60</v>
      </c>
      <c r="CO481" t="s">
        <v>61</v>
      </c>
      <c r="CP481" t="s">
        <v>6985</v>
      </c>
      <c r="CQ481" t="s">
        <v>36</v>
      </c>
      <c r="CR481" t="s">
        <v>37</v>
      </c>
      <c r="CU481">
        <v>7.8</v>
      </c>
      <c r="CW481" t="s">
        <v>2841</v>
      </c>
      <c r="CX481">
        <v>106</v>
      </c>
      <c r="CY481">
        <v>148170000</v>
      </c>
      <c r="CZ481" t="s">
        <v>5251</v>
      </c>
      <c r="DA481" t="s">
        <v>14477</v>
      </c>
      <c r="DB481" t="s">
        <v>36</v>
      </c>
      <c r="DC481" t="s">
        <v>37</v>
      </c>
      <c r="DD481">
        <v>11000000</v>
      </c>
      <c r="DE481">
        <v>1984</v>
      </c>
      <c r="DF481">
        <v>7.2</v>
      </c>
      <c r="DS481" t="s">
        <v>13775</v>
      </c>
      <c r="DT481">
        <v>90</v>
      </c>
      <c r="DV481" t="s">
        <v>19631</v>
      </c>
      <c r="DW481" t="s">
        <v>19632</v>
      </c>
      <c r="DX481" t="s">
        <v>36</v>
      </c>
      <c r="DY481" t="s">
        <v>37</v>
      </c>
      <c r="DZ481">
        <v>3000000</v>
      </c>
      <c r="EA481">
        <v>2014</v>
      </c>
      <c r="EB481">
        <v>4.3</v>
      </c>
      <c r="EZ481" t="s">
        <v>17769</v>
      </c>
      <c r="FA481">
        <v>92</v>
      </c>
      <c r="FC481" t="s">
        <v>6006</v>
      </c>
      <c r="FD481" t="s">
        <v>21685</v>
      </c>
      <c r="FE481" t="s">
        <v>36</v>
      </c>
      <c r="FF481" t="s">
        <v>37</v>
      </c>
      <c r="FG481">
        <v>1000000</v>
      </c>
      <c r="FH481">
        <v>2002</v>
      </c>
      <c r="FI481">
        <v>7.2</v>
      </c>
      <c r="FV481" t="s">
        <v>5928</v>
      </c>
      <c r="FW481">
        <v>119</v>
      </c>
      <c r="FX481">
        <v>21413105</v>
      </c>
      <c r="FY481" t="s">
        <v>104</v>
      </c>
      <c r="FZ481" t="s">
        <v>10986</v>
      </c>
      <c r="GA481" t="s">
        <v>36</v>
      </c>
      <c r="GB481" t="s">
        <v>368</v>
      </c>
      <c r="GC481">
        <v>20000000</v>
      </c>
      <c r="GD481">
        <v>1990</v>
      </c>
      <c r="GE481">
        <v>6.8</v>
      </c>
      <c r="GG481" t="s">
        <v>16915</v>
      </c>
      <c r="GH481">
        <v>85</v>
      </c>
      <c r="GI481">
        <v>405614</v>
      </c>
      <c r="GJ481" t="s">
        <v>22713</v>
      </c>
      <c r="GK481" t="s">
        <v>23638</v>
      </c>
      <c r="GL481" t="s">
        <v>36</v>
      </c>
      <c r="GM481" t="s">
        <v>37</v>
      </c>
      <c r="GO481">
        <v>2011</v>
      </c>
      <c r="GP481">
        <v>6.7</v>
      </c>
      <c r="HC481" t="s">
        <v>6146</v>
      </c>
      <c r="HD481">
        <v>100</v>
      </c>
      <c r="HE481">
        <v>37652565</v>
      </c>
      <c r="HF481" t="s">
        <v>438</v>
      </c>
      <c r="HG481" t="s">
        <v>6147</v>
      </c>
      <c r="HH481" t="s">
        <v>36</v>
      </c>
      <c r="HI481" t="s">
        <v>37</v>
      </c>
      <c r="HJ481">
        <v>42000000</v>
      </c>
      <c r="HK481">
        <v>2011</v>
      </c>
      <c r="HL481">
        <v>5.4</v>
      </c>
    </row>
    <row r="482" spans="2:220" x14ac:dyDescent="0.2">
      <c r="B482" t="s">
        <v>3100</v>
      </c>
      <c r="C482">
        <v>100</v>
      </c>
      <c r="D482">
        <v>47000485</v>
      </c>
      <c r="E482" t="s">
        <v>3102</v>
      </c>
      <c r="F482" t="s">
        <v>3103</v>
      </c>
      <c r="G482" t="s">
        <v>36</v>
      </c>
      <c r="H482" t="s">
        <v>37</v>
      </c>
      <c r="I482">
        <v>75000000</v>
      </c>
      <c r="J482">
        <v>2010</v>
      </c>
      <c r="K482">
        <v>5.4</v>
      </c>
      <c r="M482" t="s">
        <v>4258</v>
      </c>
      <c r="N482">
        <v>107</v>
      </c>
      <c r="O482">
        <v>45506619</v>
      </c>
      <c r="P482" t="s">
        <v>2059</v>
      </c>
      <c r="Q482" t="s">
        <v>9274</v>
      </c>
      <c r="R482" t="s">
        <v>36</v>
      </c>
      <c r="S482" t="s">
        <v>55</v>
      </c>
      <c r="T482">
        <v>26000000</v>
      </c>
      <c r="U482">
        <v>2000</v>
      </c>
      <c r="V482">
        <v>7.8</v>
      </c>
      <c r="AT482" t="s">
        <v>8502</v>
      </c>
      <c r="AU482">
        <v>118</v>
      </c>
      <c r="AV482">
        <v>56398162</v>
      </c>
      <c r="AW482" t="s">
        <v>4441</v>
      </c>
      <c r="AX482" t="s">
        <v>10725</v>
      </c>
      <c r="AY482" t="s">
        <v>36</v>
      </c>
      <c r="AZ482" t="s">
        <v>37</v>
      </c>
      <c r="BA482">
        <v>20000000</v>
      </c>
      <c r="BB482">
        <v>2002</v>
      </c>
      <c r="BC482">
        <v>5.7</v>
      </c>
      <c r="BE482" t="s">
        <v>13010</v>
      </c>
      <c r="BF482">
        <v>121</v>
      </c>
      <c r="BG482">
        <v>12549485</v>
      </c>
      <c r="BH482" t="s">
        <v>7510</v>
      </c>
      <c r="BI482" t="s">
        <v>13012</v>
      </c>
      <c r="BJ482" t="s">
        <v>36</v>
      </c>
      <c r="BK482" t="s">
        <v>37</v>
      </c>
      <c r="BL482">
        <v>15000000</v>
      </c>
      <c r="BM482">
        <v>2006</v>
      </c>
      <c r="BN482">
        <v>6.2</v>
      </c>
      <c r="CA482" t="s">
        <v>12741</v>
      </c>
      <c r="CB482">
        <v>115</v>
      </c>
      <c r="CC482">
        <v>50003300</v>
      </c>
      <c r="CD482" t="s">
        <v>57</v>
      </c>
      <c r="CE482" t="s">
        <v>12743</v>
      </c>
      <c r="CF482" t="s">
        <v>36</v>
      </c>
      <c r="CG482" t="s">
        <v>37</v>
      </c>
      <c r="CH482">
        <v>15000000</v>
      </c>
      <c r="CI482">
        <v>1994</v>
      </c>
      <c r="CJ482">
        <v>7.3</v>
      </c>
      <c r="CL482" t="s">
        <v>6989</v>
      </c>
      <c r="CM482">
        <v>88</v>
      </c>
      <c r="CO482" t="s">
        <v>6991</v>
      </c>
      <c r="CP482" t="s">
        <v>6992</v>
      </c>
      <c r="CQ482" t="s">
        <v>36</v>
      </c>
      <c r="CR482" t="s">
        <v>890</v>
      </c>
      <c r="CS482">
        <v>40000000</v>
      </c>
      <c r="CT482">
        <v>2014</v>
      </c>
      <c r="CU482">
        <v>6.4</v>
      </c>
      <c r="CW482" t="s">
        <v>1430</v>
      </c>
      <c r="CX482">
        <v>125</v>
      </c>
      <c r="CY482">
        <v>460935665</v>
      </c>
      <c r="CZ482" t="s">
        <v>389</v>
      </c>
      <c r="DA482" t="s">
        <v>14482</v>
      </c>
      <c r="DB482" t="s">
        <v>36</v>
      </c>
      <c r="DC482" t="s">
        <v>37</v>
      </c>
      <c r="DD482">
        <v>11000000</v>
      </c>
      <c r="DE482">
        <v>1977</v>
      </c>
      <c r="DF482">
        <v>8.6999999999999993</v>
      </c>
      <c r="DS482" t="s">
        <v>1056</v>
      </c>
      <c r="DT482">
        <v>107</v>
      </c>
      <c r="DV482" t="s">
        <v>9491</v>
      </c>
      <c r="DW482" t="s">
        <v>9492</v>
      </c>
      <c r="DX482" t="s">
        <v>36</v>
      </c>
      <c r="DY482" t="s">
        <v>55</v>
      </c>
      <c r="DZ482">
        <v>2800000</v>
      </c>
      <c r="EA482">
        <v>1976</v>
      </c>
      <c r="EB482">
        <v>7.6</v>
      </c>
      <c r="EZ482" t="s">
        <v>21970</v>
      </c>
      <c r="FA482">
        <v>96</v>
      </c>
      <c r="FC482" t="s">
        <v>21972</v>
      </c>
      <c r="FD482" t="s">
        <v>21973</v>
      </c>
      <c r="FE482" t="s">
        <v>36</v>
      </c>
      <c r="FF482" t="s">
        <v>55</v>
      </c>
      <c r="FG482">
        <v>1000000</v>
      </c>
      <c r="FH482">
        <v>2012</v>
      </c>
      <c r="FI482">
        <v>5.6</v>
      </c>
      <c r="FV482" t="s">
        <v>12216</v>
      </c>
      <c r="FW482">
        <v>105</v>
      </c>
      <c r="FX482">
        <v>21160089</v>
      </c>
      <c r="FY482" t="s">
        <v>1165</v>
      </c>
      <c r="FZ482" t="s">
        <v>12219</v>
      </c>
      <c r="GA482" t="s">
        <v>36</v>
      </c>
      <c r="GB482" t="s">
        <v>37</v>
      </c>
      <c r="GD482">
        <v>2006</v>
      </c>
      <c r="GE482">
        <v>6</v>
      </c>
      <c r="GG482" t="s">
        <v>21741</v>
      </c>
      <c r="GH482">
        <v>106</v>
      </c>
      <c r="GI482">
        <v>334658</v>
      </c>
      <c r="GJ482" t="s">
        <v>21742</v>
      </c>
      <c r="GK482" t="s">
        <v>21743</v>
      </c>
      <c r="GL482" t="s">
        <v>36</v>
      </c>
      <c r="GM482" t="s">
        <v>37</v>
      </c>
      <c r="GO482">
        <v>2014</v>
      </c>
      <c r="GP482">
        <v>7.3</v>
      </c>
      <c r="HC482" t="s">
        <v>3127</v>
      </c>
      <c r="HD482">
        <v>134</v>
      </c>
      <c r="HE482">
        <v>37600435</v>
      </c>
      <c r="HF482" t="s">
        <v>687</v>
      </c>
      <c r="HG482" t="s">
        <v>3130</v>
      </c>
      <c r="HH482" t="s">
        <v>36</v>
      </c>
      <c r="HI482" t="s">
        <v>37</v>
      </c>
      <c r="HJ482">
        <v>55000000</v>
      </c>
      <c r="HK482">
        <v>1995</v>
      </c>
      <c r="HL482">
        <v>5.9</v>
      </c>
    </row>
    <row r="483" spans="2:220" x14ac:dyDescent="0.2">
      <c r="B483" t="s">
        <v>726</v>
      </c>
      <c r="C483">
        <v>123</v>
      </c>
      <c r="D483">
        <v>46978995</v>
      </c>
      <c r="E483" t="s">
        <v>728</v>
      </c>
      <c r="F483" t="s">
        <v>729</v>
      </c>
      <c r="G483" t="s">
        <v>36</v>
      </c>
      <c r="H483" t="s">
        <v>37</v>
      </c>
      <c r="I483">
        <v>160000000</v>
      </c>
      <c r="J483">
        <v>2016</v>
      </c>
      <c r="K483">
        <v>7.3</v>
      </c>
      <c r="M483" t="s">
        <v>1309</v>
      </c>
      <c r="N483">
        <v>106</v>
      </c>
      <c r="O483">
        <v>45500797</v>
      </c>
      <c r="P483" t="s">
        <v>6522</v>
      </c>
      <c r="Q483" t="s">
        <v>6523</v>
      </c>
      <c r="R483" t="s">
        <v>36</v>
      </c>
      <c r="S483" t="s">
        <v>37</v>
      </c>
      <c r="T483">
        <v>40000000</v>
      </c>
      <c r="U483">
        <v>1992</v>
      </c>
      <c r="V483">
        <v>6</v>
      </c>
      <c r="AT483" t="s">
        <v>807</v>
      </c>
      <c r="AU483">
        <v>95</v>
      </c>
      <c r="AV483">
        <v>56127162</v>
      </c>
      <c r="AW483" t="s">
        <v>10722</v>
      </c>
      <c r="AX483" t="s">
        <v>11603</v>
      </c>
      <c r="AY483" t="s">
        <v>36</v>
      </c>
      <c r="AZ483" t="s">
        <v>37</v>
      </c>
      <c r="BA483">
        <v>18000000</v>
      </c>
      <c r="BB483">
        <v>2003</v>
      </c>
      <c r="BC483">
        <v>5.4</v>
      </c>
      <c r="BE483" t="s">
        <v>4354</v>
      </c>
      <c r="BF483">
        <v>94</v>
      </c>
      <c r="BG483">
        <v>12398628</v>
      </c>
      <c r="BH483" t="s">
        <v>6155</v>
      </c>
      <c r="BI483" t="s">
        <v>11196</v>
      </c>
      <c r="BJ483" t="s">
        <v>36</v>
      </c>
      <c r="BK483" t="s">
        <v>37</v>
      </c>
      <c r="BL483">
        <v>20000000</v>
      </c>
      <c r="BM483">
        <v>2002</v>
      </c>
      <c r="BN483">
        <v>6.1</v>
      </c>
      <c r="CA483" t="s">
        <v>6995</v>
      </c>
      <c r="CB483">
        <v>181</v>
      </c>
      <c r="CC483">
        <v>50000000</v>
      </c>
      <c r="CD483" t="s">
        <v>8900</v>
      </c>
      <c r="CE483" t="s">
        <v>15602</v>
      </c>
      <c r="CF483" t="s">
        <v>36</v>
      </c>
      <c r="CG483" t="s">
        <v>37</v>
      </c>
      <c r="CH483">
        <v>9000000</v>
      </c>
      <c r="CI483">
        <v>1971</v>
      </c>
      <c r="CJ483">
        <v>8</v>
      </c>
      <c r="CL483" t="s">
        <v>7441</v>
      </c>
      <c r="CM483">
        <v>102</v>
      </c>
      <c r="CO483" t="s">
        <v>7444</v>
      </c>
      <c r="CP483" t="s">
        <v>7445</v>
      </c>
      <c r="CQ483" t="s">
        <v>36</v>
      </c>
      <c r="CR483" t="s">
        <v>37</v>
      </c>
      <c r="CT483">
        <v>1976</v>
      </c>
      <c r="CU483">
        <v>7.3</v>
      </c>
      <c r="CW483" t="s">
        <v>14516</v>
      </c>
      <c r="CX483">
        <v>107</v>
      </c>
      <c r="CY483">
        <v>50461335</v>
      </c>
      <c r="CZ483" t="s">
        <v>487</v>
      </c>
      <c r="DA483" t="s">
        <v>14518</v>
      </c>
      <c r="DB483" t="s">
        <v>36</v>
      </c>
      <c r="DC483" t="s">
        <v>37</v>
      </c>
      <c r="DD483">
        <v>11000000</v>
      </c>
      <c r="DE483">
        <v>2014</v>
      </c>
      <c r="DF483">
        <v>6.8</v>
      </c>
      <c r="DS483" t="s">
        <v>19653</v>
      </c>
      <c r="DT483">
        <v>89</v>
      </c>
      <c r="DV483" t="s">
        <v>15760</v>
      </c>
      <c r="DW483" t="s">
        <v>19655</v>
      </c>
      <c r="DX483" t="s">
        <v>36</v>
      </c>
      <c r="DY483" t="s">
        <v>37</v>
      </c>
      <c r="DZ483">
        <v>3000000</v>
      </c>
      <c r="EA483">
        <v>2015</v>
      </c>
      <c r="EB483">
        <v>4</v>
      </c>
      <c r="EZ483" t="s">
        <v>22137</v>
      </c>
      <c r="FA483">
        <v>90</v>
      </c>
      <c r="FC483" t="s">
        <v>22138</v>
      </c>
      <c r="FD483" t="s">
        <v>22139</v>
      </c>
      <c r="FE483" t="s">
        <v>36</v>
      </c>
      <c r="FF483" t="s">
        <v>37</v>
      </c>
      <c r="FG483">
        <v>100000</v>
      </c>
      <c r="FH483">
        <v>2015</v>
      </c>
      <c r="FI483">
        <v>3.2</v>
      </c>
      <c r="FV483" t="s">
        <v>8506</v>
      </c>
      <c r="FW483">
        <v>133</v>
      </c>
      <c r="FX483">
        <v>21129348</v>
      </c>
      <c r="FY483" t="s">
        <v>298</v>
      </c>
      <c r="FZ483" t="s">
        <v>8508</v>
      </c>
      <c r="GA483" t="s">
        <v>36</v>
      </c>
      <c r="GB483" t="s">
        <v>37</v>
      </c>
      <c r="GC483">
        <v>35000000</v>
      </c>
      <c r="GD483">
        <v>2010</v>
      </c>
      <c r="GE483">
        <v>7.4</v>
      </c>
      <c r="GG483" t="s">
        <v>16218</v>
      </c>
      <c r="GH483">
        <v>93</v>
      </c>
      <c r="GI483">
        <v>298110</v>
      </c>
      <c r="GJ483" t="s">
        <v>16219</v>
      </c>
      <c r="GK483" t="s">
        <v>16220</v>
      </c>
      <c r="GL483" t="s">
        <v>36</v>
      </c>
      <c r="GM483" t="s">
        <v>266</v>
      </c>
      <c r="GN483">
        <v>8000000</v>
      </c>
      <c r="GO483">
        <v>2006</v>
      </c>
      <c r="GP483">
        <v>6.8</v>
      </c>
      <c r="HC483" t="s">
        <v>5347</v>
      </c>
      <c r="HD483">
        <v>109</v>
      </c>
      <c r="HE483">
        <v>37553932</v>
      </c>
      <c r="HF483" t="s">
        <v>4363</v>
      </c>
      <c r="HG483" t="s">
        <v>7417</v>
      </c>
      <c r="HH483" t="s">
        <v>36</v>
      </c>
      <c r="HI483" t="s">
        <v>37</v>
      </c>
      <c r="HJ483">
        <v>40000000</v>
      </c>
      <c r="HK483">
        <v>2011</v>
      </c>
      <c r="HL483">
        <v>6.7</v>
      </c>
    </row>
    <row r="484" spans="2:220" x14ac:dyDescent="0.2">
      <c r="B484" t="s">
        <v>3096</v>
      </c>
      <c r="C484">
        <v>124</v>
      </c>
      <c r="D484">
        <v>46975183</v>
      </c>
      <c r="E484" t="s">
        <v>4181</v>
      </c>
      <c r="F484" t="s">
        <v>4182</v>
      </c>
      <c r="G484" t="s">
        <v>36</v>
      </c>
      <c r="H484" t="s">
        <v>37</v>
      </c>
      <c r="I484">
        <v>61000000</v>
      </c>
      <c r="J484">
        <v>2007</v>
      </c>
      <c r="K484">
        <v>7.2</v>
      </c>
      <c r="M484" t="s">
        <v>1292</v>
      </c>
      <c r="N484">
        <v>116</v>
      </c>
      <c r="O484">
        <v>45434443</v>
      </c>
      <c r="P484" t="s">
        <v>111</v>
      </c>
      <c r="Q484" t="s">
        <v>3106</v>
      </c>
      <c r="R484" t="s">
        <v>36</v>
      </c>
      <c r="S484" t="s">
        <v>37</v>
      </c>
      <c r="T484">
        <v>75000000</v>
      </c>
      <c r="U484">
        <v>2015</v>
      </c>
      <c r="V484">
        <v>7.3</v>
      </c>
      <c r="AT484" t="s">
        <v>8291</v>
      </c>
      <c r="AU484">
        <v>85</v>
      </c>
      <c r="AV484">
        <v>56068547</v>
      </c>
      <c r="AW484" t="s">
        <v>8294</v>
      </c>
      <c r="AX484" t="s">
        <v>8295</v>
      </c>
      <c r="AY484" t="s">
        <v>36</v>
      </c>
      <c r="AZ484" t="s">
        <v>55</v>
      </c>
      <c r="BA484">
        <v>30000000</v>
      </c>
      <c r="BB484">
        <v>2005</v>
      </c>
      <c r="BC484">
        <v>7.5</v>
      </c>
      <c r="BE484" t="s">
        <v>1737</v>
      </c>
      <c r="BF484">
        <v>121</v>
      </c>
      <c r="BG484">
        <v>12281500</v>
      </c>
      <c r="BH484" t="s">
        <v>338</v>
      </c>
      <c r="BI484" t="s">
        <v>13923</v>
      </c>
      <c r="BJ484" t="s">
        <v>36</v>
      </c>
      <c r="BK484" t="s">
        <v>37</v>
      </c>
      <c r="BL484">
        <v>13000000</v>
      </c>
      <c r="BM484">
        <v>1993</v>
      </c>
      <c r="BN484">
        <v>8</v>
      </c>
      <c r="CA484" t="s">
        <v>4702</v>
      </c>
      <c r="CB484">
        <v>135</v>
      </c>
      <c r="CC484">
        <v>49994804</v>
      </c>
      <c r="CD484" t="s">
        <v>4705</v>
      </c>
      <c r="CE484" t="s">
        <v>4706</v>
      </c>
      <c r="CF484" t="s">
        <v>36</v>
      </c>
      <c r="CG484" t="s">
        <v>37</v>
      </c>
      <c r="CH484">
        <v>55000000</v>
      </c>
      <c r="CI484">
        <v>1996</v>
      </c>
      <c r="CJ484">
        <v>6.3</v>
      </c>
      <c r="CL484" t="s">
        <v>8710</v>
      </c>
      <c r="CM484">
        <v>91</v>
      </c>
      <c r="CO484" t="s">
        <v>8712</v>
      </c>
      <c r="CP484" t="s">
        <v>8713</v>
      </c>
      <c r="CQ484" t="s">
        <v>1462</v>
      </c>
      <c r="CR484" t="s">
        <v>1463</v>
      </c>
      <c r="CT484">
        <v>2009</v>
      </c>
      <c r="CU484">
        <v>7.2</v>
      </c>
      <c r="CW484" t="s">
        <v>77</v>
      </c>
      <c r="CX484">
        <v>88</v>
      </c>
      <c r="CY484">
        <v>11501093</v>
      </c>
      <c r="CZ484" t="s">
        <v>14616</v>
      </c>
      <c r="DA484" t="s">
        <v>14617</v>
      </c>
      <c r="DB484" t="s">
        <v>36</v>
      </c>
      <c r="DC484" t="s">
        <v>37</v>
      </c>
      <c r="DD484">
        <v>13000000</v>
      </c>
      <c r="DE484">
        <v>1992</v>
      </c>
      <c r="DF484">
        <v>7.6</v>
      </c>
      <c r="DS484" t="s">
        <v>19782</v>
      </c>
      <c r="DT484">
        <v>100</v>
      </c>
      <c r="DV484" t="s">
        <v>19460</v>
      </c>
      <c r="DW484" t="s">
        <v>19783</v>
      </c>
      <c r="DX484" t="s">
        <v>36</v>
      </c>
      <c r="DY484" t="s">
        <v>37</v>
      </c>
      <c r="DZ484">
        <v>2600000</v>
      </c>
      <c r="EA484">
        <v>2007</v>
      </c>
      <c r="EB484">
        <v>5.3</v>
      </c>
      <c r="EZ484" t="s">
        <v>22311</v>
      </c>
      <c r="FA484">
        <v>104</v>
      </c>
      <c r="FC484" t="s">
        <v>22313</v>
      </c>
      <c r="FD484" t="s">
        <v>22314</v>
      </c>
      <c r="FE484" t="s">
        <v>36</v>
      </c>
      <c r="FF484" t="s">
        <v>37</v>
      </c>
      <c r="FG484">
        <v>1000000</v>
      </c>
      <c r="FH484">
        <v>2014</v>
      </c>
      <c r="FI484">
        <v>6.3</v>
      </c>
      <c r="FV484" t="s">
        <v>2164</v>
      </c>
      <c r="FW484">
        <v>94</v>
      </c>
      <c r="FX484">
        <v>21005329</v>
      </c>
      <c r="FY484" t="s">
        <v>313</v>
      </c>
      <c r="FZ484" t="s">
        <v>17030</v>
      </c>
      <c r="GA484" t="s">
        <v>36</v>
      </c>
      <c r="GB484" t="s">
        <v>765</v>
      </c>
      <c r="GC484">
        <v>6000000</v>
      </c>
      <c r="GD484">
        <v>2002</v>
      </c>
      <c r="GE484">
        <v>6.4</v>
      </c>
      <c r="GG484" t="s">
        <v>9800</v>
      </c>
      <c r="GH484">
        <v>160</v>
      </c>
      <c r="GI484">
        <v>273420</v>
      </c>
      <c r="GJ484" t="s">
        <v>791</v>
      </c>
      <c r="GK484" t="s">
        <v>12319</v>
      </c>
      <c r="GL484" t="s">
        <v>36</v>
      </c>
      <c r="GM484" t="s">
        <v>1463</v>
      </c>
      <c r="GN484">
        <v>17000000</v>
      </c>
      <c r="GO484">
        <v>2006</v>
      </c>
      <c r="GP484">
        <v>5.5</v>
      </c>
      <c r="HC484" t="s">
        <v>3120</v>
      </c>
      <c r="HD484">
        <v>115</v>
      </c>
      <c r="HE484">
        <v>37442180</v>
      </c>
      <c r="HF484" t="s">
        <v>809</v>
      </c>
      <c r="HG484" t="s">
        <v>10830</v>
      </c>
      <c r="HH484" t="s">
        <v>36</v>
      </c>
      <c r="HI484" t="s">
        <v>37</v>
      </c>
      <c r="HJ484">
        <v>20000000</v>
      </c>
      <c r="HK484">
        <v>2006</v>
      </c>
      <c r="HL484">
        <v>6.2</v>
      </c>
    </row>
    <row r="485" spans="2:220" x14ac:dyDescent="0.2">
      <c r="B485" t="s">
        <v>5741</v>
      </c>
      <c r="C485">
        <v>121</v>
      </c>
      <c r="D485">
        <v>46875468</v>
      </c>
      <c r="E485" t="s">
        <v>8338</v>
      </c>
      <c r="F485" t="s">
        <v>8339</v>
      </c>
      <c r="G485" t="s">
        <v>36</v>
      </c>
      <c r="H485" t="s">
        <v>37</v>
      </c>
      <c r="I485">
        <v>30000000</v>
      </c>
      <c r="J485">
        <v>2015</v>
      </c>
      <c r="K485">
        <v>7.6</v>
      </c>
      <c r="M485" t="s">
        <v>311</v>
      </c>
      <c r="N485">
        <v>129</v>
      </c>
      <c r="O485">
        <v>45356386</v>
      </c>
      <c r="P485" t="s">
        <v>2771</v>
      </c>
      <c r="Q485" t="s">
        <v>2772</v>
      </c>
      <c r="R485" t="s">
        <v>2776</v>
      </c>
      <c r="S485" t="s">
        <v>37</v>
      </c>
      <c r="T485">
        <v>75000000</v>
      </c>
      <c r="U485">
        <v>2005</v>
      </c>
      <c r="V485">
        <v>5.9</v>
      </c>
      <c r="AT485" t="s">
        <v>2559</v>
      </c>
      <c r="AU485">
        <v>98</v>
      </c>
      <c r="AV485">
        <v>56044241</v>
      </c>
      <c r="AW485" t="s">
        <v>748</v>
      </c>
      <c r="AX485" t="s">
        <v>8250</v>
      </c>
      <c r="AY485" t="s">
        <v>36</v>
      </c>
      <c r="AZ485" t="s">
        <v>37</v>
      </c>
      <c r="BA485">
        <v>37000000</v>
      </c>
      <c r="BB485">
        <v>2004</v>
      </c>
      <c r="BC485">
        <v>6.1</v>
      </c>
      <c r="BE485" t="s">
        <v>2064</v>
      </c>
      <c r="BF485">
        <v>108</v>
      </c>
      <c r="BG485">
        <v>12232937</v>
      </c>
      <c r="BH485" t="s">
        <v>11204</v>
      </c>
      <c r="BI485" t="s">
        <v>11205</v>
      </c>
      <c r="BJ485" t="s">
        <v>36</v>
      </c>
      <c r="BK485" t="s">
        <v>37</v>
      </c>
      <c r="BL485">
        <v>22000000</v>
      </c>
      <c r="BM485">
        <v>2009</v>
      </c>
      <c r="BN485">
        <v>5.6</v>
      </c>
      <c r="CA485" t="s">
        <v>4501</v>
      </c>
      <c r="CB485">
        <v>125</v>
      </c>
      <c r="CC485">
        <v>49875589</v>
      </c>
      <c r="CD485" t="s">
        <v>2036</v>
      </c>
      <c r="CE485" t="s">
        <v>4503</v>
      </c>
      <c r="CF485" t="s">
        <v>36</v>
      </c>
      <c r="CG485" t="s">
        <v>37</v>
      </c>
      <c r="CH485">
        <v>58000000</v>
      </c>
      <c r="CI485">
        <v>2012</v>
      </c>
      <c r="CJ485">
        <v>5.9</v>
      </c>
      <c r="CL485" t="s">
        <v>8725</v>
      </c>
      <c r="CM485">
        <v>93</v>
      </c>
      <c r="CO485" t="s">
        <v>391</v>
      </c>
      <c r="CP485" t="s">
        <v>8726</v>
      </c>
      <c r="CQ485" t="s">
        <v>8729</v>
      </c>
      <c r="CR485" t="s">
        <v>765</v>
      </c>
      <c r="CT485">
        <v>2010</v>
      </c>
      <c r="CU485">
        <v>4.9000000000000004</v>
      </c>
      <c r="CW485" t="s">
        <v>7402</v>
      </c>
      <c r="CX485">
        <v>120</v>
      </c>
      <c r="CY485">
        <v>76600000</v>
      </c>
      <c r="CZ485" t="s">
        <v>7405</v>
      </c>
      <c r="DA485" t="s">
        <v>7406</v>
      </c>
      <c r="DB485" t="s">
        <v>36</v>
      </c>
      <c r="DC485" t="s">
        <v>37</v>
      </c>
      <c r="DD485">
        <v>10700000</v>
      </c>
      <c r="DE485">
        <v>1982</v>
      </c>
      <c r="DF485">
        <v>7.4</v>
      </c>
      <c r="DS485" t="s">
        <v>19844</v>
      </c>
      <c r="DT485">
        <v>99</v>
      </c>
      <c r="DV485" t="s">
        <v>19847</v>
      </c>
      <c r="DW485" t="s">
        <v>19848</v>
      </c>
      <c r="DX485" t="s">
        <v>1462</v>
      </c>
      <c r="DY485" t="s">
        <v>266</v>
      </c>
      <c r="DZ485">
        <v>3200000</v>
      </c>
      <c r="EA485">
        <v>2003</v>
      </c>
      <c r="EB485">
        <v>6.6</v>
      </c>
      <c r="EZ485" t="s">
        <v>22361</v>
      </c>
      <c r="FA485">
        <v>90</v>
      </c>
      <c r="FC485" t="s">
        <v>1170</v>
      </c>
      <c r="FD485" t="s">
        <v>22363</v>
      </c>
      <c r="FE485" t="s">
        <v>36</v>
      </c>
      <c r="FF485" t="s">
        <v>37</v>
      </c>
      <c r="FG485">
        <v>650000</v>
      </c>
      <c r="FH485">
        <v>2012</v>
      </c>
      <c r="FI485">
        <v>5.4</v>
      </c>
      <c r="FV485" t="s">
        <v>3345</v>
      </c>
      <c r="FW485">
        <v>105</v>
      </c>
      <c r="FX485">
        <v>20991497</v>
      </c>
      <c r="FY485" t="s">
        <v>180</v>
      </c>
      <c r="FZ485" t="s">
        <v>7196</v>
      </c>
      <c r="GA485" t="s">
        <v>36</v>
      </c>
      <c r="GB485" t="s">
        <v>37</v>
      </c>
      <c r="GC485">
        <v>37000000</v>
      </c>
      <c r="GD485">
        <v>2015</v>
      </c>
      <c r="GE485">
        <v>5.4</v>
      </c>
      <c r="GG485" t="s">
        <v>6975</v>
      </c>
      <c r="GH485">
        <v>129</v>
      </c>
      <c r="GI485">
        <v>261481</v>
      </c>
      <c r="GJ485" t="s">
        <v>2410</v>
      </c>
      <c r="GK485" t="s">
        <v>14344</v>
      </c>
      <c r="GL485" t="s">
        <v>7239</v>
      </c>
      <c r="GM485" t="s">
        <v>3857</v>
      </c>
      <c r="GN485">
        <v>12000000</v>
      </c>
      <c r="GO485">
        <v>2004</v>
      </c>
      <c r="GP485">
        <v>7.5</v>
      </c>
      <c r="HC485" t="s">
        <v>1524</v>
      </c>
      <c r="HD485">
        <v>123</v>
      </c>
      <c r="HE485">
        <v>37339525</v>
      </c>
      <c r="HF485" t="s">
        <v>250</v>
      </c>
      <c r="HG485" t="s">
        <v>5592</v>
      </c>
      <c r="HH485" t="s">
        <v>36</v>
      </c>
      <c r="HI485" t="s">
        <v>37</v>
      </c>
      <c r="HJ485">
        <v>48000000</v>
      </c>
      <c r="HK485">
        <v>1998</v>
      </c>
      <c r="HL485">
        <v>7</v>
      </c>
    </row>
    <row r="486" spans="2:220" x14ac:dyDescent="0.2">
      <c r="B486" t="s">
        <v>4912</v>
      </c>
      <c r="C486">
        <v>111</v>
      </c>
      <c r="D486">
        <v>46815748</v>
      </c>
      <c r="E486" t="s">
        <v>2375</v>
      </c>
      <c r="F486" t="s">
        <v>5844</v>
      </c>
      <c r="G486" t="s">
        <v>36</v>
      </c>
      <c r="H486" t="s">
        <v>37</v>
      </c>
      <c r="I486">
        <v>45000000</v>
      </c>
      <c r="J486">
        <v>1994</v>
      </c>
      <c r="K486">
        <v>6.3</v>
      </c>
      <c r="M486" t="s">
        <v>4980</v>
      </c>
      <c r="N486">
        <v>98</v>
      </c>
      <c r="O486">
        <v>44455658</v>
      </c>
      <c r="P486" t="s">
        <v>1637</v>
      </c>
      <c r="Q486" t="s">
        <v>9545</v>
      </c>
      <c r="R486" t="s">
        <v>36</v>
      </c>
      <c r="S486" t="s">
        <v>37</v>
      </c>
      <c r="T486">
        <v>25000000</v>
      </c>
      <c r="U486">
        <v>1997</v>
      </c>
      <c r="V486">
        <v>6.7</v>
      </c>
      <c r="AT486" t="s">
        <v>4120</v>
      </c>
      <c r="AU486">
        <v>92</v>
      </c>
      <c r="AV486">
        <v>55994557</v>
      </c>
      <c r="AW486" t="s">
        <v>2454</v>
      </c>
      <c r="AX486" t="s">
        <v>4121</v>
      </c>
      <c r="AY486" t="s">
        <v>36</v>
      </c>
      <c r="AZ486" t="s">
        <v>37</v>
      </c>
      <c r="BA486">
        <v>60000000</v>
      </c>
      <c r="BB486">
        <v>2012</v>
      </c>
      <c r="BC486">
        <v>7</v>
      </c>
      <c r="BE486" t="s">
        <v>13028</v>
      </c>
      <c r="BF486">
        <v>97</v>
      </c>
      <c r="BG486">
        <v>12212417</v>
      </c>
      <c r="BH486" t="s">
        <v>4396</v>
      </c>
      <c r="BI486" t="s">
        <v>13029</v>
      </c>
      <c r="BJ486" t="s">
        <v>36</v>
      </c>
      <c r="BK486" t="s">
        <v>37</v>
      </c>
      <c r="BL486">
        <v>15000000</v>
      </c>
      <c r="BM486">
        <v>2003</v>
      </c>
      <c r="BN486">
        <v>6.7</v>
      </c>
      <c r="CA486" t="s">
        <v>276</v>
      </c>
      <c r="CB486">
        <v>129</v>
      </c>
      <c r="CC486">
        <v>49874933</v>
      </c>
      <c r="CD486" t="s">
        <v>1070</v>
      </c>
      <c r="CE486" t="s">
        <v>9282</v>
      </c>
      <c r="CF486" t="s">
        <v>36</v>
      </c>
      <c r="CG486" t="s">
        <v>37</v>
      </c>
      <c r="CH486">
        <v>26000000</v>
      </c>
      <c r="CI486">
        <v>2013</v>
      </c>
      <c r="CJ486">
        <v>6.5</v>
      </c>
      <c r="CL486" t="s">
        <v>708</v>
      </c>
      <c r="CM486">
        <v>94</v>
      </c>
      <c r="CO486" t="s">
        <v>3739</v>
      </c>
      <c r="CP486" t="s">
        <v>9134</v>
      </c>
      <c r="CQ486" t="s">
        <v>36</v>
      </c>
      <c r="CR486" t="s">
        <v>9137</v>
      </c>
      <c r="CS486">
        <v>27000000</v>
      </c>
      <c r="CT486">
        <v>1984</v>
      </c>
      <c r="CU486">
        <v>7.4</v>
      </c>
      <c r="CW486" t="s">
        <v>14787</v>
      </c>
      <c r="CX486">
        <v>97</v>
      </c>
      <c r="CY486">
        <v>52200504</v>
      </c>
      <c r="CZ486" t="s">
        <v>7327</v>
      </c>
      <c r="DA486" t="s">
        <v>14879</v>
      </c>
      <c r="DB486" t="s">
        <v>36</v>
      </c>
      <c r="DC486" t="s">
        <v>266</v>
      </c>
      <c r="DD486">
        <v>10000000</v>
      </c>
      <c r="DE486">
        <v>2015</v>
      </c>
      <c r="DF486">
        <v>6.1</v>
      </c>
      <c r="DS486" t="s">
        <v>19939</v>
      </c>
      <c r="DT486">
        <v>87</v>
      </c>
      <c r="DV486" t="s">
        <v>377</v>
      </c>
      <c r="DW486" t="s">
        <v>19941</v>
      </c>
      <c r="DX486" t="s">
        <v>36</v>
      </c>
      <c r="DY486" t="s">
        <v>765</v>
      </c>
      <c r="DZ486">
        <v>2500000</v>
      </c>
      <c r="EA486">
        <v>2015</v>
      </c>
      <c r="EB486">
        <v>5</v>
      </c>
      <c r="EZ486" t="s">
        <v>22705</v>
      </c>
      <c r="FA486">
        <v>122</v>
      </c>
      <c r="FC486" t="s">
        <v>22706</v>
      </c>
      <c r="FD486" t="s">
        <v>22707</v>
      </c>
      <c r="FE486" t="s">
        <v>36</v>
      </c>
      <c r="FF486" t="s">
        <v>37</v>
      </c>
      <c r="FH486">
        <v>2015</v>
      </c>
      <c r="FI486">
        <v>2.2000000000000002</v>
      </c>
      <c r="FV486" t="s">
        <v>3345</v>
      </c>
      <c r="FW486">
        <v>105</v>
      </c>
      <c r="FX486">
        <v>20991497</v>
      </c>
      <c r="FY486" t="s">
        <v>180</v>
      </c>
      <c r="FZ486" t="s">
        <v>7196</v>
      </c>
      <c r="GA486" t="s">
        <v>36</v>
      </c>
      <c r="GB486" t="s">
        <v>37</v>
      </c>
      <c r="GC486">
        <v>37000000</v>
      </c>
      <c r="GD486">
        <v>2015</v>
      </c>
      <c r="GE486">
        <v>5.4</v>
      </c>
      <c r="GG486" t="s">
        <v>22644</v>
      </c>
      <c r="GH486">
        <v>94</v>
      </c>
      <c r="GI486">
        <v>237301</v>
      </c>
      <c r="GJ486" t="s">
        <v>5128</v>
      </c>
      <c r="GK486" t="s">
        <v>22645</v>
      </c>
      <c r="GL486" t="s">
        <v>36</v>
      </c>
      <c r="GM486" t="s">
        <v>55</v>
      </c>
      <c r="GN486">
        <v>500000</v>
      </c>
      <c r="GO486">
        <v>2010</v>
      </c>
      <c r="GP486">
        <v>6.4</v>
      </c>
      <c r="HC486" t="s">
        <v>12439</v>
      </c>
      <c r="HD486">
        <v>91</v>
      </c>
      <c r="HE486">
        <v>37300107</v>
      </c>
      <c r="HF486" t="s">
        <v>4515</v>
      </c>
      <c r="HG486" t="s">
        <v>12440</v>
      </c>
      <c r="HH486" t="s">
        <v>36</v>
      </c>
      <c r="HI486" t="s">
        <v>37</v>
      </c>
      <c r="HJ486">
        <v>16000000</v>
      </c>
      <c r="HK486">
        <v>2011</v>
      </c>
      <c r="HL486">
        <v>4.8</v>
      </c>
    </row>
    <row r="487" spans="2:220" x14ac:dyDescent="0.2">
      <c r="B487" t="s">
        <v>8050</v>
      </c>
      <c r="C487">
        <v>123</v>
      </c>
      <c r="D487">
        <v>46800000</v>
      </c>
      <c r="E487" t="s">
        <v>13391</v>
      </c>
      <c r="F487" t="s">
        <v>13392</v>
      </c>
      <c r="G487" t="s">
        <v>36</v>
      </c>
      <c r="H487" t="s">
        <v>55</v>
      </c>
      <c r="I487">
        <v>14000000</v>
      </c>
      <c r="J487">
        <v>1977</v>
      </c>
      <c r="K487">
        <v>7.1</v>
      </c>
      <c r="M487" t="s">
        <v>16448</v>
      </c>
      <c r="N487">
        <v>120</v>
      </c>
      <c r="O487">
        <v>43800000</v>
      </c>
      <c r="P487" t="s">
        <v>1091</v>
      </c>
      <c r="Q487" t="s">
        <v>16449</v>
      </c>
      <c r="R487" t="s">
        <v>36</v>
      </c>
      <c r="S487" t="s">
        <v>55</v>
      </c>
      <c r="T487">
        <v>7200000</v>
      </c>
      <c r="U487">
        <v>1971</v>
      </c>
      <c r="V487">
        <v>6.7</v>
      </c>
      <c r="AT487" t="s">
        <v>3086</v>
      </c>
      <c r="AU487">
        <v>118</v>
      </c>
      <c r="AV487">
        <v>55808744</v>
      </c>
      <c r="AW487" t="s">
        <v>1070</v>
      </c>
      <c r="AX487" t="s">
        <v>3089</v>
      </c>
      <c r="AY487" t="s">
        <v>36</v>
      </c>
      <c r="AZ487" t="s">
        <v>37</v>
      </c>
      <c r="BA487">
        <v>53000000</v>
      </c>
      <c r="BB487">
        <v>2005</v>
      </c>
      <c r="BC487">
        <v>5.7</v>
      </c>
      <c r="BE487" t="s">
        <v>17747</v>
      </c>
      <c r="BF487">
        <v>107</v>
      </c>
      <c r="BG487">
        <v>12200000</v>
      </c>
      <c r="BH487" t="s">
        <v>4644</v>
      </c>
      <c r="BI487" t="s">
        <v>17749</v>
      </c>
      <c r="BJ487" t="s">
        <v>36</v>
      </c>
      <c r="BK487" t="s">
        <v>37</v>
      </c>
      <c r="BL487">
        <v>5000000</v>
      </c>
      <c r="BM487">
        <v>1983</v>
      </c>
      <c r="BN487">
        <v>6.3</v>
      </c>
      <c r="CA487" t="s">
        <v>362</v>
      </c>
      <c r="CB487">
        <v>165</v>
      </c>
      <c r="CC487">
        <v>49551662</v>
      </c>
      <c r="CD487" t="s">
        <v>820</v>
      </c>
      <c r="CE487" t="s">
        <v>1220</v>
      </c>
      <c r="CF487" t="s">
        <v>36</v>
      </c>
      <c r="CG487" t="s">
        <v>368</v>
      </c>
      <c r="CH487">
        <v>130000000</v>
      </c>
      <c r="CI487">
        <v>2008</v>
      </c>
      <c r="CJ487">
        <v>6.6</v>
      </c>
      <c r="CM487">
        <v>30</v>
      </c>
      <c r="CO487" t="s">
        <v>9147</v>
      </c>
      <c r="CP487" t="s">
        <v>9148</v>
      </c>
      <c r="CQ487" t="s">
        <v>36</v>
      </c>
      <c r="CR487" t="s">
        <v>37</v>
      </c>
      <c r="CU487">
        <v>8.6999999999999993</v>
      </c>
      <c r="CW487" t="s">
        <v>7132</v>
      </c>
      <c r="CX487">
        <v>130</v>
      </c>
      <c r="CY487">
        <v>30651422</v>
      </c>
      <c r="CZ487" t="s">
        <v>1155</v>
      </c>
      <c r="DA487" t="s">
        <v>14897</v>
      </c>
      <c r="DB487" t="s">
        <v>36</v>
      </c>
      <c r="DC487" t="s">
        <v>37</v>
      </c>
      <c r="DD487">
        <v>10000000</v>
      </c>
      <c r="DE487">
        <v>1999</v>
      </c>
      <c r="DF487">
        <v>7.4</v>
      </c>
      <c r="DS487" t="s">
        <v>19944</v>
      </c>
      <c r="DT487">
        <v>94</v>
      </c>
      <c r="DV487" t="s">
        <v>3748</v>
      </c>
      <c r="DW487" t="s">
        <v>19946</v>
      </c>
      <c r="DX487" t="s">
        <v>36</v>
      </c>
      <c r="DY487" t="s">
        <v>37</v>
      </c>
      <c r="DZ487">
        <v>3500000</v>
      </c>
      <c r="EA487">
        <v>2016</v>
      </c>
      <c r="EB487">
        <v>6.3</v>
      </c>
      <c r="EZ487" t="s">
        <v>22711</v>
      </c>
      <c r="FA487">
        <v>90</v>
      </c>
      <c r="FC487" t="s">
        <v>10874</v>
      </c>
      <c r="FD487" t="s">
        <v>22712</v>
      </c>
      <c r="FE487" t="s">
        <v>36</v>
      </c>
      <c r="FF487" t="s">
        <v>37</v>
      </c>
      <c r="FG487">
        <v>500000</v>
      </c>
      <c r="FH487">
        <v>2011</v>
      </c>
      <c r="FI487">
        <v>6.6</v>
      </c>
      <c r="FV487" t="s">
        <v>12558</v>
      </c>
      <c r="FW487">
        <v>117</v>
      </c>
      <c r="FX487">
        <v>20966644</v>
      </c>
      <c r="FY487" t="s">
        <v>6214</v>
      </c>
      <c r="FZ487" t="s">
        <v>19199</v>
      </c>
      <c r="GA487" t="s">
        <v>36</v>
      </c>
      <c r="GB487" t="s">
        <v>55</v>
      </c>
      <c r="GC487">
        <v>3000000</v>
      </c>
      <c r="GD487">
        <v>1985</v>
      </c>
      <c r="GE487">
        <v>7.4</v>
      </c>
      <c r="GG487" t="s">
        <v>11092</v>
      </c>
      <c r="GH487">
        <v>86</v>
      </c>
      <c r="GI487">
        <v>206678</v>
      </c>
      <c r="GJ487" t="s">
        <v>6993</v>
      </c>
      <c r="GK487" t="s">
        <v>11460</v>
      </c>
      <c r="GL487" t="s">
        <v>7239</v>
      </c>
      <c r="GM487" t="s">
        <v>3857</v>
      </c>
      <c r="GO487">
        <v>2008</v>
      </c>
      <c r="GP487">
        <v>6.5</v>
      </c>
      <c r="HC487" t="s">
        <v>3374</v>
      </c>
      <c r="HD487">
        <v>94</v>
      </c>
      <c r="HE487">
        <v>36985501</v>
      </c>
      <c r="HF487" t="s">
        <v>3005</v>
      </c>
      <c r="HG487" t="s">
        <v>9290</v>
      </c>
      <c r="HH487" t="s">
        <v>36</v>
      </c>
      <c r="HI487" t="s">
        <v>37</v>
      </c>
      <c r="HJ487">
        <v>26000000</v>
      </c>
      <c r="HK487">
        <v>2002</v>
      </c>
      <c r="HL487">
        <v>5.2</v>
      </c>
    </row>
    <row r="488" spans="2:220" x14ac:dyDescent="0.2">
      <c r="B488" t="s">
        <v>3692</v>
      </c>
      <c r="C488">
        <v>136</v>
      </c>
      <c r="D488">
        <v>46700000</v>
      </c>
      <c r="E488" t="s">
        <v>3692</v>
      </c>
      <c r="F488" t="s">
        <v>10552</v>
      </c>
      <c r="G488" t="s">
        <v>36</v>
      </c>
      <c r="H488" t="s">
        <v>37</v>
      </c>
      <c r="I488">
        <v>21000000</v>
      </c>
      <c r="J488">
        <v>1982</v>
      </c>
      <c r="K488">
        <v>5.9</v>
      </c>
      <c r="M488" t="s">
        <v>4216</v>
      </c>
      <c r="N488">
        <v>100</v>
      </c>
      <c r="O488">
        <v>43337279</v>
      </c>
      <c r="P488" t="s">
        <v>298</v>
      </c>
      <c r="Q488" t="s">
        <v>4218</v>
      </c>
      <c r="R488" t="s">
        <v>36</v>
      </c>
      <c r="S488" t="s">
        <v>37</v>
      </c>
      <c r="T488">
        <v>60000000</v>
      </c>
      <c r="U488">
        <v>2009</v>
      </c>
      <c r="V488">
        <v>4.9000000000000004</v>
      </c>
      <c r="AT488" t="s">
        <v>3730</v>
      </c>
      <c r="AU488">
        <v>109</v>
      </c>
      <c r="AV488">
        <v>55802754</v>
      </c>
      <c r="AW488" t="s">
        <v>288</v>
      </c>
      <c r="AX488" t="s">
        <v>7354</v>
      </c>
      <c r="AY488" t="s">
        <v>36</v>
      </c>
      <c r="AZ488" t="s">
        <v>37</v>
      </c>
      <c r="BA488">
        <v>35000000</v>
      </c>
      <c r="BB488">
        <v>2011</v>
      </c>
      <c r="BC488">
        <v>6.6</v>
      </c>
      <c r="BE488" t="s">
        <v>8605</v>
      </c>
      <c r="BF488">
        <v>107</v>
      </c>
      <c r="BG488">
        <v>12026670</v>
      </c>
      <c r="BH488" t="s">
        <v>8224</v>
      </c>
      <c r="BI488" t="s">
        <v>8607</v>
      </c>
      <c r="BJ488" t="s">
        <v>36</v>
      </c>
      <c r="BK488" t="s">
        <v>37</v>
      </c>
      <c r="BL488">
        <v>45000000</v>
      </c>
      <c r="BM488">
        <v>2013</v>
      </c>
      <c r="BN488">
        <v>6.4</v>
      </c>
      <c r="CA488" t="s">
        <v>6692</v>
      </c>
      <c r="CB488">
        <v>102</v>
      </c>
      <c r="CC488">
        <v>49186871</v>
      </c>
      <c r="CD488" t="s">
        <v>350</v>
      </c>
      <c r="CE488" t="s">
        <v>8305</v>
      </c>
      <c r="CF488" t="s">
        <v>36</v>
      </c>
      <c r="CG488" t="s">
        <v>37</v>
      </c>
      <c r="CI488">
        <v>2005</v>
      </c>
      <c r="CJ488">
        <v>5.2</v>
      </c>
      <c r="CL488" t="s">
        <v>9152</v>
      </c>
      <c r="CM488">
        <v>109</v>
      </c>
      <c r="CO488" t="s">
        <v>9155</v>
      </c>
      <c r="CP488" t="s">
        <v>9156</v>
      </c>
      <c r="CQ488" t="s">
        <v>36</v>
      </c>
      <c r="CR488" t="s">
        <v>55</v>
      </c>
      <c r="CS488">
        <v>25000000</v>
      </c>
      <c r="CT488">
        <v>1985</v>
      </c>
      <c r="CU488">
        <v>6.7</v>
      </c>
      <c r="CW488" t="s">
        <v>2841</v>
      </c>
      <c r="CX488">
        <v>101</v>
      </c>
      <c r="CY488">
        <v>29500000</v>
      </c>
      <c r="CZ488" t="s">
        <v>2966</v>
      </c>
      <c r="DA488" t="s">
        <v>14906</v>
      </c>
      <c r="DB488" t="s">
        <v>36</v>
      </c>
      <c r="DC488" t="s">
        <v>37</v>
      </c>
      <c r="DD488">
        <v>10000000</v>
      </c>
      <c r="DE488">
        <v>1983</v>
      </c>
      <c r="DF488">
        <v>6.5</v>
      </c>
      <c r="DS488" t="s">
        <v>17171</v>
      </c>
      <c r="DT488">
        <v>90</v>
      </c>
      <c r="DV488" t="s">
        <v>20062</v>
      </c>
      <c r="DW488" t="s">
        <v>20063</v>
      </c>
      <c r="DX488" t="s">
        <v>36</v>
      </c>
      <c r="DY488" t="s">
        <v>266</v>
      </c>
      <c r="DZ488">
        <v>2500000</v>
      </c>
      <c r="EA488">
        <v>2007</v>
      </c>
      <c r="EB488">
        <v>6</v>
      </c>
      <c r="EZ488" t="s">
        <v>22733</v>
      </c>
      <c r="FA488">
        <v>90</v>
      </c>
      <c r="FC488" t="s">
        <v>22736</v>
      </c>
      <c r="FD488" t="s">
        <v>22737</v>
      </c>
      <c r="FE488" t="s">
        <v>36</v>
      </c>
      <c r="FF488" t="s">
        <v>37</v>
      </c>
      <c r="FH488">
        <v>2014</v>
      </c>
      <c r="FI488">
        <v>8.3000000000000007</v>
      </c>
      <c r="FV488" t="s">
        <v>12472</v>
      </c>
      <c r="FW488">
        <v>94</v>
      </c>
      <c r="FX488">
        <v>20627372</v>
      </c>
      <c r="FY488" t="s">
        <v>4597</v>
      </c>
      <c r="FZ488" t="s">
        <v>12473</v>
      </c>
      <c r="GA488" t="s">
        <v>36</v>
      </c>
      <c r="GB488" t="s">
        <v>37</v>
      </c>
      <c r="GC488">
        <v>16000000</v>
      </c>
      <c r="GD488">
        <v>2000</v>
      </c>
      <c r="GE488">
        <v>5.3</v>
      </c>
      <c r="GG488" t="s">
        <v>23193</v>
      </c>
      <c r="GH488">
        <v>75</v>
      </c>
      <c r="GI488">
        <v>203134</v>
      </c>
      <c r="GJ488" t="s">
        <v>23196</v>
      </c>
      <c r="GK488" t="s">
        <v>23197</v>
      </c>
      <c r="GL488" t="s">
        <v>36</v>
      </c>
      <c r="GM488" t="s">
        <v>37</v>
      </c>
      <c r="GN488">
        <v>250000</v>
      </c>
      <c r="GO488">
        <v>1997</v>
      </c>
      <c r="GP488">
        <v>7</v>
      </c>
      <c r="HC488" t="s">
        <v>3120</v>
      </c>
      <c r="HD488">
        <v>134</v>
      </c>
      <c r="HE488">
        <v>36976367</v>
      </c>
      <c r="HF488" t="s">
        <v>3200</v>
      </c>
      <c r="HG488" t="s">
        <v>3201</v>
      </c>
      <c r="HH488" t="s">
        <v>36</v>
      </c>
      <c r="HI488" t="s">
        <v>37</v>
      </c>
      <c r="HJ488">
        <v>75000000</v>
      </c>
      <c r="HK488">
        <v>1998</v>
      </c>
      <c r="HL488">
        <v>6</v>
      </c>
    </row>
    <row r="489" spans="2:220" x14ac:dyDescent="0.2">
      <c r="B489" t="s">
        <v>15536</v>
      </c>
      <c r="C489">
        <v>197</v>
      </c>
      <c r="D489">
        <v>46300000</v>
      </c>
      <c r="E489" t="s">
        <v>2959</v>
      </c>
      <c r="F489" t="s">
        <v>15537</v>
      </c>
      <c r="G489" t="s">
        <v>36</v>
      </c>
      <c r="H489" t="s">
        <v>37</v>
      </c>
      <c r="I489">
        <v>9400000</v>
      </c>
      <c r="J489">
        <v>1963</v>
      </c>
      <c r="K489">
        <v>7.6</v>
      </c>
      <c r="M489" t="s">
        <v>3834</v>
      </c>
      <c r="N489">
        <v>121</v>
      </c>
      <c r="O489">
        <v>43247140</v>
      </c>
      <c r="P489" t="s">
        <v>3039</v>
      </c>
      <c r="Q489" t="s">
        <v>3837</v>
      </c>
      <c r="R489" t="s">
        <v>36</v>
      </c>
      <c r="S489" t="s">
        <v>55</v>
      </c>
      <c r="T489">
        <v>55000000</v>
      </c>
      <c r="U489">
        <v>2015</v>
      </c>
      <c r="V489">
        <v>7.1</v>
      </c>
      <c r="AT489" t="s">
        <v>7425</v>
      </c>
      <c r="AU489">
        <v>84</v>
      </c>
      <c r="AV489">
        <v>55762229</v>
      </c>
      <c r="AW489" t="s">
        <v>4396</v>
      </c>
      <c r="AX489" t="s">
        <v>10358</v>
      </c>
      <c r="AY489" t="s">
        <v>36</v>
      </c>
      <c r="AZ489" t="s">
        <v>37</v>
      </c>
      <c r="BA489">
        <v>22000000</v>
      </c>
      <c r="BB489">
        <v>2001</v>
      </c>
      <c r="BC489">
        <v>4.8</v>
      </c>
      <c r="BE489" t="s">
        <v>17331</v>
      </c>
      <c r="BF489">
        <v>111</v>
      </c>
      <c r="BG489">
        <v>11905519</v>
      </c>
      <c r="BH489" t="s">
        <v>7261</v>
      </c>
      <c r="BI489" t="s">
        <v>17333</v>
      </c>
      <c r="BJ489" t="s">
        <v>13244</v>
      </c>
      <c r="BK489" t="s">
        <v>13245</v>
      </c>
      <c r="BL489">
        <v>200000000</v>
      </c>
      <c r="BM489">
        <v>2005</v>
      </c>
      <c r="BN489">
        <v>7.1</v>
      </c>
      <c r="CA489" t="s">
        <v>6394</v>
      </c>
      <c r="CB489">
        <v>109</v>
      </c>
      <c r="CC489">
        <v>49185998</v>
      </c>
      <c r="CD489" t="s">
        <v>1605</v>
      </c>
      <c r="CE489" t="s">
        <v>9056</v>
      </c>
      <c r="CF489" t="s">
        <v>36</v>
      </c>
      <c r="CG489" t="s">
        <v>37</v>
      </c>
      <c r="CH489">
        <v>30000000</v>
      </c>
      <c r="CI489">
        <v>2009</v>
      </c>
      <c r="CJ489">
        <v>7.4</v>
      </c>
      <c r="CM489">
        <v>7</v>
      </c>
      <c r="CO489" t="s">
        <v>9738</v>
      </c>
      <c r="CP489" t="s">
        <v>9739</v>
      </c>
      <c r="CQ489" t="s">
        <v>36</v>
      </c>
      <c r="CR489" t="s">
        <v>55</v>
      </c>
      <c r="CU489">
        <v>8.3000000000000007</v>
      </c>
      <c r="CW489" t="s">
        <v>14930</v>
      </c>
      <c r="CX489">
        <v>102</v>
      </c>
      <c r="CZ489" t="s">
        <v>233</v>
      </c>
      <c r="DA489" t="s">
        <v>14931</v>
      </c>
      <c r="DB489" t="s">
        <v>36</v>
      </c>
      <c r="DC489" t="s">
        <v>37</v>
      </c>
      <c r="DD489">
        <v>65000000</v>
      </c>
      <c r="DE489">
        <v>2016</v>
      </c>
      <c r="DF489">
        <v>7.3</v>
      </c>
      <c r="DS489" t="s">
        <v>14717</v>
      </c>
      <c r="DT489">
        <v>78</v>
      </c>
      <c r="DV489" t="s">
        <v>20089</v>
      </c>
      <c r="DW489" t="s">
        <v>20090</v>
      </c>
      <c r="DX489" t="s">
        <v>2776</v>
      </c>
      <c r="DY489" t="s">
        <v>3569</v>
      </c>
      <c r="DZ489">
        <v>1500000</v>
      </c>
      <c r="EA489">
        <v>2007</v>
      </c>
      <c r="EB489">
        <v>7.5</v>
      </c>
      <c r="EZ489" t="s">
        <v>22821</v>
      </c>
      <c r="FA489">
        <v>81</v>
      </c>
      <c r="FC489" t="s">
        <v>22823</v>
      </c>
      <c r="FD489" t="s">
        <v>22824</v>
      </c>
      <c r="FE489" t="s">
        <v>36</v>
      </c>
      <c r="FF489" t="s">
        <v>37</v>
      </c>
      <c r="FH489">
        <v>2013</v>
      </c>
      <c r="FI489">
        <v>4.0999999999999996</v>
      </c>
      <c r="FV489" t="s">
        <v>8493</v>
      </c>
      <c r="FW489">
        <v>105</v>
      </c>
      <c r="FX489">
        <v>20422207</v>
      </c>
      <c r="FY489" t="s">
        <v>2059</v>
      </c>
      <c r="FZ489" t="s">
        <v>8494</v>
      </c>
      <c r="GA489" t="s">
        <v>36</v>
      </c>
      <c r="GB489" t="s">
        <v>37</v>
      </c>
      <c r="GC489">
        <v>35000000</v>
      </c>
      <c r="GD489">
        <v>2004</v>
      </c>
      <c r="GE489">
        <v>5.2</v>
      </c>
      <c r="GG489" t="s">
        <v>9428</v>
      </c>
      <c r="GH489">
        <v>93</v>
      </c>
      <c r="GI489">
        <v>197148</v>
      </c>
      <c r="GJ489" t="s">
        <v>70</v>
      </c>
      <c r="GK489" t="s">
        <v>16383</v>
      </c>
      <c r="GL489" t="s">
        <v>36</v>
      </c>
      <c r="GM489" t="s">
        <v>55</v>
      </c>
      <c r="GN489">
        <v>7500000</v>
      </c>
      <c r="GO489">
        <v>2003</v>
      </c>
      <c r="GP489">
        <v>6.3</v>
      </c>
      <c r="HC489" t="s">
        <v>4227</v>
      </c>
      <c r="HD489">
        <v>127</v>
      </c>
      <c r="HE489">
        <v>36965395</v>
      </c>
      <c r="HF489" t="s">
        <v>436</v>
      </c>
      <c r="HG489" t="s">
        <v>4228</v>
      </c>
      <c r="HH489" t="s">
        <v>36</v>
      </c>
      <c r="HI489" t="s">
        <v>37</v>
      </c>
      <c r="HK489">
        <v>2009</v>
      </c>
      <c r="HL489">
        <v>7.1</v>
      </c>
    </row>
    <row r="490" spans="2:220" x14ac:dyDescent="0.2">
      <c r="B490" t="s">
        <v>4210</v>
      </c>
      <c r="C490">
        <v>113</v>
      </c>
      <c r="D490">
        <v>45996718</v>
      </c>
      <c r="E490" t="s">
        <v>4211</v>
      </c>
      <c r="F490" t="s">
        <v>4212</v>
      </c>
      <c r="G490" t="s">
        <v>36</v>
      </c>
      <c r="H490" t="s">
        <v>37</v>
      </c>
      <c r="I490">
        <v>60000000</v>
      </c>
      <c r="J490">
        <v>2013</v>
      </c>
      <c r="K490">
        <v>6.7</v>
      </c>
      <c r="M490" t="s">
        <v>4254</v>
      </c>
      <c r="N490">
        <v>116</v>
      </c>
      <c r="O490">
        <v>43119879</v>
      </c>
      <c r="P490" t="s">
        <v>59</v>
      </c>
      <c r="Q490" t="s">
        <v>4255</v>
      </c>
      <c r="R490" t="s">
        <v>36</v>
      </c>
      <c r="S490" t="s">
        <v>37</v>
      </c>
      <c r="T490">
        <v>60000000</v>
      </c>
      <c r="U490">
        <v>2002</v>
      </c>
      <c r="V490">
        <v>6.4</v>
      </c>
      <c r="AT490" t="s">
        <v>4691</v>
      </c>
      <c r="AU490">
        <v>91</v>
      </c>
      <c r="AV490">
        <v>55747724</v>
      </c>
      <c r="AW490" t="s">
        <v>477</v>
      </c>
      <c r="AX490" t="s">
        <v>4693</v>
      </c>
      <c r="AY490" t="s">
        <v>36</v>
      </c>
      <c r="AZ490" t="s">
        <v>37</v>
      </c>
      <c r="BA490">
        <v>55000000</v>
      </c>
      <c r="BB490">
        <v>2013</v>
      </c>
      <c r="BC490">
        <v>5.9</v>
      </c>
      <c r="BE490" t="s">
        <v>13023</v>
      </c>
      <c r="BF490">
        <v>92</v>
      </c>
      <c r="BG490">
        <v>11632420</v>
      </c>
      <c r="BH490" t="s">
        <v>335</v>
      </c>
      <c r="BI490" t="s">
        <v>13024</v>
      </c>
      <c r="BJ490" t="s">
        <v>36</v>
      </c>
      <c r="BK490" t="s">
        <v>37</v>
      </c>
      <c r="BM490">
        <v>2001</v>
      </c>
      <c r="BN490">
        <v>6.1</v>
      </c>
      <c r="CA490" t="s">
        <v>13710</v>
      </c>
      <c r="CB490">
        <v>117</v>
      </c>
      <c r="CC490">
        <v>49121934</v>
      </c>
      <c r="CD490" t="s">
        <v>1538</v>
      </c>
      <c r="CE490" t="s">
        <v>13711</v>
      </c>
      <c r="CF490" t="s">
        <v>36</v>
      </c>
      <c r="CG490" t="s">
        <v>37</v>
      </c>
      <c r="CH490">
        <v>13000000</v>
      </c>
      <c r="CI490">
        <v>2007</v>
      </c>
      <c r="CJ490">
        <v>6.1</v>
      </c>
      <c r="CM490">
        <v>30</v>
      </c>
      <c r="CO490" t="s">
        <v>2313</v>
      </c>
      <c r="CP490" t="s">
        <v>9865</v>
      </c>
      <c r="CQ490" t="s">
        <v>36</v>
      </c>
      <c r="CR490" t="s">
        <v>37</v>
      </c>
      <c r="CU490">
        <v>7.2</v>
      </c>
      <c r="CW490" t="s">
        <v>15095</v>
      </c>
      <c r="CX490">
        <v>95</v>
      </c>
      <c r="CY490">
        <v>7563670</v>
      </c>
      <c r="CZ490" t="s">
        <v>1145</v>
      </c>
      <c r="DA490" t="s">
        <v>15096</v>
      </c>
      <c r="DB490" t="s">
        <v>36</v>
      </c>
      <c r="DC490" t="s">
        <v>37</v>
      </c>
      <c r="DD490">
        <v>10000000</v>
      </c>
      <c r="DE490">
        <v>2008</v>
      </c>
      <c r="DF490">
        <v>5.2</v>
      </c>
      <c r="DS490" t="s">
        <v>20104</v>
      </c>
      <c r="DT490">
        <v>77</v>
      </c>
      <c r="DV490" t="s">
        <v>20105</v>
      </c>
      <c r="DW490" t="s">
        <v>20106</v>
      </c>
      <c r="DX490" t="s">
        <v>36</v>
      </c>
      <c r="DY490" t="s">
        <v>55</v>
      </c>
      <c r="EA490">
        <v>2015</v>
      </c>
      <c r="EB490">
        <v>4.8</v>
      </c>
      <c r="EZ490" t="s">
        <v>23129</v>
      </c>
      <c r="FA490">
        <v>96</v>
      </c>
      <c r="FC490" t="s">
        <v>16956</v>
      </c>
      <c r="FD490" t="s">
        <v>23130</v>
      </c>
      <c r="FE490" t="s">
        <v>36</v>
      </c>
      <c r="FF490" t="s">
        <v>37</v>
      </c>
      <c r="FG490">
        <v>250000</v>
      </c>
      <c r="FH490">
        <v>1981</v>
      </c>
      <c r="FI490">
        <v>4.5</v>
      </c>
      <c r="FV490" t="s">
        <v>17039</v>
      </c>
      <c r="FW490">
        <v>144</v>
      </c>
      <c r="FX490">
        <v>20400000</v>
      </c>
      <c r="FY490" t="s">
        <v>9667</v>
      </c>
      <c r="FZ490" t="s">
        <v>17041</v>
      </c>
      <c r="GA490" t="s">
        <v>36</v>
      </c>
      <c r="GB490" t="s">
        <v>37</v>
      </c>
      <c r="GC490">
        <v>8000000</v>
      </c>
      <c r="GD490">
        <v>1946</v>
      </c>
      <c r="GE490">
        <v>6.9</v>
      </c>
      <c r="GG490" t="s">
        <v>6825</v>
      </c>
      <c r="GH490">
        <v>118</v>
      </c>
      <c r="GI490">
        <v>146072</v>
      </c>
      <c r="GJ490" t="s">
        <v>11466</v>
      </c>
      <c r="GK490" t="s">
        <v>11467</v>
      </c>
      <c r="GL490" t="s">
        <v>1462</v>
      </c>
      <c r="GM490" t="s">
        <v>1463</v>
      </c>
      <c r="GN490">
        <v>140000000</v>
      </c>
      <c r="GO490">
        <v>1998</v>
      </c>
      <c r="GP490">
        <v>6</v>
      </c>
      <c r="HC490" t="s">
        <v>1056</v>
      </c>
      <c r="HD490">
        <v>102</v>
      </c>
      <c r="HE490">
        <v>36883539</v>
      </c>
      <c r="HF490" t="s">
        <v>975</v>
      </c>
      <c r="HG490" t="s">
        <v>5891</v>
      </c>
      <c r="HH490" t="s">
        <v>36</v>
      </c>
      <c r="HI490" t="s">
        <v>765</v>
      </c>
      <c r="HJ490">
        <v>52000000</v>
      </c>
      <c r="HK490">
        <v>2006</v>
      </c>
      <c r="HL490">
        <v>6.6</v>
      </c>
    </row>
    <row r="491" spans="2:220" x14ac:dyDescent="0.2">
      <c r="B491" t="s">
        <v>4552</v>
      </c>
      <c r="C491">
        <v>86</v>
      </c>
      <c r="D491">
        <v>45860039</v>
      </c>
      <c r="E491" t="s">
        <v>1070</v>
      </c>
      <c r="F491" t="s">
        <v>4555</v>
      </c>
      <c r="G491" t="s">
        <v>36</v>
      </c>
      <c r="H491" t="s">
        <v>37</v>
      </c>
      <c r="I491">
        <v>56000000</v>
      </c>
      <c r="J491">
        <v>2004</v>
      </c>
      <c r="K491">
        <v>6.2</v>
      </c>
      <c r="M491" t="s">
        <v>8050</v>
      </c>
      <c r="N491">
        <v>117</v>
      </c>
      <c r="O491">
        <v>43100000</v>
      </c>
      <c r="P491" t="s">
        <v>10177</v>
      </c>
      <c r="Q491" t="s">
        <v>15515</v>
      </c>
      <c r="R491" t="s">
        <v>36</v>
      </c>
      <c r="S491" t="s">
        <v>55</v>
      </c>
      <c r="T491">
        <v>9500000</v>
      </c>
      <c r="U491">
        <v>1967</v>
      </c>
      <c r="V491">
        <v>6.9</v>
      </c>
      <c r="AT491" t="s">
        <v>10750</v>
      </c>
      <c r="AU491">
        <v>100</v>
      </c>
      <c r="AV491">
        <v>55461307</v>
      </c>
      <c r="AW491" t="s">
        <v>288</v>
      </c>
      <c r="AX491" t="s">
        <v>10751</v>
      </c>
      <c r="AY491" t="s">
        <v>36</v>
      </c>
      <c r="AZ491" t="s">
        <v>37</v>
      </c>
      <c r="BA491">
        <v>20000000</v>
      </c>
      <c r="BB491">
        <v>2016</v>
      </c>
      <c r="BC491">
        <v>6.7</v>
      </c>
      <c r="BE491" t="s">
        <v>4039</v>
      </c>
      <c r="BF491">
        <v>122</v>
      </c>
      <c r="BG491">
        <v>11538204</v>
      </c>
      <c r="BH491" t="s">
        <v>436</v>
      </c>
      <c r="BI491" t="s">
        <v>9870</v>
      </c>
      <c r="BJ491" t="s">
        <v>36</v>
      </c>
      <c r="BK491" t="s">
        <v>37</v>
      </c>
      <c r="BL491">
        <v>25000000</v>
      </c>
      <c r="BM491">
        <v>2010</v>
      </c>
      <c r="BN491">
        <v>7</v>
      </c>
      <c r="CA491" t="s">
        <v>1316</v>
      </c>
      <c r="CB491">
        <v>119</v>
      </c>
      <c r="CC491">
        <v>49024969</v>
      </c>
      <c r="CD491" t="s">
        <v>136</v>
      </c>
      <c r="CE491" t="s">
        <v>10529</v>
      </c>
      <c r="CF491" t="s">
        <v>36</v>
      </c>
      <c r="CG491" t="s">
        <v>37</v>
      </c>
      <c r="CH491">
        <v>25000000</v>
      </c>
      <c r="CI491">
        <v>2007</v>
      </c>
      <c r="CJ491">
        <v>7.3</v>
      </c>
      <c r="CL491" t="s">
        <v>10021</v>
      </c>
      <c r="CM491">
        <v>88</v>
      </c>
      <c r="CO491" t="s">
        <v>970</v>
      </c>
      <c r="CP491" t="s">
        <v>10022</v>
      </c>
      <c r="CQ491" t="s">
        <v>36</v>
      </c>
      <c r="CR491" t="s">
        <v>1463</v>
      </c>
      <c r="CT491">
        <v>2010</v>
      </c>
      <c r="CU491">
        <v>6.1</v>
      </c>
      <c r="CW491" t="s">
        <v>15122</v>
      </c>
      <c r="CX491">
        <v>74</v>
      </c>
      <c r="CY491">
        <v>6491350</v>
      </c>
      <c r="CZ491" t="s">
        <v>1382</v>
      </c>
      <c r="DA491" t="s">
        <v>15123</v>
      </c>
      <c r="DB491" t="s">
        <v>36</v>
      </c>
      <c r="DC491" t="s">
        <v>37</v>
      </c>
      <c r="DD491">
        <v>10000000</v>
      </c>
      <c r="DE491">
        <v>2004</v>
      </c>
      <c r="DF491">
        <v>5.8</v>
      </c>
      <c r="DS491" t="s">
        <v>20430</v>
      </c>
      <c r="DT491">
        <v>97</v>
      </c>
      <c r="DV491" t="s">
        <v>11799</v>
      </c>
      <c r="DW491" t="s">
        <v>20433</v>
      </c>
      <c r="DX491" t="s">
        <v>36</v>
      </c>
      <c r="DY491" t="s">
        <v>37</v>
      </c>
      <c r="DZ491">
        <v>2000000</v>
      </c>
      <c r="EA491">
        <v>1993</v>
      </c>
      <c r="EB491">
        <v>5.9</v>
      </c>
      <c r="EZ491" t="s">
        <v>23134</v>
      </c>
      <c r="FA491">
        <v>97</v>
      </c>
      <c r="FC491" t="s">
        <v>4365</v>
      </c>
      <c r="FD491" t="s">
        <v>23136</v>
      </c>
      <c r="FE491" t="s">
        <v>36</v>
      </c>
      <c r="FF491" t="s">
        <v>37</v>
      </c>
      <c r="FG491">
        <v>300000</v>
      </c>
      <c r="FH491">
        <v>2011</v>
      </c>
      <c r="FI491">
        <v>6.4</v>
      </c>
      <c r="FV491" t="s">
        <v>2329</v>
      </c>
      <c r="FW491">
        <v>110</v>
      </c>
      <c r="FX491">
        <v>20315324</v>
      </c>
      <c r="FY491" t="s">
        <v>1970</v>
      </c>
      <c r="FZ491" t="s">
        <v>2330</v>
      </c>
      <c r="GA491" t="s">
        <v>36</v>
      </c>
      <c r="GB491" t="s">
        <v>765</v>
      </c>
      <c r="GC491">
        <v>75000000</v>
      </c>
      <c r="GD491">
        <v>2011</v>
      </c>
      <c r="GE491">
        <v>5.8</v>
      </c>
      <c r="GG491" t="s">
        <v>14785</v>
      </c>
      <c r="GH491">
        <v>150</v>
      </c>
      <c r="GI491">
        <v>140244</v>
      </c>
      <c r="GJ491" t="s">
        <v>5900</v>
      </c>
      <c r="GK491" t="s">
        <v>15938</v>
      </c>
      <c r="GL491" t="s">
        <v>36</v>
      </c>
      <c r="GM491" t="s">
        <v>37</v>
      </c>
      <c r="GN491">
        <v>8500000</v>
      </c>
      <c r="GO491">
        <v>2008</v>
      </c>
      <c r="GP491">
        <v>6.7</v>
      </c>
      <c r="HC491" t="s">
        <v>9582</v>
      </c>
      <c r="HD491">
        <v>98</v>
      </c>
      <c r="HE491">
        <v>36833473</v>
      </c>
      <c r="HF491" t="s">
        <v>500</v>
      </c>
      <c r="HG491" t="s">
        <v>9583</v>
      </c>
      <c r="HH491" t="s">
        <v>36</v>
      </c>
      <c r="HI491" t="s">
        <v>1463</v>
      </c>
      <c r="HJ491">
        <v>25000000</v>
      </c>
      <c r="HK491">
        <v>2001</v>
      </c>
      <c r="HL491">
        <v>6.6</v>
      </c>
    </row>
    <row r="492" spans="2:220" x14ac:dyDescent="0.2">
      <c r="B492" t="s">
        <v>7377</v>
      </c>
      <c r="C492">
        <v>92</v>
      </c>
      <c r="D492">
        <v>45802315</v>
      </c>
      <c r="E492" t="s">
        <v>7378</v>
      </c>
      <c r="F492" t="s">
        <v>7379</v>
      </c>
      <c r="G492" t="s">
        <v>36</v>
      </c>
      <c r="H492" t="s">
        <v>37</v>
      </c>
      <c r="I492">
        <v>35000000</v>
      </c>
      <c r="J492">
        <v>2009</v>
      </c>
      <c r="K492">
        <v>6.6</v>
      </c>
      <c r="M492" t="s">
        <v>3611</v>
      </c>
      <c r="N492">
        <v>101</v>
      </c>
      <c r="O492">
        <v>43060566</v>
      </c>
      <c r="P492" t="s">
        <v>57</v>
      </c>
      <c r="Q492" t="s">
        <v>4207</v>
      </c>
      <c r="R492" t="s">
        <v>36</v>
      </c>
      <c r="S492" t="s">
        <v>37</v>
      </c>
      <c r="T492">
        <v>60000000</v>
      </c>
      <c r="U492">
        <v>2002</v>
      </c>
      <c r="V492">
        <v>6.2</v>
      </c>
      <c r="AT492" t="s">
        <v>10750</v>
      </c>
      <c r="AU492">
        <v>100</v>
      </c>
      <c r="AV492">
        <v>55461307</v>
      </c>
      <c r="AW492" t="s">
        <v>288</v>
      </c>
      <c r="AX492" t="s">
        <v>10751</v>
      </c>
      <c r="AY492" t="s">
        <v>36</v>
      </c>
      <c r="AZ492" t="s">
        <v>37</v>
      </c>
      <c r="BA492">
        <v>20000000</v>
      </c>
      <c r="BB492">
        <v>2016</v>
      </c>
      <c r="BC492">
        <v>6.7</v>
      </c>
      <c r="BE492" t="s">
        <v>8415</v>
      </c>
      <c r="BF492">
        <v>118</v>
      </c>
      <c r="BG492">
        <v>11533945</v>
      </c>
      <c r="BH492" t="s">
        <v>20162</v>
      </c>
      <c r="BI492" t="s">
        <v>20163</v>
      </c>
      <c r="BJ492" t="s">
        <v>36</v>
      </c>
      <c r="BK492" t="s">
        <v>37</v>
      </c>
      <c r="BL492">
        <v>2000000</v>
      </c>
      <c r="BM492">
        <v>1999</v>
      </c>
      <c r="BN492">
        <v>7.6</v>
      </c>
      <c r="CA492" t="s">
        <v>7783</v>
      </c>
      <c r="CB492">
        <v>129</v>
      </c>
      <c r="CC492">
        <v>48814909</v>
      </c>
      <c r="CD492" t="s">
        <v>1744</v>
      </c>
      <c r="CE492" t="s">
        <v>7921</v>
      </c>
      <c r="CF492" t="s">
        <v>36</v>
      </c>
      <c r="CG492" t="s">
        <v>37</v>
      </c>
      <c r="CH492">
        <v>32000000</v>
      </c>
      <c r="CI492">
        <v>2000</v>
      </c>
      <c r="CJ492">
        <v>7.2</v>
      </c>
      <c r="CL492" t="s">
        <v>10041</v>
      </c>
      <c r="CM492">
        <v>85</v>
      </c>
      <c r="CO492" t="s">
        <v>8749</v>
      </c>
      <c r="CP492" t="s">
        <v>10043</v>
      </c>
      <c r="CQ492" t="s">
        <v>5639</v>
      </c>
      <c r="CR492" t="s">
        <v>7168</v>
      </c>
      <c r="CS492">
        <v>25000000</v>
      </c>
      <c r="CT492">
        <v>2010</v>
      </c>
      <c r="CU492">
        <v>5.2</v>
      </c>
      <c r="CW492" t="s">
        <v>5484</v>
      </c>
      <c r="CX492">
        <v>99</v>
      </c>
      <c r="CZ492" t="s">
        <v>15434</v>
      </c>
      <c r="DA492" t="s">
        <v>15435</v>
      </c>
      <c r="DB492" t="s">
        <v>36</v>
      </c>
      <c r="DC492" t="s">
        <v>37</v>
      </c>
      <c r="DD492">
        <v>10000000</v>
      </c>
      <c r="DE492">
        <v>2007</v>
      </c>
      <c r="DF492">
        <v>5.7</v>
      </c>
      <c r="DS492" t="s">
        <v>20446</v>
      </c>
      <c r="DT492">
        <v>87</v>
      </c>
      <c r="DV492" t="s">
        <v>20448</v>
      </c>
      <c r="DW492" t="s">
        <v>20449</v>
      </c>
      <c r="DX492" t="s">
        <v>36</v>
      </c>
      <c r="DY492" t="s">
        <v>37</v>
      </c>
      <c r="EA492">
        <v>2015</v>
      </c>
      <c r="EB492">
        <v>6</v>
      </c>
      <c r="EZ492" t="s">
        <v>23151</v>
      </c>
      <c r="FA492">
        <v>90</v>
      </c>
      <c r="FC492" t="s">
        <v>23153</v>
      </c>
      <c r="FD492" t="s">
        <v>23154</v>
      </c>
      <c r="FE492" t="s">
        <v>36</v>
      </c>
      <c r="FF492" t="s">
        <v>37</v>
      </c>
      <c r="FG492">
        <v>290000</v>
      </c>
      <c r="FH492">
        <v>2010</v>
      </c>
      <c r="FI492">
        <v>4.3</v>
      </c>
      <c r="FV492" t="s">
        <v>13452</v>
      </c>
      <c r="FW492">
        <v>103</v>
      </c>
      <c r="FX492">
        <v>20246959</v>
      </c>
      <c r="FY492" t="s">
        <v>638</v>
      </c>
      <c r="FZ492" t="s">
        <v>13454</v>
      </c>
      <c r="GA492" t="s">
        <v>36</v>
      </c>
      <c r="GB492" t="s">
        <v>37</v>
      </c>
      <c r="GC492">
        <v>14000000</v>
      </c>
      <c r="GD492">
        <v>2010</v>
      </c>
      <c r="GE492">
        <v>4.9000000000000004</v>
      </c>
      <c r="GG492" t="s">
        <v>20370</v>
      </c>
      <c r="GH492">
        <v>91</v>
      </c>
      <c r="GI492">
        <v>124494</v>
      </c>
      <c r="GJ492" t="s">
        <v>20373</v>
      </c>
      <c r="GK492" t="s">
        <v>20374</v>
      </c>
      <c r="GL492" t="s">
        <v>36</v>
      </c>
      <c r="GM492" t="s">
        <v>37</v>
      </c>
      <c r="GN492">
        <v>2000000</v>
      </c>
      <c r="GO492">
        <v>1998</v>
      </c>
      <c r="GP492">
        <v>6.7</v>
      </c>
      <c r="HC492" t="s">
        <v>5085</v>
      </c>
      <c r="HD492">
        <v>120</v>
      </c>
      <c r="HE492">
        <v>36733909</v>
      </c>
      <c r="HF492" t="s">
        <v>7942</v>
      </c>
      <c r="HG492" t="s">
        <v>7943</v>
      </c>
      <c r="HH492" t="s">
        <v>36</v>
      </c>
      <c r="HI492" t="s">
        <v>37</v>
      </c>
      <c r="HJ492">
        <v>32000000</v>
      </c>
      <c r="HK492">
        <v>1993</v>
      </c>
      <c r="HL492">
        <v>7.1</v>
      </c>
    </row>
    <row r="493" spans="2:220" x14ac:dyDescent="0.2">
      <c r="B493" t="s">
        <v>185</v>
      </c>
      <c r="C493">
        <v>125</v>
      </c>
      <c r="D493">
        <v>45645204</v>
      </c>
      <c r="E493" t="s">
        <v>1145</v>
      </c>
      <c r="F493" t="s">
        <v>8319</v>
      </c>
      <c r="G493" t="s">
        <v>36</v>
      </c>
      <c r="H493" t="s">
        <v>37</v>
      </c>
      <c r="I493">
        <v>30000000</v>
      </c>
      <c r="J493">
        <v>1989</v>
      </c>
      <c r="K493">
        <v>6.6</v>
      </c>
      <c r="M493" t="s">
        <v>474</v>
      </c>
      <c r="N493">
        <v>85</v>
      </c>
      <c r="O493">
        <v>42776259</v>
      </c>
      <c r="P493" t="s">
        <v>1548</v>
      </c>
      <c r="Q493" t="s">
        <v>1549</v>
      </c>
      <c r="R493" t="s">
        <v>36</v>
      </c>
      <c r="S493" t="s">
        <v>37</v>
      </c>
      <c r="T493">
        <v>112000000</v>
      </c>
      <c r="U493">
        <v>2010</v>
      </c>
      <c r="V493">
        <v>4.9000000000000004</v>
      </c>
      <c r="AT493" t="s">
        <v>6415</v>
      </c>
      <c r="AU493">
        <v>92</v>
      </c>
      <c r="AV493">
        <v>55291815</v>
      </c>
      <c r="AW493" t="s">
        <v>487</v>
      </c>
      <c r="AX493" t="s">
        <v>7357</v>
      </c>
      <c r="AY493" t="s">
        <v>36</v>
      </c>
      <c r="AZ493" t="s">
        <v>37</v>
      </c>
      <c r="BA493">
        <v>35000000</v>
      </c>
      <c r="BB493">
        <v>2016</v>
      </c>
      <c r="BC493">
        <v>6</v>
      </c>
      <c r="BE493" t="s">
        <v>4891</v>
      </c>
      <c r="BF493">
        <v>116</v>
      </c>
      <c r="BG493">
        <v>11326836</v>
      </c>
      <c r="BH493" t="s">
        <v>57</v>
      </c>
      <c r="BI493" t="s">
        <v>10525</v>
      </c>
      <c r="BJ493" t="s">
        <v>36</v>
      </c>
      <c r="BK493" t="s">
        <v>37</v>
      </c>
      <c r="BL493">
        <v>22000000</v>
      </c>
      <c r="BM493">
        <v>2013</v>
      </c>
      <c r="BN493">
        <v>6.8</v>
      </c>
      <c r="CA493" t="s">
        <v>848</v>
      </c>
      <c r="CB493">
        <v>111</v>
      </c>
      <c r="CC493">
        <v>48430355</v>
      </c>
      <c r="CD493" t="s">
        <v>442</v>
      </c>
      <c r="CE493" t="s">
        <v>3433</v>
      </c>
      <c r="CF493" t="s">
        <v>36</v>
      </c>
      <c r="CG493" t="s">
        <v>37</v>
      </c>
      <c r="CH493">
        <v>70000000</v>
      </c>
      <c r="CI493">
        <v>2011</v>
      </c>
      <c r="CJ493">
        <v>5.3</v>
      </c>
      <c r="CL493" t="s">
        <v>10538</v>
      </c>
      <c r="CM493">
        <v>106</v>
      </c>
      <c r="CO493" t="s">
        <v>10541</v>
      </c>
      <c r="CP493" t="s">
        <v>10542</v>
      </c>
      <c r="CQ493" t="s">
        <v>2776</v>
      </c>
      <c r="CR493" t="s">
        <v>3569</v>
      </c>
      <c r="CS493">
        <v>22000000</v>
      </c>
      <c r="CT493">
        <v>2013</v>
      </c>
      <c r="CU493">
        <v>6.7</v>
      </c>
      <c r="CW493" t="s">
        <v>15548</v>
      </c>
      <c r="CX493">
        <v>90</v>
      </c>
      <c r="CZ493" t="s">
        <v>15550</v>
      </c>
      <c r="DA493" t="s">
        <v>15551</v>
      </c>
      <c r="DB493" t="s">
        <v>36</v>
      </c>
      <c r="DC493" t="s">
        <v>266</v>
      </c>
      <c r="DD493">
        <v>9300000</v>
      </c>
      <c r="DE493">
        <v>1981</v>
      </c>
      <c r="DF493">
        <v>6.7</v>
      </c>
      <c r="DS493" t="s">
        <v>20461</v>
      </c>
      <c r="DT493">
        <v>88</v>
      </c>
      <c r="DV493" t="s">
        <v>16520</v>
      </c>
      <c r="DW493" t="s">
        <v>20463</v>
      </c>
      <c r="DX493" t="s">
        <v>36</v>
      </c>
      <c r="DY493" t="s">
        <v>55</v>
      </c>
      <c r="EA493">
        <v>2009</v>
      </c>
      <c r="EB493">
        <v>5.2</v>
      </c>
      <c r="EZ493" t="s">
        <v>23248</v>
      </c>
      <c r="FA493">
        <v>101</v>
      </c>
      <c r="FC493" t="s">
        <v>961</v>
      </c>
      <c r="FD493" t="s">
        <v>23249</v>
      </c>
      <c r="FE493" t="s">
        <v>36</v>
      </c>
      <c r="FF493" t="s">
        <v>55</v>
      </c>
      <c r="FH493">
        <v>2009</v>
      </c>
      <c r="FI493">
        <v>6.9</v>
      </c>
      <c r="FV493" t="s">
        <v>6295</v>
      </c>
      <c r="FW493">
        <v>107</v>
      </c>
      <c r="FX493">
        <v>20113965</v>
      </c>
      <c r="FY493" t="s">
        <v>2495</v>
      </c>
      <c r="FZ493" t="s">
        <v>6777</v>
      </c>
      <c r="GA493" t="s">
        <v>36</v>
      </c>
      <c r="GB493" t="s">
        <v>37</v>
      </c>
      <c r="GC493">
        <v>40000000</v>
      </c>
      <c r="GD493">
        <v>2012</v>
      </c>
      <c r="GE493">
        <v>6.5</v>
      </c>
      <c r="GG493" t="s">
        <v>7903</v>
      </c>
      <c r="GH493">
        <v>89</v>
      </c>
      <c r="GI493">
        <v>113155</v>
      </c>
      <c r="GJ493" t="s">
        <v>15555</v>
      </c>
      <c r="GK493" t="s">
        <v>15556</v>
      </c>
      <c r="GL493" t="s">
        <v>36</v>
      </c>
      <c r="GM493" t="s">
        <v>37</v>
      </c>
      <c r="GO493">
        <v>2009</v>
      </c>
      <c r="GP493">
        <v>6.1</v>
      </c>
      <c r="HC493" t="s">
        <v>5587</v>
      </c>
      <c r="HD493">
        <v>112</v>
      </c>
      <c r="HE493">
        <v>36665854</v>
      </c>
      <c r="HF493" t="s">
        <v>1188</v>
      </c>
      <c r="HG493" t="s">
        <v>6688</v>
      </c>
      <c r="HH493" t="s">
        <v>36</v>
      </c>
      <c r="HI493" t="s">
        <v>1463</v>
      </c>
      <c r="HJ493">
        <v>40000000</v>
      </c>
      <c r="HK493">
        <v>2011</v>
      </c>
      <c r="HL493">
        <v>6.4</v>
      </c>
    </row>
    <row r="494" spans="2:220" x14ac:dyDescent="0.2">
      <c r="B494" t="s">
        <v>1292</v>
      </c>
      <c r="C494">
        <v>116</v>
      </c>
      <c r="D494">
        <v>45434443</v>
      </c>
      <c r="E494" t="s">
        <v>111</v>
      </c>
      <c r="F494" t="s">
        <v>3106</v>
      </c>
      <c r="G494" t="s">
        <v>36</v>
      </c>
      <c r="H494" t="s">
        <v>37</v>
      </c>
      <c r="I494">
        <v>75000000</v>
      </c>
      <c r="J494">
        <v>2015</v>
      </c>
      <c r="K494">
        <v>7.3</v>
      </c>
      <c r="M494" t="s">
        <v>12765</v>
      </c>
      <c r="N494">
        <v>94</v>
      </c>
      <c r="O494">
        <v>42672630</v>
      </c>
      <c r="P494" t="s">
        <v>12768</v>
      </c>
      <c r="Q494" t="s">
        <v>12769</v>
      </c>
      <c r="R494" t="s">
        <v>36</v>
      </c>
      <c r="S494" t="s">
        <v>37</v>
      </c>
      <c r="T494">
        <v>17000000</v>
      </c>
      <c r="U494">
        <v>2003</v>
      </c>
      <c r="V494">
        <v>5.3</v>
      </c>
      <c r="AT494" t="s">
        <v>9514</v>
      </c>
      <c r="AU494">
        <v>113</v>
      </c>
      <c r="AV494">
        <v>55184721</v>
      </c>
      <c r="AW494" t="s">
        <v>6431</v>
      </c>
      <c r="AX494" t="s">
        <v>12738</v>
      </c>
      <c r="AY494" t="s">
        <v>36</v>
      </c>
      <c r="AZ494" t="s">
        <v>37</v>
      </c>
      <c r="BA494">
        <v>15000000</v>
      </c>
      <c r="BB494">
        <v>2007</v>
      </c>
      <c r="BC494">
        <v>5.6</v>
      </c>
      <c r="BE494" t="s">
        <v>5865</v>
      </c>
      <c r="BF494">
        <v>109</v>
      </c>
      <c r="BG494">
        <v>10965209</v>
      </c>
      <c r="BH494" t="s">
        <v>268</v>
      </c>
      <c r="BI494" t="s">
        <v>8653</v>
      </c>
      <c r="BJ494" t="s">
        <v>36</v>
      </c>
      <c r="BK494" t="s">
        <v>37</v>
      </c>
      <c r="BL494">
        <v>30000000</v>
      </c>
      <c r="BM494">
        <v>2001</v>
      </c>
      <c r="BN494">
        <v>6.1</v>
      </c>
      <c r="CA494" t="s">
        <v>683</v>
      </c>
      <c r="CB494">
        <v>129</v>
      </c>
      <c r="CC494">
        <v>48265581</v>
      </c>
      <c r="CD494" t="s">
        <v>5080</v>
      </c>
      <c r="CE494" t="s">
        <v>5213</v>
      </c>
      <c r="CF494" t="s">
        <v>36</v>
      </c>
      <c r="CG494" t="s">
        <v>37</v>
      </c>
      <c r="CH494">
        <v>50000000</v>
      </c>
      <c r="CI494">
        <v>1997</v>
      </c>
      <c r="CJ494">
        <v>7.8</v>
      </c>
      <c r="CM494">
        <v>24</v>
      </c>
      <c r="CO494" t="s">
        <v>11026</v>
      </c>
      <c r="CP494" t="s">
        <v>11027</v>
      </c>
      <c r="CQ494" t="s">
        <v>674</v>
      </c>
      <c r="CR494" t="s">
        <v>675</v>
      </c>
      <c r="CU494">
        <v>7</v>
      </c>
      <c r="CW494" t="s">
        <v>13466</v>
      </c>
      <c r="CX494">
        <v>87</v>
      </c>
      <c r="CY494">
        <v>33244684</v>
      </c>
      <c r="CZ494" t="s">
        <v>15629</v>
      </c>
      <c r="DA494" t="s">
        <v>15630</v>
      </c>
      <c r="DB494" t="s">
        <v>36</v>
      </c>
      <c r="DC494" t="s">
        <v>37</v>
      </c>
      <c r="DD494">
        <v>9000000</v>
      </c>
      <c r="DE494">
        <v>1988</v>
      </c>
      <c r="DF494">
        <v>6.5</v>
      </c>
      <c r="DS494" t="s">
        <v>20477</v>
      </c>
      <c r="DT494">
        <v>92</v>
      </c>
      <c r="DV494" t="s">
        <v>12035</v>
      </c>
      <c r="DW494" t="s">
        <v>20479</v>
      </c>
      <c r="DX494" t="s">
        <v>36</v>
      </c>
      <c r="DY494" t="s">
        <v>266</v>
      </c>
      <c r="DZ494">
        <v>100000</v>
      </c>
      <c r="EA494">
        <v>2011</v>
      </c>
      <c r="EB494">
        <v>6.1</v>
      </c>
      <c r="EZ494" t="s">
        <v>23434</v>
      </c>
      <c r="FA494">
        <v>90</v>
      </c>
      <c r="FC494" t="s">
        <v>22915</v>
      </c>
      <c r="FD494" t="s">
        <v>23435</v>
      </c>
      <c r="FE494" t="s">
        <v>36</v>
      </c>
      <c r="FF494" t="s">
        <v>37</v>
      </c>
      <c r="FG494">
        <v>200000</v>
      </c>
      <c r="FH494">
        <v>2003</v>
      </c>
      <c r="FI494">
        <v>5.0999999999999996</v>
      </c>
      <c r="FV494" t="s">
        <v>4216</v>
      </c>
      <c r="FW494">
        <v>117</v>
      </c>
      <c r="FX494">
        <v>20101861</v>
      </c>
      <c r="FY494" t="s">
        <v>5904</v>
      </c>
      <c r="FZ494" t="s">
        <v>5905</v>
      </c>
      <c r="GA494" t="s">
        <v>36</v>
      </c>
      <c r="GB494" t="s">
        <v>37</v>
      </c>
      <c r="GC494">
        <v>45000000</v>
      </c>
      <c r="GD494">
        <v>1996</v>
      </c>
      <c r="GE494">
        <v>6</v>
      </c>
      <c r="GG494" t="s">
        <v>23716</v>
      </c>
      <c r="GH494">
        <v>90</v>
      </c>
      <c r="GI494">
        <v>110536</v>
      </c>
      <c r="GJ494" t="s">
        <v>23718</v>
      </c>
      <c r="GK494" t="s">
        <v>23719</v>
      </c>
      <c r="GL494" t="s">
        <v>36</v>
      </c>
      <c r="GM494" t="s">
        <v>37</v>
      </c>
      <c r="GN494">
        <v>40000</v>
      </c>
      <c r="GO494">
        <v>2001</v>
      </c>
      <c r="GP494">
        <v>7</v>
      </c>
      <c r="HC494" t="s">
        <v>1322</v>
      </c>
      <c r="HD494">
        <v>123</v>
      </c>
      <c r="HE494">
        <v>36283504</v>
      </c>
      <c r="HF494" t="s">
        <v>703</v>
      </c>
      <c r="HG494" t="s">
        <v>6564</v>
      </c>
      <c r="HH494" t="s">
        <v>36</v>
      </c>
      <c r="HI494" t="s">
        <v>765</v>
      </c>
      <c r="HJ494">
        <v>40000000</v>
      </c>
      <c r="HK494">
        <v>1999</v>
      </c>
      <c r="HL494">
        <v>6.5</v>
      </c>
    </row>
    <row r="495" spans="2:220" x14ac:dyDescent="0.2">
      <c r="B495" t="s">
        <v>311</v>
      </c>
      <c r="C495">
        <v>129</v>
      </c>
      <c r="D495">
        <v>45356386</v>
      </c>
      <c r="E495" t="s">
        <v>2771</v>
      </c>
      <c r="F495" t="s">
        <v>2772</v>
      </c>
      <c r="G495" t="s">
        <v>2776</v>
      </c>
      <c r="H495" t="s">
        <v>37</v>
      </c>
      <c r="I495">
        <v>75000000</v>
      </c>
      <c r="J495">
        <v>2005</v>
      </c>
      <c r="K495">
        <v>5.9</v>
      </c>
      <c r="M495" t="s">
        <v>10564</v>
      </c>
      <c r="N495">
        <v>96</v>
      </c>
      <c r="O495">
        <v>42660000</v>
      </c>
      <c r="P495" t="s">
        <v>9442</v>
      </c>
      <c r="Q495" t="s">
        <v>10565</v>
      </c>
      <c r="R495" t="s">
        <v>36</v>
      </c>
      <c r="S495" t="s">
        <v>37</v>
      </c>
      <c r="T495">
        <v>17000000</v>
      </c>
      <c r="U495">
        <v>1993</v>
      </c>
      <c r="V495">
        <v>4.8</v>
      </c>
      <c r="AT495" t="s">
        <v>325</v>
      </c>
      <c r="AU495">
        <v>103</v>
      </c>
      <c r="AV495">
        <v>54758461</v>
      </c>
      <c r="AW495" t="s">
        <v>59</v>
      </c>
      <c r="AX495" t="s">
        <v>3743</v>
      </c>
      <c r="AY495" t="s">
        <v>36</v>
      </c>
      <c r="AZ495" t="s">
        <v>37</v>
      </c>
      <c r="BA495">
        <v>65000000</v>
      </c>
      <c r="BB495">
        <v>2012</v>
      </c>
      <c r="BC495">
        <v>6.3</v>
      </c>
      <c r="BE495" t="s">
        <v>8664</v>
      </c>
      <c r="BF495">
        <v>118</v>
      </c>
      <c r="BG495">
        <v>10880926</v>
      </c>
      <c r="BH495" t="s">
        <v>728</v>
      </c>
      <c r="BI495" t="s">
        <v>8665</v>
      </c>
      <c r="BJ495" t="s">
        <v>36</v>
      </c>
      <c r="BK495" t="s">
        <v>37</v>
      </c>
      <c r="BL495">
        <v>30000000</v>
      </c>
      <c r="BM495">
        <v>2013</v>
      </c>
      <c r="BN495">
        <v>6.5</v>
      </c>
      <c r="CA495" t="s">
        <v>5074</v>
      </c>
      <c r="CB495">
        <v>202</v>
      </c>
      <c r="CC495">
        <v>48169908</v>
      </c>
      <c r="CD495" t="s">
        <v>1725</v>
      </c>
      <c r="CE495" t="s">
        <v>7365</v>
      </c>
      <c r="CF495" t="s">
        <v>36</v>
      </c>
      <c r="CG495" t="s">
        <v>37</v>
      </c>
      <c r="CH495">
        <v>33000000</v>
      </c>
      <c r="CI495">
        <v>1992</v>
      </c>
      <c r="CJ495">
        <v>7.7</v>
      </c>
      <c r="CM495">
        <v>30</v>
      </c>
      <c r="CO495" t="s">
        <v>11482</v>
      </c>
      <c r="CP495" t="s">
        <v>11483</v>
      </c>
      <c r="CQ495" t="s">
        <v>36</v>
      </c>
      <c r="CR495" t="s">
        <v>55</v>
      </c>
      <c r="CU495">
        <v>7.2</v>
      </c>
      <c r="CW495" t="s">
        <v>15728</v>
      </c>
      <c r="CX495">
        <v>156</v>
      </c>
      <c r="CY495">
        <v>770629</v>
      </c>
      <c r="CZ495" t="s">
        <v>15730</v>
      </c>
      <c r="DA495" t="s">
        <v>15731</v>
      </c>
      <c r="DB495" t="s">
        <v>12698</v>
      </c>
      <c r="DC495" t="s">
        <v>5692</v>
      </c>
      <c r="DE495">
        <v>2016</v>
      </c>
      <c r="DF495">
        <v>7.7</v>
      </c>
      <c r="DS495" t="s">
        <v>20483</v>
      </c>
      <c r="DT495">
        <v>86</v>
      </c>
      <c r="DV495" t="s">
        <v>20485</v>
      </c>
      <c r="DW495" t="s">
        <v>20486</v>
      </c>
      <c r="DX495" t="s">
        <v>36</v>
      </c>
      <c r="DY495" t="s">
        <v>7985</v>
      </c>
      <c r="EA495">
        <v>2012</v>
      </c>
      <c r="EB495">
        <v>5.7</v>
      </c>
      <c r="EZ495" t="s">
        <v>23454</v>
      </c>
      <c r="FA495">
        <v>89</v>
      </c>
      <c r="FC495" t="s">
        <v>23457</v>
      </c>
      <c r="FD495" t="s">
        <v>23458</v>
      </c>
      <c r="FE495" t="s">
        <v>36</v>
      </c>
      <c r="FF495" t="s">
        <v>37</v>
      </c>
      <c r="FH495">
        <v>2014</v>
      </c>
      <c r="FI495">
        <v>6.8</v>
      </c>
      <c r="FV495" t="s">
        <v>15643</v>
      </c>
      <c r="FW495">
        <v>91</v>
      </c>
      <c r="FX495">
        <v>20035310</v>
      </c>
      <c r="FY495" t="s">
        <v>980</v>
      </c>
      <c r="FZ495" t="s">
        <v>15644</v>
      </c>
      <c r="GA495" t="s">
        <v>36</v>
      </c>
      <c r="GB495" t="s">
        <v>37</v>
      </c>
      <c r="GC495">
        <v>9000000</v>
      </c>
      <c r="GD495">
        <v>2000</v>
      </c>
      <c r="GE495">
        <v>4.9000000000000004</v>
      </c>
      <c r="GG495" t="s">
        <v>3167</v>
      </c>
      <c r="GH495">
        <v>84</v>
      </c>
      <c r="GI495">
        <v>90820</v>
      </c>
      <c r="GJ495" t="s">
        <v>139</v>
      </c>
      <c r="GK495" t="s">
        <v>3170</v>
      </c>
      <c r="GL495" t="s">
        <v>36</v>
      </c>
      <c r="GM495" t="s">
        <v>37</v>
      </c>
      <c r="GO495">
        <v>2009</v>
      </c>
      <c r="GP495">
        <v>6</v>
      </c>
      <c r="HC495" t="s">
        <v>3332</v>
      </c>
      <c r="HD495">
        <v>107</v>
      </c>
      <c r="HE495">
        <v>36279230</v>
      </c>
      <c r="HF495" t="s">
        <v>4245</v>
      </c>
      <c r="HG495" t="s">
        <v>4246</v>
      </c>
      <c r="HH495" t="s">
        <v>36</v>
      </c>
      <c r="HI495" t="s">
        <v>37</v>
      </c>
      <c r="HJ495">
        <v>60000000</v>
      </c>
      <c r="HK495">
        <v>2006</v>
      </c>
      <c r="HL495">
        <v>6.1</v>
      </c>
    </row>
    <row r="496" spans="2:220" x14ac:dyDescent="0.2">
      <c r="B496" t="s">
        <v>1625</v>
      </c>
      <c r="C496">
        <v>105</v>
      </c>
      <c r="D496">
        <v>45290318</v>
      </c>
      <c r="E496" t="s">
        <v>491</v>
      </c>
      <c r="F496" t="s">
        <v>6117</v>
      </c>
      <c r="G496" t="s">
        <v>36</v>
      </c>
      <c r="H496" t="s">
        <v>37</v>
      </c>
      <c r="I496">
        <v>42000000</v>
      </c>
      <c r="J496">
        <v>2012</v>
      </c>
      <c r="K496">
        <v>6.5</v>
      </c>
      <c r="M496" t="s">
        <v>7860</v>
      </c>
      <c r="N496">
        <v>111</v>
      </c>
      <c r="O496">
        <v>42652003</v>
      </c>
      <c r="P496" t="s">
        <v>3712</v>
      </c>
      <c r="Q496" t="s">
        <v>10796</v>
      </c>
      <c r="R496" t="s">
        <v>36</v>
      </c>
      <c r="S496" t="s">
        <v>37</v>
      </c>
      <c r="T496">
        <v>20000000</v>
      </c>
      <c r="U496">
        <v>2015</v>
      </c>
      <c r="V496">
        <v>6.8</v>
      </c>
      <c r="AT496" t="s">
        <v>14091</v>
      </c>
      <c r="AU496">
        <v>93</v>
      </c>
      <c r="AV496">
        <v>54724272</v>
      </c>
      <c r="AW496" t="s">
        <v>6082</v>
      </c>
      <c r="AX496" t="s">
        <v>14093</v>
      </c>
      <c r="AY496" t="s">
        <v>36</v>
      </c>
      <c r="AZ496" t="s">
        <v>37</v>
      </c>
      <c r="BA496">
        <v>12000000</v>
      </c>
      <c r="BB496">
        <v>2012</v>
      </c>
      <c r="BC496">
        <v>6.7</v>
      </c>
      <c r="BE496" t="s">
        <v>14059</v>
      </c>
      <c r="BF496">
        <v>92</v>
      </c>
      <c r="BG496">
        <v>10814185</v>
      </c>
      <c r="BH496" t="s">
        <v>80</v>
      </c>
      <c r="BI496" t="s">
        <v>16371</v>
      </c>
      <c r="BJ496" t="s">
        <v>36</v>
      </c>
      <c r="BK496" t="s">
        <v>37</v>
      </c>
      <c r="BL496">
        <v>8000000</v>
      </c>
      <c r="BM496">
        <v>2009</v>
      </c>
      <c r="BN496">
        <v>6.2</v>
      </c>
      <c r="CA496" t="s">
        <v>185</v>
      </c>
      <c r="CB496">
        <v>125</v>
      </c>
      <c r="CC496">
        <v>48154732</v>
      </c>
      <c r="CD496" t="s">
        <v>2822</v>
      </c>
      <c r="CE496" t="s">
        <v>5210</v>
      </c>
      <c r="CF496" t="s">
        <v>36</v>
      </c>
      <c r="CG496" t="s">
        <v>37</v>
      </c>
      <c r="CH496">
        <v>50000000</v>
      </c>
      <c r="CI496">
        <v>1997</v>
      </c>
      <c r="CJ496">
        <v>5.8</v>
      </c>
      <c r="CL496" t="s">
        <v>11511</v>
      </c>
      <c r="CM496">
        <v>83</v>
      </c>
      <c r="CO496" t="s">
        <v>1026</v>
      </c>
      <c r="CP496" t="s">
        <v>11512</v>
      </c>
      <c r="CQ496" t="s">
        <v>36</v>
      </c>
      <c r="CR496" t="s">
        <v>8142</v>
      </c>
      <c r="CS496">
        <v>20000000</v>
      </c>
      <c r="CT496">
        <v>2012</v>
      </c>
      <c r="CU496">
        <v>5.8</v>
      </c>
      <c r="CW496" t="s">
        <v>15801</v>
      </c>
      <c r="CX496">
        <v>76</v>
      </c>
      <c r="CZ496" t="s">
        <v>3162</v>
      </c>
      <c r="DA496" t="s">
        <v>15804</v>
      </c>
      <c r="DB496" t="s">
        <v>36</v>
      </c>
      <c r="DC496" t="s">
        <v>55</v>
      </c>
      <c r="DE496">
        <v>2010</v>
      </c>
      <c r="DF496">
        <v>5.7</v>
      </c>
      <c r="DS496" t="s">
        <v>20490</v>
      </c>
      <c r="DT496">
        <v>83</v>
      </c>
      <c r="DV496" t="s">
        <v>20492</v>
      </c>
      <c r="DW496" t="s">
        <v>20493</v>
      </c>
      <c r="DX496" t="s">
        <v>36</v>
      </c>
      <c r="DY496" t="s">
        <v>37</v>
      </c>
      <c r="DZ496">
        <v>2000000</v>
      </c>
      <c r="EA496">
        <v>2010</v>
      </c>
      <c r="EB496">
        <v>5.5</v>
      </c>
      <c r="EZ496" t="s">
        <v>23495</v>
      </c>
      <c r="FA496">
        <v>89</v>
      </c>
      <c r="FC496" t="s">
        <v>23498</v>
      </c>
      <c r="FD496" t="s">
        <v>23499</v>
      </c>
      <c r="FE496" t="s">
        <v>36</v>
      </c>
      <c r="FF496" t="s">
        <v>37</v>
      </c>
      <c r="FG496">
        <v>2500000</v>
      </c>
      <c r="FH496">
        <v>2008</v>
      </c>
      <c r="FI496">
        <v>5.4</v>
      </c>
      <c r="FV496" t="s">
        <v>6306</v>
      </c>
      <c r="FW496">
        <v>100</v>
      </c>
      <c r="FX496">
        <v>19900000</v>
      </c>
      <c r="FY496" t="s">
        <v>3881</v>
      </c>
      <c r="FZ496" t="s">
        <v>13434</v>
      </c>
      <c r="GA496" t="s">
        <v>36</v>
      </c>
      <c r="GB496" t="s">
        <v>37</v>
      </c>
      <c r="GC496">
        <v>20000000</v>
      </c>
      <c r="GD496">
        <v>1995</v>
      </c>
      <c r="GE496">
        <v>4.5</v>
      </c>
      <c r="GG496" t="s">
        <v>19926</v>
      </c>
      <c r="GH496">
        <v>90</v>
      </c>
      <c r="GI496">
        <v>75727</v>
      </c>
      <c r="GJ496" t="s">
        <v>7066</v>
      </c>
      <c r="GK496" t="s">
        <v>19927</v>
      </c>
      <c r="GL496" t="s">
        <v>2776</v>
      </c>
      <c r="GM496" t="s">
        <v>37</v>
      </c>
      <c r="GN496">
        <v>2500000</v>
      </c>
      <c r="GO496">
        <v>2008</v>
      </c>
      <c r="GP496">
        <v>5.9</v>
      </c>
      <c r="HC496" t="s">
        <v>843</v>
      </c>
      <c r="HD496">
        <v>107</v>
      </c>
      <c r="HE496">
        <v>36200000</v>
      </c>
      <c r="HF496" t="s">
        <v>14858</v>
      </c>
      <c r="HG496" t="s">
        <v>14859</v>
      </c>
      <c r="HH496" t="s">
        <v>36</v>
      </c>
      <c r="HI496" t="s">
        <v>368</v>
      </c>
      <c r="HJ496">
        <v>12305523</v>
      </c>
      <c r="HK496">
        <v>1985</v>
      </c>
      <c r="HL496">
        <v>6.2</v>
      </c>
    </row>
    <row r="497" spans="2:220" x14ac:dyDescent="0.2">
      <c r="B497" t="s">
        <v>7132</v>
      </c>
      <c r="C497">
        <v>107</v>
      </c>
      <c r="D497">
        <v>44867349</v>
      </c>
      <c r="E497" t="s">
        <v>975</v>
      </c>
      <c r="F497" t="s">
        <v>7133</v>
      </c>
      <c r="G497" t="s">
        <v>36</v>
      </c>
      <c r="H497" t="s">
        <v>37</v>
      </c>
      <c r="I497">
        <v>37000000</v>
      </c>
      <c r="J497">
        <v>2010</v>
      </c>
      <c r="K497">
        <v>5.6</v>
      </c>
      <c r="M497" t="s">
        <v>2789</v>
      </c>
      <c r="N497">
        <v>103</v>
      </c>
      <c r="O497">
        <v>42365600</v>
      </c>
      <c r="P497" t="s">
        <v>11572</v>
      </c>
      <c r="Q497" t="s">
        <v>14081</v>
      </c>
      <c r="R497" t="s">
        <v>36</v>
      </c>
      <c r="S497" t="s">
        <v>55</v>
      </c>
      <c r="T497">
        <v>5000000</v>
      </c>
      <c r="U497">
        <v>1981</v>
      </c>
      <c r="V497">
        <v>7</v>
      </c>
      <c r="AT497" t="s">
        <v>3301</v>
      </c>
      <c r="AU497">
        <v>113</v>
      </c>
      <c r="AV497">
        <v>54540525</v>
      </c>
      <c r="AW497" t="s">
        <v>1744</v>
      </c>
      <c r="AX497" t="s">
        <v>9308</v>
      </c>
      <c r="AY497" t="s">
        <v>36</v>
      </c>
      <c r="AZ497" t="s">
        <v>37</v>
      </c>
      <c r="BA497">
        <v>56000000</v>
      </c>
      <c r="BB497">
        <v>2011</v>
      </c>
      <c r="BC497">
        <v>5.7</v>
      </c>
      <c r="BE497" t="s">
        <v>13028</v>
      </c>
      <c r="BF497">
        <v>100</v>
      </c>
      <c r="BG497">
        <v>10725228</v>
      </c>
      <c r="BH497" t="s">
        <v>118</v>
      </c>
      <c r="BI497" t="s">
        <v>13931</v>
      </c>
      <c r="BJ497" t="s">
        <v>36</v>
      </c>
      <c r="BK497" t="s">
        <v>37</v>
      </c>
      <c r="BL497">
        <v>12500000</v>
      </c>
      <c r="BM497">
        <v>1992</v>
      </c>
      <c r="BN497">
        <v>7.8</v>
      </c>
      <c r="CA497" t="s">
        <v>1470</v>
      </c>
      <c r="CB497">
        <v>120</v>
      </c>
      <c r="CC497">
        <v>47952020</v>
      </c>
      <c r="CD497" t="s">
        <v>96</v>
      </c>
      <c r="CE497" t="s">
        <v>1471</v>
      </c>
      <c r="CF497" t="s">
        <v>36</v>
      </c>
      <c r="CG497" t="s">
        <v>37</v>
      </c>
      <c r="CH497">
        <v>115000000</v>
      </c>
      <c r="CI497">
        <v>2016</v>
      </c>
      <c r="CJ497">
        <v>6.1</v>
      </c>
      <c r="CL497" t="s">
        <v>12323</v>
      </c>
      <c r="CM497">
        <v>80</v>
      </c>
      <c r="CO497" t="s">
        <v>4981</v>
      </c>
      <c r="CP497" t="s">
        <v>12324</v>
      </c>
      <c r="CQ497" t="s">
        <v>1462</v>
      </c>
      <c r="CR497" t="s">
        <v>1463</v>
      </c>
      <c r="CS497">
        <v>11000000</v>
      </c>
      <c r="CT497">
        <v>2008</v>
      </c>
      <c r="CU497">
        <v>6.6</v>
      </c>
      <c r="CX497">
        <v>23</v>
      </c>
      <c r="CZ497" t="s">
        <v>3854</v>
      </c>
      <c r="DA497" t="s">
        <v>15827</v>
      </c>
      <c r="DB497" t="s">
        <v>36</v>
      </c>
      <c r="DC497" t="s">
        <v>37</v>
      </c>
      <c r="DF497">
        <v>7.9</v>
      </c>
      <c r="DS497" t="s">
        <v>20527</v>
      </c>
      <c r="DT497">
        <v>88</v>
      </c>
      <c r="DV497" t="s">
        <v>4950</v>
      </c>
      <c r="DW497" t="s">
        <v>20528</v>
      </c>
      <c r="DX497" t="s">
        <v>36</v>
      </c>
      <c r="DY497" t="s">
        <v>37</v>
      </c>
      <c r="DZ497">
        <v>2000000</v>
      </c>
      <c r="EA497">
        <v>2008</v>
      </c>
      <c r="EB497">
        <v>4.9000000000000004</v>
      </c>
      <c r="EZ497" t="s">
        <v>2493</v>
      </c>
      <c r="FA497">
        <v>96</v>
      </c>
      <c r="FC497" t="s">
        <v>18429</v>
      </c>
      <c r="FD497" t="s">
        <v>18430</v>
      </c>
      <c r="FE497" t="s">
        <v>36</v>
      </c>
      <c r="FF497" t="s">
        <v>37</v>
      </c>
      <c r="FG497">
        <v>114000</v>
      </c>
      <c r="FH497">
        <v>1968</v>
      </c>
      <c r="FI497">
        <v>8</v>
      </c>
      <c r="FV497" t="s">
        <v>7350</v>
      </c>
      <c r="FW497">
        <v>108</v>
      </c>
      <c r="FX497">
        <v>19693891</v>
      </c>
      <c r="FY497" t="s">
        <v>1420</v>
      </c>
      <c r="FZ497" t="s">
        <v>12228</v>
      </c>
      <c r="GA497" t="s">
        <v>36</v>
      </c>
      <c r="GB497" t="s">
        <v>37</v>
      </c>
      <c r="GC497">
        <v>34000000</v>
      </c>
      <c r="GD497">
        <v>2001</v>
      </c>
      <c r="GE497">
        <v>4.9000000000000004</v>
      </c>
      <c r="GG497" t="s">
        <v>12073</v>
      </c>
      <c r="GH497">
        <v>105</v>
      </c>
      <c r="GI497">
        <v>63260</v>
      </c>
      <c r="GJ497" t="s">
        <v>10306</v>
      </c>
      <c r="GK497" t="s">
        <v>12075</v>
      </c>
      <c r="GL497" t="s">
        <v>36</v>
      </c>
      <c r="GM497" t="s">
        <v>1463</v>
      </c>
      <c r="GN497">
        <v>14000000</v>
      </c>
      <c r="GO497">
        <v>2006</v>
      </c>
      <c r="GP497">
        <v>6.7</v>
      </c>
      <c r="HC497" t="s">
        <v>7062</v>
      </c>
      <c r="HD497">
        <v>91</v>
      </c>
      <c r="HE497">
        <v>36200000</v>
      </c>
      <c r="HF497" t="s">
        <v>20014</v>
      </c>
      <c r="HG497" t="s">
        <v>20015</v>
      </c>
      <c r="HH497" t="s">
        <v>36</v>
      </c>
      <c r="HI497" t="s">
        <v>37</v>
      </c>
      <c r="HJ497">
        <v>4000000</v>
      </c>
      <c r="HK497">
        <v>1982</v>
      </c>
      <c r="HL497">
        <v>5.7</v>
      </c>
    </row>
    <row r="498" spans="2:220" x14ac:dyDescent="0.2">
      <c r="B498" t="s">
        <v>1755</v>
      </c>
      <c r="C498">
        <v>88</v>
      </c>
      <c r="D498">
        <v>44793200</v>
      </c>
      <c r="E498" t="s">
        <v>17551</v>
      </c>
      <c r="F498" t="s">
        <v>17552</v>
      </c>
      <c r="G498" t="s">
        <v>36</v>
      </c>
      <c r="H498" t="s">
        <v>37</v>
      </c>
      <c r="I498">
        <v>4500000</v>
      </c>
      <c r="J498">
        <v>1987</v>
      </c>
      <c r="K498">
        <v>6.6</v>
      </c>
      <c r="M498" t="s">
        <v>4250</v>
      </c>
      <c r="N498">
        <v>91</v>
      </c>
      <c r="O498">
        <v>42194060</v>
      </c>
      <c r="P498" t="s">
        <v>1070</v>
      </c>
      <c r="Q498" t="s">
        <v>4251</v>
      </c>
      <c r="R498" t="s">
        <v>36</v>
      </c>
      <c r="S498" t="s">
        <v>3569</v>
      </c>
      <c r="T498">
        <v>70000000</v>
      </c>
      <c r="U498">
        <v>2009</v>
      </c>
      <c r="V498">
        <v>6.1</v>
      </c>
      <c r="AT498" t="s">
        <v>4514</v>
      </c>
      <c r="AU498">
        <v>116</v>
      </c>
      <c r="AV498">
        <v>54414716</v>
      </c>
      <c r="AW498" t="s">
        <v>118</v>
      </c>
      <c r="AX498" t="s">
        <v>6450</v>
      </c>
      <c r="AY498" t="s">
        <v>36</v>
      </c>
      <c r="AZ498" t="s">
        <v>37</v>
      </c>
      <c r="BA498">
        <v>42000000</v>
      </c>
      <c r="BB498">
        <v>2014</v>
      </c>
      <c r="BC498">
        <v>6.3</v>
      </c>
      <c r="BE498" t="s">
        <v>10458</v>
      </c>
      <c r="BF498">
        <v>104</v>
      </c>
      <c r="BG498">
        <v>10696210</v>
      </c>
      <c r="BH498" t="s">
        <v>31</v>
      </c>
      <c r="BI498" t="s">
        <v>10459</v>
      </c>
      <c r="BJ498" t="s">
        <v>36</v>
      </c>
      <c r="BK498" t="s">
        <v>37</v>
      </c>
      <c r="BL498">
        <v>23500000</v>
      </c>
      <c r="BM498">
        <v>1993</v>
      </c>
      <c r="BN498">
        <v>3.9</v>
      </c>
      <c r="CA498" t="s">
        <v>10779</v>
      </c>
      <c r="CB498">
        <v>96</v>
      </c>
      <c r="CC498">
        <v>47852604</v>
      </c>
      <c r="CD498" t="s">
        <v>6380</v>
      </c>
      <c r="CE498" t="s">
        <v>10780</v>
      </c>
      <c r="CF498" t="s">
        <v>36</v>
      </c>
      <c r="CG498" t="s">
        <v>37</v>
      </c>
      <c r="CH498">
        <v>20000000</v>
      </c>
      <c r="CI498">
        <v>2007</v>
      </c>
      <c r="CJ498">
        <v>5.9</v>
      </c>
      <c r="CL498" t="s">
        <v>7633</v>
      </c>
      <c r="CM498">
        <v>93</v>
      </c>
      <c r="CO498" t="s">
        <v>585</v>
      </c>
      <c r="CP498" t="s">
        <v>12591</v>
      </c>
      <c r="CQ498" t="s">
        <v>36</v>
      </c>
      <c r="CR498" t="s">
        <v>37</v>
      </c>
      <c r="CS498">
        <v>16000000</v>
      </c>
      <c r="CT498">
        <v>2009</v>
      </c>
      <c r="CU498">
        <v>8.1</v>
      </c>
      <c r="CW498" t="s">
        <v>1322</v>
      </c>
      <c r="CX498">
        <v>97</v>
      </c>
      <c r="CY498">
        <v>32222567</v>
      </c>
      <c r="CZ498" t="s">
        <v>4193</v>
      </c>
      <c r="DA498" t="s">
        <v>15835</v>
      </c>
      <c r="DB498" t="s">
        <v>36</v>
      </c>
      <c r="DC498" t="s">
        <v>37</v>
      </c>
      <c r="DE498">
        <v>1987</v>
      </c>
      <c r="DF498">
        <v>7.2</v>
      </c>
      <c r="DS498" t="s">
        <v>20554</v>
      </c>
      <c r="DT498">
        <v>80</v>
      </c>
      <c r="DV498" t="s">
        <v>199</v>
      </c>
      <c r="DW498" t="s">
        <v>20556</v>
      </c>
      <c r="DX498" t="s">
        <v>8729</v>
      </c>
      <c r="DY498" t="s">
        <v>9137</v>
      </c>
      <c r="EA498">
        <v>1967</v>
      </c>
      <c r="EB498">
        <v>6</v>
      </c>
      <c r="EZ498" t="s">
        <v>17611</v>
      </c>
      <c r="FA498">
        <v>87</v>
      </c>
      <c r="FC498" t="s">
        <v>23836</v>
      </c>
      <c r="FD498" t="s">
        <v>23837</v>
      </c>
      <c r="FE498" t="s">
        <v>36</v>
      </c>
      <c r="FF498" t="s">
        <v>37</v>
      </c>
      <c r="FG498">
        <v>70000</v>
      </c>
      <c r="FH498">
        <v>2011</v>
      </c>
      <c r="FI498">
        <v>5.8</v>
      </c>
      <c r="FV498" t="s">
        <v>155</v>
      </c>
      <c r="FW498">
        <v>118</v>
      </c>
      <c r="FX498">
        <v>19673424</v>
      </c>
      <c r="FY498" t="s">
        <v>2849</v>
      </c>
      <c r="FZ498" t="s">
        <v>2850</v>
      </c>
      <c r="GA498" t="s">
        <v>36</v>
      </c>
      <c r="GB498" t="s">
        <v>37</v>
      </c>
      <c r="GC498">
        <v>80000000</v>
      </c>
      <c r="GD498">
        <v>2009</v>
      </c>
      <c r="GE498">
        <v>5.8</v>
      </c>
      <c r="GG498" t="s">
        <v>21848</v>
      </c>
      <c r="GH498">
        <v>97</v>
      </c>
      <c r="GI498">
        <v>62480</v>
      </c>
      <c r="GJ498" t="s">
        <v>11384</v>
      </c>
      <c r="GK498" t="s">
        <v>21850</v>
      </c>
      <c r="GL498" t="s">
        <v>36</v>
      </c>
      <c r="GM498" t="s">
        <v>37</v>
      </c>
      <c r="GN498">
        <v>1000000</v>
      </c>
      <c r="GO498">
        <v>2015</v>
      </c>
      <c r="GP498">
        <v>5.5</v>
      </c>
      <c r="HC498" t="s">
        <v>2329</v>
      </c>
      <c r="HD498">
        <v>111</v>
      </c>
      <c r="HE498">
        <v>36064910</v>
      </c>
      <c r="HF498" t="s">
        <v>333</v>
      </c>
      <c r="HG498" t="s">
        <v>3767</v>
      </c>
      <c r="HH498" t="s">
        <v>36</v>
      </c>
      <c r="HI498" t="s">
        <v>37</v>
      </c>
      <c r="HJ498">
        <v>45000000</v>
      </c>
      <c r="HK498">
        <v>2008</v>
      </c>
      <c r="HL498">
        <v>6.4</v>
      </c>
    </row>
    <row r="499" spans="2:220" x14ac:dyDescent="0.2">
      <c r="B499" t="s">
        <v>13674</v>
      </c>
      <c r="C499">
        <v>107</v>
      </c>
      <c r="D499">
        <v>44726644</v>
      </c>
      <c r="E499" t="s">
        <v>4663</v>
      </c>
      <c r="F499" t="s">
        <v>13676</v>
      </c>
      <c r="G499" t="s">
        <v>36</v>
      </c>
      <c r="H499" t="s">
        <v>37</v>
      </c>
      <c r="I499">
        <v>13000000</v>
      </c>
      <c r="J499">
        <v>1988</v>
      </c>
      <c r="K499">
        <v>6.8</v>
      </c>
      <c r="M499" t="s">
        <v>4710</v>
      </c>
      <c r="N499">
        <v>122</v>
      </c>
      <c r="O499">
        <v>41609593</v>
      </c>
      <c r="P499" t="s">
        <v>1744</v>
      </c>
      <c r="Q499" t="s">
        <v>4711</v>
      </c>
      <c r="R499" t="s">
        <v>36</v>
      </c>
      <c r="S499" t="s">
        <v>55</v>
      </c>
      <c r="T499">
        <v>55000000</v>
      </c>
      <c r="U499">
        <v>1998</v>
      </c>
      <c r="V499">
        <v>7.3</v>
      </c>
      <c r="AT499" t="s">
        <v>7633</v>
      </c>
      <c r="AU499">
        <v>122</v>
      </c>
      <c r="AV499">
        <v>54235441</v>
      </c>
      <c r="AW499" t="s">
        <v>10366</v>
      </c>
      <c r="AX499" t="s">
        <v>10367</v>
      </c>
      <c r="AY499" t="s">
        <v>36</v>
      </c>
      <c r="AZ499" t="s">
        <v>37</v>
      </c>
      <c r="BA499">
        <v>22000000</v>
      </c>
      <c r="BB499">
        <v>2014</v>
      </c>
      <c r="BC499">
        <v>7.3</v>
      </c>
      <c r="BE499" t="s">
        <v>4963</v>
      </c>
      <c r="BF499">
        <v>115</v>
      </c>
      <c r="BG499">
        <v>10640645</v>
      </c>
      <c r="BH499" t="s">
        <v>388</v>
      </c>
      <c r="BI499" t="s">
        <v>6848</v>
      </c>
      <c r="BJ499" t="s">
        <v>36</v>
      </c>
      <c r="BK499" t="s">
        <v>37</v>
      </c>
      <c r="BL499">
        <v>40000000</v>
      </c>
      <c r="BM499">
        <v>2015</v>
      </c>
      <c r="BN499">
        <v>5.8</v>
      </c>
      <c r="CA499" t="s">
        <v>7035</v>
      </c>
      <c r="CB499">
        <v>109</v>
      </c>
      <c r="CC499">
        <v>47536959</v>
      </c>
      <c r="CD499" t="s">
        <v>5448</v>
      </c>
      <c r="CE499" t="s">
        <v>7036</v>
      </c>
      <c r="CF499" t="s">
        <v>36</v>
      </c>
      <c r="CG499" t="s">
        <v>37</v>
      </c>
      <c r="CH499">
        <v>10000000</v>
      </c>
      <c r="CI499">
        <v>2009</v>
      </c>
      <c r="CJ499">
        <v>7.3</v>
      </c>
      <c r="CL499" t="s">
        <v>13288</v>
      </c>
      <c r="CM499">
        <v>85</v>
      </c>
      <c r="CO499" t="s">
        <v>226</v>
      </c>
      <c r="CP499" t="s">
        <v>13289</v>
      </c>
      <c r="CQ499" t="s">
        <v>36</v>
      </c>
      <c r="CR499" t="s">
        <v>8142</v>
      </c>
      <c r="CS499">
        <v>20000000</v>
      </c>
      <c r="CT499">
        <v>2013</v>
      </c>
      <c r="CU499">
        <v>5.8</v>
      </c>
      <c r="CW499" t="s">
        <v>15852</v>
      </c>
      <c r="CX499">
        <v>98</v>
      </c>
      <c r="CZ499" t="s">
        <v>5737</v>
      </c>
      <c r="DA499" t="s">
        <v>15854</v>
      </c>
      <c r="DB499" t="s">
        <v>36</v>
      </c>
      <c r="DC499" t="s">
        <v>1463</v>
      </c>
      <c r="DD499">
        <v>9000000</v>
      </c>
      <c r="DE499">
        <v>1968</v>
      </c>
      <c r="DF499">
        <v>5.9</v>
      </c>
      <c r="DS499" t="s">
        <v>20581</v>
      </c>
      <c r="DT499">
        <v>88</v>
      </c>
      <c r="DV499" t="s">
        <v>20583</v>
      </c>
      <c r="DW499" t="s">
        <v>20584</v>
      </c>
      <c r="DX499" t="s">
        <v>36</v>
      </c>
      <c r="DY499" t="s">
        <v>37</v>
      </c>
      <c r="DZ499">
        <v>1250000</v>
      </c>
      <c r="EA499">
        <v>2015</v>
      </c>
      <c r="EB499">
        <v>3.4</v>
      </c>
      <c r="EZ499" t="s">
        <v>23878</v>
      </c>
      <c r="FA499">
        <v>47</v>
      </c>
      <c r="FC499" t="s">
        <v>23880</v>
      </c>
      <c r="FD499" t="s">
        <v>23881</v>
      </c>
      <c r="FE499" t="s">
        <v>36</v>
      </c>
      <c r="FF499" t="s">
        <v>37</v>
      </c>
      <c r="FG499">
        <v>50000</v>
      </c>
      <c r="FH499">
        <v>2005</v>
      </c>
      <c r="FI499">
        <v>7.3</v>
      </c>
      <c r="FV499" t="s">
        <v>5460</v>
      </c>
      <c r="FW499">
        <v>124</v>
      </c>
      <c r="FX499">
        <v>19445217</v>
      </c>
      <c r="FY499" t="s">
        <v>5462</v>
      </c>
      <c r="FZ499" t="s">
        <v>5463</v>
      </c>
      <c r="GA499" t="s">
        <v>36</v>
      </c>
      <c r="GB499" t="s">
        <v>37</v>
      </c>
      <c r="GC499">
        <v>60000000</v>
      </c>
      <c r="GD499">
        <v>2013</v>
      </c>
      <c r="GE499">
        <v>6.2</v>
      </c>
      <c r="GG499" t="s">
        <v>21458</v>
      </c>
      <c r="GH499">
        <v>110</v>
      </c>
      <c r="GI499">
        <v>56129</v>
      </c>
      <c r="GJ499" t="s">
        <v>9536</v>
      </c>
      <c r="GK499" t="s">
        <v>21460</v>
      </c>
      <c r="GL499" t="s">
        <v>36</v>
      </c>
      <c r="GM499" t="s">
        <v>266</v>
      </c>
      <c r="GN499">
        <v>1100000</v>
      </c>
      <c r="GO499">
        <v>2010</v>
      </c>
      <c r="GP499">
        <v>6.1</v>
      </c>
      <c r="HC499" t="s">
        <v>3086</v>
      </c>
      <c r="HD499">
        <v>123</v>
      </c>
      <c r="HE499">
        <v>36049108</v>
      </c>
      <c r="HF499" t="s">
        <v>632</v>
      </c>
      <c r="HG499" t="s">
        <v>15621</v>
      </c>
      <c r="HH499" t="s">
        <v>36</v>
      </c>
      <c r="HI499" t="s">
        <v>37</v>
      </c>
      <c r="HJ499">
        <v>9000000</v>
      </c>
      <c r="HK499">
        <v>1996</v>
      </c>
      <c r="HL499">
        <v>6.8</v>
      </c>
    </row>
    <row r="500" spans="2:220" x14ac:dyDescent="0.2">
      <c r="B500" t="s">
        <v>3086</v>
      </c>
      <c r="C500">
        <v>140</v>
      </c>
      <c r="D500">
        <v>44484065</v>
      </c>
      <c r="E500" t="s">
        <v>118</v>
      </c>
      <c r="F500" t="s">
        <v>5234</v>
      </c>
      <c r="G500" t="s">
        <v>36</v>
      </c>
      <c r="H500" t="s">
        <v>765</v>
      </c>
      <c r="I500">
        <v>50000000</v>
      </c>
      <c r="J500">
        <v>1998</v>
      </c>
      <c r="K500">
        <v>7.3</v>
      </c>
      <c r="M500" t="s">
        <v>4435</v>
      </c>
      <c r="N500">
        <v>90</v>
      </c>
      <c r="O500">
        <v>40485039</v>
      </c>
      <c r="P500" t="s">
        <v>586</v>
      </c>
      <c r="Q500" t="s">
        <v>14838</v>
      </c>
      <c r="R500" t="s">
        <v>36</v>
      </c>
      <c r="S500" t="s">
        <v>37</v>
      </c>
      <c r="T500">
        <v>10000000</v>
      </c>
      <c r="U500">
        <v>1989</v>
      </c>
      <c r="V500">
        <v>6.9</v>
      </c>
      <c r="AT500" t="s">
        <v>5243</v>
      </c>
      <c r="AU500">
        <v>148</v>
      </c>
      <c r="AV500">
        <v>54200000</v>
      </c>
      <c r="AW500" t="s">
        <v>7956</v>
      </c>
      <c r="AX500" t="s">
        <v>9098</v>
      </c>
      <c r="AY500" t="s">
        <v>36</v>
      </c>
      <c r="AZ500" t="s">
        <v>37</v>
      </c>
      <c r="BA500">
        <v>27000000</v>
      </c>
      <c r="BB500">
        <v>1980</v>
      </c>
      <c r="BC500">
        <v>7.9</v>
      </c>
      <c r="BE500" t="s">
        <v>5426</v>
      </c>
      <c r="BF500">
        <v>115</v>
      </c>
      <c r="BG500">
        <v>10556196</v>
      </c>
      <c r="BH500" t="s">
        <v>4339</v>
      </c>
      <c r="BI500" t="s">
        <v>5427</v>
      </c>
      <c r="BJ500" t="s">
        <v>36</v>
      </c>
      <c r="BK500" t="s">
        <v>37</v>
      </c>
      <c r="BL500">
        <v>50000000</v>
      </c>
      <c r="BM500">
        <v>1997</v>
      </c>
      <c r="BN500">
        <v>6.2</v>
      </c>
      <c r="CA500" t="s">
        <v>7035</v>
      </c>
      <c r="CB500">
        <v>109</v>
      </c>
      <c r="CC500">
        <v>47536959</v>
      </c>
      <c r="CD500" t="s">
        <v>5448</v>
      </c>
      <c r="CE500" t="s">
        <v>7036</v>
      </c>
      <c r="CF500" t="s">
        <v>36</v>
      </c>
      <c r="CG500" t="s">
        <v>37</v>
      </c>
      <c r="CH500">
        <v>10000000</v>
      </c>
      <c r="CI500">
        <v>2009</v>
      </c>
      <c r="CJ500">
        <v>7.3</v>
      </c>
      <c r="CL500" t="s">
        <v>13335</v>
      </c>
      <c r="CM500">
        <v>94</v>
      </c>
      <c r="CO500" t="s">
        <v>13337</v>
      </c>
      <c r="CP500" t="s">
        <v>13338</v>
      </c>
      <c r="CQ500" t="s">
        <v>36</v>
      </c>
      <c r="CR500" t="s">
        <v>37</v>
      </c>
      <c r="CS500">
        <v>14500000</v>
      </c>
      <c r="CT500">
        <v>2014</v>
      </c>
      <c r="CU500">
        <v>6.2</v>
      </c>
      <c r="CW500" t="s">
        <v>848</v>
      </c>
      <c r="CX500">
        <v>111</v>
      </c>
      <c r="CY500">
        <v>69800000</v>
      </c>
      <c r="CZ500" t="s">
        <v>320</v>
      </c>
      <c r="DA500" t="s">
        <v>15975</v>
      </c>
      <c r="DB500" t="s">
        <v>36</v>
      </c>
      <c r="DC500" t="s">
        <v>37</v>
      </c>
      <c r="DD500">
        <v>8000000</v>
      </c>
      <c r="DE500">
        <v>1984</v>
      </c>
      <c r="DF500">
        <v>6.2</v>
      </c>
      <c r="DS500" t="s">
        <v>20588</v>
      </c>
      <c r="DT500">
        <v>89</v>
      </c>
      <c r="DV500" t="s">
        <v>4369</v>
      </c>
      <c r="DW500" t="s">
        <v>20589</v>
      </c>
      <c r="DX500" t="s">
        <v>36</v>
      </c>
      <c r="DY500" t="s">
        <v>37</v>
      </c>
      <c r="DZ500">
        <v>2000000</v>
      </c>
      <c r="EA500">
        <v>2015</v>
      </c>
      <c r="EB500">
        <v>4.5</v>
      </c>
      <c r="EZ500" t="s">
        <v>24019</v>
      </c>
      <c r="FA500">
        <v>91</v>
      </c>
      <c r="FC500" t="s">
        <v>24020</v>
      </c>
      <c r="FD500" t="s">
        <v>24021</v>
      </c>
      <c r="FE500" t="s">
        <v>36</v>
      </c>
      <c r="FF500" t="s">
        <v>37</v>
      </c>
      <c r="FH500">
        <v>2015</v>
      </c>
      <c r="FI500">
        <v>4.5999999999999996</v>
      </c>
      <c r="FV500" t="s">
        <v>2176</v>
      </c>
      <c r="FW500">
        <v>96</v>
      </c>
      <c r="FX500">
        <v>19351569</v>
      </c>
      <c r="FY500" t="s">
        <v>4858</v>
      </c>
      <c r="FZ500" t="s">
        <v>10418</v>
      </c>
      <c r="GA500" t="s">
        <v>36</v>
      </c>
      <c r="GB500" t="s">
        <v>37</v>
      </c>
      <c r="GC500">
        <v>22000000</v>
      </c>
      <c r="GD500">
        <v>2001</v>
      </c>
      <c r="GE500">
        <v>5.9</v>
      </c>
      <c r="GG500" t="s">
        <v>19771</v>
      </c>
      <c r="GH500">
        <v>66</v>
      </c>
      <c r="GI500">
        <v>38108</v>
      </c>
      <c r="GJ500" t="s">
        <v>19772</v>
      </c>
      <c r="GK500" t="s">
        <v>19773</v>
      </c>
      <c r="GL500" t="s">
        <v>2776</v>
      </c>
      <c r="GM500" t="s">
        <v>3569</v>
      </c>
      <c r="GN500">
        <v>2600000</v>
      </c>
      <c r="GO500">
        <v>2007</v>
      </c>
      <c r="GP500">
        <v>7.2</v>
      </c>
      <c r="HC500" t="s">
        <v>3521</v>
      </c>
      <c r="HD500">
        <v>112</v>
      </c>
      <c r="HE500">
        <v>36020063</v>
      </c>
      <c r="HF500" t="s">
        <v>4234</v>
      </c>
      <c r="HG500" t="s">
        <v>10389</v>
      </c>
      <c r="HH500" t="s">
        <v>36</v>
      </c>
      <c r="HI500" t="s">
        <v>37</v>
      </c>
      <c r="HJ500">
        <v>22000000</v>
      </c>
      <c r="HK500">
        <v>2005</v>
      </c>
      <c r="HL500">
        <v>6.6</v>
      </c>
    </row>
    <row r="501" spans="2:220" x14ac:dyDescent="0.2">
      <c r="B501" t="s">
        <v>4980</v>
      </c>
      <c r="C501">
        <v>98</v>
      </c>
      <c r="D501">
        <v>44455658</v>
      </c>
      <c r="E501" t="s">
        <v>1637</v>
      </c>
      <c r="F501" t="s">
        <v>9545</v>
      </c>
      <c r="G501" t="s">
        <v>36</v>
      </c>
      <c r="H501" t="s">
        <v>37</v>
      </c>
      <c r="I501">
        <v>25000000</v>
      </c>
      <c r="J501">
        <v>1997</v>
      </c>
      <c r="K501">
        <v>6.7</v>
      </c>
      <c r="M501" t="s">
        <v>9565</v>
      </c>
      <c r="N501">
        <v>85</v>
      </c>
      <c r="O501">
        <v>39880476</v>
      </c>
      <c r="P501" t="s">
        <v>1230</v>
      </c>
      <c r="Q501" t="s">
        <v>9567</v>
      </c>
      <c r="R501" t="s">
        <v>36</v>
      </c>
      <c r="S501" t="s">
        <v>37</v>
      </c>
      <c r="T501">
        <v>25000000</v>
      </c>
      <c r="U501">
        <v>2002</v>
      </c>
      <c r="V501">
        <v>5.2</v>
      </c>
      <c r="AT501" t="s">
        <v>7346</v>
      </c>
      <c r="AU501">
        <v>87</v>
      </c>
      <c r="AV501">
        <v>54132596</v>
      </c>
      <c r="AW501" t="s">
        <v>220</v>
      </c>
      <c r="AX501" t="s">
        <v>7347</v>
      </c>
      <c r="AY501" t="s">
        <v>36</v>
      </c>
      <c r="AZ501" t="s">
        <v>3857</v>
      </c>
      <c r="BA501">
        <v>34000000</v>
      </c>
      <c r="BB501">
        <v>2007</v>
      </c>
      <c r="BC501">
        <v>6.3</v>
      </c>
      <c r="BE501" t="s">
        <v>5048</v>
      </c>
      <c r="BF501">
        <v>106</v>
      </c>
      <c r="BG501">
        <v>10555348</v>
      </c>
      <c r="BH501" t="s">
        <v>1744</v>
      </c>
      <c r="BI501" t="s">
        <v>11244</v>
      </c>
      <c r="BJ501" t="s">
        <v>36</v>
      </c>
      <c r="BK501" t="s">
        <v>37</v>
      </c>
      <c r="BL501">
        <v>20000000</v>
      </c>
      <c r="BM501">
        <v>1989</v>
      </c>
      <c r="BN501">
        <v>6</v>
      </c>
      <c r="CA501" t="s">
        <v>2258</v>
      </c>
      <c r="CB501">
        <v>104</v>
      </c>
      <c r="CC501">
        <v>47474112</v>
      </c>
      <c r="CD501" t="s">
        <v>250</v>
      </c>
      <c r="CE501" t="s">
        <v>2260</v>
      </c>
      <c r="CF501" t="s">
        <v>36</v>
      </c>
      <c r="CG501" t="s">
        <v>37</v>
      </c>
      <c r="CH501">
        <v>90000000</v>
      </c>
      <c r="CI501">
        <v>1997</v>
      </c>
      <c r="CJ501">
        <v>5.4</v>
      </c>
      <c r="CL501" t="s">
        <v>14412</v>
      </c>
      <c r="CM501">
        <v>89</v>
      </c>
      <c r="CO501" t="s">
        <v>1949</v>
      </c>
      <c r="CP501" t="s">
        <v>14413</v>
      </c>
      <c r="CQ501" t="s">
        <v>1944</v>
      </c>
      <c r="CR501" t="s">
        <v>890</v>
      </c>
      <c r="CT501">
        <v>2011</v>
      </c>
      <c r="CU501">
        <v>3.2</v>
      </c>
      <c r="CW501" t="s">
        <v>2493</v>
      </c>
      <c r="CX501">
        <v>130</v>
      </c>
      <c r="CZ501" t="s">
        <v>2495</v>
      </c>
      <c r="DA501" t="s">
        <v>2496</v>
      </c>
      <c r="DB501" t="s">
        <v>36</v>
      </c>
      <c r="DC501" t="s">
        <v>37</v>
      </c>
      <c r="DD501">
        <v>8000000</v>
      </c>
      <c r="DE501">
        <v>1982</v>
      </c>
      <c r="DF501">
        <v>6.9</v>
      </c>
      <c r="DS501" t="s">
        <v>20705</v>
      </c>
      <c r="DT501">
        <v>93</v>
      </c>
      <c r="DV501" t="s">
        <v>270</v>
      </c>
      <c r="DW501" t="s">
        <v>20706</v>
      </c>
      <c r="DX501" t="s">
        <v>36</v>
      </c>
      <c r="DY501" t="s">
        <v>37</v>
      </c>
      <c r="DZ501">
        <v>1800000</v>
      </c>
      <c r="EA501">
        <v>1993</v>
      </c>
      <c r="EB501">
        <v>6.1</v>
      </c>
      <c r="FA501">
        <v>43</v>
      </c>
      <c r="FC501" t="s">
        <v>24141</v>
      </c>
      <c r="FD501" t="s">
        <v>24142</v>
      </c>
      <c r="FE501" t="s">
        <v>36</v>
      </c>
      <c r="FF501" t="s">
        <v>37</v>
      </c>
      <c r="FI501">
        <v>7.5</v>
      </c>
      <c r="FV501" t="s">
        <v>5074</v>
      </c>
      <c r="FW501">
        <v>142</v>
      </c>
      <c r="FX501">
        <v>19283782</v>
      </c>
      <c r="FY501" t="s">
        <v>6703</v>
      </c>
      <c r="FZ501" t="s">
        <v>10426</v>
      </c>
      <c r="GA501" t="s">
        <v>36</v>
      </c>
      <c r="GB501" t="s">
        <v>37</v>
      </c>
      <c r="GC501">
        <v>22000000</v>
      </c>
      <c r="GD501">
        <v>1999</v>
      </c>
      <c r="GE501">
        <v>6.6</v>
      </c>
      <c r="GG501" t="s">
        <v>13207</v>
      </c>
      <c r="GH501">
        <v>145</v>
      </c>
      <c r="GI501">
        <v>26435</v>
      </c>
      <c r="GJ501" t="s">
        <v>13209</v>
      </c>
      <c r="GK501" t="s">
        <v>13210</v>
      </c>
      <c r="GL501" t="s">
        <v>8729</v>
      </c>
      <c r="GM501" t="s">
        <v>765</v>
      </c>
      <c r="GN501">
        <v>6000000</v>
      </c>
      <c r="GO501">
        <v>1927</v>
      </c>
      <c r="GP501">
        <v>8.3000000000000007</v>
      </c>
      <c r="HC501" t="s">
        <v>8408</v>
      </c>
      <c r="HD501">
        <v>95</v>
      </c>
      <c r="HE501">
        <v>35927406</v>
      </c>
      <c r="HF501" t="s">
        <v>4519</v>
      </c>
      <c r="HG501" t="s">
        <v>8409</v>
      </c>
      <c r="HH501" t="s">
        <v>36</v>
      </c>
      <c r="HI501" t="s">
        <v>37</v>
      </c>
      <c r="HJ501">
        <v>30000000</v>
      </c>
      <c r="HK501">
        <v>1997</v>
      </c>
      <c r="HL501">
        <v>3.7</v>
      </c>
    </row>
    <row r="502" spans="2:220" x14ac:dyDescent="0.2">
      <c r="B502" t="s">
        <v>1817</v>
      </c>
      <c r="C502">
        <v>99</v>
      </c>
      <c r="D502">
        <v>44450000</v>
      </c>
      <c r="E502" t="s">
        <v>8910</v>
      </c>
      <c r="F502" t="s">
        <v>8911</v>
      </c>
      <c r="G502" t="s">
        <v>36</v>
      </c>
      <c r="H502" t="s">
        <v>266</v>
      </c>
      <c r="I502">
        <v>27000000</v>
      </c>
      <c r="J502">
        <v>1994</v>
      </c>
      <c r="K502">
        <v>5.8</v>
      </c>
      <c r="M502" t="s">
        <v>5287</v>
      </c>
      <c r="N502">
        <v>119</v>
      </c>
      <c r="O502">
        <v>39778599</v>
      </c>
      <c r="P502" t="s">
        <v>213</v>
      </c>
      <c r="Q502" t="s">
        <v>5289</v>
      </c>
      <c r="R502" t="s">
        <v>36</v>
      </c>
      <c r="S502" t="s">
        <v>37</v>
      </c>
      <c r="T502">
        <v>50000000</v>
      </c>
      <c r="U502">
        <v>2000</v>
      </c>
      <c r="V502">
        <v>6.6</v>
      </c>
      <c r="AT502" t="s">
        <v>2841</v>
      </c>
      <c r="AU502">
        <v>108</v>
      </c>
      <c r="AV502">
        <v>53955614</v>
      </c>
      <c r="AW502" t="s">
        <v>82</v>
      </c>
      <c r="AX502" t="s">
        <v>6427</v>
      </c>
      <c r="AY502" t="s">
        <v>36</v>
      </c>
      <c r="AZ502" t="s">
        <v>37</v>
      </c>
      <c r="BA502">
        <v>40000000</v>
      </c>
      <c r="BB502">
        <v>1998</v>
      </c>
      <c r="BC502">
        <v>6.1</v>
      </c>
      <c r="BE502" t="s">
        <v>4001</v>
      </c>
      <c r="BF502">
        <v>96</v>
      </c>
      <c r="BG502">
        <v>10515579</v>
      </c>
      <c r="BH502" t="s">
        <v>98</v>
      </c>
      <c r="BI502" t="s">
        <v>18512</v>
      </c>
      <c r="BJ502" t="s">
        <v>36</v>
      </c>
      <c r="BK502" t="s">
        <v>55</v>
      </c>
      <c r="BL502">
        <v>4000000</v>
      </c>
      <c r="BM502">
        <v>2006</v>
      </c>
      <c r="BN502">
        <v>6.7</v>
      </c>
      <c r="CA502" t="s">
        <v>223</v>
      </c>
      <c r="CB502">
        <v>110</v>
      </c>
      <c r="CC502">
        <v>47456450</v>
      </c>
      <c r="CD502" t="s">
        <v>748</v>
      </c>
      <c r="CE502" t="s">
        <v>3222</v>
      </c>
      <c r="CF502" t="s">
        <v>36</v>
      </c>
      <c r="CG502" t="s">
        <v>37</v>
      </c>
      <c r="CH502">
        <v>70000000</v>
      </c>
      <c r="CI502">
        <v>2007</v>
      </c>
      <c r="CJ502">
        <v>7.1</v>
      </c>
      <c r="CL502" t="s">
        <v>14449</v>
      </c>
      <c r="CM502">
        <v>89</v>
      </c>
      <c r="CO502" t="s">
        <v>14452</v>
      </c>
      <c r="CP502" t="s">
        <v>14453</v>
      </c>
      <c r="CQ502" t="s">
        <v>36</v>
      </c>
      <c r="CR502" t="s">
        <v>37</v>
      </c>
      <c r="CS502">
        <v>12000000</v>
      </c>
      <c r="CT502">
        <v>2015</v>
      </c>
      <c r="CU502">
        <v>2.8</v>
      </c>
      <c r="CW502" t="s">
        <v>16031</v>
      </c>
      <c r="CX502">
        <v>93</v>
      </c>
      <c r="CZ502" t="s">
        <v>5574</v>
      </c>
      <c r="DA502" t="s">
        <v>16032</v>
      </c>
      <c r="DB502" t="s">
        <v>36</v>
      </c>
      <c r="DC502" t="s">
        <v>37</v>
      </c>
      <c r="DD502">
        <v>8000000</v>
      </c>
      <c r="DE502">
        <v>1981</v>
      </c>
      <c r="DF502">
        <v>5</v>
      </c>
      <c r="DS502" t="s">
        <v>20727</v>
      </c>
      <c r="DT502">
        <v>113</v>
      </c>
      <c r="DV502" t="s">
        <v>14550</v>
      </c>
      <c r="DW502" t="s">
        <v>20728</v>
      </c>
      <c r="DX502" t="s">
        <v>36</v>
      </c>
      <c r="DY502" t="s">
        <v>37</v>
      </c>
      <c r="DZ502">
        <v>1800000</v>
      </c>
      <c r="EA502">
        <v>2007</v>
      </c>
      <c r="EB502">
        <v>5.3</v>
      </c>
      <c r="FV502" t="s">
        <v>17628</v>
      </c>
      <c r="FW502">
        <v>94</v>
      </c>
      <c r="FX502">
        <v>19281235</v>
      </c>
      <c r="FY502" t="s">
        <v>17629</v>
      </c>
      <c r="FZ502" t="s">
        <v>17630</v>
      </c>
      <c r="GA502" t="s">
        <v>36</v>
      </c>
      <c r="GB502" t="s">
        <v>37</v>
      </c>
      <c r="GC502">
        <v>5000000</v>
      </c>
      <c r="GD502">
        <v>1991</v>
      </c>
      <c r="GE502">
        <v>5.0999999999999996</v>
      </c>
      <c r="GG502" t="s">
        <v>13703</v>
      </c>
      <c r="GH502">
        <v>120</v>
      </c>
      <c r="GI502">
        <v>23947</v>
      </c>
      <c r="GJ502" t="s">
        <v>1205</v>
      </c>
      <c r="GK502" t="s">
        <v>13704</v>
      </c>
      <c r="GL502" t="s">
        <v>36</v>
      </c>
      <c r="GM502" t="s">
        <v>37</v>
      </c>
      <c r="GN502">
        <v>13000000</v>
      </c>
      <c r="GO502">
        <v>2004</v>
      </c>
      <c r="GP502">
        <v>7.7</v>
      </c>
      <c r="HC502" t="s">
        <v>276</v>
      </c>
      <c r="HD502">
        <v>136</v>
      </c>
      <c r="HE502">
        <v>35799026</v>
      </c>
      <c r="HF502" t="s">
        <v>98</v>
      </c>
      <c r="HG502" t="s">
        <v>1674</v>
      </c>
      <c r="HH502" t="s">
        <v>36</v>
      </c>
      <c r="HI502" t="s">
        <v>37</v>
      </c>
      <c r="HJ502">
        <v>126000000</v>
      </c>
      <c r="HK502">
        <v>2005</v>
      </c>
      <c r="HL502">
        <v>6.9</v>
      </c>
    </row>
    <row r="503" spans="2:220" x14ac:dyDescent="0.2">
      <c r="B503" t="s">
        <v>441</v>
      </c>
      <c r="C503">
        <v>135</v>
      </c>
      <c r="D503">
        <v>43929341</v>
      </c>
      <c r="E503" t="s">
        <v>1406</v>
      </c>
      <c r="F503" t="s">
        <v>1407</v>
      </c>
      <c r="G503" t="s">
        <v>36</v>
      </c>
      <c r="H503" t="s">
        <v>37</v>
      </c>
      <c r="I503">
        <v>120000000</v>
      </c>
      <c r="J503">
        <v>2008</v>
      </c>
      <c r="K503">
        <v>6.1</v>
      </c>
      <c r="M503" t="s">
        <v>8380</v>
      </c>
      <c r="N503">
        <v>93</v>
      </c>
      <c r="O503">
        <v>39737645</v>
      </c>
      <c r="P503" t="s">
        <v>4644</v>
      </c>
      <c r="Q503" t="s">
        <v>10805</v>
      </c>
      <c r="R503" t="s">
        <v>36</v>
      </c>
      <c r="S503" t="s">
        <v>37</v>
      </c>
      <c r="T503">
        <v>20000000</v>
      </c>
      <c r="U503">
        <v>2007</v>
      </c>
      <c r="V503">
        <v>2.2999999999999998</v>
      </c>
      <c r="AT503" t="s">
        <v>1963</v>
      </c>
      <c r="AU503">
        <v>68</v>
      </c>
      <c r="AV503">
        <v>53868030</v>
      </c>
      <c r="AW503" t="s">
        <v>1247</v>
      </c>
      <c r="AX503" t="s">
        <v>11763</v>
      </c>
      <c r="AY503" t="s">
        <v>36</v>
      </c>
      <c r="AZ503" t="s">
        <v>37</v>
      </c>
      <c r="BA503">
        <v>17000000</v>
      </c>
      <c r="BB503">
        <v>1997</v>
      </c>
      <c r="BC503">
        <v>7</v>
      </c>
      <c r="BE503" t="s">
        <v>505</v>
      </c>
      <c r="BF503">
        <v>109</v>
      </c>
      <c r="BG503">
        <v>10499968</v>
      </c>
      <c r="BH503" t="s">
        <v>342</v>
      </c>
      <c r="BI503" t="s">
        <v>7663</v>
      </c>
      <c r="BJ503" t="s">
        <v>36</v>
      </c>
      <c r="BK503" t="s">
        <v>37</v>
      </c>
      <c r="BL503">
        <v>35000000</v>
      </c>
      <c r="BM503">
        <v>2014</v>
      </c>
      <c r="BN503">
        <v>5.7</v>
      </c>
      <c r="CA503" t="s">
        <v>185</v>
      </c>
      <c r="CB503">
        <v>194</v>
      </c>
      <c r="CC503">
        <v>47396698</v>
      </c>
      <c r="CD503" t="s">
        <v>226</v>
      </c>
      <c r="CE503" t="s">
        <v>1647</v>
      </c>
      <c r="CF503" t="s">
        <v>36</v>
      </c>
      <c r="CG503" t="s">
        <v>37</v>
      </c>
      <c r="CH503">
        <v>130000000</v>
      </c>
      <c r="CI503">
        <v>2005</v>
      </c>
      <c r="CJ503">
        <v>7.2</v>
      </c>
      <c r="CL503" t="s">
        <v>14930</v>
      </c>
      <c r="CM503">
        <v>102</v>
      </c>
      <c r="CO503" t="s">
        <v>233</v>
      </c>
      <c r="CP503" t="s">
        <v>14931</v>
      </c>
      <c r="CQ503" t="s">
        <v>36</v>
      </c>
      <c r="CR503" t="s">
        <v>37</v>
      </c>
      <c r="CS503">
        <v>65000000</v>
      </c>
      <c r="CT503">
        <v>2016</v>
      </c>
      <c r="CU503">
        <v>7.3</v>
      </c>
      <c r="CW503" t="s">
        <v>6306</v>
      </c>
      <c r="CX503">
        <v>107</v>
      </c>
      <c r="CY503">
        <v>18090181</v>
      </c>
      <c r="CZ503" t="s">
        <v>3650</v>
      </c>
      <c r="DA503" t="s">
        <v>16057</v>
      </c>
      <c r="DB503" t="s">
        <v>36</v>
      </c>
      <c r="DC503" t="s">
        <v>37</v>
      </c>
      <c r="DD503">
        <v>8000000</v>
      </c>
      <c r="DE503">
        <v>1994</v>
      </c>
      <c r="DF503">
        <v>6.4</v>
      </c>
      <c r="DS503" t="s">
        <v>20731</v>
      </c>
      <c r="DT503">
        <v>87</v>
      </c>
      <c r="DV503" t="s">
        <v>20733</v>
      </c>
      <c r="DW503" t="s">
        <v>20734</v>
      </c>
      <c r="DX503" t="s">
        <v>36</v>
      </c>
      <c r="DY503" t="s">
        <v>37</v>
      </c>
      <c r="EA503">
        <v>2016</v>
      </c>
      <c r="EB503">
        <v>8.6999999999999993</v>
      </c>
      <c r="FV503" t="s">
        <v>4051</v>
      </c>
      <c r="FW503">
        <v>90</v>
      </c>
      <c r="FX503">
        <v>19158074</v>
      </c>
      <c r="FY503" t="s">
        <v>186</v>
      </c>
      <c r="FZ503" t="s">
        <v>12935</v>
      </c>
      <c r="GA503" t="s">
        <v>36</v>
      </c>
      <c r="GB503" t="s">
        <v>37</v>
      </c>
      <c r="GC503">
        <v>15000000</v>
      </c>
      <c r="GD503">
        <v>2002</v>
      </c>
      <c r="GE503">
        <v>6.7</v>
      </c>
      <c r="GG503" t="s">
        <v>14712</v>
      </c>
      <c r="GH503">
        <v>98</v>
      </c>
      <c r="GI503">
        <v>23838</v>
      </c>
      <c r="GJ503" t="s">
        <v>10306</v>
      </c>
      <c r="GK503" t="s">
        <v>14713</v>
      </c>
      <c r="GL503" t="s">
        <v>36</v>
      </c>
      <c r="GM503" t="s">
        <v>55</v>
      </c>
      <c r="GN503">
        <v>7000000</v>
      </c>
      <c r="GO503">
        <v>2013</v>
      </c>
      <c r="GP503">
        <v>5.5</v>
      </c>
      <c r="HC503" t="s">
        <v>276</v>
      </c>
      <c r="HD503">
        <v>136</v>
      </c>
      <c r="HE503">
        <v>35799026</v>
      </c>
      <c r="HF503" t="s">
        <v>98</v>
      </c>
      <c r="HG503" t="s">
        <v>1674</v>
      </c>
      <c r="HH503" t="s">
        <v>36</v>
      </c>
      <c r="HI503" t="s">
        <v>37</v>
      </c>
      <c r="HJ503">
        <v>126000000</v>
      </c>
      <c r="HK503">
        <v>2005</v>
      </c>
      <c r="HL503">
        <v>6.9</v>
      </c>
    </row>
    <row r="504" spans="2:220" x14ac:dyDescent="0.2">
      <c r="B504" t="s">
        <v>5493</v>
      </c>
      <c r="C504">
        <v>85</v>
      </c>
      <c r="D504">
        <v>43905746</v>
      </c>
      <c r="E504" t="s">
        <v>333</v>
      </c>
      <c r="F504" t="s">
        <v>5494</v>
      </c>
      <c r="G504" t="s">
        <v>36</v>
      </c>
      <c r="H504" t="s">
        <v>37</v>
      </c>
      <c r="I504">
        <v>49000000</v>
      </c>
      <c r="J504">
        <v>2001</v>
      </c>
      <c r="K504">
        <v>5.9</v>
      </c>
      <c r="M504" t="s">
        <v>22488</v>
      </c>
      <c r="N504">
        <v>86</v>
      </c>
      <c r="O504">
        <v>39552600</v>
      </c>
      <c r="P504" t="s">
        <v>22491</v>
      </c>
      <c r="Q504" t="s">
        <v>22492</v>
      </c>
      <c r="R504" t="s">
        <v>36</v>
      </c>
      <c r="S504" t="s">
        <v>37</v>
      </c>
      <c r="T504">
        <v>500000</v>
      </c>
      <c r="U504">
        <v>1974</v>
      </c>
      <c r="V504">
        <v>6.1</v>
      </c>
      <c r="AT504" t="s">
        <v>3157</v>
      </c>
      <c r="AU504">
        <v>135</v>
      </c>
      <c r="AV504">
        <v>53854588</v>
      </c>
      <c r="AW504" t="s">
        <v>1119</v>
      </c>
      <c r="AX504" t="s">
        <v>5810</v>
      </c>
      <c r="AY504" t="s">
        <v>36</v>
      </c>
      <c r="AZ504" t="s">
        <v>37</v>
      </c>
      <c r="BA504">
        <v>45000000</v>
      </c>
      <c r="BB504">
        <v>1996</v>
      </c>
      <c r="BC504">
        <v>6.3</v>
      </c>
      <c r="BE504" t="s">
        <v>505</v>
      </c>
      <c r="BF504">
        <v>109</v>
      </c>
      <c r="BG504">
        <v>10499968</v>
      </c>
      <c r="BH504" t="s">
        <v>342</v>
      </c>
      <c r="BI504" t="s">
        <v>7663</v>
      </c>
      <c r="BJ504" t="s">
        <v>36</v>
      </c>
      <c r="BK504" t="s">
        <v>37</v>
      </c>
      <c r="BL504">
        <v>35000000</v>
      </c>
      <c r="BM504">
        <v>2014</v>
      </c>
      <c r="BN504">
        <v>5.7</v>
      </c>
      <c r="CA504" t="s">
        <v>387</v>
      </c>
      <c r="CB504">
        <v>163</v>
      </c>
      <c r="CC504">
        <v>47379090</v>
      </c>
      <c r="CD504" t="s">
        <v>849</v>
      </c>
      <c r="CE504" t="s">
        <v>3093</v>
      </c>
      <c r="CF504" t="s">
        <v>36</v>
      </c>
      <c r="CG504" t="s">
        <v>1463</v>
      </c>
      <c r="CH504">
        <v>70000000</v>
      </c>
      <c r="CI504">
        <v>2005</v>
      </c>
      <c r="CJ504">
        <v>7.6</v>
      </c>
      <c r="CL504" t="s">
        <v>15577</v>
      </c>
      <c r="CM504">
        <v>92</v>
      </c>
      <c r="CO504" t="s">
        <v>523</v>
      </c>
      <c r="CP504" t="s">
        <v>15579</v>
      </c>
      <c r="CQ504" t="s">
        <v>36</v>
      </c>
      <c r="CR504" t="s">
        <v>368</v>
      </c>
      <c r="CS504">
        <v>8500000</v>
      </c>
      <c r="CT504">
        <v>2011</v>
      </c>
      <c r="CU504">
        <v>7.5</v>
      </c>
      <c r="CW504" t="s">
        <v>16125</v>
      </c>
      <c r="CX504">
        <v>92</v>
      </c>
      <c r="CY504">
        <v>5018450</v>
      </c>
      <c r="CZ504" t="s">
        <v>2805</v>
      </c>
      <c r="DA504" t="s">
        <v>16126</v>
      </c>
      <c r="DB504" t="s">
        <v>36</v>
      </c>
      <c r="DC504" t="s">
        <v>37</v>
      </c>
      <c r="DD504">
        <v>8000000</v>
      </c>
      <c r="DE504">
        <v>2000</v>
      </c>
      <c r="DF504">
        <v>5.3</v>
      </c>
      <c r="DS504" t="s">
        <v>20764</v>
      </c>
      <c r="DT504">
        <v>112</v>
      </c>
      <c r="DV504" t="s">
        <v>20766</v>
      </c>
      <c r="DW504" t="s">
        <v>20767</v>
      </c>
      <c r="DX504" t="s">
        <v>36</v>
      </c>
      <c r="DY504" t="s">
        <v>37</v>
      </c>
      <c r="DZ504">
        <v>1750000</v>
      </c>
      <c r="EA504">
        <v>2013</v>
      </c>
      <c r="EB504">
        <v>6.3</v>
      </c>
      <c r="FV504" t="s">
        <v>5223</v>
      </c>
      <c r="FW504">
        <v>112</v>
      </c>
      <c r="FX504">
        <v>19151864</v>
      </c>
      <c r="FY504" t="s">
        <v>6709</v>
      </c>
      <c r="FZ504" t="s">
        <v>11037</v>
      </c>
      <c r="GA504" t="s">
        <v>36</v>
      </c>
      <c r="GB504" t="s">
        <v>37</v>
      </c>
      <c r="GC504">
        <v>40000000</v>
      </c>
      <c r="GD504">
        <v>2008</v>
      </c>
      <c r="GE504">
        <v>5.9</v>
      </c>
      <c r="GG504" t="s">
        <v>12113</v>
      </c>
      <c r="GH504">
        <v>122</v>
      </c>
      <c r="GI504">
        <v>22000</v>
      </c>
      <c r="GJ504" t="s">
        <v>3005</v>
      </c>
      <c r="GK504" t="s">
        <v>19519</v>
      </c>
      <c r="GL504" t="s">
        <v>36</v>
      </c>
      <c r="GM504" t="s">
        <v>765</v>
      </c>
      <c r="GN504">
        <v>3000000</v>
      </c>
      <c r="GO504">
        <v>2011</v>
      </c>
      <c r="GP504">
        <v>5.8</v>
      </c>
      <c r="HC504" t="s">
        <v>10981</v>
      </c>
      <c r="HD504">
        <v>97</v>
      </c>
      <c r="HE504">
        <v>35794166</v>
      </c>
      <c r="HF504" t="s">
        <v>110</v>
      </c>
      <c r="HG504" t="s">
        <v>14867</v>
      </c>
      <c r="HH504" t="s">
        <v>36</v>
      </c>
      <c r="HI504" t="s">
        <v>37</v>
      </c>
      <c r="HJ504">
        <v>10000000</v>
      </c>
      <c r="HK504">
        <v>2016</v>
      </c>
      <c r="HL504">
        <v>6</v>
      </c>
    </row>
    <row r="505" spans="2:220" x14ac:dyDescent="0.2">
      <c r="B505" t="s">
        <v>16448</v>
      </c>
      <c r="C505">
        <v>120</v>
      </c>
      <c r="D505">
        <v>43800000</v>
      </c>
      <c r="E505" t="s">
        <v>1091</v>
      </c>
      <c r="F505" t="s">
        <v>16449</v>
      </c>
      <c r="G505" t="s">
        <v>36</v>
      </c>
      <c r="H505" t="s">
        <v>55</v>
      </c>
      <c r="I505">
        <v>7200000</v>
      </c>
      <c r="J505">
        <v>1971</v>
      </c>
      <c r="K505">
        <v>6.7</v>
      </c>
      <c r="M505" t="s">
        <v>9570</v>
      </c>
      <c r="N505">
        <v>80</v>
      </c>
      <c r="O505">
        <v>39399750</v>
      </c>
      <c r="P505" t="s">
        <v>2313</v>
      </c>
      <c r="Q505" t="s">
        <v>9571</v>
      </c>
      <c r="R505" t="s">
        <v>36</v>
      </c>
      <c r="S505" t="s">
        <v>37</v>
      </c>
      <c r="T505">
        <v>25000000</v>
      </c>
      <c r="U505">
        <v>2003</v>
      </c>
      <c r="V505">
        <v>5.6</v>
      </c>
      <c r="AT505" t="s">
        <v>3737</v>
      </c>
      <c r="AU505">
        <v>105</v>
      </c>
      <c r="AV505">
        <v>53846915</v>
      </c>
      <c r="AW505" t="s">
        <v>164</v>
      </c>
      <c r="AX505" t="s">
        <v>3738</v>
      </c>
      <c r="AY505" t="s">
        <v>36</v>
      </c>
      <c r="AZ505" t="s">
        <v>37</v>
      </c>
      <c r="BA505">
        <v>50100000</v>
      </c>
      <c r="BB505">
        <v>2015</v>
      </c>
      <c r="BC505">
        <v>6.6</v>
      </c>
      <c r="BE505" t="s">
        <v>11924</v>
      </c>
      <c r="BF505">
        <v>90</v>
      </c>
      <c r="BG505">
        <v>10494494</v>
      </c>
      <c r="BH505" t="s">
        <v>11926</v>
      </c>
      <c r="BI505" t="s">
        <v>11927</v>
      </c>
      <c r="BJ505" t="s">
        <v>36</v>
      </c>
      <c r="BK505" t="s">
        <v>37</v>
      </c>
      <c r="BL505">
        <v>18000000</v>
      </c>
      <c r="BM505">
        <v>2013</v>
      </c>
      <c r="BN505">
        <v>4.4000000000000004</v>
      </c>
      <c r="CA505" t="s">
        <v>758</v>
      </c>
      <c r="CB505">
        <v>141</v>
      </c>
      <c r="CC505">
        <v>47307550</v>
      </c>
      <c r="CD505" t="s">
        <v>5854</v>
      </c>
      <c r="CE505" t="s">
        <v>5855</v>
      </c>
      <c r="CF505" t="s">
        <v>36</v>
      </c>
      <c r="CG505" t="s">
        <v>37</v>
      </c>
      <c r="CH505">
        <v>45000000</v>
      </c>
      <c r="CI505">
        <v>2012</v>
      </c>
      <c r="CJ505">
        <v>6.5</v>
      </c>
      <c r="CL505" t="s">
        <v>15858</v>
      </c>
      <c r="CM505">
        <v>92</v>
      </c>
      <c r="CO505" t="s">
        <v>15860</v>
      </c>
      <c r="CP505" t="s">
        <v>15861</v>
      </c>
      <c r="CQ505" t="s">
        <v>36</v>
      </c>
      <c r="CR505" t="s">
        <v>12614</v>
      </c>
      <c r="CS505">
        <v>60000000</v>
      </c>
      <c r="CT505">
        <v>1990</v>
      </c>
      <c r="CU505">
        <v>6.7</v>
      </c>
      <c r="CX505">
        <v>60</v>
      </c>
      <c r="CZ505" t="s">
        <v>728</v>
      </c>
      <c r="DA505" t="s">
        <v>16134</v>
      </c>
      <c r="DB505" t="s">
        <v>36</v>
      </c>
      <c r="DF505">
        <v>8.3000000000000007</v>
      </c>
      <c r="DS505" t="s">
        <v>20840</v>
      </c>
      <c r="DT505">
        <v>92</v>
      </c>
      <c r="DV505" t="s">
        <v>3455</v>
      </c>
      <c r="DW505" t="s">
        <v>20842</v>
      </c>
      <c r="DX505" t="s">
        <v>36</v>
      </c>
      <c r="DY505" t="s">
        <v>37</v>
      </c>
      <c r="EA505">
        <v>2014</v>
      </c>
      <c r="EB505">
        <v>4.7</v>
      </c>
      <c r="FV505" t="s">
        <v>20878</v>
      </c>
      <c r="FW505">
        <v>108</v>
      </c>
      <c r="FX505">
        <v>19067631</v>
      </c>
      <c r="FY505" t="s">
        <v>9161</v>
      </c>
      <c r="FZ505" t="s">
        <v>20879</v>
      </c>
      <c r="GA505" t="s">
        <v>36</v>
      </c>
      <c r="GB505" t="s">
        <v>37</v>
      </c>
      <c r="GC505">
        <v>2000000</v>
      </c>
      <c r="GD505">
        <v>2007</v>
      </c>
      <c r="GE505">
        <v>7.1</v>
      </c>
      <c r="GG505" t="s">
        <v>18692</v>
      </c>
      <c r="GH505">
        <v>98</v>
      </c>
      <c r="GI505">
        <v>18469</v>
      </c>
      <c r="GJ505" t="s">
        <v>18694</v>
      </c>
      <c r="GK505" t="s">
        <v>18695</v>
      </c>
      <c r="GL505" t="s">
        <v>36</v>
      </c>
      <c r="GM505" t="s">
        <v>37</v>
      </c>
      <c r="GN505">
        <v>650000</v>
      </c>
      <c r="GO505">
        <v>2010</v>
      </c>
      <c r="GP505">
        <v>6.5</v>
      </c>
      <c r="HC505" t="s">
        <v>3692</v>
      </c>
      <c r="HD505">
        <v>141</v>
      </c>
      <c r="HE505">
        <v>35707327</v>
      </c>
      <c r="HF505" t="s">
        <v>563</v>
      </c>
      <c r="HG505" t="s">
        <v>4755</v>
      </c>
      <c r="HH505" t="s">
        <v>36</v>
      </c>
      <c r="HI505" t="s">
        <v>37</v>
      </c>
      <c r="HJ505">
        <v>55000000</v>
      </c>
      <c r="HK505">
        <v>2008</v>
      </c>
      <c r="HL505">
        <v>7.8</v>
      </c>
    </row>
    <row r="506" spans="2:220" x14ac:dyDescent="0.2">
      <c r="B506" t="s">
        <v>1509</v>
      </c>
      <c r="C506">
        <v>82</v>
      </c>
      <c r="D506">
        <v>43575716</v>
      </c>
      <c r="E506" t="s">
        <v>620</v>
      </c>
      <c r="F506" t="s">
        <v>2501</v>
      </c>
      <c r="G506" t="s">
        <v>36</v>
      </c>
      <c r="H506" t="s">
        <v>37</v>
      </c>
      <c r="I506">
        <v>85000000</v>
      </c>
      <c r="J506">
        <v>2010</v>
      </c>
      <c r="K506">
        <v>4.3</v>
      </c>
      <c r="M506" t="s">
        <v>1878</v>
      </c>
      <c r="N506">
        <v>131</v>
      </c>
      <c r="O506">
        <v>39292022</v>
      </c>
      <c r="P506" t="s">
        <v>333</v>
      </c>
      <c r="Q506" t="s">
        <v>1879</v>
      </c>
      <c r="R506" t="s">
        <v>36</v>
      </c>
      <c r="S506" t="s">
        <v>37</v>
      </c>
      <c r="T506">
        <v>90000000</v>
      </c>
      <c r="U506">
        <v>2014</v>
      </c>
      <c r="V506">
        <v>6.1</v>
      </c>
      <c r="AT506" t="s">
        <v>1005</v>
      </c>
      <c r="AU506">
        <v>116</v>
      </c>
      <c r="AV506">
        <v>53215979</v>
      </c>
      <c r="AW506" t="s">
        <v>975</v>
      </c>
      <c r="AX506" t="s">
        <v>2568</v>
      </c>
      <c r="AY506" t="s">
        <v>36</v>
      </c>
      <c r="AZ506" t="s">
        <v>37</v>
      </c>
      <c r="BA506">
        <v>84000000</v>
      </c>
      <c r="BB506">
        <v>2013</v>
      </c>
      <c r="BC506">
        <v>6.7</v>
      </c>
      <c r="BE506" t="s">
        <v>9519</v>
      </c>
      <c r="BF506">
        <v>105</v>
      </c>
      <c r="BG506">
        <v>10460089</v>
      </c>
      <c r="BH506" t="s">
        <v>1605</v>
      </c>
      <c r="BI506" t="s">
        <v>16354</v>
      </c>
      <c r="BJ506" t="s">
        <v>36</v>
      </c>
      <c r="BK506" t="s">
        <v>37</v>
      </c>
      <c r="BL506">
        <v>7500000</v>
      </c>
      <c r="BM506">
        <v>2002</v>
      </c>
      <c r="BN506">
        <v>7.2</v>
      </c>
      <c r="CA506" t="s">
        <v>4948</v>
      </c>
      <c r="CB506">
        <v>141</v>
      </c>
      <c r="CC506">
        <v>47105085</v>
      </c>
      <c r="CD506" t="s">
        <v>95</v>
      </c>
      <c r="CE506" t="s">
        <v>5254</v>
      </c>
      <c r="CF506" t="s">
        <v>36</v>
      </c>
      <c r="CG506" t="s">
        <v>37</v>
      </c>
      <c r="CH506">
        <v>50000000</v>
      </c>
      <c r="CI506">
        <v>2014</v>
      </c>
      <c r="CJ506">
        <v>7.4</v>
      </c>
      <c r="CL506" t="s">
        <v>4912</v>
      </c>
      <c r="CM506">
        <v>100</v>
      </c>
      <c r="CO506" t="s">
        <v>521</v>
      </c>
      <c r="CP506" t="s">
        <v>16668</v>
      </c>
      <c r="CQ506" t="s">
        <v>36</v>
      </c>
      <c r="CR506" t="s">
        <v>266</v>
      </c>
      <c r="CS506">
        <v>7000000</v>
      </c>
      <c r="CT506">
        <v>1983</v>
      </c>
      <c r="CU506">
        <v>4.8</v>
      </c>
      <c r="CW506" t="s">
        <v>16183</v>
      </c>
      <c r="CX506">
        <v>75</v>
      </c>
      <c r="CY506">
        <v>686383</v>
      </c>
      <c r="CZ506" t="s">
        <v>16185</v>
      </c>
      <c r="DA506" t="s">
        <v>16186</v>
      </c>
      <c r="DB506" t="s">
        <v>36</v>
      </c>
      <c r="DC506" t="s">
        <v>1463</v>
      </c>
      <c r="DD506">
        <v>6500000</v>
      </c>
      <c r="DE506">
        <v>2009</v>
      </c>
      <c r="DF506">
        <v>7.7</v>
      </c>
      <c r="DS506" t="s">
        <v>20871</v>
      </c>
      <c r="DT506">
        <v>99</v>
      </c>
      <c r="DV506" t="s">
        <v>20873</v>
      </c>
      <c r="DW506" t="s">
        <v>20874</v>
      </c>
      <c r="DX506" t="s">
        <v>36</v>
      </c>
      <c r="DY506" t="s">
        <v>37</v>
      </c>
      <c r="EA506">
        <v>2016</v>
      </c>
      <c r="EB506">
        <v>3.7</v>
      </c>
      <c r="FV506" t="s">
        <v>12495</v>
      </c>
      <c r="FW506">
        <v>113</v>
      </c>
      <c r="FX506">
        <v>19057024</v>
      </c>
      <c r="FY506" t="s">
        <v>766</v>
      </c>
      <c r="FZ506" t="s">
        <v>12496</v>
      </c>
      <c r="GA506" t="s">
        <v>36</v>
      </c>
      <c r="GB506" t="s">
        <v>37</v>
      </c>
      <c r="GC506">
        <v>16000000</v>
      </c>
      <c r="GD506">
        <v>2010</v>
      </c>
      <c r="GE506">
        <v>7.2</v>
      </c>
      <c r="GG506" t="s">
        <v>23253</v>
      </c>
      <c r="GH506">
        <v>81</v>
      </c>
      <c r="GI506">
        <v>18195</v>
      </c>
      <c r="GJ506" t="s">
        <v>20205</v>
      </c>
      <c r="GK506" t="s">
        <v>23255</v>
      </c>
      <c r="GL506" t="s">
        <v>36</v>
      </c>
      <c r="GM506" t="s">
        <v>37</v>
      </c>
      <c r="GN506">
        <v>250000</v>
      </c>
      <c r="GO506">
        <v>1997</v>
      </c>
      <c r="GP506">
        <v>6.3</v>
      </c>
      <c r="HC506" t="s">
        <v>9519</v>
      </c>
      <c r="HD506">
        <v>109</v>
      </c>
      <c r="HE506">
        <v>35635046</v>
      </c>
      <c r="HF506" t="s">
        <v>313</v>
      </c>
      <c r="HG506" t="s">
        <v>12179</v>
      </c>
      <c r="HH506" t="s">
        <v>36</v>
      </c>
      <c r="HI506" t="s">
        <v>55</v>
      </c>
      <c r="HJ506">
        <v>17000000</v>
      </c>
      <c r="HK506">
        <v>2006</v>
      </c>
      <c r="HL506">
        <v>6.7</v>
      </c>
    </row>
    <row r="507" spans="2:220" x14ac:dyDescent="0.2">
      <c r="B507" t="s">
        <v>3625</v>
      </c>
      <c r="C507">
        <v>132</v>
      </c>
      <c r="D507">
        <v>43568507</v>
      </c>
      <c r="E507" t="s">
        <v>808</v>
      </c>
      <c r="F507" t="s">
        <v>3626</v>
      </c>
      <c r="G507" t="s">
        <v>36</v>
      </c>
      <c r="H507" t="s">
        <v>37</v>
      </c>
      <c r="I507">
        <v>66000000</v>
      </c>
      <c r="J507">
        <v>2014</v>
      </c>
      <c r="K507">
        <v>6.5</v>
      </c>
      <c r="M507" t="s">
        <v>4901</v>
      </c>
      <c r="N507">
        <v>93</v>
      </c>
      <c r="O507">
        <v>39177541</v>
      </c>
      <c r="P507" t="s">
        <v>1105</v>
      </c>
      <c r="Q507" t="s">
        <v>5283</v>
      </c>
      <c r="R507" t="s">
        <v>36</v>
      </c>
      <c r="S507" t="s">
        <v>37</v>
      </c>
      <c r="T507">
        <v>50000000</v>
      </c>
      <c r="U507">
        <v>2005</v>
      </c>
      <c r="V507">
        <v>3.5</v>
      </c>
      <c r="AT507" t="s">
        <v>5085</v>
      </c>
      <c r="AU507">
        <v>103</v>
      </c>
      <c r="AV507">
        <v>53133888</v>
      </c>
      <c r="AW507" t="s">
        <v>6214</v>
      </c>
      <c r="AX507" t="s">
        <v>8065</v>
      </c>
      <c r="AY507" t="s">
        <v>36</v>
      </c>
      <c r="AZ507" t="s">
        <v>37</v>
      </c>
      <c r="BA507">
        <v>31000000</v>
      </c>
      <c r="BB507">
        <v>1990</v>
      </c>
      <c r="BC507">
        <v>6.3</v>
      </c>
      <c r="BE507" t="s">
        <v>9160</v>
      </c>
      <c r="BF507">
        <v>123</v>
      </c>
      <c r="BG507">
        <v>10297897</v>
      </c>
      <c r="BH507" t="s">
        <v>658</v>
      </c>
      <c r="BI507" t="s">
        <v>9163</v>
      </c>
      <c r="BJ507" t="s">
        <v>36</v>
      </c>
      <c r="BK507" t="s">
        <v>37</v>
      </c>
      <c r="BL507">
        <v>27000000</v>
      </c>
      <c r="BM507">
        <v>1998</v>
      </c>
      <c r="BN507">
        <v>6</v>
      </c>
      <c r="CA507" t="s">
        <v>3692</v>
      </c>
      <c r="CB507">
        <v>134</v>
      </c>
      <c r="CC507">
        <v>47034272</v>
      </c>
      <c r="CD507" t="s">
        <v>6506</v>
      </c>
      <c r="CE507" t="s">
        <v>6507</v>
      </c>
      <c r="CF507" t="s">
        <v>36</v>
      </c>
      <c r="CG507" t="s">
        <v>37</v>
      </c>
      <c r="CH507">
        <v>40000000</v>
      </c>
      <c r="CI507">
        <v>2014</v>
      </c>
      <c r="CJ507">
        <v>6.9</v>
      </c>
      <c r="CL507" t="s">
        <v>16751</v>
      </c>
      <c r="CM507">
        <v>80</v>
      </c>
      <c r="CO507" t="s">
        <v>16753</v>
      </c>
      <c r="CP507" t="s">
        <v>16754</v>
      </c>
      <c r="CQ507" t="s">
        <v>5639</v>
      </c>
      <c r="CR507" t="s">
        <v>7168</v>
      </c>
      <c r="CS507">
        <v>7000000</v>
      </c>
      <c r="CT507">
        <v>2012</v>
      </c>
      <c r="CU507">
        <v>5.3</v>
      </c>
      <c r="CW507" t="s">
        <v>2841</v>
      </c>
      <c r="CX507">
        <v>92</v>
      </c>
      <c r="CZ507" t="s">
        <v>10434</v>
      </c>
      <c r="DA507" t="s">
        <v>16415</v>
      </c>
      <c r="DB507" t="s">
        <v>36</v>
      </c>
      <c r="DC507" t="s">
        <v>37</v>
      </c>
      <c r="DD507">
        <v>12000000</v>
      </c>
      <c r="DE507">
        <v>2009</v>
      </c>
      <c r="DF507">
        <v>5.7</v>
      </c>
      <c r="DS507" t="s">
        <v>20971</v>
      </c>
      <c r="DT507">
        <v>93</v>
      </c>
      <c r="DV507" t="s">
        <v>20973</v>
      </c>
      <c r="DW507" t="s">
        <v>20974</v>
      </c>
      <c r="DX507" t="s">
        <v>36</v>
      </c>
      <c r="DY507" t="s">
        <v>37</v>
      </c>
      <c r="DZ507">
        <v>1500000</v>
      </c>
      <c r="EA507">
        <v>2014</v>
      </c>
      <c r="EB507">
        <v>5.5</v>
      </c>
      <c r="FV507" t="s">
        <v>12358</v>
      </c>
      <c r="FW507">
        <v>120</v>
      </c>
      <c r="FX507">
        <v>18663911</v>
      </c>
      <c r="FY507" t="s">
        <v>255</v>
      </c>
      <c r="FZ507" t="s">
        <v>12359</v>
      </c>
      <c r="GA507" t="s">
        <v>36</v>
      </c>
      <c r="GB507" t="s">
        <v>55</v>
      </c>
      <c r="GC507">
        <v>16500000</v>
      </c>
      <c r="GD507">
        <v>2007</v>
      </c>
      <c r="GE507">
        <v>7.1</v>
      </c>
      <c r="GG507" t="s">
        <v>22120</v>
      </c>
      <c r="GH507">
        <v>95</v>
      </c>
      <c r="GI507">
        <v>15278</v>
      </c>
      <c r="GJ507" t="s">
        <v>6187</v>
      </c>
      <c r="GK507" t="s">
        <v>22123</v>
      </c>
      <c r="GL507" t="s">
        <v>36</v>
      </c>
      <c r="GM507" t="s">
        <v>37</v>
      </c>
      <c r="GN507">
        <v>825000</v>
      </c>
      <c r="GO507">
        <v>2002</v>
      </c>
      <c r="GP507">
        <v>5.6</v>
      </c>
      <c r="HC507" t="s">
        <v>10839</v>
      </c>
      <c r="HD507">
        <v>105</v>
      </c>
      <c r="HE507">
        <v>35596227</v>
      </c>
      <c r="HF507" t="s">
        <v>10841</v>
      </c>
      <c r="HG507" t="s">
        <v>10842</v>
      </c>
      <c r="HH507" t="s">
        <v>36</v>
      </c>
      <c r="HI507" t="s">
        <v>37</v>
      </c>
      <c r="HJ507">
        <v>20000000</v>
      </c>
      <c r="HK507">
        <v>2010</v>
      </c>
      <c r="HL507">
        <v>6.3</v>
      </c>
    </row>
    <row r="508" spans="2:220" x14ac:dyDescent="0.2">
      <c r="B508" t="s">
        <v>3096</v>
      </c>
      <c r="C508">
        <v>142</v>
      </c>
      <c r="D508">
        <v>43426961</v>
      </c>
      <c r="E508" t="s">
        <v>975</v>
      </c>
      <c r="F508" t="s">
        <v>3097</v>
      </c>
      <c r="G508" t="s">
        <v>36</v>
      </c>
      <c r="H508" t="s">
        <v>37</v>
      </c>
      <c r="I508">
        <v>70000000</v>
      </c>
      <c r="J508">
        <v>2003</v>
      </c>
      <c r="K508">
        <v>6.6</v>
      </c>
      <c r="M508" t="s">
        <v>1493</v>
      </c>
      <c r="N508">
        <v>91</v>
      </c>
      <c r="O508">
        <v>38916903</v>
      </c>
      <c r="P508" t="s">
        <v>13760</v>
      </c>
      <c r="Q508" t="s">
        <v>13761</v>
      </c>
      <c r="R508" t="s">
        <v>36</v>
      </c>
      <c r="S508" t="s">
        <v>37</v>
      </c>
      <c r="T508">
        <v>13000000</v>
      </c>
      <c r="U508">
        <v>2014</v>
      </c>
      <c r="V508">
        <v>5.8</v>
      </c>
      <c r="AT508" t="s">
        <v>2559</v>
      </c>
      <c r="AU508">
        <v>105</v>
      </c>
      <c r="AV508">
        <v>53021560</v>
      </c>
      <c r="AW508" t="s">
        <v>2533</v>
      </c>
      <c r="AX508" t="s">
        <v>8314</v>
      </c>
      <c r="AY508" t="s">
        <v>36</v>
      </c>
      <c r="AZ508" t="s">
        <v>37</v>
      </c>
      <c r="BA508">
        <v>30000000</v>
      </c>
      <c r="BB508">
        <v>2010</v>
      </c>
      <c r="BC508">
        <v>6.5</v>
      </c>
      <c r="BE508" t="s">
        <v>16090</v>
      </c>
      <c r="BF508">
        <v>138</v>
      </c>
      <c r="BG508">
        <v>10269307</v>
      </c>
      <c r="BH508" t="s">
        <v>4835</v>
      </c>
      <c r="BI508" t="s">
        <v>16091</v>
      </c>
      <c r="BJ508" t="s">
        <v>36</v>
      </c>
      <c r="BK508" t="s">
        <v>37</v>
      </c>
      <c r="BL508">
        <v>8000000</v>
      </c>
      <c r="BM508">
        <v>2009</v>
      </c>
      <c r="BN508">
        <v>6.3</v>
      </c>
      <c r="CA508" t="s">
        <v>3096</v>
      </c>
      <c r="CB508">
        <v>124</v>
      </c>
      <c r="CC508">
        <v>46975183</v>
      </c>
      <c r="CD508" t="s">
        <v>4181</v>
      </c>
      <c r="CE508" t="s">
        <v>4182</v>
      </c>
      <c r="CF508" t="s">
        <v>36</v>
      </c>
      <c r="CG508" t="s">
        <v>37</v>
      </c>
      <c r="CH508">
        <v>61000000</v>
      </c>
      <c r="CI508">
        <v>2007</v>
      </c>
      <c r="CJ508">
        <v>7.2</v>
      </c>
      <c r="CL508" t="s">
        <v>16758</v>
      </c>
      <c r="CM508">
        <v>45</v>
      </c>
      <c r="CO508" t="s">
        <v>16761</v>
      </c>
      <c r="CP508" t="s">
        <v>16762</v>
      </c>
      <c r="CR508" t="s">
        <v>37</v>
      </c>
      <c r="CS508">
        <v>7000000</v>
      </c>
      <c r="CT508">
        <v>2014</v>
      </c>
      <c r="CU508">
        <v>6</v>
      </c>
      <c r="CW508" t="s">
        <v>16433</v>
      </c>
      <c r="CX508">
        <v>100</v>
      </c>
      <c r="CY508">
        <v>12610552</v>
      </c>
      <c r="CZ508" t="s">
        <v>16434</v>
      </c>
      <c r="DA508" t="s">
        <v>16435</v>
      </c>
      <c r="DB508" t="s">
        <v>36</v>
      </c>
      <c r="DC508" t="s">
        <v>37</v>
      </c>
      <c r="DD508">
        <v>7500000</v>
      </c>
      <c r="DE508">
        <v>1999</v>
      </c>
      <c r="DF508">
        <v>3.5</v>
      </c>
      <c r="DS508" t="s">
        <v>20987</v>
      </c>
      <c r="DT508">
        <v>93</v>
      </c>
      <c r="DV508" t="s">
        <v>29</v>
      </c>
      <c r="DW508" t="s">
        <v>20988</v>
      </c>
      <c r="DX508" t="s">
        <v>36</v>
      </c>
      <c r="DY508" t="s">
        <v>37</v>
      </c>
      <c r="DZ508">
        <v>1500000</v>
      </c>
      <c r="EA508">
        <v>2006</v>
      </c>
      <c r="EB508">
        <v>5.7</v>
      </c>
      <c r="FV508" t="s">
        <v>12902</v>
      </c>
      <c r="FW508">
        <v>104</v>
      </c>
      <c r="FX508">
        <v>18595716</v>
      </c>
      <c r="FY508" t="s">
        <v>14177</v>
      </c>
      <c r="FZ508" t="s">
        <v>14178</v>
      </c>
      <c r="GA508" t="s">
        <v>36</v>
      </c>
      <c r="GB508" t="s">
        <v>37</v>
      </c>
      <c r="GC508">
        <v>12000000</v>
      </c>
      <c r="GD508">
        <v>2006</v>
      </c>
      <c r="GE508">
        <v>5.3</v>
      </c>
      <c r="GG508" t="s">
        <v>7563</v>
      </c>
      <c r="GH508">
        <v>82</v>
      </c>
      <c r="GI508">
        <v>12996</v>
      </c>
      <c r="GJ508" t="s">
        <v>232</v>
      </c>
      <c r="GK508" t="s">
        <v>21832</v>
      </c>
      <c r="GL508" t="s">
        <v>36</v>
      </c>
      <c r="GM508" t="s">
        <v>37</v>
      </c>
      <c r="GN508">
        <v>1000000</v>
      </c>
      <c r="GO508">
        <v>2000</v>
      </c>
      <c r="GP508">
        <v>6</v>
      </c>
      <c r="HC508" t="s">
        <v>16448</v>
      </c>
      <c r="HD508">
        <v>121</v>
      </c>
      <c r="HE508">
        <v>35400000</v>
      </c>
      <c r="HF508" t="s">
        <v>8385</v>
      </c>
      <c r="HG508" t="s">
        <v>16477</v>
      </c>
      <c r="HH508" t="s">
        <v>36</v>
      </c>
      <c r="HI508" t="s">
        <v>55</v>
      </c>
      <c r="HJ508">
        <v>7000000</v>
      </c>
      <c r="HK508">
        <v>1973</v>
      </c>
      <c r="HL508">
        <v>6.8</v>
      </c>
    </row>
    <row r="509" spans="2:220" x14ac:dyDescent="0.2">
      <c r="B509" t="s">
        <v>4254</v>
      </c>
      <c r="C509">
        <v>116</v>
      </c>
      <c r="D509">
        <v>43119879</v>
      </c>
      <c r="E509" t="s">
        <v>59</v>
      </c>
      <c r="F509" t="s">
        <v>4255</v>
      </c>
      <c r="G509" t="s">
        <v>36</v>
      </c>
      <c r="H509" t="s">
        <v>37</v>
      </c>
      <c r="I509">
        <v>60000000</v>
      </c>
      <c r="J509">
        <v>2002</v>
      </c>
      <c r="K509">
        <v>6.4</v>
      </c>
      <c r="M509" t="s">
        <v>5277</v>
      </c>
      <c r="N509">
        <v>101</v>
      </c>
      <c r="O509">
        <v>38590500</v>
      </c>
      <c r="P509" t="s">
        <v>3194</v>
      </c>
      <c r="Q509" t="s">
        <v>5279</v>
      </c>
      <c r="R509" t="s">
        <v>36</v>
      </c>
      <c r="S509" t="s">
        <v>37</v>
      </c>
      <c r="T509">
        <v>50000000</v>
      </c>
      <c r="U509">
        <v>1994</v>
      </c>
      <c r="V509">
        <v>4.4000000000000004</v>
      </c>
      <c r="AT509" t="s">
        <v>6961</v>
      </c>
      <c r="AU509">
        <v>120</v>
      </c>
      <c r="AV509">
        <v>52929168</v>
      </c>
      <c r="AW509" t="s">
        <v>5579</v>
      </c>
      <c r="AX509" t="s">
        <v>14512</v>
      </c>
      <c r="AY509" t="s">
        <v>36</v>
      </c>
      <c r="AZ509" t="s">
        <v>37</v>
      </c>
      <c r="BA509">
        <v>11000000</v>
      </c>
      <c r="BB509">
        <v>1992</v>
      </c>
      <c r="BC509">
        <v>7.5</v>
      </c>
      <c r="BE509" t="s">
        <v>1685</v>
      </c>
      <c r="BF509">
        <v>101</v>
      </c>
      <c r="BG509">
        <v>10268846</v>
      </c>
      <c r="BH509" t="s">
        <v>2199</v>
      </c>
      <c r="BI509" t="s">
        <v>7648</v>
      </c>
      <c r="BJ509" t="s">
        <v>36</v>
      </c>
      <c r="BK509" t="s">
        <v>37</v>
      </c>
      <c r="BL509">
        <v>35000000</v>
      </c>
      <c r="BM509">
        <v>2009</v>
      </c>
      <c r="BN509">
        <v>5.5</v>
      </c>
      <c r="CA509" t="s">
        <v>5741</v>
      </c>
      <c r="CB509">
        <v>121</v>
      </c>
      <c r="CC509">
        <v>46875468</v>
      </c>
      <c r="CD509" t="s">
        <v>8338</v>
      </c>
      <c r="CE509" t="s">
        <v>8339</v>
      </c>
      <c r="CF509" t="s">
        <v>36</v>
      </c>
      <c r="CG509" t="s">
        <v>37</v>
      </c>
      <c r="CH509">
        <v>30000000</v>
      </c>
      <c r="CI509">
        <v>2015</v>
      </c>
      <c r="CJ509">
        <v>7.6</v>
      </c>
      <c r="CL509" t="s">
        <v>4064</v>
      </c>
      <c r="CM509">
        <v>111</v>
      </c>
      <c r="CO509" t="s">
        <v>10892</v>
      </c>
      <c r="CP509" t="s">
        <v>16779</v>
      </c>
      <c r="CQ509" t="s">
        <v>36</v>
      </c>
      <c r="CR509" t="s">
        <v>37</v>
      </c>
      <c r="CS509">
        <v>7000000</v>
      </c>
      <c r="CT509">
        <v>2007</v>
      </c>
      <c r="CU509">
        <v>4.8</v>
      </c>
      <c r="CX509">
        <v>44</v>
      </c>
      <c r="CZ509" t="s">
        <v>2475</v>
      </c>
      <c r="DA509" t="s">
        <v>16546</v>
      </c>
      <c r="DB509" t="s">
        <v>36</v>
      </c>
      <c r="DC509" t="s">
        <v>37</v>
      </c>
      <c r="DD509">
        <v>2300000</v>
      </c>
      <c r="DF509">
        <v>8.1999999999999993</v>
      </c>
      <c r="DS509" t="s">
        <v>21042</v>
      </c>
      <c r="DT509">
        <v>107</v>
      </c>
      <c r="DV509" t="s">
        <v>21044</v>
      </c>
      <c r="DW509" t="s">
        <v>21045</v>
      </c>
      <c r="DX509" t="s">
        <v>36</v>
      </c>
      <c r="DY509" t="s">
        <v>177</v>
      </c>
      <c r="DZ509">
        <v>350000</v>
      </c>
      <c r="EA509">
        <v>2014</v>
      </c>
      <c r="EB509">
        <v>6.8</v>
      </c>
      <c r="FV509" t="s">
        <v>5988</v>
      </c>
      <c r="FW509">
        <v>97</v>
      </c>
      <c r="FX509">
        <v>18535191</v>
      </c>
      <c r="FY509" t="s">
        <v>3488</v>
      </c>
      <c r="FZ509" t="s">
        <v>14709</v>
      </c>
      <c r="GA509" t="s">
        <v>36</v>
      </c>
      <c r="GB509" t="s">
        <v>55</v>
      </c>
      <c r="GC509">
        <v>14000000</v>
      </c>
      <c r="GD509">
        <v>1999</v>
      </c>
      <c r="GE509">
        <v>6.9</v>
      </c>
      <c r="GG509" t="s">
        <v>21854</v>
      </c>
      <c r="GH509">
        <v>81</v>
      </c>
      <c r="GI509">
        <v>6387</v>
      </c>
      <c r="GJ509" t="s">
        <v>2521</v>
      </c>
      <c r="GK509" t="s">
        <v>21856</v>
      </c>
      <c r="GL509" t="s">
        <v>36</v>
      </c>
      <c r="GM509" t="s">
        <v>37</v>
      </c>
      <c r="GN509">
        <v>1000000</v>
      </c>
      <c r="GO509">
        <v>2006</v>
      </c>
      <c r="GP509">
        <v>6.9</v>
      </c>
      <c r="HC509" t="s">
        <v>497</v>
      </c>
      <c r="HD509">
        <v>91</v>
      </c>
      <c r="HE509">
        <v>35385560</v>
      </c>
      <c r="HF509" t="s">
        <v>7836</v>
      </c>
      <c r="HG509" t="s">
        <v>18470</v>
      </c>
      <c r="HH509" t="s">
        <v>36</v>
      </c>
      <c r="HI509" t="s">
        <v>37</v>
      </c>
      <c r="HJ509">
        <v>4000000</v>
      </c>
      <c r="HK509">
        <v>2015</v>
      </c>
      <c r="HL509">
        <v>4.5999999999999996</v>
      </c>
    </row>
    <row r="510" spans="2:220" x14ac:dyDescent="0.2">
      <c r="B510" t="s">
        <v>8050</v>
      </c>
      <c r="C510">
        <v>117</v>
      </c>
      <c r="D510">
        <v>43100000</v>
      </c>
      <c r="E510" t="s">
        <v>10177</v>
      </c>
      <c r="F510" t="s">
        <v>15515</v>
      </c>
      <c r="G510" t="s">
        <v>36</v>
      </c>
      <c r="H510" t="s">
        <v>55</v>
      </c>
      <c r="I510">
        <v>9500000</v>
      </c>
      <c r="J510">
        <v>1967</v>
      </c>
      <c r="K510">
        <v>6.9</v>
      </c>
      <c r="M510" t="s">
        <v>2720</v>
      </c>
      <c r="N510">
        <v>110</v>
      </c>
      <c r="O510">
        <v>38553833</v>
      </c>
      <c r="P510" t="s">
        <v>136</v>
      </c>
      <c r="Q510" t="s">
        <v>4716</v>
      </c>
      <c r="R510" t="s">
        <v>36</v>
      </c>
      <c r="S510" t="s">
        <v>37</v>
      </c>
      <c r="T510">
        <v>55000000</v>
      </c>
      <c r="U510">
        <v>1996</v>
      </c>
      <c r="V510">
        <v>6.8</v>
      </c>
      <c r="AT510" t="s">
        <v>4097</v>
      </c>
      <c r="AU510">
        <v>106</v>
      </c>
      <c r="AV510">
        <v>52885587</v>
      </c>
      <c r="AW510" t="s">
        <v>331</v>
      </c>
      <c r="AX510" t="s">
        <v>12394</v>
      </c>
      <c r="AY510" t="s">
        <v>36</v>
      </c>
      <c r="AZ510" t="s">
        <v>37</v>
      </c>
      <c r="BA510">
        <v>16000000</v>
      </c>
      <c r="BB510">
        <v>1999</v>
      </c>
      <c r="BC510">
        <v>6.4</v>
      </c>
      <c r="BE510" t="s">
        <v>1737</v>
      </c>
      <c r="BF510">
        <v>127</v>
      </c>
      <c r="BG510">
        <v>10137232</v>
      </c>
      <c r="BH510" t="s">
        <v>5450</v>
      </c>
      <c r="BI510" t="s">
        <v>5451</v>
      </c>
      <c r="BJ510" t="s">
        <v>36</v>
      </c>
      <c r="BK510" t="s">
        <v>1463</v>
      </c>
      <c r="BL510">
        <v>50000000</v>
      </c>
      <c r="BM510">
        <v>2005</v>
      </c>
      <c r="BN510">
        <v>6</v>
      </c>
      <c r="CA510" t="s">
        <v>485</v>
      </c>
      <c r="CB510">
        <v>146</v>
      </c>
      <c r="CC510">
        <v>46836394</v>
      </c>
      <c r="CD510" t="s">
        <v>1744</v>
      </c>
      <c r="CE510" t="s">
        <v>9531</v>
      </c>
      <c r="CF510" t="s">
        <v>36</v>
      </c>
      <c r="CG510" t="s">
        <v>37</v>
      </c>
      <c r="CH510">
        <v>25000000</v>
      </c>
      <c r="CI510">
        <v>1990</v>
      </c>
      <c r="CJ510">
        <v>8.6999999999999993</v>
      </c>
      <c r="CL510" t="s">
        <v>15475</v>
      </c>
      <c r="CM510">
        <v>101</v>
      </c>
      <c r="CO510" t="s">
        <v>1690</v>
      </c>
      <c r="CP510" t="s">
        <v>17280</v>
      </c>
      <c r="CQ510" t="s">
        <v>36</v>
      </c>
      <c r="CR510" t="s">
        <v>266</v>
      </c>
      <c r="CS510">
        <v>6000000</v>
      </c>
      <c r="CT510">
        <v>2009</v>
      </c>
      <c r="CU510">
        <v>7.2</v>
      </c>
      <c r="CW510" t="s">
        <v>7062</v>
      </c>
      <c r="CX510">
        <v>103</v>
      </c>
      <c r="CY510">
        <v>9094451</v>
      </c>
      <c r="CZ510" t="s">
        <v>6214</v>
      </c>
      <c r="DA510" t="s">
        <v>16577</v>
      </c>
      <c r="DB510" t="s">
        <v>36</v>
      </c>
      <c r="DC510" t="s">
        <v>37</v>
      </c>
      <c r="DD510">
        <v>7000000</v>
      </c>
      <c r="DE510">
        <v>1989</v>
      </c>
      <c r="DF510">
        <v>6.2</v>
      </c>
      <c r="DS510" t="s">
        <v>21086</v>
      </c>
      <c r="DT510">
        <v>101</v>
      </c>
      <c r="DV510" t="s">
        <v>3962</v>
      </c>
      <c r="DW510" t="s">
        <v>21088</v>
      </c>
      <c r="DX510" t="s">
        <v>36</v>
      </c>
      <c r="DY510" t="s">
        <v>37</v>
      </c>
      <c r="DZ510">
        <v>1500000</v>
      </c>
      <c r="EA510">
        <v>2015</v>
      </c>
      <c r="EB510">
        <v>3.3</v>
      </c>
      <c r="FV510" t="s">
        <v>11709</v>
      </c>
      <c r="FW510">
        <v>100</v>
      </c>
      <c r="FX510">
        <v>18439082</v>
      </c>
      <c r="FY510" t="s">
        <v>748</v>
      </c>
      <c r="FZ510" t="s">
        <v>11710</v>
      </c>
      <c r="GA510" t="s">
        <v>36</v>
      </c>
      <c r="GB510" t="s">
        <v>37</v>
      </c>
      <c r="GC510">
        <v>18500000</v>
      </c>
      <c r="GD510">
        <v>2009</v>
      </c>
      <c r="GE510">
        <v>6.4</v>
      </c>
      <c r="GG510" t="s">
        <v>20543</v>
      </c>
      <c r="GH510">
        <v>106</v>
      </c>
      <c r="GI510">
        <v>2436</v>
      </c>
      <c r="GJ510" t="s">
        <v>20545</v>
      </c>
      <c r="GK510" t="s">
        <v>20546</v>
      </c>
      <c r="GL510" t="s">
        <v>36</v>
      </c>
      <c r="GM510" t="s">
        <v>37</v>
      </c>
      <c r="GN510">
        <v>2000000</v>
      </c>
      <c r="GO510">
        <v>2012</v>
      </c>
      <c r="GP510">
        <v>5.7</v>
      </c>
      <c r="HC510" t="s">
        <v>3550</v>
      </c>
      <c r="HD510">
        <v>105</v>
      </c>
      <c r="HE510">
        <v>35324232</v>
      </c>
      <c r="HF510" t="s">
        <v>3553</v>
      </c>
      <c r="HG510" t="s">
        <v>3554</v>
      </c>
      <c r="HH510" t="s">
        <v>36</v>
      </c>
      <c r="HI510" t="s">
        <v>37</v>
      </c>
      <c r="HJ510">
        <v>68000000</v>
      </c>
      <c r="HK510">
        <v>1995</v>
      </c>
      <c r="HL510">
        <v>5.6</v>
      </c>
    </row>
    <row r="511" spans="2:220" x14ac:dyDescent="0.2">
      <c r="B511" t="s">
        <v>1112</v>
      </c>
      <c r="C511">
        <v>87</v>
      </c>
      <c r="D511">
        <v>43095600</v>
      </c>
      <c r="E511" t="s">
        <v>333</v>
      </c>
      <c r="F511" t="s">
        <v>7971</v>
      </c>
      <c r="G511" t="s">
        <v>36</v>
      </c>
      <c r="H511" t="s">
        <v>1463</v>
      </c>
      <c r="I511">
        <v>32000000</v>
      </c>
      <c r="J511">
        <v>2005</v>
      </c>
      <c r="K511">
        <v>6.3</v>
      </c>
      <c r="M511" t="s">
        <v>4901</v>
      </c>
      <c r="N511">
        <v>89</v>
      </c>
      <c r="O511">
        <v>38536376</v>
      </c>
      <c r="P511" t="s">
        <v>5900</v>
      </c>
      <c r="Q511" t="s">
        <v>9179</v>
      </c>
      <c r="R511" t="s">
        <v>36</v>
      </c>
      <c r="S511" t="s">
        <v>37</v>
      </c>
      <c r="T511">
        <v>27000000</v>
      </c>
      <c r="U511">
        <v>2011</v>
      </c>
      <c r="V511">
        <v>3.6</v>
      </c>
      <c r="AT511" t="s">
        <v>369</v>
      </c>
      <c r="AU511">
        <v>117</v>
      </c>
      <c r="AV511">
        <v>52700832</v>
      </c>
      <c r="AW511" t="s">
        <v>201</v>
      </c>
      <c r="AX511" t="s">
        <v>18218</v>
      </c>
      <c r="AY511" t="s">
        <v>36</v>
      </c>
      <c r="AZ511" t="s">
        <v>55</v>
      </c>
      <c r="BA511">
        <v>4500000</v>
      </c>
      <c r="BB511">
        <v>1994</v>
      </c>
      <c r="BC511">
        <v>7.1</v>
      </c>
      <c r="BE511" t="s">
        <v>16146</v>
      </c>
      <c r="BF511">
        <v>102</v>
      </c>
      <c r="BG511">
        <v>10105505</v>
      </c>
      <c r="BH511" t="s">
        <v>3516</v>
      </c>
      <c r="BI511" t="s">
        <v>16289</v>
      </c>
      <c r="BJ511" t="s">
        <v>36</v>
      </c>
      <c r="BK511" t="s">
        <v>1463</v>
      </c>
      <c r="BM511">
        <v>2003</v>
      </c>
      <c r="BN511">
        <v>6.8</v>
      </c>
      <c r="CA511" t="s">
        <v>4192</v>
      </c>
      <c r="CB511">
        <v>104</v>
      </c>
      <c r="CC511">
        <v>46611204</v>
      </c>
      <c r="CD511" t="s">
        <v>2139</v>
      </c>
      <c r="CE511" t="s">
        <v>4194</v>
      </c>
      <c r="CF511" t="s">
        <v>36</v>
      </c>
      <c r="CG511" t="s">
        <v>37</v>
      </c>
      <c r="CH511">
        <v>48000000</v>
      </c>
      <c r="CI511">
        <v>1998</v>
      </c>
      <c r="CJ511">
        <v>6.1</v>
      </c>
      <c r="CL511" t="s">
        <v>9665</v>
      </c>
      <c r="CM511">
        <v>127</v>
      </c>
      <c r="CO511" t="s">
        <v>4823</v>
      </c>
      <c r="CP511" t="s">
        <v>17586</v>
      </c>
      <c r="CQ511" t="s">
        <v>36</v>
      </c>
      <c r="CR511" t="s">
        <v>37</v>
      </c>
      <c r="CS511">
        <v>5000000</v>
      </c>
      <c r="CT511">
        <v>1954</v>
      </c>
      <c r="CU511">
        <v>7.2</v>
      </c>
      <c r="CW511" t="s">
        <v>6825</v>
      </c>
      <c r="CX511">
        <v>107</v>
      </c>
      <c r="CY511">
        <v>700000</v>
      </c>
      <c r="CZ511" t="s">
        <v>11466</v>
      </c>
      <c r="DA511" t="s">
        <v>16681</v>
      </c>
      <c r="DB511" t="s">
        <v>1462</v>
      </c>
      <c r="DC511" t="s">
        <v>1463</v>
      </c>
      <c r="DD511">
        <v>50000000</v>
      </c>
      <c r="DE511">
        <v>1993</v>
      </c>
      <c r="DF511">
        <v>7</v>
      </c>
      <c r="DS511" t="s">
        <v>21092</v>
      </c>
      <c r="DT511">
        <v>93</v>
      </c>
      <c r="DV511" t="s">
        <v>6461</v>
      </c>
      <c r="DW511" t="s">
        <v>21093</v>
      </c>
      <c r="DX511" t="s">
        <v>36</v>
      </c>
      <c r="DY511" t="s">
        <v>37</v>
      </c>
      <c r="DZ511">
        <v>2000000</v>
      </c>
      <c r="EA511">
        <v>2015</v>
      </c>
      <c r="EB511">
        <v>3.6</v>
      </c>
      <c r="FV511" t="s">
        <v>4771</v>
      </c>
      <c r="FW511">
        <v>125</v>
      </c>
      <c r="FX511">
        <v>18306166</v>
      </c>
      <c r="FY511" t="s">
        <v>654</v>
      </c>
      <c r="FZ511" t="s">
        <v>7592</v>
      </c>
      <c r="GA511" t="s">
        <v>36</v>
      </c>
      <c r="GB511" t="s">
        <v>55</v>
      </c>
      <c r="GC511">
        <v>35000000</v>
      </c>
      <c r="GD511">
        <v>2002</v>
      </c>
      <c r="GE511">
        <v>6.5</v>
      </c>
      <c r="GG511" t="s">
        <v>574</v>
      </c>
      <c r="GH511">
        <v>109</v>
      </c>
      <c r="GJ511" t="s">
        <v>577</v>
      </c>
      <c r="GK511" t="s">
        <v>578</v>
      </c>
      <c r="GL511" t="s">
        <v>36</v>
      </c>
      <c r="GM511" t="s">
        <v>582</v>
      </c>
      <c r="GO511">
        <v>2015</v>
      </c>
      <c r="GP511">
        <v>4.5</v>
      </c>
      <c r="HC511" t="s">
        <v>1215</v>
      </c>
      <c r="HD511">
        <v>109</v>
      </c>
      <c r="HE511">
        <v>35286428</v>
      </c>
      <c r="HF511" t="s">
        <v>378</v>
      </c>
      <c r="HG511" t="s">
        <v>2993</v>
      </c>
      <c r="HH511" t="s">
        <v>36</v>
      </c>
      <c r="HI511" t="s">
        <v>37</v>
      </c>
      <c r="HJ511">
        <v>76000000</v>
      </c>
      <c r="HK511">
        <v>2006</v>
      </c>
      <c r="HL511">
        <v>7.9</v>
      </c>
    </row>
    <row r="512" spans="2:220" x14ac:dyDescent="0.2">
      <c r="B512" t="s">
        <v>3611</v>
      </c>
      <c r="C512">
        <v>101</v>
      </c>
      <c r="D512">
        <v>43060566</v>
      </c>
      <c r="E512" t="s">
        <v>57</v>
      </c>
      <c r="F512" t="s">
        <v>4207</v>
      </c>
      <c r="G512" t="s">
        <v>36</v>
      </c>
      <c r="H512" t="s">
        <v>37</v>
      </c>
      <c r="I512">
        <v>60000000</v>
      </c>
      <c r="J512">
        <v>2002</v>
      </c>
      <c r="K512">
        <v>6.2</v>
      </c>
      <c r="M512" t="s">
        <v>4617</v>
      </c>
      <c r="N512">
        <v>112</v>
      </c>
      <c r="O512">
        <v>38360195</v>
      </c>
      <c r="P512" t="s">
        <v>2117</v>
      </c>
      <c r="Q512" t="s">
        <v>5841</v>
      </c>
      <c r="R512" t="s">
        <v>36</v>
      </c>
      <c r="S512" t="s">
        <v>37</v>
      </c>
      <c r="T512">
        <v>45000000</v>
      </c>
      <c r="U512">
        <v>2006</v>
      </c>
      <c r="V512">
        <v>6.4</v>
      </c>
      <c r="AT512" t="s">
        <v>933</v>
      </c>
      <c r="AU512">
        <v>99</v>
      </c>
      <c r="AV512">
        <v>52691009</v>
      </c>
      <c r="AW512" t="s">
        <v>10422</v>
      </c>
      <c r="AX512" t="s">
        <v>11771</v>
      </c>
      <c r="AY512" t="s">
        <v>36</v>
      </c>
      <c r="AZ512" t="s">
        <v>37</v>
      </c>
      <c r="BA512">
        <v>21000000</v>
      </c>
      <c r="BB512">
        <v>2011</v>
      </c>
      <c r="BC512">
        <v>6.6</v>
      </c>
      <c r="BE512" t="s">
        <v>19288</v>
      </c>
      <c r="BF512">
        <v>84</v>
      </c>
      <c r="BG512">
        <v>10017041</v>
      </c>
      <c r="BH512" t="s">
        <v>5948</v>
      </c>
      <c r="BI512" t="s">
        <v>19289</v>
      </c>
      <c r="BJ512" t="s">
        <v>36</v>
      </c>
      <c r="BK512" t="s">
        <v>37</v>
      </c>
      <c r="BL512">
        <v>3000000</v>
      </c>
      <c r="BM512">
        <v>2009</v>
      </c>
      <c r="BN512">
        <v>5.9</v>
      </c>
      <c r="CA512" t="s">
        <v>4535</v>
      </c>
      <c r="CB512">
        <v>124</v>
      </c>
      <c r="CC512">
        <v>46377022</v>
      </c>
      <c r="CD512" t="s">
        <v>136</v>
      </c>
      <c r="CE512" t="s">
        <v>14849</v>
      </c>
      <c r="CF512" t="s">
        <v>36</v>
      </c>
      <c r="CG512" t="s">
        <v>55</v>
      </c>
      <c r="CH512">
        <v>10000000</v>
      </c>
      <c r="CI512">
        <v>2011</v>
      </c>
      <c r="CJ512">
        <v>7.3</v>
      </c>
      <c r="CL512" t="s">
        <v>843</v>
      </c>
      <c r="CM512">
        <v>102</v>
      </c>
      <c r="CO512" t="s">
        <v>17635</v>
      </c>
      <c r="CP512" t="s">
        <v>17636</v>
      </c>
      <c r="CQ512" t="s">
        <v>36</v>
      </c>
      <c r="CR512" t="s">
        <v>368</v>
      </c>
      <c r="CS512">
        <v>3500000</v>
      </c>
      <c r="CT512">
        <v>1982</v>
      </c>
      <c r="CU512">
        <v>7.3</v>
      </c>
      <c r="CW512" t="s">
        <v>4848</v>
      </c>
      <c r="CX512">
        <v>88</v>
      </c>
      <c r="CZ512" t="s">
        <v>5462</v>
      </c>
      <c r="DA512" t="s">
        <v>16748</v>
      </c>
      <c r="DB512" t="s">
        <v>36</v>
      </c>
      <c r="DC512" t="s">
        <v>37</v>
      </c>
      <c r="DD512">
        <v>7000000</v>
      </c>
      <c r="DE512">
        <v>2011</v>
      </c>
      <c r="DF512">
        <v>4.8</v>
      </c>
      <c r="DS512" t="s">
        <v>17171</v>
      </c>
      <c r="DT512">
        <v>99</v>
      </c>
      <c r="DV512" t="s">
        <v>21128</v>
      </c>
      <c r="DW512" t="s">
        <v>21129</v>
      </c>
      <c r="DX512" t="s">
        <v>36</v>
      </c>
      <c r="DY512" t="s">
        <v>266</v>
      </c>
      <c r="DZ512">
        <v>3150000</v>
      </c>
      <c r="EA512">
        <v>2014</v>
      </c>
      <c r="EB512">
        <v>5.5</v>
      </c>
      <c r="FV512" t="s">
        <v>1742</v>
      </c>
      <c r="FW512">
        <v>107</v>
      </c>
      <c r="FX512">
        <v>18004225</v>
      </c>
      <c r="FY512" t="s">
        <v>4797</v>
      </c>
      <c r="FZ512" t="s">
        <v>13834</v>
      </c>
      <c r="GA512" t="s">
        <v>36</v>
      </c>
      <c r="GB512" t="s">
        <v>37</v>
      </c>
      <c r="GC512">
        <v>13000000</v>
      </c>
      <c r="GD512">
        <v>2013</v>
      </c>
      <c r="GE512">
        <v>5.7</v>
      </c>
      <c r="GG512" t="s">
        <v>666</v>
      </c>
      <c r="GH512">
        <v>120</v>
      </c>
      <c r="GJ512" t="s">
        <v>669</v>
      </c>
      <c r="GK512" t="s">
        <v>670</v>
      </c>
      <c r="GL512" t="s">
        <v>674</v>
      </c>
      <c r="GM512" t="s">
        <v>675</v>
      </c>
      <c r="GO512">
        <v>2016</v>
      </c>
      <c r="GP512">
        <v>8.1999999999999993</v>
      </c>
      <c r="HC512" t="s">
        <v>6129</v>
      </c>
      <c r="HD512">
        <v>119</v>
      </c>
      <c r="HE512">
        <v>35228696</v>
      </c>
      <c r="HF512" t="s">
        <v>2385</v>
      </c>
      <c r="HG512" t="s">
        <v>6131</v>
      </c>
      <c r="HH512" t="s">
        <v>36</v>
      </c>
      <c r="HI512" t="s">
        <v>37</v>
      </c>
      <c r="HJ512">
        <v>32000000</v>
      </c>
      <c r="HK512">
        <v>2002</v>
      </c>
      <c r="HL512">
        <v>6.5</v>
      </c>
    </row>
    <row r="513" spans="2:220" x14ac:dyDescent="0.2">
      <c r="B513" t="s">
        <v>12772</v>
      </c>
      <c r="C513">
        <v>112</v>
      </c>
      <c r="D513">
        <v>42919096</v>
      </c>
      <c r="E513" t="s">
        <v>1070</v>
      </c>
      <c r="F513" t="s">
        <v>12773</v>
      </c>
      <c r="G513" t="s">
        <v>36</v>
      </c>
      <c r="H513" t="s">
        <v>37</v>
      </c>
      <c r="I513">
        <v>15000000</v>
      </c>
      <c r="J513">
        <v>2013</v>
      </c>
      <c r="K513">
        <v>6.5</v>
      </c>
      <c r="M513" t="s">
        <v>690</v>
      </c>
      <c r="N513">
        <v>127</v>
      </c>
      <c r="O513">
        <v>38345403</v>
      </c>
      <c r="P513" t="s">
        <v>111</v>
      </c>
      <c r="Q513" t="s">
        <v>3424</v>
      </c>
      <c r="R513" t="s">
        <v>36</v>
      </c>
      <c r="S513" t="s">
        <v>55</v>
      </c>
      <c r="T513">
        <v>70000000</v>
      </c>
      <c r="U513">
        <v>2007</v>
      </c>
      <c r="V513">
        <v>7.7</v>
      </c>
      <c r="AT513" t="s">
        <v>4595</v>
      </c>
      <c r="AU513">
        <v>95</v>
      </c>
      <c r="AV513">
        <v>52580895</v>
      </c>
      <c r="AW513" t="s">
        <v>698</v>
      </c>
      <c r="AX513" t="s">
        <v>5820</v>
      </c>
      <c r="AY513" t="s">
        <v>36</v>
      </c>
      <c r="AZ513" t="s">
        <v>37</v>
      </c>
      <c r="BA513">
        <v>45000000</v>
      </c>
      <c r="BB513">
        <v>2005</v>
      </c>
      <c r="BC513">
        <v>5.6</v>
      </c>
      <c r="BE513" t="s">
        <v>3666</v>
      </c>
      <c r="BF513">
        <v>105</v>
      </c>
      <c r="BG513">
        <v>10014234</v>
      </c>
      <c r="BH513" t="s">
        <v>2521</v>
      </c>
      <c r="BI513" t="s">
        <v>3805</v>
      </c>
      <c r="BJ513" t="s">
        <v>36</v>
      </c>
      <c r="BK513" t="s">
        <v>1463</v>
      </c>
      <c r="BL513">
        <v>65000000</v>
      </c>
      <c r="BM513">
        <v>2000</v>
      </c>
      <c r="BN513">
        <v>5</v>
      </c>
      <c r="CA513" t="s">
        <v>6729</v>
      </c>
      <c r="CB513">
        <v>89</v>
      </c>
      <c r="CC513">
        <v>46363118</v>
      </c>
      <c r="CD513" t="s">
        <v>10774</v>
      </c>
      <c r="CE513" t="s">
        <v>10775</v>
      </c>
      <c r="CF513" t="s">
        <v>36</v>
      </c>
      <c r="CG513" t="s">
        <v>37</v>
      </c>
      <c r="CH513">
        <v>20000000</v>
      </c>
      <c r="CI513">
        <v>2005</v>
      </c>
      <c r="CJ513">
        <v>4.0999999999999996</v>
      </c>
      <c r="CL513" t="s">
        <v>18043</v>
      </c>
      <c r="CM513">
        <v>90</v>
      </c>
      <c r="CO513" t="s">
        <v>2844</v>
      </c>
      <c r="CP513" t="s">
        <v>18045</v>
      </c>
      <c r="CQ513" t="s">
        <v>36</v>
      </c>
      <c r="CR513" t="s">
        <v>37</v>
      </c>
      <c r="CT513">
        <v>2009</v>
      </c>
      <c r="CU513">
        <v>4.5</v>
      </c>
      <c r="CW513" t="s">
        <v>16758</v>
      </c>
      <c r="CX513">
        <v>45</v>
      </c>
      <c r="CZ513" t="s">
        <v>16761</v>
      </c>
      <c r="DA513" t="s">
        <v>16762</v>
      </c>
      <c r="DC513" t="s">
        <v>37</v>
      </c>
      <c r="DD513">
        <v>7000000</v>
      </c>
      <c r="DE513">
        <v>2014</v>
      </c>
      <c r="DF513">
        <v>6</v>
      </c>
      <c r="DS513" t="s">
        <v>21138</v>
      </c>
      <c r="DT513">
        <v>91</v>
      </c>
      <c r="DV513" t="s">
        <v>4492</v>
      </c>
      <c r="DW513" t="s">
        <v>21140</v>
      </c>
      <c r="DX513" t="s">
        <v>36</v>
      </c>
      <c r="DY513" t="s">
        <v>37</v>
      </c>
      <c r="DZ513">
        <v>1400000</v>
      </c>
      <c r="EA513">
        <v>2014</v>
      </c>
      <c r="EB513">
        <v>6.9</v>
      </c>
      <c r="FV513" t="s">
        <v>5865</v>
      </c>
      <c r="FW513">
        <v>90</v>
      </c>
      <c r="FX513">
        <v>17848322</v>
      </c>
      <c r="FY513" t="s">
        <v>3221</v>
      </c>
      <c r="FZ513" t="s">
        <v>7981</v>
      </c>
      <c r="GA513" t="s">
        <v>36</v>
      </c>
      <c r="GB513" t="s">
        <v>7985</v>
      </c>
      <c r="GC513">
        <v>28000000</v>
      </c>
      <c r="GD513">
        <v>2004</v>
      </c>
      <c r="GE513">
        <v>5.9</v>
      </c>
      <c r="GG513" t="s">
        <v>666</v>
      </c>
      <c r="GH513">
        <v>120</v>
      </c>
      <c r="GJ513" t="s">
        <v>669</v>
      </c>
      <c r="GK513" t="s">
        <v>670</v>
      </c>
      <c r="GL513" t="s">
        <v>674</v>
      </c>
      <c r="GM513" t="s">
        <v>675</v>
      </c>
      <c r="GO513">
        <v>2016</v>
      </c>
      <c r="GP513">
        <v>8.1999999999999993</v>
      </c>
      <c r="HC513" t="s">
        <v>2269</v>
      </c>
      <c r="HD513">
        <v>138</v>
      </c>
      <c r="HE513">
        <v>35168677</v>
      </c>
      <c r="HF513" t="s">
        <v>226</v>
      </c>
      <c r="HG513" t="s">
        <v>2271</v>
      </c>
      <c r="HH513" t="s">
        <v>36</v>
      </c>
      <c r="HI513" t="s">
        <v>55</v>
      </c>
      <c r="HJ513">
        <v>100000000</v>
      </c>
      <c r="HK513">
        <v>2002</v>
      </c>
      <c r="HL513">
        <v>6.7</v>
      </c>
    </row>
    <row r="514" spans="2:220" x14ac:dyDescent="0.2">
      <c r="B514" t="s">
        <v>12772</v>
      </c>
      <c r="C514">
        <v>112</v>
      </c>
      <c r="D514">
        <v>42919096</v>
      </c>
      <c r="E514" t="s">
        <v>1070</v>
      </c>
      <c r="F514" t="s">
        <v>12773</v>
      </c>
      <c r="G514" t="s">
        <v>36</v>
      </c>
      <c r="H514" t="s">
        <v>37</v>
      </c>
      <c r="I514">
        <v>15000000</v>
      </c>
      <c r="J514">
        <v>2013</v>
      </c>
      <c r="K514">
        <v>6.5</v>
      </c>
      <c r="M514" t="s">
        <v>584</v>
      </c>
      <c r="N514">
        <v>128</v>
      </c>
      <c r="O514">
        <v>38297305</v>
      </c>
      <c r="P514" t="s">
        <v>586</v>
      </c>
      <c r="Q514" t="s">
        <v>587</v>
      </c>
      <c r="R514" t="s">
        <v>36</v>
      </c>
      <c r="S514" t="s">
        <v>37</v>
      </c>
      <c r="T514">
        <v>175000000</v>
      </c>
      <c r="U514">
        <v>2013</v>
      </c>
      <c r="V514">
        <v>6.3</v>
      </c>
      <c r="AT514" t="s">
        <v>9514</v>
      </c>
      <c r="AU514">
        <v>100</v>
      </c>
      <c r="AV514">
        <v>52528330</v>
      </c>
      <c r="AW514" t="s">
        <v>3997</v>
      </c>
      <c r="AX514" t="s">
        <v>9515</v>
      </c>
      <c r="AY514" t="s">
        <v>36</v>
      </c>
      <c r="AZ514" t="s">
        <v>37</v>
      </c>
      <c r="BA514">
        <v>25000000</v>
      </c>
      <c r="BB514">
        <v>2013</v>
      </c>
      <c r="BC514">
        <v>4.7</v>
      </c>
      <c r="BE514" t="s">
        <v>223</v>
      </c>
      <c r="BF514">
        <v>100</v>
      </c>
      <c r="BG514">
        <v>9801782</v>
      </c>
      <c r="BH514" t="s">
        <v>248</v>
      </c>
      <c r="BI514" t="s">
        <v>15076</v>
      </c>
      <c r="BJ514" t="s">
        <v>36</v>
      </c>
      <c r="BK514" t="s">
        <v>37</v>
      </c>
      <c r="BL514">
        <v>10000000</v>
      </c>
      <c r="BM514">
        <v>1998</v>
      </c>
      <c r="BN514">
        <v>6.3</v>
      </c>
      <c r="CA514" t="s">
        <v>362</v>
      </c>
      <c r="CB514">
        <v>120</v>
      </c>
      <c r="CC514">
        <v>46338728</v>
      </c>
      <c r="CD514" t="s">
        <v>213</v>
      </c>
      <c r="CE514" t="s">
        <v>13327</v>
      </c>
      <c r="CF514" t="s">
        <v>36</v>
      </c>
      <c r="CG514" t="s">
        <v>37</v>
      </c>
      <c r="CH514">
        <v>14500000</v>
      </c>
      <c r="CI514">
        <v>1996</v>
      </c>
      <c r="CJ514">
        <v>6.8</v>
      </c>
      <c r="CL514" t="s">
        <v>18057</v>
      </c>
      <c r="CM514">
        <v>67</v>
      </c>
      <c r="CO514" t="s">
        <v>1651</v>
      </c>
      <c r="CP514" t="s">
        <v>18059</v>
      </c>
      <c r="CQ514" t="s">
        <v>36</v>
      </c>
      <c r="CR514" t="s">
        <v>37</v>
      </c>
      <c r="CS514">
        <v>10000000</v>
      </c>
      <c r="CT514">
        <v>2014</v>
      </c>
      <c r="CU514">
        <v>6.7</v>
      </c>
      <c r="CW514" t="s">
        <v>16770</v>
      </c>
      <c r="CX514">
        <v>97</v>
      </c>
      <c r="CZ514" t="s">
        <v>16772</v>
      </c>
      <c r="DA514" t="s">
        <v>16773</v>
      </c>
      <c r="DB514" t="s">
        <v>36</v>
      </c>
      <c r="DC514" t="s">
        <v>37</v>
      </c>
      <c r="DE514">
        <v>2008</v>
      </c>
      <c r="DF514">
        <v>7.4</v>
      </c>
      <c r="DS514" t="s">
        <v>21218</v>
      </c>
      <c r="DT514">
        <v>103</v>
      </c>
      <c r="DV514" t="s">
        <v>2167</v>
      </c>
      <c r="DW514" t="s">
        <v>21221</v>
      </c>
      <c r="DX514" t="s">
        <v>36</v>
      </c>
      <c r="DY514" t="s">
        <v>37</v>
      </c>
      <c r="DZ514">
        <v>1300000</v>
      </c>
      <c r="EA514">
        <v>2009</v>
      </c>
      <c r="EB514">
        <v>5.2</v>
      </c>
      <c r="FV514" t="s">
        <v>5909</v>
      </c>
      <c r="FW514">
        <v>91</v>
      </c>
      <c r="FX514">
        <v>17843379</v>
      </c>
      <c r="FY514" t="s">
        <v>1826</v>
      </c>
      <c r="FZ514" t="s">
        <v>16061</v>
      </c>
      <c r="GA514" t="s">
        <v>36</v>
      </c>
      <c r="GB514" t="s">
        <v>37</v>
      </c>
      <c r="GC514">
        <v>8000000</v>
      </c>
      <c r="GD514">
        <v>1999</v>
      </c>
      <c r="GE514">
        <v>5.7</v>
      </c>
      <c r="GH514">
        <v>54</v>
      </c>
      <c r="GJ514" t="s">
        <v>2628</v>
      </c>
      <c r="GK514" t="s">
        <v>2629</v>
      </c>
      <c r="GL514" t="s">
        <v>36</v>
      </c>
      <c r="GM514" t="s">
        <v>37</v>
      </c>
      <c r="GP514">
        <v>8.8000000000000007</v>
      </c>
      <c r="HC514" t="s">
        <v>1322</v>
      </c>
      <c r="HD514">
        <v>98</v>
      </c>
      <c r="HE514">
        <v>35063732</v>
      </c>
      <c r="HF514" t="s">
        <v>1205</v>
      </c>
      <c r="HG514" t="s">
        <v>7947</v>
      </c>
      <c r="HH514" t="s">
        <v>36</v>
      </c>
      <c r="HI514" t="s">
        <v>37</v>
      </c>
      <c r="HJ514">
        <v>32000000</v>
      </c>
      <c r="HK514">
        <v>2007</v>
      </c>
      <c r="HL514">
        <v>6.4</v>
      </c>
    </row>
    <row r="515" spans="2:220" x14ac:dyDescent="0.2">
      <c r="B515" t="s">
        <v>2264</v>
      </c>
      <c r="C515">
        <v>111</v>
      </c>
      <c r="D515">
        <v>42877165</v>
      </c>
      <c r="E515" t="s">
        <v>389</v>
      </c>
      <c r="F515" t="s">
        <v>2265</v>
      </c>
      <c r="G515" t="s">
        <v>36</v>
      </c>
      <c r="H515" t="s">
        <v>37</v>
      </c>
      <c r="I515">
        <v>86000000</v>
      </c>
      <c r="J515">
        <v>1997</v>
      </c>
      <c r="K515">
        <v>6.1</v>
      </c>
      <c r="M515" t="s">
        <v>1656</v>
      </c>
      <c r="N515">
        <v>95</v>
      </c>
      <c r="O515">
        <v>38120554</v>
      </c>
      <c r="P515" t="s">
        <v>61</v>
      </c>
      <c r="Q515" t="s">
        <v>1867</v>
      </c>
      <c r="R515" t="s">
        <v>36</v>
      </c>
      <c r="S515" t="s">
        <v>37</v>
      </c>
      <c r="T515">
        <v>140000000</v>
      </c>
      <c r="U515">
        <v>2002</v>
      </c>
      <c r="V515">
        <v>7.1</v>
      </c>
      <c r="AT515" t="s">
        <v>5380</v>
      </c>
      <c r="AU515">
        <v>110</v>
      </c>
      <c r="AV515">
        <v>52353636</v>
      </c>
      <c r="AW515" t="s">
        <v>545</v>
      </c>
      <c r="AX515" t="s">
        <v>8890</v>
      </c>
      <c r="AY515" t="s">
        <v>36</v>
      </c>
      <c r="AZ515" t="s">
        <v>37</v>
      </c>
      <c r="BA515">
        <v>21000000</v>
      </c>
      <c r="BB515">
        <v>2001</v>
      </c>
      <c r="BC515">
        <v>7.6</v>
      </c>
      <c r="BE515" t="s">
        <v>4731</v>
      </c>
      <c r="BF515">
        <v>107</v>
      </c>
      <c r="BG515">
        <v>9795017</v>
      </c>
      <c r="BH515" t="s">
        <v>3005</v>
      </c>
      <c r="BI515" t="s">
        <v>5454</v>
      </c>
      <c r="BJ515" t="s">
        <v>36</v>
      </c>
      <c r="BK515" t="s">
        <v>37</v>
      </c>
      <c r="BL515">
        <v>50000000</v>
      </c>
      <c r="BM515">
        <v>1995</v>
      </c>
      <c r="BN515">
        <v>5.0999999999999996</v>
      </c>
      <c r="CA515" t="s">
        <v>4210</v>
      </c>
      <c r="CB515">
        <v>113</v>
      </c>
      <c r="CC515">
        <v>45996718</v>
      </c>
      <c r="CD515" t="s">
        <v>4211</v>
      </c>
      <c r="CE515" t="s">
        <v>4212</v>
      </c>
      <c r="CF515" t="s">
        <v>36</v>
      </c>
      <c r="CG515" t="s">
        <v>37</v>
      </c>
      <c r="CH515">
        <v>60000000</v>
      </c>
      <c r="CI515">
        <v>2013</v>
      </c>
      <c r="CJ515">
        <v>6.7</v>
      </c>
      <c r="CL515" t="s">
        <v>18085</v>
      </c>
      <c r="CM515">
        <v>88</v>
      </c>
      <c r="CO515" t="s">
        <v>18088</v>
      </c>
      <c r="CP515" t="s">
        <v>18089</v>
      </c>
      <c r="CQ515" t="s">
        <v>36</v>
      </c>
      <c r="CR515" t="s">
        <v>37</v>
      </c>
      <c r="CS515">
        <v>5000000</v>
      </c>
      <c r="CT515">
        <v>2015</v>
      </c>
      <c r="CU515">
        <v>8.6</v>
      </c>
      <c r="CW515" t="s">
        <v>16992</v>
      </c>
      <c r="CX515">
        <v>139</v>
      </c>
      <c r="CY515">
        <v>102300000</v>
      </c>
      <c r="CZ515" t="s">
        <v>16995</v>
      </c>
      <c r="DA515" t="s">
        <v>16996</v>
      </c>
      <c r="DB515" t="s">
        <v>36</v>
      </c>
      <c r="DC515" t="s">
        <v>37</v>
      </c>
      <c r="DD515">
        <v>6000000</v>
      </c>
      <c r="DE515">
        <v>1964</v>
      </c>
      <c r="DF515">
        <v>7.8</v>
      </c>
      <c r="DS515" t="s">
        <v>21241</v>
      </c>
      <c r="DT515">
        <v>96</v>
      </c>
      <c r="DV515" t="s">
        <v>8507</v>
      </c>
      <c r="DW515" t="s">
        <v>21242</v>
      </c>
      <c r="DX515" t="s">
        <v>36</v>
      </c>
      <c r="DY515" t="s">
        <v>37</v>
      </c>
      <c r="DZ515">
        <v>1250000</v>
      </c>
      <c r="EA515">
        <v>1984</v>
      </c>
      <c r="EB515">
        <v>5.5</v>
      </c>
      <c r="FV515" t="s">
        <v>8030</v>
      </c>
      <c r="FW515">
        <v>102</v>
      </c>
      <c r="FX515">
        <v>17797316</v>
      </c>
      <c r="FY515" t="s">
        <v>4494</v>
      </c>
      <c r="FZ515" t="s">
        <v>8031</v>
      </c>
      <c r="GA515" t="s">
        <v>36</v>
      </c>
      <c r="GB515" t="s">
        <v>37</v>
      </c>
      <c r="GC515">
        <v>32000000</v>
      </c>
      <c r="GD515">
        <v>2010</v>
      </c>
      <c r="GE515">
        <v>6.3</v>
      </c>
      <c r="GG515" t="s">
        <v>2797</v>
      </c>
      <c r="GH515">
        <v>81</v>
      </c>
      <c r="GJ515" t="s">
        <v>2800</v>
      </c>
      <c r="GK515" t="s">
        <v>2801</v>
      </c>
      <c r="GL515" t="s">
        <v>1462</v>
      </c>
      <c r="GM515" t="s">
        <v>1463</v>
      </c>
      <c r="GO515">
        <v>2015</v>
      </c>
      <c r="GP515">
        <v>6.4</v>
      </c>
      <c r="HC515" t="s">
        <v>1153</v>
      </c>
      <c r="HD515">
        <v>115</v>
      </c>
      <c r="HE515">
        <v>35024475</v>
      </c>
      <c r="HF515" t="s">
        <v>1155</v>
      </c>
      <c r="HG515" t="s">
        <v>1909</v>
      </c>
      <c r="HH515" t="s">
        <v>36</v>
      </c>
      <c r="HI515" t="s">
        <v>1463</v>
      </c>
      <c r="HJ515">
        <v>100000000</v>
      </c>
      <c r="HK515">
        <v>2010</v>
      </c>
      <c r="HL515">
        <v>6.9</v>
      </c>
    </row>
    <row r="516" spans="2:220" x14ac:dyDescent="0.2">
      <c r="B516" t="s">
        <v>10564</v>
      </c>
      <c r="C516">
        <v>96</v>
      </c>
      <c r="D516">
        <v>42660000</v>
      </c>
      <c r="E516" t="s">
        <v>9442</v>
      </c>
      <c r="F516" t="s">
        <v>10565</v>
      </c>
      <c r="G516" t="s">
        <v>36</v>
      </c>
      <c r="H516" t="s">
        <v>37</v>
      </c>
      <c r="I516">
        <v>17000000</v>
      </c>
      <c r="J516">
        <v>1993</v>
      </c>
      <c r="K516">
        <v>4.8</v>
      </c>
      <c r="M516" t="s">
        <v>10323</v>
      </c>
      <c r="N516">
        <v>96</v>
      </c>
      <c r="O516">
        <v>38119483</v>
      </c>
      <c r="P516" t="s">
        <v>10325</v>
      </c>
      <c r="Q516" t="s">
        <v>10326</v>
      </c>
      <c r="R516" t="s">
        <v>36</v>
      </c>
      <c r="S516" t="s">
        <v>37</v>
      </c>
      <c r="T516">
        <v>22700000</v>
      </c>
      <c r="U516">
        <v>1987</v>
      </c>
      <c r="V516">
        <v>7.1</v>
      </c>
      <c r="AT516" t="s">
        <v>10556</v>
      </c>
      <c r="AU516">
        <v>81</v>
      </c>
      <c r="AV516">
        <v>52008288</v>
      </c>
      <c r="AW516" t="s">
        <v>3488</v>
      </c>
      <c r="AX516" t="s">
        <v>10558</v>
      </c>
      <c r="AY516" t="s">
        <v>36</v>
      </c>
      <c r="AZ516" t="s">
        <v>37</v>
      </c>
      <c r="BA516">
        <v>21000000</v>
      </c>
      <c r="BB516">
        <v>1999</v>
      </c>
      <c r="BC516">
        <v>7.8</v>
      </c>
      <c r="BE516" t="s">
        <v>20224</v>
      </c>
      <c r="BF516">
        <v>108</v>
      </c>
      <c r="BG516">
        <v>9600000</v>
      </c>
      <c r="BH516" t="s">
        <v>117</v>
      </c>
      <c r="BI516" t="s">
        <v>22040</v>
      </c>
      <c r="BJ516" t="s">
        <v>36</v>
      </c>
      <c r="BK516" t="s">
        <v>37</v>
      </c>
      <c r="BL516">
        <v>910000</v>
      </c>
      <c r="BM516">
        <v>1954</v>
      </c>
      <c r="BN516">
        <v>8.1999999999999993</v>
      </c>
      <c r="CA516" t="s">
        <v>13123</v>
      </c>
      <c r="CB516">
        <v>91</v>
      </c>
      <c r="CC516">
        <v>45857453</v>
      </c>
      <c r="CD516" t="s">
        <v>136</v>
      </c>
      <c r="CE516" t="s">
        <v>18861</v>
      </c>
      <c r="CF516" t="s">
        <v>36</v>
      </c>
      <c r="CG516" t="s">
        <v>55</v>
      </c>
      <c r="CH516">
        <v>3500000</v>
      </c>
      <c r="CI516">
        <v>1997</v>
      </c>
      <c r="CJ516">
        <v>7.2</v>
      </c>
      <c r="CM516">
        <v>199</v>
      </c>
      <c r="CO516" t="s">
        <v>754</v>
      </c>
      <c r="CP516" t="s">
        <v>18359</v>
      </c>
      <c r="CQ516" t="s">
        <v>36</v>
      </c>
      <c r="CR516" t="s">
        <v>266</v>
      </c>
      <c r="CU516">
        <v>8.4</v>
      </c>
      <c r="CW516" t="s">
        <v>2720</v>
      </c>
      <c r="CX516">
        <v>89</v>
      </c>
      <c r="CY516">
        <v>22168359</v>
      </c>
      <c r="CZ516" t="s">
        <v>17025</v>
      </c>
      <c r="DA516" t="s">
        <v>17026</v>
      </c>
      <c r="DB516" t="s">
        <v>36</v>
      </c>
      <c r="DC516" t="s">
        <v>37</v>
      </c>
      <c r="DD516">
        <v>8000000</v>
      </c>
      <c r="DE516">
        <v>1989</v>
      </c>
      <c r="DF516">
        <v>5.0999999999999996</v>
      </c>
      <c r="DS516" t="s">
        <v>21391</v>
      </c>
      <c r="DT516">
        <v>84</v>
      </c>
      <c r="DV516" t="s">
        <v>21394</v>
      </c>
      <c r="DW516" t="s">
        <v>21395</v>
      </c>
      <c r="DX516" t="s">
        <v>36</v>
      </c>
      <c r="DY516" t="s">
        <v>266</v>
      </c>
      <c r="DZ516">
        <v>1200000</v>
      </c>
      <c r="EA516">
        <v>2012</v>
      </c>
      <c r="EB516">
        <v>3.8</v>
      </c>
      <c r="FV516" t="s">
        <v>7074</v>
      </c>
      <c r="FW516">
        <v>95</v>
      </c>
      <c r="FX516">
        <v>17791031</v>
      </c>
      <c r="FY516" t="s">
        <v>2178</v>
      </c>
      <c r="FZ516" t="s">
        <v>9761</v>
      </c>
      <c r="GA516" t="s">
        <v>36</v>
      </c>
      <c r="GB516" t="s">
        <v>37</v>
      </c>
      <c r="GC516">
        <v>25000000</v>
      </c>
      <c r="GD516">
        <v>2002</v>
      </c>
      <c r="GE516">
        <v>7.3</v>
      </c>
      <c r="GH516">
        <v>44</v>
      </c>
      <c r="GJ516" t="s">
        <v>4654</v>
      </c>
      <c r="GK516" t="s">
        <v>4655</v>
      </c>
      <c r="GL516" t="s">
        <v>36</v>
      </c>
      <c r="GM516" t="s">
        <v>37</v>
      </c>
      <c r="GN516">
        <v>1400000</v>
      </c>
      <c r="GP516">
        <v>8.4</v>
      </c>
      <c r="HC516" t="s">
        <v>497</v>
      </c>
      <c r="HD516">
        <v>106</v>
      </c>
      <c r="HE516">
        <v>35007180</v>
      </c>
      <c r="HF516" t="s">
        <v>331</v>
      </c>
      <c r="HG516" t="s">
        <v>12801</v>
      </c>
      <c r="HH516" t="s">
        <v>36</v>
      </c>
      <c r="HI516" t="s">
        <v>37</v>
      </c>
      <c r="HJ516">
        <v>15000000</v>
      </c>
      <c r="HK516">
        <v>2000</v>
      </c>
      <c r="HL516">
        <v>5.6</v>
      </c>
    </row>
    <row r="517" spans="2:220" x14ac:dyDescent="0.2">
      <c r="B517" t="s">
        <v>5243</v>
      </c>
      <c r="C517">
        <v>104</v>
      </c>
      <c r="D517">
        <v>42610000</v>
      </c>
      <c r="E517" t="s">
        <v>4396</v>
      </c>
      <c r="F517" t="s">
        <v>5245</v>
      </c>
      <c r="G517" t="s">
        <v>36</v>
      </c>
      <c r="H517" t="s">
        <v>37</v>
      </c>
      <c r="I517">
        <v>55000000</v>
      </c>
      <c r="J517">
        <v>1994</v>
      </c>
      <c r="K517">
        <v>5.5</v>
      </c>
      <c r="M517" t="s">
        <v>5228</v>
      </c>
      <c r="N517">
        <v>102</v>
      </c>
      <c r="O517">
        <v>38087366</v>
      </c>
      <c r="P517" t="s">
        <v>7421</v>
      </c>
      <c r="Q517" t="s">
        <v>14068</v>
      </c>
      <c r="R517" t="s">
        <v>36</v>
      </c>
      <c r="S517" t="s">
        <v>37</v>
      </c>
      <c r="T517">
        <v>12000000</v>
      </c>
      <c r="U517">
        <v>2008</v>
      </c>
      <c r="V517">
        <v>6.6</v>
      </c>
      <c r="AT517" t="s">
        <v>6494</v>
      </c>
      <c r="AU517">
        <v>105</v>
      </c>
      <c r="AV517">
        <v>51853450</v>
      </c>
      <c r="AW517" t="s">
        <v>748</v>
      </c>
      <c r="AX517" t="s">
        <v>6495</v>
      </c>
      <c r="AY517" t="s">
        <v>36</v>
      </c>
      <c r="AZ517" t="s">
        <v>37</v>
      </c>
      <c r="BA517">
        <v>25000000</v>
      </c>
      <c r="BB517">
        <v>2012</v>
      </c>
      <c r="BC517">
        <v>6.6</v>
      </c>
      <c r="BE517" t="s">
        <v>330</v>
      </c>
      <c r="BF517">
        <v>111</v>
      </c>
      <c r="BG517">
        <v>9525276</v>
      </c>
      <c r="BH517" t="s">
        <v>3656</v>
      </c>
      <c r="BI517" t="s">
        <v>11253</v>
      </c>
      <c r="BJ517" t="s">
        <v>36</v>
      </c>
      <c r="BK517" t="s">
        <v>37</v>
      </c>
      <c r="BL517">
        <v>20000000</v>
      </c>
      <c r="BM517">
        <v>2007</v>
      </c>
      <c r="BN517">
        <v>6.8</v>
      </c>
      <c r="CA517" t="s">
        <v>13123</v>
      </c>
      <c r="CB517">
        <v>91</v>
      </c>
      <c r="CC517">
        <v>45857453</v>
      </c>
      <c r="CD517" t="s">
        <v>136</v>
      </c>
      <c r="CE517" t="s">
        <v>18861</v>
      </c>
      <c r="CF517" t="s">
        <v>36</v>
      </c>
      <c r="CG517" t="s">
        <v>55</v>
      </c>
      <c r="CH517">
        <v>3500000</v>
      </c>
      <c r="CI517">
        <v>1997</v>
      </c>
      <c r="CJ517">
        <v>7.2</v>
      </c>
      <c r="CL517" t="s">
        <v>4064</v>
      </c>
      <c r="CM517">
        <v>98</v>
      </c>
      <c r="CO517" t="s">
        <v>10892</v>
      </c>
      <c r="CP517" t="s">
        <v>18399</v>
      </c>
      <c r="CQ517" t="s">
        <v>36</v>
      </c>
      <c r="CR517" t="s">
        <v>37</v>
      </c>
      <c r="CS517">
        <v>4200000</v>
      </c>
      <c r="CT517">
        <v>2006</v>
      </c>
      <c r="CU517">
        <v>5.2</v>
      </c>
      <c r="CW517" t="s">
        <v>5865</v>
      </c>
      <c r="CX517">
        <v>99</v>
      </c>
      <c r="CY517">
        <v>11883495</v>
      </c>
      <c r="CZ517" t="s">
        <v>528</v>
      </c>
      <c r="DA517" t="s">
        <v>17074</v>
      </c>
      <c r="DB517" t="s">
        <v>36</v>
      </c>
      <c r="DC517" t="s">
        <v>55</v>
      </c>
      <c r="DD517">
        <v>9000000</v>
      </c>
      <c r="DE517">
        <v>1998</v>
      </c>
      <c r="DF517">
        <v>6.8</v>
      </c>
      <c r="DS517" t="s">
        <v>21410</v>
      </c>
      <c r="DT517">
        <v>84</v>
      </c>
      <c r="DV517" t="s">
        <v>10877</v>
      </c>
      <c r="DW517" t="s">
        <v>21412</v>
      </c>
      <c r="DX517" t="s">
        <v>36</v>
      </c>
      <c r="DY517" t="s">
        <v>37</v>
      </c>
      <c r="DZ517">
        <v>1200000</v>
      </c>
      <c r="EA517">
        <v>2015</v>
      </c>
      <c r="EB517">
        <v>4.5999999999999996</v>
      </c>
      <c r="FV517" t="s">
        <v>13855</v>
      </c>
      <c r="FW517">
        <v>102</v>
      </c>
      <c r="FX517">
        <v>17738570</v>
      </c>
      <c r="FY517" t="s">
        <v>1205</v>
      </c>
      <c r="FZ517" t="s">
        <v>13857</v>
      </c>
      <c r="GA517" t="s">
        <v>36</v>
      </c>
      <c r="GB517" t="s">
        <v>37</v>
      </c>
      <c r="GC517">
        <v>13000000</v>
      </c>
      <c r="GD517">
        <v>2012</v>
      </c>
      <c r="GE517">
        <v>8</v>
      </c>
      <c r="GH517">
        <v>43</v>
      </c>
      <c r="GJ517" t="s">
        <v>5443</v>
      </c>
      <c r="GK517" t="s">
        <v>5444</v>
      </c>
      <c r="GL517" t="s">
        <v>36</v>
      </c>
      <c r="GM517" t="s">
        <v>37</v>
      </c>
      <c r="GP517">
        <v>7</v>
      </c>
      <c r="HC517" t="s">
        <v>7092</v>
      </c>
      <c r="HD517">
        <v>112</v>
      </c>
      <c r="HE517">
        <v>34912982</v>
      </c>
      <c r="HF517" t="s">
        <v>487</v>
      </c>
      <c r="HG517" t="s">
        <v>7094</v>
      </c>
      <c r="HH517" t="s">
        <v>36</v>
      </c>
      <c r="HI517" t="s">
        <v>37</v>
      </c>
      <c r="HJ517">
        <v>38000000</v>
      </c>
      <c r="HK517">
        <v>2016</v>
      </c>
      <c r="HL517">
        <v>5.2</v>
      </c>
    </row>
    <row r="518" spans="2:220" x14ac:dyDescent="0.2">
      <c r="B518" t="s">
        <v>2329</v>
      </c>
      <c r="C518">
        <v>96</v>
      </c>
      <c r="D518">
        <v>42345531</v>
      </c>
      <c r="E518" t="s">
        <v>1970</v>
      </c>
      <c r="F518" t="s">
        <v>3764</v>
      </c>
      <c r="G518" t="s">
        <v>36</v>
      </c>
      <c r="H518" t="s">
        <v>765</v>
      </c>
      <c r="I518">
        <v>65000000</v>
      </c>
      <c r="J518">
        <v>2012</v>
      </c>
      <c r="K518">
        <v>5.4</v>
      </c>
      <c r="M518" t="s">
        <v>5109</v>
      </c>
      <c r="N518">
        <v>93</v>
      </c>
      <c r="O518">
        <v>38037513</v>
      </c>
      <c r="P518" t="s">
        <v>586</v>
      </c>
      <c r="Q518" t="s">
        <v>10826</v>
      </c>
      <c r="R518" t="s">
        <v>36</v>
      </c>
      <c r="S518" t="s">
        <v>37</v>
      </c>
      <c r="T518">
        <v>20000000</v>
      </c>
      <c r="U518">
        <v>1991</v>
      </c>
      <c r="V518">
        <v>6.2</v>
      </c>
      <c r="AT518" t="s">
        <v>3216</v>
      </c>
      <c r="AU518">
        <v>153</v>
      </c>
      <c r="AV518">
        <v>51814190</v>
      </c>
      <c r="AW518" t="s">
        <v>2178</v>
      </c>
      <c r="AX518" t="s">
        <v>3217</v>
      </c>
      <c r="AY518" t="s">
        <v>36</v>
      </c>
      <c r="AZ518" t="s">
        <v>37</v>
      </c>
      <c r="BA518">
        <v>75000000</v>
      </c>
      <c r="BB518">
        <v>2009</v>
      </c>
      <c r="BC518">
        <v>6.4</v>
      </c>
      <c r="BE518" t="s">
        <v>9938</v>
      </c>
      <c r="BF518">
        <v>88</v>
      </c>
      <c r="BG518">
        <v>9286314</v>
      </c>
      <c r="BH518" t="s">
        <v>9940</v>
      </c>
      <c r="BI518" t="s">
        <v>9941</v>
      </c>
      <c r="BJ518" t="s">
        <v>36</v>
      </c>
      <c r="BK518" t="s">
        <v>37</v>
      </c>
      <c r="BL518">
        <v>17000000</v>
      </c>
      <c r="BM518">
        <v>1991</v>
      </c>
      <c r="BN518">
        <v>5.9</v>
      </c>
      <c r="CA518" t="s">
        <v>4848</v>
      </c>
      <c r="CB518">
        <v>135</v>
      </c>
      <c r="CC518">
        <v>45856732</v>
      </c>
      <c r="CD518" t="s">
        <v>1155</v>
      </c>
      <c r="CE518" t="s">
        <v>6511</v>
      </c>
      <c r="CF518" t="s">
        <v>36</v>
      </c>
      <c r="CG518" t="s">
        <v>37</v>
      </c>
      <c r="CH518">
        <v>40000000</v>
      </c>
      <c r="CI518">
        <v>1997</v>
      </c>
      <c r="CJ518">
        <v>7.1</v>
      </c>
      <c r="CM518">
        <v>23</v>
      </c>
      <c r="CO518" t="s">
        <v>18699</v>
      </c>
      <c r="CP518" t="s">
        <v>18700</v>
      </c>
      <c r="CQ518" t="s">
        <v>36</v>
      </c>
      <c r="CR518" t="s">
        <v>37</v>
      </c>
      <c r="CU518">
        <v>6.1</v>
      </c>
      <c r="CW518" t="s">
        <v>17152</v>
      </c>
      <c r="CX518">
        <v>96</v>
      </c>
      <c r="CY518">
        <v>4394936</v>
      </c>
      <c r="CZ518" t="s">
        <v>2475</v>
      </c>
      <c r="DA518" t="s">
        <v>17153</v>
      </c>
      <c r="DB518" t="s">
        <v>36</v>
      </c>
      <c r="DC518" t="s">
        <v>765</v>
      </c>
      <c r="DD518">
        <v>6000000</v>
      </c>
      <c r="DE518">
        <v>1999</v>
      </c>
      <c r="DF518">
        <v>5.3</v>
      </c>
      <c r="DS518" t="s">
        <v>21414</v>
      </c>
      <c r="DT518">
        <v>100</v>
      </c>
      <c r="DV518" t="s">
        <v>21416</v>
      </c>
      <c r="DW518" t="s">
        <v>21417</v>
      </c>
      <c r="DX518" t="s">
        <v>36</v>
      </c>
      <c r="DY518" t="s">
        <v>37</v>
      </c>
      <c r="DZ518">
        <v>1200000</v>
      </c>
      <c r="EA518">
        <v>2015</v>
      </c>
      <c r="EB518">
        <v>4.2</v>
      </c>
      <c r="FV518" t="s">
        <v>3776</v>
      </c>
      <c r="FW518">
        <v>118</v>
      </c>
      <c r="FX518">
        <v>17609982</v>
      </c>
      <c r="FY518" t="s">
        <v>333</v>
      </c>
      <c r="FZ518" t="s">
        <v>7596</v>
      </c>
      <c r="GA518" t="s">
        <v>36</v>
      </c>
      <c r="GB518" t="s">
        <v>37</v>
      </c>
      <c r="GC518">
        <v>35000000</v>
      </c>
      <c r="GD518">
        <v>2013</v>
      </c>
      <c r="GE518">
        <v>6.2</v>
      </c>
      <c r="GH518">
        <v>64</v>
      </c>
      <c r="GJ518" t="s">
        <v>1704</v>
      </c>
      <c r="GK518" t="s">
        <v>5498</v>
      </c>
      <c r="GL518" t="s">
        <v>36</v>
      </c>
      <c r="GM518" t="s">
        <v>37</v>
      </c>
      <c r="GP518">
        <v>8.5</v>
      </c>
      <c r="HC518" t="s">
        <v>9968</v>
      </c>
      <c r="HD518">
        <v>93</v>
      </c>
      <c r="HE518">
        <v>34872293</v>
      </c>
      <c r="HF518" t="s">
        <v>42</v>
      </c>
      <c r="HG518" t="s">
        <v>17577</v>
      </c>
      <c r="HH518" t="s">
        <v>36</v>
      </c>
      <c r="HI518" t="s">
        <v>37</v>
      </c>
      <c r="HJ518">
        <v>8500000</v>
      </c>
      <c r="HK518">
        <v>1991</v>
      </c>
      <c r="HL518">
        <v>4.9000000000000004</v>
      </c>
    </row>
    <row r="519" spans="2:220" x14ac:dyDescent="0.2">
      <c r="B519" t="s">
        <v>1392</v>
      </c>
      <c r="C519">
        <v>127</v>
      </c>
      <c r="D519">
        <v>41997790</v>
      </c>
      <c r="E519" t="s">
        <v>335</v>
      </c>
      <c r="F519" t="s">
        <v>7052</v>
      </c>
      <c r="G519" t="s">
        <v>36</v>
      </c>
      <c r="H519" t="s">
        <v>37</v>
      </c>
      <c r="I519">
        <v>38000000</v>
      </c>
      <c r="J519">
        <v>2013</v>
      </c>
      <c r="K519">
        <v>6.4</v>
      </c>
      <c r="M519" t="s">
        <v>2394</v>
      </c>
      <c r="N519">
        <v>136</v>
      </c>
      <c r="O519">
        <v>37901509</v>
      </c>
      <c r="P519" t="s">
        <v>338</v>
      </c>
      <c r="Q519" t="s">
        <v>3429</v>
      </c>
      <c r="R519" t="s">
        <v>36</v>
      </c>
      <c r="S519" t="s">
        <v>37</v>
      </c>
      <c r="T519">
        <v>70000000</v>
      </c>
      <c r="U519">
        <v>1997</v>
      </c>
      <c r="V519">
        <v>7</v>
      </c>
      <c r="AT519" t="s">
        <v>3442</v>
      </c>
      <c r="AU519">
        <v>101</v>
      </c>
      <c r="AV519">
        <v>51758599</v>
      </c>
      <c r="AW519" t="s">
        <v>6431</v>
      </c>
      <c r="AX519" t="s">
        <v>7815</v>
      </c>
      <c r="AY519" t="s">
        <v>36</v>
      </c>
      <c r="AZ519" t="s">
        <v>37</v>
      </c>
      <c r="BA519">
        <v>33000000</v>
      </c>
      <c r="BB519">
        <v>2001</v>
      </c>
      <c r="BC519">
        <v>5.5</v>
      </c>
      <c r="BE519" t="s">
        <v>9160</v>
      </c>
      <c r="BF519">
        <v>99</v>
      </c>
      <c r="BG519">
        <v>9203192</v>
      </c>
      <c r="BH519" t="s">
        <v>658</v>
      </c>
      <c r="BI519" t="s">
        <v>17093</v>
      </c>
      <c r="BJ519" t="s">
        <v>36</v>
      </c>
      <c r="BK519" t="s">
        <v>37</v>
      </c>
      <c r="BL519">
        <v>5000000</v>
      </c>
      <c r="BM519">
        <v>2011</v>
      </c>
      <c r="BN519">
        <v>6.8</v>
      </c>
      <c r="CA519" t="s">
        <v>10784</v>
      </c>
      <c r="CB519">
        <v>77</v>
      </c>
      <c r="CC519">
        <v>45542421</v>
      </c>
      <c r="CD519" t="s">
        <v>10786</v>
      </c>
      <c r="CE519" t="s">
        <v>10787</v>
      </c>
      <c r="CF519" t="s">
        <v>36</v>
      </c>
      <c r="CG519" t="s">
        <v>37</v>
      </c>
      <c r="CH519">
        <v>30000000</v>
      </c>
      <c r="CI519">
        <v>2000</v>
      </c>
      <c r="CJ519">
        <v>6.3</v>
      </c>
      <c r="CL519" t="s">
        <v>18729</v>
      </c>
      <c r="CM519">
        <v>168</v>
      </c>
      <c r="CO519" t="s">
        <v>1743</v>
      </c>
      <c r="CP519" t="s">
        <v>18731</v>
      </c>
      <c r="CQ519" t="s">
        <v>36</v>
      </c>
      <c r="CR519" t="s">
        <v>37</v>
      </c>
      <c r="CS519">
        <v>4000000</v>
      </c>
      <c r="CT519">
        <v>1972</v>
      </c>
      <c r="CU519">
        <v>7.6</v>
      </c>
      <c r="CW519" t="s">
        <v>17215</v>
      </c>
      <c r="CX519">
        <v>107</v>
      </c>
      <c r="CY519">
        <v>869325</v>
      </c>
      <c r="CZ519" t="s">
        <v>17216</v>
      </c>
      <c r="DA519" t="s">
        <v>17217</v>
      </c>
      <c r="DB519" t="s">
        <v>36</v>
      </c>
      <c r="DC519" t="s">
        <v>37</v>
      </c>
      <c r="DD519">
        <v>6000000</v>
      </c>
      <c r="DE519">
        <v>1991</v>
      </c>
      <c r="DF519">
        <v>3.8</v>
      </c>
      <c r="DV519" t="s">
        <v>21430</v>
      </c>
      <c r="DW519" t="s">
        <v>21431</v>
      </c>
      <c r="DX519" t="s">
        <v>36</v>
      </c>
      <c r="DY519" t="s">
        <v>368</v>
      </c>
      <c r="EB519">
        <v>7.1</v>
      </c>
      <c r="FV519" t="s">
        <v>16099</v>
      </c>
      <c r="FW519">
        <v>93</v>
      </c>
      <c r="FX519">
        <v>17536788</v>
      </c>
      <c r="FY519" t="s">
        <v>16100</v>
      </c>
      <c r="FZ519" t="s">
        <v>16101</v>
      </c>
      <c r="GA519" t="s">
        <v>36</v>
      </c>
      <c r="GB519" t="s">
        <v>37</v>
      </c>
      <c r="GC519">
        <v>8000000</v>
      </c>
      <c r="GD519">
        <v>2013</v>
      </c>
      <c r="GE519">
        <v>7.1</v>
      </c>
      <c r="GG519" t="s">
        <v>5632</v>
      </c>
      <c r="GH519">
        <v>115</v>
      </c>
      <c r="GJ519" t="s">
        <v>5634</v>
      </c>
      <c r="GK519" t="s">
        <v>5635</v>
      </c>
      <c r="GL519" t="s">
        <v>5639</v>
      </c>
      <c r="GM519" t="s">
        <v>5640</v>
      </c>
      <c r="GN519">
        <v>1000000</v>
      </c>
      <c r="GO519">
        <v>1972</v>
      </c>
      <c r="GP519">
        <v>8.1</v>
      </c>
      <c r="HC519" t="s">
        <v>16009</v>
      </c>
      <c r="HD519">
        <v>108</v>
      </c>
      <c r="HE519">
        <v>34746109</v>
      </c>
      <c r="HF519" t="s">
        <v>5225</v>
      </c>
      <c r="HG519" t="s">
        <v>16011</v>
      </c>
      <c r="HH519" t="s">
        <v>36</v>
      </c>
      <c r="HI519" t="s">
        <v>37</v>
      </c>
      <c r="HJ519">
        <v>8000000</v>
      </c>
      <c r="HK519">
        <v>1996</v>
      </c>
      <c r="HL519">
        <v>5.6</v>
      </c>
    </row>
    <row r="520" spans="2:220" x14ac:dyDescent="0.2">
      <c r="B520" t="s">
        <v>6527</v>
      </c>
      <c r="C520">
        <v>102</v>
      </c>
      <c r="D520">
        <v>41797066</v>
      </c>
      <c r="E520" t="s">
        <v>6529</v>
      </c>
      <c r="F520" t="s">
        <v>6530</v>
      </c>
      <c r="G520" t="s">
        <v>36</v>
      </c>
      <c r="H520" t="s">
        <v>37</v>
      </c>
      <c r="I520">
        <v>40000000</v>
      </c>
      <c r="J520">
        <v>2007</v>
      </c>
      <c r="K520">
        <v>4.7</v>
      </c>
      <c r="M520" t="s">
        <v>2789</v>
      </c>
      <c r="N520">
        <v>118</v>
      </c>
      <c r="O520">
        <v>37899638</v>
      </c>
      <c r="P520" t="s">
        <v>1155</v>
      </c>
      <c r="Q520" t="s">
        <v>2791</v>
      </c>
      <c r="R520" t="s">
        <v>36</v>
      </c>
      <c r="S520" t="s">
        <v>37</v>
      </c>
      <c r="T520">
        <v>88000000</v>
      </c>
      <c r="U520">
        <v>2005</v>
      </c>
      <c r="V520">
        <v>5.9</v>
      </c>
      <c r="AT520" t="s">
        <v>9514</v>
      </c>
      <c r="AU520">
        <v>113</v>
      </c>
      <c r="AV520">
        <v>51697449</v>
      </c>
      <c r="AW520" t="s">
        <v>11587</v>
      </c>
      <c r="AX520" t="s">
        <v>11588</v>
      </c>
      <c r="AY520" t="s">
        <v>36</v>
      </c>
      <c r="AZ520" t="s">
        <v>37</v>
      </c>
      <c r="BA520">
        <v>13000000</v>
      </c>
      <c r="BB520">
        <v>2009</v>
      </c>
      <c r="BC520">
        <v>4.0999999999999996</v>
      </c>
      <c r="BE520" t="s">
        <v>3157</v>
      </c>
      <c r="BF520">
        <v>118</v>
      </c>
      <c r="BG520">
        <v>9059588</v>
      </c>
      <c r="BH520" t="s">
        <v>13080</v>
      </c>
      <c r="BI520" t="s">
        <v>13081</v>
      </c>
      <c r="BJ520" t="s">
        <v>36</v>
      </c>
      <c r="BK520" t="s">
        <v>37</v>
      </c>
      <c r="BL520">
        <v>15000000</v>
      </c>
      <c r="BM520">
        <v>2002</v>
      </c>
      <c r="BN520">
        <v>6.6</v>
      </c>
      <c r="CA520" t="s">
        <v>5380</v>
      </c>
      <c r="CB520">
        <v>94</v>
      </c>
      <c r="CC520">
        <v>45507053</v>
      </c>
      <c r="CD520" t="s">
        <v>975</v>
      </c>
      <c r="CE520" t="s">
        <v>12406</v>
      </c>
      <c r="CF520" t="s">
        <v>36</v>
      </c>
      <c r="CG520" t="s">
        <v>37</v>
      </c>
      <c r="CH520">
        <v>16000000</v>
      </c>
      <c r="CI520">
        <v>2012</v>
      </c>
      <c r="CJ520">
        <v>7.8</v>
      </c>
      <c r="CL520" t="s">
        <v>11261</v>
      </c>
      <c r="CM520">
        <v>94</v>
      </c>
      <c r="CO520" t="s">
        <v>754</v>
      </c>
      <c r="CP520" t="s">
        <v>19097</v>
      </c>
      <c r="CQ520" t="s">
        <v>36</v>
      </c>
      <c r="CR520" t="s">
        <v>37</v>
      </c>
      <c r="CS520">
        <v>4000000</v>
      </c>
      <c r="CT520">
        <v>1983</v>
      </c>
      <c r="CU520">
        <v>8.1</v>
      </c>
      <c r="CW520" t="s">
        <v>10671</v>
      </c>
      <c r="CX520">
        <v>103</v>
      </c>
      <c r="CZ520" t="s">
        <v>17509</v>
      </c>
      <c r="DA520" t="s">
        <v>17510</v>
      </c>
      <c r="DB520" t="s">
        <v>36</v>
      </c>
      <c r="DC520" t="s">
        <v>37</v>
      </c>
      <c r="DD520">
        <v>5100000</v>
      </c>
      <c r="DE520">
        <v>1980</v>
      </c>
      <c r="DF520">
        <v>7.3</v>
      </c>
      <c r="DS520" t="s">
        <v>21473</v>
      </c>
      <c r="DT520">
        <v>89</v>
      </c>
      <c r="DV520" t="s">
        <v>19506</v>
      </c>
      <c r="DW520" t="s">
        <v>21474</v>
      </c>
      <c r="DX520" t="s">
        <v>36</v>
      </c>
      <c r="DY520" t="s">
        <v>37</v>
      </c>
      <c r="DZ520">
        <v>1100000</v>
      </c>
      <c r="EA520">
        <v>2010</v>
      </c>
      <c r="EB520">
        <v>3</v>
      </c>
      <c r="FV520" t="s">
        <v>9182</v>
      </c>
      <c r="FW520">
        <v>103</v>
      </c>
      <c r="FX520">
        <v>17518220</v>
      </c>
      <c r="FY520" t="s">
        <v>95</v>
      </c>
      <c r="FZ520" t="s">
        <v>11088</v>
      </c>
      <c r="GA520" t="s">
        <v>36</v>
      </c>
      <c r="GB520" t="s">
        <v>37</v>
      </c>
      <c r="GC520">
        <v>20000000</v>
      </c>
      <c r="GD520">
        <v>1995</v>
      </c>
      <c r="GE520">
        <v>6.6</v>
      </c>
      <c r="GH520">
        <v>60</v>
      </c>
      <c r="GJ520" t="s">
        <v>61</v>
      </c>
      <c r="GK520" t="s">
        <v>6985</v>
      </c>
      <c r="GL520" t="s">
        <v>36</v>
      </c>
      <c r="GM520" t="s">
        <v>37</v>
      </c>
      <c r="GP520">
        <v>7.8</v>
      </c>
      <c r="HC520" t="s">
        <v>6140</v>
      </c>
      <c r="HD520">
        <v>133</v>
      </c>
      <c r="HE520">
        <v>34667015</v>
      </c>
      <c r="HF520" t="s">
        <v>6141</v>
      </c>
      <c r="HG520" t="s">
        <v>6142</v>
      </c>
      <c r="HH520" t="s">
        <v>36</v>
      </c>
      <c r="HI520" t="s">
        <v>55</v>
      </c>
      <c r="HJ520">
        <v>32000000</v>
      </c>
      <c r="HK520">
        <v>1989</v>
      </c>
      <c r="HL520">
        <v>6.6</v>
      </c>
    </row>
    <row r="521" spans="2:220" x14ac:dyDescent="0.2">
      <c r="B521" t="s">
        <v>4710</v>
      </c>
      <c r="C521">
        <v>122</v>
      </c>
      <c r="D521">
        <v>41609593</v>
      </c>
      <c r="E521" t="s">
        <v>1744</v>
      </c>
      <c r="F521" t="s">
        <v>4711</v>
      </c>
      <c r="G521" t="s">
        <v>36</v>
      </c>
      <c r="H521" t="s">
        <v>55</v>
      </c>
      <c r="I521">
        <v>55000000</v>
      </c>
      <c r="J521">
        <v>1998</v>
      </c>
      <c r="K521">
        <v>7.3</v>
      </c>
      <c r="M521" t="s">
        <v>7642</v>
      </c>
      <c r="N521">
        <v>115</v>
      </c>
      <c r="O521">
        <v>37877959</v>
      </c>
      <c r="P521" t="s">
        <v>7643</v>
      </c>
      <c r="Q521" t="s">
        <v>12824</v>
      </c>
      <c r="R521" t="s">
        <v>36</v>
      </c>
      <c r="S521" t="s">
        <v>37</v>
      </c>
      <c r="T521">
        <v>15000000</v>
      </c>
      <c r="U521">
        <v>2014</v>
      </c>
      <c r="V521">
        <v>7.1</v>
      </c>
      <c r="AT521" t="s">
        <v>5909</v>
      </c>
      <c r="AU521">
        <v>99</v>
      </c>
      <c r="AV521">
        <v>51432423</v>
      </c>
      <c r="AW521" t="s">
        <v>8277</v>
      </c>
      <c r="AX521" t="s">
        <v>8278</v>
      </c>
      <c r="AY521" t="s">
        <v>36</v>
      </c>
      <c r="AZ521" t="s">
        <v>37</v>
      </c>
      <c r="BA521">
        <v>30000000</v>
      </c>
      <c r="BB521">
        <v>2002</v>
      </c>
      <c r="BC521">
        <v>5.0999999999999996</v>
      </c>
      <c r="BE521" t="s">
        <v>3442</v>
      </c>
      <c r="BF521">
        <v>96</v>
      </c>
      <c r="BG521">
        <v>8742261</v>
      </c>
      <c r="BH521" t="s">
        <v>3367</v>
      </c>
      <c r="BI521" t="s">
        <v>5489</v>
      </c>
      <c r="BJ521" t="s">
        <v>36</v>
      </c>
      <c r="BK521" t="s">
        <v>266</v>
      </c>
      <c r="BL521">
        <v>18000000</v>
      </c>
      <c r="BM521">
        <v>2009</v>
      </c>
      <c r="BN521">
        <v>3.7</v>
      </c>
      <c r="CA521" t="s">
        <v>1309</v>
      </c>
      <c r="CB521">
        <v>106</v>
      </c>
      <c r="CC521">
        <v>45500797</v>
      </c>
      <c r="CD521" t="s">
        <v>6522</v>
      </c>
      <c r="CE521" t="s">
        <v>6523</v>
      </c>
      <c r="CF521" t="s">
        <v>36</v>
      </c>
      <c r="CG521" t="s">
        <v>37</v>
      </c>
      <c r="CH521">
        <v>40000000</v>
      </c>
      <c r="CI521">
        <v>1992</v>
      </c>
      <c r="CJ521">
        <v>6</v>
      </c>
      <c r="CL521" t="s">
        <v>19166</v>
      </c>
      <c r="CM521">
        <v>118</v>
      </c>
      <c r="CO521" t="s">
        <v>19168</v>
      </c>
      <c r="CP521" t="s">
        <v>19169</v>
      </c>
      <c r="CQ521" t="s">
        <v>36</v>
      </c>
      <c r="CR521" t="s">
        <v>37</v>
      </c>
      <c r="CS521">
        <v>3180000</v>
      </c>
      <c r="CT521">
        <v>1946</v>
      </c>
      <c r="CU521">
        <v>8.6</v>
      </c>
      <c r="CW521" t="s">
        <v>330</v>
      </c>
      <c r="CX521">
        <v>106</v>
      </c>
      <c r="CY521">
        <v>83574831</v>
      </c>
      <c r="CZ521" t="s">
        <v>7327</v>
      </c>
      <c r="DA521" t="s">
        <v>17520</v>
      </c>
      <c r="DB521" t="s">
        <v>36</v>
      </c>
      <c r="DC521" t="s">
        <v>37</v>
      </c>
      <c r="DD521">
        <v>5000000</v>
      </c>
      <c r="DE521">
        <v>2013</v>
      </c>
      <c r="DF521">
        <v>6.6</v>
      </c>
      <c r="DS521" t="s">
        <v>21477</v>
      </c>
      <c r="DT521">
        <v>76</v>
      </c>
      <c r="DV521" t="s">
        <v>21479</v>
      </c>
      <c r="DW521" t="s">
        <v>21480</v>
      </c>
      <c r="DX521" t="s">
        <v>36</v>
      </c>
      <c r="DY521" t="s">
        <v>7088</v>
      </c>
      <c r="DZ521">
        <v>1100000</v>
      </c>
      <c r="EA521">
        <v>2013</v>
      </c>
      <c r="EB521">
        <v>2.6</v>
      </c>
      <c r="FV521" t="s">
        <v>9068</v>
      </c>
      <c r="FW521">
        <v>92</v>
      </c>
      <c r="FX521">
        <v>17508670</v>
      </c>
      <c r="FY521" t="s">
        <v>9070</v>
      </c>
      <c r="FZ521" t="s">
        <v>9071</v>
      </c>
      <c r="GA521" t="s">
        <v>36</v>
      </c>
      <c r="GB521" t="s">
        <v>55</v>
      </c>
      <c r="GC521">
        <v>15000000</v>
      </c>
      <c r="GD521">
        <v>2006</v>
      </c>
      <c r="GE521">
        <v>7.4</v>
      </c>
      <c r="GG521" t="s">
        <v>7162</v>
      </c>
      <c r="GH521">
        <v>115</v>
      </c>
      <c r="GJ521" t="s">
        <v>7163</v>
      </c>
      <c r="GK521" t="s">
        <v>7164</v>
      </c>
      <c r="GL521" t="s">
        <v>5639</v>
      </c>
      <c r="GM521" t="s">
        <v>7168</v>
      </c>
      <c r="GN521">
        <v>29500000</v>
      </c>
      <c r="GO521">
        <v>2009</v>
      </c>
      <c r="GP521">
        <v>5.3</v>
      </c>
      <c r="HC521" t="s">
        <v>3147</v>
      </c>
      <c r="HD521">
        <v>113</v>
      </c>
      <c r="HE521">
        <v>34636443</v>
      </c>
      <c r="HF521" t="s">
        <v>514</v>
      </c>
      <c r="HG521" t="s">
        <v>3148</v>
      </c>
      <c r="HH521" t="s">
        <v>36</v>
      </c>
      <c r="HI521" t="s">
        <v>37</v>
      </c>
      <c r="HJ521">
        <v>52000000</v>
      </c>
      <c r="HK521">
        <v>2005</v>
      </c>
      <c r="HL521">
        <v>6.6</v>
      </c>
    </row>
    <row r="522" spans="2:220" x14ac:dyDescent="0.2">
      <c r="B522" t="s">
        <v>2563</v>
      </c>
      <c r="C522">
        <v>124</v>
      </c>
      <c r="D522">
        <v>41256277</v>
      </c>
      <c r="E522" t="s">
        <v>852</v>
      </c>
      <c r="F522" t="s">
        <v>5257</v>
      </c>
      <c r="G522" t="s">
        <v>36</v>
      </c>
      <c r="H522" t="s">
        <v>37</v>
      </c>
      <c r="I522">
        <v>50000000</v>
      </c>
      <c r="J522">
        <v>1997</v>
      </c>
      <c r="K522">
        <v>5.9</v>
      </c>
      <c r="M522" t="s">
        <v>3509</v>
      </c>
      <c r="N522">
        <v>106</v>
      </c>
      <c r="O522">
        <v>37760080</v>
      </c>
      <c r="P522" t="s">
        <v>563</v>
      </c>
      <c r="Q522" t="s">
        <v>3511</v>
      </c>
      <c r="R522" t="s">
        <v>36</v>
      </c>
      <c r="S522" t="s">
        <v>37</v>
      </c>
      <c r="T522">
        <v>70000000</v>
      </c>
      <c r="U522">
        <v>2004</v>
      </c>
      <c r="V522">
        <v>6.1</v>
      </c>
      <c r="AT522" t="s">
        <v>11560</v>
      </c>
      <c r="AU522">
        <v>95</v>
      </c>
      <c r="AV522">
        <v>51431160</v>
      </c>
      <c r="AW522" t="s">
        <v>11561</v>
      </c>
      <c r="AX522" t="s">
        <v>11562</v>
      </c>
      <c r="AY522" t="s">
        <v>36</v>
      </c>
      <c r="AZ522" t="s">
        <v>37</v>
      </c>
      <c r="BA522">
        <v>20000000</v>
      </c>
      <c r="BB522">
        <v>2004</v>
      </c>
      <c r="BC522">
        <v>5.9</v>
      </c>
      <c r="BE522" t="s">
        <v>9170</v>
      </c>
      <c r="BF522">
        <v>99</v>
      </c>
      <c r="BG522">
        <v>8712564</v>
      </c>
      <c r="BH522" t="s">
        <v>141</v>
      </c>
      <c r="BI522" t="s">
        <v>9171</v>
      </c>
      <c r="BJ522" t="s">
        <v>36</v>
      </c>
      <c r="BK522" t="s">
        <v>37</v>
      </c>
      <c r="BL522">
        <v>27000000</v>
      </c>
      <c r="BM522">
        <v>2004</v>
      </c>
      <c r="BN522">
        <v>5.9</v>
      </c>
      <c r="CA522" t="s">
        <v>1742</v>
      </c>
      <c r="CB522">
        <v>109</v>
      </c>
      <c r="CC522">
        <v>45489752</v>
      </c>
      <c r="CD522" t="s">
        <v>98</v>
      </c>
      <c r="CE522" t="s">
        <v>9285</v>
      </c>
      <c r="CF522" t="s">
        <v>36</v>
      </c>
      <c r="CG522" t="s">
        <v>37</v>
      </c>
      <c r="CH522">
        <v>26000000</v>
      </c>
      <c r="CI522">
        <v>2004</v>
      </c>
      <c r="CJ522">
        <v>6.5</v>
      </c>
      <c r="CL522" t="s">
        <v>19232</v>
      </c>
      <c r="CM522">
        <v>93</v>
      </c>
      <c r="CO522" t="s">
        <v>19234</v>
      </c>
      <c r="CP522" t="s">
        <v>19235</v>
      </c>
      <c r="CQ522" t="s">
        <v>674</v>
      </c>
      <c r="CR522" t="s">
        <v>675</v>
      </c>
      <c r="CS522">
        <v>16000000</v>
      </c>
      <c r="CT522">
        <v>2000</v>
      </c>
      <c r="CU522">
        <v>5.6</v>
      </c>
      <c r="CW522" t="s">
        <v>17545</v>
      </c>
      <c r="CX522">
        <v>89</v>
      </c>
      <c r="CY522">
        <v>50820940</v>
      </c>
      <c r="CZ522" t="s">
        <v>7327</v>
      </c>
      <c r="DA522" t="s">
        <v>17547</v>
      </c>
      <c r="DB522" t="s">
        <v>36</v>
      </c>
      <c r="DC522" t="s">
        <v>37</v>
      </c>
      <c r="DD522">
        <v>5000000</v>
      </c>
      <c r="DE522">
        <v>2014</v>
      </c>
      <c r="DF522">
        <v>4.4000000000000004</v>
      </c>
      <c r="DS522" t="s">
        <v>21486</v>
      </c>
      <c r="DT522">
        <v>89</v>
      </c>
      <c r="DV522" t="s">
        <v>21488</v>
      </c>
      <c r="DW522" t="s">
        <v>21489</v>
      </c>
      <c r="DX522" t="s">
        <v>36</v>
      </c>
      <c r="DY522" t="s">
        <v>368</v>
      </c>
      <c r="DZ522">
        <v>1400000</v>
      </c>
      <c r="EA522">
        <v>2008</v>
      </c>
      <c r="EB522">
        <v>6.1</v>
      </c>
      <c r="FV522" t="s">
        <v>6798</v>
      </c>
      <c r="FW522">
        <v>112</v>
      </c>
      <c r="FX522">
        <v>17378977</v>
      </c>
      <c r="FY522" t="s">
        <v>8429</v>
      </c>
      <c r="FZ522" t="s">
        <v>14969</v>
      </c>
      <c r="GA522" t="s">
        <v>36</v>
      </c>
      <c r="GB522" t="s">
        <v>37</v>
      </c>
      <c r="GD522">
        <v>2005</v>
      </c>
      <c r="GE522">
        <v>6</v>
      </c>
      <c r="GG522" t="s">
        <v>7502</v>
      </c>
      <c r="GH522">
        <v>111</v>
      </c>
      <c r="GJ522" t="s">
        <v>762</v>
      </c>
      <c r="GK522" t="s">
        <v>7503</v>
      </c>
      <c r="GL522" t="s">
        <v>36</v>
      </c>
      <c r="GM522" t="s">
        <v>55</v>
      </c>
      <c r="GN522">
        <v>20000000</v>
      </c>
      <c r="GO522">
        <v>1980</v>
      </c>
      <c r="GP522">
        <v>6.4</v>
      </c>
      <c r="HC522" t="s">
        <v>3442</v>
      </c>
      <c r="HD522">
        <v>101</v>
      </c>
      <c r="HE522">
        <v>34604054</v>
      </c>
      <c r="HF522" t="s">
        <v>500</v>
      </c>
      <c r="HG522" t="s">
        <v>9618</v>
      </c>
      <c r="HH522" t="s">
        <v>36</v>
      </c>
      <c r="HI522" t="s">
        <v>37</v>
      </c>
      <c r="HJ522">
        <v>30000000</v>
      </c>
      <c r="HK522">
        <v>2003</v>
      </c>
      <c r="HL522">
        <v>5.8</v>
      </c>
    </row>
    <row r="523" spans="2:220" x14ac:dyDescent="0.2">
      <c r="B523" t="s">
        <v>258</v>
      </c>
      <c r="C523">
        <v>97</v>
      </c>
      <c r="D523">
        <v>41067398</v>
      </c>
      <c r="E523" t="s">
        <v>2844</v>
      </c>
      <c r="F523" t="s">
        <v>9557</v>
      </c>
      <c r="G523" t="s">
        <v>36</v>
      </c>
      <c r="H523" t="s">
        <v>37</v>
      </c>
      <c r="I523">
        <v>25000000</v>
      </c>
      <c r="J523">
        <v>1997</v>
      </c>
      <c r="K523">
        <v>6.1</v>
      </c>
      <c r="M523" t="s">
        <v>3127</v>
      </c>
      <c r="N523">
        <v>134</v>
      </c>
      <c r="O523">
        <v>37600435</v>
      </c>
      <c r="P523" t="s">
        <v>687</v>
      </c>
      <c r="Q523" t="s">
        <v>3130</v>
      </c>
      <c r="R523" t="s">
        <v>36</v>
      </c>
      <c r="S523" t="s">
        <v>37</v>
      </c>
      <c r="T523">
        <v>55000000</v>
      </c>
      <c r="U523">
        <v>1995</v>
      </c>
      <c r="V523">
        <v>5.9</v>
      </c>
      <c r="AT523" t="s">
        <v>715</v>
      </c>
      <c r="AU523">
        <v>119</v>
      </c>
      <c r="AV523">
        <v>51178893</v>
      </c>
      <c r="AW523" t="s">
        <v>946</v>
      </c>
      <c r="AX523" t="s">
        <v>4799</v>
      </c>
      <c r="AY523" t="s">
        <v>36</v>
      </c>
      <c r="AZ523" t="s">
        <v>37</v>
      </c>
      <c r="BA523">
        <v>50000000</v>
      </c>
      <c r="BB523">
        <v>2014</v>
      </c>
      <c r="BC523">
        <v>6.4</v>
      </c>
      <c r="BE523" t="s">
        <v>5467</v>
      </c>
      <c r="BF523">
        <v>109</v>
      </c>
      <c r="BG523">
        <v>8355815</v>
      </c>
      <c r="BH523" t="s">
        <v>809</v>
      </c>
      <c r="BI523" t="s">
        <v>5468</v>
      </c>
      <c r="BJ523" t="s">
        <v>36</v>
      </c>
      <c r="BK523" t="s">
        <v>55</v>
      </c>
      <c r="BL523">
        <v>55000000</v>
      </c>
      <c r="BM523">
        <v>2002</v>
      </c>
      <c r="BN523">
        <v>6.4</v>
      </c>
      <c r="CA523" t="s">
        <v>1196</v>
      </c>
      <c r="CB523">
        <v>97</v>
      </c>
      <c r="CC523">
        <v>45089048</v>
      </c>
      <c r="CD523" t="s">
        <v>299</v>
      </c>
      <c r="CE523" t="s">
        <v>9601</v>
      </c>
      <c r="CF523" t="s">
        <v>36</v>
      </c>
      <c r="CG523" t="s">
        <v>8142</v>
      </c>
      <c r="CH523">
        <v>25000000</v>
      </c>
      <c r="CI523">
        <v>2014</v>
      </c>
      <c r="CJ523">
        <v>6.5</v>
      </c>
      <c r="CL523" t="s">
        <v>19374</v>
      </c>
      <c r="CM523">
        <v>89</v>
      </c>
      <c r="CO523" t="s">
        <v>19377</v>
      </c>
      <c r="CP523" t="s">
        <v>19378</v>
      </c>
      <c r="CQ523" t="s">
        <v>36</v>
      </c>
      <c r="CR523" t="s">
        <v>37</v>
      </c>
      <c r="CS523">
        <v>3000000</v>
      </c>
      <c r="CT523">
        <v>1971</v>
      </c>
      <c r="CU523">
        <v>7.8</v>
      </c>
      <c r="CW523" t="s">
        <v>1755</v>
      </c>
      <c r="CX523">
        <v>88</v>
      </c>
      <c r="CY523">
        <v>44793200</v>
      </c>
      <c r="CZ523" t="s">
        <v>17551</v>
      </c>
      <c r="DA523" t="s">
        <v>17552</v>
      </c>
      <c r="DB523" t="s">
        <v>36</v>
      </c>
      <c r="DC523" t="s">
        <v>37</v>
      </c>
      <c r="DD523">
        <v>4500000</v>
      </c>
      <c r="DE523">
        <v>1987</v>
      </c>
      <c r="DF523">
        <v>6.6</v>
      </c>
      <c r="DS523" t="s">
        <v>21933</v>
      </c>
      <c r="DT523">
        <v>89</v>
      </c>
      <c r="DV523" t="s">
        <v>21935</v>
      </c>
      <c r="DW523" t="s">
        <v>21936</v>
      </c>
      <c r="DX523" t="s">
        <v>36</v>
      </c>
      <c r="DY523" t="s">
        <v>37</v>
      </c>
      <c r="DZ523">
        <v>500000</v>
      </c>
      <c r="EA523">
        <v>2009</v>
      </c>
      <c r="EB523">
        <v>5.0999999999999996</v>
      </c>
      <c r="FV523" t="s">
        <v>4237</v>
      </c>
      <c r="FW523">
        <v>103</v>
      </c>
      <c r="FX523">
        <v>17324744</v>
      </c>
      <c r="FY523" t="s">
        <v>8986</v>
      </c>
      <c r="FZ523" t="s">
        <v>8987</v>
      </c>
      <c r="GA523" t="s">
        <v>36</v>
      </c>
      <c r="GB523" t="s">
        <v>37</v>
      </c>
      <c r="GC523">
        <v>28000000</v>
      </c>
      <c r="GD523">
        <v>2006</v>
      </c>
      <c r="GE523">
        <v>5.3</v>
      </c>
      <c r="GG523" t="s">
        <v>7609</v>
      </c>
      <c r="GH523">
        <v>93</v>
      </c>
      <c r="GJ523" t="s">
        <v>3689</v>
      </c>
      <c r="GK523" t="s">
        <v>7611</v>
      </c>
      <c r="GL523" t="s">
        <v>36</v>
      </c>
      <c r="GM523" t="s">
        <v>368</v>
      </c>
      <c r="GN523">
        <v>30000000</v>
      </c>
      <c r="GO523">
        <v>2012</v>
      </c>
      <c r="GP523">
        <v>5.2</v>
      </c>
      <c r="HC523" t="s">
        <v>1487</v>
      </c>
      <c r="HD523">
        <v>145</v>
      </c>
      <c r="HE523">
        <v>34566746</v>
      </c>
      <c r="HF523" t="s">
        <v>350</v>
      </c>
      <c r="HG523" t="s">
        <v>2818</v>
      </c>
      <c r="HH523" t="s">
        <v>36</v>
      </c>
      <c r="HI523" t="s">
        <v>37</v>
      </c>
      <c r="HJ523">
        <v>80000000</v>
      </c>
      <c r="HK523">
        <v>2000</v>
      </c>
      <c r="HL523">
        <v>7.3</v>
      </c>
    </row>
    <row r="524" spans="2:220" x14ac:dyDescent="0.2">
      <c r="B524" t="s">
        <v>1013</v>
      </c>
      <c r="C524">
        <v>116</v>
      </c>
      <c r="D524">
        <v>40932372</v>
      </c>
      <c r="E524" t="s">
        <v>1725</v>
      </c>
      <c r="F524" t="s">
        <v>3419</v>
      </c>
      <c r="G524" t="s">
        <v>36</v>
      </c>
      <c r="H524" t="s">
        <v>37</v>
      </c>
      <c r="I524">
        <v>70000000</v>
      </c>
      <c r="J524">
        <v>1998</v>
      </c>
      <c r="K524">
        <v>6.3</v>
      </c>
      <c r="M524" t="s">
        <v>2275</v>
      </c>
      <c r="N524">
        <v>129</v>
      </c>
      <c r="O524">
        <v>37567440</v>
      </c>
      <c r="P524" t="s">
        <v>2276</v>
      </c>
      <c r="Q524" t="s">
        <v>2277</v>
      </c>
      <c r="R524" t="s">
        <v>36</v>
      </c>
      <c r="S524" t="s">
        <v>37</v>
      </c>
      <c r="T524">
        <v>20000000</v>
      </c>
      <c r="U524">
        <v>1982</v>
      </c>
      <c r="V524">
        <v>6.9</v>
      </c>
      <c r="AT524" t="s">
        <v>2465</v>
      </c>
      <c r="AU524">
        <v>83</v>
      </c>
      <c r="AV524">
        <v>51109400</v>
      </c>
      <c r="AW524" t="s">
        <v>8009</v>
      </c>
      <c r="AX524" t="s">
        <v>8282</v>
      </c>
      <c r="AY524" t="s">
        <v>36</v>
      </c>
      <c r="AZ524" t="s">
        <v>37</v>
      </c>
      <c r="BA524">
        <v>30000000</v>
      </c>
      <c r="BB524">
        <v>1994</v>
      </c>
      <c r="BC524">
        <v>6.4</v>
      </c>
      <c r="BE524" t="s">
        <v>2654</v>
      </c>
      <c r="BF524">
        <v>83</v>
      </c>
      <c r="BG524">
        <v>8326035</v>
      </c>
      <c r="BH524" t="s">
        <v>1279</v>
      </c>
      <c r="BI524" t="s">
        <v>11269</v>
      </c>
      <c r="BJ524" t="s">
        <v>36</v>
      </c>
      <c r="BK524" t="s">
        <v>765</v>
      </c>
      <c r="BL524">
        <v>33000000</v>
      </c>
      <c r="BM524">
        <v>2005</v>
      </c>
      <c r="BN524">
        <v>5.5</v>
      </c>
      <c r="CA524" t="s">
        <v>5287</v>
      </c>
      <c r="CB524">
        <v>113</v>
      </c>
      <c r="CC524">
        <v>45063889</v>
      </c>
      <c r="CD524" t="s">
        <v>15990</v>
      </c>
      <c r="CE524" t="s">
        <v>15991</v>
      </c>
      <c r="CF524" t="s">
        <v>36</v>
      </c>
      <c r="CG524" t="s">
        <v>55</v>
      </c>
      <c r="CH524">
        <v>8000000</v>
      </c>
      <c r="CI524">
        <v>2002</v>
      </c>
      <c r="CJ524">
        <v>7.6</v>
      </c>
      <c r="CL524" t="s">
        <v>19485</v>
      </c>
      <c r="CM524">
        <v>120</v>
      </c>
      <c r="CO524" t="s">
        <v>2664</v>
      </c>
      <c r="CP524" t="s">
        <v>19486</v>
      </c>
      <c r="CQ524" t="s">
        <v>36</v>
      </c>
      <c r="CR524" t="s">
        <v>37</v>
      </c>
      <c r="CT524">
        <v>2004</v>
      </c>
      <c r="CU524">
        <v>5</v>
      </c>
      <c r="CW524" t="s">
        <v>9968</v>
      </c>
      <c r="CX524">
        <v>93</v>
      </c>
      <c r="CY524">
        <v>34872293</v>
      </c>
      <c r="CZ524" t="s">
        <v>42</v>
      </c>
      <c r="DA524" t="s">
        <v>17577</v>
      </c>
      <c r="DB524" t="s">
        <v>36</v>
      </c>
      <c r="DC524" t="s">
        <v>37</v>
      </c>
      <c r="DD524">
        <v>8500000</v>
      </c>
      <c r="DE524">
        <v>1991</v>
      </c>
      <c r="DF524">
        <v>4.9000000000000004</v>
      </c>
      <c r="DS524" t="s">
        <v>21939</v>
      </c>
      <c r="DT524">
        <v>83</v>
      </c>
      <c r="DV524" t="s">
        <v>21940</v>
      </c>
      <c r="DW524" t="s">
        <v>21941</v>
      </c>
      <c r="DX524" t="s">
        <v>36</v>
      </c>
      <c r="DY524" t="s">
        <v>37</v>
      </c>
      <c r="DZ524">
        <v>1000000</v>
      </c>
      <c r="EA524">
        <v>2012</v>
      </c>
      <c r="EB524">
        <v>2.2000000000000002</v>
      </c>
      <c r="FV524" t="s">
        <v>11879</v>
      </c>
      <c r="FW524">
        <v>115</v>
      </c>
      <c r="FX524">
        <v>17174870</v>
      </c>
      <c r="FY524" t="s">
        <v>8776</v>
      </c>
      <c r="FZ524" t="s">
        <v>11881</v>
      </c>
      <c r="GA524" t="s">
        <v>36</v>
      </c>
      <c r="GB524" t="s">
        <v>37</v>
      </c>
      <c r="GC524">
        <v>18000000</v>
      </c>
      <c r="GD524">
        <v>2000</v>
      </c>
      <c r="GE524">
        <v>6.7</v>
      </c>
      <c r="GG524" t="s">
        <v>574</v>
      </c>
      <c r="GH524">
        <v>109</v>
      </c>
      <c r="GJ524" t="s">
        <v>577</v>
      </c>
      <c r="GK524" t="s">
        <v>578</v>
      </c>
      <c r="GL524" t="s">
        <v>36</v>
      </c>
      <c r="GM524" t="s">
        <v>582</v>
      </c>
      <c r="GO524">
        <v>2015</v>
      </c>
      <c r="GP524">
        <v>4.5</v>
      </c>
      <c r="HC524" t="s">
        <v>1514</v>
      </c>
      <c r="HD524">
        <v>123</v>
      </c>
      <c r="HE524">
        <v>34543701</v>
      </c>
      <c r="HF524" t="s">
        <v>1687</v>
      </c>
      <c r="HG524" t="s">
        <v>2522</v>
      </c>
      <c r="HH524" t="s">
        <v>36</v>
      </c>
      <c r="HI524" t="s">
        <v>37</v>
      </c>
      <c r="HJ524">
        <v>82000000</v>
      </c>
      <c r="HK524">
        <v>2000</v>
      </c>
      <c r="HL524">
        <v>5.9</v>
      </c>
    </row>
    <row r="525" spans="2:220" x14ac:dyDescent="0.2">
      <c r="B525" t="s">
        <v>1338</v>
      </c>
      <c r="C525">
        <v>153</v>
      </c>
      <c r="D525">
        <v>40911830</v>
      </c>
      <c r="E525" t="s">
        <v>703</v>
      </c>
      <c r="F525" t="s">
        <v>1466</v>
      </c>
      <c r="G525" t="s">
        <v>36</v>
      </c>
      <c r="H525" t="s">
        <v>37</v>
      </c>
      <c r="I525">
        <v>115000000</v>
      </c>
      <c r="J525">
        <v>2002</v>
      </c>
      <c r="K525">
        <v>6</v>
      </c>
      <c r="M525" t="s">
        <v>2275</v>
      </c>
      <c r="N525">
        <v>129</v>
      </c>
      <c r="O525">
        <v>37567440</v>
      </c>
      <c r="P525" t="s">
        <v>2276</v>
      </c>
      <c r="Q525" t="s">
        <v>2277</v>
      </c>
      <c r="R525" t="s">
        <v>36</v>
      </c>
      <c r="S525" t="s">
        <v>37</v>
      </c>
      <c r="T525">
        <v>20000000</v>
      </c>
      <c r="U525">
        <v>1982</v>
      </c>
      <c r="V525">
        <v>6.9</v>
      </c>
      <c r="AT525" t="s">
        <v>12103</v>
      </c>
      <c r="AU525">
        <v>80</v>
      </c>
      <c r="AV525">
        <v>51053787</v>
      </c>
      <c r="AW525" t="s">
        <v>255</v>
      </c>
      <c r="AX525" t="s">
        <v>12105</v>
      </c>
      <c r="AY525" t="s">
        <v>36</v>
      </c>
      <c r="AZ525" t="s">
        <v>37</v>
      </c>
      <c r="BA525">
        <v>17500000</v>
      </c>
      <c r="BB525">
        <v>2005</v>
      </c>
      <c r="BC525">
        <v>6.5</v>
      </c>
      <c r="BE525" t="s">
        <v>12285</v>
      </c>
      <c r="BF525">
        <v>101</v>
      </c>
      <c r="BG525">
        <v>8243880</v>
      </c>
      <c r="BH525" t="s">
        <v>1709</v>
      </c>
      <c r="BI525" t="s">
        <v>18524</v>
      </c>
      <c r="BJ525" t="s">
        <v>36</v>
      </c>
      <c r="BK525" t="s">
        <v>37</v>
      </c>
      <c r="BL525">
        <v>3200000</v>
      </c>
      <c r="BM525">
        <v>2003</v>
      </c>
      <c r="BN525">
        <v>7</v>
      </c>
      <c r="CA525" t="s">
        <v>430</v>
      </c>
      <c r="CB525">
        <v>128</v>
      </c>
      <c r="CC525">
        <v>44988180</v>
      </c>
      <c r="CD525" t="s">
        <v>1049</v>
      </c>
      <c r="CE525" t="s">
        <v>10810</v>
      </c>
      <c r="CF525" t="s">
        <v>36</v>
      </c>
      <c r="CG525" t="s">
        <v>37</v>
      </c>
      <c r="CH525">
        <v>20000000</v>
      </c>
      <c r="CI525">
        <v>2015</v>
      </c>
      <c r="CJ525">
        <v>8.1</v>
      </c>
      <c r="CL525" t="s">
        <v>14354</v>
      </c>
      <c r="CM525">
        <v>118</v>
      </c>
      <c r="CO525" t="s">
        <v>10639</v>
      </c>
      <c r="CP525" t="s">
        <v>19703</v>
      </c>
      <c r="CQ525" t="s">
        <v>36</v>
      </c>
      <c r="CR525" t="s">
        <v>37</v>
      </c>
      <c r="CS525">
        <v>2700000</v>
      </c>
      <c r="CT525">
        <v>1979</v>
      </c>
      <c r="CU525">
        <v>7.4</v>
      </c>
      <c r="CW525" t="s">
        <v>9665</v>
      </c>
      <c r="CX525">
        <v>127</v>
      </c>
      <c r="CZ525" t="s">
        <v>4823</v>
      </c>
      <c r="DA525" t="s">
        <v>17586</v>
      </c>
      <c r="DB525" t="s">
        <v>36</v>
      </c>
      <c r="DC525" t="s">
        <v>37</v>
      </c>
      <c r="DD525">
        <v>5000000</v>
      </c>
      <c r="DE525">
        <v>1954</v>
      </c>
      <c r="DF525">
        <v>7.2</v>
      </c>
      <c r="DS525" t="s">
        <v>16639</v>
      </c>
      <c r="DT525">
        <v>83</v>
      </c>
      <c r="DV525" t="s">
        <v>16639</v>
      </c>
      <c r="DW525" t="s">
        <v>21966</v>
      </c>
      <c r="DX525" t="s">
        <v>36</v>
      </c>
      <c r="DY525" t="s">
        <v>37</v>
      </c>
      <c r="EA525">
        <v>2012</v>
      </c>
      <c r="EB525">
        <v>4.7</v>
      </c>
      <c r="FV525" t="s">
        <v>8526</v>
      </c>
      <c r="FW525">
        <v>105</v>
      </c>
      <c r="FX525">
        <v>17100000</v>
      </c>
      <c r="FY525" t="s">
        <v>491</v>
      </c>
      <c r="FZ525" t="s">
        <v>8529</v>
      </c>
      <c r="GA525" t="s">
        <v>36</v>
      </c>
      <c r="GB525" t="s">
        <v>37</v>
      </c>
      <c r="GC525">
        <v>25000000</v>
      </c>
      <c r="GD525">
        <v>1996</v>
      </c>
      <c r="GE525">
        <v>5.3</v>
      </c>
      <c r="GH525">
        <v>42</v>
      </c>
      <c r="GJ525" t="s">
        <v>8776</v>
      </c>
      <c r="GK525" t="s">
        <v>8777</v>
      </c>
      <c r="GL525" t="s">
        <v>36</v>
      </c>
      <c r="GM525" t="s">
        <v>37</v>
      </c>
      <c r="GP525">
        <v>7.6</v>
      </c>
      <c r="HC525" t="s">
        <v>17580</v>
      </c>
      <c r="HD525">
        <v>109</v>
      </c>
      <c r="HE525">
        <v>34468224</v>
      </c>
      <c r="HF525" t="s">
        <v>774</v>
      </c>
      <c r="HG525" t="s">
        <v>17581</v>
      </c>
      <c r="HH525" t="s">
        <v>36</v>
      </c>
      <c r="HI525" t="s">
        <v>37</v>
      </c>
      <c r="HJ525">
        <v>4500000</v>
      </c>
      <c r="HK525">
        <v>2003</v>
      </c>
      <c r="HL525">
        <v>7.3</v>
      </c>
    </row>
    <row r="526" spans="2:220" x14ac:dyDescent="0.2">
      <c r="B526" t="s">
        <v>2046</v>
      </c>
      <c r="C526">
        <v>103</v>
      </c>
      <c r="D526">
        <v>40687294</v>
      </c>
      <c r="E526" t="s">
        <v>288</v>
      </c>
      <c r="F526" t="s">
        <v>7413</v>
      </c>
      <c r="G526" t="s">
        <v>36</v>
      </c>
      <c r="H526" t="s">
        <v>266</v>
      </c>
      <c r="I526">
        <v>35000000</v>
      </c>
      <c r="J526">
        <v>2008</v>
      </c>
      <c r="K526">
        <v>5.4</v>
      </c>
      <c r="M526" t="s">
        <v>6547</v>
      </c>
      <c r="N526">
        <v>109</v>
      </c>
      <c r="O526">
        <v>37371385</v>
      </c>
      <c r="P526" t="s">
        <v>6549</v>
      </c>
      <c r="Q526" t="s">
        <v>6550</v>
      </c>
      <c r="R526" t="s">
        <v>36</v>
      </c>
      <c r="S526" t="s">
        <v>37</v>
      </c>
      <c r="T526">
        <v>40000000</v>
      </c>
      <c r="U526">
        <v>2011</v>
      </c>
      <c r="V526">
        <v>7</v>
      </c>
      <c r="AT526" t="s">
        <v>5823</v>
      </c>
      <c r="AU526">
        <v>109</v>
      </c>
      <c r="AV526">
        <v>51019112</v>
      </c>
      <c r="AW526" t="s">
        <v>1946</v>
      </c>
      <c r="AX526" t="s">
        <v>5824</v>
      </c>
      <c r="AY526" t="s">
        <v>36</v>
      </c>
      <c r="AZ526" t="s">
        <v>37</v>
      </c>
      <c r="BA526">
        <v>50000000</v>
      </c>
      <c r="BB526">
        <v>2005</v>
      </c>
      <c r="BC526">
        <v>6.8</v>
      </c>
      <c r="BE526" t="s">
        <v>5988</v>
      </c>
      <c r="BF526">
        <v>101</v>
      </c>
      <c r="BG526">
        <v>8129455</v>
      </c>
      <c r="BH526" t="s">
        <v>5990</v>
      </c>
      <c r="BI526" t="s">
        <v>5991</v>
      </c>
      <c r="BJ526" t="s">
        <v>36</v>
      </c>
      <c r="BK526" t="s">
        <v>37</v>
      </c>
      <c r="BL526">
        <v>45000000</v>
      </c>
      <c r="BM526">
        <v>2011</v>
      </c>
      <c r="BN526">
        <v>6.3</v>
      </c>
      <c r="CA526" t="s">
        <v>3468</v>
      </c>
      <c r="CB526">
        <v>118</v>
      </c>
      <c r="CC526">
        <v>44983704</v>
      </c>
      <c r="CD526" t="s">
        <v>534</v>
      </c>
      <c r="CE526" t="s">
        <v>8070</v>
      </c>
      <c r="CF526" t="s">
        <v>36</v>
      </c>
      <c r="CG526" t="s">
        <v>37</v>
      </c>
      <c r="CH526">
        <v>31000000</v>
      </c>
      <c r="CI526">
        <v>2000</v>
      </c>
      <c r="CJ526">
        <v>7.3</v>
      </c>
      <c r="CL526" t="s">
        <v>19935</v>
      </c>
      <c r="CM526">
        <v>89</v>
      </c>
      <c r="CO526" t="s">
        <v>4553</v>
      </c>
      <c r="CP526" t="s">
        <v>19936</v>
      </c>
      <c r="CQ526" t="s">
        <v>36</v>
      </c>
      <c r="CR526" t="s">
        <v>37</v>
      </c>
      <c r="CS526">
        <v>2500000</v>
      </c>
      <c r="CT526">
        <v>2010</v>
      </c>
      <c r="CU526">
        <v>5.8</v>
      </c>
      <c r="CW526" t="s">
        <v>17590</v>
      </c>
      <c r="CX526">
        <v>101</v>
      </c>
      <c r="CY526">
        <v>32453345</v>
      </c>
      <c r="CZ526" t="s">
        <v>17592</v>
      </c>
      <c r="DA526" t="s">
        <v>17593</v>
      </c>
      <c r="DB526" t="s">
        <v>36</v>
      </c>
      <c r="DC526" t="s">
        <v>37</v>
      </c>
      <c r="DD526">
        <v>5000000</v>
      </c>
      <c r="DE526">
        <v>2014</v>
      </c>
      <c r="DF526">
        <v>5</v>
      </c>
      <c r="DS526" t="s">
        <v>21970</v>
      </c>
      <c r="DT526">
        <v>96</v>
      </c>
      <c r="DV526" t="s">
        <v>21972</v>
      </c>
      <c r="DW526" t="s">
        <v>21973</v>
      </c>
      <c r="DX526" t="s">
        <v>36</v>
      </c>
      <c r="DY526" t="s">
        <v>55</v>
      </c>
      <c r="DZ526">
        <v>1000000</v>
      </c>
      <c r="EA526">
        <v>2012</v>
      </c>
      <c r="EB526">
        <v>5.6</v>
      </c>
      <c r="FV526" t="s">
        <v>3100</v>
      </c>
      <c r="FW526">
        <v>95</v>
      </c>
      <c r="FX526">
        <v>16964743</v>
      </c>
      <c r="FY526" t="s">
        <v>6471</v>
      </c>
      <c r="FZ526" t="s">
        <v>10135</v>
      </c>
      <c r="GA526" t="s">
        <v>36</v>
      </c>
      <c r="GB526" t="s">
        <v>37</v>
      </c>
      <c r="GC526">
        <v>24000000</v>
      </c>
      <c r="GD526">
        <v>2004</v>
      </c>
      <c r="GE526">
        <v>5.6</v>
      </c>
      <c r="GG526" t="s">
        <v>8882</v>
      </c>
      <c r="GH526">
        <v>115</v>
      </c>
      <c r="GJ526" t="s">
        <v>8885</v>
      </c>
      <c r="GK526" t="s">
        <v>8886</v>
      </c>
      <c r="GL526" t="s">
        <v>674</v>
      </c>
      <c r="GM526" t="s">
        <v>675</v>
      </c>
      <c r="GN526">
        <v>30000000</v>
      </c>
      <c r="GO526">
        <v>2013</v>
      </c>
      <c r="GP526">
        <v>6.5</v>
      </c>
      <c r="HC526" t="s">
        <v>7924</v>
      </c>
      <c r="HD526">
        <v>92</v>
      </c>
      <c r="HE526">
        <v>34334256</v>
      </c>
      <c r="HF526" t="s">
        <v>10872</v>
      </c>
      <c r="HG526" t="s">
        <v>10873</v>
      </c>
      <c r="HH526" t="s">
        <v>36</v>
      </c>
      <c r="HI526" t="s">
        <v>37</v>
      </c>
      <c r="HJ526">
        <v>11000000</v>
      </c>
      <c r="HK526">
        <v>2013</v>
      </c>
      <c r="HL526">
        <v>4.8</v>
      </c>
    </row>
    <row r="527" spans="2:220" x14ac:dyDescent="0.2">
      <c r="B527" t="s">
        <v>938</v>
      </c>
      <c r="C527">
        <v>111</v>
      </c>
      <c r="D527">
        <v>40247512</v>
      </c>
      <c r="E527" t="s">
        <v>8400</v>
      </c>
      <c r="F527" t="s">
        <v>8401</v>
      </c>
      <c r="G527" t="s">
        <v>36</v>
      </c>
      <c r="H527" t="s">
        <v>37</v>
      </c>
      <c r="I527">
        <v>30000000</v>
      </c>
      <c r="J527">
        <v>2011</v>
      </c>
      <c r="K527">
        <v>6.8</v>
      </c>
      <c r="M527" t="s">
        <v>3374</v>
      </c>
      <c r="N527">
        <v>94</v>
      </c>
      <c r="O527">
        <v>36985501</v>
      </c>
      <c r="P527" t="s">
        <v>3005</v>
      </c>
      <c r="Q527" t="s">
        <v>9290</v>
      </c>
      <c r="R527" t="s">
        <v>36</v>
      </c>
      <c r="S527" t="s">
        <v>37</v>
      </c>
      <c r="T527">
        <v>26000000</v>
      </c>
      <c r="U527">
        <v>2002</v>
      </c>
      <c r="V527">
        <v>5.2</v>
      </c>
      <c r="AT527" t="s">
        <v>4137</v>
      </c>
      <c r="AU527">
        <v>93</v>
      </c>
      <c r="AV527">
        <v>50818750</v>
      </c>
      <c r="AW527" t="s">
        <v>1203</v>
      </c>
      <c r="AX527" t="s">
        <v>4138</v>
      </c>
      <c r="AY527" t="s">
        <v>36</v>
      </c>
      <c r="AZ527" t="s">
        <v>55</v>
      </c>
      <c r="BA527">
        <v>60000000</v>
      </c>
      <c r="BB527">
        <v>2008</v>
      </c>
      <c r="BC527">
        <v>6.1</v>
      </c>
      <c r="BE527" t="s">
        <v>5645</v>
      </c>
      <c r="BF527">
        <v>97</v>
      </c>
      <c r="BG527">
        <v>8111360</v>
      </c>
      <c r="BH527" t="s">
        <v>4126</v>
      </c>
      <c r="BI527" t="s">
        <v>15089</v>
      </c>
      <c r="BJ527" t="s">
        <v>36</v>
      </c>
      <c r="BK527" t="s">
        <v>55</v>
      </c>
      <c r="BL527">
        <v>10000000</v>
      </c>
      <c r="BM527">
        <v>2002</v>
      </c>
      <c r="BN527">
        <v>7.4</v>
      </c>
      <c r="CA527" t="s">
        <v>1419</v>
      </c>
      <c r="CB527">
        <v>120</v>
      </c>
      <c r="CC527">
        <v>44886089</v>
      </c>
      <c r="CD527" t="s">
        <v>1744</v>
      </c>
      <c r="CE527" t="s">
        <v>12790</v>
      </c>
      <c r="CF527" t="s">
        <v>36</v>
      </c>
      <c r="CG527" t="s">
        <v>37</v>
      </c>
      <c r="CH527">
        <v>10000000</v>
      </c>
      <c r="CI527">
        <v>1997</v>
      </c>
      <c r="CJ527">
        <v>6.9</v>
      </c>
      <c r="CL527" t="s">
        <v>18810</v>
      </c>
      <c r="CM527">
        <v>108</v>
      </c>
      <c r="CO527" t="s">
        <v>2741</v>
      </c>
      <c r="CP527" t="s">
        <v>19987</v>
      </c>
      <c r="CQ527" t="s">
        <v>36</v>
      </c>
      <c r="CR527" t="s">
        <v>37</v>
      </c>
      <c r="CS527">
        <v>2295429</v>
      </c>
      <c r="CT527">
        <v>1951</v>
      </c>
      <c r="CU527">
        <v>7</v>
      </c>
      <c r="CW527" t="s">
        <v>17769</v>
      </c>
      <c r="CX527">
        <v>90</v>
      </c>
      <c r="CZ527" t="s">
        <v>17770</v>
      </c>
      <c r="DA527" t="s">
        <v>17771</v>
      </c>
      <c r="DB527" t="s">
        <v>36</v>
      </c>
      <c r="DC527" t="s">
        <v>37</v>
      </c>
      <c r="DD527">
        <v>8000000</v>
      </c>
      <c r="DE527">
        <v>1982</v>
      </c>
      <c r="DF527">
        <v>6.2</v>
      </c>
      <c r="DS527" t="s">
        <v>21990</v>
      </c>
      <c r="DT527">
        <v>95</v>
      </c>
      <c r="DV527" t="s">
        <v>21991</v>
      </c>
      <c r="DW527" t="s">
        <v>21992</v>
      </c>
      <c r="DX527" t="s">
        <v>36</v>
      </c>
      <c r="DY527" t="s">
        <v>37</v>
      </c>
      <c r="DZ527">
        <v>1000000</v>
      </c>
      <c r="EA527">
        <v>2015</v>
      </c>
      <c r="EB527">
        <v>5.2</v>
      </c>
      <c r="FV527" t="s">
        <v>6100</v>
      </c>
      <c r="FW527">
        <v>99</v>
      </c>
      <c r="FX527">
        <v>16930185</v>
      </c>
      <c r="FY527" t="s">
        <v>6390</v>
      </c>
      <c r="FZ527" t="s">
        <v>8799</v>
      </c>
      <c r="GA527" t="s">
        <v>36</v>
      </c>
      <c r="GB527" t="s">
        <v>765</v>
      </c>
      <c r="GC527">
        <v>29000000</v>
      </c>
      <c r="GD527">
        <v>2002</v>
      </c>
      <c r="GE527">
        <v>5.3</v>
      </c>
      <c r="GH527">
        <v>42</v>
      </c>
      <c r="GJ527" t="s">
        <v>961</v>
      </c>
      <c r="GK527" t="s">
        <v>9079</v>
      </c>
      <c r="GL527" t="s">
        <v>36</v>
      </c>
      <c r="GM527" t="s">
        <v>37</v>
      </c>
      <c r="GP527">
        <v>7.9</v>
      </c>
      <c r="HC527" t="s">
        <v>4731</v>
      </c>
      <c r="HD527">
        <v>94</v>
      </c>
      <c r="HE527">
        <v>34238611</v>
      </c>
      <c r="HF527" t="s">
        <v>1690</v>
      </c>
      <c r="HG527" t="s">
        <v>4733</v>
      </c>
      <c r="HH527" t="s">
        <v>36</v>
      </c>
      <c r="HI527" t="s">
        <v>37</v>
      </c>
      <c r="HJ527">
        <v>55000000</v>
      </c>
      <c r="HK527">
        <v>2003</v>
      </c>
      <c r="HL527">
        <v>6</v>
      </c>
    </row>
    <row r="528" spans="2:220" x14ac:dyDescent="0.2">
      <c r="B528" t="s">
        <v>1856</v>
      </c>
      <c r="C528">
        <v>87</v>
      </c>
      <c r="D528">
        <v>40198710</v>
      </c>
      <c r="E528" t="s">
        <v>1544</v>
      </c>
      <c r="F528" t="s">
        <v>1859</v>
      </c>
      <c r="G528" t="s">
        <v>36</v>
      </c>
      <c r="H528" t="s">
        <v>37</v>
      </c>
      <c r="I528">
        <v>100000000</v>
      </c>
      <c r="J528">
        <v>2004</v>
      </c>
      <c r="K528">
        <v>3.3</v>
      </c>
      <c r="M528" t="s">
        <v>526</v>
      </c>
      <c r="N528">
        <v>107</v>
      </c>
      <c r="O528">
        <v>36874745</v>
      </c>
      <c r="P528" t="s">
        <v>9860</v>
      </c>
      <c r="Q528" t="s">
        <v>10897</v>
      </c>
      <c r="R528" t="s">
        <v>36</v>
      </c>
      <c r="S528" t="s">
        <v>37</v>
      </c>
      <c r="T528">
        <v>20000000</v>
      </c>
      <c r="U528">
        <v>2016</v>
      </c>
      <c r="V528">
        <v>6.3</v>
      </c>
      <c r="AT528" t="s">
        <v>4186</v>
      </c>
      <c r="AU528">
        <v>96</v>
      </c>
      <c r="AV528">
        <v>50807639</v>
      </c>
      <c r="AW528" t="s">
        <v>4187</v>
      </c>
      <c r="AX528" t="s">
        <v>4188</v>
      </c>
      <c r="AY528" t="s">
        <v>36</v>
      </c>
      <c r="AZ528" t="s">
        <v>37</v>
      </c>
      <c r="BA528">
        <v>60000000</v>
      </c>
      <c r="BB528">
        <v>2014</v>
      </c>
      <c r="BC528">
        <v>6.8</v>
      </c>
      <c r="BE528" t="s">
        <v>2654</v>
      </c>
      <c r="BF528">
        <v>91</v>
      </c>
      <c r="BG528">
        <v>8104069</v>
      </c>
      <c r="BH528" t="s">
        <v>727</v>
      </c>
      <c r="BI528" t="s">
        <v>11273</v>
      </c>
      <c r="BJ528" t="s">
        <v>36</v>
      </c>
      <c r="BK528" t="s">
        <v>37</v>
      </c>
      <c r="BL528">
        <v>20000000</v>
      </c>
      <c r="BM528">
        <v>2007</v>
      </c>
      <c r="BN528">
        <v>4.5</v>
      </c>
      <c r="CA528" t="s">
        <v>6022</v>
      </c>
      <c r="CB528">
        <v>118</v>
      </c>
      <c r="CC528">
        <v>44834712</v>
      </c>
      <c r="CD528" t="s">
        <v>61</v>
      </c>
      <c r="CE528" t="s">
        <v>6023</v>
      </c>
      <c r="CF528" t="s">
        <v>36</v>
      </c>
      <c r="CG528" t="s">
        <v>37</v>
      </c>
      <c r="CH528">
        <v>44000000</v>
      </c>
      <c r="CI528">
        <v>1996</v>
      </c>
      <c r="CJ528">
        <v>5.6</v>
      </c>
      <c r="CL528" t="s">
        <v>19997</v>
      </c>
      <c r="CM528">
        <v>90</v>
      </c>
      <c r="CO528" t="s">
        <v>1954</v>
      </c>
      <c r="CP528" t="s">
        <v>19998</v>
      </c>
      <c r="CQ528" t="s">
        <v>36</v>
      </c>
      <c r="CR528" t="s">
        <v>37</v>
      </c>
      <c r="CS528">
        <v>2300000</v>
      </c>
      <c r="CT528">
        <v>1987</v>
      </c>
      <c r="CU528">
        <v>7.3</v>
      </c>
      <c r="CX528">
        <v>60</v>
      </c>
      <c r="CZ528" t="s">
        <v>2059</v>
      </c>
      <c r="DA528" t="s">
        <v>18012</v>
      </c>
      <c r="DB528" t="s">
        <v>36</v>
      </c>
      <c r="DC528" t="s">
        <v>37</v>
      </c>
      <c r="DF528">
        <v>7.5</v>
      </c>
      <c r="DS528" t="s">
        <v>21996</v>
      </c>
      <c r="DT528">
        <v>93</v>
      </c>
      <c r="DV528" t="s">
        <v>21998</v>
      </c>
      <c r="DW528" t="s">
        <v>21999</v>
      </c>
      <c r="DX528" t="s">
        <v>36</v>
      </c>
      <c r="DY528" t="s">
        <v>37</v>
      </c>
      <c r="DZ528">
        <v>1000000</v>
      </c>
      <c r="EA528">
        <v>2013</v>
      </c>
      <c r="EB528">
        <v>3.5</v>
      </c>
      <c r="FV528" t="s">
        <v>5406</v>
      </c>
      <c r="FW528">
        <v>135</v>
      </c>
      <c r="FX528">
        <v>16929123</v>
      </c>
      <c r="FY528" t="s">
        <v>82</v>
      </c>
      <c r="FZ528" t="s">
        <v>13765</v>
      </c>
      <c r="GA528" t="s">
        <v>36</v>
      </c>
      <c r="GB528" t="s">
        <v>37</v>
      </c>
      <c r="GC528">
        <v>14000000</v>
      </c>
      <c r="GD528">
        <v>2001</v>
      </c>
      <c r="GE528">
        <v>6.5</v>
      </c>
      <c r="GG528" t="s">
        <v>7402</v>
      </c>
      <c r="GH528">
        <v>101</v>
      </c>
      <c r="GJ528" t="s">
        <v>7454</v>
      </c>
      <c r="GK528" t="s">
        <v>9859</v>
      </c>
      <c r="GL528" t="s">
        <v>36</v>
      </c>
      <c r="GM528" t="s">
        <v>55</v>
      </c>
      <c r="GN528">
        <v>25000000</v>
      </c>
      <c r="GO528">
        <v>1985</v>
      </c>
      <c r="GP528">
        <v>6.1</v>
      </c>
      <c r="HC528" t="s">
        <v>701</v>
      </c>
      <c r="HD528">
        <v>126</v>
      </c>
      <c r="HE528">
        <v>34098563</v>
      </c>
      <c r="HF528" t="s">
        <v>760</v>
      </c>
      <c r="HG528" t="s">
        <v>4737</v>
      </c>
      <c r="HH528" t="s">
        <v>36</v>
      </c>
      <c r="HI528" t="s">
        <v>37</v>
      </c>
      <c r="HJ528">
        <v>55000000</v>
      </c>
      <c r="HK528">
        <v>1999</v>
      </c>
      <c r="HL528">
        <v>6.5</v>
      </c>
    </row>
    <row r="529" spans="2:220" x14ac:dyDescent="0.2">
      <c r="B529" t="s">
        <v>4315</v>
      </c>
      <c r="C529">
        <v>100</v>
      </c>
      <c r="D529">
        <v>40168080</v>
      </c>
      <c r="E529" t="s">
        <v>534</v>
      </c>
      <c r="F529" t="s">
        <v>9278</v>
      </c>
      <c r="G529" t="s">
        <v>36</v>
      </c>
      <c r="H529" t="s">
        <v>37</v>
      </c>
      <c r="I529">
        <v>26000000</v>
      </c>
      <c r="J529">
        <v>2010</v>
      </c>
      <c r="K529">
        <v>5.2</v>
      </c>
      <c r="M529" t="s">
        <v>5085</v>
      </c>
      <c r="N529">
        <v>120</v>
      </c>
      <c r="O529">
        <v>36733909</v>
      </c>
      <c r="P529" t="s">
        <v>7942</v>
      </c>
      <c r="Q529" t="s">
        <v>7943</v>
      </c>
      <c r="R529" t="s">
        <v>36</v>
      </c>
      <c r="S529" t="s">
        <v>37</v>
      </c>
      <c r="T529">
        <v>32000000</v>
      </c>
      <c r="U529">
        <v>1993</v>
      </c>
      <c r="V529">
        <v>7.1</v>
      </c>
      <c r="AT529" t="s">
        <v>1981</v>
      </c>
      <c r="AU529">
        <v>89</v>
      </c>
      <c r="AV529">
        <v>50802661</v>
      </c>
      <c r="AW529" t="s">
        <v>1984</v>
      </c>
      <c r="AX529" t="s">
        <v>1985</v>
      </c>
      <c r="AY529" t="s">
        <v>36</v>
      </c>
      <c r="AZ529" t="s">
        <v>37</v>
      </c>
      <c r="BA529">
        <v>95000000</v>
      </c>
      <c r="BB529">
        <v>2000</v>
      </c>
      <c r="BC529">
        <v>6.9</v>
      </c>
      <c r="BE529" t="s">
        <v>7074</v>
      </c>
      <c r="BF529">
        <v>148</v>
      </c>
      <c r="BG529">
        <v>8093318</v>
      </c>
      <c r="BH529" t="s">
        <v>11288</v>
      </c>
      <c r="BI529" t="s">
        <v>11289</v>
      </c>
      <c r="BJ529" t="s">
        <v>36</v>
      </c>
      <c r="BK529" t="s">
        <v>37</v>
      </c>
      <c r="BL529">
        <v>20000000</v>
      </c>
      <c r="BM529">
        <v>2014</v>
      </c>
      <c r="BN529">
        <v>6.7</v>
      </c>
      <c r="CA529" t="s">
        <v>13674</v>
      </c>
      <c r="CB529">
        <v>107</v>
      </c>
      <c r="CC529">
        <v>44726644</v>
      </c>
      <c r="CD529" t="s">
        <v>4663</v>
      </c>
      <c r="CE529" t="s">
        <v>13676</v>
      </c>
      <c r="CF529" t="s">
        <v>36</v>
      </c>
      <c r="CG529" t="s">
        <v>37</v>
      </c>
      <c r="CH529">
        <v>13000000</v>
      </c>
      <c r="CI529">
        <v>1988</v>
      </c>
      <c r="CJ529">
        <v>6.8</v>
      </c>
      <c r="CL529" t="s">
        <v>20758</v>
      </c>
      <c r="CM529">
        <v>90</v>
      </c>
      <c r="CO529" t="s">
        <v>7322</v>
      </c>
      <c r="CP529" t="s">
        <v>20760</v>
      </c>
      <c r="CQ529" t="s">
        <v>36</v>
      </c>
      <c r="CR529" t="s">
        <v>266</v>
      </c>
      <c r="CS529">
        <v>2000000</v>
      </c>
      <c r="CT529">
        <v>2013</v>
      </c>
      <c r="CU529">
        <v>4.7</v>
      </c>
      <c r="CW529" t="s">
        <v>4435</v>
      </c>
      <c r="CX529">
        <v>87</v>
      </c>
      <c r="CZ529" t="s">
        <v>12114</v>
      </c>
      <c r="DA529" t="s">
        <v>18035</v>
      </c>
      <c r="DB529" t="s">
        <v>36</v>
      </c>
      <c r="DC529" t="s">
        <v>37</v>
      </c>
      <c r="DD529">
        <v>5000000</v>
      </c>
      <c r="DE529">
        <v>2009</v>
      </c>
      <c r="DF529">
        <v>6.1</v>
      </c>
      <c r="DS529" t="s">
        <v>22012</v>
      </c>
      <c r="DT529">
        <v>87</v>
      </c>
      <c r="DV529" t="s">
        <v>22013</v>
      </c>
      <c r="DW529" t="s">
        <v>22014</v>
      </c>
      <c r="DX529" t="s">
        <v>36</v>
      </c>
      <c r="DY529" t="s">
        <v>765</v>
      </c>
      <c r="DZ529">
        <v>950000</v>
      </c>
      <c r="EA529">
        <v>2013</v>
      </c>
      <c r="EB529">
        <v>5.5</v>
      </c>
      <c r="FV529" t="s">
        <v>5202</v>
      </c>
      <c r="FW529">
        <v>98</v>
      </c>
      <c r="FX529">
        <v>16831505</v>
      </c>
      <c r="FY529" t="s">
        <v>82</v>
      </c>
      <c r="FZ529" t="s">
        <v>7600</v>
      </c>
      <c r="GA529" t="s">
        <v>36</v>
      </c>
      <c r="GB529" t="s">
        <v>55</v>
      </c>
      <c r="GC529">
        <v>31000000</v>
      </c>
      <c r="GD529">
        <v>2004</v>
      </c>
      <c r="GE529">
        <v>6.3</v>
      </c>
      <c r="GH529">
        <v>30</v>
      </c>
      <c r="GJ529" t="s">
        <v>2313</v>
      </c>
      <c r="GK529" t="s">
        <v>9865</v>
      </c>
      <c r="GL529" t="s">
        <v>36</v>
      </c>
      <c r="GM529" t="s">
        <v>37</v>
      </c>
      <c r="GP529">
        <v>7.2</v>
      </c>
      <c r="HC529" t="s">
        <v>5859</v>
      </c>
      <c r="HD529">
        <v>105</v>
      </c>
      <c r="HE529">
        <v>34014398</v>
      </c>
      <c r="HF529" t="s">
        <v>7327</v>
      </c>
      <c r="HG529" t="s">
        <v>7841</v>
      </c>
      <c r="HH529" t="s">
        <v>36</v>
      </c>
      <c r="HI529" t="s">
        <v>765</v>
      </c>
      <c r="HJ529">
        <v>33000000</v>
      </c>
      <c r="HK529">
        <v>2006</v>
      </c>
      <c r="HL529">
        <v>5.6</v>
      </c>
    </row>
    <row r="530" spans="2:220" x14ac:dyDescent="0.2">
      <c r="B530" t="s">
        <v>4132</v>
      </c>
      <c r="C530">
        <v>101</v>
      </c>
      <c r="D530">
        <v>40076438</v>
      </c>
      <c r="E530" t="s">
        <v>1744</v>
      </c>
      <c r="F530" t="s">
        <v>4286</v>
      </c>
      <c r="G530" t="s">
        <v>36</v>
      </c>
      <c r="H530" t="s">
        <v>37</v>
      </c>
      <c r="I530">
        <v>60000000</v>
      </c>
      <c r="J530">
        <v>2008</v>
      </c>
      <c r="K530">
        <v>6</v>
      </c>
      <c r="M530" t="s">
        <v>843</v>
      </c>
      <c r="N530">
        <v>107</v>
      </c>
      <c r="O530">
        <v>36200000</v>
      </c>
      <c r="P530" t="s">
        <v>14858</v>
      </c>
      <c r="Q530" t="s">
        <v>14859</v>
      </c>
      <c r="R530" t="s">
        <v>36</v>
      </c>
      <c r="S530" t="s">
        <v>368</v>
      </c>
      <c r="T530">
        <v>12305523</v>
      </c>
      <c r="U530">
        <v>1985</v>
      </c>
      <c r="V530">
        <v>6.2</v>
      </c>
      <c r="AT530" t="s">
        <v>4435</v>
      </c>
      <c r="AU530">
        <v>100</v>
      </c>
      <c r="AV530">
        <v>50752337</v>
      </c>
      <c r="AW530" t="s">
        <v>14513</v>
      </c>
      <c r="AX530" t="s">
        <v>14822</v>
      </c>
      <c r="AY530" t="s">
        <v>36</v>
      </c>
      <c r="AZ530" t="s">
        <v>37</v>
      </c>
      <c r="BA530">
        <v>10000000</v>
      </c>
      <c r="BB530">
        <v>1992</v>
      </c>
      <c r="BC530">
        <v>6.4</v>
      </c>
      <c r="BE530" t="s">
        <v>3655</v>
      </c>
      <c r="BF530">
        <v>108</v>
      </c>
      <c r="BG530">
        <v>8054280</v>
      </c>
      <c r="BH530" t="s">
        <v>6170</v>
      </c>
      <c r="BI530" t="s">
        <v>11277</v>
      </c>
      <c r="BJ530" t="s">
        <v>36</v>
      </c>
      <c r="BK530" t="s">
        <v>37</v>
      </c>
      <c r="BL530">
        <v>20000000</v>
      </c>
      <c r="BM530">
        <v>2004</v>
      </c>
      <c r="BN530">
        <v>6.3</v>
      </c>
      <c r="CA530" t="s">
        <v>2244</v>
      </c>
      <c r="CB530">
        <v>142</v>
      </c>
      <c r="CC530">
        <v>44700000</v>
      </c>
      <c r="CD530" t="s">
        <v>2380</v>
      </c>
      <c r="CE530" t="s">
        <v>9542</v>
      </c>
      <c r="CF530" t="s">
        <v>36</v>
      </c>
      <c r="CG530" t="s">
        <v>37</v>
      </c>
      <c r="CH530">
        <v>25000000</v>
      </c>
      <c r="CI530">
        <v>1983</v>
      </c>
      <c r="CJ530">
        <v>8.3000000000000007</v>
      </c>
      <c r="CL530" t="s">
        <v>20984</v>
      </c>
      <c r="CM530">
        <v>94</v>
      </c>
      <c r="CO530" t="s">
        <v>2727</v>
      </c>
      <c r="CP530" t="s">
        <v>20985</v>
      </c>
      <c r="CQ530" t="s">
        <v>36</v>
      </c>
      <c r="CR530" t="s">
        <v>37</v>
      </c>
      <c r="CT530">
        <v>2010</v>
      </c>
      <c r="CU530">
        <v>6.7</v>
      </c>
      <c r="CW530" t="s">
        <v>7132</v>
      </c>
      <c r="CX530">
        <v>88</v>
      </c>
      <c r="CZ530" t="s">
        <v>42</v>
      </c>
      <c r="DA530" t="s">
        <v>18091</v>
      </c>
      <c r="DB530" t="s">
        <v>36</v>
      </c>
      <c r="DC530" t="s">
        <v>37</v>
      </c>
      <c r="DD530">
        <v>5000000</v>
      </c>
      <c r="DE530">
        <v>2016</v>
      </c>
      <c r="DF530">
        <v>4.8</v>
      </c>
      <c r="DS530" t="s">
        <v>22055</v>
      </c>
      <c r="DT530">
        <v>97</v>
      </c>
      <c r="DV530" t="s">
        <v>6286</v>
      </c>
      <c r="DW530" t="s">
        <v>22056</v>
      </c>
      <c r="DX530" t="s">
        <v>36</v>
      </c>
      <c r="DY530" t="s">
        <v>37</v>
      </c>
      <c r="DZ530">
        <v>3000000</v>
      </c>
      <c r="EA530">
        <v>2015</v>
      </c>
      <c r="EB530">
        <v>7.3</v>
      </c>
      <c r="FV530" t="s">
        <v>16073</v>
      </c>
      <c r="FW530">
        <v>97</v>
      </c>
      <c r="FX530">
        <v>16699684</v>
      </c>
      <c r="FY530" t="s">
        <v>80</v>
      </c>
      <c r="FZ530" t="s">
        <v>16074</v>
      </c>
      <c r="GA530" t="s">
        <v>36</v>
      </c>
      <c r="GB530" t="s">
        <v>37</v>
      </c>
      <c r="GC530">
        <v>8000000</v>
      </c>
      <c r="GD530">
        <v>2009</v>
      </c>
      <c r="GE530">
        <v>5.6</v>
      </c>
      <c r="GG530" t="s">
        <v>10833</v>
      </c>
      <c r="GH530">
        <v>98</v>
      </c>
      <c r="GJ530" t="s">
        <v>4356</v>
      </c>
      <c r="GK530" t="s">
        <v>10835</v>
      </c>
      <c r="GL530" t="s">
        <v>36</v>
      </c>
      <c r="GM530" t="s">
        <v>37</v>
      </c>
      <c r="GN530">
        <v>20000000</v>
      </c>
      <c r="GO530">
        <v>1979</v>
      </c>
      <c r="GP530">
        <v>5.9</v>
      </c>
      <c r="HC530" t="s">
        <v>5859</v>
      </c>
      <c r="HD530">
        <v>105</v>
      </c>
      <c r="HE530">
        <v>34014398</v>
      </c>
      <c r="HF530" t="s">
        <v>7327</v>
      </c>
      <c r="HG530" t="s">
        <v>7841</v>
      </c>
      <c r="HH530" t="s">
        <v>36</v>
      </c>
      <c r="HI530" t="s">
        <v>765</v>
      </c>
      <c r="HJ530">
        <v>33000000</v>
      </c>
      <c r="HK530">
        <v>2006</v>
      </c>
      <c r="HL530">
        <v>5.6</v>
      </c>
    </row>
    <row r="531" spans="2:220" x14ac:dyDescent="0.2">
      <c r="B531" t="s">
        <v>2431</v>
      </c>
      <c r="C531">
        <v>108</v>
      </c>
      <c r="D531">
        <v>40048332</v>
      </c>
      <c r="E531" t="s">
        <v>2433</v>
      </c>
      <c r="F531" t="s">
        <v>2434</v>
      </c>
      <c r="G531" t="s">
        <v>36</v>
      </c>
      <c r="H531" t="s">
        <v>37</v>
      </c>
      <c r="I531">
        <v>85000000</v>
      </c>
      <c r="J531">
        <v>2002</v>
      </c>
      <c r="K531">
        <v>5.5</v>
      </c>
      <c r="M531" t="s">
        <v>2827</v>
      </c>
      <c r="N531">
        <v>87</v>
      </c>
      <c r="O531">
        <v>36073232</v>
      </c>
      <c r="P531" t="s">
        <v>2830</v>
      </c>
      <c r="Q531" t="s">
        <v>2831</v>
      </c>
      <c r="R531" t="s">
        <v>36</v>
      </c>
      <c r="S531" t="s">
        <v>37</v>
      </c>
      <c r="T531">
        <v>80000000</v>
      </c>
      <c r="U531">
        <v>2013</v>
      </c>
      <c r="V531">
        <v>5.2</v>
      </c>
      <c r="AT531" t="s">
        <v>3996</v>
      </c>
      <c r="AU531">
        <v>95</v>
      </c>
      <c r="AV531">
        <v>50562555</v>
      </c>
      <c r="AW531" t="s">
        <v>88</v>
      </c>
      <c r="AX531" t="s">
        <v>6544</v>
      </c>
      <c r="AY531" t="s">
        <v>36</v>
      </c>
      <c r="AZ531" t="s">
        <v>37</v>
      </c>
      <c r="BB531">
        <v>2007</v>
      </c>
      <c r="BC531">
        <v>6.5</v>
      </c>
      <c r="BE531" t="s">
        <v>7671</v>
      </c>
      <c r="BF531">
        <v>103</v>
      </c>
      <c r="BG531">
        <v>7948159</v>
      </c>
      <c r="BH531" t="s">
        <v>5443</v>
      </c>
      <c r="BI531" t="s">
        <v>7672</v>
      </c>
      <c r="BJ531" t="s">
        <v>36</v>
      </c>
      <c r="BK531" t="s">
        <v>37</v>
      </c>
      <c r="BL531">
        <v>35000000</v>
      </c>
      <c r="BM531">
        <v>2008</v>
      </c>
      <c r="BN531">
        <v>6</v>
      </c>
      <c r="CA531" t="s">
        <v>12398</v>
      </c>
      <c r="CB531">
        <v>100</v>
      </c>
      <c r="CC531">
        <v>44667095</v>
      </c>
      <c r="CD531" t="s">
        <v>6209</v>
      </c>
      <c r="CE531" t="s">
        <v>12399</v>
      </c>
      <c r="CF531" t="s">
        <v>36</v>
      </c>
      <c r="CG531" t="s">
        <v>1463</v>
      </c>
      <c r="CH531">
        <v>15000000</v>
      </c>
      <c r="CI531">
        <v>2011</v>
      </c>
      <c r="CJ531">
        <v>8</v>
      </c>
      <c r="CL531" t="s">
        <v>21078</v>
      </c>
      <c r="CM531">
        <v>102</v>
      </c>
      <c r="CO531" t="s">
        <v>13666</v>
      </c>
      <c r="CP531" t="s">
        <v>21079</v>
      </c>
      <c r="CQ531" t="s">
        <v>36</v>
      </c>
      <c r="CR531" t="s">
        <v>37</v>
      </c>
      <c r="CS531">
        <v>2000000</v>
      </c>
      <c r="CT531">
        <v>2015</v>
      </c>
      <c r="CU531">
        <v>8.1999999999999993</v>
      </c>
      <c r="CW531" t="s">
        <v>18134</v>
      </c>
      <c r="CX531">
        <v>118</v>
      </c>
      <c r="CY531">
        <v>1705139</v>
      </c>
      <c r="CZ531" t="s">
        <v>8879</v>
      </c>
      <c r="DA531" t="s">
        <v>18135</v>
      </c>
      <c r="DB531" t="s">
        <v>36</v>
      </c>
      <c r="DC531" t="s">
        <v>37</v>
      </c>
      <c r="DD531">
        <v>4700000</v>
      </c>
      <c r="DE531">
        <v>1988</v>
      </c>
      <c r="DF531">
        <v>6.7</v>
      </c>
      <c r="DS531" t="s">
        <v>22219</v>
      </c>
      <c r="DT531">
        <v>14</v>
      </c>
      <c r="DV531" t="s">
        <v>22222</v>
      </c>
      <c r="DW531" t="s">
        <v>22223</v>
      </c>
      <c r="DX531" t="s">
        <v>36</v>
      </c>
      <c r="DY531" t="s">
        <v>37</v>
      </c>
      <c r="EA531">
        <v>2012</v>
      </c>
      <c r="EB531">
        <v>6.2</v>
      </c>
      <c r="FV531" t="s">
        <v>4001</v>
      </c>
      <c r="FW531">
        <v>112</v>
      </c>
      <c r="FX531">
        <v>16684352</v>
      </c>
      <c r="FY531" t="s">
        <v>10546</v>
      </c>
      <c r="FZ531" t="s">
        <v>10547</v>
      </c>
      <c r="GA531" t="s">
        <v>36</v>
      </c>
      <c r="GB531" t="s">
        <v>37</v>
      </c>
      <c r="GC531">
        <v>17000000</v>
      </c>
      <c r="GD531">
        <v>2012</v>
      </c>
      <c r="GE531">
        <v>6.3</v>
      </c>
      <c r="GG531" t="s">
        <v>12328</v>
      </c>
      <c r="GH531">
        <v>91</v>
      </c>
      <c r="GJ531" t="s">
        <v>1561</v>
      </c>
      <c r="GK531" t="s">
        <v>12331</v>
      </c>
      <c r="GL531" t="s">
        <v>36</v>
      </c>
      <c r="GM531" t="s">
        <v>37</v>
      </c>
      <c r="GN531">
        <v>17000000</v>
      </c>
      <c r="GO531">
        <v>1977</v>
      </c>
      <c r="GP531">
        <v>5.2</v>
      </c>
      <c r="HC531" t="s">
        <v>1817</v>
      </c>
      <c r="HD531">
        <v>110</v>
      </c>
      <c r="HE531">
        <v>33927476</v>
      </c>
      <c r="HF531" t="s">
        <v>4276</v>
      </c>
      <c r="HG531" t="s">
        <v>4277</v>
      </c>
      <c r="HH531" t="s">
        <v>36</v>
      </c>
      <c r="HI531" t="s">
        <v>55</v>
      </c>
      <c r="HJ531">
        <v>40000000</v>
      </c>
      <c r="HK531">
        <v>1997</v>
      </c>
      <c r="HL531">
        <v>5.7</v>
      </c>
    </row>
    <row r="532" spans="2:220" x14ac:dyDescent="0.2">
      <c r="B532" t="s">
        <v>12113</v>
      </c>
      <c r="C532">
        <v>94</v>
      </c>
      <c r="D532">
        <v>39687528</v>
      </c>
      <c r="E532" t="s">
        <v>12114</v>
      </c>
      <c r="F532" t="s">
        <v>12115</v>
      </c>
      <c r="G532" t="s">
        <v>36</v>
      </c>
      <c r="H532" t="s">
        <v>1463</v>
      </c>
      <c r="I532">
        <v>24000000</v>
      </c>
      <c r="J532">
        <v>2007</v>
      </c>
      <c r="K532">
        <v>6.3</v>
      </c>
      <c r="M532" t="s">
        <v>8408</v>
      </c>
      <c r="N532">
        <v>95</v>
      </c>
      <c r="O532">
        <v>35927406</v>
      </c>
      <c r="P532" t="s">
        <v>4519</v>
      </c>
      <c r="Q532" t="s">
        <v>8409</v>
      </c>
      <c r="R532" t="s">
        <v>36</v>
      </c>
      <c r="S532" t="s">
        <v>37</v>
      </c>
      <c r="T532">
        <v>30000000</v>
      </c>
      <c r="U532">
        <v>1997</v>
      </c>
      <c r="V532">
        <v>3.7</v>
      </c>
      <c r="AT532" t="s">
        <v>17388</v>
      </c>
      <c r="AU532">
        <v>116</v>
      </c>
      <c r="AV532">
        <v>50382128</v>
      </c>
      <c r="AW532" t="s">
        <v>7510</v>
      </c>
      <c r="AX532" t="s">
        <v>17389</v>
      </c>
      <c r="AY532" t="s">
        <v>36</v>
      </c>
      <c r="AZ532" t="s">
        <v>37</v>
      </c>
      <c r="BA532">
        <v>5500000</v>
      </c>
      <c r="BB532">
        <v>2005</v>
      </c>
      <c r="BC532">
        <v>5.6</v>
      </c>
      <c r="BE532" t="s">
        <v>5074</v>
      </c>
      <c r="BF532">
        <v>160</v>
      </c>
      <c r="BG532">
        <v>7916887</v>
      </c>
      <c r="BH532" t="s">
        <v>61</v>
      </c>
      <c r="BI532" t="s">
        <v>5950</v>
      </c>
      <c r="BJ532" t="s">
        <v>36</v>
      </c>
      <c r="BK532" t="s">
        <v>37</v>
      </c>
      <c r="BL532">
        <v>45000000</v>
      </c>
      <c r="BM532">
        <v>2008</v>
      </c>
      <c r="BN532">
        <v>6</v>
      </c>
      <c r="CA532" t="s">
        <v>2427</v>
      </c>
      <c r="CB532">
        <v>178</v>
      </c>
      <c r="CC532">
        <v>44606335</v>
      </c>
      <c r="CD532" t="s">
        <v>760</v>
      </c>
      <c r="CE532" t="s">
        <v>2428</v>
      </c>
      <c r="CF532" t="s">
        <v>36</v>
      </c>
      <c r="CG532" t="s">
        <v>37</v>
      </c>
      <c r="CH532">
        <v>90000000</v>
      </c>
      <c r="CI532">
        <v>1998</v>
      </c>
      <c r="CJ532">
        <v>7.1</v>
      </c>
      <c r="CL532" t="s">
        <v>21144</v>
      </c>
      <c r="CM532">
        <v>105</v>
      </c>
      <c r="CO532" t="s">
        <v>21145</v>
      </c>
      <c r="CP532" t="s">
        <v>21146</v>
      </c>
      <c r="CQ532" t="s">
        <v>36</v>
      </c>
      <c r="CR532" t="s">
        <v>37</v>
      </c>
      <c r="CS532">
        <v>1377800</v>
      </c>
      <c r="CT532">
        <v>1966</v>
      </c>
      <c r="CU532">
        <v>6.5</v>
      </c>
      <c r="CW532" t="s">
        <v>938</v>
      </c>
      <c r="CX532">
        <v>111</v>
      </c>
      <c r="CY532">
        <v>34964818</v>
      </c>
      <c r="CZ532" t="s">
        <v>261</v>
      </c>
      <c r="DA532" t="s">
        <v>940</v>
      </c>
      <c r="DB532" t="s">
        <v>36</v>
      </c>
      <c r="DC532" t="s">
        <v>37</v>
      </c>
      <c r="DD532">
        <v>150000000</v>
      </c>
      <c r="DE532">
        <v>2015</v>
      </c>
      <c r="DF532">
        <v>5.8</v>
      </c>
      <c r="DS532" t="s">
        <v>8195</v>
      </c>
      <c r="DT532">
        <v>90</v>
      </c>
      <c r="DV532" t="s">
        <v>5696</v>
      </c>
      <c r="DW532" t="s">
        <v>22275</v>
      </c>
      <c r="DX532" t="s">
        <v>36</v>
      </c>
      <c r="DY532" t="s">
        <v>37</v>
      </c>
      <c r="DZ532">
        <v>750000</v>
      </c>
      <c r="EA532">
        <v>2006</v>
      </c>
      <c r="EB532">
        <v>5.6</v>
      </c>
      <c r="FV532" t="s">
        <v>967</v>
      </c>
      <c r="FW532">
        <v>90</v>
      </c>
      <c r="FX532">
        <v>16647384</v>
      </c>
      <c r="FY532" t="s">
        <v>9779</v>
      </c>
      <c r="FZ532" t="s">
        <v>9780</v>
      </c>
      <c r="GA532" t="s">
        <v>36</v>
      </c>
      <c r="GB532" t="s">
        <v>37</v>
      </c>
      <c r="GC532">
        <v>26000000</v>
      </c>
      <c r="GD532">
        <v>2006</v>
      </c>
      <c r="GE532">
        <v>5.0999999999999996</v>
      </c>
      <c r="GG532" t="s">
        <v>12522</v>
      </c>
      <c r="GH532">
        <v>108</v>
      </c>
      <c r="GJ532" t="s">
        <v>3258</v>
      </c>
      <c r="GK532" t="s">
        <v>12524</v>
      </c>
      <c r="GL532" t="s">
        <v>36</v>
      </c>
      <c r="GM532" t="s">
        <v>37</v>
      </c>
      <c r="GN532">
        <v>16000000</v>
      </c>
      <c r="GO532">
        <v>1979</v>
      </c>
      <c r="GP532">
        <v>4.9000000000000004</v>
      </c>
      <c r="HC532" t="s">
        <v>3637</v>
      </c>
      <c r="HD532">
        <v>136</v>
      </c>
      <c r="HE532">
        <v>33685268</v>
      </c>
      <c r="HF532" t="s">
        <v>464</v>
      </c>
      <c r="HG532" t="s">
        <v>3638</v>
      </c>
      <c r="HH532" t="s">
        <v>36</v>
      </c>
      <c r="HI532" t="s">
        <v>37</v>
      </c>
      <c r="HJ532">
        <v>68000000</v>
      </c>
      <c r="HK532">
        <v>2003</v>
      </c>
      <c r="HL532">
        <v>5.5</v>
      </c>
    </row>
    <row r="533" spans="2:220" x14ac:dyDescent="0.2">
      <c r="B533" t="s">
        <v>2329</v>
      </c>
      <c r="C533">
        <v>100</v>
      </c>
      <c r="D533">
        <v>39532308</v>
      </c>
      <c r="E533" t="s">
        <v>1970</v>
      </c>
      <c r="F533" t="s">
        <v>7399</v>
      </c>
      <c r="G533" t="s">
        <v>36</v>
      </c>
      <c r="H533" t="s">
        <v>55</v>
      </c>
      <c r="I533">
        <v>33000000</v>
      </c>
      <c r="J533">
        <v>2002</v>
      </c>
      <c r="K533">
        <v>6.7</v>
      </c>
      <c r="M533" t="s">
        <v>276</v>
      </c>
      <c r="N533">
        <v>136</v>
      </c>
      <c r="O533">
        <v>35799026</v>
      </c>
      <c r="P533" t="s">
        <v>98</v>
      </c>
      <c r="Q533" t="s">
        <v>1674</v>
      </c>
      <c r="R533" t="s">
        <v>36</v>
      </c>
      <c r="S533" t="s">
        <v>37</v>
      </c>
      <c r="T533">
        <v>126000000</v>
      </c>
      <c r="U533">
        <v>2005</v>
      </c>
      <c r="V533">
        <v>6.9</v>
      </c>
      <c r="AT533" t="s">
        <v>7179</v>
      </c>
      <c r="AU533">
        <v>101</v>
      </c>
      <c r="AV533">
        <v>50213619</v>
      </c>
      <c r="AW533" t="s">
        <v>7181</v>
      </c>
      <c r="AX533" t="s">
        <v>7182</v>
      </c>
      <c r="AY533" t="s">
        <v>36</v>
      </c>
      <c r="AZ533" t="s">
        <v>37</v>
      </c>
      <c r="BA533">
        <v>36000000</v>
      </c>
      <c r="BB533">
        <v>2010</v>
      </c>
      <c r="BC533">
        <v>6.4</v>
      </c>
      <c r="BE533" t="s">
        <v>13790</v>
      </c>
      <c r="BF533">
        <v>95</v>
      </c>
      <c r="BG533">
        <v>7881335</v>
      </c>
      <c r="BH533" t="s">
        <v>3929</v>
      </c>
      <c r="BI533" t="s">
        <v>13791</v>
      </c>
      <c r="BJ533" t="s">
        <v>36</v>
      </c>
      <c r="BK533" t="s">
        <v>37</v>
      </c>
      <c r="BL533">
        <v>13000000</v>
      </c>
      <c r="BM533">
        <v>1994</v>
      </c>
      <c r="BN533">
        <v>6.7</v>
      </c>
      <c r="CA533" t="s">
        <v>6722</v>
      </c>
      <c r="CB533">
        <v>101</v>
      </c>
      <c r="CC533">
        <v>44566004</v>
      </c>
      <c r="CD533" t="s">
        <v>98</v>
      </c>
      <c r="CE533" t="s">
        <v>18434</v>
      </c>
      <c r="CF533" t="s">
        <v>36</v>
      </c>
      <c r="CG533" t="s">
        <v>37</v>
      </c>
      <c r="CH533">
        <v>4000000</v>
      </c>
      <c r="CI533">
        <v>2003</v>
      </c>
      <c r="CJ533">
        <v>7.8</v>
      </c>
      <c r="CL533" t="s">
        <v>19128</v>
      </c>
      <c r="CM533">
        <v>118</v>
      </c>
      <c r="CO533" t="s">
        <v>6113</v>
      </c>
      <c r="CP533" t="s">
        <v>21262</v>
      </c>
      <c r="CQ533" t="s">
        <v>36</v>
      </c>
      <c r="CR533" t="s">
        <v>37</v>
      </c>
      <c r="CS533">
        <v>1250000</v>
      </c>
      <c r="CT533">
        <v>1941</v>
      </c>
      <c r="CU533">
        <v>7.8</v>
      </c>
      <c r="CW533" t="s">
        <v>2154</v>
      </c>
      <c r="CX533">
        <v>104</v>
      </c>
      <c r="CY533">
        <v>1487477</v>
      </c>
      <c r="CZ533" t="s">
        <v>8747</v>
      </c>
      <c r="DA533" t="s">
        <v>18410</v>
      </c>
      <c r="DB533" t="s">
        <v>5639</v>
      </c>
      <c r="DC533" t="s">
        <v>7168</v>
      </c>
      <c r="DD533">
        <v>4200000</v>
      </c>
      <c r="DE533">
        <v>2004</v>
      </c>
      <c r="DF533">
        <v>6.5</v>
      </c>
      <c r="DS533" t="s">
        <v>22279</v>
      </c>
      <c r="DT533">
        <v>95</v>
      </c>
      <c r="DV533" t="s">
        <v>14179</v>
      </c>
      <c r="DW533" t="s">
        <v>22281</v>
      </c>
      <c r="DX533" t="s">
        <v>36</v>
      </c>
      <c r="DY533" t="s">
        <v>37</v>
      </c>
      <c r="DZ533">
        <v>750000</v>
      </c>
      <c r="EA533">
        <v>2009</v>
      </c>
      <c r="EB533">
        <v>3.1</v>
      </c>
      <c r="FV533" t="s">
        <v>8558</v>
      </c>
      <c r="FW533">
        <v>110</v>
      </c>
      <c r="FX533">
        <v>16295774</v>
      </c>
      <c r="FY533" t="s">
        <v>3754</v>
      </c>
      <c r="FZ533" t="s">
        <v>8559</v>
      </c>
      <c r="GA533" t="s">
        <v>36</v>
      </c>
      <c r="GB533" t="s">
        <v>37</v>
      </c>
      <c r="GC533">
        <v>35000000</v>
      </c>
      <c r="GD533">
        <v>1986</v>
      </c>
      <c r="GE533">
        <v>4.5999999999999996</v>
      </c>
      <c r="GH533">
        <v>60</v>
      </c>
      <c r="GJ533" t="s">
        <v>2556</v>
      </c>
      <c r="GK533" t="s">
        <v>13069</v>
      </c>
      <c r="GL533" t="s">
        <v>36</v>
      </c>
      <c r="GM533" t="s">
        <v>266</v>
      </c>
      <c r="GP533">
        <v>7.5</v>
      </c>
      <c r="HC533" t="s">
        <v>7850</v>
      </c>
      <c r="HD533">
        <v>140</v>
      </c>
      <c r="HE533">
        <v>33682273</v>
      </c>
      <c r="HF533" t="s">
        <v>7149</v>
      </c>
      <c r="HG533" t="s">
        <v>7852</v>
      </c>
      <c r="HH533" t="s">
        <v>36</v>
      </c>
      <c r="HI533" t="s">
        <v>37</v>
      </c>
      <c r="HJ533">
        <v>33000000</v>
      </c>
      <c r="HK533">
        <v>2004</v>
      </c>
      <c r="HL533">
        <v>6.5</v>
      </c>
    </row>
    <row r="534" spans="2:220" x14ac:dyDescent="0.2">
      <c r="B534" t="s">
        <v>185</v>
      </c>
      <c r="C534">
        <v>128</v>
      </c>
      <c r="D534">
        <v>39380442</v>
      </c>
      <c r="E534" t="s">
        <v>213</v>
      </c>
      <c r="F534" t="s">
        <v>3591</v>
      </c>
      <c r="G534" t="s">
        <v>36</v>
      </c>
      <c r="H534" t="s">
        <v>37</v>
      </c>
      <c r="I534">
        <v>70000000</v>
      </c>
      <c r="J534">
        <v>2008</v>
      </c>
      <c r="K534">
        <v>7.1</v>
      </c>
      <c r="M534" t="s">
        <v>276</v>
      </c>
      <c r="N534">
        <v>136</v>
      </c>
      <c r="O534">
        <v>35799026</v>
      </c>
      <c r="P534" t="s">
        <v>98</v>
      </c>
      <c r="Q534" t="s">
        <v>1674</v>
      </c>
      <c r="R534" t="s">
        <v>36</v>
      </c>
      <c r="S534" t="s">
        <v>37</v>
      </c>
      <c r="T534">
        <v>126000000</v>
      </c>
      <c r="U534">
        <v>2005</v>
      </c>
      <c r="V534">
        <v>6.9</v>
      </c>
      <c r="AT534" t="s">
        <v>4147</v>
      </c>
      <c r="AU534">
        <v>98</v>
      </c>
      <c r="AV534">
        <v>50189179</v>
      </c>
      <c r="AW534" t="s">
        <v>3895</v>
      </c>
      <c r="AX534" t="s">
        <v>4148</v>
      </c>
      <c r="AY534" t="s">
        <v>36</v>
      </c>
      <c r="AZ534" t="s">
        <v>37</v>
      </c>
      <c r="BA534">
        <v>60000000</v>
      </c>
      <c r="BB534">
        <v>2002</v>
      </c>
      <c r="BC534">
        <v>5.3</v>
      </c>
      <c r="BE534" t="s">
        <v>17187</v>
      </c>
      <c r="BF534">
        <v>81</v>
      </c>
      <c r="BG534">
        <v>7825820</v>
      </c>
      <c r="BH534" t="s">
        <v>809</v>
      </c>
      <c r="BI534" t="s">
        <v>18533</v>
      </c>
      <c r="BJ534" t="s">
        <v>36</v>
      </c>
      <c r="BK534" t="s">
        <v>37</v>
      </c>
      <c r="BL534">
        <v>4000000</v>
      </c>
      <c r="BM534">
        <v>2006</v>
      </c>
      <c r="BN534">
        <v>5.9</v>
      </c>
      <c r="CA534" t="s">
        <v>3086</v>
      </c>
      <c r="CB534">
        <v>140</v>
      </c>
      <c r="CC534">
        <v>44484065</v>
      </c>
      <c r="CD534" t="s">
        <v>118</v>
      </c>
      <c r="CE534" t="s">
        <v>5234</v>
      </c>
      <c r="CF534" t="s">
        <v>36</v>
      </c>
      <c r="CG534" t="s">
        <v>765</v>
      </c>
      <c r="CH534">
        <v>50000000</v>
      </c>
      <c r="CI534">
        <v>1998</v>
      </c>
      <c r="CJ534">
        <v>7.3</v>
      </c>
      <c r="CL534" t="s">
        <v>18246</v>
      </c>
      <c r="CM534">
        <v>83</v>
      </c>
      <c r="CO534" t="s">
        <v>21321</v>
      </c>
      <c r="CP534" t="s">
        <v>21322</v>
      </c>
      <c r="CQ534" t="s">
        <v>36</v>
      </c>
      <c r="CR534" t="s">
        <v>37</v>
      </c>
      <c r="CT534">
        <v>1940</v>
      </c>
      <c r="CU534">
        <v>6.5</v>
      </c>
      <c r="CX534">
        <v>60</v>
      </c>
      <c r="CZ534" t="s">
        <v>2059</v>
      </c>
      <c r="DA534" t="s">
        <v>18012</v>
      </c>
      <c r="DB534" t="s">
        <v>36</v>
      </c>
      <c r="DC534" t="s">
        <v>37</v>
      </c>
      <c r="DF534">
        <v>7.5</v>
      </c>
      <c r="DS534" t="s">
        <v>22361</v>
      </c>
      <c r="DT534">
        <v>90</v>
      </c>
      <c r="DV534" t="s">
        <v>1170</v>
      </c>
      <c r="DW534" t="s">
        <v>22363</v>
      </c>
      <c r="DX534" t="s">
        <v>36</v>
      </c>
      <c r="DY534" t="s">
        <v>37</v>
      </c>
      <c r="DZ534">
        <v>650000</v>
      </c>
      <c r="EA534">
        <v>2012</v>
      </c>
      <c r="EB534">
        <v>5.4</v>
      </c>
      <c r="FV534" t="s">
        <v>9312</v>
      </c>
      <c r="FW534">
        <v>118</v>
      </c>
      <c r="FX534">
        <v>16252765</v>
      </c>
      <c r="FY534" t="s">
        <v>563</v>
      </c>
      <c r="FZ534" t="s">
        <v>9314</v>
      </c>
      <c r="GA534" t="s">
        <v>36</v>
      </c>
      <c r="GB534" t="s">
        <v>1463</v>
      </c>
      <c r="GC534">
        <v>42000000</v>
      </c>
      <c r="GD534">
        <v>2001</v>
      </c>
      <c r="GE534">
        <v>6</v>
      </c>
      <c r="GG534" t="s">
        <v>13196</v>
      </c>
      <c r="GH534">
        <v>100</v>
      </c>
      <c r="GJ534" t="s">
        <v>13198</v>
      </c>
      <c r="GK534" t="s">
        <v>13199</v>
      </c>
      <c r="GL534" t="s">
        <v>36</v>
      </c>
      <c r="GM534" t="s">
        <v>13203</v>
      </c>
      <c r="GO534">
        <v>2014</v>
      </c>
      <c r="GP534">
        <v>5.6</v>
      </c>
      <c r="HC534" t="s">
        <v>2035</v>
      </c>
      <c r="HD534">
        <v>111</v>
      </c>
      <c r="HE534">
        <v>33631221</v>
      </c>
      <c r="HF534" t="s">
        <v>8009</v>
      </c>
      <c r="HG534" t="s">
        <v>9704</v>
      </c>
      <c r="HH534" t="s">
        <v>36</v>
      </c>
      <c r="HI534" t="s">
        <v>37</v>
      </c>
      <c r="HJ534">
        <v>25000000</v>
      </c>
      <c r="HK534">
        <v>2014</v>
      </c>
      <c r="HL534">
        <v>6</v>
      </c>
    </row>
    <row r="535" spans="2:220" x14ac:dyDescent="0.2">
      <c r="B535" t="s">
        <v>1878</v>
      </c>
      <c r="C535">
        <v>131</v>
      </c>
      <c r="D535">
        <v>39292022</v>
      </c>
      <c r="E535" t="s">
        <v>333</v>
      </c>
      <c r="F535" t="s">
        <v>1879</v>
      </c>
      <c r="G535" t="s">
        <v>36</v>
      </c>
      <c r="H535" t="s">
        <v>37</v>
      </c>
      <c r="I535">
        <v>90000000</v>
      </c>
      <c r="J535">
        <v>2014</v>
      </c>
      <c r="K535">
        <v>6.1</v>
      </c>
      <c r="M535" t="s">
        <v>16448</v>
      </c>
      <c r="N535">
        <v>121</v>
      </c>
      <c r="O535">
        <v>35400000</v>
      </c>
      <c r="P535" t="s">
        <v>8385</v>
      </c>
      <c r="Q535" t="s">
        <v>16477</v>
      </c>
      <c r="R535" t="s">
        <v>36</v>
      </c>
      <c r="S535" t="s">
        <v>55</v>
      </c>
      <c r="T535">
        <v>7000000</v>
      </c>
      <c r="U535">
        <v>1973</v>
      </c>
      <c r="V535">
        <v>6.8</v>
      </c>
      <c r="AT535" t="s">
        <v>5197</v>
      </c>
      <c r="AU535">
        <v>95</v>
      </c>
      <c r="AV535">
        <v>50150619</v>
      </c>
      <c r="AW535" t="s">
        <v>442</v>
      </c>
      <c r="AX535" t="s">
        <v>5198</v>
      </c>
      <c r="AY535" t="s">
        <v>36</v>
      </c>
      <c r="AZ535" t="s">
        <v>37</v>
      </c>
      <c r="BA535">
        <v>50000000</v>
      </c>
      <c r="BB535">
        <v>2014</v>
      </c>
      <c r="BC535">
        <v>7.3</v>
      </c>
      <c r="BE535" t="s">
        <v>13111</v>
      </c>
      <c r="BF535">
        <v>107</v>
      </c>
      <c r="BG535">
        <v>7757130</v>
      </c>
      <c r="BH535" t="s">
        <v>13113</v>
      </c>
      <c r="BI535" t="s">
        <v>13114</v>
      </c>
      <c r="BJ535" t="s">
        <v>36</v>
      </c>
      <c r="BK535" t="s">
        <v>55</v>
      </c>
      <c r="BL535">
        <v>15000000</v>
      </c>
      <c r="BM535">
        <v>2008</v>
      </c>
      <c r="BN535">
        <v>8</v>
      </c>
      <c r="CA535" t="s">
        <v>8544</v>
      </c>
      <c r="CB535">
        <v>129</v>
      </c>
      <c r="CC535">
        <v>44469602</v>
      </c>
      <c r="CD535" t="s">
        <v>12206</v>
      </c>
      <c r="CE535" t="s">
        <v>12207</v>
      </c>
      <c r="CF535" t="s">
        <v>36</v>
      </c>
      <c r="CG535" t="s">
        <v>37</v>
      </c>
      <c r="CH535">
        <v>17000000</v>
      </c>
      <c r="CI535">
        <v>2015</v>
      </c>
      <c r="CJ535">
        <v>7.4</v>
      </c>
      <c r="CL535" t="s">
        <v>21612</v>
      </c>
      <c r="CM535">
        <v>109</v>
      </c>
      <c r="CO535" t="s">
        <v>11947</v>
      </c>
      <c r="CP535" t="s">
        <v>21614</v>
      </c>
      <c r="CQ535" t="s">
        <v>36</v>
      </c>
      <c r="CR535" t="s">
        <v>55</v>
      </c>
      <c r="CS535">
        <v>1100000</v>
      </c>
      <c r="CT535">
        <v>2015</v>
      </c>
      <c r="CU535">
        <v>7</v>
      </c>
      <c r="CW535" t="s">
        <v>18494</v>
      </c>
      <c r="CX535">
        <v>109</v>
      </c>
      <c r="CY535">
        <v>10941801</v>
      </c>
      <c r="CZ535" t="s">
        <v>18496</v>
      </c>
      <c r="DA535" t="s">
        <v>18497</v>
      </c>
      <c r="DB535" t="s">
        <v>36</v>
      </c>
      <c r="DC535" t="s">
        <v>37</v>
      </c>
      <c r="DE535">
        <v>2004</v>
      </c>
      <c r="DF535">
        <v>5.4</v>
      </c>
      <c r="DS535" t="s">
        <v>22694</v>
      </c>
      <c r="DT535">
        <v>104</v>
      </c>
      <c r="DV535" t="s">
        <v>22696</v>
      </c>
      <c r="DW535" t="s">
        <v>22697</v>
      </c>
      <c r="DX535" t="s">
        <v>36</v>
      </c>
      <c r="DY535" t="s">
        <v>37</v>
      </c>
      <c r="DZ535">
        <v>500000</v>
      </c>
      <c r="EA535">
        <v>2012</v>
      </c>
      <c r="EB535">
        <v>3.5</v>
      </c>
      <c r="FV535" t="s">
        <v>11560</v>
      </c>
      <c r="FW535">
        <v>100</v>
      </c>
      <c r="FX535">
        <v>16247775</v>
      </c>
      <c r="FY535" t="s">
        <v>9436</v>
      </c>
      <c r="FZ535" t="s">
        <v>14987</v>
      </c>
      <c r="GA535" t="s">
        <v>36</v>
      </c>
      <c r="GB535" t="s">
        <v>37</v>
      </c>
      <c r="GC535">
        <v>25000000</v>
      </c>
      <c r="GD535">
        <v>2005</v>
      </c>
      <c r="GE535">
        <v>5.5</v>
      </c>
      <c r="GG535" t="s">
        <v>13292</v>
      </c>
      <c r="GH535">
        <v>109</v>
      </c>
      <c r="GJ535" t="s">
        <v>8763</v>
      </c>
      <c r="GK535" t="s">
        <v>13293</v>
      </c>
      <c r="GL535" t="s">
        <v>36</v>
      </c>
      <c r="GM535" t="s">
        <v>13296</v>
      </c>
      <c r="GN535">
        <v>7000000</v>
      </c>
      <c r="GO535">
        <v>2014</v>
      </c>
      <c r="GP535">
        <v>6.1</v>
      </c>
      <c r="HC535" t="s">
        <v>2035</v>
      </c>
      <c r="HD535">
        <v>111</v>
      </c>
      <c r="HE535">
        <v>33631221</v>
      </c>
      <c r="HF535" t="s">
        <v>8009</v>
      </c>
      <c r="HG535" t="s">
        <v>9704</v>
      </c>
      <c r="HH535" t="s">
        <v>36</v>
      </c>
      <c r="HI535" t="s">
        <v>37</v>
      </c>
      <c r="HJ535">
        <v>25000000</v>
      </c>
      <c r="HK535">
        <v>2014</v>
      </c>
      <c r="HL535">
        <v>6</v>
      </c>
    </row>
    <row r="536" spans="2:220" x14ac:dyDescent="0.2">
      <c r="B536" t="s">
        <v>4901</v>
      </c>
      <c r="C536">
        <v>93</v>
      </c>
      <c r="D536">
        <v>39177541</v>
      </c>
      <c r="E536" t="s">
        <v>1105</v>
      </c>
      <c r="F536" t="s">
        <v>5283</v>
      </c>
      <c r="G536" t="s">
        <v>36</v>
      </c>
      <c r="H536" t="s">
        <v>37</v>
      </c>
      <c r="I536">
        <v>50000000</v>
      </c>
      <c r="J536">
        <v>2005</v>
      </c>
      <c r="K536">
        <v>3.5</v>
      </c>
      <c r="M536" t="s">
        <v>10907</v>
      </c>
      <c r="N536">
        <v>90</v>
      </c>
      <c r="O536">
        <v>35033759</v>
      </c>
      <c r="P536" t="s">
        <v>7127</v>
      </c>
      <c r="Q536" t="s">
        <v>10908</v>
      </c>
      <c r="R536" t="s">
        <v>36</v>
      </c>
      <c r="S536" t="s">
        <v>37</v>
      </c>
      <c r="T536">
        <v>19000000</v>
      </c>
      <c r="U536">
        <v>2011</v>
      </c>
      <c r="V536">
        <v>6.3</v>
      </c>
      <c r="AT536" t="s">
        <v>1580</v>
      </c>
      <c r="AU536">
        <v>76</v>
      </c>
      <c r="AV536">
        <v>50026353</v>
      </c>
      <c r="AW536" t="s">
        <v>270</v>
      </c>
      <c r="AX536" t="s">
        <v>1583</v>
      </c>
      <c r="AY536" t="s">
        <v>36</v>
      </c>
      <c r="AZ536" t="s">
        <v>37</v>
      </c>
      <c r="BA536">
        <v>110000000</v>
      </c>
      <c r="BB536">
        <v>2004</v>
      </c>
      <c r="BC536">
        <v>5.4</v>
      </c>
      <c r="BE536" t="s">
        <v>4390</v>
      </c>
      <c r="BF536">
        <v>107</v>
      </c>
      <c r="BG536">
        <v>7564000</v>
      </c>
      <c r="BH536" t="s">
        <v>563</v>
      </c>
      <c r="BI536" t="s">
        <v>6863</v>
      </c>
      <c r="BJ536" t="s">
        <v>36</v>
      </c>
      <c r="BK536" t="s">
        <v>37</v>
      </c>
      <c r="BL536">
        <v>20000000</v>
      </c>
      <c r="BM536">
        <v>1995</v>
      </c>
      <c r="BN536">
        <v>6.2</v>
      </c>
      <c r="CA536" t="s">
        <v>17556</v>
      </c>
      <c r="CB536">
        <v>115</v>
      </c>
      <c r="CC536">
        <v>44456509</v>
      </c>
      <c r="CD536" t="s">
        <v>17556</v>
      </c>
      <c r="CE536" t="s">
        <v>17558</v>
      </c>
      <c r="CF536" t="s">
        <v>2776</v>
      </c>
      <c r="CG536" t="s">
        <v>2911</v>
      </c>
      <c r="CH536">
        <v>5000000</v>
      </c>
      <c r="CI536">
        <v>2013</v>
      </c>
      <c r="CJ536">
        <v>7.6</v>
      </c>
      <c r="CL536" t="s">
        <v>21887</v>
      </c>
      <c r="CO536" t="s">
        <v>21889</v>
      </c>
      <c r="CP536" t="s">
        <v>21890</v>
      </c>
      <c r="CQ536" t="s">
        <v>21894</v>
      </c>
      <c r="CR536" t="s">
        <v>21895</v>
      </c>
      <c r="CS536">
        <v>1000000</v>
      </c>
      <c r="CT536">
        <v>2015</v>
      </c>
      <c r="CU536">
        <v>7</v>
      </c>
      <c r="CW536" t="s">
        <v>12285</v>
      </c>
      <c r="CX536">
        <v>101</v>
      </c>
      <c r="CY536">
        <v>8243880</v>
      </c>
      <c r="CZ536" t="s">
        <v>1709</v>
      </c>
      <c r="DA536" t="s">
        <v>18524</v>
      </c>
      <c r="DB536" t="s">
        <v>36</v>
      </c>
      <c r="DC536" t="s">
        <v>37</v>
      </c>
      <c r="DD536">
        <v>3200000</v>
      </c>
      <c r="DE536">
        <v>2003</v>
      </c>
      <c r="DF536">
        <v>7</v>
      </c>
      <c r="DS536" t="s">
        <v>14785</v>
      </c>
      <c r="DT536">
        <v>97</v>
      </c>
      <c r="DV536" t="s">
        <v>7657</v>
      </c>
      <c r="DW536" t="s">
        <v>22729</v>
      </c>
      <c r="DX536" t="s">
        <v>36</v>
      </c>
      <c r="DY536" t="s">
        <v>37</v>
      </c>
      <c r="DZ536">
        <v>500000</v>
      </c>
      <c r="EA536">
        <v>2016</v>
      </c>
      <c r="EB536">
        <v>7.4</v>
      </c>
      <c r="FV536" t="s">
        <v>5074</v>
      </c>
      <c r="FW536">
        <v>129</v>
      </c>
      <c r="FX536">
        <v>16153600</v>
      </c>
      <c r="FY536" t="s">
        <v>1725</v>
      </c>
      <c r="FZ536" t="s">
        <v>14990</v>
      </c>
      <c r="GA536" t="s">
        <v>36</v>
      </c>
      <c r="GB536" t="s">
        <v>37</v>
      </c>
      <c r="GC536">
        <v>10000000</v>
      </c>
      <c r="GD536">
        <v>1990</v>
      </c>
      <c r="GE536">
        <v>6.5</v>
      </c>
      <c r="GG536" t="s">
        <v>13926</v>
      </c>
      <c r="GH536">
        <v>111</v>
      </c>
      <c r="GJ536" t="s">
        <v>197</v>
      </c>
      <c r="GK536" t="s">
        <v>13927</v>
      </c>
      <c r="GL536" t="s">
        <v>36</v>
      </c>
      <c r="GM536" t="s">
        <v>765</v>
      </c>
      <c r="GN536">
        <v>3660000</v>
      </c>
      <c r="GO536">
        <v>2010</v>
      </c>
      <c r="GP536">
        <v>6.4</v>
      </c>
      <c r="HC536" t="s">
        <v>14106</v>
      </c>
      <c r="HD536">
        <v>80</v>
      </c>
      <c r="HE536">
        <v>33583175</v>
      </c>
      <c r="HF536" t="s">
        <v>4270</v>
      </c>
      <c r="HG536" t="s">
        <v>14871</v>
      </c>
      <c r="HH536" t="s">
        <v>36</v>
      </c>
      <c r="HI536" t="s">
        <v>37</v>
      </c>
      <c r="HJ536">
        <v>10000000</v>
      </c>
      <c r="HK536">
        <v>2010</v>
      </c>
      <c r="HL536">
        <v>6.3</v>
      </c>
    </row>
    <row r="537" spans="2:220" x14ac:dyDescent="0.2">
      <c r="B537" t="s">
        <v>5277</v>
      </c>
      <c r="C537">
        <v>101</v>
      </c>
      <c r="D537">
        <v>38590500</v>
      </c>
      <c r="E537" t="s">
        <v>3194</v>
      </c>
      <c r="F537" t="s">
        <v>5279</v>
      </c>
      <c r="G537" t="s">
        <v>36</v>
      </c>
      <c r="H537" t="s">
        <v>37</v>
      </c>
      <c r="I537">
        <v>50000000</v>
      </c>
      <c r="J537">
        <v>1994</v>
      </c>
      <c r="K537">
        <v>4.4000000000000004</v>
      </c>
      <c r="M537" t="s">
        <v>938</v>
      </c>
      <c r="N537">
        <v>111</v>
      </c>
      <c r="O537">
        <v>34964818</v>
      </c>
      <c r="P537" t="s">
        <v>261</v>
      </c>
      <c r="Q537" t="s">
        <v>940</v>
      </c>
      <c r="R537" t="s">
        <v>36</v>
      </c>
      <c r="S537" t="s">
        <v>37</v>
      </c>
      <c r="T537">
        <v>150000000</v>
      </c>
      <c r="U537">
        <v>2015</v>
      </c>
      <c r="V537">
        <v>5.8</v>
      </c>
      <c r="AT537" t="s">
        <v>1309</v>
      </c>
      <c r="AU537">
        <v>130</v>
      </c>
      <c r="AV537">
        <v>50016394</v>
      </c>
      <c r="AW537" t="s">
        <v>2406</v>
      </c>
      <c r="AX537" t="s">
        <v>2407</v>
      </c>
      <c r="AY537" t="s">
        <v>36</v>
      </c>
      <c r="AZ537" t="s">
        <v>37</v>
      </c>
      <c r="BA537">
        <v>70000000</v>
      </c>
      <c r="BB537">
        <v>1993</v>
      </c>
      <c r="BC537">
        <v>6.2</v>
      </c>
      <c r="BE537" t="s">
        <v>9360</v>
      </c>
      <c r="BF537">
        <v>135</v>
      </c>
      <c r="BG537">
        <v>7563397</v>
      </c>
      <c r="BH537" t="s">
        <v>779</v>
      </c>
      <c r="BI537" t="s">
        <v>19071</v>
      </c>
      <c r="BJ537" t="s">
        <v>14501</v>
      </c>
      <c r="BK537" t="s">
        <v>16839</v>
      </c>
      <c r="BL537">
        <v>3300000</v>
      </c>
      <c r="BM537">
        <v>2002</v>
      </c>
      <c r="BN537">
        <v>8.6999999999999993</v>
      </c>
      <c r="CA537" t="s">
        <v>387</v>
      </c>
      <c r="CB537">
        <v>155</v>
      </c>
      <c r="CC537">
        <v>44175394</v>
      </c>
      <c r="CD537" t="s">
        <v>760</v>
      </c>
      <c r="CE537" t="s">
        <v>6518</v>
      </c>
      <c r="CF537" t="s">
        <v>36</v>
      </c>
      <c r="CG537" t="s">
        <v>37</v>
      </c>
      <c r="CH537">
        <v>36000000</v>
      </c>
      <c r="CI537">
        <v>1997</v>
      </c>
      <c r="CJ537">
        <v>7.2</v>
      </c>
      <c r="CL537" t="s">
        <v>22740</v>
      </c>
      <c r="CM537">
        <v>108</v>
      </c>
      <c r="CO537" t="s">
        <v>22741</v>
      </c>
      <c r="CP537" t="s">
        <v>22742</v>
      </c>
      <c r="CQ537" t="s">
        <v>36</v>
      </c>
      <c r="CR537" t="s">
        <v>37</v>
      </c>
      <c r="CS537">
        <v>500000</v>
      </c>
      <c r="CT537">
        <v>2016</v>
      </c>
      <c r="CU537">
        <v>5.7</v>
      </c>
      <c r="CW537" t="s">
        <v>17780</v>
      </c>
      <c r="CX537">
        <v>86</v>
      </c>
      <c r="CY537">
        <v>17314483</v>
      </c>
      <c r="CZ537" t="s">
        <v>18546</v>
      </c>
      <c r="DA537" t="s">
        <v>18547</v>
      </c>
      <c r="DB537" t="s">
        <v>36</v>
      </c>
      <c r="DC537" t="s">
        <v>37</v>
      </c>
      <c r="DD537">
        <v>4000000</v>
      </c>
      <c r="DE537">
        <v>2014</v>
      </c>
      <c r="DF537">
        <v>4.7</v>
      </c>
      <c r="DS537" t="s">
        <v>20119</v>
      </c>
      <c r="DT537">
        <v>91</v>
      </c>
      <c r="DV537" t="s">
        <v>4156</v>
      </c>
      <c r="DW537" t="s">
        <v>22760</v>
      </c>
      <c r="DX537" t="s">
        <v>36</v>
      </c>
      <c r="DY537" t="s">
        <v>37</v>
      </c>
      <c r="DZ537">
        <v>475000</v>
      </c>
      <c r="EA537">
        <v>1984</v>
      </c>
      <c r="EB537">
        <v>6.2</v>
      </c>
      <c r="FV537" t="s">
        <v>7098</v>
      </c>
      <c r="FW537">
        <v>85</v>
      </c>
      <c r="FX537">
        <v>16097842</v>
      </c>
      <c r="FY537" t="s">
        <v>22076</v>
      </c>
      <c r="FZ537" t="s">
        <v>22077</v>
      </c>
      <c r="GA537" t="s">
        <v>36</v>
      </c>
      <c r="GB537" t="s">
        <v>37</v>
      </c>
      <c r="GC537">
        <v>900000</v>
      </c>
      <c r="GD537">
        <v>2013</v>
      </c>
      <c r="GE537">
        <v>7.5</v>
      </c>
      <c r="GG537" t="s">
        <v>4710</v>
      </c>
      <c r="GH537">
        <v>102</v>
      </c>
      <c r="GJ537" t="s">
        <v>14149</v>
      </c>
      <c r="GK537" t="s">
        <v>14150</v>
      </c>
      <c r="GL537" t="s">
        <v>36</v>
      </c>
      <c r="GM537" t="s">
        <v>37</v>
      </c>
      <c r="GN537">
        <v>12000000</v>
      </c>
      <c r="GO537">
        <v>1979</v>
      </c>
      <c r="GP537">
        <v>5.4</v>
      </c>
      <c r="HC537" t="s">
        <v>9360</v>
      </c>
      <c r="HD537">
        <v>129</v>
      </c>
      <c r="HE537">
        <v>33565375</v>
      </c>
      <c r="HF537" t="s">
        <v>1511</v>
      </c>
      <c r="HG537" t="s">
        <v>9361</v>
      </c>
      <c r="HH537" t="s">
        <v>36</v>
      </c>
      <c r="HI537" t="s">
        <v>55</v>
      </c>
      <c r="HJ537">
        <v>15000000</v>
      </c>
      <c r="HK537">
        <v>2005</v>
      </c>
      <c r="HL537">
        <v>7.5</v>
      </c>
    </row>
    <row r="538" spans="2:220" x14ac:dyDescent="0.2">
      <c r="B538" t="s">
        <v>644</v>
      </c>
      <c r="C538">
        <v>89</v>
      </c>
      <c r="D538">
        <v>38542418</v>
      </c>
      <c r="E538" t="s">
        <v>975</v>
      </c>
      <c r="F538" t="s">
        <v>2812</v>
      </c>
      <c r="G538" t="s">
        <v>36</v>
      </c>
      <c r="H538" t="s">
        <v>37</v>
      </c>
      <c r="I538">
        <v>80000000</v>
      </c>
      <c r="J538">
        <v>2009</v>
      </c>
      <c r="K538">
        <v>6.3</v>
      </c>
      <c r="M538" t="s">
        <v>938</v>
      </c>
      <c r="N538">
        <v>111</v>
      </c>
      <c r="O538">
        <v>34964818</v>
      </c>
      <c r="P538" t="s">
        <v>261</v>
      </c>
      <c r="Q538" t="s">
        <v>940</v>
      </c>
      <c r="R538" t="s">
        <v>36</v>
      </c>
      <c r="S538" t="s">
        <v>37</v>
      </c>
      <c r="T538">
        <v>150000000</v>
      </c>
      <c r="U538">
        <v>2015</v>
      </c>
      <c r="V538">
        <v>5.8</v>
      </c>
      <c r="AT538" t="s">
        <v>1677</v>
      </c>
      <c r="AU538">
        <v>82</v>
      </c>
      <c r="AV538">
        <v>49968653</v>
      </c>
      <c r="AW538" t="s">
        <v>8905</v>
      </c>
      <c r="AX538" t="s">
        <v>8906</v>
      </c>
      <c r="AY538" t="s">
        <v>36</v>
      </c>
      <c r="AZ538" t="s">
        <v>37</v>
      </c>
      <c r="BA538">
        <v>28000000</v>
      </c>
      <c r="BB538">
        <v>2001</v>
      </c>
      <c r="BC538">
        <v>6.9</v>
      </c>
      <c r="BE538" t="s">
        <v>18536</v>
      </c>
      <c r="BF538">
        <v>82</v>
      </c>
      <c r="BG538">
        <v>7557877</v>
      </c>
      <c r="BH538" t="s">
        <v>3553</v>
      </c>
      <c r="BI538" t="s">
        <v>18538</v>
      </c>
      <c r="BJ538" t="s">
        <v>36</v>
      </c>
      <c r="BK538" t="s">
        <v>37</v>
      </c>
      <c r="BM538">
        <v>1995</v>
      </c>
      <c r="BN538">
        <v>4.5999999999999996</v>
      </c>
      <c r="CA538" t="s">
        <v>13679</v>
      </c>
      <c r="CB538">
        <v>102</v>
      </c>
      <c r="CC538">
        <v>44134898</v>
      </c>
      <c r="CD538" t="s">
        <v>545</v>
      </c>
      <c r="CE538" t="s">
        <v>13680</v>
      </c>
      <c r="CF538" t="s">
        <v>36</v>
      </c>
      <c r="CG538" t="s">
        <v>37</v>
      </c>
      <c r="CH538">
        <v>13000000</v>
      </c>
      <c r="CI538">
        <v>2014</v>
      </c>
      <c r="CJ538">
        <v>7.3</v>
      </c>
      <c r="CL538" t="s">
        <v>22753</v>
      </c>
      <c r="CM538">
        <v>84</v>
      </c>
      <c r="CO538" t="s">
        <v>22755</v>
      </c>
      <c r="CP538" t="s">
        <v>22756</v>
      </c>
      <c r="CQ538" t="s">
        <v>36</v>
      </c>
      <c r="CR538" t="s">
        <v>37</v>
      </c>
      <c r="CS538">
        <v>500000</v>
      </c>
      <c r="CT538">
        <v>2016</v>
      </c>
      <c r="CU538">
        <v>5.2</v>
      </c>
      <c r="CW538" t="s">
        <v>18563</v>
      </c>
      <c r="CX538">
        <v>110</v>
      </c>
      <c r="CY538">
        <v>4301331</v>
      </c>
      <c r="CZ538" t="s">
        <v>491</v>
      </c>
      <c r="DA538" t="s">
        <v>18564</v>
      </c>
      <c r="DB538" t="s">
        <v>36</v>
      </c>
      <c r="DC538" t="s">
        <v>37</v>
      </c>
      <c r="DD538">
        <v>4000000</v>
      </c>
      <c r="DE538">
        <v>1995</v>
      </c>
      <c r="DF538">
        <v>6.7</v>
      </c>
      <c r="DS538" t="s">
        <v>22821</v>
      </c>
      <c r="DT538">
        <v>81</v>
      </c>
      <c r="DV538" t="s">
        <v>22823</v>
      </c>
      <c r="DW538" t="s">
        <v>22824</v>
      </c>
      <c r="DX538" t="s">
        <v>36</v>
      </c>
      <c r="DY538" t="s">
        <v>37</v>
      </c>
      <c r="EA538">
        <v>2013</v>
      </c>
      <c r="EB538">
        <v>4.0999999999999996</v>
      </c>
      <c r="FV538" t="s">
        <v>6547</v>
      </c>
      <c r="FW538">
        <v>107</v>
      </c>
      <c r="FX538">
        <v>16025394</v>
      </c>
      <c r="FY538" t="s">
        <v>555</v>
      </c>
      <c r="FZ538" t="s">
        <v>15497</v>
      </c>
      <c r="GA538" t="s">
        <v>36</v>
      </c>
      <c r="GB538" t="s">
        <v>37</v>
      </c>
      <c r="GD538">
        <v>2009</v>
      </c>
      <c r="GE538">
        <v>6.8</v>
      </c>
      <c r="GG538" t="s">
        <v>8551</v>
      </c>
      <c r="GH538">
        <v>95</v>
      </c>
      <c r="GJ538" t="s">
        <v>8552</v>
      </c>
      <c r="GK538" t="s">
        <v>14403</v>
      </c>
      <c r="GL538" t="s">
        <v>36</v>
      </c>
      <c r="GM538" t="s">
        <v>37</v>
      </c>
      <c r="GN538">
        <v>7500000</v>
      </c>
      <c r="GO538">
        <v>2002</v>
      </c>
      <c r="GP538">
        <v>6.8</v>
      </c>
      <c r="HC538" t="s">
        <v>7449</v>
      </c>
      <c r="HD538">
        <v>102</v>
      </c>
      <c r="HE538">
        <v>33423521</v>
      </c>
      <c r="HF538" t="s">
        <v>1080</v>
      </c>
      <c r="HG538" t="s">
        <v>7451</v>
      </c>
      <c r="HH538" t="s">
        <v>36</v>
      </c>
      <c r="HI538" t="s">
        <v>675</v>
      </c>
      <c r="HJ538">
        <v>35000000</v>
      </c>
      <c r="HK538">
        <v>1994</v>
      </c>
      <c r="HL538">
        <v>3.8</v>
      </c>
    </row>
    <row r="539" spans="2:220" x14ac:dyDescent="0.2">
      <c r="B539" t="s">
        <v>4901</v>
      </c>
      <c r="C539">
        <v>89</v>
      </c>
      <c r="D539">
        <v>38536376</v>
      </c>
      <c r="E539" t="s">
        <v>5900</v>
      </c>
      <c r="F539" t="s">
        <v>9179</v>
      </c>
      <c r="G539" t="s">
        <v>36</v>
      </c>
      <c r="H539" t="s">
        <v>37</v>
      </c>
      <c r="I539">
        <v>27000000</v>
      </c>
      <c r="J539">
        <v>2011</v>
      </c>
      <c r="K539">
        <v>3.6</v>
      </c>
      <c r="M539" t="s">
        <v>938</v>
      </c>
      <c r="N539">
        <v>111</v>
      </c>
      <c r="O539">
        <v>34964818</v>
      </c>
      <c r="P539" t="s">
        <v>261</v>
      </c>
      <c r="Q539" t="s">
        <v>940</v>
      </c>
      <c r="R539" t="s">
        <v>36</v>
      </c>
      <c r="S539" t="s">
        <v>37</v>
      </c>
      <c r="T539">
        <v>150000000</v>
      </c>
      <c r="U539">
        <v>2015</v>
      </c>
      <c r="V539">
        <v>5.8</v>
      </c>
      <c r="AT539" t="s">
        <v>276</v>
      </c>
      <c r="AU539">
        <v>129</v>
      </c>
      <c r="AV539">
        <v>49874933</v>
      </c>
      <c r="AW539" t="s">
        <v>1070</v>
      </c>
      <c r="AX539" t="s">
        <v>9282</v>
      </c>
      <c r="AY539" t="s">
        <v>36</v>
      </c>
      <c r="AZ539" t="s">
        <v>37</v>
      </c>
      <c r="BA539">
        <v>26000000</v>
      </c>
      <c r="BB539">
        <v>2013</v>
      </c>
      <c r="BC539">
        <v>6.5</v>
      </c>
      <c r="BE539" t="s">
        <v>4001</v>
      </c>
      <c r="BF539">
        <v>103</v>
      </c>
      <c r="BG539">
        <v>7496522</v>
      </c>
      <c r="BH539" t="s">
        <v>4001</v>
      </c>
      <c r="BI539" t="s">
        <v>9342</v>
      </c>
      <c r="BJ539" t="s">
        <v>36</v>
      </c>
      <c r="BK539" t="s">
        <v>37</v>
      </c>
      <c r="BL539">
        <v>26000000</v>
      </c>
      <c r="BM539">
        <v>2001</v>
      </c>
      <c r="BN539">
        <v>6.8</v>
      </c>
      <c r="CA539" t="s">
        <v>9102</v>
      </c>
      <c r="CB539">
        <v>119</v>
      </c>
      <c r="CC539">
        <v>44087387</v>
      </c>
      <c r="CD539" t="s">
        <v>638</v>
      </c>
      <c r="CE539" t="s">
        <v>9104</v>
      </c>
      <c r="CF539" t="s">
        <v>36</v>
      </c>
      <c r="CG539" t="s">
        <v>37</v>
      </c>
      <c r="CI539">
        <v>2008</v>
      </c>
      <c r="CJ539">
        <v>6.2</v>
      </c>
      <c r="CL539" t="s">
        <v>22987</v>
      </c>
      <c r="CM539">
        <v>98</v>
      </c>
      <c r="CO539" t="s">
        <v>22989</v>
      </c>
      <c r="CP539" t="s">
        <v>22990</v>
      </c>
      <c r="CQ539" t="s">
        <v>36</v>
      </c>
      <c r="CR539" t="s">
        <v>37</v>
      </c>
      <c r="CS539">
        <v>350000</v>
      </c>
      <c r="CT539">
        <v>2015</v>
      </c>
      <c r="CU539">
        <v>3.4</v>
      </c>
      <c r="CW539" t="s">
        <v>18598</v>
      </c>
      <c r="CX539">
        <v>101</v>
      </c>
      <c r="CY539">
        <v>864959</v>
      </c>
      <c r="CZ539" t="s">
        <v>18599</v>
      </c>
      <c r="DA539" t="s">
        <v>18600</v>
      </c>
      <c r="DB539" t="s">
        <v>36</v>
      </c>
      <c r="DC539" t="s">
        <v>55</v>
      </c>
      <c r="DD539">
        <v>4000000</v>
      </c>
      <c r="DE539">
        <v>2005</v>
      </c>
      <c r="DF539">
        <v>6.9</v>
      </c>
      <c r="DS539" t="s">
        <v>22879</v>
      </c>
      <c r="DT539">
        <v>97</v>
      </c>
      <c r="DV539" t="s">
        <v>13482</v>
      </c>
      <c r="DW539" t="s">
        <v>22881</v>
      </c>
      <c r="DX539" t="s">
        <v>36</v>
      </c>
      <c r="DY539" t="s">
        <v>37</v>
      </c>
      <c r="DZ539">
        <v>500000</v>
      </c>
      <c r="EA539">
        <v>2014</v>
      </c>
      <c r="EB539">
        <v>5.4</v>
      </c>
      <c r="FV539" t="s">
        <v>1500</v>
      </c>
      <c r="FW539">
        <v>95</v>
      </c>
      <c r="FX539">
        <v>16017403</v>
      </c>
      <c r="FY539" t="s">
        <v>1538</v>
      </c>
      <c r="FZ539" t="s">
        <v>14649</v>
      </c>
      <c r="GA539" t="s">
        <v>36</v>
      </c>
      <c r="GB539" t="s">
        <v>37</v>
      </c>
      <c r="GC539">
        <v>5000000</v>
      </c>
      <c r="GD539">
        <v>2001</v>
      </c>
      <c r="GE539">
        <v>6.2</v>
      </c>
      <c r="GG539" t="s">
        <v>14417</v>
      </c>
      <c r="GH539">
        <v>138</v>
      </c>
      <c r="GJ539" t="s">
        <v>12053</v>
      </c>
      <c r="GK539" t="s">
        <v>14419</v>
      </c>
      <c r="GL539" t="s">
        <v>674</v>
      </c>
      <c r="GM539" t="s">
        <v>675</v>
      </c>
      <c r="GN539">
        <v>12000000</v>
      </c>
      <c r="GO539">
        <v>2010</v>
      </c>
      <c r="GP539">
        <v>6.1</v>
      </c>
      <c r="HC539" t="s">
        <v>2064</v>
      </c>
      <c r="HD539">
        <v>121</v>
      </c>
      <c r="HE539">
        <v>33328051</v>
      </c>
      <c r="HF539" t="s">
        <v>3771</v>
      </c>
      <c r="HG539" t="s">
        <v>3772</v>
      </c>
      <c r="HH539" t="s">
        <v>36</v>
      </c>
      <c r="HI539" t="s">
        <v>37</v>
      </c>
      <c r="HJ539">
        <v>65000000</v>
      </c>
      <c r="HK539">
        <v>1996</v>
      </c>
      <c r="HL539">
        <v>6.7</v>
      </c>
    </row>
    <row r="540" spans="2:220" x14ac:dyDescent="0.2">
      <c r="B540" t="s">
        <v>2427</v>
      </c>
      <c r="C540">
        <v>126</v>
      </c>
      <c r="D540">
        <v>38413606</v>
      </c>
      <c r="E540" t="s">
        <v>1744</v>
      </c>
      <c r="F540" t="s">
        <v>8386</v>
      </c>
      <c r="G540" t="s">
        <v>36</v>
      </c>
      <c r="H540" t="s">
        <v>37</v>
      </c>
      <c r="I540">
        <v>30000000</v>
      </c>
      <c r="J540">
        <v>1988</v>
      </c>
      <c r="K540">
        <v>7.6</v>
      </c>
      <c r="M540" t="s">
        <v>7092</v>
      </c>
      <c r="N540">
        <v>112</v>
      </c>
      <c r="O540">
        <v>34912982</v>
      </c>
      <c r="P540" t="s">
        <v>487</v>
      </c>
      <c r="Q540" t="s">
        <v>7094</v>
      </c>
      <c r="R540" t="s">
        <v>36</v>
      </c>
      <c r="S540" t="s">
        <v>37</v>
      </c>
      <c r="T540">
        <v>38000000</v>
      </c>
      <c r="U540">
        <v>2016</v>
      </c>
      <c r="V540">
        <v>5.2</v>
      </c>
      <c r="AT540" t="s">
        <v>2696</v>
      </c>
      <c r="AU540">
        <v>116</v>
      </c>
      <c r="AV540">
        <v>49851591</v>
      </c>
      <c r="AW540" t="s">
        <v>793</v>
      </c>
      <c r="AX540" t="s">
        <v>6476</v>
      </c>
      <c r="AY540" t="s">
        <v>36</v>
      </c>
      <c r="AZ540" t="s">
        <v>37</v>
      </c>
      <c r="BA540">
        <v>40000000</v>
      </c>
      <c r="BB540">
        <v>1986</v>
      </c>
      <c r="BC540">
        <v>5.9</v>
      </c>
      <c r="BE540" t="s">
        <v>5928</v>
      </c>
      <c r="BF540">
        <v>98</v>
      </c>
      <c r="BG540">
        <v>7434726</v>
      </c>
      <c r="BH540" t="s">
        <v>1757</v>
      </c>
      <c r="BI540" t="s">
        <v>10279</v>
      </c>
      <c r="BJ540" t="s">
        <v>36</v>
      </c>
      <c r="BK540" t="s">
        <v>37</v>
      </c>
      <c r="BL540">
        <v>23000000</v>
      </c>
      <c r="BM540">
        <v>1991</v>
      </c>
      <c r="BN540">
        <v>6</v>
      </c>
      <c r="CA540" t="s">
        <v>9549</v>
      </c>
      <c r="CB540">
        <v>219</v>
      </c>
      <c r="CC540">
        <v>43984230</v>
      </c>
      <c r="CD540" t="s">
        <v>585</v>
      </c>
      <c r="CE540" t="s">
        <v>9550</v>
      </c>
      <c r="CF540" t="s">
        <v>36</v>
      </c>
      <c r="CG540" t="s">
        <v>890</v>
      </c>
      <c r="CH540">
        <v>23000000</v>
      </c>
      <c r="CI540">
        <v>1987</v>
      </c>
      <c r="CJ540">
        <v>7.8</v>
      </c>
      <c r="CL540" t="s">
        <v>23277</v>
      </c>
      <c r="CM540">
        <v>98</v>
      </c>
      <c r="CO540" t="s">
        <v>23279</v>
      </c>
      <c r="CP540" t="s">
        <v>23280</v>
      </c>
      <c r="CQ540" t="s">
        <v>36</v>
      </c>
      <c r="CR540" t="s">
        <v>37</v>
      </c>
      <c r="CS540">
        <v>250000</v>
      </c>
      <c r="CT540">
        <v>2010</v>
      </c>
      <c r="CU540">
        <v>6.2</v>
      </c>
      <c r="CW540" t="s">
        <v>18611</v>
      </c>
      <c r="CX540">
        <v>87</v>
      </c>
      <c r="CY540">
        <v>800000</v>
      </c>
      <c r="CZ540" t="s">
        <v>17216</v>
      </c>
      <c r="DA540" t="s">
        <v>18613</v>
      </c>
      <c r="DB540" t="s">
        <v>36</v>
      </c>
      <c r="DC540" t="s">
        <v>37</v>
      </c>
      <c r="DD540">
        <v>4000000</v>
      </c>
      <c r="DE540">
        <v>1987</v>
      </c>
      <c r="DF540">
        <v>4.8</v>
      </c>
      <c r="DS540" t="s">
        <v>22902</v>
      </c>
      <c r="DT540">
        <v>80</v>
      </c>
      <c r="DV540" t="s">
        <v>22904</v>
      </c>
      <c r="DW540" t="s">
        <v>22905</v>
      </c>
      <c r="DX540" t="s">
        <v>36</v>
      </c>
      <c r="DY540" t="s">
        <v>266</v>
      </c>
      <c r="DZ540">
        <v>500000</v>
      </c>
      <c r="EA540">
        <v>2005</v>
      </c>
      <c r="EB540">
        <v>6.1</v>
      </c>
      <c r="FV540" t="s">
        <v>1500</v>
      </c>
      <c r="FW540">
        <v>95</v>
      </c>
      <c r="FX540">
        <v>16017403</v>
      </c>
      <c r="FY540" t="s">
        <v>1538</v>
      </c>
      <c r="FZ540" t="s">
        <v>14649</v>
      </c>
      <c r="GA540" t="s">
        <v>36</v>
      </c>
      <c r="GB540" t="s">
        <v>37</v>
      </c>
      <c r="GC540">
        <v>5000000</v>
      </c>
      <c r="GD540">
        <v>2001</v>
      </c>
      <c r="GE540">
        <v>6.2</v>
      </c>
      <c r="GG540" t="s">
        <v>5401</v>
      </c>
      <c r="GH540">
        <v>103</v>
      </c>
      <c r="GJ540" t="s">
        <v>2199</v>
      </c>
      <c r="GK540" t="s">
        <v>14935</v>
      </c>
      <c r="GL540" t="s">
        <v>36</v>
      </c>
      <c r="GM540" t="s">
        <v>37</v>
      </c>
      <c r="GN540">
        <v>10000000</v>
      </c>
      <c r="GO540">
        <v>1983</v>
      </c>
      <c r="GP540">
        <v>7.2</v>
      </c>
      <c r="HC540" t="s">
        <v>1524</v>
      </c>
      <c r="HD540">
        <v>108</v>
      </c>
      <c r="HE540">
        <v>33313582</v>
      </c>
      <c r="HF540" t="s">
        <v>1155</v>
      </c>
      <c r="HG540" t="s">
        <v>10392</v>
      </c>
      <c r="HH540" t="s">
        <v>36</v>
      </c>
      <c r="HI540" t="s">
        <v>37</v>
      </c>
      <c r="HJ540">
        <v>21000000</v>
      </c>
      <c r="HK540">
        <v>2009</v>
      </c>
      <c r="HL540">
        <v>6.5</v>
      </c>
    </row>
    <row r="541" spans="2:220" x14ac:dyDescent="0.2">
      <c r="B541" t="s">
        <v>28</v>
      </c>
      <c r="C541">
        <v>107</v>
      </c>
      <c r="D541">
        <v>38400000</v>
      </c>
      <c r="E541" t="s">
        <v>3005</v>
      </c>
      <c r="F541" t="s">
        <v>16940</v>
      </c>
      <c r="G541" t="s">
        <v>36</v>
      </c>
      <c r="H541" t="s">
        <v>55</v>
      </c>
      <c r="I541">
        <v>6500000</v>
      </c>
      <c r="J541">
        <v>1984</v>
      </c>
      <c r="K541">
        <v>8.1</v>
      </c>
      <c r="M541" t="s">
        <v>13409</v>
      </c>
      <c r="N541">
        <v>107</v>
      </c>
      <c r="O541">
        <v>34793160</v>
      </c>
      <c r="P541" t="s">
        <v>4743</v>
      </c>
      <c r="Q541" t="s">
        <v>13410</v>
      </c>
      <c r="R541" t="s">
        <v>36</v>
      </c>
      <c r="S541" t="s">
        <v>37</v>
      </c>
      <c r="T541">
        <v>14000000</v>
      </c>
      <c r="U541">
        <v>1991</v>
      </c>
      <c r="V541">
        <v>6.7</v>
      </c>
      <c r="AT541" t="s">
        <v>14525</v>
      </c>
      <c r="AU541">
        <v>107</v>
      </c>
      <c r="AV541">
        <v>49797148</v>
      </c>
      <c r="AW541" t="s">
        <v>13151</v>
      </c>
      <c r="AX541" t="s">
        <v>14526</v>
      </c>
      <c r="AY541" t="s">
        <v>36</v>
      </c>
      <c r="AZ541" t="s">
        <v>37</v>
      </c>
      <c r="BA541">
        <v>11000000</v>
      </c>
      <c r="BB541">
        <v>1989</v>
      </c>
      <c r="BC541">
        <v>7.2</v>
      </c>
      <c r="BE541" t="s">
        <v>4901</v>
      </c>
      <c r="BF541">
        <v>107</v>
      </c>
      <c r="BG541">
        <v>7268659</v>
      </c>
      <c r="BH541" t="s">
        <v>5900</v>
      </c>
      <c r="BI541" t="s">
        <v>11312</v>
      </c>
      <c r="BJ541" t="s">
        <v>36</v>
      </c>
      <c r="BK541" t="s">
        <v>7168</v>
      </c>
      <c r="BL541">
        <v>20000000</v>
      </c>
      <c r="BM541">
        <v>2013</v>
      </c>
      <c r="BN541">
        <v>5.6</v>
      </c>
      <c r="CA541" t="s">
        <v>169</v>
      </c>
      <c r="CB541">
        <v>135</v>
      </c>
      <c r="CC541">
        <v>43982842</v>
      </c>
      <c r="CD541" t="s">
        <v>2000</v>
      </c>
      <c r="CE541" t="s">
        <v>2001</v>
      </c>
      <c r="CF541" t="s">
        <v>36</v>
      </c>
      <c r="CG541" t="s">
        <v>37</v>
      </c>
      <c r="CH541">
        <v>65000000</v>
      </c>
      <c r="CI541">
        <v>2009</v>
      </c>
      <c r="CJ541">
        <v>6.7</v>
      </c>
      <c r="CL541" t="s">
        <v>22740</v>
      </c>
      <c r="CM541">
        <v>108</v>
      </c>
      <c r="CO541" t="s">
        <v>23309</v>
      </c>
      <c r="CP541" t="s">
        <v>23310</v>
      </c>
      <c r="CQ541" t="s">
        <v>36</v>
      </c>
      <c r="CR541" t="s">
        <v>37</v>
      </c>
      <c r="CS541">
        <v>250000</v>
      </c>
      <c r="CT541">
        <v>2014</v>
      </c>
      <c r="CU541">
        <v>6.6</v>
      </c>
      <c r="CW541" t="s">
        <v>18632</v>
      </c>
      <c r="CX541">
        <v>115</v>
      </c>
      <c r="CZ541" t="s">
        <v>4883</v>
      </c>
      <c r="DA541" t="s">
        <v>18633</v>
      </c>
      <c r="DB541" t="s">
        <v>1462</v>
      </c>
      <c r="DC541" t="s">
        <v>1463</v>
      </c>
      <c r="DE541">
        <v>2012</v>
      </c>
      <c r="DF541">
        <v>7.1</v>
      </c>
      <c r="DS541" t="s">
        <v>77</v>
      </c>
      <c r="DT541">
        <v>96</v>
      </c>
      <c r="DV541" t="s">
        <v>14826</v>
      </c>
      <c r="DW541" t="s">
        <v>22950</v>
      </c>
      <c r="DX541" t="s">
        <v>36</v>
      </c>
      <c r="DY541" t="s">
        <v>37</v>
      </c>
      <c r="DZ541">
        <v>375000</v>
      </c>
      <c r="EA541">
        <v>1981</v>
      </c>
      <c r="EB541">
        <v>7.6</v>
      </c>
      <c r="FV541" t="s">
        <v>6722</v>
      </c>
      <c r="FW541">
        <v>123</v>
      </c>
      <c r="FX541">
        <v>15962471</v>
      </c>
      <c r="FY541" t="s">
        <v>82</v>
      </c>
      <c r="FZ541" t="s">
        <v>6723</v>
      </c>
      <c r="GA541" t="s">
        <v>36</v>
      </c>
      <c r="GB541" t="s">
        <v>37</v>
      </c>
      <c r="GC541">
        <v>40000000</v>
      </c>
      <c r="GD541">
        <v>2006</v>
      </c>
      <c r="GE541">
        <v>6.4</v>
      </c>
      <c r="GG541" t="s">
        <v>15152</v>
      </c>
      <c r="GH541">
        <v>78</v>
      </c>
      <c r="GJ541" t="s">
        <v>4880</v>
      </c>
      <c r="GK541" t="s">
        <v>15153</v>
      </c>
      <c r="GL541" t="s">
        <v>36</v>
      </c>
      <c r="GM541" t="s">
        <v>37</v>
      </c>
      <c r="GN541">
        <v>10000000</v>
      </c>
      <c r="GO541">
        <v>1981</v>
      </c>
      <c r="GP541">
        <v>4.2</v>
      </c>
      <c r="HC541" t="s">
        <v>3279</v>
      </c>
      <c r="HD541">
        <v>97</v>
      </c>
      <c r="HE541">
        <v>33105600</v>
      </c>
      <c r="HF541" t="s">
        <v>3228</v>
      </c>
      <c r="HG541" t="s">
        <v>3450</v>
      </c>
      <c r="HH541" t="s">
        <v>36</v>
      </c>
      <c r="HI541" t="s">
        <v>37</v>
      </c>
      <c r="HJ541">
        <v>70000000</v>
      </c>
      <c r="HK541">
        <v>2002</v>
      </c>
      <c r="HL541">
        <v>5.4</v>
      </c>
    </row>
    <row r="542" spans="2:220" x14ac:dyDescent="0.2">
      <c r="B542" t="s">
        <v>584</v>
      </c>
      <c r="C542">
        <v>128</v>
      </c>
      <c r="D542">
        <v>38297305</v>
      </c>
      <c r="E542" t="s">
        <v>586</v>
      </c>
      <c r="F542" t="s">
        <v>587</v>
      </c>
      <c r="G542" t="s">
        <v>36</v>
      </c>
      <c r="H542" t="s">
        <v>37</v>
      </c>
      <c r="I542">
        <v>175000000</v>
      </c>
      <c r="J542">
        <v>2013</v>
      </c>
      <c r="K542">
        <v>6.3</v>
      </c>
      <c r="M542" t="s">
        <v>6140</v>
      </c>
      <c r="N542">
        <v>133</v>
      </c>
      <c r="O542">
        <v>34667015</v>
      </c>
      <c r="P542" t="s">
        <v>6141</v>
      </c>
      <c r="Q542" t="s">
        <v>6142</v>
      </c>
      <c r="R542" t="s">
        <v>36</v>
      </c>
      <c r="S542" t="s">
        <v>55</v>
      </c>
      <c r="T542">
        <v>32000000</v>
      </c>
      <c r="U542">
        <v>1989</v>
      </c>
      <c r="V542">
        <v>6.6</v>
      </c>
      <c r="AT542" t="s">
        <v>2164</v>
      </c>
      <c r="AU542">
        <v>88</v>
      </c>
      <c r="AV542">
        <v>49474048</v>
      </c>
      <c r="AW542" t="s">
        <v>809</v>
      </c>
      <c r="AX542" t="s">
        <v>7374</v>
      </c>
      <c r="AY542" t="s">
        <v>36</v>
      </c>
      <c r="AZ542" t="s">
        <v>37</v>
      </c>
      <c r="BA542">
        <v>35000000</v>
      </c>
      <c r="BB542">
        <v>2009</v>
      </c>
      <c r="BC542">
        <v>5.4</v>
      </c>
      <c r="BE542" t="s">
        <v>1845</v>
      </c>
      <c r="BF542">
        <v>81</v>
      </c>
      <c r="BG542">
        <v>7267324</v>
      </c>
      <c r="BH542" t="s">
        <v>3092</v>
      </c>
      <c r="BI542" t="s">
        <v>20749</v>
      </c>
      <c r="BJ542" t="s">
        <v>8729</v>
      </c>
      <c r="BK542" t="s">
        <v>765</v>
      </c>
      <c r="BL542">
        <v>3500000</v>
      </c>
      <c r="BM542">
        <v>1998</v>
      </c>
      <c r="BN542">
        <v>7.8</v>
      </c>
      <c r="CA542" t="s">
        <v>169</v>
      </c>
      <c r="CB542">
        <v>135</v>
      </c>
      <c r="CC542">
        <v>43982842</v>
      </c>
      <c r="CD542" t="s">
        <v>2000</v>
      </c>
      <c r="CE542" t="s">
        <v>2001</v>
      </c>
      <c r="CF542" t="s">
        <v>36</v>
      </c>
      <c r="CG542" t="s">
        <v>37</v>
      </c>
      <c r="CH542">
        <v>65000000</v>
      </c>
      <c r="CI542">
        <v>2009</v>
      </c>
      <c r="CJ542">
        <v>6.7</v>
      </c>
      <c r="CL542" t="s">
        <v>9665</v>
      </c>
      <c r="CM542">
        <v>127</v>
      </c>
      <c r="CO542" t="s">
        <v>4823</v>
      </c>
      <c r="CP542" t="s">
        <v>17586</v>
      </c>
      <c r="CQ542" t="s">
        <v>36</v>
      </c>
      <c r="CR542" t="s">
        <v>37</v>
      </c>
      <c r="CS542">
        <v>5000000</v>
      </c>
      <c r="CT542">
        <v>1954</v>
      </c>
      <c r="CU542">
        <v>7.2</v>
      </c>
      <c r="CW542" t="s">
        <v>8551</v>
      </c>
      <c r="CX542">
        <v>90</v>
      </c>
      <c r="CZ542" t="s">
        <v>8552</v>
      </c>
      <c r="DA542" t="s">
        <v>18720</v>
      </c>
      <c r="DB542" t="s">
        <v>36</v>
      </c>
      <c r="DC542" t="s">
        <v>266</v>
      </c>
      <c r="DE542">
        <v>2003</v>
      </c>
      <c r="DF542">
        <v>6.3</v>
      </c>
      <c r="DS542" t="s">
        <v>23109</v>
      </c>
      <c r="DT542">
        <v>94</v>
      </c>
      <c r="DV542" t="s">
        <v>23111</v>
      </c>
      <c r="DW542" t="s">
        <v>23112</v>
      </c>
      <c r="DX542" t="s">
        <v>36</v>
      </c>
      <c r="DY542" t="s">
        <v>37</v>
      </c>
      <c r="EA542">
        <v>1990</v>
      </c>
      <c r="EB542">
        <v>4.5</v>
      </c>
      <c r="FV542" t="s">
        <v>11373</v>
      </c>
      <c r="FW542">
        <v>107</v>
      </c>
      <c r="FX542">
        <v>15854988</v>
      </c>
      <c r="FY542" t="s">
        <v>534</v>
      </c>
      <c r="FZ542" t="s">
        <v>13591</v>
      </c>
      <c r="GA542" t="s">
        <v>36</v>
      </c>
      <c r="GB542" t="s">
        <v>37</v>
      </c>
      <c r="GC542">
        <v>13500000</v>
      </c>
      <c r="GD542">
        <v>2002</v>
      </c>
      <c r="GE542">
        <v>7.4</v>
      </c>
      <c r="GG542" t="s">
        <v>15256</v>
      </c>
      <c r="GH542">
        <v>168</v>
      </c>
      <c r="GJ542" t="s">
        <v>15258</v>
      </c>
      <c r="GK542" t="s">
        <v>15259</v>
      </c>
      <c r="GL542" t="s">
        <v>5609</v>
      </c>
      <c r="GM542" t="s">
        <v>5610</v>
      </c>
      <c r="GN542">
        <v>10000000</v>
      </c>
      <c r="GO542">
        <v>2006</v>
      </c>
      <c r="GP542">
        <v>6.3</v>
      </c>
      <c r="HC542" t="s">
        <v>683</v>
      </c>
      <c r="HD542">
        <v>162</v>
      </c>
      <c r="HE542">
        <v>33048353</v>
      </c>
      <c r="HF542" t="s">
        <v>95</v>
      </c>
      <c r="HG542" t="s">
        <v>2517</v>
      </c>
      <c r="HH542" t="s">
        <v>36</v>
      </c>
      <c r="HI542" t="s">
        <v>37</v>
      </c>
      <c r="HJ542">
        <v>65000000</v>
      </c>
      <c r="HK542">
        <v>2007</v>
      </c>
      <c r="HL542">
        <v>7.7</v>
      </c>
    </row>
    <row r="543" spans="2:220" x14ac:dyDescent="0.2">
      <c r="B543" t="s">
        <v>6798</v>
      </c>
      <c r="C543">
        <v>86</v>
      </c>
      <c r="D543">
        <v>38230435</v>
      </c>
      <c r="E543" t="s">
        <v>2636</v>
      </c>
      <c r="F543" t="s">
        <v>9576</v>
      </c>
      <c r="G543" t="s">
        <v>36</v>
      </c>
      <c r="H543" t="s">
        <v>37</v>
      </c>
      <c r="I543">
        <v>25000000</v>
      </c>
      <c r="J543">
        <v>2002</v>
      </c>
      <c r="K543">
        <v>5.8</v>
      </c>
      <c r="M543" t="s">
        <v>758</v>
      </c>
      <c r="N543">
        <v>206</v>
      </c>
      <c r="O543">
        <v>34293771</v>
      </c>
      <c r="P543" t="s">
        <v>760</v>
      </c>
      <c r="Q543" t="s">
        <v>761</v>
      </c>
      <c r="R543" t="s">
        <v>36</v>
      </c>
      <c r="S543" t="s">
        <v>765</v>
      </c>
      <c r="T543">
        <v>155000000</v>
      </c>
      <c r="U543">
        <v>2004</v>
      </c>
      <c r="V543">
        <v>5.5</v>
      </c>
      <c r="AT543" t="s">
        <v>1871</v>
      </c>
      <c r="AU543">
        <v>102</v>
      </c>
      <c r="AV543">
        <v>49392095</v>
      </c>
      <c r="AW543" t="s">
        <v>1247</v>
      </c>
      <c r="AX543" t="s">
        <v>1874</v>
      </c>
      <c r="AY543" t="s">
        <v>36</v>
      </c>
      <c r="AZ543" t="s">
        <v>37</v>
      </c>
      <c r="BA543">
        <v>100000000</v>
      </c>
      <c r="BB543">
        <v>2009</v>
      </c>
      <c r="BC543">
        <v>5.4</v>
      </c>
      <c r="BE543" t="s">
        <v>161</v>
      </c>
      <c r="BF543">
        <v>74</v>
      </c>
      <c r="BG543">
        <v>7262288</v>
      </c>
      <c r="BH543" t="s">
        <v>1946</v>
      </c>
      <c r="BI543" t="s">
        <v>5966</v>
      </c>
      <c r="BJ543" t="s">
        <v>36</v>
      </c>
      <c r="BK543" t="s">
        <v>37</v>
      </c>
      <c r="BL543">
        <v>40000000</v>
      </c>
      <c r="BM543">
        <v>2002</v>
      </c>
      <c r="BN543">
        <v>6.5</v>
      </c>
      <c r="CA543" t="s">
        <v>11833</v>
      </c>
      <c r="CB543">
        <v>106</v>
      </c>
      <c r="CC543">
        <v>43853424</v>
      </c>
      <c r="CD543" t="s">
        <v>534</v>
      </c>
      <c r="CE543" t="s">
        <v>11836</v>
      </c>
      <c r="CF543" t="s">
        <v>36</v>
      </c>
      <c r="CG543" t="s">
        <v>37</v>
      </c>
      <c r="CH543">
        <v>18000000</v>
      </c>
      <c r="CI543">
        <v>2011</v>
      </c>
      <c r="CJ543">
        <v>7.1</v>
      </c>
      <c r="CL543" t="s">
        <v>23489</v>
      </c>
      <c r="CM543">
        <v>86</v>
      </c>
      <c r="CO543" t="s">
        <v>2881</v>
      </c>
      <c r="CP543" t="s">
        <v>23491</v>
      </c>
      <c r="CQ543" t="s">
        <v>36</v>
      </c>
      <c r="CR543" t="s">
        <v>37</v>
      </c>
      <c r="CS543">
        <v>200000</v>
      </c>
      <c r="CT543">
        <v>2004</v>
      </c>
      <c r="CU543">
        <v>7.2</v>
      </c>
      <c r="CW543" t="s">
        <v>18887</v>
      </c>
      <c r="CX543">
        <v>85</v>
      </c>
      <c r="CY543">
        <v>14000000</v>
      </c>
      <c r="CZ543" t="s">
        <v>8009</v>
      </c>
      <c r="DA543" t="s">
        <v>18888</v>
      </c>
      <c r="DB543" t="s">
        <v>36</v>
      </c>
      <c r="DC543" t="s">
        <v>37</v>
      </c>
      <c r="DD543">
        <v>3500000</v>
      </c>
      <c r="DE543">
        <v>1987</v>
      </c>
      <c r="DF543">
        <v>6</v>
      </c>
      <c r="DS543" t="s">
        <v>23129</v>
      </c>
      <c r="DT543">
        <v>96</v>
      </c>
      <c r="DV543" t="s">
        <v>16956</v>
      </c>
      <c r="DW543" t="s">
        <v>23130</v>
      </c>
      <c r="DX543" t="s">
        <v>36</v>
      </c>
      <c r="DY543" t="s">
        <v>37</v>
      </c>
      <c r="DZ543">
        <v>250000</v>
      </c>
      <c r="EA543">
        <v>1981</v>
      </c>
      <c r="EB543">
        <v>4.5</v>
      </c>
      <c r="FV543" t="s">
        <v>12238</v>
      </c>
      <c r="FW543">
        <v>89</v>
      </c>
      <c r="FX543">
        <v>15655665</v>
      </c>
      <c r="FY543" t="s">
        <v>6254</v>
      </c>
      <c r="FZ543" t="s">
        <v>12239</v>
      </c>
      <c r="GA543" t="s">
        <v>36</v>
      </c>
      <c r="GB543" t="s">
        <v>37</v>
      </c>
      <c r="GC543">
        <v>4000000</v>
      </c>
      <c r="GD543">
        <v>2006</v>
      </c>
      <c r="GE543">
        <v>3.1</v>
      </c>
      <c r="GG543" t="s">
        <v>4672</v>
      </c>
      <c r="GH543">
        <v>90</v>
      </c>
      <c r="GJ543" t="s">
        <v>388</v>
      </c>
      <c r="GK543" t="s">
        <v>15472</v>
      </c>
      <c r="GL543" t="s">
        <v>36</v>
      </c>
      <c r="GM543" t="s">
        <v>37</v>
      </c>
      <c r="GN543">
        <v>10000000</v>
      </c>
      <c r="GO543">
        <v>2009</v>
      </c>
      <c r="GP543">
        <v>3.8</v>
      </c>
      <c r="HC543" t="s">
        <v>3521</v>
      </c>
      <c r="HD543">
        <v>114</v>
      </c>
      <c r="HE543">
        <v>33037754</v>
      </c>
      <c r="HF543" t="s">
        <v>760</v>
      </c>
      <c r="HG543" t="s">
        <v>7208</v>
      </c>
      <c r="HH543" t="s">
        <v>36</v>
      </c>
      <c r="HI543" t="s">
        <v>37</v>
      </c>
      <c r="HJ543">
        <v>37000000</v>
      </c>
      <c r="HK543">
        <v>2011</v>
      </c>
      <c r="HL543">
        <v>6</v>
      </c>
    </row>
    <row r="544" spans="2:220" x14ac:dyDescent="0.2">
      <c r="B544" t="s">
        <v>2589</v>
      </c>
      <c r="C544">
        <v>101</v>
      </c>
      <c r="D544">
        <v>38122105</v>
      </c>
      <c r="E544" t="s">
        <v>8385</v>
      </c>
      <c r="F544" t="s">
        <v>8390</v>
      </c>
      <c r="G544" t="s">
        <v>36</v>
      </c>
      <c r="H544" t="s">
        <v>37</v>
      </c>
      <c r="I544">
        <v>27000000</v>
      </c>
      <c r="J544">
        <v>1987</v>
      </c>
      <c r="K544">
        <v>6.6</v>
      </c>
      <c r="M544" t="s">
        <v>5859</v>
      </c>
      <c r="N544">
        <v>105</v>
      </c>
      <c r="O544">
        <v>34014398</v>
      </c>
      <c r="P544" t="s">
        <v>7327</v>
      </c>
      <c r="Q544" t="s">
        <v>7841</v>
      </c>
      <c r="R544" t="s">
        <v>36</v>
      </c>
      <c r="S544" t="s">
        <v>765</v>
      </c>
      <c r="T544">
        <v>33000000</v>
      </c>
      <c r="U544">
        <v>2006</v>
      </c>
      <c r="V544">
        <v>5.6</v>
      </c>
      <c r="AT544" t="s">
        <v>6692</v>
      </c>
      <c r="AU544">
        <v>102</v>
      </c>
      <c r="AV544">
        <v>49186871</v>
      </c>
      <c r="AW544" t="s">
        <v>350</v>
      </c>
      <c r="AX544" t="s">
        <v>8305</v>
      </c>
      <c r="AY544" t="s">
        <v>36</v>
      </c>
      <c r="AZ544" t="s">
        <v>37</v>
      </c>
      <c r="BB544">
        <v>2005</v>
      </c>
      <c r="BC544">
        <v>5.2</v>
      </c>
      <c r="BE544" t="s">
        <v>1631</v>
      </c>
      <c r="BF544">
        <v>133</v>
      </c>
      <c r="BG544">
        <v>7097125</v>
      </c>
      <c r="BH544" t="s">
        <v>96</v>
      </c>
      <c r="BI544" t="s">
        <v>3505</v>
      </c>
      <c r="BJ544" t="s">
        <v>36</v>
      </c>
      <c r="BK544" t="s">
        <v>37</v>
      </c>
      <c r="BL544">
        <v>70000000</v>
      </c>
      <c r="BM544">
        <v>2015</v>
      </c>
      <c r="BN544">
        <v>5.4</v>
      </c>
      <c r="CA544" t="s">
        <v>758</v>
      </c>
      <c r="CB544">
        <v>126</v>
      </c>
      <c r="CC544">
        <v>43848100</v>
      </c>
      <c r="CD544" t="s">
        <v>2494</v>
      </c>
      <c r="CE544" t="s">
        <v>12352</v>
      </c>
      <c r="CF544" t="s">
        <v>36</v>
      </c>
      <c r="CG544" t="s">
        <v>37</v>
      </c>
      <c r="CH544">
        <v>15000000</v>
      </c>
      <c r="CI544">
        <v>1987</v>
      </c>
      <c r="CJ544">
        <v>7.4</v>
      </c>
      <c r="CL544" t="s">
        <v>1917</v>
      </c>
      <c r="CM544">
        <v>25</v>
      </c>
      <c r="CO544" t="s">
        <v>23601</v>
      </c>
      <c r="CP544" t="s">
        <v>23602</v>
      </c>
      <c r="CQ544" t="s">
        <v>36</v>
      </c>
      <c r="CR544" t="s">
        <v>37</v>
      </c>
      <c r="CS544">
        <v>150000</v>
      </c>
      <c r="CT544">
        <v>1965</v>
      </c>
      <c r="CU544">
        <v>8.4</v>
      </c>
      <c r="CW544" t="s">
        <v>77</v>
      </c>
      <c r="CX544">
        <v>37</v>
      </c>
      <c r="CY544">
        <v>5923044</v>
      </c>
      <c r="CZ544" t="s">
        <v>14826</v>
      </c>
      <c r="DA544" t="s">
        <v>18949</v>
      </c>
      <c r="DB544" t="s">
        <v>36</v>
      </c>
      <c r="DC544" t="s">
        <v>37</v>
      </c>
      <c r="DD544">
        <v>3600000</v>
      </c>
      <c r="DE544">
        <v>1987</v>
      </c>
      <c r="DF544">
        <v>7.8</v>
      </c>
      <c r="DS544" t="s">
        <v>23134</v>
      </c>
      <c r="DT544">
        <v>97</v>
      </c>
      <c r="DV544" t="s">
        <v>4365</v>
      </c>
      <c r="DW544" t="s">
        <v>23136</v>
      </c>
      <c r="DX544" t="s">
        <v>36</v>
      </c>
      <c r="DY544" t="s">
        <v>37</v>
      </c>
      <c r="DZ544">
        <v>300000</v>
      </c>
      <c r="EA544">
        <v>2011</v>
      </c>
      <c r="EB544">
        <v>6.4</v>
      </c>
      <c r="FV544" t="s">
        <v>5700</v>
      </c>
      <c r="FW544">
        <v>90</v>
      </c>
      <c r="FX544">
        <v>15549702</v>
      </c>
      <c r="FY544" t="s">
        <v>2611</v>
      </c>
      <c r="FZ544" t="s">
        <v>13445</v>
      </c>
      <c r="GA544" t="s">
        <v>36</v>
      </c>
      <c r="GB544" t="s">
        <v>37</v>
      </c>
      <c r="GC544">
        <v>14000000</v>
      </c>
      <c r="GD544">
        <v>2003</v>
      </c>
      <c r="GE544">
        <v>4.5999999999999996</v>
      </c>
      <c r="GG544" t="s">
        <v>15548</v>
      </c>
      <c r="GH544">
        <v>90</v>
      </c>
      <c r="GJ544" t="s">
        <v>15550</v>
      </c>
      <c r="GK544" t="s">
        <v>15551</v>
      </c>
      <c r="GL544" t="s">
        <v>36</v>
      </c>
      <c r="GM544" t="s">
        <v>266</v>
      </c>
      <c r="GN544">
        <v>9300000</v>
      </c>
      <c r="GO544">
        <v>1981</v>
      </c>
      <c r="GP544">
        <v>6.7</v>
      </c>
      <c r="HC544" t="s">
        <v>5484</v>
      </c>
      <c r="HD544">
        <v>99</v>
      </c>
      <c r="HE544">
        <v>33000377</v>
      </c>
      <c r="HF544" t="s">
        <v>639</v>
      </c>
      <c r="HG544" t="s">
        <v>8944</v>
      </c>
      <c r="HH544" t="s">
        <v>36</v>
      </c>
      <c r="HI544" t="s">
        <v>37</v>
      </c>
      <c r="HJ544">
        <v>28000000</v>
      </c>
      <c r="HK544">
        <v>2000</v>
      </c>
      <c r="HL544">
        <v>4.9000000000000004</v>
      </c>
    </row>
    <row r="545" spans="2:220" x14ac:dyDescent="0.2">
      <c r="B545" t="s">
        <v>5137</v>
      </c>
      <c r="C545">
        <v>99</v>
      </c>
      <c r="D545">
        <v>38105077</v>
      </c>
      <c r="E545" t="s">
        <v>5297</v>
      </c>
      <c r="F545" t="s">
        <v>5298</v>
      </c>
      <c r="G545" t="s">
        <v>36</v>
      </c>
      <c r="H545" t="s">
        <v>37</v>
      </c>
      <c r="I545">
        <v>40000000</v>
      </c>
      <c r="J545">
        <v>2009</v>
      </c>
      <c r="K545">
        <v>6.4</v>
      </c>
      <c r="M545" t="s">
        <v>5859</v>
      </c>
      <c r="N545">
        <v>105</v>
      </c>
      <c r="O545">
        <v>34014398</v>
      </c>
      <c r="P545" t="s">
        <v>7327</v>
      </c>
      <c r="Q545" t="s">
        <v>7841</v>
      </c>
      <c r="R545" t="s">
        <v>36</v>
      </c>
      <c r="S545" t="s">
        <v>765</v>
      </c>
      <c r="T545">
        <v>33000000</v>
      </c>
      <c r="U545">
        <v>2006</v>
      </c>
      <c r="V545">
        <v>5.6</v>
      </c>
      <c r="AT545" t="s">
        <v>13710</v>
      </c>
      <c r="AU545">
        <v>117</v>
      </c>
      <c r="AV545">
        <v>49121934</v>
      </c>
      <c r="AW545" t="s">
        <v>1538</v>
      </c>
      <c r="AX545" t="s">
        <v>13711</v>
      </c>
      <c r="AY545" t="s">
        <v>36</v>
      </c>
      <c r="AZ545" t="s">
        <v>37</v>
      </c>
      <c r="BA545">
        <v>13000000</v>
      </c>
      <c r="BB545">
        <v>2007</v>
      </c>
      <c r="BC545">
        <v>6.1</v>
      </c>
      <c r="BE545" t="s">
        <v>14265</v>
      </c>
      <c r="BF545">
        <v>81</v>
      </c>
      <c r="BG545">
        <v>6982680</v>
      </c>
      <c r="BH545" t="s">
        <v>618</v>
      </c>
      <c r="BI545" t="s">
        <v>14266</v>
      </c>
      <c r="BJ545" t="s">
        <v>36</v>
      </c>
      <c r="BK545" t="s">
        <v>37</v>
      </c>
      <c r="BL545">
        <v>10000000</v>
      </c>
      <c r="BM545">
        <v>2000</v>
      </c>
      <c r="BN545">
        <v>5.7</v>
      </c>
      <c r="CA545" t="s">
        <v>17003</v>
      </c>
      <c r="CB545">
        <v>152</v>
      </c>
      <c r="CC545">
        <v>43650000</v>
      </c>
      <c r="CD545" t="s">
        <v>16866</v>
      </c>
      <c r="CE545" t="s">
        <v>17006</v>
      </c>
      <c r="CF545" t="s">
        <v>36</v>
      </c>
      <c r="CG545" t="s">
        <v>37</v>
      </c>
      <c r="CH545">
        <v>6000000</v>
      </c>
      <c r="CI545">
        <v>1961</v>
      </c>
      <c r="CJ545">
        <v>7.6</v>
      </c>
      <c r="CL545" t="s">
        <v>23642</v>
      </c>
      <c r="CM545">
        <v>62</v>
      </c>
      <c r="CP545" t="s">
        <v>23644</v>
      </c>
      <c r="CQ545" t="s">
        <v>15948</v>
      </c>
      <c r="CR545" t="s">
        <v>23647</v>
      </c>
      <c r="CS545">
        <v>125000</v>
      </c>
      <c r="CT545">
        <v>2013</v>
      </c>
      <c r="CU545">
        <v>8.1999999999999993</v>
      </c>
      <c r="CW545" t="s">
        <v>18970</v>
      </c>
      <c r="CX545">
        <v>103</v>
      </c>
      <c r="CY545">
        <v>252652</v>
      </c>
      <c r="CZ545" t="s">
        <v>18973</v>
      </c>
      <c r="DA545" t="s">
        <v>18974</v>
      </c>
      <c r="DB545" t="s">
        <v>17492</v>
      </c>
      <c r="DC545" t="s">
        <v>12614</v>
      </c>
      <c r="DD545">
        <v>19900000</v>
      </c>
      <c r="DE545">
        <v>2010</v>
      </c>
      <c r="DF545">
        <v>7</v>
      </c>
      <c r="DS545" t="s">
        <v>23211</v>
      </c>
      <c r="DT545">
        <v>96</v>
      </c>
      <c r="DV545" t="s">
        <v>23212</v>
      </c>
      <c r="DW545" t="s">
        <v>23213</v>
      </c>
      <c r="DX545" t="s">
        <v>36</v>
      </c>
      <c r="DY545" t="s">
        <v>37</v>
      </c>
      <c r="DZ545">
        <v>300000</v>
      </c>
      <c r="EA545">
        <v>2015</v>
      </c>
      <c r="EB545">
        <v>4.3</v>
      </c>
      <c r="FV545" t="s">
        <v>5933</v>
      </c>
      <c r="FW545">
        <v>220</v>
      </c>
      <c r="FX545">
        <v>15527125</v>
      </c>
      <c r="FY545" t="s">
        <v>1155</v>
      </c>
      <c r="FZ545" t="s">
        <v>5935</v>
      </c>
      <c r="GA545" t="s">
        <v>36</v>
      </c>
      <c r="GB545" t="s">
        <v>37</v>
      </c>
      <c r="GC545">
        <v>57000000</v>
      </c>
      <c r="GD545">
        <v>2000</v>
      </c>
      <c r="GE545">
        <v>5.8</v>
      </c>
      <c r="GG545" t="s">
        <v>6708</v>
      </c>
      <c r="GH545">
        <v>93</v>
      </c>
      <c r="GJ545" t="s">
        <v>698</v>
      </c>
      <c r="GK545" t="s">
        <v>15611</v>
      </c>
      <c r="GL545" t="s">
        <v>36</v>
      </c>
      <c r="GM545" t="s">
        <v>37</v>
      </c>
      <c r="GN545">
        <v>10000000</v>
      </c>
      <c r="GO545">
        <v>2011</v>
      </c>
      <c r="GP545">
        <v>5.8</v>
      </c>
      <c r="HC545" t="s">
        <v>4289</v>
      </c>
      <c r="HD545">
        <v>111</v>
      </c>
      <c r="HE545">
        <v>32940507</v>
      </c>
      <c r="HF545" t="s">
        <v>975</v>
      </c>
      <c r="HG545" t="s">
        <v>4290</v>
      </c>
      <c r="HH545" t="s">
        <v>36</v>
      </c>
      <c r="HI545" t="s">
        <v>37</v>
      </c>
      <c r="HJ545">
        <v>60000000</v>
      </c>
      <c r="HK545">
        <v>1998</v>
      </c>
      <c r="HL545">
        <v>6.1</v>
      </c>
    </row>
    <row r="546" spans="2:220" x14ac:dyDescent="0.2">
      <c r="B546" t="s">
        <v>4985</v>
      </c>
      <c r="C546">
        <v>113</v>
      </c>
      <c r="D546">
        <v>37911876</v>
      </c>
      <c r="E546" t="s">
        <v>2136</v>
      </c>
      <c r="F546" t="s">
        <v>7932</v>
      </c>
      <c r="G546" t="s">
        <v>36</v>
      </c>
      <c r="H546" t="s">
        <v>37</v>
      </c>
      <c r="I546">
        <v>32000000</v>
      </c>
      <c r="J546">
        <v>2011</v>
      </c>
      <c r="K546">
        <v>4.4000000000000004</v>
      </c>
      <c r="M546" t="s">
        <v>7449</v>
      </c>
      <c r="N546">
        <v>102</v>
      </c>
      <c r="O546">
        <v>33423521</v>
      </c>
      <c r="P546" t="s">
        <v>1080</v>
      </c>
      <c r="Q546" t="s">
        <v>7451</v>
      </c>
      <c r="R546" t="s">
        <v>36</v>
      </c>
      <c r="S546" t="s">
        <v>675</v>
      </c>
      <c r="T546">
        <v>35000000</v>
      </c>
      <c r="U546">
        <v>1994</v>
      </c>
      <c r="V546">
        <v>3.8</v>
      </c>
      <c r="AT546" t="s">
        <v>933</v>
      </c>
      <c r="AU546">
        <v>94</v>
      </c>
      <c r="AV546">
        <v>49002815</v>
      </c>
      <c r="AW546" t="s">
        <v>10422</v>
      </c>
      <c r="AX546" t="s">
        <v>10423</v>
      </c>
      <c r="AY546" t="s">
        <v>36</v>
      </c>
      <c r="AZ546" t="s">
        <v>37</v>
      </c>
      <c r="BA546">
        <v>22000000</v>
      </c>
      <c r="BB546">
        <v>2012</v>
      </c>
      <c r="BC546">
        <v>6.4</v>
      </c>
      <c r="BE546" t="s">
        <v>11355</v>
      </c>
      <c r="BF546">
        <v>89</v>
      </c>
      <c r="BG546">
        <v>6940281</v>
      </c>
      <c r="BH546" t="s">
        <v>388</v>
      </c>
      <c r="BI546" t="s">
        <v>18372</v>
      </c>
      <c r="BJ546" t="s">
        <v>36</v>
      </c>
      <c r="BK546" t="s">
        <v>55</v>
      </c>
      <c r="BM546">
        <v>2000</v>
      </c>
      <c r="BN546">
        <v>7.3</v>
      </c>
      <c r="CA546" t="s">
        <v>11790</v>
      </c>
      <c r="CB546">
        <v>113</v>
      </c>
      <c r="CC546">
        <v>43601508</v>
      </c>
      <c r="CD546" t="s">
        <v>3357</v>
      </c>
      <c r="CE546" t="s">
        <v>11792</v>
      </c>
      <c r="CF546" t="s">
        <v>36</v>
      </c>
      <c r="CG546" t="s">
        <v>37</v>
      </c>
      <c r="CH546">
        <v>18000000</v>
      </c>
      <c r="CI546">
        <v>2003</v>
      </c>
      <c r="CJ546">
        <v>6.7</v>
      </c>
      <c r="CL546" t="s">
        <v>23722</v>
      </c>
      <c r="CM546">
        <v>82</v>
      </c>
      <c r="CO546" t="s">
        <v>23724</v>
      </c>
      <c r="CP546" t="s">
        <v>23725</v>
      </c>
      <c r="CQ546" t="s">
        <v>36</v>
      </c>
      <c r="CR546" t="s">
        <v>37</v>
      </c>
      <c r="CS546">
        <v>20000</v>
      </c>
      <c r="CT546">
        <v>2014</v>
      </c>
      <c r="CU546">
        <v>3.2</v>
      </c>
      <c r="CW546" t="s">
        <v>18989</v>
      </c>
      <c r="CX546">
        <v>105</v>
      </c>
      <c r="CY546">
        <v>123777</v>
      </c>
      <c r="CZ546" t="s">
        <v>13120</v>
      </c>
      <c r="DA546" t="s">
        <v>18992</v>
      </c>
      <c r="DB546" t="s">
        <v>36</v>
      </c>
      <c r="DC546" t="s">
        <v>266</v>
      </c>
      <c r="DD546">
        <v>3500000</v>
      </c>
      <c r="DE546">
        <v>2016</v>
      </c>
      <c r="DF546">
        <v>4.7</v>
      </c>
      <c r="DS546" t="s">
        <v>23303</v>
      </c>
      <c r="DT546">
        <v>95</v>
      </c>
      <c r="DV546" t="s">
        <v>19512</v>
      </c>
      <c r="DW546" t="s">
        <v>23305</v>
      </c>
      <c r="DX546" t="s">
        <v>36</v>
      </c>
      <c r="DY546" t="s">
        <v>37</v>
      </c>
      <c r="DZ546">
        <v>250000</v>
      </c>
      <c r="EA546">
        <v>2012</v>
      </c>
      <c r="EB546">
        <v>4.4000000000000004</v>
      </c>
      <c r="FV546" t="s">
        <v>11129</v>
      </c>
      <c r="FW546">
        <v>98</v>
      </c>
      <c r="FX546">
        <v>15464026</v>
      </c>
      <c r="FY546" t="s">
        <v>5598</v>
      </c>
      <c r="FZ546" t="s">
        <v>11131</v>
      </c>
      <c r="GA546" t="s">
        <v>36</v>
      </c>
      <c r="GB546" t="s">
        <v>37</v>
      </c>
      <c r="GC546">
        <v>20000000</v>
      </c>
      <c r="GD546">
        <v>2000</v>
      </c>
      <c r="GE546">
        <v>5.3</v>
      </c>
      <c r="GG546" t="s">
        <v>15708</v>
      </c>
      <c r="GH546">
        <v>91</v>
      </c>
      <c r="GJ546" t="s">
        <v>3978</v>
      </c>
      <c r="GK546" t="s">
        <v>15710</v>
      </c>
      <c r="GL546" t="s">
        <v>36</v>
      </c>
      <c r="GM546" t="s">
        <v>37</v>
      </c>
      <c r="GN546">
        <v>9000000</v>
      </c>
      <c r="GO546">
        <v>1984</v>
      </c>
      <c r="GP546">
        <v>5.7</v>
      </c>
      <c r="HC546" t="s">
        <v>4289</v>
      </c>
      <c r="HD546">
        <v>111</v>
      </c>
      <c r="HE546">
        <v>32940507</v>
      </c>
      <c r="HF546" t="s">
        <v>975</v>
      </c>
      <c r="HG546" t="s">
        <v>4290</v>
      </c>
      <c r="HH546" t="s">
        <v>36</v>
      </c>
      <c r="HI546" t="s">
        <v>37</v>
      </c>
      <c r="HJ546">
        <v>60000000</v>
      </c>
      <c r="HK546">
        <v>1998</v>
      </c>
      <c r="HL546">
        <v>6.1</v>
      </c>
    </row>
    <row r="547" spans="2:220" x14ac:dyDescent="0.2">
      <c r="B547" t="s">
        <v>2789</v>
      </c>
      <c r="C547">
        <v>118</v>
      </c>
      <c r="D547">
        <v>37899638</v>
      </c>
      <c r="E547" t="s">
        <v>1155</v>
      </c>
      <c r="F547" t="s">
        <v>2791</v>
      </c>
      <c r="G547" t="s">
        <v>36</v>
      </c>
      <c r="H547" t="s">
        <v>37</v>
      </c>
      <c r="I547">
        <v>88000000</v>
      </c>
      <c r="J547">
        <v>2005</v>
      </c>
      <c r="K547">
        <v>5.9</v>
      </c>
      <c r="M547" t="s">
        <v>7437</v>
      </c>
      <c r="N547">
        <v>95</v>
      </c>
      <c r="O547">
        <v>33422806</v>
      </c>
      <c r="P547" t="s">
        <v>136</v>
      </c>
      <c r="Q547" t="s">
        <v>7438</v>
      </c>
      <c r="R547" t="s">
        <v>36</v>
      </c>
      <c r="S547" t="s">
        <v>37</v>
      </c>
      <c r="T547">
        <v>50000000</v>
      </c>
      <c r="U547">
        <v>2001</v>
      </c>
      <c r="V547">
        <v>4.8</v>
      </c>
      <c r="AT547" t="s">
        <v>7179</v>
      </c>
      <c r="AU547">
        <v>100</v>
      </c>
      <c r="AV547">
        <v>48637684</v>
      </c>
      <c r="AW547" t="s">
        <v>622</v>
      </c>
      <c r="AX547" t="s">
        <v>13683</v>
      </c>
      <c r="AY547" t="s">
        <v>36</v>
      </c>
      <c r="AZ547" t="s">
        <v>37</v>
      </c>
      <c r="BA547">
        <v>12500000</v>
      </c>
      <c r="BB547">
        <v>2014</v>
      </c>
      <c r="BC547">
        <v>6.1</v>
      </c>
      <c r="BE547" t="s">
        <v>12285</v>
      </c>
      <c r="BF547">
        <v>122</v>
      </c>
      <c r="BG547">
        <v>6855137</v>
      </c>
      <c r="BH547" t="s">
        <v>331</v>
      </c>
      <c r="BI547" t="s">
        <v>12286</v>
      </c>
      <c r="BJ547" t="s">
        <v>36</v>
      </c>
      <c r="BK547" t="s">
        <v>765</v>
      </c>
      <c r="BL547">
        <v>17000000</v>
      </c>
      <c r="BM547">
        <v>2006</v>
      </c>
      <c r="BN547">
        <v>7.4</v>
      </c>
      <c r="CA547" t="s">
        <v>3625</v>
      </c>
      <c r="CB547">
        <v>132</v>
      </c>
      <c r="CC547">
        <v>43568507</v>
      </c>
      <c r="CD547" t="s">
        <v>808</v>
      </c>
      <c r="CE547" t="s">
        <v>3626</v>
      </c>
      <c r="CF547" t="s">
        <v>36</v>
      </c>
      <c r="CG547" t="s">
        <v>37</v>
      </c>
      <c r="CH547">
        <v>66000000</v>
      </c>
      <c r="CI547">
        <v>2014</v>
      </c>
      <c r="CJ547">
        <v>6.5</v>
      </c>
      <c r="CL547" t="s">
        <v>23989</v>
      </c>
      <c r="CM547">
        <v>79</v>
      </c>
      <c r="CO547" t="s">
        <v>17432</v>
      </c>
      <c r="CP547" t="s">
        <v>23991</v>
      </c>
      <c r="CQ547" t="s">
        <v>36</v>
      </c>
      <c r="CR547" t="s">
        <v>37</v>
      </c>
      <c r="CS547">
        <v>24000</v>
      </c>
      <c r="CT547">
        <v>2002</v>
      </c>
      <c r="CU547">
        <v>7</v>
      </c>
      <c r="CW547" t="s">
        <v>4406</v>
      </c>
      <c r="CX547">
        <v>86</v>
      </c>
      <c r="CZ547" t="s">
        <v>7647</v>
      </c>
      <c r="DA547" t="s">
        <v>19027</v>
      </c>
      <c r="DB547" t="s">
        <v>36</v>
      </c>
      <c r="DC547" t="s">
        <v>266</v>
      </c>
      <c r="DD547">
        <v>3500000</v>
      </c>
      <c r="DE547">
        <v>2014</v>
      </c>
      <c r="DF547">
        <v>3.3</v>
      </c>
      <c r="DS547" t="s">
        <v>23434</v>
      </c>
      <c r="DT547">
        <v>90</v>
      </c>
      <c r="DV547" t="s">
        <v>22915</v>
      </c>
      <c r="DW547" t="s">
        <v>23435</v>
      </c>
      <c r="DX547" t="s">
        <v>36</v>
      </c>
      <c r="DY547" t="s">
        <v>37</v>
      </c>
      <c r="DZ547">
        <v>200000</v>
      </c>
      <c r="EA547">
        <v>2003</v>
      </c>
      <c r="EB547">
        <v>5.0999999999999996</v>
      </c>
      <c r="FV547" t="s">
        <v>11125</v>
      </c>
      <c r="FW547">
        <v>101</v>
      </c>
      <c r="FX547">
        <v>15408822</v>
      </c>
      <c r="FY547" t="s">
        <v>5041</v>
      </c>
      <c r="FZ547" t="s">
        <v>11126</v>
      </c>
      <c r="GA547" t="s">
        <v>36</v>
      </c>
      <c r="GB547" t="s">
        <v>37</v>
      </c>
      <c r="GC547">
        <v>20000000</v>
      </c>
      <c r="GD547">
        <v>2003</v>
      </c>
      <c r="GE547">
        <v>5.6</v>
      </c>
      <c r="GG547" t="s">
        <v>15801</v>
      </c>
      <c r="GH547">
        <v>76</v>
      </c>
      <c r="GJ547" t="s">
        <v>3162</v>
      </c>
      <c r="GK547" t="s">
        <v>15804</v>
      </c>
      <c r="GL547" t="s">
        <v>36</v>
      </c>
      <c r="GM547" t="s">
        <v>55</v>
      </c>
      <c r="GO547">
        <v>2010</v>
      </c>
      <c r="GP547">
        <v>5.7</v>
      </c>
      <c r="HC547" t="s">
        <v>497</v>
      </c>
      <c r="HD547">
        <v>114</v>
      </c>
      <c r="HE547">
        <v>32885565</v>
      </c>
      <c r="HF547" t="s">
        <v>1782</v>
      </c>
      <c r="HG547" t="s">
        <v>2823</v>
      </c>
      <c r="HH547" t="s">
        <v>36</v>
      </c>
      <c r="HI547" t="s">
        <v>37</v>
      </c>
      <c r="HJ547">
        <v>80000000</v>
      </c>
      <c r="HK547">
        <v>1996</v>
      </c>
      <c r="HL547">
        <v>5.8</v>
      </c>
    </row>
    <row r="548" spans="2:220" x14ac:dyDescent="0.2">
      <c r="B548" t="s">
        <v>3509</v>
      </c>
      <c r="C548">
        <v>106</v>
      </c>
      <c r="D548">
        <v>37760080</v>
      </c>
      <c r="E548" t="s">
        <v>563</v>
      </c>
      <c r="F548" t="s">
        <v>3511</v>
      </c>
      <c r="G548" t="s">
        <v>36</v>
      </c>
      <c r="H548" t="s">
        <v>37</v>
      </c>
      <c r="I548">
        <v>70000000</v>
      </c>
      <c r="J548">
        <v>2004</v>
      </c>
      <c r="K548">
        <v>6.1</v>
      </c>
      <c r="M548" t="s">
        <v>3279</v>
      </c>
      <c r="N548">
        <v>97</v>
      </c>
      <c r="O548">
        <v>33105600</v>
      </c>
      <c r="P548" t="s">
        <v>3228</v>
      </c>
      <c r="Q548" t="s">
        <v>3450</v>
      </c>
      <c r="R548" t="s">
        <v>36</v>
      </c>
      <c r="S548" t="s">
        <v>37</v>
      </c>
      <c r="T548">
        <v>70000000</v>
      </c>
      <c r="U548">
        <v>2002</v>
      </c>
      <c r="V548">
        <v>5.4</v>
      </c>
      <c r="AT548" t="s">
        <v>10754</v>
      </c>
      <c r="AU548">
        <v>85</v>
      </c>
      <c r="AV548">
        <v>48546578</v>
      </c>
      <c r="AW548" t="s">
        <v>4597</v>
      </c>
      <c r="AX548" t="s">
        <v>10755</v>
      </c>
      <c r="AY548" t="s">
        <v>36</v>
      </c>
      <c r="AZ548" t="s">
        <v>37</v>
      </c>
      <c r="BA548">
        <v>20000000</v>
      </c>
      <c r="BB548">
        <v>2006</v>
      </c>
      <c r="BC548">
        <v>2.7</v>
      </c>
      <c r="BE548" t="s">
        <v>8506</v>
      </c>
      <c r="BF548">
        <v>121</v>
      </c>
      <c r="BG548">
        <v>6777589</v>
      </c>
      <c r="BH548" t="s">
        <v>78</v>
      </c>
      <c r="BI548" t="s">
        <v>10282</v>
      </c>
      <c r="BJ548" t="s">
        <v>36</v>
      </c>
      <c r="BK548" t="s">
        <v>37</v>
      </c>
      <c r="BM548">
        <v>2007</v>
      </c>
      <c r="BN548">
        <v>7.2</v>
      </c>
      <c r="CA548" t="s">
        <v>325</v>
      </c>
      <c r="CB548">
        <v>131</v>
      </c>
      <c r="CC548">
        <v>43532294</v>
      </c>
      <c r="CD548" t="s">
        <v>658</v>
      </c>
      <c r="CE548" t="s">
        <v>3793</v>
      </c>
      <c r="CF548" t="s">
        <v>36</v>
      </c>
      <c r="CG548" t="s">
        <v>37</v>
      </c>
      <c r="CH548">
        <v>65000000</v>
      </c>
      <c r="CI548">
        <v>2006</v>
      </c>
      <c r="CJ548">
        <v>7.1</v>
      </c>
      <c r="CW548" t="s">
        <v>19166</v>
      </c>
      <c r="CX548">
        <v>118</v>
      </c>
      <c r="CZ548" t="s">
        <v>19168</v>
      </c>
      <c r="DA548" t="s">
        <v>19169</v>
      </c>
      <c r="DB548" t="s">
        <v>36</v>
      </c>
      <c r="DC548" t="s">
        <v>37</v>
      </c>
      <c r="DD548">
        <v>3180000</v>
      </c>
      <c r="DE548">
        <v>1946</v>
      </c>
      <c r="DF548">
        <v>8.6</v>
      </c>
      <c r="DS548" t="s">
        <v>10929</v>
      </c>
      <c r="DT548">
        <v>94</v>
      </c>
      <c r="DV548" t="s">
        <v>23445</v>
      </c>
      <c r="DW548" t="s">
        <v>23446</v>
      </c>
      <c r="DX548" t="s">
        <v>36</v>
      </c>
      <c r="DY548" t="s">
        <v>37</v>
      </c>
      <c r="DZ548">
        <v>13000000</v>
      </c>
      <c r="EA548">
        <v>2010</v>
      </c>
      <c r="EB548">
        <v>3.9</v>
      </c>
      <c r="FV548" t="s">
        <v>5507</v>
      </c>
      <c r="FW548">
        <v>123</v>
      </c>
      <c r="FX548">
        <v>15294553</v>
      </c>
      <c r="FY548" t="s">
        <v>14240</v>
      </c>
      <c r="FZ548" t="s">
        <v>14241</v>
      </c>
      <c r="GA548" t="s">
        <v>36</v>
      </c>
      <c r="GB548" t="s">
        <v>55</v>
      </c>
      <c r="GC548">
        <v>12000000</v>
      </c>
      <c r="GD548">
        <v>2013</v>
      </c>
      <c r="GE548">
        <v>7.8</v>
      </c>
      <c r="GG548" t="s">
        <v>15807</v>
      </c>
      <c r="GH548">
        <v>90</v>
      </c>
      <c r="GJ548" t="s">
        <v>158</v>
      </c>
      <c r="GK548" t="s">
        <v>15808</v>
      </c>
      <c r="GL548" t="s">
        <v>36</v>
      </c>
      <c r="GM548" t="s">
        <v>55</v>
      </c>
      <c r="GN548">
        <v>8800000</v>
      </c>
      <c r="GO548">
        <v>2004</v>
      </c>
      <c r="GP548">
        <v>6.1</v>
      </c>
      <c r="HC548" t="s">
        <v>5312</v>
      </c>
      <c r="HD548">
        <v>117</v>
      </c>
      <c r="HE548">
        <v>32800000</v>
      </c>
      <c r="HF548" t="s">
        <v>1373</v>
      </c>
      <c r="HG548" t="s">
        <v>5315</v>
      </c>
      <c r="HH548" t="s">
        <v>36</v>
      </c>
      <c r="HI548" t="s">
        <v>37</v>
      </c>
      <c r="HJ548">
        <v>40000000</v>
      </c>
      <c r="HK548">
        <v>1996</v>
      </c>
      <c r="HL548">
        <v>4.3</v>
      </c>
    </row>
    <row r="549" spans="2:220" x14ac:dyDescent="0.2">
      <c r="B549" t="s">
        <v>253</v>
      </c>
      <c r="C549">
        <v>106</v>
      </c>
      <c r="D549">
        <v>37754208</v>
      </c>
      <c r="E549" t="s">
        <v>839</v>
      </c>
      <c r="F549" t="s">
        <v>2794</v>
      </c>
      <c r="G549" t="s">
        <v>36</v>
      </c>
      <c r="H549" t="s">
        <v>37</v>
      </c>
      <c r="I549">
        <v>70000000</v>
      </c>
      <c r="J549">
        <v>1996</v>
      </c>
      <c r="K549">
        <v>6.3</v>
      </c>
      <c r="M549" t="s">
        <v>497</v>
      </c>
      <c r="N549">
        <v>114</v>
      </c>
      <c r="O549">
        <v>32885565</v>
      </c>
      <c r="P549" t="s">
        <v>1782</v>
      </c>
      <c r="Q549" t="s">
        <v>2823</v>
      </c>
      <c r="R549" t="s">
        <v>36</v>
      </c>
      <c r="S549" t="s">
        <v>37</v>
      </c>
      <c r="T549">
        <v>80000000</v>
      </c>
      <c r="U549">
        <v>1996</v>
      </c>
      <c r="V549">
        <v>5.8</v>
      </c>
      <c r="AT549" t="s">
        <v>4201</v>
      </c>
      <c r="AU549">
        <v>115</v>
      </c>
      <c r="AV549">
        <v>48472213</v>
      </c>
      <c r="AW549" t="s">
        <v>4202</v>
      </c>
      <c r="AX549" t="s">
        <v>4203</v>
      </c>
      <c r="AY549" t="s">
        <v>36</v>
      </c>
      <c r="AZ549" t="s">
        <v>37</v>
      </c>
      <c r="BA549">
        <v>45000000</v>
      </c>
      <c r="BB549">
        <v>2005</v>
      </c>
      <c r="BC549">
        <v>5</v>
      </c>
      <c r="BE549" t="s">
        <v>14270</v>
      </c>
      <c r="BF549">
        <v>95</v>
      </c>
      <c r="BG549">
        <v>6739141</v>
      </c>
      <c r="BH549" t="s">
        <v>4532</v>
      </c>
      <c r="BI549" t="s">
        <v>14271</v>
      </c>
      <c r="BJ549" t="s">
        <v>36</v>
      </c>
      <c r="BK549" t="s">
        <v>368</v>
      </c>
      <c r="BL549">
        <v>8000000</v>
      </c>
      <c r="BM549">
        <v>1992</v>
      </c>
      <c r="BN549">
        <v>5.9</v>
      </c>
      <c r="CA549" t="s">
        <v>7783</v>
      </c>
      <c r="CB549">
        <v>115</v>
      </c>
      <c r="CC549">
        <v>43490057</v>
      </c>
      <c r="CD549" t="s">
        <v>1757</v>
      </c>
      <c r="CE549" t="s">
        <v>16316</v>
      </c>
      <c r="CF549" t="s">
        <v>36</v>
      </c>
      <c r="CG549" t="s">
        <v>37</v>
      </c>
      <c r="CH549">
        <v>7500000</v>
      </c>
      <c r="CI549">
        <v>1997</v>
      </c>
      <c r="CJ549">
        <v>6.9</v>
      </c>
      <c r="CW549" t="s">
        <v>19194</v>
      </c>
      <c r="CX549">
        <v>87</v>
      </c>
      <c r="CY549">
        <v>30000000</v>
      </c>
      <c r="CZ549" t="s">
        <v>16955</v>
      </c>
      <c r="DA549" t="s">
        <v>19196</v>
      </c>
      <c r="DB549" t="s">
        <v>36</v>
      </c>
      <c r="DC549" t="s">
        <v>37</v>
      </c>
      <c r="DD549">
        <v>2200000</v>
      </c>
      <c r="DE549">
        <v>1985</v>
      </c>
      <c r="DF549">
        <v>5.4</v>
      </c>
      <c r="DS549" t="s">
        <v>23454</v>
      </c>
      <c r="DT549">
        <v>89</v>
      </c>
      <c r="DV549" t="s">
        <v>23457</v>
      </c>
      <c r="DW549" t="s">
        <v>23458</v>
      </c>
      <c r="DX549" t="s">
        <v>36</v>
      </c>
      <c r="DY549" t="s">
        <v>37</v>
      </c>
      <c r="EA549">
        <v>2014</v>
      </c>
      <c r="EB549">
        <v>6.8</v>
      </c>
      <c r="FV549" t="s">
        <v>8948</v>
      </c>
      <c r="FW549">
        <v>90</v>
      </c>
      <c r="FX549">
        <v>15281286</v>
      </c>
      <c r="FY549" t="s">
        <v>270</v>
      </c>
      <c r="FZ549" t="s">
        <v>11905</v>
      </c>
      <c r="GA549" t="s">
        <v>36</v>
      </c>
      <c r="GB549" t="s">
        <v>37</v>
      </c>
      <c r="GC549">
        <v>18000000</v>
      </c>
      <c r="GD549">
        <v>2009</v>
      </c>
      <c r="GE549">
        <v>6.5</v>
      </c>
      <c r="GH549">
        <v>23</v>
      </c>
      <c r="GJ549" t="s">
        <v>3854</v>
      </c>
      <c r="GK549" t="s">
        <v>15827</v>
      </c>
      <c r="GL549" t="s">
        <v>36</v>
      </c>
      <c r="GM549" t="s">
        <v>37</v>
      </c>
      <c r="GP549">
        <v>7.9</v>
      </c>
      <c r="HC549" t="s">
        <v>12827</v>
      </c>
      <c r="HD549">
        <v>114</v>
      </c>
      <c r="HE549">
        <v>32721635</v>
      </c>
      <c r="HF549" t="s">
        <v>1014</v>
      </c>
      <c r="HG549" t="s">
        <v>12828</v>
      </c>
      <c r="HH549" t="s">
        <v>36</v>
      </c>
      <c r="HI549" t="s">
        <v>37</v>
      </c>
      <c r="HJ549">
        <v>15000000</v>
      </c>
      <c r="HK549">
        <v>2009</v>
      </c>
      <c r="HL549">
        <v>6.6</v>
      </c>
    </row>
    <row r="550" spans="2:220" x14ac:dyDescent="0.2">
      <c r="B550" t="s">
        <v>3127</v>
      </c>
      <c r="C550">
        <v>134</v>
      </c>
      <c r="D550">
        <v>37600435</v>
      </c>
      <c r="E550" t="s">
        <v>687</v>
      </c>
      <c r="F550" t="s">
        <v>3130</v>
      </c>
      <c r="G550" t="s">
        <v>36</v>
      </c>
      <c r="H550" t="s">
        <v>37</v>
      </c>
      <c r="I550">
        <v>55000000</v>
      </c>
      <c r="J550">
        <v>1995</v>
      </c>
      <c r="K550">
        <v>5.9</v>
      </c>
      <c r="M550" t="s">
        <v>1309</v>
      </c>
      <c r="N550">
        <v>102</v>
      </c>
      <c r="O550">
        <v>32694788</v>
      </c>
      <c r="P550" t="s">
        <v>1212</v>
      </c>
      <c r="Q550" t="s">
        <v>1312</v>
      </c>
      <c r="R550" t="s">
        <v>36</v>
      </c>
      <c r="S550" t="s">
        <v>37</v>
      </c>
      <c r="T550">
        <v>85000000</v>
      </c>
      <c r="U550">
        <v>1999</v>
      </c>
      <c r="V550">
        <v>6.6</v>
      </c>
      <c r="AT550" t="s">
        <v>848</v>
      </c>
      <c r="AU550">
        <v>111</v>
      </c>
      <c r="AV550">
        <v>48430355</v>
      </c>
      <c r="AW550" t="s">
        <v>442</v>
      </c>
      <c r="AX550" t="s">
        <v>3433</v>
      </c>
      <c r="AY550" t="s">
        <v>36</v>
      </c>
      <c r="AZ550" t="s">
        <v>37</v>
      </c>
      <c r="BA550">
        <v>70000000</v>
      </c>
      <c r="BB550">
        <v>2011</v>
      </c>
      <c r="BC550">
        <v>5.3</v>
      </c>
      <c r="BE550" t="s">
        <v>7742</v>
      </c>
      <c r="BF550">
        <v>101</v>
      </c>
      <c r="BG550">
        <v>6712241</v>
      </c>
      <c r="BH550" t="s">
        <v>2082</v>
      </c>
      <c r="BI550" t="s">
        <v>15113</v>
      </c>
      <c r="BJ550" t="s">
        <v>36</v>
      </c>
      <c r="BK550" t="s">
        <v>37</v>
      </c>
      <c r="BL550">
        <v>7500000</v>
      </c>
      <c r="BM550">
        <v>1998</v>
      </c>
      <c r="BN550">
        <v>8.6</v>
      </c>
      <c r="CA550" t="s">
        <v>3096</v>
      </c>
      <c r="CB550">
        <v>142</v>
      </c>
      <c r="CC550">
        <v>43426961</v>
      </c>
      <c r="CD550" t="s">
        <v>975</v>
      </c>
      <c r="CE550" t="s">
        <v>3097</v>
      </c>
      <c r="CF550" t="s">
        <v>36</v>
      </c>
      <c r="CG550" t="s">
        <v>37</v>
      </c>
      <c r="CH550">
        <v>70000000</v>
      </c>
      <c r="CI550">
        <v>2003</v>
      </c>
      <c r="CJ550">
        <v>6.6</v>
      </c>
      <c r="CW550" t="s">
        <v>19232</v>
      </c>
      <c r="CX550">
        <v>93</v>
      </c>
      <c r="CZ550" t="s">
        <v>19234</v>
      </c>
      <c r="DA550" t="s">
        <v>19235</v>
      </c>
      <c r="DB550" t="s">
        <v>674</v>
      </c>
      <c r="DC550" t="s">
        <v>675</v>
      </c>
      <c r="DD550">
        <v>16000000</v>
      </c>
      <c r="DE550">
        <v>2000</v>
      </c>
      <c r="DF550">
        <v>5.6</v>
      </c>
      <c r="DS550" t="s">
        <v>23587</v>
      </c>
      <c r="DT550">
        <v>86</v>
      </c>
      <c r="DV550" t="s">
        <v>23589</v>
      </c>
      <c r="DW550" t="s">
        <v>23590</v>
      </c>
      <c r="DX550" t="s">
        <v>36</v>
      </c>
      <c r="DY550" t="s">
        <v>55</v>
      </c>
      <c r="EA550">
        <v>2012</v>
      </c>
      <c r="EB550">
        <v>5.4</v>
      </c>
      <c r="FV550" t="s">
        <v>3889</v>
      </c>
      <c r="FW550">
        <v>94</v>
      </c>
      <c r="FX550">
        <v>15155772</v>
      </c>
      <c r="FY550" t="s">
        <v>8420</v>
      </c>
      <c r="FZ550" t="s">
        <v>11934</v>
      </c>
      <c r="GA550" t="s">
        <v>36</v>
      </c>
      <c r="GB550" t="s">
        <v>37</v>
      </c>
      <c r="GC550">
        <v>18000000</v>
      </c>
      <c r="GD550">
        <v>2014</v>
      </c>
      <c r="GE550">
        <v>5.7</v>
      </c>
      <c r="GG550" t="s">
        <v>15852</v>
      </c>
      <c r="GH550">
        <v>98</v>
      </c>
      <c r="GJ550" t="s">
        <v>5737</v>
      </c>
      <c r="GK550" t="s">
        <v>15854</v>
      </c>
      <c r="GL550" t="s">
        <v>36</v>
      </c>
      <c r="GM550" t="s">
        <v>1463</v>
      </c>
      <c r="GN550">
        <v>9000000</v>
      </c>
      <c r="GO550">
        <v>1968</v>
      </c>
      <c r="GP550">
        <v>5.9</v>
      </c>
      <c r="HC550" t="s">
        <v>12827</v>
      </c>
      <c r="HD550">
        <v>114</v>
      </c>
      <c r="HE550">
        <v>32721635</v>
      </c>
      <c r="HF550" t="s">
        <v>1014</v>
      </c>
      <c r="HG550" t="s">
        <v>12828</v>
      </c>
      <c r="HH550" t="s">
        <v>36</v>
      </c>
      <c r="HI550" t="s">
        <v>37</v>
      </c>
      <c r="HJ550">
        <v>15000000</v>
      </c>
      <c r="HK550">
        <v>2009</v>
      </c>
      <c r="HL550">
        <v>6.6</v>
      </c>
    </row>
    <row r="551" spans="2:220" x14ac:dyDescent="0.2">
      <c r="B551" t="s">
        <v>5347</v>
      </c>
      <c r="C551">
        <v>109</v>
      </c>
      <c r="D551">
        <v>37553932</v>
      </c>
      <c r="E551" t="s">
        <v>4363</v>
      </c>
      <c r="F551" t="s">
        <v>7417</v>
      </c>
      <c r="G551" t="s">
        <v>36</v>
      </c>
      <c r="H551" t="s">
        <v>37</v>
      </c>
      <c r="I551">
        <v>40000000</v>
      </c>
      <c r="J551">
        <v>2011</v>
      </c>
      <c r="K551">
        <v>6.7</v>
      </c>
      <c r="M551" t="s">
        <v>3345</v>
      </c>
      <c r="N551">
        <v>152</v>
      </c>
      <c r="O551">
        <v>32522352</v>
      </c>
      <c r="P551" t="s">
        <v>695</v>
      </c>
      <c r="Q551" t="s">
        <v>4303</v>
      </c>
      <c r="R551" t="s">
        <v>36</v>
      </c>
      <c r="S551" t="s">
        <v>37</v>
      </c>
      <c r="T551">
        <v>60000000</v>
      </c>
      <c r="U551">
        <v>2000</v>
      </c>
      <c r="V551">
        <v>7.9</v>
      </c>
      <c r="AT551" t="s">
        <v>2040</v>
      </c>
      <c r="AU551">
        <v>95</v>
      </c>
      <c r="AV551">
        <v>48291624</v>
      </c>
      <c r="AW551" t="s">
        <v>1949</v>
      </c>
      <c r="AX551" t="s">
        <v>4460</v>
      </c>
      <c r="AY551" t="s">
        <v>36</v>
      </c>
      <c r="AZ551" t="s">
        <v>37</v>
      </c>
      <c r="BA551">
        <v>58000000</v>
      </c>
      <c r="BB551">
        <v>2005</v>
      </c>
      <c r="BC551">
        <v>6.7</v>
      </c>
      <c r="BE551" t="s">
        <v>2244</v>
      </c>
      <c r="BF551">
        <v>114</v>
      </c>
      <c r="BG551">
        <v>6592103</v>
      </c>
      <c r="BH551" t="s">
        <v>3200</v>
      </c>
      <c r="BI551" t="s">
        <v>7710</v>
      </c>
      <c r="BJ551" t="s">
        <v>36</v>
      </c>
      <c r="BK551" t="s">
        <v>1463</v>
      </c>
      <c r="BL551">
        <v>35000000</v>
      </c>
      <c r="BM551">
        <v>2002</v>
      </c>
      <c r="BN551">
        <v>6.3</v>
      </c>
      <c r="CA551" t="s">
        <v>311</v>
      </c>
      <c r="CB551">
        <v>117</v>
      </c>
      <c r="CC551">
        <v>43290977</v>
      </c>
      <c r="CD551" t="s">
        <v>4270</v>
      </c>
      <c r="CE551" t="s">
        <v>4271</v>
      </c>
      <c r="CF551" t="s">
        <v>36</v>
      </c>
      <c r="CG551" t="s">
        <v>55</v>
      </c>
      <c r="CH551">
        <v>80000000</v>
      </c>
      <c r="CI551">
        <v>2010</v>
      </c>
      <c r="CJ551">
        <v>6.6</v>
      </c>
      <c r="CW551" t="s">
        <v>19262</v>
      </c>
      <c r="CX551">
        <v>91</v>
      </c>
      <c r="CY551">
        <v>15935068</v>
      </c>
      <c r="CZ551" t="s">
        <v>13482</v>
      </c>
      <c r="DA551" t="s">
        <v>19264</v>
      </c>
      <c r="DB551" t="s">
        <v>36</v>
      </c>
      <c r="DC551" t="s">
        <v>37</v>
      </c>
      <c r="DD551">
        <v>2500000</v>
      </c>
      <c r="DE551">
        <v>1993</v>
      </c>
      <c r="DF551">
        <v>4.3</v>
      </c>
      <c r="DS551" t="s">
        <v>13938</v>
      </c>
      <c r="DT551">
        <v>93</v>
      </c>
      <c r="DV551" t="s">
        <v>970</v>
      </c>
      <c r="DW551" t="s">
        <v>13939</v>
      </c>
      <c r="DX551" t="s">
        <v>36</v>
      </c>
      <c r="DY551" t="s">
        <v>37</v>
      </c>
      <c r="DZ551">
        <v>18000000</v>
      </c>
      <c r="EA551">
        <v>1982</v>
      </c>
      <c r="EB551">
        <v>6.1</v>
      </c>
      <c r="FV551" t="s">
        <v>9811</v>
      </c>
      <c r="FW551">
        <v>99</v>
      </c>
      <c r="FX551">
        <v>14983572</v>
      </c>
      <c r="FY551" t="s">
        <v>3420</v>
      </c>
      <c r="FZ551" t="s">
        <v>9812</v>
      </c>
      <c r="GA551" t="s">
        <v>36</v>
      </c>
      <c r="GB551" t="s">
        <v>37</v>
      </c>
      <c r="GC551">
        <v>25000000</v>
      </c>
      <c r="GD551">
        <v>2000</v>
      </c>
      <c r="GE551">
        <v>4.7</v>
      </c>
      <c r="GG551" t="s">
        <v>16031</v>
      </c>
      <c r="GH551">
        <v>93</v>
      </c>
      <c r="GJ551" t="s">
        <v>5574</v>
      </c>
      <c r="GK551" t="s">
        <v>16032</v>
      </c>
      <c r="GL551" t="s">
        <v>36</v>
      </c>
      <c r="GM551" t="s">
        <v>37</v>
      </c>
      <c r="GN551">
        <v>8000000</v>
      </c>
      <c r="GO551">
        <v>1981</v>
      </c>
      <c r="GP551">
        <v>5</v>
      </c>
      <c r="HC551" t="s">
        <v>14963</v>
      </c>
      <c r="HD551">
        <v>97</v>
      </c>
      <c r="HE551">
        <v>32600000</v>
      </c>
      <c r="HF551" t="s">
        <v>19743</v>
      </c>
      <c r="HG551" t="s">
        <v>19744</v>
      </c>
      <c r="HH551" t="s">
        <v>36</v>
      </c>
      <c r="HI551" t="s">
        <v>37</v>
      </c>
      <c r="HJ551">
        <v>1800000</v>
      </c>
      <c r="HK551">
        <v>1984</v>
      </c>
      <c r="HL551">
        <v>5.9</v>
      </c>
    </row>
    <row r="552" spans="2:220" x14ac:dyDescent="0.2">
      <c r="B552" t="s">
        <v>2154</v>
      </c>
      <c r="C552">
        <v>105</v>
      </c>
      <c r="D552">
        <v>37516013</v>
      </c>
      <c r="E552" t="s">
        <v>1814</v>
      </c>
      <c r="F552" t="s">
        <v>3598</v>
      </c>
      <c r="G552" t="s">
        <v>36</v>
      </c>
      <c r="H552" t="s">
        <v>37</v>
      </c>
      <c r="I552">
        <v>69000000</v>
      </c>
      <c r="J552">
        <v>2012</v>
      </c>
      <c r="K552">
        <v>5.9</v>
      </c>
      <c r="M552" t="s">
        <v>1079</v>
      </c>
      <c r="N552">
        <v>106</v>
      </c>
      <c r="O552">
        <v>32131830</v>
      </c>
      <c r="P552" t="s">
        <v>270</v>
      </c>
      <c r="Q552" t="s">
        <v>1082</v>
      </c>
      <c r="R552" t="s">
        <v>36</v>
      </c>
      <c r="S552" t="s">
        <v>37</v>
      </c>
      <c r="T552">
        <v>137000000</v>
      </c>
      <c r="U552">
        <v>2001</v>
      </c>
      <c r="V552">
        <v>6.4</v>
      </c>
      <c r="AT552" t="s">
        <v>9586</v>
      </c>
      <c r="AU552">
        <v>97</v>
      </c>
      <c r="AV552">
        <v>48237389</v>
      </c>
      <c r="AW552" t="s">
        <v>180</v>
      </c>
      <c r="AX552" t="s">
        <v>9588</v>
      </c>
      <c r="AY552" t="s">
        <v>36</v>
      </c>
      <c r="AZ552" t="s">
        <v>37</v>
      </c>
      <c r="BA552">
        <v>25000000</v>
      </c>
      <c r="BB552">
        <v>2008</v>
      </c>
      <c r="BC552">
        <v>5.5</v>
      </c>
      <c r="BE552" t="s">
        <v>19137</v>
      </c>
      <c r="BF552">
        <v>101</v>
      </c>
      <c r="BG552">
        <v>6517198</v>
      </c>
      <c r="BH552" t="s">
        <v>13826</v>
      </c>
      <c r="BI552" t="s">
        <v>19139</v>
      </c>
      <c r="BJ552" t="s">
        <v>2776</v>
      </c>
      <c r="BK552" t="s">
        <v>19143</v>
      </c>
      <c r="BL552">
        <v>3000000</v>
      </c>
      <c r="BM552">
        <v>2004</v>
      </c>
      <c r="BN552">
        <v>7.5</v>
      </c>
      <c r="CA552" t="s">
        <v>3834</v>
      </c>
      <c r="CB552">
        <v>121</v>
      </c>
      <c r="CC552">
        <v>43247140</v>
      </c>
      <c r="CD552" t="s">
        <v>3039</v>
      </c>
      <c r="CE552" t="s">
        <v>3837</v>
      </c>
      <c r="CF552" t="s">
        <v>36</v>
      </c>
      <c r="CG552" t="s">
        <v>55</v>
      </c>
      <c r="CH552">
        <v>55000000</v>
      </c>
      <c r="CI552">
        <v>2015</v>
      </c>
      <c r="CJ552">
        <v>7.1</v>
      </c>
      <c r="CW552" t="s">
        <v>19327</v>
      </c>
      <c r="CX552">
        <v>95</v>
      </c>
      <c r="CY552">
        <v>7888703</v>
      </c>
      <c r="CZ552" t="s">
        <v>19329</v>
      </c>
      <c r="DA552" t="s">
        <v>19330</v>
      </c>
      <c r="DB552" t="s">
        <v>36</v>
      </c>
      <c r="DC552" t="s">
        <v>37</v>
      </c>
      <c r="DD552">
        <v>3000000</v>
      </c>
      <c r="DE552">
        <v>1987</v>
      </c>
      <c r="DF552">
        <v>3.2</v>
      </c>
      <c r="DS552" t="s">
        <v>2493</v>
      </c>
      <c r="DT552">
        <v>96</v>
      </c>
      <c r="DV552" t="s">
        <v>18429</v>
      </c>
      <c r="DW552" t="s">
        <v>18430</v>
      </c>
      <c r="DX552" t="s">
        <v>36</v>
      </c>
      <c r="DY552" t="s">
        <v>37</v>
      </c>
      <c r="DZ552">
        <v>114000</v>
      </c>
      <c r="EA552">
        <v>1968</v>
      </c>
      <c r="EB552">
        <v>8</v>
      </c>
      <c r="FV552" t="s">
        <v>1250</v>
      </c>
      <c r="FW552">
        <v>102</v>
      </c>
      <c r="FX552">
        <v>14793904</v>
      </c>
      <c r="FY552" t="s">
        <v>2300</v>
      </c>
      <c r="FZ552" t="s">
        <v>11902</v>
      </c>
      <c r="GA552" t="s">
        <v>36</v>
      </c>
      <c r="GB552" t="s">
        <v>266</v>
      </c>
      <c r="GC552">
        <v>18000000</v>
      </c>
      <c r="GD552">
        <v>2009</v>
      </c>
      <c r="GE552">
        <v>5.3</v>
      </c>
      <c r="GH552">
        <v>60</v>
      </c>
      <c r="GJ552" t="s">
        <v>13384</v>
      </c>
      <c r="GK552" t="s">
        <v>16628</v>
      </c>
      <c r="GL552" t="s">
        <v>36</v>
      </c>
      <c r="GM552" t="s">
        <v>37</v>
      </c>
      <c r="GP552">
        <v>7.4</v>
      </c>
      <c r="HC552" t="s">
        <v>3776</v>
      </c>
      <c r="HD552">
        <v>135</v>
      </c>
      <c r="HE552">
        <v>32598931</v>
      </c>
      <c r="HF552" t="s">
        <v>3777</v>
      </c>
      <c r="HG552" t="s">
        <v>3778</v>
      </c>
      <c r="HH552" t="s">
        <v>36</v>
      </c>
      <c r="HI552" t="s">
        <v>37</v>
      </c>
      <c r="HJ552">
        <v>65000000</v>
      </c>
      <c r="HK552">
        <v>2000</v>
      </c>
      <c r="HL552">
        <v>6.2</v>
      </c>
    </row>
    <row r="553" spans="2:220" x14ac:dyDescent="0.2">
      <c r="B553" t="s">
        <v>4210</v>
      </c>
      <c r="C553">
        <v>83</v>
      </c>
      <c r="D553">
        <v>37053924</v>
      </c>
      <c r="E553" t="s">
        <v>4142</v>
      </c>
      <c r="F553" t="s">
        <v>8940</v>
      </c>
      <c r="G553" t="s">
        <v>36</v>
      </c>
      <c r="H553" t="s">
        <v>765</v>
      </c>
      <c r="I553">
        <v>28000000</v>
      </c>
      <c r="J553">
        <v>2011</v>
      </c>
      <c r="K553">
        <v>6.1</v>
      </c>
      <c r="M553" t="s">
        <v>5832</v>
      </c>
      <c r="N553">
        <v>93</v>
      </c>
      <c r="O553">
        <v>32055248</v>
      </c>
      <c r="P553" t="s">
        <v>2959</v>
      </c>
      <c r="Q553" t="s">
        <v>6615</v>
      </c>
      <c r="R553" t="s">
        <v>36</v>
      </c>
      <c r="S553" t="s">
        <v>37</v>
      </c>
      <c r="T553">
        <v>25000000</v>
      </c>
      <c r="U553">
        <v>1994</v>
      </c>
      <c r="V553">
        <v>6</v>
      </c>
      <c r="AT553" t="s">
        <v>5827</v>
      </c>
      <c r="AU553">
        <v>93</v>
      </c>
      <c r="AV553">
        <v>48114556</v>
      </c>
      <c r="AW553" t="s">
        <v>5229</v>
      </c>
      <c r="AX553" t="s">
        <v>5829</v>
      </c>
      <c r="AY553" t="s">
        <v>36</v>
      </c>
      <c r="AZ553" t="s">
        <v>37</v>
      </c>
      <c r="BA553">
        <v>26000000</v>
      </c>
      <c r="BB553">
        <v>2004</v>
      </c>
      <c r="BC553">
        <v>4.3</v>
      </c>
      <c r="BE553" t="s">
        <v>7055</v>
      </c>
      <c r="BF553">
        <v>118</v>
      </c>
      <c r="BG553">
        <v>6482195</v>
      </c>
      <c r="BH553" t="s">
        <v>7057</v>
      </c>
      <c r="BI553" t="s">
        <v>7058</v>
      </c>
      <c r="BJ553" t="s">
        <v>36</v>
      </c>
      <c r="BK553" t="s">
        <v>37</v>
      </c>
      <c r="BL553">
        <v>37000000</v>
      </c>
      <c r="BM553">
        <v>1997</v>
      </c>
      <c r="BN553">
        <v>6.4</v>
      </c>
      <c r="CA553" t="s">
        <v>7202</v>
      </c>
      <c r="CB553">
        <v>104</v>
      </c>
      <c r="CC553">
        <v>43097652</v>
      </c>
      <c r="CD553" t="s">
        <v>845</v>
      </c>
      <c r="CE553" t="s">
        <v>8931</v>
      </c>
      <c r="CF553" t="s">
        <v>36</v>
      </c>
      <c r="CG553" t="s">
        <v>37</v>
      </c>
      <c r="CH553">
        <v>28000000</v>
      </c>
      <c r="CI553">
        <v>2007</v>
      </c>
      <c r="CJ553">
        <v>6.3</v>
      </c>
      <c r="CW553" t="s">
        <v>17769</v>
      </c>
      <c r="CX553">
        <v>97</v>
      </c>
      <c r="CY553">
        <v>7282851</v>
      </c>
      <c r="CZ553" t="s">
        <v>19334</v>
      </c>
      <c r="DA553" t="s">
        <v>19335</v>
      </c>
      <c r="DB553" t="s">
        <v>36</v>
      </c>
      <c r="DC553" t="s">
        <v>37</v>
      </c>
      <c r="DD553">
        <v>3000000</v>
      </c>
      <c r="DE553">
        <v>1988</v>
      </c>
      <c r="DF553">
        <v>6.5</v>
      </c>
      <c r="DS553" t="s">
        <v>5875</v>
      </c>
      <c r="DT553">
        <v>89</v>
      </c>
      <c r="DV553" t="s">
        <v>18645</v>
      </c>
      <c r="DW553" t="s">
        <v>23692</v>
      </c>
      <c r="DX553" t="s">
        <v>36</v>
      </c>
      <c r="DY553" t="s">
        <v>37</v>
      </c>
      <c r="DZ553">
        <v>20000</v>
      </c>
      <c r="EA553">
        <v>1977</v>
      </c>
      <c r="EB553">
        <v>7.4</v>
      </c>
      <c r="FV553" t="s">
        <v>7425</v>
      </c>
      <c r="FW553">
        <v>110</v>
      </c>
      <c r="FX553">
        <v>14589444</v>
      </c>
      <c r="FY553" t="s">
        <v>9821</v>
      </c>
      <c r="FZ553" t="s">
        <v>9822</v>
      </c>
      <c r="GA553" t="s">
        <v>36</v>
      </c>
      <c r="GB553" t="s">
        <v>37</v>
      </c>
      <c r="GC553">
        <v>25000000</v>
      </c>
      <c r="GD553">
        <v>2004</v>
      </c>
      <c r="GE553">
        <v>6.8</v>
      </c>
      <c r="GG553" t="s">
        <v>16724</v>
      </c>
      <c r="GH553">
        <v>177</v>
      </c>
      <c r="GJ553" t="s">
        <v>16726</v>
      </c>
      <c r="GK553" t="s">
        <v>16727</v>
      </c>
      <c r="GL553" t="s">
        <v>5639</v>
      </c>
      <c r="GM553" t="s">
        <v>7168</v>
      </c>
      <c r="GN553">
        <v>7000000</v>
      </c>
      <c r="GO553">
        <v>2013</v>
      </c>
      <c r="GP553">
        <v>6.7</v>
      </c>
      <c r="HC553" t="s">
        <v>17590</v>
      </c>
      <c r="HD553">
        <v>101</v>
      </c>
      <c r="HE553">
        <v>32453345</v>
      </c>
      <c r="HF553" t="s">
        <v>17592</v>
      </c>
      <c r="HG553" t="s">
        <v>17593</v>
      </c>
      <c r="HH553" t="s">
        <v>36</v>
      </c>
      <c r="HI553" t="s">
        <v>37</v>
      </c>
      <c r="HJ553">
        <v>5000000</v>
      </c>
      <c r="HK553">
        <v>2014</v>
      </c>
      <c r="HL553">
        <v>5</v>
      </c>
    </row>
    <row r="554" spans="2:220" x14ac:dyDescent="0.2">
      <c r="B554" t="s">
        <v>3374</v>
      </c>
      <c r="C554">
        <v>94</v>
      </c>
      <c r="D554">
        <v>36985501</v>
      </c>
      <c r="E554" t="s">
        <v>3005</v>
      </c>
      <c r="F554" t="s">
        <v>9290</v>
      </c>
      <c r="G554" t="s">
        <v>36</v>
      </c>
      <c r="H554" t="s">
        <v>37</v>
      </c>
      <c r="I554">
        <v>26000000</v>
      </c>
      <c r="J554">
        <v>2002</v>
      </c>
      <c r="K554">
        <v>5.2</v>
      </c>
      <c r="M554" t="s">
        <v>6618</v>
      </c>
      <c r="N554">
        <v>129</v>
      </c>
      <c r="O554">
        <v>31836745</v>
      </c>
      <c r="P554" t="s">
        <v>320</v>
      </c>
      <c r="Q554" t="s">
        <v>6621</v>
      </c>
      <c r="R554" t="s">
        <v>36</v>
      </c>
      <c r="S554" t="s">
        <v>37</v>
      </c>
      <c r="T554">
        <v>40000000</v>
      </c>
      <c r="U554">
        <v>2011</v>
      </c>
      <c r="V554">
        <v>6.9</v>
      </c>
      <c r="AT554" t="s">
        <v>690</v>
      </c>
      <c r="AU554">
        <v>117</v>
      </c>
      <c r="AV554">
        <v>48043505</v>
      </c>
      <c r="AW554" t="s">
        <v>8935</v>
      </c>
      <c r="AX554" t="s">
        <v>8936</v>
      </c>
      <c r="AY554" t="s">
        <v>36</v>
      </c>
      <c r="AZ554" t="s">
        <v>55</v>
      </c>
      <c r="BA554">
        <v>30000000</v>
      </c>
      <c r="BB554">
        <v>2010</v>
      </c>
      <c r="BC554">
        <v>7.7</v>
      </c>
      <c r="BE554" t="s">
        <v>5474</v>
      </c>
      <c r="BF554">
        <v>88</v>
      </c>
      <c r="BG554">
        <v>6471394</v>
      </c>
      <c r="BH554" t="s">
        <v>464</v>
      </c>
      <c r="BI554" t="s">
        <v>5476</v>
      </c>
      <c r="BJ554" t="s">
        <v>36</v>
      </c>
      <c r="BK554" t="s">
        <v>37</v>
      </c>
      <c r="BL554">
        <v>50000000</v>
      </c>
      <c r="BM554">
        <v>2004</v>
      </c>
      <c r="BN554">
        <v>4.9000000000000004</v>
      </c>
      <c r="CA554" t="s">
        <v>3120</v>
      </c>
      <c r="CB554">
        <v>97</v>
      </c>
      <c r="CC554">
        <v>43022524</v>
      </c>
      <c r="CD554" t="s">
        <v>1744</v>
      </c>
      <c r="CE554" t="s">
        <v>12762</v>
      </c>
      <c r="CF554" t="s">
        <v>36</v>
      </c>
      <c r="CG554" t="s">
        <v>37</v>
      </c>
      <c r="CH554">
        <v>15000000</v>
      </c>
      <c r="CI554">
        <v>1997</v>
      </c>
      <c r="CJ554">
        <v>7.1</v>
      </c>
      <c r="CW554" t="s">
        <v>19374</v>
      </c>
      <c r="CX554">
        <v>89</v>
      </c>
      <c r="CZ554" t="s">
        <v>19377</v>
      </c>
      <c r="DA554" t="s">
        <v>19378</v>
      </c>
      <c r="DB554" t="s">
        <v>36</v>
      </c>
      <c r="DC554" t="s">
        <v>37</v>
      </c>
      <c r="DD554">
        <v>3000000</v>
      </c>
      <c r="DE554">
        <v>1971</v>
      </c>
      <c r="DF554">
        <v>7.8</v>
      </c>
      <c r="DS554" t="s">
        <v>23759</v>
      </c>
      <c r="DT554">
        <v>106</v>
      </c>
      <c r="DV554" t="s">
        <v>17503</v>
      </c>
      <c r="DW554" t="s">
        <v>23761</v>
      </c>
      <c r="DX554" t="s">
        <v>36</v>
      </c>
      <c r="DY554" t="s">
        <v>37</v>
      </c>
      <c r="EA554">
        <v>1971</v>
      </c>
      <c r="EB554">
        <v>6.8</v>
      </c>
      <c r="FV554" t="s">
        <v>253</v>
      </c>
      <c r="FW554">
        <v>106</v>
      </c>
      <c r="FX554">
        <v>14479776</v>
      </c>
      <c r="FY554" t="s">
        <v>50</v>
      </c>
      <c r="FZ554" t="s">
        <v>15073</v>
      </c>
      <c r="GA554" t="s">
        <v>36</v>
      </c>
      <c r="GB554" t="s">
        <v>37</v>
      </c>
      <c r="GC554">
        <v>10000000</v>
      </c>
      <c r="GD554">
        <v>2014</v>
      </c>
      <c r="GE554">
        <v>7</v>
      </c>
      <c r="GG554" t="s">
        <v>16770</v>
      </c>
      <c r="GH554">
        <v>97</v>
      </c>
      <c r="GJ554" t="s">
        <v>16772</v>
      </c>
      <c r="GK554" t="s">
        <v>16773</v>
      </c>
      <c r="GL554" t="s">
        <v>36</v>
      </c>
      <c r="GM554" t="s">
        <v>37</v>
      </c>
      <c r="GO554">
        <v>2008</v>
      </c>
      <c r="GP554">
        <v>7.4</v>
      </c>
      <c r="HC554" t="s">
        <v>15958</v>
      </c>
      <c r="HD554">
        <v>117</v>
      </c>
      <c r="HE554">
        <v>32279955</v>
      </c>
      <c r="HF554" t="s">
        <v>371</v>
      </c>
      <c r="HG554" t="s">
        <v>15959</v>
      </c>
      <c r="HH554" t="s">
        <v>36</v>
      </c>
      <c r="HI554" t="s">
        <v>37</v>
      </c>
      <c r="HJ554">
        <v>8500000</v>
      </c>
      <c r="HK554">
        <v>2014</v>
      </c>
      <c r="HL554">
        <v>7.9</v>
      </c>
    </row>
    <row r="555" spans="2:220" x14ac:dyDescent="0.2">
      <c r="B555" t="s">
        <v>1056</v>
      </c>
      <c r="C555">
        <v>102</v>
      </c>
      <c r="D555">
        <v>36883539</v>
      </c>
      <c r="E555" t="s">
        <v>975</v>
      </c>
      <c r="F555" t="s">
        <v>5891</v>
      </c>
      <c r="G555" t="s">
        <v>36</v>
      </c>
      <c r="H555" t="s">
        <v>765</v>
      </c>
      <c r="I555">
        <v>52000000</v>
      </c>
      <c r="J555">
        <v>2006</v>
      </c>
      <c r="K555">
        <v>6.6</v>
      </c>
      <c r="M555" t="s">
        <v>8437</v>
      </c>
      <c r="N555">
        <v>79</v>
      </c>
      <c r="O555">
        <v>31743332</v>
      </c>
      <c r="P555" t="s">
        <v>3258</v>
      </c>
      <c r="Q555" t="s">
        <v>8440</v>
      </c>
      <c r="R555" t="s">
        <v>36</v>
      </c>
      <c r="S555" t="s">
        <v>37</v>
      </c>
      <c r="T555">
        <v>30000000</v>
      </c>
      <c r="U555">
        <v>2009</v>
      </c>
      <c r="V555">
        <v>7.1</v>
      </c>
      <c r="AT555" t="s">
        <v>7115</v>
      </c>
      <c r="AU555">
        <v>96</v>
      </c>
      <c r="AV555">
        <v>48006503</v>
      </c>
      <c r="AW555" t="s">
        <v>639</v>
      </c>
      <c r="AX555" t="s">
        <v>7117</v>
      </c>
      <c r="AY555" t="s">
        <v>36</v>
      </c>
      <c r="AZ555" t="s">
        <v>37</v>
      </c>
      <c r="BA555">
        <v>37000000</v>
      </c>
      <c r="BB555">
        <v>2008</v>
      </c>
      <c r="BC555">
        <v>6</v>
      </c>
      <c r="BE555" t="s">
        <v>884</v>
      </c>
      <c r="BF555">
        <v>119</v>
      </c>
      <c r="BG555">
        <v>6047856</v>
      </c>
      <c r="BH555" t="s">
        <v>15686</v>
      </c>
      <c r="BI555" t="s">
        <v>15687</v>
      </c>
      <c r="BJ555" t="s">
        <v>36</v>
      </c>
      <c r="BK555" t="s">
        <v>37</v>
      </c>
      <c r="BL555">
        <v>8500000</v>
      </c>
      <c r="BM555">
        <v>2000</v>
      </c>
      <c r="BN555">
        <v>6.7</v>
      </c>
      <c r="CA555" t="s">
        <v>12772</v>
      </c>
      <c r="CB555">
        <v>112</v>
      </c>
      <c r="CC555">
        <v>42919096</v>
      </c>
      <c r="CD555" t="s">
        <v>1070</v>
      </c>
      <c r="CE555" t="s">
        <v>12773</v>
      </c>
      <c r="CF555" t="s">
        <v>36</v>
      </c>
      <c r="CG555" t="s">
        <v>37</v>
      </c>
      <c r="CH555">
        <v>15000000</v>
      </c>
      <c r="CI555">
        <v>2013</v>
      </c>
      <c r="CJ555">
        <v>6.5</v>
      </c>
      <c r="CW555" t="s">
        <v>19382</v>
      </c>
      <c r="CX555">
        <v>98</v>
      </c>
      <c r="CY555">
        <v>3902679</v>
      </c>
      <c r="CZ555" t="s">
        <v>6214</v>
      </c>
      <c r="DA555" t="s">
        <v>19383</v>
      </c>
      <c r="DB555" t="s">
        <v>36</v>
      </c>
      <c r="DC555" t="s">
        <v>37</v>
      </c>
      <c r="DD555">
        <v>3000000</v>
      </c>
      <c r="DE555">
        <v>1993</v>
      </c>
      <c r="DF555">
        <v>5.3</v>
      </c>
      <c r="DS555" t="s">
        <v>23817</v>
      </c>
      <c r="DT555">
        <v>70</v>
      </c>
      <c r="DV555" t="s">
        <v>23819</v>
      </c>
      <c r="DW555" t="s">
        <v>23820</v>
      </c>
      <c r="DX555" t="s">
        <v>36</v>
      </c>
      <c r="DY555" t="s">
        <v>37</v>
      </c>
      <c r="DZ555">
        <v>62000</v>
      </c>
      <c r="EA555">
        <v>1962</v>
      </c>
      <c r="EB555">
        <v>4.0999999999999996</v>
      </c>
      <c r="FV555" t="s">
        <v>4237</v>
      </c>
      <c r="FW555">
        <v>110</v>
      </c>
      <c r="FX555">
        <v>14469428</v>
      </c>
      <c r="FY555" t="s">
        <v>902</v>
      </c>
      <c r="FZ555" t="s">
        <v>9322</v>
      </c>
      <c r="GA555" t="s">
        <v>36</v>
      </c>
      <c r="GB555" t="s">
        <v>37</v>
      </c>
      <c r="GC555">
        <v>26000000</v>
      </c>
      <c r="GD555">
        <v>2004</v>
      </c>
      <c r="GE555">
        <v>5.2</v>
      </c>
      <c r="GG555" t="s">
        <v>7279</v>
      </c>
      <c r="GH555">
        <v>115</v>
      </c>
      <c r="GJ555" t="s">
        <v>16888</v>
      </c>
      <c r="GK555" t="s">
        <v>16889</v>
      </c>
      <c r="GL555" t="s">
        <v>36</v>
      </c>
      <c r="GM555" t="s">
        <v>37</v>
      </c>
      <c r="GN555">
        <v>6500000</v>
      </c>
      <c r="GO555">
        <v>1971</v>
      </c>
      <c r="GP555">
        <v>7.2</v>
      </c>
      <c r="HC555" t="s">
        <v>1524</v>
      </c>
      <c r="HD555">
        <v>106</v>
      </c>
      <c r="HE555">
        <v>32154410</v>
      </c>
      <c r="HF555" t="s">
        <v>442</v>
      </c>
      <c r="HG555" t="s">
        <v>8444</v>
      </c>
      <c r="HH555" t="s">
        <v>36</v>
      </c>
      <c r="HI555" t="s">
        <v>37</v>
      </c>
      <c r="HJ555">
        <v>30000000</v>
      </c>
      <c r="HK555">
        <v>2013</v>
      </c>
      <c r="HL555">
        <v>7.1</v>
      </c>
    </row>
    <row r="556" spans="2:220" x14ac:dyDescent="0.2">
      <c r="B556" t="s">
        <v>526</v>
      </c>
      <c r="C556">
        <v>107</v>
      </c>
      <c r="D556">
        <v>36874745</v>
      </c>
      <c r="E556" t="s">
        <v>9860</v>
      </c>
      <c r="F556" t="s">
        <v>10897</v>
      </c>
      <c r="G556" t="s">
        <v>36</v>
      </c>
      <c r="H556" t="s">
        <v>37</v>
      </c>
      <c r="I556">
        <v>20000000</v>
      </c>
      <c r="J556">
        <v>2016</v>
      </c>
      <c r="K556">
        <v>6.3</v>
      </c>
      <c r="M556" t="s">
        <v>497</v>
      </c>
      <c r="N556">
        <v>121</v>
      </c>
      <c r="O556">
        <v>31704416</v>
      </c>
      <c r="P556" t="s">
        <v>1044</v>
      </c>
      <c r="Q556" t="s">
        <v>1045</v>
      </c>
      <c r="R556" t="s">
        <v>36</v>
      </c>
      <c r="S556" t="s">
        <v>37</v>
      </c>
      <c r="T556">
        <v>135000000</v>
      </c>
      <c r="U556">
        <v>2005</v>
      </c>
      <c r="V556">
        <v>5</v>
      </c>
      <c r="AT556" t="s">
        <v>807</v>
      </c>
      <c r="AU556">
        <v>88</v>
      </c>
      <c r="AV556">
        <v>47811275</v>
      </c>
      <c r="AW556" t="s">
        <v>8303</v>
      </c>
      <c r="AX556" t="s">
        <v>12755</v>
      </c>
      <c r="AY556" t="s">
        <v>36</v>
      </c>
      <c r="AZ556" t="s">
        <v>37</v>
      </c>
      <c r="BA556">
        <v>15000000</v>
      </c>
      <c r="BB556">
        <v>2002</v>
      </c>
      <c r="BC556">
        <v>5.4</v>
      </c>
      <c r="BE556" t="s">
        <v>15137</v>
      </c>
      <c r="BF556">
        <v>96</v>
      </c>
      <c r="BG556">
        <v>6044618</v>
      </c>
      <c r="BH556" t="s">
        <v>4835</v>
      </c>
      <c r="BI556" t="s">
        <v>15139</v>
      </c>
      <c r="BJ556" t="s">
        <v>36</v>
      </c>
      <c r="BK556" t="s">
        <v>37</v>
      </c>
      <c r="BL556">
        <v>10000000</v>
      </c>
      <c r="BM556">
        <v>2002</v>
      </c>
      <c r="BN556">
        <v>5.6</v>
      </c>
      <c r="CA556" t="s">
        <v>12772</v>
      </c>
      <c r="CB556">
        <v>112</v>
      </c>
      <c r="CC556">
        <v>42919096</v>
      </c>
      <c r="CD556" t="s">
        <v>1070</v>
      </c>
      <c r="CE556" t="s">
        <v>12773</v>
      </c>
      <c r="CF556" t="s">
        <v>36</v>
      </c>
      <c r="CG556" t="s">
        <v>37</v>
      </c>
      <c r="CH556">
        <v>15000000</v>
      </c>
      <c r="CI556">
        <v>2013</v>
      </c>
      <c r="CJ556">
        <v>6.5</v>
      </c>
      <c r="CW556" t="s">
        <v>253</v>
      </c>
      <c r="CX556">
        <v>108</v>
      </c>
      <c r="CY556">
        <v>334185206</v>
      </c>
      <c r="CZ556" t="s">
        <v>42</v>
      </c>
      <c r="DA556" t="s">
        <v>254</v>
      </c>
      <c r="DB556" t="s">
        <v>36</v>
      </c>
      <c r="DC556" t="s">
        <v>37</v>
      </c>
      <c r="DD556">
        <v>200000000</v>
      </c>
      <c r="DE556">
        <v>2010</v>
      </c>
      <c r="DF556">
        <v>6.5</v>
      </c>
      <c r="DS556" t="s">
        <v>17611</v>
      </c>
      <c r="DT556">
        <v>87</v>
      </c>
      <c r="DV556" t="s">
        <v>23836</v>
      </c>
      <c r="DW556" t="s">
        <v>23837</v>
      </c>
      <c r="DX556" t="s">
        <v>36</v>
      </c>
      <c r="DY556" t="s">
        <v>37</v>
      </c>
      <c r="DZ556">
        <v>70000</v>
      </c>
      <c r="EA556">
        <v>2011</v>
      </c>
      <c r="EB556">
        <v>5.8</v>
      </c>
      <c r="FV556" t="s">
        <v>4435</v>
      </c>
      <c r="FW556">
        <v>103</v>
      </c>
      <c r="FX556">
        <v>14448589</v>
      </c>
      <c r="FY556" t="s">
        <v>563</v>
      </c>
      <c r="FZ556" t="s">
        <v>6751</v>
      </c>
      <c r="GA556" t="s">
        <v>36</v>
      </c>
      <c r="GB556" t="s">
        <v>37</v>
      </c>
      <c r="GC556">
        <v>40000000</v>
      </c>
      <c r="GD556">
        <v>2002</v>
      </c>
      <c r="GE556">
        <v>5.8</v>
      </c>
      <c r="GG556" t="s">
        <v>16954</v>
      </c>
      <c r="GH556">
        <v>108</v>
      </c>
      <c r="GJ556" t="s">
        <v>16956</v>
      </c>
      <c r="GK556" t="s">
        <v>16957</v>
      </c>
      <c r="GL556" t="s">
        <v>36</v>
      </c>
      <c r="GM556" t="s">
        <v>37</v>
      </c>
      <c r="GN556">
        <v>4000000</v>
      </c>
      <c r="GO556">
        <v>1985</v>
      </c>
      <c r="GP556">
        <v>7.3</v>
      </c>
      <c r="HC556" t="s">
        <v>1524</v>
      </c>
      <c r="HD556">
        <v>106</v>
      </c>
      <c r="HE556">
        <v>32154410</v>
      </c>
      <c r="HF556" t="s">
        <v>442</v>
      </c>
      <c r="HG556" t="s">
        <v>8444</v>
      </c>
      <c r="HH556" t="s">
        <v>36</v>
      </c>
      <c r="HI556" t="s">
        <v>37</v>
      </c>
      <c r="HJ556">
        <v>30000000</v>
      </c>
      <c r="HK556">
        <v>2013</v>
      </c>
      <c r="HL556">
        <v>7.1</v>
      </c>
    </row>
    <row r="557" spans="2:220" x14ac:dyDescent="0.2">
      <c r="B557" t="s">
        <v>9582</v>
      </c>
      <c r="C557">
        <v>98</v>
      </c>
      <c r="D557">
        <v>36833473</v>
      </c>
      <c r="E557" t="s">
        <v>500</v>
      </c>
      <c r="F557" t="s">
        <v>9583</v>
      </c>
      <c r="G557" t="s">
        <v>36</v>
      </c>
      <c r="H557" t="s">
        <v>1463</v>
      </c>
      <c r="I557">
        <v>25000000</v>
      </c>
      <c r="J557">
        <v>2001</v>
      </c>
      <c r="K557">
        <v>6.6</v>
      </c>
      <c r="M557" t="s">
        <v>3514</v>
      </c>
      <c r="N557">
        <v>139</v>
      </c>
      <c r="O557">
        <v>31600000</v>
      </c>
      <c r="P557" t="s">
        <v>226</v>
      </c>
      <c r="Q557" t="s">
        <v>8962</v>
      </c>
      <c r="R557" t="s">
        <v>36</v>
      </c>
      <c r="S557" t="s">
        <v>37</v>
      </c>
      <c r="T557">
        <v>28000000</v>
      </c>
      <c r="U557">
        <v>1995</v>
      </c>
      <c r="V557">
        <v>6.9</v>
      </c>
      <c r="AT557" t="s">
        <v>807</v>
      </c>
      <c r="AU557">
        <v>88</v>
      </c>
      <c r="AV557">
        <v>47811275</v>
      </c>
      <c r="AW557" t="s">
        <v>8303</v>
      </c>
      <c r="AX557" t="s">
        <v>12755</v>
      </c>
      <c r="AY557" t="s">
        <v>36</v>
      </c>
      <c r="AZ557" t="s">
        <v>37</v>
      </c>
      <c r="BA557">
        <v>15000000</v>
      </c>
      <c r="BB557">
        <v>2002</v>
      </c>
      <c r="BC557">
        <v>5.4</v>
      </c>
      <c r="BE557" t="s">
        <v>3514</v>
      </c>
      <c r="BF557">
        <v>116</v>
      </c>
      <c r="BG557">
        <v>5851188</v>
      </c>
      <c r="BH557" t="s">
        <v>3516</v>
      </c>
      <c r="BI557" t="s">
        <v>3517</v>
      </c>
      <c r="BJ557" t="s">
        <v>36</v>
      </c>
      <c r="BK557" t="s">
        <v>55</v>
      </c>
      <c r="BL557">
        <v>70000000</v>
      </c>
      <c r="BM557">
        <v>2006</v>
      </c>
      <c r="BN557">
        <v>4.2</v>
      </c>
      <c r="CA557" t="s">
        <v>2264</v>
      </c>
      <c r="CB557">
        <v>111</v>
      </c>
      <c r="CC557">
        <v>42877165</v>
      </c>
      <c r="CD557" t="s">
        <v>389</v>
      </c>
      <c r="CE557" t="s">
        <v>2265</v>
      </c>
      <c r="CF557" t="s">
        <v>36</v>
      </c>
      <c r="CG557" t="s">
        <v>37</v>
      </c>
      <c r="CH557">
        <v>86000000</v>
      </c>
      <c r="CI557">
        <v>1997</v>
      </c>
      <c r="CJ557">
        <v>6.1</v>
      </c>
      <c r="CW557" t="s">
        <v>855</v>
      </c>
      <c r="CX557">
        <v>105</v>
      </c>
      <c r="CY557">
        <v>201148159</v>
      </c>
      <c r="CZ557" t="s">
        <v>592</v>
      </c>
      <c r="DA557" t="s">
        <v>1995</v>
      </c>
      <c r="DB557" t="s">
        <v>36</v>
      </c>
      <c r="DC557" t="s">
        <v>37</v>
      </c>
      <c r="DD557">
        <v>95000000</v>
      </c>
      <c r="DE557">
        <v>2015</v>
      </c>
      <c r="DF557">
        <v>7</v>
      </c>
      <c r="DS557" t="s">
        <v>23862</v>
      </c>
      <c r="DT557">
        <v>93</v>
      </c>
      <c r="DV557" t="s">
        <v>2836</v>
      </c>
      <c r="DW557" t="s">
        <v>23865</v>
      </c>
      <c r="DX557" t="s">
        <v>36</v>
      </c>
      <c r="DY557" t="s">
        <v>37</v>
      </c>
      <c r="DZ557">
        <v>60000</v>
      </c>
      <c r="EA557">
        <v>2012</v>
      </c>
      <c r="EB557">
        <v>3.4</v>
      </c>
      <c r="FV557" t="s">
        <v>7202</v>
      </c>
      <c r="FW557">
        <v>127</v>
      </c>
      <c r="FX557">
        <v>14378353</v>
      </c>
      <c r="FY557" t="s">
        <v>964</v>
      </c>
      <c r="FZ557" t="s">
        <v>7204</v>
      </c>
      <c r="GA557" t="s">
        <v>36</v>
      </c>
      <c r="GB557" t="s">
        <v>37</v>
      </c>
      <c r="GC557">
        <v>36000000</v>
      </c>
      <c r="GD557">
        <v>1999</v>
      </c>
      <c r="GE557">
        <v>6.8</v>
      </c>
      <c r="GG557" t="s">
        <v>5401</v>
      </c>
      <c r="GH557">
        <v>89</v>
      </c>
      <c r="GJ557" t="s">
        <v>17294</v>
      </c>
      <c r="GK557" t="s">
        <v>17295</v>
      </c>
      <c r="GL557" t="s">
        <v>36</v>
      </c>
      <c r="GM557" t="s">
        <v>266</v>
      </c>
      <c r="GN557">
        <v>5952000</v>
      </c>
      <c r="GO557">
        <v>1983</v>
      </c>
      <c r="GP557">
        <v>7.3</v>
      </c>
      <c r="HC557" t="s">
        <v>874</v>
      </c>
      <c r="HD557">
        <v>96</v>
      </c>
      <c r="HE557">
        <v>32131483</v>
      </c>
      <c r="HF557" t="s">
        <v>1568</v>
      </c>
      <c r="HG557" t="s">
        <v>16473</v>
      </c>
      <c r="HH557" t="s">
        <v>36</v>
      </c>
      <c r="HI557" t="s">
        <v>37</v>
      </c>
      <c r="HJ557">
        <v>11000000</v>
      </c>
      <c r="HK557">
        <v>2003</v>
      </c>
      <c r="HL557">
        <v>4.9000000000000004</v>
      </c>
    </row>
    <row r="558" spans="2:220" x14ac:dyDescent="0.2">
      <c r="B558" t="s">
        <v>5587</v>
      </c>
      <c r="C558">
        <v>112</v>
      </c>
      <c r="D558">
        <v>36665854</v>
      </c>
      <c r="E558" t="s">
        <v>1188</v>
      </c>
      <c r="F558" t="s">
        <v>6688</v>
      </c>
      <c r="G558" t="s">
        <v>36</v>
      </c>
      <c r="H558" t="s">
        <v>1463</v>
      </c>
      <c r="I558">
        <v>40000000</v>
      </c>
      <c r="J558">
        <v>2011</v>
      </c>
      <c r="K558">
        <v>6.4</v>
      </c>
      <c r="M558" t="s">
        <v>9637</v>
      </c>
      <c r="N558">
        <v>97</v>
      </c>
      <c r="O558">
        <v>31526393</v>
      </c>
      <c r="P558" t="s">
        <v>9639</v>
      </c>
      <c r="Q558" t="s">
        <v>9640</v>
      </c>
      <c r="R558" t="s">
        <v>36</v>
      </c>
      <c r="S558" t="s">
        <v>37</v>
      </c>
      <c r="T558">
        <v>25000000</v>
      </c>
      <c r="U558">
        <v>2004</v>
      </c>
      <c r="V558">
        <v>4.5999999999999996</v>
      </c>
      <c r="AT558" t="s">
        <v>223</v>
      </c>
      <c r="AU558">
        <v>104</v>
      </c>
      <c r="AV558">
        <v>47592825</v>
      </c>
      <c r="AW558" t="s">
        <v>1070</v>
      </c>
      <c r="AX558" t="s">
        <v>2401</v>
      </c>
      <c r="AY558" t="s">
        <v>36</v>
      </c>
      <c r="AZ558" t="s">
        <v>37</v>
      </c>
      <c r="BA558">
        <v>85000000</v>
      </c>
      <c r="BB558">
        <v>2003</v>
      </c>
      <c r="BC558">
        <v>6.7</v>
      </c>
      <c r="BE558" t="s">
        <v>11359</v>
      </c>
      <c r="BF558">
        <v>125</v>
      </c>
      <c r="BG558">
        <v>5749134</v>
      </c>
      <c r="BH558" t="s">
        <v>2036</v>
      </c>
      <c r="BI558" t="s">
        <v>11360</v>
      </c>
      <c r="BJ558" t="s">
        <v>36</v>
      </c>
      <c r="BK558" t="s">
        <v>37</v>
      </c>
      <c r="BL558">
        <v>20000000</v>
      </c>
      <c r="BM558">
        <v>2014</v>
      </c>
      <c r="BN558">
        <v>7</v>
      </c>
      <c r="CA558" t="s">
        <v>1062</v>
      </c>
      <c r="CB558">
        <v>136</v>
      </c>
      <c r="CC558">
        <v>42700000</v>
      </c>
      <c r="CD558" t="s">
        <v>104</v>
      </c>
      <c r="CE558" t="s">
        <v>12355</v>
      </c>
      <c r="CF558" t="s">
        <v>36</v>
      </c>
      <c r="CG558" t="s">
        <v>37</v>
      </c>
      <c r="CH558">
        <v>16500000</v>
      </c>
      <c r="CI558">
        <v>1995</v>
      </c>
      <c r="CJ558">
        <v>7.7</v>
      </c>
      <c r="CW558" t="s">
        <v>1056</v>
      </c>
      <c r="CX558">
        <v>107</v>
      </c>
      <c r="CZ558" t="s">
        <v>9491</v>
      </c>
      <c r="DA558" t="s">
        <v>9492</v>
      </c>
      <c r="DB558" t="s">
        <v>36</v>
      </c>
      <c r="DC558" t="s">
        <v>55</v>
      </c>
      <c r="DD558">
        <v>2800000</v>
      </c>
      <c r="DE558">
        <v>1976</v>
      </c>
      <c r="DF558">
        <v>7.6</v>
      </c>
      <c r="DS558" t="s">
        <v>23878</v>
      </c>
      <c r="DT558">
        <v>47</v>
      </c>
      <c r="DV558" t="s">
        <v>23880</v>
      </c>
      <c r="DW558" t="s">
        <v>23881</v>
      </c>
      <c r="DX558" t="s">
        <v>36</v>
      </c>
      <c r="DY558" t="s">
        <v>37</v>
      </c>
      <c r="DZ558">
        <v>50000</v>
      </c>
      <c r="EA558">
        <v>2005</v>
      </c>
      <c r="EB558">
        <v>7.3</v>
      </c>
      <c r="FV558" t="s">
        <v>5365</v>
      </c>
      <c r="FW558">
        <v>99</v>
      </c>
      <c r="FX558">
        <v>14358033</v>
      </c>
      <c r="FY558" t="s">
        <v>6756</v>
      </c>
      <c r="FZ558" t="s">
        <v>6757</v>
      </c>
      <c r="GA558" t="s">
        <v>36</v>
      </c>
      <c r="GB558" t="s">
        <v>37</v>
      </c>
      <c r="GC558">
        <v>40000000</v>
      </c>
      <c r="GD558">
        <v>1992</v>
      </c>
      <c r="GE558">
        <v>5.9</v>
      </c>
      <c r="GG558" t="s">
        <v>17411</v>
      </c>
      <c r="GH558">
        <v>95</v>
      </c>
      <c r="GJ558" t="s">
        <v>17413</v>
      </c>
      <c r="GK558" t="s">
        <v>17414</v>
      </c>
      <c r="GL558" t="s">
        <v>36</v>
      </c>
      <c r="GM558" t="s">
        <v>37</v>
      </c>
      <c r="GO558">
        <v>1980</v>
      </c>
      <c r="GP558">
        <v>3.4</v>
      </c>
      <c r="HC558" t="s">
        <v>5832</v>
      </c>
      <c r="HD558">
        <v>93</v>
      </c>
      <c r="HE558">
        <v>32055248</v>
      </c>
      <c r="HF558" t="s">
        <v>2959</v>
      </c>
      <c r="HG558" t="s">
        <v>6615</v>
      </c>
      <c r="HH558" t="s">
        <v>36</v>
      </c>
      <c r="HI558" t="s">
        <v>37</v>
      </c>
      <c r="HJ558">
        <v>25000000</v>
      </c>
      <c r="HK558">
        <v>1994</v>
      </c>
      <c r="HL558">
        <v>6</v>
      </c>
    </row>
    <row r="559" spans="2:220" x14ac:dyDescent="0.2">
      <c r="B559" t="s">
        <v>109</v>
      </c>
      <c r="C559">
        <v>128</v>
      </c>
      <c r="D559">
        <v>36381716</v>
      </c>
      <c r="E559" t="s">
        <v>597</v>
      </c>
      <c r="F559" t="s">
        <v>3191</v>
      </c>
      <c r="G559" t="s">
        <v>36</v>
      </c>
      <c r="H559" t="s">
        <v>37</v>
      </c>
      <c r="I559">
        <v>82000000</v>
      </c>
      <c r="J559">
        <v>2011</v>
      </c>
      <c r="K559">
        <v>6.1</v>
      </c>
      <c r="M559" t="s">
        <v>1037</v>
      </c>
      <c r="N559">
        <v>126</v>
      </c>
      <c r="O559">
        <v>31141074</v>
      </c>
      <c r="P559" t="s">
        <v>639</v>
      </c>
      <c r="Q559" t="s">
        <v>1039</v>
      </c>
      <c r="R559" t="s">
        <v>36</v>
      </c>
      <c r="S559" t="s">
        <v>37</v>
      </c>
      <c r="T559">
        <v>140000000</v>
      </c>
      <c r="U559">
        <v>2016</v>
      </c>
      <c r="V559">
        <v>5.5</v>
      </c>
      <c r="AT559" t="s">
        <v>4368</v>
      </c>
      <c r="AU559">
        <v>102</v>
      </c>
      <c r="AV559">
        <v>47285499</v>
      </c>
      <c r="AW559" t="s">
        <v>6006</v>
      </c>
      <c r="AX559" t="s">
        <v>9535</v>
      </c>
      <c r="AY559" t="s">
        <v>36</v>
      </c>
      <c r="AZ559" t="s">
        <v>37</v>
      </c>
      <c r="BA559">
        <v>26000000</v>
      </c>
      <c r="BB559">
        <v>2003</v>
      </c>
      <c r="BC559">
        <v>5</v>
      </c>
      <c r="BE559" t="s">
        <v>1292</v>
      </c>
      <c r="BF559">
        <v>114</v>
      </c>
      <c r="BG559">
        <v>5694401</v>
      </c>
      <c r="BH559" t="s">
        <v>59</v>
      </c>
      <c r="BI559" t="s">
        <v>11979</v>
      </c>
      <c r="BJ559" t="s">
        <v>36</v>
      </c>
      <c r="BK559" t="s">
        <v>55</v>
      </c>
      <c r="BL559">
        <v>18000000</v>
      </c>
      <c r="BM559">
        <v>2008</v>
      </c>
      <c r="BN559">
        <v>7.3</v>
      </c>
      <c r="CA559" t="s">
        <v>8331</v>
      </c>
      <c r="CB559">
        <v>118</v>
      </c>
      <c r="CC559">
        <v>42643187</v>
      </c>
      <c r="CD559" t="s">
        <v>8332</v>
      </c>
      <c r="CE559" t="s">
        <v>8333</v>
      </c>
      <c r="CF559" t="s">
        <v>36</v>
      </c>
      <c r="CG559" t="s">
        <v>37</v>
      </c>
      <c r="CI559">
        <v>2006</v>
      </c>
      <c r="CJ559">
        <v>7.2</v>
      </c>
      <c r="CW559" t="s">
        <v>18789</v>
      </c>
      <c r="CX559">
        <v>102</v>
      </c>
      <c r="CY559">
        <v>22202612</v>
      </c>
      <c r="CZ559" t="s">
        <v>19678</v>
      </c>
      <c r="DA559" t="s">
        <v>19679</v>
      </c>
      <c r="DB559" t="s">
        <v>36</v>
      </c>
      <c r="DC559" t="s">
        <v>37</v>
      </c>
      <c r="DD559">
        <v>2800000</v>
      </c>
      <c r="DE559">
        <v>1939</v>
      </c>
      <c r="DF559">
        <v>8.1</v>
      </c>
      <c r="DS559" t="s">
        <v>23928</v>
      </c>
      <c r="DT559">
        <v>83</v>
      </c>
      <c r="DV559" t="s">
        <v>23731</v>
      </c>
      <c r="DW559" t="s">
        <v>23930</v>
      </c>
      <c r="DX559" t="s">
        <v>36</v>
      </c>
      <c r="DY559" t="s">
        <v>37</v>
      </c>
      <c r="DZ559">
        <v>40000</v>
      </c>
      <c r="EA559">
        <v>2011</v>
      </c>
      <c r="EB559">
        <v>3.2</v>
      </c>
      <c r="FV559" t="s">
        <v>3889</v>
      </c>
      <c r="FW559">
        <v>96</v>
      </c>
      <c r="FX559">
        <v>14208384</v>
      </c>
      <c r="FY559" t="s">
        <v>2764</v>
      </c>
      <c r="FZ559" t="s">
        <v>8574</v>
      </c>
      <c r="GA559" t="s">
        <v>36</v>
      </c>
      <c r="GB559" t="s">
        <v>37</v>
      </c>
      <c r="GC559">
        <v>30000000</v>
      </c>
      <c r="GD559">
        <v>2003</v>
      </c>
      <c r="GE559">
        <v>5.6</v>
      </c>
      <c r="GG559" t="s">
        <v>17493</v>
      </c>
      <c r="GH559">
        <v>94</v>
      </c>
      <c r="GJ559" t="s">
        <v>4751</v>
      </c>
      <c r="GK559" t="s">
        <v>17495</v>
      </c>
      <c r="GL559" t="s">
        <v>36</v>
      </c>
      <c r="GM559" t="s">
        <v>55</v>
      </c>
      <c r="GN559">
        <v>4000000</v>
      </c>
      <c r="GO559">
        <v>2012</v>
      </c>
      <c r="GP559">
        <v>6.3</v>
      </c>
      <c r="HC559" t="s">
        <v>2459</v>
      </c>
      <c r="HD559">
        <v>123</v>
      </c>
      <c r="HE559">
        <v>32051917</v>
      </c>
      <c r="HF559" t="s">
        <v>10877</v>
      </c>
      <c r="HG559" t="s">
        <v>10878</v>
      </c>
      <c r="HH559" t="s">
        <v>36</v>
      </c>
      <c r="HI559" t="s">
        <v>37</v>
      </c>
      <c r="HJ559">
        <v>20000000</v>
      </c>
      <c r="HK559">
        <v>1995</v>
      </c>
      <c r="HL559">
        <v>6.6</v>
      </c>
    </row>
    <row r="560" spans="2:220" x14ac:dyDescent="0.2">
      <c r="B560" t="s">
        <v>3332</v>
      </c>
      <c r="C560">
        <v>107</v>
      </c>
      <c r="D560">
        <v>36279230</v>
      </c>
      <c r="E560" t="s">
        <v>4245</v>
      </c>
      <c r="F560" t="s">
        <v>4246</v>
      </c>
      <c r="G560" t="s">
        <v>36</v>
      </c>
      <c r="H560" t="s">
        <v>37</v>
      </c>
      <c r="I560">
        <v>60000000</v>
      </c>
      <c r="J560">
        <v>2006</v>
      </c>
      <c r="K560">
        <v>6.1</v>
      </c>
      <c r="M560" t="s">
        <v>2459</v>
      </c>
      <c r="N560">
        <v>135</v>
      </c>
      <c r="O560">
        <v>31111260</v>
      </c>
      <c r="P560" t="s">
        <v>278</v>
      </c>
      <c r="Q560" t="s">
        <v>2461</v>
      </c>
      <c r="R560" t="s">
        <v>36</v>
      </c>
      <c r="S560" t="s">
        <v>37</v>
      </c>
      <c r="T560">
        <v>60000000</v>
      </c>
      <c r="U560">
        <v>2003</v>
      </c>
      <c r="V560">
        <v>5.4</v>
      </c>
      <c r="AT560" t="s">
        <v>7107</v>
      </c>
      <c r="AU560">
        <v>97</v>
      </c>
      <c r="AV560">
        <v>47124400</v>
      </c>
      <c r="AW560" t="s">
        <v>434</v>
      </c>
      <c r="AX560" t="s">
        <v>9539</v>
      </c>
      <c r="AY560" t="s">
        <v>36</v>
      </c>
      <c r="AZ560" t="s">
        <v>37</v>
      </c>
      <c r="BA560">
        <v>25000000</v>
      </c>
      <c r="BB560">
        <v>2005</v>
      </c>
      <c r="BC560">
        <v>6.6</v>
      </c>
      <c r="BE560" t="s">
        <v>2427</v>
      </c>
      <c r="BF560">
        <v>121</v>
      </c>
      <c r="BG560">
        <v>5660084</v>
      </c>
      <c r="BH560" t="s">
        <v>4867</v>
      </c>
      <c r="BI560" t="s">
        <v>4868</v>
      </c>
      <c r="BJ560" t="s">
        <v>36</v>
      </c>
      <c r="BK560" t="s">
        <v>37</v>
      </c>
      <c r="BL560">
        <v>54000000</v>
      </c>
      <c r="BM560">
        <v>2003</v>
      </c>
      <c r="BN560">
        <v>2.4</v>
      </c>
      <c r="CA560" t="s">
        <v>3747</v>
      </c>
      <c r="CB560">
        <v>89</v>
      </c>
      <c r="CC560">
        <v>42638165</v>
      </c>
      <c r="CD560" t="s">
        <v>438</v>
      </c>
      <c r="CE560" t="s">
        <v>12402</v>
      </c>
      <c r="CF560" t="s">
        <v>36</v>
      </c>
      <c r="CG560" t="s">
        <v>37</v>
      </c>
      <c r="CH560">
        <v>16000000</v>
      </c>
      <c r="CI560">
        <v>2009</v>
      </c>
      <c r="CJ560">
        <v>4.8</v>
      </c>
      <c r="CW560" t="s">
        <v>18789</v>
      </c>
      <c r="CX560">
        <v>122</v>
      </c>
      <c r="CZ560" t="s">
        <v>15538</v>
      </c>
      <c r="DA560" t="s">
        <v>19735</v>
      </c>
      <c r="DB560" t="s">
        <v>36</v>
      </c>
      <c r="DC560" t="s">
        <v>37</v>
      </c>
      <c r="DD560">
        <v>2627000</v>
      </c>
      <c r="DE560">
        <v>1943</v>
      </c>
      <c r="DF560">
        <v>7</v>
      </c>
      <c r="DS560" t="s">
        <v>23937</v>
      </c>
      <c r="DT560">
        <v>75</v>
      </c>
      <c r="DV560" t="s">
        <v>23939</v>
      </c>
      <c r="DW560" t="s">
        <v>23940</v>
      </c>
      <c r="DX560" t="s">
        <v>36</v>
      </c>
      <c r="DY560" t="s">
        <v>37</v>
      </c>
      <c r="DZ560">
        <v>50000</v>
      </c>
      <c r="EA560">
        <v>2012</v>
      </c>
      <c r="EB560">
        <v>3.7</v>
      </c>
      <c r="FV560" t="s">
        <v>12500</v>
      </c>
      <c r="FW560">
        <v>101</v>
      </c>
      <c r="FX560">
        <v>14108518</v>
      </c>
      <c r="FY560" t="s">
        <v>4637</v>
      </c>
      <c r="FZ560" t="s">
        <v>12502</v>
      </c>
      <c r="GA560" t="s">
        <v>36</v>
      </c>
      <c r="GB560" t="s">
        <v>37</v>
      </c>
      <c r="GC560">
        <v>16000000</v>
      </c>
      <c r="GD560">
        <v>2003</v>
      </c>
      <c r="GE560">
        <v>5.7</v>
      </c>
      <c r="GG560" t="s">
        <v>9665</v>
      </c>
      <c r="GH560">
        <v>127</v>
      </c>
      <c r="GJ560" t="s">
        <v>4823</v>
      </c>
      <c r="GK560" t="s">
        <v>17586</v>
      </c>
      <c r="GL560" t="s">
        <v>36</v>
      </c>
      <c r="GM560" t="s">
        <v>37</v>
      </c>
      <c r="GN560">
        <v>5000000</v>
      </c>
      <c r="GO560">
        <v>1954</v>
      </c>
      <c r="GP560">
        <v>7.2</v>
      </c>
      <c r="HC560" t="s">
        <v>5859</v>
      </c>
      <c r="HD560">
        <v>94</v>
      </c>
      <c r="HE560">
        <v>32003620</v>
      </c>
      <c r="HF560" t="s">
        <v>1006</v>
      </c>
      <c r="HG560" t="s">
        <v>5861</v>
      </c>
      <c r="HH560" t="s">
        <v>36</v>
      </c>
      <c r="HI560" t="s">
        <v>37</v>
      </c>
      <c r="HJ560">
        <v>25000000</v>
      </c>
      <c r="HK560">
        <v>2004</v>
      </c>
      <c r="HL560">
        <v>6.5</v>
      </c>
    </row>
    <row r="561" spans="2:220" x14ac:dyDescent="0.2">
      <c r="B561" t="s">
        <v>843</v>
      </c>
      <c r="C561">
        <v>107</v>
      </c>
      <c r="D561">
        <v>36200000</v>
      </c>
      <c r="E561" t="s">
        <v>14858</v>
      </c>
      <c r="F561" t="s">
        <v>14859</v>
      </c>
      <c r="G561" t="s">
        <v>36</v>
      </c>
      <c r="H561" t="s">
        <v>368</v>
      </c>
      <c r="I561">
        <v>12305523</v>
      </c>
      <c r="J561">
        <v>1985</v>
      </c>
      <c r="K561">
        <v>6.2</v>
      </c>
      <c r="M561" t="s">
        <v>4750</v>
      </c>
      <c r="N561">
        <v>88</v>
      </c>
      <c r="O561">
        <v>31051126</v>
      </c>
      <c r="P561" t="s">
        <v>491</v>
      </c>
      <c r="Q561" t="s">
        <v>4752</v>
      </c>
      <c r="R561" t="s">
        <v>36</v>
      </c>
      <c r="S561" t="s">
        <v>55</v>
      </c>
      <c r="T561">
        <v>55000000</v>
      </c>
      <c r="U561">
        <v>2012</v>
      </c>
      <c r="V561">
        <v>6.7</v>
      </c>
      <c r="AT561" t="s">
        <v>1419</v>
      </c>
      <c r="AU561">
        <v>123</v>
      </c>
      <c r="AV561">
        <v>47095453</v>
      </c>
      <c r="AW561" t="s">
        <v>261</v>
      </c>
      <c r="AX561" t="s">
        <v>5569</v>
      </c>
      <c r="AY561" t="s">
        <v>36</v>
      </c>
      <c r="AZ561" t="s">
        <v>37</v>
      </c>
      <c r="BA561">
        <v>48000000</v>
      </c>
      <c r="BB561">
        <v>2001</v>
      </c>
      <c r="BC561">
        <v>6.4</v>
      </c>
      <c r="BE561" t="s">
        <v>9955</v>
      </c>
      <c r="BF561">
        <v>95</v>
      </c>
      <c r="BG561">
        <v>5654777</v>
      </c>
      <c r="BH561" t="s">
        <v>3296</v>
      </c>
      <c r="BI561" t="s">
        <v>9956</v>
      </c>
      <c r="BJ561" t="s">
        <v>36</v>
      </c>
      <c r="BK561" t="s">
        <v>37</v>
      </c>
      <c r="BL561">
        <v>25000000</v>
      </c>
      <c r="BM561">
        <v>2005</v>
      </c>
      <c r="BN561">
        <v>4.0999999999999996</v>
      </c>
      <c r="CA561" t="s">
        <v>3747</v>
      </c>
      <c r="CB561">
        <v>89</v>
      </c>
      <c r="CC561">
        <v>42638165</v>
      </c>
      <c r="CD561" t="s">
        <v>438</v>
      </c>
      <c r="CE561" t="s">
        <v>12402</v>
      </c>
      <c r="CF561" t="s">
        <v>36</v>
      </c>
      <c r="CG561" t="s">
        <v>37</v>
      </c>
      <c r="CH561">
        <v>16000000</v>
      </c>
      <c r="CI561">
        <v>2009</v>
      </c>
      <c r="CJ561">
        <v>4.8</v>
      </c>
      <c r="CW561" t="s">
        <v>17780</v>
      </c>
      <c r="CX561">
        <v>86</v>
      </c>
      <c r="CY561">
        <v>40041683</v>
      </c>
      <c r="CZ561" t="s">
        <v>9686</v>
      </c>
      <c r="DA561" t="s">
        <v>19797</v>
      </c>
      <c r="DB561" t="s">
        <v>36</v>
      </c>
      <c r="DC561" t="s">
        <v>37</v>
      </c>
      <c r="DD561">
        <v>2500000</v>
      </c>
      <c r="DE561">
        <v>2013</v>
      </c>
      <c r="DF561">
        <v>5.0999999999999996</v>
      </c>
      <c r="DS561" t="s">
        <v>23960</v>
      </c>
      <c r="DT561">
        <v>89</v>
      </c>
      <c r="DV561" t="s">
        <v>23962</v>
      </c>
      <c r="DW561" t="s">
        <v>23963</v>
      </c>
      <c r="DX561" t="s">
        <v>36</v>
      </c>
      <c r="DY561" t="s">
        <v>37</v>
      </c>
      <c r="DZ561">
        <v>60000</v>
      </c>
      <c r="EA561">
        <v>2013</v>
      </c>
      <c r="EB561">
        <v>5.4</v>
      </c>
      <c r="FV561" t="s">
        <v>9826</v>
      </c>
      <c r="FW561">
        <v>101</v>
      </c>
      <c r="FX561">
        <v>14095303</v>
      </c>
      <c r="FY561" t="s">
        <v>7322</v>
      </c>
      <c r="FZ561" t="s">
        <v>9828</v>
      </c>
      <c r="GA561" t="s">
        <v>36</v>
      </c>
      <c r="GB561" t="s">
        <v>37</v>
      </c>
      <c r="GC561">
        <v>25000000</v>
      </c>
      <c r="GD561">
        <v>1996</v>
      </c>
      <c r="GE561">
        <v>5.4</v>
      </c>
      <c r="GG561" t="s">
        <v>17876</v>
      </c>
      <c r="GH561">
        <v>87</v>
      </c>
      <c r="GJ561" t="s">
        <v>17879</v>
      </c>
      <c r="GK561" t="s">
        <v>17880</v>
      </c>
      <c r="GL561" t="s">
        <v>36</v>
      </c>
      <c r="GM561" t="s">
        <v>37</v>
      </c>
      <c r="GN561">
        <v>5000000</v>
      </c>
      <c r="GO561">
        <v>1982</v>
      </c>
      <c r="GP561">
        <v>6.2</v>
      </c>
      <c r="HC561" t="s">
        <v>11030</v>
      </c>
      <c r="HD561">
        <v>108</v>
      </c>
      <c r="HE561">
        <v>32000000</v>
      </c>
      <c r="HF561" t="s">
        <v>11032</v>
      </c>
      <c r="HG561" t="s">
        <v>11033</v>
      </c>
      <c r="HH561" t="s">
        <v>36</v>
      </c>
      <c r="HI561" t="s">
        <v>37</v>
      </c>
      <c r="HJ561">
        <v>806947</v>
      </c>
      <c r="HK561">
        <v>1960</v>
      </c>
      <c r="HL561">
        <v>8.5</v>
      </c>
    </row>
    <row r="562" spans="2:220" x14ac:dyDescent="0.2">
      <c r="B562" t="s">
        <v>2329</v>
      </c>
      <c r="C562">
        <v>111</v>
      </c>
      <c r="D562">
        <v>36064910</v>
      </c>
      <c r="E562" t="s">
        <v>333</v>
      </c>
      <c r="F562" t="s">
        <v>3767</v>
      </c>
      <c r="G562" t="s">
        <v>36</v>
      </c>
      <c r="H562" t="s">
        <v>37</v>
      </c>
      <c r="I562">
        <v>45000000</v>
      </c>
      <c r="J562">
        <v>2008</v>
      </c>
      <c r="K562">
        <v>6.4</v>
      </c>
      <c r="M562" t="s">
        <v>3889</v>
      </c>
      <c r="N562">
        <v>98</v>
      </c>
      <c r="O562">
        <v>30857814</v>
      </c>
      <c r="P562" t="s">
        <v>436</v>
      </c>
      <c r="Q562" t="s">
        <v>12840</v>
      </c>
      <c r="R562" t="s">
        <v>36</v>
      </c>
      <c r="S562" t="s">
        <v>37</v>
      </c>
      <c r="T562">
        <v>16000000</v>
      </c>
      <c r="U562">
        <v>1987</v>
      </c>
      <c r="V562">
        <v>8.1</v>
      </c>
      <c r="AT562" t="s">
        <v>3100</v>
      </c>
      <c r="AU562">
        <v>100</v>
      </c>
      <c r="AV562">
        <v>47000485</v>
      </c>
      <c r="AW562" t="s">
        <v>3102</v>
      </c>
      <c r="AX562" t="s">
        <v>3103</v>
      </c>
      <c r="AY562" t="s">
        <v>36</v>
      </c>
      <c r="AZ562" t="s">
        <v>37</v>
      </c>
      <c r="BA562">
        <v>75000000</v>
      </c>
      <c r="BB562">
        <v>2010</v>
      </c>
      <c r="BC562">
        <v>5.4</v>
      </c>
      <c r="BE562" t="s">
        <v>16612</v>
      </c>
      <c r="BF562">
        <v>96</v>
      </c>
      <c r="BG562">
        <v>5430822</v>
      </c>
      <c r="BH562" t="s">
        <v>16614</v>
      </c>
      <c r="BI562" t="s">
        <v>16615</v>
      </c>
      <c r="BJ562" t="s">
        <v>36</v>
      </c>
      <c r="BK562" t="s">
        <v>55</v>
      </c>
      <c r="BL562">
        <v>7000000</v>
      </c>
      <c r="BM562">
        <v>1992</v>
      </c>
      <c r="BN562">
        <v>6.2</v>
      </c>
      <c r="CA562" t="s">
        <v>8349</v>
      </c>
      <c r="CB562">
        <v>112</v>
      </c>
      <c r="CC562">
        <v>42478175</v>
      </c>
      <c r="CD562" t="s">
        <v>389</v>
      </c>
      <c r="CE562" t="s">
        <v>8350</v>
      </c>
      <c r="CF562" t="s">
        <v>36</v>
      </c>
      <c r="CG562" t="s">
        <v>37</v>
      </c>
      <c r="CH562">
        <v>25000000</v>
      </c>
      <c r="CI562">
        <v>2015</v>
      </c>
      <c r="CJ562">
        <v>7.2</v>
      </c>
      <c r="CW562" t="s">
        <v>19997</v>
      </c>
      <c r="CX562">
        <v>90</v>
      </c>
      <c r="CZ562" t="s">
        <v>1954</v>
      </c>
      <c r="DA562" t="s">
        <v>19998</v>
      </c>
      <c r="DB562" t="s">
        <v>36</v>
      </c>
      <c r="DC562" t="s">
        <v>37</v>
      </c>
      <c r="DD562">
        <v>2300000</v>
      </c>
      <c r="DE562">
        <v>1987</v>
      </c>
      <c r="DF562">
        <v>7.3</v>
      </c>
      <c r="DS562" t="s">
        <v>24019</v>
      </c>
      <c r="DT562">
        <v>91</v>
      </c>
      <c r="DV562" t="s">
        <v>24020</v>
      </c>
      <c r="DW562" t="s">
        <v>24021</v>
      </c>
      <c r="DX562" t="s">
        <v>36</v>
      </c>
      <c r="DY562" t="s">
        <v>37</v>
      </c>
      <c r="EA562">
        <v>2015</v>
      </c>
      <c r="EB562">
        <v>4.5999999999999996</v>
      </c>
      <c r="FV562" t="s">
        <v>6765</v>
      </c>
      <c r="FW562">
        <v>91</v>
      </c>
      <c r="FX562">
        <v>14018364</v>
      </c>
      <c r="FY562" t="s">
        <v>6768</v>
      </c>
      <c r="FZ562" t="s">
        <v>6769</v>
      </c>
      <c r="GA562" t="s">
        <v>36</v>
      </c>
      <c r="GB562" t="s">
        <v>37</v>
      </c>
      <c r="GC562">
        <v>30000000</v>
      </c>
      <c r="GD562">
        <v>2004</v>
      </c>
      <c r="GE562">
        <v>4.8</v>
      </c>
      <c r="GG562" t="s">
        <v>17987</v>
      </c>
      <c r="GH562">
        <v>95</v>
      </c>
      <c r="GJ562" t="s">
        <v>17989</v>
      </c>
      <c r="GK562" t="s">
        <v>17990</v>
      </c>
      <c r="GL562" t="s">
        <v>36</v>
      </c>
      <c r="GM562" t="s">
        <v>266</v>
      </c>
      <c r="GN562">
        <v>5000000</v>
      </c>
      <c r="GO562">
        <v>2004</v>
      </c>
      <c r="GP562">
        <v>4.5999999999999996</v>
      </c>
      <c r="HC562" t="s">
        <v>2244</v>
      </c>
      <c r="HD562">
        <v>104</v>
      </c>
      <c r="HE562">
        <v>31899000</v>
      </c>
      <c r="HF562" t="s">
        <v>6591</v>
      </c>
      <c r="HG562" t="s">
        <v>16872</v>
      </c>
      <c r="HH562" t="s">
        <v>36</v>
      </c>
      <c r="HI562" t="s">
        <v>37</v>
      </c>
      <c r="HJ562">
        <v>6500000</v>
      </c>
      <c r="HK562">
        <v>1980</v>
      </c>
      <c r="HL562">
        <v>7.1</v>
      </c>
    </row>
    <row r="563" spans="2:220" x14ac:dyDescent="0.2">
      <c r="B563" t="s">
        <v>3086</v>
      </c>
      <c r="C563">
        <v>123</v>
      </c>
      <c r="D563">
        <v>36049108</v>
      </c>
      <c r="E563" t="s">
        <v>632</v>
      </c>
      <c r="F563" t="s">
        <v>15621</v>
      </c>
      <c r="G563" t="s">
        <v>36</v>
      </c>
      <c r="H563" t="s">
        <v>37</v>
      </c>
      <c r="I563">
        <v>9000000</v>
      </c>
      <c r="J563">
        <v>1996</v>
      </c>
      <c r="K563">
        <v>6.8</v>
      </c>
      <c r="M563" t="s">
        <v>7132</v>
      </c>
      <c r="N563">
        <v>130</v>
      </c>
      <c r="O563">
        <v>30651422</v>
      </c>
      <c r="P563" t="s">
        <v>1155</v>
      </c>
      <c r="Q563" t="s">
        <v>14897</v>
      </c>
      <c r="R563" t="s">
        <v>36</v>
      </c>
      <c r="S563" t="s">
        <v>37</v>
      </c>
      <c r="T563">
        <v>10000000</v>
      </c>
      <c r="U563">
        <v>1999</v>
      </c>
      <c r="V563">
        <v>7.4</v>
      </c>
      <c r="AT563" t="s">
        <v>7136</v>
      </c>
      <c r="AU563">
        <v>110</v>
      </c>
      <c r="AV563">
        <v>46813366</v>
      </c>
      <c r="AW563" t="s">
        <v>4198</v>
      </c>
      <c r="AX563" t="s">
        <v>7137</v>
      </c>
      <c r="AY563" t="s">
        <v>36</v>
      </c>
      <c r="AZ563" t="s">
        <v>37</v>
      </c>
      <c r="BA563">
        <v>38000000</v>
      </c>
      <c r="BB563">
        <v>2016</v>
      </c>
      <c r="BC563">
        <v>6.1</v>
      </c>
      <c r="BE563" t="s">
        <v>17125</v>
      </c>
      <c r="BF563">
        <v>96</v>
      </c>
      <c r="BG563">
        <v>5359774</v>
      </c>
      <c r="BH563" t="s">
        <v>250</v>
      </c>
      <c r="BI563" t="s">
        <v>17126</v>
      </c>
      <c r="BJ563" t="s">
        <v>36</v>
      </c>
      <c r="BK563" t="s">
        <v>7985</v>
      </c>
      <c r="BL563">
        <v>6000000</v>
      </c>
      <c r="BM563">
        <v>2011</v>
      </c>
      <c r="BN563">
        <v>7.3</v>
      </c>
      <c r="CA563" t="s">
        <v>485</v>
      </c>
      <c r="CB563">
        <v>178</v>
      </c>
      <c r="CC563">
        <v>42438300</v>
      </c>
      <c r="CD563" t="s">
        <v>1744</v>
      </c>
      <c r="CE563" t="s">
        <v>4960</v>
      </c>
      <c r="CF563" t="s">
        <v>36</v>
      </c>
      <c r="CG563" t="s">
        <v>37</v>
      </c>
      <c r="CH563">
        <v>52000000</v>
      </c>
      <c r="CI563">
        <v>1995</v>
      </c>
      <c r="CJ563">
        <v>8.1999999999999993</v>
      </c>
      <c r="CW563" t="s">
        <v>2748</v>
      </c>
      <c r="CX563">
        <v>120</v>
      </c>
      <c r="CY563">
        <v>76400000</v>
      </c>
      <c r="CZ563" t="s">
        <v>20003</v>
      </c>
      <c r="DA563" t="s">
        <v>20004</v>
      </c>
      <c r="DB563" t="s">
        <v>36</v>
      </c>
      <c r="DC563" t="s">
        <v>37</v>
      </c>
      <c r="DD563">
        <v>2280000</v>
      </c>
      <c r="DE563">
        <v>1940</v>
      </c>
      <c r="DF563">
        <v>7.8</v>
      </c>
      <c r="DS563" t="s">
        <v>24025</v>
      </c>
      <c r="DT563">
        <v>143</v>
      </c>
      <c r="DV563" t="s">
        <v>24027</v>
      </c>
      <c r="DW563" t="s">
        <v>24028</v>
      </c>
      <c r="DX563" t="s">
        <v>36</v>
      </c>
      <c r="DY563" t="s">
        <v>37</v>
      </c>
      <c r="DZ563">
        <v>17350</v>
      </c>
      <c r="EA563">
        <v>2011</v>
      </c>
      <c r="EB563">
        <v>3</v>
      </c>
      <c r="FV563" t="s">
        <v>8948</v>
      </c>
      <c r="FW563">
        <v>93</v>
      </c>
      <c r="FX563">
        <v>14015786</v>
      </c>
      <c r="FY563" t="s">
        <v>371</v>
      </c>
      <c r="FZ563" t="s">
        <v>16081</v>
      </c>
      <c r="GA563" t="s">
        <v>36</v>
      </c>
      <c r="GB563" t="s">
        <v>37</v>
      </c>
      <c r="GC563">
        <v>5000000</v>
      </c>
      <c r="GD563">
        <v>2002</v>
      </c>
      <c r="GE563">
        <v>6.5</v>
      </c>
      <c r="GG563" t="s">
        <v>18015</v>
      </c>
      <c r="GH563">
        <v>91</v>
      </c>
      <c r="GJ563" t="s">
        <v>18017</v>
      </c>
      <c r="GK563" t="s">
        <v>18018</v>
      </c>
      <c r="GL563" t="s">
        <v>36</v>
      </c>
      <c r="GM563" t="s">
        <v>37</v>
      </c>
      <c r="GN563">
        <v>5000000</v>
      </c>
      <c r="GO563">
        <v>2015</v>
      </c>
      <c r="GP563">
        <v>4.2</v>
      </c>
      <c r="HC563" t="s">
        <v>5326</v>
      </c>
      <c r="HD563">
        <v>115</v>
      </c>
      <c r="HE563">
        <v>31874869</v>
      </c>
      <c r="HF563" t="s">
        <v>4211</v>
      </c>
      <c r="HG563" t="s">
        <v>5327</v>
      </c>
      <c r="HH563" t="s">
        <v>36</v>
      </c>
      <c r="HI563" t="s">
        <v>37</v>
      </c>
      <c r="HJ563">
        <v>50000000</v>
      </c>
      <c r="HK563">
        <v>2002</v>
      </c>
      <c r="HL563">
        <v>6.1</v>
      </c>
    </row>
    <row r="564" spans="2:220" x14ac:dyDescent="0.2">
      <c r="B564" t="s">
        <v>8408</v>
      </c>
      <c r="C564">
        <v>95</v>
      </c>
      <c r="D564">
        <v>35927406</v>
      </c>
      <c r="E564" t="s">
        <v>4519</v>
      </c>
      <c r="F564" t="s">
        <v>8409</v>
      </c>
      <c r="G564" t="s">
        <v>36</v>
      </c>
      <c r="H564" t="s">
        <v>37</v>
      </c>
      <c r="I564">
        <v>30000000</v>
      </c>
      <c r="J564">
        <v>1997</v>
      </c>
      <c r="K564">
        <v>3.7</v>
      </c>
      <c r="M564" t="s">
        <v>20167</v>
      </c>
      <c r="N564">
        <v>79</v>
      </c>
      <c r="O564">
        <v>30500882</v>
      </c>
      <c r="P564" t="s">
        <v>22498</v>
      </c>
      <c r="Q564" t="s">
        <v>22499</v>
      </c>
      <c r="R564" t="s">
        <v>36</v>
      </c>
      <c r="S564" t="s">
        <v>37</v>
      </c>
      <c r="T564">
        <v>500000</v>
      </c>
      <c r="U564">
        <v>2003</v>
      </c>
      <c r="V564">
        <v>5.7</v>
      </c>
      <c r="AT564" t="s">
        <v>13670</v>
      </c>
      <c r="AU564">
        <v>83</v>
      </c>
      <c r="AV564">
        <v>46729374</v>
      </c>
      <c r="AW564" t="s">
        <v>748</v>
      </c>
      <c r="AX564" t="s">
        <v>13671</v>
      </c>
      <c r="AY564" t="s">
        <v>36</v>
      </c>
      <c r="AZ564" t="s">
        <v>37</v>
      </c>
      <c r="BA564">
        <v>13000000</v>
      </c>
      <c r="BB564">
        <v>2000</v>
      </c>
      <c r="BC564">
        <v>5.5</v>
      </c>
      <c r="BE564" t="s">
        <v>248</v>
      </c>
      <c r="BF564">
        <v>95</v>
      </c>
      <c r="BG564">
        <v>5308707</v>
      </c>
      <c r="BH564" t="s">
        <v>248</v>
      </c>
      <c r="BI564" t="s">
        <v>17845</v>
      </c>
      <c r="BJ564" t="s">
        <v>36</v>
      </c>
      <c r="BK564" t="s">
        <v>37</v>
      </c>
      <c r="BL564">
        <v>5000000</v>
      </c>
      <c r="BM564">
        <v>2001</v>
      </c>
      <c r="BN564">
        <v>6.4</v>
      </c>
      <c r="CA564" t="s">
        <v>1069</v>
      </c>
      <c r="CB564">
        <v>107</v>
      </c>
      <c r="CC564">
        <v>42385520</v>
      </c>
      <c r="CD564" t="s">
        <v>4016</v>
      </c>
      <c r="CE564" t="s">
        <v>8358</v>
      </c>
      <c r="CF564" t="s">
        <v>36</v>
      </c>
      <c r="CG564" t="s">
        <v>37</v>
      </c>
      <c r="CH564">
        <v>30000000</v>
      </c>
      <c r="CI564">
        <v>2010</v>
      </c>
      <c r="CJ564">
        <v>6.2</v>
      </c>
      <c r="CW564" t="s">
        <v>20363</v>
      </c>
      <c r="CX564">
        <v>94</v>
      </c>
      <c r="CY564">
        <v>347578</v>
      </c>
      <c r="CZ564" t="s">
        <v>20365</v>
      </c>
      <c r="DA564" t="s">
        <v>20366</v>
      </c>
      <c r="DB564" t="s">
        <v>36</v>
      </c>
      <c r="DC564" t="s">
        <v>37</v>
      </c>
      <c r="DE564">
        <v>2007</v>
      </c>
      <c r="DF564">
        <v>5.4</v>
      </c>
      <c r="DS564" t="s">
        <v>24070</v>
      </c>
      <c r="DT564">
        <v>83</v>
      </c>
      <c r="DV564" t="s">
        <v>24072</v>
      </c>
      <c r="DW564" t="s">
        <v>24073</v>
      </c>
      <c r="DX564" t="s">
        <v>36</v>
      </c>
      <c r="DY564" t="s">
        <v>7985</v>
      </c>
      <c r="DZ564">
        <v>10000</v>
      </c>
      <c r="EA564">
        <v>2007</v>
      </c>
      <c r="EB564">
        <v>6.7</v>
      </c>
      <c r="FV564" t="s">
        <v>11162</v>
      </c>
      <c r="FW564">
        <v>117</v>
      </c>
      <c r="FX564">
        <v>13987482</v>
      </c>
      <c r="FY564" t="s">
        <v>220</v>
      </c>
      <c r="FZ564" t="s">
        <v>11163</v>
      </c>
      <c r="GA564" t="s">
        <v>36</v>
      </c>
      <c r="GB564" t="s">
        <v>37</v>
      </c>
      <c r="GC564">
        <v>20000000</v>
      </c>
      <c r="GD564">
        <v>2011</v>
      </c>
      <c r="GE564">
        <v>6</v>
      </c>
      <c r="GG564" t="s">
        <v>1817</v>
      </c>
      <c r="GH564">
        <v>130</v>
      </c>
      <c r="GJ564" t="s">
        <v>18078</v>
      </c>
      <c r="GK564" t="s">
        <v>18079</v>
      </c>
      <c r="GL564" t="s">
        <v>36</v>
      </c>
      <c r="GM564" t="s">
        <v>37</v>
      </c>
      <c r="GN564">
        <v>5000000</v>
      </c>
      <c r="GO564">
        <v>1977</v>
      </c>
      <c r="GP564">
        <v>6.8</v>
      </c>
      <c r="HC564" t="s">
        <v>5326</v>
      </c>
      <c r="HD564">
        <v>115</v>
      </c>
      <c r="HE564">
        <v>31874869</v>
      </c>
      <c r="HF564" t="s">
        <v>4211</v>
      </c>
      <c r="HG564" t="s">
        <v>5327</v>
      </c>
      <c r="HH564" t="s">
        <v>36</v>
      </c>
      <c r="HI564" t="s">
        <v>37</v>
      </c>
      <c r="HJ564">
        <v>50000000</v>
      </c>
      <c r="HK564">
        <v>2002</v>
      </c>
      <c r="HL564">
        <v>6.1</v>
      </c>
    </row>
    <row r="565" spans="2:220" x14ac:dyDescent="0.2">
      <c r="B565" t="s">
        <v>276</v>
      </c>
      <c r="C565">
        <v>136</v>
      </c>
      <c r="D565">
        <v>35799026</v>
      </c>
      <c r="E565" t="s">
        <v>98</v>
      </c>
      <c r="F565" t="s">
        <v>1674</v>
      </c>
      <c r="G565" t="s">
        <v>36</v>
      </c>
      <c r="H565" t="s">
        <v>37</v>
      </c>
      <c r="I565">
        <v>126000000</v>
      </c>
      <c r="J565">
        <v>2005</v>
      </c>
      <c r="K565">
        <v>6.9</v>
      </c>
      <c r="M565" t="s">
        <v>6635</v>
      </c>
      <c r="N565">
        <v>116</v>
      </c>
      <c r="O565">
        <v>30199105</v>
      </c>
      <c r="P565" t="s">
        <v>3005</v>
      </c>
      <c r="Q565" t="s">
        <v>6636</v>
      </c>
      <c r="R565" t="s">
        <v>36</v>
      </c>
      <c r="S565" t="s">
        <v>37</v>
      </c>
      <c r="T565">
        <v>40000000</v>
      </c>
      <c r="U565">
        <v>2000</v>
      </c>
      <c r="V565">
        <v>5.7</v>
      </c>
      <c r="AT565" t="s">
        <v>4192</v>
      </c>
      <c r="AU565">
        <v>104</v>
      </c>
      <c r="AV565">
        <v>46611204</v>
      </c>
      <c r="AW565" t="s">
        <v>2139</v>
      </c>
      <c r="AX565" t="s">
        <v>4194</v>
      </c>
      <c r="AY565" t="s">
        <v>36</v>
      </c>
      <c r="AZ565" t="s">
        <v>37</v>
      </c>
      <c r="BA565">
        <v>48000000</v>
      </c>
      <c r="BB565">
        <v>1998</v>
      </c>
      <c r="BC565">
        <v>6.1</v>
      </c>
      <c r="BE565" t="s">
        <v>8660</v>
      </c>
      <c r="BF565">
        <v>251</v>
      </c>
      <c r="BG565">
        <v>5300000</v>
      </c>
      <c r="BH565" t="s">
        <v>1744</v>
      </c>
      <c r="BI565" t="s">
        <v>8661</v>
      </c>
      <c r="BJ565" t="s">
        <v>36</v>
      </c>
      <c r="BK565" t="s">
        <v>7088</v>
      </c>
      <c r="BL565">
        <v>30000000</v>
      </c>
      <c r="BM565">
        <v>1984</v>
      </c>
      <c r="BN565">
        <v>8.4</v>
      </c>
      <c r="CA565" t="s">
        <v>1131</v>
      </c>
      <c r="CB565">
        <v>119</v>
      </c>
      <c r="CC565">
        <v>42335698</v>
      </c>
      <c r="CD565" t="s">
        <v>180</v>
      </c>
      <c r="CE565" t="s">
        <v>11806</v>
      </c>
      <c r="CF565" t="s">
        <v>36</v>
      </c>
      <c r="CG565" t="s">
        <v>37</v>
      </c>
      <c r="CH565">
        <v>18000000</v>
      </c>
      <c r="CI565">
        <v>2014</v>
      </c>
      <c r="CJ565">
        <v>7.8</v>
      </c>
      <c r="CW565" t="s">
        <v>20417</v>
      </c>
      <c r="CX565">
        <v>97</v>
      </c>
      <c r="CY565">
        <v>549632</v>
      </c>
      <c r="CZ565" t="s">
        <v>18267</v>
      </c>
      <c r="DA565" t="s">
        <v>20419</v>
      </c>
      <c r="DB565" t="s">
        <v>36</v>
      </c>
      <c r="DC565" t="s">
        <v>13245</v>
      </c>
      <c r="DE565">
        <v>2013</v>
      </c>
      <c r="DF565">
        <v>4.8</v>
      </c>
      <c r="DS565" t="s">
        <v>24090</v>
      </c>
      <c r="DT565">
        <v>82</v>
      </c>
      <c r="DV565" t="s">
        <v>24092</v>
      </c>
      <c r="DW565" t="s">
        <v>24093</v>
      </c>
      <c r="DX565" t="s">
        <v>36</v>
      </c>
      <c r="DY565" t="s">
        <v>37</v>
      </c>
      <c r="DZ565">
        <v>200000</v>
      </c>
      <c r="EA565">
        <v>2012</v>
      </c>
      <c r="EB565">
        <v>5.4</v>
      </c>
      <c r="FV565" t="s">
        <v>10304</v>
      </c>
      <c r="FW565">
        <v>114</v>
      </c>
      <c r="FX565">
        <v>13876974</v>
      </c>
      <c r="FY565" t="s">
        <v>15258</v>
      </c>
      <c r="FZ565" t="s">
        <v>21299</v>
      </c>
      <c r="GA565" t="s">
        <v>5609</v>
      </c>
      <c r="GB565" t="s">
        <v>5610</v>
      </c>
      <c r="GC565">
        <v>7000000</v>
      </c>
      <c r="GD565">
        <v>2001</v>
      </c>
      <c r="GE565">
        <v>7.4</v>
      </c>
      <c r="GG565" t="s">
        <v>18392</v>
      </c>
      <c r="GH565">
        <v>112</v>
      </c>
      <c r="GJ565" t="s">
        <v>18394</v>
      </c>
      <c r="GK565" t="s">
        <v>18395</v>
      </c>
      <c r="GL565" t="s">
        <v>8729</v>
      </c>
      <c r="GM565" t="s">
        <v>8744</v>
      </c>
      <c r="GN565">
        <v>4500000</v>
      </c>
      <c r="GO565">
        <v>2009</v>
      </c>
      <c r="GP565">
        <v>6.2</v>
      </c>
      <c r="HC565" t="s">
        <v>8437</v>
      </c>
      <c r="HD565">
        <v>79</v>
      </c>
      <c r="HE565">
        <v>31743332</v>
      </c>
      <c r="HF565" t="s">
        <v>3258</v>
      </c>
      <c r="HG565" t="s">
        <v>8440</v>
      </c>
      <c r="HH565" t="s">
        <v>36</v>
      </c>
      <c r="HI565" t="s">
        <v>37</v>
      </c>
      <c r="HJ565">
        <v>30000000</v>
      </c>
      <c r="HK565">
        <v>2009</v>
      </c>
      <c r="HL565">
        <v>7.1</v>
      </c>
    </row>
    <row r="566" spans="2:220" x14ac:dyDescent="0.2">
      <c r="B566" t="s">
        <v>276</v>
      </c>
      <c r="C566">
        <v>136</v>
      </c>
      <c r="D566">
        <v>35799026</v>
      </c>
      <c r="E566" t="s">
        <v>98</v>
      </c>
      <c r="F566" t="s">
        <v>1674</v>
      </c>
      <c r="G566" t="s">
        <v>36</v>
      </c>
      <c r="H566" t="s">
        <v>37</v>
      </c>
      <c r="I566">
        <v>126000000</v>
      </c>
      <c r="J566">
        <v>2005</v>
      </c>
      <c r="K566">
        <v>6.9</v>
      </c>
      <c r="M566" t="s">
        <v>1322</v>
      </c>
      <c r="N566">
        <v>116</v>
      </c>
      <c r="O566">
        <v>30157016</v>
      </c>
      <c r="P566" t="s">
        <v>760</v>
      </c>
      <c r="Q566" t="s">
        <v>3438</v>
      </c>
      <c r="R566" t="s">
        <v>36</v>
      </c>
      <c r="S566" t="s">
        <v>37</v>
      </c>
      <c r="T566">
        <v>70000000</v>
      </c>
      <c r="U566">
        <v>2002</v>
      </c>
      <c r="V566">
        <v>5.6</v>
      </c>
      <c r="AT566" t="s">
        <v>2421</v>
      </c>
      <c r="AU566">
        <v>97</v>
      </c>
      <c r="AV566">
        <v>46440491</v>
      </c>
      <c r="AW566" t="s">
        <v>391</v>
      </c>
      <c r="AX566" t="s">
        <v>2423</v>
      </c>
      <c r="AY566" t="s">
        <v>36</v>
      </c>
      <c r="AZ566" t="s">
        <v>55</v>
      </c>
      <c r="BA566">
        <v>100000000</v>
      </c>
      <c r="BB566">
        <v>2011</v>
      </c>
      <c r="BC566">
        <v>7.1</v>
      </c>
      <c r="BE566" t="s">
        <v>7685</v>
      </c>
      <c r="BF566">
        <v>93</v>
      </c>
      <c r="BG566">
        <v>5204007</v>
      </c>
      <c r="BH566" t="s">
        <v>3786</v>
      </c>
      <c r="BI566" t="s">
        <v>9187</v>
      </c>
      <c r="BJ566" t="s">
        <v>36</v>
      </c>
      <c r="BK566" t="s">
        <v>55</v>
      </c>
      <c r="BL566">
        <v>28000000</v>
      </c>
      <c r="BM566">
        <v>2001</v>
      </c>
      <c r="BN566">
        <v>6.3</v>
      </c>
      <c r="CA566" t="s">
        <v>910</v>
      </c>
      <c r="CB566">
        <v>110</v>
      </c>
      <c r="CC566">
        <v>42272747</v>
      </c>
      <c r="CD566" t="s">
        <v>233</v>
      </c>
      <c r="CE566" t="s">
        <v>3352</v>
      </c>
      <c r="CF566" t="s">
        <v>36</v>
      </c>
      <c r="CG566" t="s">
        <v>37</v>
      </c>
      <c r="CH566">
        <v>70000000</v>
      </c>
      <c r="CI566">
        <v>2006</v>
      </c>
      <c r="CJ566">
        <v>5.6</v>
      </c>
      <c r="CW566" t="s">
        <v>20461</v>
      </c>
      <c r="CX566">
        <v>88</v>
      </c>
      <c r="CZ566" t="s">
        <v>16520</v>
      </c>
      <c r="DA566" t="s">
        <v>20463</v>
      </c>
      <c r="DB566" t="s">
        <v>36</v>
      </c>
      <c r="DC566" t="s">
        <v>55</v>
      </c>
      <c r="DE566">
        <v>2009</v>
      </c>
      <c r="DF566">
        <v>5.2</v>
      </c>
      <c r="DS566" t="s">
        <v>24146</v>
      </c>
      <c r="DT566">
        <v>76</v>
      </c>
      <c r="DV566" t="s">
        <v>24148</v>
      </c>
      <c r="DW566" t="s">
        <v>24149</v>
      </c>
      <c r="DX566" t="s">
        <v>36</v>
      </c>
      <c r="DY566" t="s">
        <v>37</v>
      </c>
      <c r="DZ566">
        <v>1400</v>
      </c>
      <c r="EA566">
        <v>2013</v>
      </c>
      <c r="EB566">
        <v>6.3</v>
      </c>
      <c r="FV566" t="s">
        <v>9925</v>
      </c>
      <c r="FW566">
        <v>105</v>
      </c>
      <c r="FX566">
        <v>13854000</v>
      </c>
      <c r="FY566" t="s">
        <v>1954</v>
      </c>
      <c r="FZ566" t="s">
        <v>12506</v>
      </c>
      <c r="GA566" t="s">
        <v>36</v>
      </c>
      <c r="GB566" t="s">
        <v>37</v>
      </c>
      <c r="GC566">
        <v>20000000</v>
      </c>
      <c r="GD566">
        <v>1988</v>
      </c>
      <c r="GE566">
        <v>5.2</v>
      </c>
      <c r="GG566" t="s">
        <v>16954</v>
      </c>
      <c r="GH566">
        <v>108</v>
      </c>
      <c r="GJ566" t="s">
        <v>16956</v>
      </c>
      <c r="GK566" t="s">
        <v>16957</v>
      </c>
      <c r="GL566" t="s">
        <v>36</v>
      </c>
      <c r="GM566" t="s">
        <v>37</v>
      </c>
      <c r="GN566">
        <v>4000000</v>
      </c>
      <c r="GO566">
        <v>1985</v>
      </c>
      <c r="GP566">
        <v>7.3</v>
      </c>
      <c r="HC566" t="s">
        <v>497</v>
      </c>
      <c r="HD566">
        <v>121</v>
      </c>
      <c r="HE566">
        <v>31704416</v>
      </c>
      <c r="HF566" t="s">
        <v>1044</v>
      </c>
      <c r="HG566" t="s">
        <v>1045</v>
      </c>
      <c r="HH566" t="s">
        <v>36</v>
      </c>
      <c r="HI566" t="s">
        <v>37</v>
      </c>
      <c r="HJ566">
        <v>135000000</v>
      </c>
      <c r="HK566">
        <v>2005</v>
      </c>
      <c r="HL566">
        <v>5</v>
      </c>
    </row>
    <row r="567" spans="2:220" x14ac:dyDescent="0.2">
      <c r="B567" t="s">
        <v>9519</v>
      </c>
      <c r="C567">
        <v>109</v>
      </c>
      <c r="D567">
        <v>35635046</v>
      </c>
      <c r="E567" t="s">
        <v>313</v>
      </c>
      <c r="F567" t="s">
        <v>12179</v>
      </c>
      <c r="G567" t="s">
        <v>36</v>
      </c>
      <c r="H567" t="s">
        <v>55</v>
      </c>
      <c r="I567">
        <v>17000000</v>
      </c>
      <c r="J567">
        <v>2006</v>
      </c>
      <c r="K567">
        <v>6.7</v>
      </c>
      <c r="M567" t="s">
        <v>1451</v>
      </c>
      <c r="N567">
        <v>81</v>
      </c>
      <c r="O567">
        <v>30105968</v>
      </c>
      <c r="P567" t="s">
        <v>5159</v>
      </c>
      <c r="Q567" t="s">
        <v>7221</v>
      </c>
      <c r="R567" t="s">
        <v>36</v>
      </c>
      <c r="S567" t="s">
        <v>37</v>
      </c>
      <c r="T567">
        <v>37000000</v>
      </c>
      <c r="U567">
        <v>2008</v>
      </c>
      <c r="V567">
        <v>4.5</v>
      </c>
      <c r="AT567" t="s">
        <v>4535</v>
      </c>
      <c r="AU567">
        <v>124</v>
      </c>
      <c r="AV567">
        <v>46377022</v>
      </c>
      <c r="AW567" t="s">
        <v>136</v>
      </c>
      <c r="AX567" t="s">
        <v>14849</v>
      </c>
      <c r="AY567" t="s">
        <v>36</v>
      </c>
      <c r="AZ567" t="s">
        <v>55</v>
      </c>
      <c r="BA567">
        <v>10000000</v>
      </c>
      <c r="BB567">
        <v>2011</v>
      </c>
      <c r="BC567">
        <v>7.3</v>
      </c>
      <c r="BE567" t="s">
        <v>12600</v>
      </c>
      <c r="BF567">
        <v>107</v>
      </c>
      <c r="BG567">
        <v>5023275</v>
      </c>
      <c r="BH567" t="s">
        <v>12709</v>
      </c>
      <c r="BI567" t="s">
        <v>13143</v>
      </c>
      <c r="BJ567" t="s">
        <v>36</v>
      </c>
      <c r="BK567" t="s">
        <v>1463</v>
      </c>
      <c r="BL567">
        <v>15000000</v>
      </c>
      <c r="BM567">
        <v>2005</v>
      </c>
      <c r="BN567">
        <v>7.5</v>
      </c>
      <c r="CA567" t="s">
        <v>6798</v>
      </c>
      <c r="CB567">
        <v>114</v>
      </c>
      <c r="CC567">
        <v>42168445</v>
      </c>
      <c r="CD567" t="s">
        <v>5448</v>
      </c>
      <c r="CE567" t="s">
        <v>9060</v>
      </c>
      <c r="CF567" t="s">
        <v>36</v>
      </c>
      <c r="CG567" t="s">
        <v>37</v>
      </c>
      <c r="CH567">
        <v>35000000</v>
      </c>
      <c r="CI567">
        <v>2008</v>
      </c>
      <c r="CJ567">
        <v>5.3</v>
      </c>
      <c r="CW567" t="s">
        <v>20543</v>
      </c>
      <c r="CX567">
        <v>106</v>
      </c>
      <c r="CY567">
        <v>2436</v>
      </c>
      <c r="CZ567" t="s">
        <v>20545</v>
      </c>
      <c r="DA567" t="s">
        <v>20546</v>
      </c>
      <c r="DB567" t="s">
        <v>36</v>
      </c>
      <c r="DC567" t="s">
        <v>37</v>
      </c>
      <c r="DD567">
        <v>2000000</v>
      </c>
      <c r="DE567">
        <v>2012</v>
      </c>
      <c r="DF567">
        <v>5.7</v>
      </c>
      <c r="FV567" t="s">
        <v>9325</v>
      </c>
      <c r="FW567">
        <v>99</v>
      </c>
      <c r="FX567">
        <v>13829734</v>
      </c>
      <c r="FY567" t="s">
        <v>4532</v>
      </c>
      <c r="FZ567" t="s">
        <v>9327</v>
      </c>
      <c r="GA567" t="s">
        <v>36</v>
      </c>
      <c r="GB567" t="s">
        <v>266</v>
      </c>
      <c r="GC567">
        <v>26000000</v>
      </c>
      <c r="GD567">
        <v>1994</v>
      </c>
      <c r="GE567">
        <v>4.3</v>
      </c>
      <c r="GG567" t="s">
        <v>19014</v>
      </c>
      <c r="GH567">
        <v>148</v>
      </c>
      <c r="GJ567" t="s">
        <v>2771</v>
      </c>
      <c r="GK567" t="s">
        <v>19016</v>
      </c>
      <c r="GL567" t="s">
        <v>36</v>
      </c>
      <c r="GM567" t="s">
        <v>37</v>
      </c>
      <c r="GN567">
        <v>3500000</v>
      </c>
      <c r="GO567">
        <v>2013</v>
      </c>
      <c r="GP567">
        <v>8.4</v>
      </c>
      <c r="HC567" t="s">
        <v>14106</v>
      </c>
      <c r="HD567">
        <v>89</v>
      </c>
      <c r="HE567">
        <v>31691811</v>
      </c>
      <c r="HF567" t="s">
        <v>6400</v>
      </c>
      <c r="HG567" t="s">
        <v>14107</v>
      </c>
      <c r="HH567" t="s">
        <v>36</v>
      </c>
      <c r="HI567" t="s">
        <v>37</v>
      </c>
      <c r="HJ567">
        <v>12000000</v>
      </c>
      <c r="HK567">
        <v>2008</v>
      </c>
      <c r="HL567">
        <v>6</v>
      </c>
    </row>
    <row r="568" spans="2:220" x14ac:dyDescent="0.2">
      <c r="B568" t="s">
        <v>16448</v>
      </c>
      <c r="C568">
        <v>121</v>
      </c>
      <c r="D568">
        <v>35400000</v>
      </c>
      <c r="E568" t="s">
        <v>8385</v>
      </c>
      <c r="F568" t="s">
        <v>16477</v>
      </c>
      <c r="G568" t="s">
        <v>36</v>
      </c>
      <c r="H568" t="s">
        <v>55</v>
      </c>
      <c r="I568">
        <v>7000000</v>
      </c>
      <c r="J568">
        <v>1973</v>
      </c>
      <c r="K568">
        <v>6.8</v>
      </c>
      <c r="M568" t="s">
        <v>11010</v>
      </c>
      <c r="N568">
        <v>96</v>
      </c>
      <c r="O568">
        <v>28876924</v>
      </c>
      <c r="P568" t="s">
        <v>11012</v>
      </c>
      <c r="Q568" t="s">
        <v>11013</v>
      </c>
      <c r="R568" t="s">
        <v>36</v>
      </c>
      <c r="S568" t="s">
        <v>37</v>
      </c>
      <c r="T568">
        <v>20000000</v>
      </c>
      <c r="U568">
        <v>2016</v>
      </c>
      <c r="V568">
        <v>7.1</v>
      </c>
      <c r="AT568" t="s">
        <v>15536</v>
      </c>
      <c r="AU568">
        <v>197</v>
      </c>
      <c r="AV568">
        <v>46300000</v>
      </c>
      <c r="AW568" t="s">
        <v>2959</v>
      </c>
      <c r="AX568" t="s">
        <v>15537</v>
      </c>
      <c r="AY568" t="s">
        <v>36</v>
      </c>
      <c r="AZ568" t="s">
        <v>37</v>
      </c>
      <c r="BA568">
        <v>9400000</v>
      </c>
      <c r="BB568">
        <v>1963</v>
      </c>
      <c r="BC568">
        <v>7.6</v>
      </c>
      <c r="BE568" t="s">
        <v>13814</v>
      </c>
      <c r="BF568">
        <v>93</v>
      </c>
      <c r="BG568">
        <v>4919896</v>
      </c>
      <c r="BH568" t="s">
        <v>8294</v>
      </c>
      <c r="BI568" t="s">
        <v>13815</v>
      </c>
      <c r="BJ568" t="s">
        <v>36</v>
      </c>
      <c r="BK568" t="s">
        <v>55</v>
      </c>
      <c r="BL568">
        <v>13000000</v>
      </c>
      <c r="BM568">
        <v>2001</v>
      </c>
      <c r="BN568">
        <v>6.1</v>
      </c>
      <c r="CA568" t="s">
        <v>3492</v>
      </c>
      <c r="CB568">
        <v>104</v>
      </c>
      <c r="CC568">
        <v>42071069</v>
      </c>
      <c r="CD568" t="s">
        <v>6595</v>
      </c>
      <c r="CE568" t="s">
        <v>6596</v>
      </c>
      <c r="CF568" t="s">
        <v>36</v>
      </c>
      <c r="CG568" t="s">
        <v>37</v>
      </c>
      <c r="CH568">
        <v>30000000</v>
      </c>
      <c r="CI568">
        <v>2005</v>
      </c>
      <c r="CJ568">
        <v>6.2</v>
      </c>
      <c r="CW568" t="s">
        <v>13775</v>
      </c>
      <c r="CX568">
        <v>103</v>
      </c>
      <c r="CY568">
        <v>1420578</v>
      </c>
      <c r="CZ568" t="s">
        <v>3200</v>
      </c>
      <c r="DA568" t="s">
        <v>20602</v>
      </c>
      <c r="DB568" t="s">
        <v>36</v>
      </c>
      <c r="DC568" t="s">
        <v>37</v>
      </c>
      <c r="DD568">
        <v>1900000</v>
      </c>
      <c r="DE568">
        <v>2003</v>
      </c>
      <c r="DF568">
        <v>6.4</v>
      </c>
      <c r="FV568" t="s">
        <v>9142</v>
      </c>
      <c r="FW568">
        <v>110</v>
      </c>
      <c r="FX568">
        <v>13823741</v>
      </c>
      <c r="FY568" t="s">
        <v>728</v>
      </c>
      <c r="FZ568" t="s">
        <v>9143</v>
      </c>
      <c r="GA568" t="s">
        <v>36</v>
      </c>
      <c r="GB568" t="s">
        <v>55</v>
      </c>
      <c r="GC568">
        <v>13500000</v>
      </c>
      <c r="GD568">
        <v>2008</v>
      </c>
      <c r="GE568">
        <v>6.9</v>
      </c>
      <c r="GG568" t="s">
        <v>19161</v>
      </c>
      <c r="GH568">
        <v>108</v>
      </c>
      <c r="GJ568" t="s">
        <v>3413</v>
      </c>
      <c r="GK568" t="s">
        <v>19162</v>
      </c>
      <c r="GL568" t="s">
        <v>36</v>
      </c>
      <c r="GM568" t="s">
        <v>266</v>
      </c>
      <c r="GN568">
        <v>3200000</v>
      </c>
      <c r="GO568">
        <v>2012</v>
      </c>
      <c r="GP568">
        <v>5.7</v>
      </c>
      <c r="HC568" t="s">
        <v>16812</v>
      </c>
      <c r="HD568">
        <v>101</v>
      </c>
      <c r="HE568">
        <v>31607598</v>
      </c>
      <c r="HF568" t="s">
        <v>345</v>
      </c>
      <c r="HG568" t="s">
        <v>16813</v>
      </c>
      <c r="HH568" t="s">
        <v>36</v>
      </c>
      <c r="HI568" t="s">
        <v>266</v>
      </c>
      <c r="HJ568">
        <v>6900000</v>
      </c>
      <c r="HK568">
        <v>2012</v>
      </c>
      <c r="HL568">
        <v>5.6</v>
      </c>
    </row>
    <row r="569" spans="2:220" x14ac:dyDescent="0.2">
      <c r="B569" t="s">
        <v>3550</v>
      </c>
      <c r="C569">
        <v>105</v>
      </c>
      <c r="D569">
        <v>35324232</v>
      </c>
      <c r="E569" t="s">
        <v>3553</v>
      </c>
      <c r="F569" t="s">
        <v>3554</v>
      </c>
      <c r="G569" t="s">
        <v>36</v>
      </c>
      <c r="H569" t="s">
        <v>37</v>
      </c>
      <c r="I569">
        <v>68000000</v>
      </c>
      <c r="J569">
        <v>1995</v>
      </c>
      <c r="K569">
        <v>5.6</v>
      </c>
      <c r="M569" t="s">
        <v>13896</v>
      </c>
      <c r="N569">
        <v>90</v>
      </c>
      <c r="O569">
        <v>28399192</v>
      </c>
      <c r="P569" t="s">
        <v>13898</v>
      </c>
      <c r="Q569" t="s">
        <v>13899</v>
      </c>
      <c r="R569" t="s">
        <v>36</v>
      </c>
      <c r="S569" t="s">
        <v>368</v>
      </c>
      <c r="T569">
        <v>13000000</v>
      </c>
      <c r="U569">
        <v>2002</v>
      </c>
      <c r="V569">
        <v>5.4</v>
      </c>
      <c r="AT569" t="s">
        <v>1625</v>
      </c>
      <c r="AU569">
        <v>117</v>
      </c>
      <c r="AV569">
        <v>46280507</v>
      </c>
      <c r="AW569" t="s">
        <v>2167</v>
      </c>
      <c r="AX569" t="s">
        <v>5837</v>
      </c>
      <c r="AY569" t="s">
        <v>36</v>
      </c>
      <c r="AZ569" t="s">
        <v>37</v>
      </c>
      <c r="BA569">
        <v>40000000</v>
      </c>
      <c r="BB569">
        <v>2014</v>
      </c>
      <c r="BC569">
        <v>6.5</v>
      </c>
      <c r="BE569" t="s">
        <v>15280</v>
      </c>
      <c r="BF569">
        <v>90</v>
      </c>
      <c r="BG569">
        <v>4613815</v>
      </c>
      <c r="BH569" t="s">
        <v>4637</v>
      </c>
      <c r="BI569" t="s">
        <v>18559</v>
      </c>
      <c r="BJ569" t="s">
        <v>36</v>
      </c>
      <c r="BK569" t="s">
        <v>37</v>
      </c>
      <c r="BM569">
        <v>2006</v>
      </c>
      <c r="BN569">
        <v>6</v>
      </c>
      <c r="CA569" t="s">
        <v>1411</v>
      </c>
      <c r="CB569">
        <v>131</v>
      </c>
      <c r="CC569">
        <v>42044321</v>
      </c>
      <c r="CD569" t="s">
        <v>2178</v>
      </c>
      <c r="CE569" t="s">
        <v>3111</v>
      </c>
      <c r="CF569" t="s">
        <v>36</v>
      </c>
      <c r="CG569" t="s">
        <v>37</v>
      </c>
      <c r="CH569">
        <v>80000000</v>
      </c>
      <c r="CI569">
        <v>2004</v>
      </c>
      <c r="CJ569">
        <v>6.5</v>
      </c>
      <c r="CW569" t="s">
        <v>8415</v>
      </c>
      <c r="CX569">
        <v>100</v>
      </c>
      <c r="CY569">
        <v>35266619</v>
      </c>
      <c r="CZ569" t="s">
        <v>487</v>
      </c>
      <c r="DA569" t="s">
        <v>8416</v>
      </c>
      <c r="DB569" t="s">
        <v>36</v>
      </c>
      <c r="DC569" t="s">
        <v>37</v>
      </c>
      <c r="DD569">
        <v>30000000</v>
      </c>
      <c r="DE569">
        <v>2013</v>
      </c>
      <c r="DF569">
        <v>5.9</v>
      </c>
      <c r="FV569" t="s">
        <v>13015</v>
      </c>
      <c r="FW569">
        <v>107</v>
      </c>
      <c r="FX569">
        <v>13766014</v>
      </c>
      <c r="FY569" t="s">
        <v>255</v>
      </c>
      <c r="FZ569" t="s">
        <v>13016</v>
      </c>
      <c r="GA569" t="s">
        <v>36</v>
      </c>
      <c r="GB569" t="s">
        <v>37</v>
      </c>
      <c r="GC569">
        <v>15000000</v>
      </c>
      <c r="GD569">
        <v>2011</v>
      </c>
      <c r="GE569">
        <v>7</v>
      </c>
      <c r="GG569" t="s">
        <v>19222</v>
      </c>
      <c r="GH569">
        <v>95</v>
      </c>
      <c r="GJ569" t="s">
        <v>19224</v>
      </c>
      <c r="GK569" t="s">
        <v>19225</v>
      </c>
      <c r="GL569" t="s">
        <v>36</v>
      </c>
      <c r="GM569" t="s">
        <v>37</v>
      </c>
      <c r="GN569">
        <v>3000000</v>
      </c>
      <c r="GO569">
        <v>1970</v>
      </c>
      <c r="GP569">
        <v>6.1</v>
      </c>
      <c r="HC569" t="s">
        <v>2650</v>
      </c>
      <c r="HD569">
        <v>122</v>
      </c>
      <c r="HE569">
        <v>31598308</v>
      </c>
      <c r="HF569" t="s">
        <v>42</v>
      </c>
      <c r="HG569" t="s">
        <v>5799</v>
      </c>
      <c r="HH569" t="s">
        <v>36</v>
      </c>
      <c r="HI569" t="s">
        <v>37</v>
      </c>
      <c r="HJ569">
        <v>35000000</v>
      </c>
      <c r="HK569">
        <v>2001</v>
      </c>
      <c r="HL569">
        <v>6.8</v>
      </c>
    </row>
    <row r="570" spans="2:220" x14ac:dyDescent="0.2">
      <c r="B570" t="s">
        <v>1153</v>
      </c>
      <c r="C570">
        <v>115</v>
      </c>
      <c r="D570">
        <v>35024475</v>
      </c>
      <c r="E570" t="s">
        <v>1155</v>
      </c>
      <c r="F570" t="s">
        <v>1909</v>
      </c>
      <c r="G570" t="s">
        <v>36</v>
      </c>
      <c r="H570" t="s">
        <v>1463</v>
      </c>
      <c r="I570">
        <v>100000000</v>
      </c>
      <c r="J570">
        <v>2010</v>
      </c>
      <c r="K570">
        <v>6.9</v>
      </c>
      <c r="M570" t="s">
        <v>5871</v>
      </c>
      <c r="N570">
        <v>88</v>
      </c>
      <c r="O570">
        <v>28133159</v>
      </c>
      <c r="P570" t="s">
        <v>703</v>
      </c>
      <c r="Q570" t="s">
        <v>5872</v>
      </c>
      <c r="R570" t="s">
        <v>36</v>
      </c>
      <c r="S570" t="s">
        <v>37</v>
      </c>
      <c r="T570">
        <v>50000000</v>
      </c>
      <c r="U570">
        <v>2006</v>
      </c>
      <c r="V570">
        <v>5.9</v>
      </c>
      <c r="AT570" t="s">
        <v>6498</v>
      </c>
      <c r="AU570">
        <v>101</v>
      </c>
      <c r="AV570">
        <v>46012734</v>
      </c>
      <c r="AW570" t="s">
        <v>6500</v>
      </c>
      <c r="AX570" t="s">
        <v>6501</v>
      </c>
      <c r="AY570" t="s">
        <v>36</v>
      </c>
      <c r="AZ570" t="s">
        <v>37</v>
      </c>
      <c r="BA570">
        <v>40000000</v>
      </c>
      <c r="BB570">
        <v>2008</v>
      </c>
      <c r="BC570">
        <v>5.8</v>
      </c>
      <c r="BE570" t="s">
        <v>20598</v>
      </c>
      <c r="BF570">
        <v>99</v>
      </c>
      <c r="BG570">
        <v>4600000</v>
      </c>
      <c r="BH570" t="s">
        <v>586</v>
      </c>
      <c r="BI570" t="s">
        <v>20599</v>
      </c>
      <c r="BJ570" t="s">
        <v>36</v>
      </c>
      <c r="BK570" t="s">
        <v>37</v>
      </c>
      <c r="BL570">
        <v>1900000</v>
      </c>
      <c r="BM570">
        <v>1986</v>
      </c>
      <c r="BN570">
        <v>7.1</v>
      </c>
      <c r="CA570" t="s">
        <v>7140</v>
      </c>
      <c r="CB570">
        <v>107</v>
      </c>
      <c r="CC570">
        <v>42019483</v>
      </c>
      <c r="CD570" t="s">
        <v>464</v>
      </c>
      <c r="CE570" t="s">
        <v>7186</v>
      </c>
      <c r="CF570" t="s">
        <v>36</v>
      </c>
      <c r="CG570" t="s">
        <v>37</v>
      </c>
      <c r="CH570">
        <v>36000000</v>
      </c>
      <c r="CI570">
        <v>2014</v>
      </c>
      <c r="CJ570">
        <v>6.4</v>
      </c>
      <c r="CW570" t="s">
        <v>20675</v>
      </c>
      <c r="CX570">
        <v>93</v>
      </c>
      <c r="CY570">
        <v>12784397</v>
      </c>
      <c r="CZ570" t="s">
        <v>3732</v>
      </c>
      <c r="DA570" t="s">
        <v>20677</v>
      </c>
      <c r="DB570" t="s">
        <v>36</v>
      </c>
      <c r="DC570" t="s">
        <v>37</v>
      </c>
      <c r="DD570">
        <v>1800000</v>
      </c>
      <c r="DE570">
        <v>2012</v>
      </c>
      <c r="DF570">
        <v>7.3</v>
      </c>
      <c r="FV570" t="s">
        <v>10495</v>
      </c>
      <c r="FW570">
        <v>100</v>
      </c>
      <c r="FX570">
        <v>13746550</v>
      </c>
      <c r="FY570" t="s">
        <v>652</v>
      </c>
      <c r="FZ570" t="s">
        <v>10496</v>
      </c>
      <c r="GA570" t="s">
        <v>36</v>
      </c>
      <c r="GB570" t="s">
        <v>37</v>
      </c>
      <c r="GC570">
        <v>2000000</v>
      </c>
      <c r="GD570">
        <v>2012</v>
      </c>
      <c r="GE570">
        <v>6.1</v>
      </c>
      <c r="GG570" t="s">
        <v>19232</v>
      </c>
      <c r="GH570">
        <v>93</v>
      </c>
      <c r="GJ570" t="s">
        <v>19234</v>
      </c>
      <c r="GK570" t="s">
        <v>19235</v>
      </c>
      <c r="GL570" t="s">
        <v>674</v>
      </c>
      <c r="GM570" t="s">
        <v>675</v>
      </c>
      <c r="GN570">
        <v>16000000</v>
      </c>
      <c r="GO570">
        <v>2000</v>
      </c>
      <c r="GP570">
        <v>5.6</v>
      </c>
      <c r="HC570" t="s">
        <v>2650</v>
      </c>
      <c r="HD570">
        <v>122</v>
      </c>
      <c r="HE570">
        <v>31598308</v>
      </c>
      <c r="HF570" t="s">
        <v>42</v>
      </c>
      <c r="HG570" t="s">
        <v>5799</v>
      </c>
      <c r="HH570" t="s">
        <v>36</v>
      </c>
      <c r="HI570" t="s">
        <v>37</v>
      </c>
      <c r="HJ570">
        <v>35000000</v>
      </c>
      <c r="HK570">
        <v>2001</v>
      </c>
      <c r="HL570">
        <v>6.8</v>
      </c>
    </row>
    <row r="571" spans="2:220" x14ac:dyDescent="0.2">
      <c r="B571" t="s">
        <v>497</v>
      </c>
      <c r="C571">
        <v>106</v>
      </c>
      <c r="D571">
        <v>35007180</v>
      </c>
      <c r="E571" t="s">
        <v>331</v>
      </c>
      <c r="F571" t="s">
        <v>12801</v>
      </c>
      <c r="G571" t="s">
        <v>36</v>
      </c>
      <c r="H571" t="s">
        <v>37</v>
      </c>
      <c r="I571">
        <v>15000000</v>
      </c>
      <c r="J571">
        <v>2000</v>
      </c>
      <c r="K571">
        <v>5.6</v>
      </c>
      <c r="M571" t="s">
        <v>248</v>
      </c>
      <c r="N571">
        <v>101</v>
      </c>
      <c r="O571">
        <v>28045540</v>
      </c>
      <c r="P571" t="s">
        <v>555</v>
      </c>
      <c r="Q571" t="s">
        <v>3782</v>
      </c>
      <c r="R571" t="s">
        <v>36</v>
      </c>
      <c r="S571" t="s">
        <v>37</v>
      </c>
      <c r="T571">
        <v>65000000</v>
      </c>
      <c r="U571">
        <v>2005</v>
      </c>
      <c r="V571">
        <v>6.1</v>
      </c>
      <c r="AT571" t="s">
        <v>13123</v>
      </c>
      <c r="AU571">
        <v>91</v>
      </c>
      <c r="AV571">
        <v>45857453</v>
      </c>
      <c r="AW571" t="s">
        <v>136</v>
      </c>
      <c r="AX571" t="s">
        <v>18861</v>
      </c>
      <c r="AY571" t="s">
        <v>36</v>
      </c>
      <c r="AZ571" t="s">
        <v>55</v>
      </c>
      <c r="BA571">
        <v>3500000</v>
      </c>
      <c r="BB571">
        <v>1997</v>
      </c>
      <c r="BC571">
        <v>7.2</v>
      </c>
      <c r="BE571" t="s">
        <v>3776</v>
      </c>
      <c r="BF571">
        <v>330</v>
      </c>
      <c r="BG571">
        <v>4496583</v>
      </c>
      <c r="BH571" t="s">
        <v>468</v>
      </c>
      <c r="BI571" t="s">
        <v>7702</v>
      </c>
      <c r="BJ571" t="s">
        <v>36</v>
      </c>
      <c r="BK571" t="s">
        <v>37</v>
      </c>
      <c r="BL571">
        <v>35000000</v>
      </c>
      <c r="BM571">
        <v>1993</v>
      </c>
      <c r="BN571">
        <v>8</v>
      </c>
      <c r="CA571" t="s">
        <v>369</v>
      </c>
      <c r="CB571">
        <v>147</v>
      </c>
      <c r="CC571">
        <v>41954997</v>
      </c>
      <c r="CD571" t="s">
        <v>42</v>
      </c>
      <c r="CE571" t="s">
        <v>7395</v>
      </c>
      <c r="CF571" t="s">
        <v>36</v>
      </c>
      <c r="CG571" t="s">
        <v>37</v>
      </c>
      <c r="CH571">
        <v>35000000</v>
      </c>
      <c r="CI571">
        <v>1997</v>
      </c>
      <c r="CJ571">
        <v>7.8</v>
      </c>
      <c r="CW571" t="s">
        <v>330</v>
      </c>
      <c r="CX571">
        <v>103</v>
      </c>
      <c r="CY571">
        <v>53991137</v>
      </c>
      <c r="CZ571" t="s">
        <v>7327</v>
      </c>
      <c r="DA571" t="s">
        <v>20926</v>
      </c>
      <c r="DB571" t="s">
        <v>36</v>
      </c>
      <c r="DC571" t="s">
        <v>37</v>
      </c>
      <c r="DD571">
        <v>1500000</v>
      </c>
      <c r="DE571">
        <v>2010</v>
      </c>
      <c r="DF571">
        <v>6.8</v>
      </c>
      <c r="FV571" t="s">
        <v>1215</v>
      </c>
      <c r="FW571">
        <v>106</v>
      </c>
      <c r="FX571">
        <v>13622333</v>
      </c>
      <c r="FY571" t="s">
        <v>12421</v>
      </c>
      <c r="FZ571" t="s">
        <v>17716</v>
      </c>
      <c r="GA571" t="s">
        <v>2776</v>
      </c>
      <c r="GB571" t="s">
        <v>2911</v>
      </c>
      <c r="GC571">
        <v>2000000</v>
      </c>
      <c r="GD571">
        <v>2001</v>
      </c>
      <c r="GE571">
        <v>7.7</v>
      </c>
      <c r="GH571">
        <v>173</v>
      </c>
      <c r="GJ571" t="s">
        <v>2057</v>
      </c>
      <c r="GK571" t="s">
        <v>19472</v>
      </c>
      <c r="GL571" t="s">
        <v>36</v>
      </c>
      <c r="GM571" t="s">
        <v>37</v>
      </c>
      <c r="GP571">
        <v>5</v>
      </c>
      <c r="HC571" t="s">
        <v>13171</v>
      </c>
      <c r="HD571">
        <v>96</v>
      </c>
      <c r="HE571">
        <v>31597131</v>
      </c>
      <c r="HF571" t="s">
        <v>809</v>
      </c>
      <c r="HG571" t="s">
        <v>14103</v>
      </c>
      <c r="HH571" t="s">
        <v>36</v>
      </c>
      <c r="HI571" t="s">
        <v>37</v>
      </c>
      <c r="HJ571">
        <v>12000000</v>
      </c>
      <c r="HK571">
        <v>2002</v>
      </c>
      <c r="HL571">
        <v>6.8</v>
      </c>
    </row>
    <row r="572" spans="2:220" x14ac:dyDescent="0.2">
      <c r="B572" t="s">
        <v>7092</v>
      </c>
      <c r="C572">
        <v>112</v>
      </c>
      <c r="D572">
        <v>34912982</v>
      </c>
      <c r="E572" t="s">
        <v>487</v>
      </c>
      <c r="F572" t="s">
        <v>7094</v>
      </c>
      <c r="G572" t="s">
        <v>36</v>
      </c>
      <c r="H572" t="s">
        <v>37</v>
      </c>
      <c r="I572">
        <v>38000000</v>
      </c>
      <c r="J572">
        <v>2016</v>
      </c>
      <c r="K572">
        <v>5.2</v>
      </c>
      <c r="M572" t="s">
        <v>3442</v>
      </c>
      <c r="N572">
        <v>113</v>
      </c>
      <c r="O572">
        <v>28031250</v>
      </c>
      <c r="P572" t="s">
        <v>1070</v>
      </c>
      <c r="Q572" t="s">
        <v>3445</v>
      </c>
      <c r="R572" t="s">
        <v>36</v>
      </c>
      <c r="S572" t="s">
        <v>55</v>
      </c>
      <c r="T572">
        <v>60000000</v>
      </c>
      <c r="U572">
        <v>2005</v>
      </c>
      <c r="V572">
        <v>5.2</v>
      </c>
      <c r="AT572" t="s">
        <v>13123</v>
      </c>
      <c r="AU572">
        <v>91</v>
      </c>
      <c r="AV572">
        <v>45857453</v>
      </c>
      <c r="AW572" t="s">
        <v>136</v>
      </c>
      <c r="AX572" t="s">
        <v>18861</v>
      </c>
      <c r="AY572" t="s">
        <v>36</v>
      </c>
      <c r="AZ572" t="s">
        <v>55</v>
      </c>
      <c r="BA572">
        <v>3500000</v>
      </c>
      <c r="BB572">
        <v>1997</v>
      </c>
      <c r="BC572">
        <v>7.2</v>
      </c>
      <c r="BE572" t="s">
        <v>1322</v>
      </c>
      <c r="BF572">
        <v>112</v>
      </c>
      <c r="BG572">
        <v>4485485</v>
      </c>
      <c r="BH572" t="s">
        <v>1744</v>
      </c>
      <c r="BI572" t="s">
        <v>9192</v>
      </c>
      <c r="BJ572" t="s">
        <v>36</v>
      </c>
      <c r="BK572" t="s">
        <v>37</v>
      </c>
      <c r="BL572">
        <v>15000000</v>
      </c>
      <c r="BM572">
        <v>1999</v>
      </c>
      <c r="BN572">
        <v>6.4</v>
      </c>
      <c r="CA572" t="s">
        <v>2789</v>
      </c>
      <c r="CB572">
        <v>137</v>
      </c>
      <c r="CC572">
        <v>41895491</v>
      </c>
      <c r="CD572" t="s">
        <v>299</v>
      </c>
      <c r="CE572" t="s">
        <v>10105</v>
      </c>
      <c r="CF572" t="s">
        <v>36</v>
      </c>
      <c r="CG572" t="s">
        <v>37</v>
      </c>
      <c r="CH572">
        <v>24000000</v>
      </c>
      <c r="CI572">
        <v>1991</v>
      </c>
      <c r="CJ572">
        <v>7.6</v>
      </c>
      <c r="CW572" t="s">
        <v>6249</v>
      </c>
      <c r="CX572">
        <v>84</v>
      </c>
      <c r="CY572">
        <v>173066</v>
      </c>
      <c r="CZ572" t="s">
        <v>14826</v>
      </c>
      <c r="DA572" t="s">
        <v>21003</v>
      </c>
      <c r="DB572" t="s">
        <v>36</v>
      </c>
      <c r="DC572" t="s">
        <v>37</v>
      </c>
      <c r="DD572">
        <v>1500000</v>
      </c>
      <c r="DE572">
        <v>2007</v>
      </c>
      <c r="DF572">
        <v>6.3</v>
      </c>
      <c r="FV572" t="s">
        <v>12604</v>
      </c>
      <c r="FW572">
        <v>91</v>
      </c>
      <c r="FX572">
        <v>13571817</v>
      </c>
      <c r="FY572" t="s">
        <v>632</v>
      </c>
      <c r="FZ572" t="s">
        <v>12605</v>
      </c>
      <c r="GA572" t="s">
        <v>36</v>
      </c>
      <c r="GB572" t="s">
        <v>37</v>
      </c>
      <c r="GC572">
        <v>15600000</v>
      </c>
      <c r="GD572">
        <v>2002</v>
      </c>
      <c r="GE572">
        <v>4.5</v>
      </c>
      <c r="GH572">
        <v>44</v>
      </c>
      <c r="GJ572" t="s">
        <v>12922</v>
      </c>
      <c r="GK572" t="s">
        <v>19482</v>
      </c>
      <c r="GL572" t="s">
        <v>36</v>
      </c>
      <c r="GM572" t="s">
        <v>37</v>
      </c>
      <c r="GP572">
        <v>7.9</v>
      </c>
      <c r="HC572" t="s">
        <v>1387</v>
      </c>
      <c r="HD572">
        <v>120</v>
      </c>
      <c r="HE572">
        <v>31569268</v>
      </c>
      <c r="HF572" t="s">
        <v>261</v>
      </c>
      <c r="HG572" t="s">
        <v>5528</v>
      </c>
      <c r="HH572" t="s">
        <v>36</v>
      </c>
      <c r="HI572" t="s">
        <v>37</v>
      </c>
      <c r="HJ572">
        <v>49000000</v>
      </c>
      <c r="HK572">
        <v>2015</v>
      </c>
      <c r="HL572">
        <v>6.9</v>
      </c>
    </row>
    <row r="573" spans="2:220" x14ac:dyDescent="0.2">
      <c r="B573" t="s">
        <v>6140</v>
      </c>
      <c r="C573">
        <v>133</v>
      </c>
      <c r="D573">
        <v>34667015</v>
      </c>
      <c r="E573" t="s">
        <v>6141</v>
      </c>
      <c r="F573" t="s">
        <v>6142</v>
      </c>
      <c r="G573" t="s">
        <v>36</v>
      </c>
      <c r="H573" t="s">
        <v>55</v>
      </c>
      <c r="I573">
        <v>32000000</v>
      </c>
      <c r="J573">
        <v>1989</v>
      </c>
      <c r="K573">
        <v>6.6</v>
      </c>
      <c r="M573" t="s">
        <v>5865</v>
      </c>
      <c r="N573">
        <v>87</v>
      </c>
      <c r="O573">
        <v>27972410</v>
      </c>
      <c r="P573" t="s">
        <v>3601</v>
      </c>
      <c r="Q573" t="s">
        <v>5867</v>
      </c>
      <c r="R573" t="s">
        <v>36</v>
      </c>
      <c r="S573" t="s">
        <v>55</v>
      </c>
      <c r="T573">
        <v>35000000</v>
      </c>
      <c r="U573">
        <v>2003</v>
      </c>
      <c r="V573">
        <v>6.1</v>
      </c>
      <c r="AT573" t="s">
        <v>10784</v>
      </c>
      <c r="AU573">
        <v>77</v>
      </c>
      <c r="AV573">
        <v>45542421</v>
      </c>
      <c r="AW573" t="s">
        <v>10786</v>
      </c>
      <c r="AX573" t="s">
        <v>10787</v>
      </c>
      <c r="AY573" t="s">
        <v>36</v>
      </c>
      <c r="AZ573" t="s">
        <v>37</v>
      </c>
      <c r="BA573">
        <v>30000000</v>
      </c>
      <c r="BB573">
        <v>2000</v>
      </c>
      <c r="BC573">
        <v>6.3</v>
      </c>
      <c r="BE573" t="s">
        <v>2064</v>
      </c>
      <c r="BF573">
        <v>101</v>
      </c>
      <c r="BG573">
        <v>4476235</v>
      </c>
      <c r="BH573" t="s">
        <v>2117</v>
      </c>
      <c r="BI573" t="s">
        <v>9195</v>
      </c>
      <c r="BJ573" t="s">
        <v>36</v>
      </c>
      <c r="BK573" t="s">
        <v>37</v>
      </c>
      <c r="BL573">
        <v>27000000</v>
      </c>
      <c r="BM573">
        <v>2004</v>
      </c>
      <c r="BN573">
        <v>6.4</v>
      </c>
      <c r="CA573" t="s">
        <v>6618</v>
      </c>
      <c r="CB573">
        <v>114</v>
      </c>
      <c r="CC573">
        <v>41597830</v>
      </c>
      <c r="CD573" t="s">
        <v>2375</v>
      </c>
      <c r="CE573" t="s">
        <v>9622</v>
      </c>
      <c r="CF573" t="s">
        <v>36</v>
      </c>
      <c r="CG573" t="s">
        <v>37</v>
      </c>
      <c r="CH573">
        <v>25000000</v>
      </c>
      <c r="CI573">
        <v>2002</v>
      </c>
      <c r="CJ573">
        <v>7.6</v>
      </c>
      <c r="CW573" t="s">
        <v>21025</v>
      </c>
      <c r="CX573">
        <v>95</v>
      </c>
      <c r="CY573">
        <v>3478</v>
      </c>
      <c r="CZ573" t="s">
        <v>1053</v>
      </c>
      <c r="DA573" t="s">
        <v>21027</v>
      </c>
      <c r="DB573" t="s">
        <v>36</v>
      </c>
      <c r="DC573" t="s">
        <v>266</v>
      </c>
      <c r="DD573">
        <v>1500000</v>
      </c>
      <c r="DE573">
        <v>2008</v>
      </c>
      <c r="DF573">
        <v>6.7</v>
      </c>
      <c r="FV573" t="s">
        <v>6773</v>
      </c>
      <c r="FW573">
        <v>103</v>
      </c>
      <c r="FX573">
        <v>13395939</v>
      </c>
      <c r="FY573" t="s">
        <v>5967</v>
      </c>
      <c r="FZ573" t="s">
        <v>6774</v>
      </c>
      <c r="GA573" t="s">
        <v>36</v>
      </c>
      <c r="GB573" t="s">
        <v>55</v>
      </c>
      <c r="GC573">
        <v>60000000</v>
      </c>
      <c r="GD573">
        <v>2004</v>
      </c>
      <c r="GE573">
        <v>6.2</v>
      </c>
      <c r="GG573" t="s">
        <v>19646</v>
      </c>
      <c r="GH573">
        <v>90</v>
      </c>
      <c r="GJ573" t="s">
        <v>19648</v>
      </c>
      <c r="GK573" t="s">
        <v>19649</v>
      </c>
      <c r="GL573" t="s">
        <v>36</v>
      </c>
      <c r="GM573" t="s">
        <v>368</v>
      </c>
      <c r="GO573">
        <v>2010</v>
      </c>
      <c r="GP573">
        <v>6.1</v>
      </c>
      <c r="HC573" t="s">
        <v>21518</v>
      </c>
      <c r="HD573">
        <v>83</v>
      </c>
      <c r="HE573">
        <v>31537320</v>
      </c>
      <c r="HF573" t="s">
        <v>17546</v>
      </c>
      <c r="HG573" t="s">
        <v>21520</v>
      </c>
      <c r="HH573" t="s">
        <v>36</v>
      </c>
      <c r="HI573" t="s">
        <v>37</v>
      </c>
      <c r="HJ573">
        <v>1000000</v>
      </c>
      <c r="HK573">
        <v>2014</v>
      </c>
      <c r="HL573">
        <v>5.7</v>
      </c>
    </row>
    <row r="574" spans="2:220" x14ac:dyDescent="0.2">
      <c r="B574" t="s">
        <v>3147</v>
      </c>
      <c r="C574">
        <v>113</v>
      </c>
      <c r="D574">
        <v>34636443</v>
      </c>
      <c r="E574" t="s">
        <v>514</v>
      </c>
      <c r="F574" t="s">
        <v>3148</v>
      </c>
      <c r="G574" t="s">
        <v>36</v>
      </c>
      <c r="H574" t="s">
        <v>37</v>
      </c>
      <c r="I574">
        <v>52000000</v>
      </c>
      <c r="J574">
        <v>2005</v>
      </c>
      <c r="K574">
        <v>6.6</v>
      </c>
      <c r="M574" t="s">
        <v>960</v>
      </c>
      <c r="N574">
        <v>117</v>
      </c>
      <c r="O574">
        <v>27779888</v>
      </c>
      <c r="P574" t="s">
        <v>760</v>
      </c>
      <c r="Q574" t="s">
        <v>2806</v>
      </c>
      <c r="R574" t="s">
        <v>36</v>
      </c>
      <c r="S574" t="s">
        <v>37</v>
      </c>
      <c r="U574">
        <v>1997</v>
      </c>
      <c r="V574">
        <v>6.9</v>
      </c>
      <c r="AT574" t="s">
        <v>5380</v>
      </c>
      <c r="AU574">
        <v>94</v>
      </c>
      <c r="AV574">
        <v>45507053</v>
      </c>
      <c r="AW574" t="s">
        <v>975</v>
      </c>
      <c r="AX574" t="s">
        <v>12406</v>
      </c>
      <c r="AY574" t="s">
        <v>36</v>
      </c>
      <c r="AZ574" t="s">
        <v>37</v>
      </c>
      <c r="BA574">
        <v>16000000</v>
      </c>
      <c r="BB574">
        <v>2012</v>
      </c>
      <c r="BC574">
        <v>7.8</v>
      </c>
      <c r="BE574" t="s">
        <v>19020</v>
      </c>
      <c r="BF574">
        <v>105</v>
      </c>
      <c r="BG574">
        <v>4311834</v>
      </c>
      <c r="BH574" t="s">
        <v>1155</v>
      </c>
      <c r="BI574" t="s">
        <v>20254</v>
      </c>
      <c r="BJ574" t="s">
        <v>36</v>
      </c>
      <c r="BK574" t="s">
        <v>37</v>
      </c>
      <c r="BM574">
        <v>2010</v>
      </c>
      <c r="BN574">
        <v>8.3000000000000007</v>
      </c>
      <c r="CA574" t="s">
        <v>5271</v>
      </c>
      <c r="CB574">
        <v>115</v>
      </c>
      <c r="CC574">
        <v>41543207</v>
      </c>
      <c r="CD574" t="s">
        <v>464</v>
      </c>
      <c r="CE574" t="s">
        <v>6121</v>
      </c>
      <c r="CF574" t="s">
        <v>36</v>
      </c>
      <c r="CG574" t="s">
        <v>37</v>
      </c>
      <c r="CH574">
        <v>42000000</v>
      </c>
      <c r="CI574">
        <v>2002</v>
      </c>
      <c r="CJ574">
        <v>6.3</v>
      </c>
      <c r="CW574" t="s">
        <v>12820</v>
      </c>
      <c r="CX574">
        <v>101</v>
      </c>
      <c r="CY574">
        <v>1163508</v>
      </c>
      <c r="CZ574" t="s">
        <v>14064</v>
      </c>
      <c r="DA574" t="s">
        <v>21039</v>
      </c>
      <c r="DB574" t="s">
        <v>36</v>
      </c>
      <c r="DC574" t="s">
        <v>37</v>
      </c>
      <c r="DD574">
        <v>2500000</v>
      </c>
      <c r="DE574">
        <v>2012</v>
      </c>
      <c r="DF574">
        <v>5.0999999999999996</v>
      </c>
      <c r="FV574" t="s">
        <v>16099</v>
      </c>
      <c r="FW574">
        <v>88</v>
      </c>
      <c r="FX574">
        <v>13367101</v>
      </c>
      <c r="FY574" t="s">
        <v>13731</v>
      </c>
      <c r="FZ574" t="s">
        <v>16883</v>
      </c>
      <c r="GA574" t="s">
        <v>36</v>
      </c>
      <c r="GB574" t="s">
        <v>37</v>
      </c>
      <c r="GC574">
        <v>6500000</v>
      </c>
      <c r="GD574">
        <v>2006</v>
      </c>
      <c r="GE574">
        <v>5.9</v>
      </c>
      <c r="GG574" t="s">
        <v>19715</v>
      </c>
      <c r="GH574">
        <v>90</v>
      </c>
      <c r="GJ574" t="s">
        <v>10295</v>
      </c>
      <c r="GK574" t="s">
        <v>19718</v>
      </c>
      <c r="GL574" t="s">
        <v>15776</v>
      </c>
      <c r="GM574" t="s">
        <v>7709</v>
      </c>
      <c r="GO574">
        <v>2008</v>
      </c>
      <c r="GP574">
        <v>5.7</v>
      </c>
      <c r="HC574" t="s">
        <v>9637</v>
      </c>
      <c r="HD574">
        <v>97</v>
      </c>
      <c r="HE574">
        <v>31526393</v>
      </c>
      <c r="HF574" t="s">
        <v>9639</v>
      </c>
      <c r="HG574" t="s">
        <v>9640</v>
      </c>
      <c r="HH574" t="s">
        <v>36</v>
      </c>
      <c r="HI574" t="s">
        <v>37</v>
      </c>
      <c r="HJ574">
        <v>25000000</v>
      </c>
      <c r="HK574">
        <v>2004</v>
      </c>
      <c r="HL574">
        <v>4.5999999999999996</v>
      </c>
    </row>
    <row r="575" spans="2:220" x14ac:dyDescent="0.2">
      <c r="B575" t="s">
        <v>3442</v>
      </c>
      <c r="C575">
        <v>101</v>
      </c>
      <c r="D575">
        <v>34604054</v>
      </c>
      <c r="E575" t="s">
        <v>500</v>
      </c>
      <c r="F575" t="s">
        <v>9618</v>
      </c>
      <c r="G575" t="s">
        <v>36</v>
      </c>
      <c r="H575" t="s">
        <v>37</v>
      </c>
      <c r="I575">
        <v>30000000</v>
      </c>
      <c r="J575">
        <v>2003</v>
      </c>
      <c r="K575">
        <v>5.8</v>
      </c>
      <c r="M575" t="s">
        <v>5875</v>
      </c>
      <c r="N575">
        <v>177</v>
      </c>
      <c r="O575">
        <v>27400000</v>
      </c>
      <c r="P575" t="s">
        <v>2664</v>
      </c>
      <c r="Q575" t="s">
        <v>5876</v>
      </c>
      <c r="R575" t="s">
        <v>36</v>
      </c>
      <c r="S575" t="s">
        <v>37</v>
      </c>
      <c r="T575">
        <v>40000000</v>
      </c>
      <c r="U575">
        <v>1984</v>
      </c>
      <c r="V575">
        <v>6.6</v>
      </c>
      <c r="AT575" t="s">
        <v>4258</v>
      </c>
      <c r="AU575">
        <v>107</v>
      </c>
      <c r="AV575">
        <v>45506619</v>
      </c>
      <c r="AW575" t="s">
        <v>2059</v>
      </c>
      <c r="AX575" t="s">
        <v>9274</v>
      </c>
      <c r="AY575" t="s">
        <v>36</v>
      </c>
      <c r="AZ575" t="s">
        <v>55</v>
      </c>
      <c r="BA575">
        <v>26000000</v>
      </c>
      <c r="BB575">
        <v>2000</v>
      </c>
      <c r="BC575">
        <v>7.8</v>
      </c>
      <c r="BE575" t="s">
        <v>247</v>
      </c>
      <c r="BF575">
        <v>103</v>
      </c>
      <c r="BG575">
        <v>4235837</v>
      </c>
      <c r="BH575" t="s">
        <v>95</v>
      </c>
      <c r="BI575" t="s">
        <v>13152</v>
      </c>
      <c r="BJ575" t="s">
        <v>36</v>
      </c>
      <c r="BK575" t="s">
        <v>37</v>
      </c>
      <c r="BL575">
        <v>15000000</v>
      </c>
      <c r="BM575">
        <v>2005</v>
      </c>
      <c r="BN575">
        <v>7.6</v>
      </c>
      <c r="CA575" t="s">
        <v>3120</v>
      </c>
      <c r="CB575">
        <v>123</v>
      </c>
      <c r="CC575">
        <v>41523271</v>
      </c>
      <c r="CD575" t="s">
        <v>975</v>
      </c>
      <c r="CE575" t="s">
        <v>3123</v>
      </c>
      <c r="CF575" t="s">
        <v>36</v>
      </c>
      <c r="CG575" t="s">
        <v>37</v>
      </c>
      <c r="CH575">
        <v>80000000</v>
      </c>
      <c r="CI575">
        <v>2001</v>
      </c>
      <c r="CJ575">
        <v>6.6</v>
      </c>
      <c r="CW575" t="s">
        <v>21056</v>
      </c>
      <c r="CX575">
        <v>87</v>
      </c>
      <c r="CZ575" t="s">
        <v>21058</v>
      </c>
      <c r="DA575" t="s">
        <v>21059</v>
      </c>
      <c r="DB575" t="s">
        <v>36</v>
      </c>
      <c r="DC575" t="s">
        <v>266</v>
      </c>
      <c r="DD575">
        <v>1500000</v>
      </c>
      <c r="DE575">
        <v>2005</v>
      </c>
      <c r="DF575">
        <v>6.8</v>
      </c>
      <c r="FV575" t="s">
        <v>4399</v>
      </c>
      <c r="FW575">
        <v>102</v>
      </c>
      <c r="FX575">
        <v>13214030</v>
      </c>
      <c r="FY575" t="s">
        <v>914</v>
      </c>
      <c r="FZ575" t="s">
        <v>11200</v>
      </c>
      <c r="GA575" t="s">
        <v>36</v>
      </c>
      <c r="GB575" t="s">
        <v>37</v>
      </c>
      <c r="GC575">
        <v>20000000</v>
      </c>
      <c r="GD575">
        <v>2008</v>
      </c>
      <c r="GE575">
        <v>6.7</v>
      </c>
      <c r="GG575" t="s">
        <v>19814</v>
      </c>
      <c r="GH575">
        <v>98</v>
      </c>
      <c r="GJ575" t="s">
        <v>6113</v>
      </c>
      <c r="GK575" t="s">
        <v>19815</v>
      </c>
      <c r="GL575" t="s">
        <v>36</v>
      </c>
      <c r="GM575" t="s">
        <v>37</v>
      </c>
      <c r="GN575">
        <v>2500000</v>
      </c>
      <c r="GO575">
        <v>1971</v>
      </c>
      <c r="GP575">
        <v>6.3</v>
      </c>
      <c r="HC575" t="s">
        <v>5401</v>
      </c>
      <c r="HD575">
        <v>96</v>
      </c>
      <c r="HE575">
        <v>31493782</v>
      </c>
      <c r="HF575" t="s">
        <v>2822</v>
      </c>
      <c r="HG575" t="s">
        <v>7968</v>
      </c>
      <c r="HH575" t="s">
        <v>36</v>
      </c>
      <c r="HI575" t="s">
        <v>37</v>
      </c>
      <c r="HJ575">
        <v>32000000</v>
      </c>
      <c r="HK575">
        <v>2005</v>
      </c>
      <c r="HL575">
        <v>7.5</v>
      </c>
    </row>
    <row r="576" spans="2:220" x14ac:dyDescent="0.2">
      <c r="B576" t="s">
        <v>1514</v>
      </c>
      <c r="C576">
        <v>123</v>
      </c>
      <c r="D576">
        <v>34543701</v>
      </c>
      <c r="E576" t="s">
        <v>1687</v>
      </c>
      <c r="F576" t="s">
        <v>2522</v>
      </c>
      <c r="G576" t="s">
        <v>36</v>
      </c>
      <c r="H576" t="s">
        <v>37</v>
      </c>
      <c r="I576">
        <v>82000000</v>
      </c>
      <c r="J576">
        <v>2000</v>
      </c>
      <c r="K576">
        <v>5.9</v>
      </c>
      <c r="M576" t="s">
        <v>1074</v>
      </c>
      <c r="N576">
        <v>106</v>
      </c>
      <c r="O576">
        <v>27356090</v>
      </c>
      <c r="P576" t="s">
        <v>335</v>
      </c>
      <c r="Q576" t="s">
        <v>2869</v>
      </c>
      <c r="R576" t="s">
        <v>36</v>
      </c>
      <c r="S576" t="s">
        <v>37</v>
      </c>
      <c r="T576">
        <v>90000000</v>
      </c>
      <c r="U576">
        <v>2015</v>
      </c>
      <c r="V576">
        <v>6</v>
      </c>
      <c r="AT576" t="s">
        <v>1742</v>
      </c>
      <c r="AU576">
        <v>109</v>
      </c>
      <c r="AV576">
        <v>45489752</v>
      </c>
      <c r="AW576" t="s">
        <v>98</v>
      </c>
      <c r="AX576" t="s">
        <v>9285</v>
      </c>
      <c r="AY576" t="s">
        <v>36</v>
      </c>
      <c r="AZ576" t="s">
        <v>37</v>
      </c>
      <c r="BA576">
        <v>26000000</v>
      </c>
      <c r="BB576">
        <v>2004</v>
      </c>
      <c r="BC576">
        <v>6.5</v>
      </c>
      <c r="BE576" t="s">
        <v>13345</v>
      </c>
      <c r="BF576">
        <v>140</v>
      </c>
      <c r="BG576">
        <v>4157491</v>
      </c>
      <c r="BH576" t="s">
        <v>6661</v>
      </c>
      <c r="BI576" t="s">
        <v>13965</v>
      </c>
      <c r="BJ576" t="s">
        <v>36</v>
      </c>
      <c r="BK576" t="s">
        <v>7709</v>
      </c>
      <c r="BL576">
        <v>12800000</v>
      </c>
      <c r="BM576">
        <v>2000</v>
      </c>
      <c r="BN576">
        <v>8</v>
      </c>
      <c r="CA576" t="s">
        <v>8353</v>
      </c>
      <c r="CB576">
        <v>111</v>
      </c>
      <c r="CC576">
        <v>41407470</v>
      </c>
      <c r="CD576" t="s">
        <v>2187</v>
      </c>
      <c r="CE576" t="s">
        <v>8354</v>
      </c>
      <c r="CF576" t="s">
        <v>36</v>
      </c>
      <c r="CG576" t="s">
        <v>37</v>
      </c>
      <c r="CH576">
        <v>30000000</v>
      </c>
      <c r="CI576">
        <v>2003</v>
      </c>
      <c r="CJ576">
        <v>7.6</v>
      </c>
      <c r="CW576" t="s">
        <v>21097</v>
      </c>
      <c r="CX576">
        <v>83</v>
      </c>
      <c r="CY576">
        <v>184925485</v>
      </c>
      <c r="CZ576" t="s">
        <v>21099</v>
      </c>
      <c r="DA576" t="s">
        <v>21100</v>
      </c>
      <c r="DB576" t="s">
        <v>36</v>
      </c>
      <c r="DC576" t="s">
        <v>37</v>
      </c>
      <c r="DD576">
        <v>2000000</v>
      </c>
      <c r="DE576">
        <v>1937</v>
      </c>
      <c r="DF576">
        <v>7.7</v>
      </c>
      <c r="FV576" t="s">
        <v>4626</v>
      </c>
      <c r="FW576">
        <v>105</v>
      </c>
      <c r="FX576">
        <v>13101142</v>
      </c>
      <c r="FY576" t="s">
        <v>639</v>
      </c>
      <c r="FZ576" t="s">
        <v>7800</v>
      </c>
      <c r="GA576" t="s">
        <v>36</v>
      </c>
      <c r="GB576" t="s">
        <v>37</v>
      </c>
      <c r="GC576">
        <v>35000000</v>
      </c>
      <c r="GD576">
        <v>2012</v>
      </c>
      <c r="GE576">
        <v>5.7</v>
      </c>
      <c r="GG576" t="s">
        <v>19968</v>
      </c>
      <c r="GH576">
        <v>101</v>
      </c>
      <c r="GJ576" t="s">
        <v>953</v>
      </c>
      <c r="GK576" t="s">
        <v>19969</v>
      </c>
      <c r="GL576" t="s">
        <v>36</v>
      </c>
      <c r="GM576" t="s">
        <v>55</v>
      </c>
      <c r="GN576">
        <v>2500000</v>
      </c>
      <c r="GO576">
        <v>2012</v>
      </c>
      <c r="GP576">
        <v>3.1</v>
      </c>
      <c r="HC576" t="s">
        <v>1153</v>
      </c>
      <c r="HD576">
        <v>111</v>
      </c>
      <c r="HE576">
        <v>31471430</v>
      </c>
      <c r="HF576" t="s">
        <v>11814</v>
      </c>
      <c r="HG576" t="s">
        <v>11815</v>
      </c>
      <c r="HH576" t="s">
        <v>36</v>
      </c>
      <c r="HI576" t="s">
        <v>37</v>
      </c>
      <c r="HJ576">
        <v>15000000</v>
      </c>
      <c r="HK576">
        <v>2006</v>
      </c>
      <c r="HL576">
        <v>7.6</v>
      </c>
    </row>
    <row r="577" spans="2:220" x14ac:dyDescent="0.2">
      <c r="B577" t="s">
        <v>6242</v>
      </c>
      <c r="C577">
        <v>87</v>
      </c>
      <c r="D577">
        <v>34507079</v>
      </c>
      <c r="E577" t="s">
        <v>7586</v>
      </c>
      <c r="F577" t="s">
        <v>7587</v>
      </c>
      <c r="G577" t="s">
        <v>36</v>
      </c>
      <c r="H577" t="s">
        <v>37</v>
      </c>
      <c r="I577">
        <v>35000000</v>
      </c>
      <c r="J577">
        <v>2015</v>
      </c>
      <c r="K577">
        <v>5.0999999999999996</v>
      </c>
      <c r="M577" t="s">
        <v>9063</v>
      </c>
      <c r="N577">
        <v>161</v>
      </c>
      <c r="O577">
        <v>27200000</v>
      </c>
      <c r="P577" t="s">
        <v>17194</v>
      </c>
      <c r="Q577" t="s">
        <v>19246</v>
      </c>
      <c r="R577" t="s">
        <v>36</v>
      </c>
      <c r="S577" t="s">
        <v>55</v>
      </c>
      <c r="T577">
        <v>3000000</v>
      </c>
      <c r="U577">
        <v>1957</v>
      </c>
      <c r="V577">
        <v>8.1999999999999993</v>
      </c>
      <c r="AT577" t="s">
        <v>1292</v>
      </c>
      <c r="AU577">
        <v>116</v>
      </c>
      <c r="AV577">
        <v>45434443</v>
      </c>
      <c r="AW577" t="s">
        <v>111</v>
      </c>
      <c r="AX577" t="s">
        <v>3106</v>
      </c>
      <c r="AY577" t="s">
        <v>36</v>
      </c>
      <c r="AZ577" t="s">
        <v>37</v>
      </c>
      <c r="BA577">
        <v>75000000</v>
      </c>
      <c r="BB577">
        <v>2015</v>
      </c>
      <c r="BC577">
        <v>7.3</v>
      </c>
      <c r="BE577" t="s">
        <v>16361</v>
      </c>
      <c r="BF577">
        <v>97</v>
      </c>
      <c r="BG577">
        <v>4131640</v>
      </c>
      <c r="BH577" t="s">
        <v>1706</v>
      </c>
      <c r="BI577" t="s">
        <v>16362</v>
      </c>
      <c r="BJ577" t="s">
        <v>36</v>
      </c>
      <c r="BK577" t="s">
        <v>37</v>
      </c>
      <c r="BL577">
        <v>7500000</v>
      </c>
      <c r="BM577">
        <v>2008</v>
      </c>
      <c r="BN577">
        <v>3.1</v>
      </c>
      <c r="CA577" t="s">
        <v>4848</v>
      </c>
      <c r="CB577">
        <v>103</v>
      </c>
      <c r="CC577">
        <v>41382841</v>
      </c>
      <c r="CD577" t="s">
        <v>703</v>
      </c>
      <c r="CE577" t="s">
        <v>11803</v>
      </c>
      <c r="CF577" t="s">
        <v>36</v>
      </c>
      <c r="CG577" t="s">
        <v>37</v>
      </c>
      <c r="CH577">
        <v>18000000</v>
      </c>
      <c r="CI577">
        <v>1986</v>
      </c>
      <c r="CJ577">
        <v>6.3</v>
      </c>
      <c r="CW577" t="s">
        <v>18246</v>
      </c>
      <c r="CX577">
        <v>83</v>
      </c>
      <c r="CZ577" t="s">
        <v>21321</v>
      </c>
      <c r="DA577" t="s">
        <v>21322</v>
      </c>
      <c r="DB577" t="s">
        <v>36</v>
      </c>
      <c r="DC577" t="s">
        <v>37</v>
      </c>
      <c r="DE577">
        <v>1940</v>
      </c>
      <c r="DF577">
        <v>6.5</v>
      </c>
      <c r="FV577" t="s">
        <v>4343</v>
      </c>
      <c r="FW577">
        <v>140</v>
      </c>
      <c r="FX577">
        <v>13082288</v>
      </c>
      <c r="FY577" t="s">
        <v>78</v>
      </c>
      <c r="FZ577" t="s">
        <v>4345</v>
      </c>
      <c r="GA577" t="s">
        <v>36</v>
      </c>
      <c r="GB577" t="s">
        <v>55</v>
      </c>
      <c r="GC577">
        <v>60000000</v>
      </c>
      <c r="GD577">
        <v>2006</v>
      </c>
      <c r="GE577">
        <v>6.6</v>
      </c>
      <c r="GG577" t="s">
        <v>20104</v>
      </c>
      <c r="GH577">
        <v>77</v>
      </c>
      <c r="GJ577" t="s">
        <v>20105</v>
      </c>
      <c r="GK577" t="s">
        <v>20106</v>
      </c>
      <c r="GL577" t="s">
        <v>36</v>
      </c>
      <c r="GM577" t="s">
        <v>55</v>
      </c>
      <c r="GO577">
        <v>2015</v>
      </c>
      <c r="GP577">
        <v>4.8</v>
      </c>
      <c r="HC577" t="s">
        <v>4535</v>
      </c>
      <c r="HD577">
        <v>113</v>
      </c>
      <c r="HE577">
        <v>31146570</v>
      </c>
      <c r="HF577" t="s">
        <v>136</v>
      </c>
      <c r="HG577" t="s">
        <v>10922</v>
      </c>
      <c r="HH577" t="s">
        <v>36</v>
      </c>
      <c r="HI577" t="s">
        <v>37</v>
      </c>
      <c r="HJ577">
        <v>20000000</v>
      </c>
      <c r="HK577">
        <v>2010</v>
      </c>
      <c r="HL577">
        <v>6.9</v>
      </c>
    </row>
    <row r="578" spans="2:220" x14ac:dyDescent="0.2">
      <c r="B578" t="s">
        <v>4726</v>
      </c>
      <c r="C578">
        <v>102</v>
      </c>
      <c r="D578">
        <v>34350553</v>
      </c>
      <c r="E578" t="s">
        <v>2099</v>
      </c>
      <c r="F578" t="s">
        <v>4728</v>
      </c>
      <c r="G578" t="s">
        <v>36</v>
      </c>
      <c r="H578" t="s">
        <v>37</v>
      </c>
      <c r="I578">
        <v>68000000</v>
      </c>
      <c r="J578">
        <v>2012</v>
      </c>
      <c r="K578">
        <v>5.7</v>
      </c>
      <c r="M578" t="s">
        <v>6765</v>
      </c>
      <c r="N578">
        <v>91</v>
      </c>
      <c r="O578">
        <v>27087695</v>
      </c>
      <c r="P578" t="s">
        <v>3879</v>
      </c>
      <c r="Q578" t="s">
        <v>12443</v>
      </c>
      <c r="R578" t="s">
        <v>36</v>
      </c>
      <c r="S578" t="s">
        <v>37</v>
      </c>
      <c r="T578">
        <v>17700000</v>
      </c>
      <c r="U578">
        <v>2001</v>
      </c>
      <c r="V578">
        <v>5.9</v>
      </c>
      <c r="AT578" t="s">
        <v>1625</v>
      </c>
      <c r="AU578">
        <v>105</v>
      </c>
      <c r="AV578">
        <v>45290318</v>
      </c>
      <c r="AW578" t="s">
        <v>491</v>
      </c>
      <c r="AX578" t="s">
        <v>6117</v>
      </c>
      <c r="AY578" t="s">
        <v>36</v>
      </c>
      <c r="AZ578" t="s">
        <v>37</v>
      </c>
      <c r="BA578">
        <v>42000000</v>
      </c>
      <c r="BB578">
        <v>2012</v>
      </c>
      <c r="BC578">
        <v>6.5</v>
      </c>
      <c r="BE578" t="s">
        <v>10304</v>
      </c>
      <c r="BF578">
        <v>109</v>
      </c>
      <c r="BG578">
        <v>4109095</v>
      </c>
      <c r="BH578" t="s">
        <v>3515</v>
      </c>
      <c r="BI578" t="s">
        <v>19367</v>
      </c>
      <c r="BJ578" t="s">
        <v>36</v>
      </c>
      <c r="BK578" t="s">
        <v>37</v>
      </c>
      <c r="BL578">
        <v>3000000</v>
      </c>
      <c r="BM578">
        <v>1996</v>
      </c>
      <c r="BN578">
        <v>6</v>
      </c>
      <c r="CA578" t="s">
        <v>11679</v>
      </c>
      <c r="CB578">
        <v>131</v>
      </c>
      <c r="CC578">
        <v>41300105</v>
      </c>
      <c r="CD578" t="s">
        <v>201</v>
      </c>
      <c r="CE578" t="s">
        <v>11796</v>
      </c>
      <c r="CF578" t="s">
        <v>36</v>
      </c>
      <c r="CG578" t="s">
        <v>55</v>
      </c>
      <c r="CH578">
        <v>19800000</v>
      </c>
      <c r="CI578">
        <v>2001</v>
      </c>
      <c r="CJ578">
        <v>7.3</v>
      </c>
      <c r="CW578" t="s">
        <v>5365</v>
      </c>
      <c r="CX578">
        <v>89</v>
      </c>
      <c r="CY578">
        <v>21378000</v>
      </c>
      <c r="CZ578" t="s">
        <v>1732</v>
      </c>
      <c r="DA578" t="s">
        <v>11830</v>
      </c>
      <c r="DB578" t="s">
        <v>36</v>
      </c>
      <c r="DC578" t="s">
        <v>37</v>
      </c>
      <c r="DD578">
        <v>1000000</v>
      </c>
      <c r="DE578">
        <v>1980</v>
      </c>
      <c r="DF578">
        <v>6.8</v>
      </c>
      <c r="FV578" t="s">
        <v>1196</v>
      </c>
      <c r="FW578">
        <v>101</v>
      </c>
      <c r="FX578">
        <v>12987647</v>
      </c>
      <c r="FY578" t="s">
        <v>498</v>
      </c>
      <c r="FZ578" t="s">
        <v>11189</v>
      </c>
      <c r="GA578" t="s">
        <v>36</v>
      </c>
      <c r="GB578" t="s">
        <v>55</v>
      </c>
      <c r="GC578">
        <v>30000000</v>
      </c>
      <c r="GD578">
        <v>2002</v>
      </c>
      <c r="GE578">
        <v>7.1</v>
      </c>
      <c r="GG578" t="s">
        <v>4001</v>
      </c>
      <c r="GH578">
        <v>89</v>
      </c>
      <c r="GJ578" t="s">
        <v>4001</v>
      </c>
      <c r="GK578" t="s">
        <v>20133</v>
      </c>
      <c r="GL578" t="s">
        <v>36</v>
      </c>
      <c r="GM578" t="s">
        <v>37</v>
      </c>
      <c r="GN578">
        <v>2000000</v>
      </c>
      <c r="GO578">
        <v>1973</v>
      </c>
      <c r="GP578">
        <v>7.3</v>
      </c>
      <c r="HC578" t="s">
        <v>2459</v>
      </c>
      <c r="HD578">
        <v>135</v>
      </c>
      <c r="HE578">
        <v>31111260</v>
      </c>
      <c r="HF578" t="s">
        <v>278</v>
      </c>
      <c r="HG578" t="s">
        <v>2461</v>
      </c>
      <c r="HH578" t="s">
        <v>36</v>
      </c>
      <c r="HI578" t="s">
        <v>37</v>
      </c>
      <c r="HJ578">
        <v>60000000</v>
      </c>
      <c r="HK578">
        <v>2003</v>
      </c>
      <c r="HL578">
        <v>5.4</v>
      </c>
    </row>
    <row r="579" spans="2:220" x14ac:dyDescent="0.2">
      <c r="B579" t="s">
        <v>4726</v>
      </c>
      <c r="C579">
        <v>102</v>
      </c>
      <c r="D579">
        <v>34350553</v>
      </c>
      <c r="E579" t="s">
        <v>2099</v>
      </c>
      <c r="F579" t="s">
        <v>4728</v>
      </c>
      <c r="G579" t="s">
        <v>36</v>
      </c>
      <c r="H579" t="s">
        <v>37</v>
      </c>
      <c r="I579">
        <v>68000000</v>
      </c>
      <c r="J579">
        <v>2012</v>
      </c>
      <c r="K579">
        <v>5.7</v>
      </c>
      <c r="M579" t="s">
        <v>1817</v>
      </c>
      <c r="N579">
        <v>104</v>
      </c>
      <c r="O579">
        <v>27053815</v>
      </c>
      <c r="P579" t="s">
        <v>6661</v>
      </c>
      <c r="Q579" t="s">
        <v>6662</v>
      </c>
      <c r="R579" t="s">
        <v>36</v>
      </c>
      <c r="S579" t="s">
        <v>765</v>
      </c>
      <c r="T579">
        <v>40000000</v>
      </c>
      <c r="U579">
        <v>2001</v>
      </c>
      <c r="V579">
        <v>4.7</v>
      </c>
      <c r="AT579" t="s">
        <v>2110</v>
      </c>
      <c r="AU579">
        <v>90</v>
      </c>
      <c r="AV579">
        <v>45162741</v>
      </c>
      <c r="AW579" t="s">
        <v>1970</v>
      </c>
      <c r="AX579" t="s">
        <v>8915</v>
      </c>
      <c r="AY579" t="s">
        <v>36</v>
      </c>
      <c r="AZ579" t="s">
        <v>765</v>
      </c>
      <c r="BA579">
        <v>28000000</v>
      </c>
      <c r="BB579">
        <v>2001</v>
      </c>
      <c r="BC579">
        <v>6.6</v>
      </c>
      <c r="BE579" t="s">
        <v>21464</v>
      </c>
      <c r="BF579">
        <v>102</v>
      </c>
      <c r="BG579">
        <v>4105123</v>
      </c>
      <c r="BH579" t="s">
        <v>21466</v>
      </c>
      <c r="BI579" t="s">
        <v>21467</v>
      </c>
      <c r="BJ579" t="s">
        <v>21471</v>
      </c>
      <c r="BK579" t="s">
        <v>21472</v>
      </c>
      <c r="BL579">
        <v>1100000</v>
      </c>
      <c r="BM579">
        <v>2011</v>
      </c>
      <c r="BN579">
        <v>7.6</v>
      </c>
      <c r="CA579" t="s">
        <v>6124</v>
      </c>
      <c r="CB579">
        <v>122</v>
      </c>
      <c r="CC579">
        <v>41252428</v>
      </c>
      <c r="CD579" t="s">
        <v>299</v>
      </c>
      <c r="CE579" t="s">
        <v>6125</v>
      </c>
      <c r="CF579" t="s">
        <v>36</v>
      </c>
      <c r="CG579" t="s">
        <v>37</v>
      </c>
      <c r="CH579">
        <v>42000000</v>
      </c>
      <c r="CI579">
        <v>1996</v>
      </c>
      <c r="CJ579">
        <v>6.5</v>
      </c>
      <c r="CW579" t="s">
        <v>21539</v>
      </c>
      <c r="CX579">
        <v>86</v>
      </c>
      <c r="CY579">
        <v>14564027</v>
      </c>
      <c r="CZ579" t="s">
        <v>21541</v>
      </c>
      <c r="DA579" t="s">
        <v>21542</v>
      </c>
      <c r="DB579" t="s">
        <v>36</v>
      </c>
      <c r="DC579" t="s">
        <v>55</v>
      </c>
      <c r="DD579">
        <v>1000000</v>
      </c>
      <c r="DE579">
        <v>1987</v>
      </c>
      <c r="DF579">
        <v>7</v>
      </c>
      <c r="FV579" t="s">
        <v>5460</v>
      </c>
      <c r="FW579">
        <v>100</v>
      </c>
      <c r="FX579">
        <v>12902790</v>
      </c>
      <c r="FY579" t="s">
        <v>2059</v>
      </c>
      <c r="FZ579" t="s">
        <v>14213</v>
      </c>
      <c r="GA579" t="s">
        <v>36</v>
      </c>
      <c r="GB579" t="s">
        <v>37</v>
      </c>
      <c r="GC579">
        <v>12000000</v>
      </c>
      <c r="GD579">
        <v>1998</v>
      </c>
      <c r="GE579">
        <v>6.6</v>
      </c>
      <c r="GH579">
        <v>60</v>
      </c>
      <c r="GJ579" t="s">
        <v>1043</v>
      </c>
      <c r="GK579" t="s">
        <v>20402</v>
      </c>
      <c r="GL579" t="s">
        <v>36</v>
      </c>
      <c r="GM579" t="s">
        <v>37</v>
      </c>
      <c r="GP579">
        <v>7.9</v>
      </c>
      <c r="HC579" t="s">
        <v>7402</v>
      </c>
      <c r="HD579">
        <v>88</v>
      </c>
      <c r="HE579">
        <v>30859000</v>
      </c>
      <c r="HF579" t="s">
        <v>10872</v>
      </c>
      <c r="HG579" t="s">
        <v>15594</v>
      </c>
      <c r="HH579" t="s">
        <v>36</v>
      </c>
      <c r="HI579" t="s">
        <v>37</v>
      </c>
      <c r="HJ579">
        <v>83532</v>
      </c>
      <c r="HK579">
        <v>1974</v>
      </c>
      <c r="HL579">
        <v>7.5</v>
      </c>
    </row>
    <row r="580" spans="2:220" x14ac:dyDescent="0.2">
      <c r="B580" t="s">
        <v>758</v>
      </c>
      <c r="C580">
        <v>206</v>
      </c>
      <c r="D580">
        <v>34293771</v>
      </c>
      <c r="E580" t="s">
        <v>760</v>
      </c>
      <c r="F580" t="s">
        <v>761</v>
      </c>
      <c r="G580" t="s">
        <v>36</v>
      </c>
      <c r="H580" t="s">
        <v>765</v>
      </c>
      <c r="I580">
        <v>155000000</v>
      </c>
      <c r="J580">
        <v>2004</v>
      </c>
      <c r="K580">
        <v>5.5</v>
      </c>
      <c r="M580" t="s">
        <v>8453</v>
      </c>
      <c r="N580">
        <v>63</v>
      </c>
      <c r="O580">
        <v>26687172</v>
      </c>
      <c r="P580" t="s">
        <v>641</v>
      </c>
      <c r="Q580" t="s">
        <v>8455</v>
      </c>
      <c r="R580" t="s">
        <v>36</v>
      </c>
      <c r="S580" t="s">
        <v>37</v>
      </c>
      <c r="T580">
        <v>30000000</v>
      </c>
      <c r="U580">
        <v>2011</v>
      </c>
      <c r="V580">
        <v>7.3</v>
      </c>
      <c r="AT580" t="s">
        <v>3492</v>
      </c>
      <c r="AU580">
        <v>111</v>
      </c>
      <c r="AV580">
        <v>45045037</v>
      </c>
      <c r="AW580" t="s">
        <v>3574</v>
      </c>
      <c r="AX580" t="s">
        <v>3575</v>
      </c>
      <c r="AY580" t="s">
        <v>36</v>
      </c>
      <c r="AZ580" t="s">
        <v>37</v>
      </c>
      <c r="BA580">
        <v>36000000</v>
      </c>
      <c r="BB580">
        <v>2011</v>
      </c>
      <c r="BC580">
        <v>5.9</v>
      </c>
      <c r="BE580" t="s">
        <v>9972</v>
      </c>
      <c r="BF580">
        <v>95</v>
      </c>
      <c r="BG580">
        <v>4006906</v>
      </c>
      <c r="BH580" t="s">
        <v>9030</v>
      </c>
      <c r="BI580" t="s">
        <v>9973</v>
      </c>
      <c r="BJ580" t="s">
        <v>36</v>
      </c>
      <c r="BK580" t="s">
        <v>37</v>
      </c>
      <c r="BL580">
        <v>15000000</v>
      </c>
      <c r="BM580">
        <v>2005</v>
      </c>
      <c r="BN580">
        <v>4.0999999999999996</v>
      </c>
      <c r="CA580" t="s">
        <v>2610</v>
      </c>
      <c r="CB580">
        <v>101</v>
      </c>
      <c r="CC580">
        <v>41227069</v>
      </c>
      <c r="CD580" t="s">
        <v>14536</v>
      </c>
      <c r="CE580" t="s">
        <v>14537</v>
      </c>
      <c r="CF580" t="s">
        <v>36</v>
      </c>
      <c r="CG580" t="s">
        <v>37</v>
      </c>
      <c r="CH580">
        <v>11000000</v>
      </c>
      <c r="CI580">
        <v>2002</v>
      </c>
      <c r="CJ580">
        <v>7.4</v>
      </c>
      <c r="CW580" t="s">
        <v>17769</v>
      </c>
      <c r="CX580">
        <v>92</v>
      </c>
      <c r="CZ580" t="s">
        <v>6006</v>
      </c>
      <c r="DA580" t="s">
        <v>21685</v>
      </c>
      <c r="DB580" t="s">
        <v>36</v>
      </c>
      <c r="DC580" t="s">
        <v>37</v>
      </c>
      <c r="DD580">
        <v>1000000</v>
      </c>
      <c r="DE580">
        <v>2002</v>
      </c>
      <c r="DF580">
        <v>7.2</v>
      </c>
      <c r="FV580" t="s">
        <v>6044</v>
      </c>
      <c r="FW580">
        <v>114</v>
      </c>
      <c r="FX580">
        <v>12831121</v>
      </c>
      <c r="FY580" t="s">
        <v>8579</v>
      </c>
      <c r="FZ580" t="s">
        <v>8580</v>
      </c>
      <c r="GA580" t="s">
        <v>36</v>
      </c>
      <c r="GB580" t="s">
        <v>37</v>
      </c>
      <c r="GC580">
        <v>30000000</v>
      </c>
      <c r="GD580">
        <v>2004</v>
      </c>
      <c r="GE580">
        <v>7</v>
      </c>
      <c r="GG580" t="s">
        <v>20430</v>
      </c>
      <c r="GH580">
        <v>97</v>
      </c>
      <c r="GJ580" t="s">
        <v>11799</v>
      </c>
      <c r="GK580" t="s">
        <v>20433</v>
      </c>
      <c r="GL580" t="s">
        <v>36</v>
      </c>
      <c r="GM580" t="s">
        <v>37</v>
      </c>
      <c r="GN580">
        <v>2000000</v>
      </c>
      <c r="GO580">
        <v>1993</v>
      </c>
      <c r="GP580">
        <v>5.9</v>
      </c>
      <c r="HC580" t="s">
        <v>7402</v>
      </c>
      <c r="HD580">
        <v>88</v>
      </c>
      <c r="HE580">
        <v>30859000</v>
      </c>
      <c r="HF580" t="s">
        <v>10872</v>
      </c>
      <c r="HG580" t="s">
        <v>15594</v>
      </c>
      <c r="HH580" t="s">
        <v>36</v>
      </c>
      <c r="HI580" t="s">
        <v>37</v>
      </c>
      <c r="HJ580">
        <v>83532</v>
      </c>
      <c r="HK580">
        <v>1974</v>
      </c>
      <c r="HL580">
        <v>7.5</v>
      </c>
    </row>
    <row r="581" spans="2:220" x14ac:dyDescent="0.2">
      <c r="B581" t="s">
        <v>4731</v>
      </c>
      <c r="C581">
        <v>94</v>
      </c>
      <c r="D581">
        <v>34238611</v>
      </c>
      <c r="E581" t="s">
        <v>1690</v>
      </c>
      <c r="F581" t="s">
        <v>4733</v>
      </c>
      <c r="G581" t="s">
        <v>36</v>
      </c>
      <c r="H581" t="s">
        <v>37</v>
      </c>
      <c r="I581">
        <v>55000000</v>
      </c>
      <c r="J581">
        <v>2003</v>
      </c>
      <c r="K581">
        <v>6</v>
      </c>
      <c r="M581" t="s">
        <v>5347</v>
      </c>
      <c r="N581">
        <v>125</v>
      </c>
      <c r="O581">
        <v>26616999</v>
      </c>
      <c r="P581" t="s">
        <v>5348</v>
      </c>
      <c r="Q581" t="s">
        <v>5349</v>
      </c>
      <c r="R581" t="s">
        <v>36</v>
      </c>
      <c r="S581" t="s">
        <v>37</v>
      </c>
      <c r="T581">
        <v>40000000</v>
      </c>
      <c r="U581">
        <v>2013</v>
      </c>
      <c r="V581">
        <v>5.9</v>
      </c>
      <c r="AT581" t="s">
        <v>7132</v>
      </c>
      <c r="AU581">
        <v>107</v>
      </c>
      <c r="AV581">
        <v>44867349</v>
      </c>
      <c r="AW581" t="s">
        <v>975</v>
      </c>
      <c r="AX581" t="s">
        <v>7133</v>
      </c>
      <c r="AY581" t="s">
        <v>36</v>
      </c>
      <c r="AZ581" t="s">
        <v>37</v>
      </c>
      <c r="BA581">
        <v>37000000</v>
      </c>
      <c r="BB581">
        <v>2010</v>
      </c>
      <c r="BC581">
        <v>5.6</v>
      </c>
      <c r="BE581" t="s">
        <v>8700</v>
      </c>
      <c r="BF581">
        <v>160</v>
      </c>
      <c r="BG581">
        <v>3904982</v>
      </c>
      <c r="BH581" t="s">
        <v>338</v>
      </c>
      <c r="BI581" t="s">
        <v>8702</v>
      </c>
      <c r="BJ581" t="s">
        <v>36</v>
      </c>
      <c r="BK581" t="s">
        <v>37</v>
      </c>
      <c r="BL581">
        <v>30000000</v>
      </c>
      <c r="BM581">
        <v>2007</v>
      </c>
      <c r="BN581">
        <v>7.5</v>
      </c>
      <c r="CA581" t="s">
        <v>7107</v>
      </c>
      <c r="CB581">
        <v>110</v>
      </c>
      <c r="CC581">
        <v>41102171</v>
      </c>
      <c r="CD581" t="s">
        <v>2454</v>
      </c>
      <c r="CE581" t="s">
        <v>7108</v>
      </c>
      <c r="CF581" t="s">
        <v>36</v>
      </c>
      <c r="CG581" t="s">
        <v>37</v>
      </c>
      <c r="CH581">
        <v>40000000</v>
      </c>
      <c r="CI581">
        <v>2012</v>
      </c>
      <c r="CJ581">
        <v>5.7</v>
      </c>
      <c r="CW581" t="s">
        <v>474</v>
      </c>
      <c r="CX581">
        <v>103</v>
      </c>
      <c r="CY581">
        <v>80021740</v>
      </c>
      <c r="CZ581" t="s">
        <v>4449</v>
      </c>
      <c r="DA581" t="s">
        <v>4450</v>
      </c>
      <c r="DB581" t="s">
        <v>36</v>
      </c>
      <c r="DC581" t="s">
        <v>37</v>
      </c>
      <c r="DD581">
        <v>58000000</v>
      </c>
      <c r="DE581">
        <v>2015</v>
      </c>
      <c r="DF581">
        <v>6.4</v>
      </c>
      <c r="FV581" t="s">
        <v>6044</v>
      </c>
      <c r="FW581">
        <v>114</v>
      </c>
      <c r="FX581">
        <v>12831121</v>
      </c>
      <c r="FY581" t="s">
        <v>8579</v>
      </c>
      <c r="FZ581" t="s">
        <v>8580</v>
      </c>
      <c r="GA581" t="s">
        <v>36</v>
      </c>
      <c r="GB581" t="s">
        <v>37</v>
      </c>
      <c r="GC581">
        <v>30000000</v>
      </c>
      <c r="GD581">
        <v>2004</v>
      </c>
      <c r="GE581">
        <v>7</v>
      </c>
      <c r="GG581" t="s">
        <v>20446</v>
      </c>
      <c r="GH581">
        <v>87</v>
      </c>
      <c r="GJ581" t="s">
        <v>20448</v>
      </c>
      <c r="GK581" t="s">
        <v>20449</v>
      </c>
      <c r="GL581" t="s">
        <v>36</v>
      </c>
      <c r="GM581" t="s">
        <v>37</v>
      </c>
      <c r="GO581">
        <v>2015</v>
      </c>
      <c r="GP581">
        <v>6</v>
      </c>
      <c r="HC581" t="s">
        <v>325</v>
      </c>
      <c r="HD581">
        <v>123</v>
      </c>
      <c r="HE581">
        <v>30688364</v>
      </c>
      <c r="HF581" t="s">
        <v>1690</v>
      </c>
      <c r="HG581" t="s">
        <v>8966</v>
      </c>
      <c r="HH581" t="s">
        <v>36</v>
      </c>
      <c r="HI581" t="s">
        <v>37</v>
      </c>
      <c r="HJ581">
        <v>28000000</v>
      </c>
      <c r="HK581">
        <v>2014</v>
      </c>
      <c r="HL581">
        <v>6.2</v>
      </c>
    </row>
    <row r="582" spans="2:220" x14ac:dyDescent="0.2">
      <c r="B582" t="s">
        <v>5859</v>
      </c>
      <c r="C582">
        <v>105</v>
      </c>
      <c r="D582">
        <v>34014398</v>
      </c>
      <c r="E582" t="s">
        <v>7327</v>
      </c>
      <c r="F582" t="s">
        <v>7841</v>
      </c>
      <c r="G582" t="s">
        <v>36</v>
      </c>
      <c r="H582" t="s">
        <v>765</v>
      </c>
      <c r="I582">
        <v>33000000</v>
      </c>
      <c r="J582">
        <v>2006</v>
      </c>
      <c r="K582">
        <v>5.6</v>
      </c>
      <c r="M582" t="s">
        <v>12886</v>
      </c>
      <c r="N582">
        <v>90</v>
      </c>
      <c r="O582">
        <v>26421314</v>
      </c>
      <c r="P582" t="s">
        <v>12889</v>
      </c>
      <c r="Q582" t="s">
        <v>12890</v>
      </c>
      <c r="R582" t="s">
        <v>36</v>
      </c>
      <c r="S582" t="s">
        <v>37</v>
      </c>
      <c r="T582">
        <v>15000000</v>
      </c>
      <c r="U582">
        <v>2000</v>
      </c>
      <c r="V582">
        <v>4</v>
      </c>
      <c r="AT582" t="s">
        <v>5223</v>
      </c>
      <c r="AU582">
        <v>118</v>
      </c>
      <c r="AV582">
        <v>44737059</v>
      </c>
      <c r="AW582" t="s">
        <v>586</v>
      </c>
      <c r="AX582" t="s">
        <v>5224</v>
      </c>
      <c r="AY582" t="s">
        <v>36</v>
      </c>
      <c r="AZ582" t="s">
        <v>37</v>
      </c>
      <c r="BA582">
        <v>50000000</v>
      </c>
      <c r="BB582">
        <v>2000</v>
      </c>
      <c r="BC582">
        <v>6.5</v>
      </c>
      <c r="BE582" t="s">
        <v>406</v>
      </c>
      <c r="BF582">
        <v>98</v>
      </c>
      <c r="BG582">
        <v>3799339</v>
      </c>
      <c r="BH582" t="s">
        <v>23159</v>
      </c>
      <c r="BI582" t="s">
        <v>23160</v>
      </c>
      <c r="BJ582" t="s">
        <v>36</v>
      </c>
      <c r="BK582" t="s">
        <v>37</v>
      </c>
      <c r="BL582">
        <v>250000</v>
      </c>
      <c r="BM582">
        <v>2002</v>
      </c>
      <c r="BN582">
        <v>7.2</v>
      </c>
      <c r="CA582" t="s">
        <v>9182</v>
      </c>
      <c r="CB582">
        <v>98</v>
      </c>
      <c r="CC582">
        <v>41008532</v>
      </c>
      <c r="CD582" t="s">
        <v>1525</v>
      </c>
      <c r="CE582" t="s">
        <v>9183</v>
      </c>
      <c r="CF582" t="s">
        <v>36</v>
      </c>
      <c r="CG582" t="s">
        <v>37</v>
      </c>
      <c r="CH582">
        <v>27000000</v>
      </c>
      <c r="CI582">
        <v>2016</v>
      </c>
      <c r="CJ582">
        <v>6.7</v>
      </c>
      <c r="CW582" t="s">
        <v>21737</v>
      </c>
      <c r="CX582">
        <v>88</v>
      </c>
      <c r="CY582">
        <v>104077</v>
      </c>
      <c r="CZ582" t="s">
        <v>2714</v>
      </c>
      <c r="DA582" t="s">
        <v>21738</v>
      </c>
      <c r="DB582" t="s">
        <v>36</v>
      </c>
      <c r="DC582" t="s">
        <v>37</v>
      </c>
      <c r="DD582">
        <v>1000000</v>
      </c>
      <c r="DE582">
        <v>2006</v>
      </c>
      <c r="DF582">
        <v>7.4</v>
      </c>
      <c r="FV582" t="s">
        <v>938</v>
      </c>
      <c r="FW582">
        <v>129</v>
      </c>
      <c r="FX582">
        <v>12802907</v>
      </c>
      <c r="FY582" t="s">
        <v>401</v>
      </c>
      <c r="FZ582" t="s">
        <v>5523</v>
      </c>
      <c r="GA582" t="s">
        <v>36</v>
      </c>
      <c r="GB582" t="s">
        <v>55</v>
      </c>
      <c r="GD582">
        <v>2012</v>
      </c>
      <c r="GE582">
        <v>6.6</v>
      </c>
      <c r="GG582" t="s">
        <v>20681</v>
      </c>
      <c r="GH582">
        <v>96</v>
      </c>
      <c r="GJ582" t="s">
        <v>6113</v>
      </c>
      <c r="GK582" t="s">
        <v>20682</v>
      </c>
      <c r="GL582" t="s">
        <v>36</v>
      </c>
      <c r="GM582" t="s">
        <v>37</v>
      </c>
      <c r="GN582">
        <v>1800000</v>
      </c>
      <c r="GO582">
        <v>1973</v>
      </c>
      <c r="GP582">
        <v>5.5</v>
      </c>
      <c r="HC582" t="s">
        <v>2680</v>
      </c>
      <c r="HD582">
        <v>118</v>
      </c>
      <c r="HE582">
        <v>30523568</v>
      </c>
      <c r="HF582" t="s">
        <v>4400</v>
      </c>
      <c r="HG582" t="s">
        <v>8485</v>
      </c>
      <c r="HH582" t="s">
        <v>36</v>
      </c>
      <c r="HI582" t="s">
        <v>37</v>
      </c>
      <c r="HJ582">
        <v>30000000</v>
      </c>
      <c r="HK582">
        <v>2014</v>
      </c>
      <c r="HL582">
        <v>6.2</v>
      </c>
    </row>
    <row r="583" spans="2:220" x14ac:dyDescent="0.2">
      <c r="B583" t="s">
        <v>5859</v>
      </c>
      <c r="C583">
        <v>105</v>
      </c>
      <c r="D583">
        <v>34014398</v>
      </c>
      <c r="E583" t="s">
        <v>7327</v>
      </c>
      <c r="F583" t="s">
        <v>7841</v>
      </c>
      <c r="G583" t="s">
        <v>36</v>
      </c>
      <c r="H583" t="s">
        <v>765</v>
      </c>
      <c r="I583">
        <v>33000000</v>
      </c>
      <c r="J583">
        <v>2006</v>
      </c>
      <c r="K583">
        <v>5.6</v>
      </c>
      <c r="M583" t="s">
        <v>9063</v>
      </c>
      <c r="N583">
        <v>164</v>
      </c>
      <c r="O583">
        <v>26400000</v>
      </c>
      <c r="P583" t="s">
        <v>9064</v>
      </c>
      <c r="Q583" t="s">
        <v>9065</v>
      </c>
      <c r="R583" t="s">
        <v>36</v>
      </c>
      <c r="S583" t="s">
        <v>55</v>
      </c>
      <c r="T583">
        <v>16000000</v>
      </c>
      <c r="U583">
        <v>1984</v>
      </c>
      <c r="V583">
        <v>7.4</v>
      </c>
      <c r="AT583" t="s">
        <v>12398</v>
      </c>
      <c r="AU583">
        <v>100</v>
      </c>
      <c r="AV583">
        <v>44667095</v>
      </c>
      <c r="AW583" t="s">
        <v>6209</v>
      </c>
      <c r="AX583" t="s">
        <v>12399</v>
      </c>
      <c r="AY583" t="s">
        <v>36</v>
      </c>
      <c r="AZ583" t="s">
        <v>1463</v>
      </c>
      <c r="BA583">
        <v>15000000</v>
      </c>
      <c r="BB583">
        <v>2011</v>
      </c>
      <c r="BC583">
        <v>8</v>
      </c>
      <c r="BE583" t="s">
        <v>441</v>
      </c>
      <c r="BF583">
        <v>109</v>
      </c>
      <c r="BG583">
        <v>3798532</v>
      </c>
      <c r="BH583" t="s">
        <v>139</v>
      </c>
      <c r="BI583" t="s">
        <v>18238</v>
      </c>
      <c r="BJ583" t="s">
        <v>36</v>
      </c>
      <c r="BK583" t="s">
        <v>37</v>
      </c>
      <c r="BL583">
        <v>4500000</v>
      </c>
      <c r="BM583">
        <v>1996</v>
      </c>
      <c r="BN583">
        <v>7.4</v>
      </c>
      <c r="CA583" t="s">
        <v>20655</v>
      </c>
      <c r="CB583">
        <v>87</v>
      </c>
      <c r="CC583">
        <v>40990055</v>
      </c>
      <c r="CD583" t="s">
        <v>19163</v>
      </c>
      <c r="CE583" t="s">
        <v>20656</v>
      </c>
      <c r="CF583" t="s">
        <v>36</v>
      </c>
      <c r="CG583" t="s">
        <v>1463</v>
      </c>
      <c r="CH583">
        <v>1800000</v>
      </c>
      <c r="CI583">
        <v>2010</v>
      </c>
      <c r="CJ583">
        <v>5.6</v>
      </c>
      <c r="CW583" t="s">
        <v>169</v>
      </c>
      <c r="CX583">
        <v>135</v>
      </c>
      <c r="CY583">
        <v>43982842</v>
      </c>
      <c r="CZ583" t="s">
        <v>2000</v>
      </c>
      <c r="DA583" t="s">
        <v>2001</v>
      </c>
      <c r="DB583" t="s">
        <v>36</v>
      </c>
      <c r="DC583" t="s">
        <v>37</v>
      </c>
      <c r="DD583">
        <v>65000000</v>
      </c>
      <c r="DE583">
        <v>2009</v>
      </c>
      <c r="DF583">
        <v>6.7</v>
      </c>
      <c r="FV583" t="s">
        <v>2726</v>
      </c>
      <c r="FW583">
        <v>113</v>
      </c>
      <c r="FX583">
        <v>12796277</v>
      </c>
      <c r="FY583" t="s">
        <v>255</v>
      </c>
      <c r="FZ583" t="s">
        <v>14219</v>
      </c>
      <c r="GA583" t="s">
        <v>36</v>
      </c>
      <c r="GB583" t="s">
        <v>37</v>
      </c>
      <c r="GD583">
        <v>2008</v>
      </c>
      <c r="GE583">
        <v>6.7</v>
      </c>
      <c r="GG583" t="s">
        <v>20737</v>
      </c>
      <c r="GH583">
        <v>90</v>
      </c>
      <c r="GJ583" t="s">
        <v>930</v>
      </c>
      <c r="GK583" t="s">
        <v>20739</v>
      </c>
      <c r="GL583" t="s">
        <v>36</v>
      </c>
      <c r="GM583" t="s">
        <v>266</v>
      </c>
      <c r="GN583">
        <v>1800000</v>
      </c>
      <c r="GO583">
        <v>2013</v>
      </c>
      <c r="GP583">
        <v>3.4</v>
      </c>
      <c r="HC583" t="s">
        <v>20167</v>
      </c>
      <c r="HD583">
        <v>79</v>
      </c>
      <c r="HE583">
        <v>30500882</v>
      </c>
      <c r="HF583" t="s">
        <v>22498</v>
      </c>
      <c r="HG583" t="s">
        <v>22499</v>
      </c>
      <c r="HH583" t="s">
        <v>36</v>
      </c>
      <c r="HI583" t="s">
        <v>37</v>
      </c>
      <c r="HJ583">
        <v>500000</v>
      </c>
      <c r="HK583">
        <v>2003</v>
      </c>
      <c r="HL583">
        <v>5.7</v>
      </c>
    </row>
    <row r="584" spans="2:220" x14ac:dyDescent="0.2">
      <c r="B584" t="s">
        <v>7850</v>
      </c>
      <c r="C584">
        <v>140</v>
      </c>
      <c r="D584">
        <v>33682273</v>
      </c>
      <c r="E584" t="s">
        <v>7149</v>
      </c>
      <c r="F584" t="s">
        <v>7852</v>
      </c>
      <c r="G584" t="s">
        <v>36</v>
      </c>
      <c r="H584" t="s">
        <v>37</v>
      </c>
      <c r="I584">
        <v>33000000</v>
      </c>
      <c r="J584">
        <v>2004</v>
      </c>
      <c r="K584">
        <v>6.5</v>
      </c>
      <c r="M584" t="s">
        <v>9665</v>
      </c>
      <c r="N584">
        <v>103</v>
      </c>
      <c r="O584">
        <v>26400000</v>
      </c>
      <c r="P584" t="s">
        <v>750</v>
      </c>
      <c r="Q584" t="s">
        <v>11850</v>
      </c>
      <c r="R584" t="s">
        <v>36</v>
      </c>
      <c r="S584" t="s">
        <v>37</v>
      </c>
      <c r="T584">
        <v>18000000</v>
      </c>
      <c r="U584">
        <v>1984</v>
      </c>
      <c r="V584">
        <v>5.8</v>
      </c>
      <c r="AT584" t="s">
        <v>807</v>
      </c>
      <c r="AU584">
        <v>125</v>
      </c>
      <c r="AV584">
        <v>44665963</v>
      </c>
      <c r="AW584" t="s">
        <v>828</v>
      </c>
      <c r="AX584" t="s">
        <v>4493</v>
      </c>
      <c r="AY584" t="s">
        <v>36</v>
      </c>
      <c r="AZ584" t="s">
        <v>37</v>
      </c>
      <c r="BA584">
        <v>58000000</v>
      </c>
      <c r="BB584">
        <v>2013</v>
      </c>
      <c r="BC584">
        <v>6.3</v>
      </c>
      <c r="BE584" t="s">
        <v>11325</v>
      </c>
      <c r="BF584">
        <v>125</v>
      </c>
      <c r="BG584">
        <v>3753806</v>
      </c>
      <c r="BH584" t="s">
        <v>357</v>
      </c>
      <c r="BI584" t="s">
        <v>14635</v>
      </c>
      <c r="BJ584" t="s">
        <v>36</v>
      </c>
      <c r="BK584" t="s">
        <v>55</v>
      </c>
      <c r="BL584">
        <v>11000000</v>
      </c>
      <c r="BM584">
        <v>2004</v>
      </c>
      <c r="BN584">
        <v>7.7</v>
      </c>
      <c r="CA584" t="s">
        <v>505</v>
      </c>
      <c r="CB584">
        <v>109</v>
      </c>
      <c r="CC584">
        <v>40983001</v>
      </c>
      <c r="CD584" t="s">
        <v>371</v>
      </c>
      <c r="CE584" t="s">
        <v>12798</v>
      </c>
      <c r="CF584" t="s">
        <v>36</v>
      </c>
      <c r="CG584" t="s">
        <v>37</v>
      </c>
      <c r="CH584">
        <v>7000000</v>
      </c>
      <c r="CI584">
        <v>2012</v>
      </c>
      <c r="CJ584">
        <v>7.7</v>
      </c>
      <c r="CW584" t="s">
        <v>7563</v>
      </c>
      <c r="CX584">
        <v>82</v>
      </c>
      <c r="CY584">
        <v>12996</v>
      </c>
      <c r="CZ584" t="s">
        <v>232</v>
      </c>
      <c r="DA584" t="s">
        <v>21832</v>
      </c>
      <c r="DB584" t="s">
        <v>36</v>
      </c>
      <c r="DC584" t="s">
        <v>37</v>
      </c>
      <c r="DD584">
        <v>1000000</v>
      </c>
      <c r="DE584">
        <v>2000</v>
      </c>
      <c r="DF584">
        <v>6</v>
      </c>
      <c r="FV584" t="s">
        <v>4237</v>
      </c>
      <c r="FW584">
        <v>104</v>
      </c>
      <c r="FX584">
        <v>12793213</v>
      </c>
      <c r="FY584" t="s">
        <v>1525</v>
      </c>
      <c r="FZ584" t="s">
        <v>17068</v>
      </c>
      <c r="GA584" t="s">
        <v>36</v>
      </c>
      <c r="GB584" t="s">
        <v>37</v>
      </c>
      <c r="GC584">
        <v>6000000</v>
      </c>
      <c r="GD584">
        <v>1988</v>
      </c>
      <c r="GE584">
        <v>6.2</v>
      </c>
      <c r="GG584" t="s">
        <v>20681</v>
      </c>
      <c r="GH584">
        <v>88</v>
      </c>
      <c r="GJ584" t="s">
        <v>6113</v>
      </c>
      <c r="GK584" t="s">
        <v>20775</v>
      </c>
      <c r="GL584" t="s">
        <v>36</v>
      </c>
      <c r="GM584" t="s">
        <v>37</v>
      </c>
      <c r="GN584">
        <v>1700000</v>
      </c>
      <c r="GO584">
        <v>1972</v>
      </c>
      <c r="GP584">
        <v>6.1</v>
      </c>
      <c r="HC584" t="s">
        <v>1056</v>
      </c>
      <c r="HD584">
        <v>132</v>
      </c>
      <c r="HE584">
        <v>30306268</v>
      </c>
      <c r="HF584" t="s">
        <v>5331</v>
      </c>
      <c r="HG584" t="s">
        <v>5332</v>
      </c>
      <c r="HH584" t="s">
        <v>36</v>
      </c>
      <c r="HI584" t="s">
        <v>1463</v>
      </c>
      <c r="HJ584">
        <v>50000000</v>
      </c>
      <c r="HK584">
        <v>1995</v>
      </c>
      <c r="HL584">
        <v>6.3</v>
      </c>
    </row>
    <row r="585" spans="2:220" x14ac:dyDescent="0.2">
      <c r="B585" t="s">
        <v>1255</v>
      </c>
      <c r="C585">
        <v>96</v>
      </c>
      <c r="D585">
        <v>33592415</v>
      </c>
      <c r="E585" t="s">
        <v>313</v>
      </c>
      <c r="F585" t="s">
        <v>1257</v>
      </c>
      <c r="G585" t="s">
        <v>36</v>
      </c>
      <c r="H585" t="s">
        <v>37</v>
      </c>
      <c r="I585">
        <v>130000000</v>
      </c>
      <c r="J585">
        <v>2013</v>
      </c>
      <c r="K585">
        <v>5.6</v>
      </c>
      <c r="M585" t="s">
        <v>4323</v>
      </c>
      <c r="N585">
        <v>85</v>
      </c>
      <c r="O585">
        <v>26288320</v>
      </c>
      <c r="P585" t="s">
        <v>338</v>
      </c>
      <c r="Q585" t="s">
        <v>4326</v>
      </c>
      <c r="R585" t="s">
        <v>36</v>
      </c>
      <c r="S585" t="s">
        <v>37</v>
      </c>
      <c r="T585">
        <v>60000000</v>
      </c>
      <c r="U585">
        <v>2003</v>
      </c>
      <c r="V585">
        <v>6.7</v>
      </c>
      <c r="AT585" t="s">
        <v>7903</v>
      </c>
      <c r="AU585">
        <v>92</v>
      </c>
      <c r="AV585">
        <v>44540956</v>
      </c>
      <c r="AW585" t="s">
        <v>1949</v>
      </c>
      <c r="AX585" t="s">
        <v>22827</v>
      </c>
      <c r="AY585" t="s">
        <v>36</v>
      </c>
      <c r="AZ585" t="s">
        <v>37</v>
      </c>
      <c r="BA585">
        <v>400000</v>
      </c>
      <c r="BB585">
        <v>2004</v>
      </c>
      <c r="BC585">
        <v>6.9</v>
      </c>
      <c r="BE585" t="s">
        <v>1292</v>
      </c>
      <c r="BF585">
        <v>120</v>
      </c>
      <c r="BG585">
        <v>3650677</v>
      </c>
      <c r="BH585" t="s">
        <v>333</v>
      </c>
      <c r="BI585" t="s">
        <v>21150</v>
      </c>
      <c r="BJ585" t="s">
        <v>36</v>
      </c>
      <c r="BK585" t="s">
        <v>55</v>
      </c>
      <c r="BL585">
        <v>960000</v>
      </c>
      <c r="BM585">
        <v>1998</v>
      </c>
      <c r="BN585">
        <v>8.1999999999999993</v>
      </c>
      <c r="CA585" t="s">
        <v>3399</v>
      </c>
      <c r="CB585">
        <v>101</v>
      </c>
      <c r="CC585">
        <v>40962534</v>
      </c>
      <c r="CD585" t="s">
        <v>4211</v>
      </c>
      <c r="CE585" t="s">
        <v>10217</v>
      </c>
      <c r="CF585" t="s">
        <v>36</v>
      </c>
      <c r="CG585" t="s">
        <v>37</v>
      </c>
      <c r="CH585">
        <v>12500000</v>
      </c>
      <c r="CI585">
        <v>2011</v>
      </c>
      <c r="CJ585">
        <v>7.1</v>
      </c>
      <c r="CW585" t="s">
        <v>21863</v>
      </c>
      <c r="CX585">
        <v>97</v>
      </c>
      <c r="CZ585" t="s">
        <v>21866</v>
      </c>
      <c r="DA585" t="s">
        <v>21867</v>
      </c>
      <c r="DB585" t="s">
        <v>36</v>
      </c>
      <c r="DC585" t="s">
        <v>37</v>
      </c>
      <c r="DD585">
        <v>1000000</v>
      </c>
      <c r="DE585">
        <v>2005</v>
      </c>
      <c r="DF585">
        <v>1.9</v>
      </c>
      <c r="FV585" t="s">
        <v>4943</v>
      </c>
      <c r="FW585">
        <v>150</v>
      </c>
      <c r="FX585">
        <v>12712093</v>
      </c>
      <c r="FY585" t="s">
        <v>57</v>
      </c>
      <c r="FZ585" t="s">
        <v>8591</v>
      </c>
      <c r="GA585" t="s">
        <v>36</v>
      </c>
      <c r="GB585" t="s">
        <v>37</v>
      </c>
      <c r="GC585">
        <v>30000000</v>
      </c>
      <c r="GD585">
        <v>2005</v>
      </c>
      <c r="GE585">
        <v>6.7</v>
      </c>
      <c r="GG585" t="s">
        <v>20930</v>
      </c>
      <c r="GH585">
        <v>92</v>
      </c>
      <c r="GJ585" t="s">
        <v>1680</v>
      </c>
      <c r="GK585" t="s">
        <v>20932</v>
      </c>
      <c r="GL585" t="s">
        <v>36</v>
      </c>
      <c r="GM585" t="s">
        <v>37</v>
      </c>
      <c r="GN585">
        <v>1500000</v>
      </c>
      <c r="GO585">
        <v>1984</v>
      </c>
      <c r="GP585">
        <v>6.9</v>
      </c>
      <c r="HC585" t="s">
        <v>12835</v>
      </c>
      <c r="HD585">
        <v>94</v>
      </c>
      <c r="HE585">
        <v>30259652</v>
      </c>
      <c r="HF585" t="s">
        <v>1732</v>
      </c>
      <c r="HG585" t="s">
        <v>12837</v>
      </c>
      <c r="HH585" t="s">
        <v>36</v>
      </c>
      <c r="HI585" t="s">
        <v>37</v>
      </c>
      <c r="HJ585">
        <v>15000000</v>
      </c>
      <c r="HK585">
        <v>2002</v>
      </c>
      <c r="HL585">
        <v>4.0999999999999996</v>
      </c>
    </row>
    <row r="586" spans="2:220" x14ac:dyDescent="0.2">
      <c r="B586" t="s">
        <v>7449</v>
      </c>
      <c r="C586">
        <v>102</v>
      </c>
      <c r="D586">
        <v>33423521</v>
      </c>
      <c r="E586" t="s">
        <v>1080</v>
      </c>
      <c r="F586" t="s">
        <v>7451</v>
      </c>
      <c r="G586" t="s">
        <v>36</v>
      </c>
      <c r="H586" t="s">
        <v>675</v>
      </c>
      <c r="I586">
        <v>35000000</v>
      </c>
      <c r="J586">
        <v>1994</v>
      </c>
      <c r="K586">
        <v>3.8</v>
      </c>
      <c r="M586" t="s">
        <v>12902</v>
      </c>
      <c r="N586">
        <v>103</v>
      </c>
      <c r="O586">
        <v>26161406</v>
      </c>
      <c r="P586" t="s">
        <v>12904</v>
      </c>
      <c r="Q586" t="s">
        <v>12905</v>
      </c>
      <c r="R586" t="s">
        <v>36</v>
      </c>
      <c r="S586" t="s">
        <v>37</v>
      </c>
      <c r="T586">
        <v>15000000</v>
      </c>
      <c r="U586">
        <v>2010</v>
      </c>
      <c r="V586">
        <v>6.7</v>
      </c>
      <c r="AT586" t="s">
        <v>17556</v>
      </c>
      <c r="AU586">
        <v>115</v>
      </c>
      <c r="AV586">
        <v>44456509</v>
      </c>
      <c r="AW586" t="s">
        <v>17556</v>
      </c>
      <c r="AX586" t="s">
        <v>17558</v>
      </c>
      <c r="AY586" t="s">
        <v>2776</v>
      </c>
      <c r="AZ586" t="s">
        <v>2911</v>
      </c>
      <c r="BA586">
        <v>5000000</v>
      </c>
      <c r="BB586">
        <v>2013</v>
      </c>
      <c r="BC586">
        <v>7.6</v>
      </c>
      <c r="BE586" t="s">
        <v>19387</v>
      </c>
      <c r="BF586">
        <v>95</v>
      </c>
      <c r="BG586">
        <v>3559990</v>
      </c>
      <c r="BH586" t="s">
        <v>5930</v>
      </c>
      <c r="BI586" t="s">
        <v>19389</v>
      </c>
      <c r="BJ586" t="s">
        <v>36</v>
      </c>
      <c r="BK586" t="s">
        <v>37</v>
      </c>
      <c r="BL586">
        <v>3000000</v>
      </c>
      <c r="BM586">
        <v>1997</v>
      </c>
      <c r="BN586">
        <v>5.3</v>
      </c>
      <c r="CA586" t="s">
        <v>1338</v>
      </c>
      <c r="CB586">
        <v>153</v>
      </c>
      <c r="CC586">
        <v>40911830</v>
      </c>
      <c r="CD586" t="s">
        <v>703</v>
      </c>
      <c r="CE586" t="s">
        <v>1466</v>
      </c>
      <c r="CF586" t="s">
        <v>36</v>
      </c>
      <c r="CG586" t="s">
        <v>37</v>
      </c>
      <c r="CH586">
        <v>115000000</v>
      </c>
      <c r="CI586">
        <v>2002</v>
      </c>
      <c r="CJ586">
        <v>6</v>
      </c>
      <c r="CW586" t="s">
        <v>22081</v>
      </c>
      <c r="CX586">
        <v>101</v>
      </c>
      <c r="CY586">
        <v>6643</v>
      </c>
      <c r="CZ586" t="s">
        <v>620</v>
      </c>
      <c r="DA586" t="s">
        <v>22083</v>
      </c>
      <c r="DB586" t="s">
        <v>36</v>
      </c>
      <c r="DC586" t="s">
        <v>37</v>
      </c>
      <c r="DD586">
        <v>900000</v>
      </c>
      <c r="DE586">
        <v>2012</v>
      </c>
      <c r="DF586">
        <v>6.4</v>
      </c>
      <c r="FV586" t="s">
        <v>7225</v>
      </c>
      <c r="FW586">
        <v>94</v>
      </c>
      <c r="FX586">
        <v>12550242</v>
      </c>
      <c r="FY586" t="s">
        <v>270</v>
      </c>
      <c r="FZ586" t="s">
        <v>13478</v>
      </c>
      <c r="GA586" t="s">
        <v>36</v>
      </c>
      <c r="GB586" t="s">
        <v>37</v>
      </c>
      <c r="GD586">
        <v>2007</v>
      </c>
      <c r="GE586">
        <v>5.5</v>
      </c>
      <c r="GG586" t="s">
        <v>21072</v>
      </c>
      <c r="GH586">
        <v>82</v>
      </c>
      <c r="GJ586" t="s">
        <v>21074</v>
      </c>
      <c r="GK586" t="s">
        <v>21075</v>
      </c>
      <c r="GL586" t="s">
        <v>36</v>
      </c>
      <c r="GM586" t="s">
        <v>266</v>
      </c>
      <c r="GN586">
        <v>1500000</v>
      </c>
      <c r="GO586">
        <v>2014</v>
      </c>
      <c r="GP586">
        <v>2.8</v>
      </c>
      <c r="HC586" t="s">
        <v>6635</v>
      </c>
      <c r="HD586">
        <v>116</v>
      </c>
      <c r="HE586">
        <v>30199105</v>
      </c>
      <c r="HF586" t="s">
        <v>3005</v>
      </c>
      <c r="HG586" t="s">
        <v>6636</v>
      </c>
      <c r="HH586" t="s">
        <v>36</v>
      </c>
      <c r="HI586" t="s">
        <v>37</v>
      </c>
      <c r="HJ586">
        <v>40000000</v>
      </c>
      <c r="HK586">
        <v>2000</v>
      </c>
      <c r="HL586">
        <v>5.7</v>
      </c>
    </row>
    <row r="587" spans="2:220" x14ac:dyDescent="0.2">
      <c r="B587" t="s">
        <v>4985</v>
      </c>
      <c r="C587">
        <v>94</v>
      </c>
      <c r="D587">
        <v>33357476</v>
      </c>
      <c r="E587" t="s">
        <v>2714</v>
      </c>
      <c r="F587" t="s">
        <v>12432</v>
      </c>
      <c r="G587" t="s">
        <v>36</v>
      </c>
      <c r="H587" t="s">
        <v>37</v>
      </c>
      <c r="I587">
        <v>35000000</v>
      </c>
      <c r="J587">
        <v>2001</v>
      </c>
      <c r="K587">
        <v>5.4</v>
      </c>
      <c r="M587" t="s">
        <v>960</v>
      </c>
      <c r="N587">
        <v>101</v>
      </c>
      <c r="O587">
        <v>26082914</v>
      </c>
      <c r="P587" t="s">
        <v>4310</v>
      </c>
      <c r="Q587" t="s">
        <v>4311</v>
      </c>
      <c r="R587" t="s">
        <v>36</v>
      </c>
      <c r="S587" t="s">
        <v>37</v>
      </c>
      <c r="T587">
        <v>87000000</v>
      </c>
      <c r="U587">
        <v>2005</v>
      </c>
      <c r="V587">
        <v>4.3</v>
      </c>
      <c r="AT587" t="s">
        <v>4980</v>
      </c>
      <c r="AU587">
        <v>98</v>
      </c>
      <c r="AV587">
        <v>44455658</v>
      </c>
      <c r="AW587" t="s">
        <v>1637</v>
      </c>
      <c r="AX587" t="s">
        <v>9545</v>
      </c>
      <c r="AY587" t="s">
        <v>36</v>
      </c>
      <c r="AZ587" t="s">
        <v>37</v>
      </c>
      <c r="BA587">
        <v>25000000</v>
      </c>
      <c r="BB587">
        <v>1997</v>
      </c>
      <c r="BC587">
        <v>6.7</v>
      </c>
      <c r="BE587" t="s">
        <v>5048</v>
      </c>
      <c r="BF587">
        <v>109</v>
      </c>
      <c r="BG587">
        <v>3517797</v>
      </c>
      <c r="BH587" t="s">
        <v>8674</v>
      </c>
      <c r="BI587" t="s">
        <v>8675</v>
      </c>
      <c r="BJ587" t="s">
        <v>36</v>
      </c>
      <c r="BK587" t="s">
        <v>1463</v>
      </c>
      <c r="BL587">
        <v>25000000</v>
      </c>
      <c r="BM587">
        <v>2002</v>
      </c>
      <c r="BN587">
        <v>6.6</v>
      </c>
      <c r="CA587" t="s">
        <v>5271</v>
      </c>
      <c r="CB587">
        <v>114</v>
      </c>
      <c r="CC587">
        <v>40905277</v>
      </c>
      <c r="CD587" t="s">
        <v>1725</v>
      </c>
      <c r="CE587" t="s">
        <v>5273</v>
      </c>
      <c r="CF587" t="s">
        <v>36</v>
      </c>
      <c r="CG587" t="s">
        <v>37</v>
      </c>
      <c r="CH587">
        <v>50000000</v>
      </c>
      <c r="CI587">
        <v>2003</v>
      </c>
      <c r="CJ587">
        <v>6.5</v>
      </c>
      <c r="CW587" t="s">
        <v>22120</v>
      </c>
      <c r="CX587">
        <v>95</v>
      </c>
      <c r="CY587">
        <v>15278</v>
      </c>
      <c r="CZ587" t="s">
        <v>6187</v>
      </c>
      <c r="DA587" t="s">
        <v>22123</v>
      </c>
      <c r="DB587" t="s">
        <v>36</v>
      </c>
      <c r="DC587" t="s">
        <v>37</v>
      </c>
      <c r="DD587">
        <v>825000</v>
      </c>
      <c r="DE587">
        <v>2002</v>
      </c>
      <c r="DF587">
        <v>5.6</v>
      </c>
      <c r="FV587" t="s">
        <v>13010</v>
      </c>
      <c r="FW587">
        <v>121</v>
      </c>
      <c r="FX587">
        <v>12549485</v>
      </c>
      <c r="FY587" t="s">
        <v>7510</v>
      </c>
      <c r="FZ587" t="s">
        <v>13012</v>
      </c>
      <c r="GA587" t="s">
        <v>36</v>
      </c>
      <c r="GB587" t="s">
        <v>37</v>
      </c>
      <c r="GC587">
        <v>15000000</v>
      </c>
      <c r="GD587">
        <v>2006</v>
      </c>
      <c r="GE587">
        <v>6.2</v>
      </c>
      <c r="GH587">
        <v>60</v>
      </c>
      <c r="GJ587" t="s">
        <v>3247</v>
      </c>
      <c r="GK587" t="s">
        <v>21186</v>
      </c>
      <c r="GL587" t="s">
        <v>36</v>
      </c>
      <c r="GM587" t="s">
        <v>37</v>
      </c>
      <c r="GN587">
        <v>5000000</v>
      </c>
      <c r="GP587">
        <v>7.7</v>
      </c>
      <c r="HC587" t="s">
        <v>1322</v>
      </c>
      <c r="HD587">
        <v>116</v>
      </c>
      <c r="HE587">
        <v>30157016</v>
      </c>
      <c r="HF587" t="s">
        <v>760</v>
      </c>
      <c r="HG587" t="s">
        <v>3438</v>
      </c>
      <c r="HH587" t="s">
        <v>36</v>
      </c>
      <c r="HI587" t="s">
        <v>37</v>
      </c>
      <c r="HJ587">
        <v>70000000</v>
      </c>
      <c r="HK587">
        <v>2002</v>
      </c>
      <c r="HL587">
        <v>5.6</v>
      </c>
    </row>
    <row r="588" spans="2:220" x14ac:dyDescent="0.2">
      <c r="B588" t="s">
        <v>2064</v>
      </c>
      <c r="C588">
        <v>121</v>
      </c>
      <c r="D588">
        <v>33328051</v>
      </c>
      <c r="E588" t="s">
        <v>3771</v>
      </c>
      <c r="F588" t="s">
        <v>3772</v>
      </c>
      <c r="G588" t="s">
        <v>36</v>
      </c>
      <c r="H588" t="s">
        <v>37</v>
      </c>
      <c r="I588">
        <v>65000000</v>
      </c>
      <c r="J588">
        <v>1996</v>
      </c>
      <c r="K588">
        <v>6.7</v>
      </c>
      <c r="M588" t="s">
        <v>7873</v>
      </c>
      <c r="N588">
        <v>100</v>
      </c>
      <c r="O588">
        <v>26005908</v>
      </c>
      <c r="P588" t="s">
        <v>16520</v>
      </c>
      <c r="Q588" t="s">
        <v>16521</v>
      </c>
      <c r="R588" t="s">
        <v>36</v>
      </c>
      <c r="S588" t="s">
        <v>55</v>
      </c>
      <c r="T588">
        <v>3500000</v>
      </c>
      <c r="U588">
        <v>2005</v>
      </c>
      <c r="V588">
        <v>7.2</v>
      </c>
      <c r="AT588" t="s">
        <v>3492</v>
      </c>
      <c r="AU588">
        <v>92</v>
      </c>
      <c r="AV588">
        <v>44328238</v>
      </c>
      <c r="AW588" t="s">
        <v>6395</v>
      </c>
      <c r="AX588" t="s">
        <v>8324</v>
      </c>
      <c r="AY588" t="s">
        <v>36</v>
      </c>
      <c r="AZ588" t="s">
        <v>37</v>
      </c>
      <c r="BB588">
        <v>2012</v>
      </c>
      <c r="BC588">
        <v>5.0999999999999996</v>
      </c>
      <c r="BE588" t="s">
        <v>17808</v>
      </c>
      <c r="BF588">
        <v>112</v>
      </c>
      <c r="BG588">
        <v>3432342</v>
      </c>
      <c r="BH588" t="s">
        <v>12615</v>
      </c>
      <c r="BI588" t="s">
        <v>17810</v>
      </c>
      <c r="BJ588" t="s">
        <v>1462</v>
      </c>
      <c r="BK588" t="s">
        <v>266</v>
      </c>
      <c r="BL588">
        <v>6000000</v>
      </c>
      <c r="BM588">
        <v>2003</v>
      </c>
      <c r="BN588">
        <v>7.7</v>
      </c>
      <c r="CA588" t="s">
        <v>2046</v>
      </c>
      <c r="CB588">
        <v>103</v>
      </c>
      <c r="CC588">
        <v>40687294</v>
      </c>
      <c r="CD588" t="s">
        <v>288</v>
      </c>
      <c r="CE588" t="s">
        <v>7413</v>
      </c>
      <c r="CF588" t="s">
        <v>36</v>
      </c>
      <c r="CG588" t="s">
        <v>266</v>
      </c>
      <c r="CH588">
        <v>35000000</v>
      </c>
      <c r="CI588">
        <v>2008</v>
      </c>
      <c r="CJ588">
        <v>5.4</v>
      </c>
      <c r="CW588" t="s">
        <v>22237</v>
      </c>
      <c r="CX588">
        <v>86</v>
      </c>
      <c r="CY588">
        <v>5518918</v>
      </c>
      <c r="CZ588" t="s">
        <v>4797</v>
      </c>
      <c r="DA588" t="s">
        <v>22239</v>
      </c>
      <c r="DB588" t="s">
        <v>36</v>
      </c>
      <c r="DC588" t="s">
        <v>37</v>
      </c>
      <c r="DD588">
        <v>750000</v>
      </c>
      <c r="DE588">
        <v>2007</v>
      </c>
      <c r="DF588">
        <v>6.9</v>
      </c>
      <c r="FV588" t="s">
        <v>15046</v>
      </c>
      <c r="FW588">
        <v>104</v>
      </c>
      <c r="FX588">
        <v>12514138</v>
      </c>
      <c r="FY588" t="s">
        <v>4441</v>
      </c>
      <c r="FZ588" t="s">
        <v>15047</v>
      </c>
      <c r="GA588" t="s">
        <v>36</v>
      </c>
      <c r="GB588" t="s">
        <v>37</v>
      </c>
      <c r="GC588">
        <v>10000000</v>
      </c>
      <c r="GD588">
        <v>1997</v>
      </c>
      <c r="GE588">
        <v>7.4</v>
      </c>
      <c r="GG588" t="s">
        <v>21198</v>
      </c>
      <c r="GH588">
        <v>88</v>
      </c>
      <c r="GJ588" t="s">
        <v>3603</v>
      </c>
      <c r="GK588" t="s">
        <v>21200</v>
      </c>
      <c r="GL588" t="s">
        <v>36</v>
      </c>
      <c r="GM588" t="s">
        <v>266</v>
      </c>
      <c r="GN588">
        <v>1750000</v>
      </c>
      <c r="GO588">
        <v>1985</v>
      </c>
      <c r="GP588">
        <v>4.3</v>
      </c>
      <c r="HC588" t="s">
        <v>512</v>
      </c>
      <c r="HD588">
        <v>104</v>
      </c>
      <c r="HE588">
        <v>30063805</v>
      </c>
      <c r="HF588" t="s">
        <v>1043</v>
      </c>
      <c r="HG588" t="s">
        <v>4336</v>
      </c>
      <c r="HH588" t="s">
        <v>36</v>
      </c>
      <c r="HI588" t="s">
        <v>37</v>
      </c>
      <c r="HJ588">
        <v>60000000</v>
      </c>
      <c r="HK588">
        <v>2002</v>
      </c>
      <c r="HL588">
        <v>6.1</v>
      </c>
    </row>
    <row r="589" spans="2:220" x14ac:dyDescent="0.2">
      <c r="B589" t="s">
        <v>3637</v>
      </c>
      <c r="C589">
        <v>133</v>
      </c>
      <c r="D589">
        <v>33200000</v>
      </c>
      <c r="E589" t="s">
        <v>1317</v>
      </c>
      <c r="F589" t="s">
        <v>9296</v>
      </c>
      <c r="G589" t="s">
        <v>36</v>
      </c>
      <c r="H589" t="s">
        <v>37</v>
      </c>
      <c r="I589">
        <v>26000000</v>
      </c>
      <c r="J589">
        <v>1985</v>
      </c>
      <c r="K589">
        <v>7.2</v>
      </c>
      <c r="M589" t="s">
        <v>2957</v>
      </c>
      <c r="N589">
        <v>92</v>
      </c>
      <c r="O589">
        <v>26000610</v>
      </c>
      <c r="P589" t="s">
        <v>1744</v>
      </c>
      <c r="Q589" t="s">
        <v>2958</v>
      </c>
      <c r="R589" t="s">
        <v>36</v>
      </c>
      <c r="S589" t="s">
        <v>37</v>
      </c>
      <c r="T589">
        <v>76000000</v>
      </c>
      <c r="U589">
        <v>2000</v>
      </c>
      <c r="V589">
        <v>4.0999999999999996</v>
      </c>
      <c r="AT589" t="s">
        <v>13679</v>
      </c>
      <c r="AU589">
        <v>102</v>
      </c>
      <c r="AV589">
        <v>44134898</v>
      </c>
      <c r="AW589" t="s">
        <v>545</v>
      </c>
      <c r="AX589" t="s">
        <v>13680</v>
      </c>
      <c r="AY589" t="s">
        <v>36</v>
      </c>
      <c r="AZ589" t="s">
        <v>37</v>
      </c>
      <c r="BA589">
        <v>13000000</v>
      </c>
      <c r="BB589">
        <v>2014</v>
      </c>
      <c r="BC589">
        <v>7.3</v>
      </c>
      <c r="BE589" t="s">
        <v>505</v>
      </c>
      <c r="BF589">
        <v>116</v>
      </c>
      <c r="BG589">
        <v>3335839</v>
      </c>
      <c r="BH589" t="s">
        <v>80</v>
      </c>
      <c r="BI589" t="s">
        <v>20268</v>
      </c>
      <c r="BJ589" t="s">
        <v>36</v>
      </c>
      <c r="BK589" t="s">
        <v>37</v>
      </c>
      <c r="BL589">
        <v>2000000</v>
      </c>
      <c r="BM589">
        <v>2005</v>
      </c>
      <c r="BN589">
        <v>7</v>
      </c>
      <c r="CA589" t="s">
        <v>196</v>
      </c>
      <c r="CB589">
        <v>101</v>
      </c>
      <c r="CC589">
        <v>40566655</v>
      </c>
      <c r="CD589" t="s">
        <v>9114</v>
      </c>
      <c r="CE589" t="s">
        <v>9115</v>
      </c>
      <c r="CF589" t="s">
        <v>36</v>
      </c>
      <c r="CG589" t="s">
        <v>55</v>
      </c>
      <c r="CH589">
        <v>30000000</v>
      </c>
      <c r="CI589">
        <v>2002</v>
      </c>
      <c r="CJ589">
        <v>7.1</v>
      </c>
      <c r="CW589" t="s">
        <v>3747</v>
      </c>
      <c r="CX589">
        <v>89</v>
      </c>
      <c r="CY589">
        <v>42638165</v>
      </c>
      <c r="CZ589" t="s">
        <v>438</v>
      </c>
      <c r="DA589" t="s">
        <v>12402</v>
      </c>
      <c r="DB589" t="s">
        <v>36</v>
      </c>
      <c r="DC589" t="s">
        <v>37</v>
      </c>
      <c r="DD589">
        <v>16000000</v>
      </c>
      <c r="DE589">
        <v>2009</v>
      </c>
      <c r="DF589">
        <v>4.8</v>
      </c>
      <c r="FV589" t="s">
        <v>1737</v>
      </c>
      <c r="FW589">
        <v>121</v>
      </c>
      <c r="FX589">
        <v>12281500</v>
      </c>
      <c r="FY589" t="s">
        <v>338</v>
      </c>
      <c r="FZ589" t="s">
        <v>13923</v>
      </c>
      <c r="GA589" t="s">
        <v>36</v>
      </c>
      <c r="GB589" t="s">
        <v>37</v>
      </c>
      <c r="GC589">
        <v>13000000</v>
      </c>
      <c r="GD589">
        <v>1993</v>
      </c>
      <c r="GE589">
        <v>8</v>
      </c>
      <c r="GG589" t="s">
        <v>21241</v>
      </c>
      <c r="GH589">
        <v>96</v>
      </c>
      <c r="GJ589" t="s">
        <v>8507</v>
      </c>
      <c r="GK589" t="s">
        <v>21242</v>
      </c>
      <c r="GL589" t="s">
        <v>36</v>
      </c>
      <c r="GM589" t="s">
        <v>37</v>
      </c>
      <c r="GN589">
        <v>1250000</v>
      </c>
      <c r="GO589">
        <v>1984</v>
      </c>
      <c r="GP589">
        <v>5.5</v>
      </c>
      <c r="HC589" t="s">
        <v>12289</v>
      </c>
      <c r="HD589">
        <v>114</v>
      </c>
      <c r="HE589">
        <v>30050028</v>
      </c>
      <c r="HF589" t="s">
        <v>1923</v>
      </c>
      <c r="HG589" t="s">
        <v>14909</v>
      </c>
      <c r="HH589" t="s">
        <v>36</v>
      </c>
      <c r="HI589" t="s">
        <v>37</v>
      </c>
      <c r="HJ589">
        <v>17000000</v>
      </c>
      <c r="HK589">
        <v>1989</v>
      </c>
      <c r="HL589">
        <v>6.5</v>
      </c>
    </row>
    <row r="590" spans="2:220" x14ac:dyDescent="0.2">
      <c r="B590" t="s">
        <v>3279</v>
      </c>
      <c r="C590">
        <v>97</v>
      </c>
      <c r="D590">
        <v>33105600</v>
      </c>
      <c r="E590" t="s">
        <v>3228</v>
      </c>
      <c r="F590" t="s">
        <v>3450</v>
      </c>
      <c r="G590" t="s">
        <v>36</v>
      </c>
      <c r="H590" t="s">
        <v>37</v>
      </c>
      <c r="I590">
        <v>70000000</v>
      </c>
      <c r="J590">
        <v>2002</v>
      </c>
      <c r="K590">
        <v>5.4</v>
      </c>
      <c r="M590" t="s">
        <v>5928</v>
      </c>
      <c r="N590">
        <v>92</v>
      </c>
      <c r="O590">
        <v>25590119</v>
      </c>
      <c r="P590" t="s">
        <v>9695</v>
      </c>
      <c r="Q590" t="s">
        <v>9696</v>
      </c>
      <c r="R590" t="s">
        <v>36</v>
      </c>
      <c r="S590" t="s">
        <v>368</v>
      </c>
      <c r="T590">
        <v>21150000</v>
      </c>
      <c r="U590">
        <v>2001</v>
      </c>
      <c r="V590">
        <v>4.8</v>
      </c>
      <c r="AT590" t="s">
        <v>9102</v>
      </c>
      <c r="AU590">
        <v>119</v>
      </c>
      <c r="AV590">
        <v>44087387</v>
      </c>
      <c r="AW590" t="s">
        <v>638</v>
      </c>
      <c r="AX590" t="s">
        <v>9104</v>
      </c>
      <c r="AY590" t="s">
        <v>36</v>
      </c>
      <c r="AZ590" t="s">
        <v>37</v>
      </c>
      <c r="BB590">
        <v>2008</v>
      </c>
      <c r="BC590">
        <v>6.2</v>
      </c>
      <c r="BE590" t="s">
        <v>14182</v>
      </c>
      <c r="BF590">
        <v>89</v>
      </c>
      <c r="BG590">
        <v>3325638</v>
      </c>
      <c r="BH590" t="s">
        <v>120</v>
      </c>
      <c r="BI590" t="s">
        <v>19870</v>
      </c>
      <c r="BJ590" t="s">
        <v>36</v>
      </c>
      <c r="BK590" t="s">
        <v>37</v>
      </c>
      <c r="BL590">
        <v>2500000</v>
      </c>
      <c r="BM590">
        <v>2012</v>
      </c>
      <c r="BN590">
        <v>7.1</v>
      </c>
      <c r="CA590" t="s">
        <v>10375</v>
      </c>
      <c r="CB590">
        <v>132</v>
      </c>
      <c r="CC590">
        <v>40270895</v>
      </c>
      <c r="CD590" t="s">
        <v>4193</v>
      </c>
      <c r="CE590" t="s">
        <v>10376</v>
      </c>
      <c r="CF590" t="s">
        <v>36</v>
      </c>
      <c r="CG590" t="s">
        <v>37</v>
      </c>
      <c r="CH590">
        <v>22000000</v>
      </c>
      <c r="CI590">
        <v>2001</v>
      </c>
      <c r="CJ590">
        <v>7.6</v>
      </c>
      <c r="CW590" t="s">
        <v>297</v>
      </c>
      <c r="CZ590" t="s">
        <v>147</v>
      </c>
      <c r="DA590" t="s">
        <v>22304</v>
      </c>
      <c r="DB590" t="s">
        <v>36</v>
      </c>
      <c r="DC590" t="s">
        <v>37</v>
      </c>
      <c r="DE590">
        <v>2014</v>
      </c>
      <c r="DF590">
        <v>8.1</v>
      </c>
      <c r="FV590" t="s">
        <v>8616</v>
      </c>
      <c r="FW590">
        <v>101</v>
      </c>
      <c r="FX590">
        <v>12189514</v>
      </c>
      <c r="FY590" t="s">
        <v>2778</v>
      </c>
      <c r="FZ590" t="s">
        <v>8618</v>
      </c>
      <c r="GA590" t="s">
        <v>36</v>
      </c>
      <c r="GB590" t="s">
        <v>37</v>
      </c>
      <c r="GC590">
        <v>23000000</v>
      </c>
      <c r="GD590">
        <v>2004</v>
      </c>
      <c r="GE590">
        <v>6.1</v>
      </c>
      <c r="GG590" t="s">
        <v>21473</v>
      </c>
      <c r="GH590">
        <v>89</v>
      </c>
      <c r="GJ590" t="s">
        <v>19506</v>
      </c>
      <c r="GK590" t="s">
        <v>21474</v>
      </c>
      <c r="GL590" t="s">
        <v>36</v>
      </c>
      <c r="GM590" t="s">
        <v>37</v>
      </c>
      <c r="GN590">
        <v>1100000</v>
      </c>
      <c r="GO590">
        <v>2010</v>
      </c>
      <c r="GP590">
        <v>3</v>
      </c>
      <c r="HC590" t="s">
        <v>1487</v>
      </c>
      <c r="HD590">
        <v>111</v>
      </c>
      <c r="HE590">
        <v>30028592</v>
      </c>
      <c r="HF590" t="s">
        <v>333</v>
      </c>
      <c r="HG590" t="s">
        <v>10938</v>
      </c>
      <c r="HH590" t="s">
        <v>36</v>
      </c>
      <c r="HI590" t="s">
        <v>55</v>
      </c>
      <c r="HJ590">
        <v>20000000</v>
      </c>
      <c r="HK590">
        <v>2008</v>
      </c>
      <c r="HL590">
        <v>7.3</v>
      </c>
    </row>
    <row r="591" spans="2:220" x14ac:dyDescent="0.2">
      <c r="B591" t="s">
        <v>5484</v>
      </c>
      <c r="C591">
        <v>99</v>
      </c>
      <c r="D591">
        <v>33000377</v>
      </c>
      <c r="E591" t="s">
        <v>639</v>
      </c>
      <c r="F591" t="s">
        <v>8944</v>
      </c>
      <c r="G591" t="s">
        <v>36</v>
      </c>
      <c r="H591" t="s">
        <v>37</v>
      </c>
      <c r="I591">
        <v>28000000</v>
      </c>
      <c r="J591">
        <v>2000</v>
      </c>
      <c r="K591">
        <v>4.9000000000000004</v>
      </c>
      <c r="M591" t="s">
        <v>12991</v>
      </c>
      <c r="N591">
        <v>82</v>
      </c>
      <c r="O591">
        <v>25571351</v>
      </c>
      <c r="P591" t="s">
        <v>12995</v>
      </c>
      <c r="Q591" t="s">
        <v>13421</v>
      </c>
      <c r="R591" t="s">
        <v>36</v>
      </c>
      <c r="S591" t="s">
        <v>37</v>
      </c>
      <c r="T591">
        <v>14000000</v>
      </c>
      <c r="U591">
        <v>2002</v>
      </c>
      <c r="V591">
        <v>6.6</v>
      </c>
      <c r="AT591" t="s">
        <v>7390</v>
      </c>
      <c r="AU591">
        <v>98</v>
      </c>
      <c r="AV591">
        <v>43894863</v>
      </c>
      <c r="AW591" t="s">
        <v>4133</v>
      </c>
      <c r="AX591" t="s">
        <v>7392</v>
      </c>
      <c r="AY591" t="s">
        <v>36</v>
      </c>
      <c r="AZ591" t="s">
        <v>37</v>
      </c>
      <c r="BA591">
        <v>30000000</v>
      </c>
      <c r="BB591">
        <v>2005</v>
      </c>
      <c r="BC591">
        <v>5.9</v>
      </c>
      <c r="BE591" t="s">
        <v>20262</v>
      </c>
      <c r="BF591">
        <v>116</v>
      </c>
      <c r="BG591">
        <v>3300230</v>
      </c>
      <c r="BH591" t="s">
        <v>11985</v>
      </c>
      <c r="BI591" t="s">
        <v>20264</v>
      </c>
      <c r="BJ591" t="s">
        <v>36</v>
      </c>
      <c r="BK591" t="s">
        <v>1463</v>
      </c>
      <c r="BM591">
        <v>1999</v>
      </c>
      <c r="BN591">
        <v>7.5</v>
      </c>
      <c r="CA591" t="s">
        <v>938</v>
      </c>
      <c r="CB591">
        <v>111</v>
      </c>
      <c r="CC591">
        <v>40247512</v>
      </c>
      <c r="CD591" t="s">
        <v>8400</v>
      </c>
      <c r="CE591" t="s">
        <v>8401</v>
      </c>
      <c r="CF591" t="s">
        <v>36</v>
      </c>
      <c r="CG591" t="s">
        <v>37</v>
      </c>
      <c r="CH591">
        <v>30000000</v>
      </c>
      <c r="CI591">
        <v>2011</v>
      </c>
      <c r="CJ591">
        <v>6.8</v>
      </c>
      <c r="CW591" t="s">
        <v>22345</v>
      </c>
      <c r="CX591">
        <v>90</v>
      </c>
      <c r="CY591">
        <v>169719</v>
      </c>
      <c r="CZ591" t="s">
        <v>22347</v>
      </c>
      <c r="DA591" t="s">
        <v>22348</v>
      </c>
      <c r="DB591" t="s">
        <v>36</v>
      </c>
      <c r="DC591" t="s">
        <v>37</v>
      </c>
      <c r="DE591">
        <v>2013</v>
      </c>
      <c r="DF591">
        <v>5.2</v>
      </c>
      <c r="FV591" t="s">
        <v>8616</v>
      </c>
      <c r="FW591">
        <v>101</v>
      </c>
      <c r="FX591">
        <v>12189514</v>
      </c>
      <c r="FY591" t="s">
        <v>2778</v>
      </c>
      <c r="FZ591" t="s">
        <v>8618</v>
      </c>
      <c r="GA591" t="s">
        <v>36</v>
      </c>
      <c r="GB591" t="s">
        <v>37</v>
      </c>
      <c r="GC591">
        <v>23000000</v>
      </c>
      <c r="GD591">
        <v>2004</v>
      </c>
      <c r="GE591">
        <v>6.1</v>
      </c>
      <c r="GG591" t="s">
        <v>21499</v>
      </c>
      <c r="GH591">
        <v>89</v>
      </c>
      <c r="GJ591" t="s">
        <v>10434</v>
      </c>
      <c r="GK591" t="s">
        <v>21500</v>
      </c>
      <c r="GL591" t="s">
        <v>36</v>
      </c>
      <c r="GM591" t="s">
        <v>37</v>
      </c>
      <c r="GN591">
        <v>1000000</v>
      </c>
      <c r="GO591">
        <v>1972</v>
      </c>
      <c r="GP591">
        <v>6.7</v>
      </c>
      <c r="HC591" t="s">
        <v>3157</v>
      </c>
      <c r="HD591">
        <v>116</v>
      </c>
      <c r="HE591">
        <v>30013346</v>
      </c>
      <c r="HF591" t="s">
        <v>389</v>
      </c>
      <c r="HG591" t="s">
        <v>3158</v>
      </c>
      <c r="HH591" t="s">
        <v>36</v>
      </c>
      <c r="HI591" t="s">
        <v>37</v>
      </c>
      <c r="HJ591">
        <v>75000000</v>
      </c>
      <c r="HK591">
        <v>2003</v>
      </c>
      <c r="HL591">
        <v>5.3</v>
      </c>
    </row>
    <row r="592" spans="2:220" x14ac:dyDescent="0.2">
      <c r="B592" t="s">
        <v>14882</v>
      </c>
      <c r="C592">
        <v>109</v>
      </c>
      <c r="D592">
        <v>33000000</v>
      </c>
      <c r="E592" t="s">
        <v>3194</v>
      </c>
      <c r="F592" t="s">
        <v>14885</v>
      </c>
      <c r="G592" t="s">
        <v>36</v>
      </c>
      <c r="H592" t="s">
        <v>37</v>
      </c>
      <c r="I592">
        <v>10000000</v>
      </c>
      <c r="J592">
        <v>1985</v>
      </c>
      <c r="K592">
        <v>6.9</v>
      </c>
      <c r="M592" t="s">
        <v>5365</v>
      </c>
      <c r="N592">
        <v>101</v>
      </c>
      <c r="O592">
        <v>25407250</v>
      </c>
      <c r="P592" t="s">
        <v>270</v>
      </c>
      <c r="Q592" t="s">
        <v>5367</v>
      </c>
      <c r="R592" t="s">
        <v>36</v>
      </c>
      <c r="S592" t="s">
        <v>37</v>
      </c>
      <c r="T592">
        <v>50000000</v>
      </c>
      <c r="U592">
        <v>1996</v>
      </c>
      <c r="V592">
        <v>5.7</v>
      </c>
      <c r="AT592" t="s">
        <v>6295</v>
      </c>
      <c r="AU592">
        <v>91</v>
      </c>
      <c r="AV592">
        <v>43792641</v>
      </c>
      <c r="AW592" t="s">
        <v>809</v>
      </c>
      <c r="AX592" t="s">
        <v>7384</v>
      </c>
      <c r="AY592" t="s">
        <v>36</v>
      </c>
      <c r="AZ592" t="s">
        <v>37</v>
      </c>
      <c r="BA592">
        <v>35000000</v>
      </c>
      <c r="BB592">
        <v>2007</v>
      </c>
      <c r="BC592">
        <v>5.3</v>
      </c>
      <c r="BE592" t="s">
        <v>15190</v>
      </c>
      <c r="BF592">
        <v>100</v>
      </c>
      <c r="BG592">
        <v>3275585</v>
      </c>
      <c r="BH592" t="s">
        <v>438</v>
      </c>
      <c r="BI592" t="s">
        <v>15191</v>
      </c>
      <c r="BJ592" t="s">
        <v>36</v>
      </c>
      <c r="BK592" t="s">
        <v>55</v>
      </c>
      <c r="BL592">
        <v>11500000</v>
      </c>
      <c r="BM592">
        <v>1993</v>
      </c>
      <c r="BN592">
        <v>6.6</v>
      </c>
      <c r="CA592" t="s">
        <v>4097</v>
      </c>
      <c r="CB592">
        <v>106</v>
      </c>
      <c r="CC592">
        <v>40219708</v>
      </c>
      <c r="CD592" t="s">
        <v>586</v>
      </c>
      <c r="CE592" t="s">
        <v>10569</v>
      </c>
      <c r="CF592" t="s">
        <v>36</v>
      </c>
      <c r="CG592" t="s">
        <v>37</v>
      </c>
      <c r="CH592">
        <v>21000000</v>
      </c>
      <c r="CI592">
        <v>2001</v>
      </c>
      <c r="CJ592">
        <v>6.3</v>
      </c>
      <c r="CW592" t="s">
        <v>22361</v>
      </c>
      <c r="CX592">
        <v>90</v>
      </c>
      <c r="CZ592" t="s">
        <v>1170</v>
      </c>
      <c r="DA592" t="s">
        <v>22363</v>
      </c>
      <c r="DB592" t="s">
        <v>36</v>
      </c>
      <c r="DC592" t="s">
        <v>37</v>
      </c>
      <c r="DD592">
        <v>650000</v>
      </c>
      <c r="DE592">
        <v>2012</v>
      </c>
      <c r="DF592">
        <v>5.4</v>
      </c>
      <c r="FV592" t="s">
        <v>7132</v>
      </c>
      <c r="FW592">
        <v>113</v>
      </c>
      <c r="FX592">
        <v>12006514</v>
      </c>
      <c r="FY592" t="s">
        <v>1155</v>
      </c>
      <c r="FZ592" t="s">
        <v>23144</v>
      </c>
      <c r="GA592" t="s">
        <v>36</v>
      </c>
      <c r="GB592" t="s">
        <v>37</v>
      </c>
      <c r="GC592">
        <v>250000</v>
      </c>
      <c r="GD592">
        <v>1997</v>
      </c>
      <c r="GE592">
        <v>7.3</v>
      </c>
      <c r="GG592" t="s">
        <v>21863</v>
      </c>
      <c r="GH592">
        <v>97</v>
      </c>
      <c r="GJ592" t="s">
        <v>21866</v>
      </c>
      <c r="GK592" t="s">
        <v>21867</v>
      </c>
      <c r="GL592" t="s">
        <v>36</v>
      </c>
      <c r="GM592" t="s">
        <v>37</v>
      </c>
      <c r="GN592">
        <v>1000000</v>
      </c>
      <c r="GO592">
        <v>2005</v>
      </c>
      <c r="GP592">
        <v>1.9</v>
      </c>
      <c r="HC592" t="s">
        <v>10963</v>
      </c>
      <c r="HD592">
        <v>98</v>
      </c>
      <c r="HE592">
        <v>29975979</v>
      </c>
      <c r="HF592" t="s">
        <v>10965</v>
      </c>
      <c r="HG592" t="s">
        <v>10966</v>
      </c>
      <c r="HH592" t="s">
        <v>36</v>
      </c>
      <c r="HI592" t="s">
        <v>368</v>
      </c>
      <c r="HJ592">
        <v>20000000</v>
      </c>
      <c r="HK592">
        <v>2009</v>
      </c>
      <c r="HL592">
        <v>6.5</v>
      </c>
    </row>
    <row r="593" spans="2:220" x14ac:dyDescent="0.2">
      <c r="B593" t="s">
        <v>4289</v>
      </c>
      <c r="C593">
        <v>111</v>
      </c>
      <c r="D593">
        <v>32940507</v>
      </c>
      <c r="E593" t="s">
        <v>975</v>
      </c>
      <c r="F593" t="s">
        <v>4290</v>
      </c>
      <c r="G593" t="s">
        <v>36</v>
      </c>
      <c r="H593" t="s">
        <v>37</v>
      </c>
      <c r="I593">
        <v>60000000</v>
      </c>
      <c r="J593">
        <v>1998</v>
      </c>
      <c r="K593">
        <v>6.1</v>
      </c>
      <c r="M593" t="s">
        <v>94</v>
      </c>
      <c r="N593">
        <v>119</v>
      </c>
      <c r="O593">
        <v>25335935</v>
      </c>
      <c r="P593" t="s">
        <v>1520</v>
      </c>
      <c r="Q593" t="s">
        <v>6933</v>
      </c>
      <c r="R593" t="s">
        <v>36</v>
      </c>
      <c r="S593" t="s">
        <v>37</v>
      </c>
      <c r="T593">
        <v>40000000</v>
      </c>
      <c r="U593">
        <v>2005</v>
      </c>
      <c r="V593">
        <v>8</v>
      </c>
      <c r="AT593" t="s">
        <v>11790</v>
      </c>
      <c r="AU593">
        <v>113</v>
      </c>
      <c r="AV593">
        <v>43601508</v>
      </c>
      <c r="AW593" t="s">
        <v>3357</v>
      </c>
      <c r="AX593" t="s">
        <v>11792</v>
      </c>
      <c r="AY593" t="s">
        <v>36</v>
      </c>
      <c r="AZ593" t="s">
        <v>37</v>
      </c>
      <c r="BA593">
        <v>18000000</v>
      </c>
      <c r="BB593">
        <v>2003</v>
      </c>
      <c r="BC593">
        <v>6.7</v>
      </c>
      <c r="BE593" t="s">
        <v>17921</v>
      </c>
      <c r="BF593">
        <v>95</v>
      </c>
      <c r="BG593">
        <v>3219029</v>
      </c>
      <c r="BH593" t="s">
        <v>4988</v>
      </c>
      <c r="BI593" t="s">
        <v>17923</v>
      </c>
      <c r="BJ593" t="s">
        <v>36</v>
      </c>
      <c r="BK593" t="s">
        <v>37</v>
      </c>
      <c r="BL593">
        <v>5000000</v>
      </c>
      <c r="BM593">
        <v>2015</v>
      </c>
      <c r="BN593">
        <v>7.1</v>
      </c>
      <c r="CA593" t="s">
        <v>7074</v>
      </c>
      <c r="CB593">
        <v>158</v>
      </c>
      <c r="CC593">
        <v>40218903</v>
      </c>
      <c r="CD593" t="s">
        <v>7129</v>
      </c>
      <c r="CE593" t="s">
        <v>9561</v>
      </c>
      <c r="CF593" t="s">
        <v>36</v>
      </c>
      <c r="CG593" t="s">
        <v>37</v>
      </c>
      <c r="CH593">
        <v>25000000</v>
      </c>
      <c r="CI593">
        <v>2007</v>
      </c>
      <c r="CJ593">
        <v>8.1</v>
      </c>
      <c r="CW593" t="s">
        <v>22628</v>
      </c>
      <c r="CX593">
        <v>82</v>
      </c>
      <c r="CY593">
        <v>98017</v>
      </c>
      <c r="CZ593" t="s">
        <v>4634</v>
      </c>
      <c r="DA593" t="s">
        <v>22629</v>
      </c>
      <c r="DB593" t="s">
        <v>36</v>
      </c>
      <c r="DC593" t="s">
        <v>1463</v>
      </c>
      <c r="DD593">
        <v>500000</v>
      </c>
      <c r="DE593">
        <v>2010</v>
      </c>
      <c r="DF593">
        <v>5.8</v>
      </c>
      <c r="FV593" t="s">
        <v>5865</v>
      </c>
      <c r="FW593">
        <v>99</v>
      </c>
      <c r="FX593">
        <v>11883495</v>
      </c>
      <c r="FY593" t="s">
        <v>528</v>
      </c>
      <c r="FZ593" t="s">
        <v>17074</v>
      </c>
      <c r="GA593" t="s">
        <v>36</v>
      </c>
      <c r="GB593" t="s">
        <v>55</v>
      </c>
      <c r="GC593">
        <v>9000000</v>
      </c>
      <c r="GD593">
        <v>1998</v>
      </c>
      <c r="GE593">
        <v>6.8</v>
      </c>
      <c r="GG593" t="s">
        <v>21933</v>
      </c>
      <c r="GH593">
        <v>89</v>
      </c>
      <c r="GJ593" t="s">
        <v>21935</v>
      </c>
      <c r="GK593" t="s">
        <v>21936</v>
      </c>
      <c r="GL593" t="s">
        <v>36</v>
      </c>
      <c r="GM593" t="s">
        <v>37</v>
      </c>
      <c r="GN593">
        <v>500000</v>
      </c>
      <c r="GO593">
        <v>2009</v>
      </c>
      <c r="GP593">
        <v>5.0999999999999996</v>
      </c>
      <c r="HC593" t="s">
        <v>10911</v>
      </c>
      <c r="HD593">
        <v>115</v>
      </c>
      <c r="HE593">
        <v>29753944</v>
      </c>
      <c r="HF593" t="s">
        <v>545</v>
      </c>
      <c r="HG593" t="s">
        <v>10912</v>
      </c>
      <c r="HH593" t="s">
        <v>36</v>
      </c>
      <c r="HI593" t="s">
        <v>37</v>
      </c>
      <c r="HJ593">
        <v>20000000</v>
      </c>
      <c r="HK593">
        <v>1998</v>
      </c>
      <c r="HL593">
        <v>6.5</v>
      </c>
    </row>
    <row r="594" spans="2:220" x14ac:dyDescent="0.2">
      <c r="B594" t="s">
        <v>4289</v>
      </c>
      <c r="C594">
        <v>111</v>
      </c>
      <c r="D594">
        <v>32940507</v>
      </c>
      <c r="E594" t="s">
        <v>975</v>
      </c>
      <c r="F594" t="s">
        <v>4290</v>
      </c>
      <c r="G594" t="s">
        <v>36</v>
      </c>
      <c r="H594" t="s">
        <v>37</v>
      </c>
      <c r="I594">
        <v>60000000</v>
      </c>
      <c r="J594">
        <v>1998</v>
      </c>
      <c r="K594">
        <v>6.1</v>
      </c>
      <c r="M594" t="s">
        <v>5909</v>
      </c>
      <c r="N594">
        <v>86</v>
      </c>
      <c r="O594">
        <v>25200412</v>
      </c>
      <c r="P594" t="s">
        <v>5912</v>
      </c>
      <c r="Q594" t="s">
        <v>5913</v>
      </c>
      <c r="R594" t="s">
        <v>36</v>
      </c>
      <c r="S594" t="s">
        <v>37</v>
      </c>
      <c r="T594">
        <v>45000000</v>
      </c>
      <c r="U594">
        <v>2009</v>
      </c>
      <c r="V594">
        <v>5.4</v>
      </c>
      <c r="AT594" t="s">
        <v>1509</v>
      </c>
      <c r="AU594">
        <v>82</v>
      </c>
      <c r="AV594">
        <v>43575716</v>
      </c>
      <c r="AW594" t="s">
        <v>620</v>
      </c>
      <c r="AX594" t="s">
        <v>2501</v>
      </c>
      <c r="AY594" t="s">
        <v>36</v>
      </c>
      <c r="AZ594" t="s">
        <v>37</v>
      </c>
      <c r="BA594">
        <v>85000000</v>
      </c>
      <c r="BB594">
        <v>2010</v>
      </c>
      <c r="BC594">
        <v>4.3</v>
      </c>
      <c r="BE594" t="s">
        <v>1524</v>
      </c>
      <c r="BF594">
        <v>89</v>
      </c>
      <c r="BG594">
        <v>3193102</v>
      </c>
      <c r="BH594" t="s">
        <v>1364</v>
      </c>
      <c r="BI594" t="s">
        <v>15195</v>
      </c>
      <c r="BJ594" t="s">
        <v>36</v>
      </c>
      <c r="BK594" t="s">
        <v>37</v>
      </c>
      <c r="BL594">
        <v>9000000</v>
      </c>
      <c r="BM594">
        <v>1999</v>
      </c>
      <c r="BN594">
        <v>7.1</v>
      </c>
      <c r="CA594" t="s">
        <v>5266</v>
      </c>
      <c r="CB594">
        <v>108</v>
      </c>
      <c r="CC594">
        <v>40203020</v>
      </c>
      <c r="CD594" t="s">
        <v>434</v>
      </c>
      <c r="CE594" t="s">
        <v>5267</v>
      </c>
      <c r="CF594" t="s">
        <v>36</v>
      </c>
      <c r="CG594" t="s">
        <v>55</v>
      </c>
      <c r="CH594">
        <v>40000000</v>
      </c>
      <c r="CI594">
        <v>2004</v>
      </c>
      <c r="CJ594">
        <v>5.9</v>
      </c>
      <c r="CW594" t="s">
        <v>1173</v>
      </c>
      <c r="CX594">
        <v>94</v>
      </c>
      <c r="CY594">
        <v>177343675</v>
      </c>
      <c r="CZ594" t="s">
        <v>1176</v>
      </c>
      <c r="DA594" t="s">
        <v>1177</v>
      </c>
      <c r="DB594" t="s">
        <v>36</v>
      </c>
      <c r="DC594" t="s">
        <v>37</v>
      </c>
      <c r="DD594">
        <v>135000000</v>
      </c>
      <c r="DE594">
        <v>2015</v>
      </c>
      <c r="DF594">
        <v>6.7</v>
      </c>
      <c r="FV594" t="s">
        <v>15666</v>
      </c>
      <c r="FW594">
        <v>85</v>
      </c>
      <c r="FX594">
        <v>11827301</v>
      </c>
      <c r="FY594" t="s">
        <v>5163</v>
      </c>
      <c r="FZ594" t="s">
        <v>15667</v>
      </c>
      <c r="GA594" t="s">
        <v>36</v>
      </c>
      <c r="GB594" t="s">
        <v>37</v>
      </c>
      <c r="GD594">
        <v>2004</v>
      </c>
      <c r="GE594">
        <v>5.5</v>
      </c>
      <c r="GG594" t="s">
        <v>21984</v>
      </c>
      <c r="GH594">
        <v>90</v>
      </c>
      <c r="GJ594" t="s">
        <v>21028</v>
      </c>
      <c r="GK594" t="s">
        <v>21987</v>
      </c>
      <c r="GL594" t="s">
        <v>36</v>
      </c>
      <c r="GM594" t="s">
        <v>266</v>
      </c>
      <c r="GN594">
        <v>1000000</v>
      </c>
      <c r="GO594">
        <v>2014</v>
      </c>
      <c r="GP594">
        <v>5.4</v>
      </c>
      <c r="HC594" t="s">
        <v>1755</v>
      </c>
      <c r="HD594">
        <v>107</v>
      </c>
      <c r="HE594">
        <v>29374178</v>
      </c>
      <c r="HF594" t="s">
        <v>1814</v>
      </c>
      <c r="HG594" t="s">
        <v>6647</v>
      </c>
      <c r="HH594" t="s">
        <v>36</v>
      </c>
      <c r="HI594" t="s">
        <v>37</v>
      </c>
      <c r="HJ594">
        <v>40000000</v>
      </c>
      <c r="HK594">
        <v>2000</v>
      </c>
      <c r="HL594">
        <v>5.0999999999999996</v>
      </c>
    </row>
    <row r="595" spans="2:220" x14ac:dyDescent="0.2">
      <c r="B595" t="s">
        <v>497</v>
      </c>
      <c r="C595">
        <v>114</v>
      </c>
      <c r="D595">
        <v>32885565</v>
      </c>
      <c r="E595" t="s">
        <v>1782</v>
      </c>
      <c r="F595" t="s">
        <v>2823</v>
      </c>
      <c r="G595" t="s">
        <v>36</v>
      </c>
      <c r="H595" t="s">
        <v>37</v>
      </c>
      <c r="I595">
        <v>80000000</v>
      </c>
      <c r="J595">
        <v>1996</v>
      </c>
      <c r="K595">
        <v>5.8</v>
      </c>
      <c r="M595" t="s">
        <v>10989</v>
      </c>
      <c r="N595">
        <v>90</v>
      </c>
      <c r="O595">
        <v>25077977</v>
      </c>
      <c r="P595" t="s">
        <v>2189</v>
      </c>
      <c r="Q595" t="s">
        <v>10990</v>
      </c>
      <c r="R595" t="s">
        <v>36</v>
      </c>
      <c r="S595" t="s">
        <v>37</v>
      </c>
      <c r="T595">
        <v>20000000</v>
      </c>
      <c r="U595">
        <v>2010</v>
      </c>
      <c r="V595">
        <v>5.3</v>
      </c>
      <c r="AT595" t="s">
        <v>7783</v>
      </c>
      <c r="AU595">
        <v>115</v>
      </c>
      <c r="AV595">
        <v>43490057</v>
      </c>
      <c r="AW595" t="s">
        <v>1757</v>
      </c>
      <c r="AX595" t="s">
        <v>16316</v>
      </c>
      <c r="AY595" t="s">
        <v>36</v>
      </c>
      <c r="AZ595" t="s">
        <v>37</v>
      </c>
      <c r="BA595">
        <v>7500000</v>
      </c>
      <c r="BB595">
        <v>1997</v>
      </c>
      <c r="BC595">
        <v>6.9</v>
      </c>
      <c r="BE595" t="s">
        <v>16146</v>
      </c>
      <c r="BF595">
        <v>111</v>
      </c>
      <c r="BG595">
        <v>3076425</v>
      </c>
      <c r="BH595" t="s">
        <v>6661</v>
      </c>
      <c r="BI595" t="s">
        <v>16148</v>
      </c>
      <c r="BJ595" t="s">
        <v>1462</v>
      </c>
      <c r="BK595" t="s">
        <v>1463</v>
      </c>
      <c r="BL595">
        <v>8000000</v>
      </c>
      <c r="BM595">
        <v>2002</v>
      </c>
      <c r="BN595">
        <v>7.1</v>
      </c>
      <c r="CA595" t="s">
        <v>14293</v>
      </c>
      <c r="CB595">
        <v>121</v>
      </c>
      <c r="CC595">
        <v>40158000</v>
      </c>
      <c r="CD595" t="s">
        <v>2059</v>
      </c>
      <c r="CE595" t="s">
        <v>16465</v>
      </c>
      <c r="CF595" t="s">
        <v>36</v>
      </c>
      <c r="CG595" t="s">
        <v>177</v>
      </c>
      <c r="CH595">
        <v>7000000</v>
      </c>
      <c r="CI595">
        <v>1993</v>
      </c>
      <c r="CJ595">
        <v>7.6</v>
      </c>
      <c r="CW595" t="s">
        <v>77</v>
      </c>
      <c r="CX595">
        <v>130</v>
      </c>
      <c r="CY595">
        <v>234903076</v>
      </c>
      <c r="CZ595" t="s">
        <v>289</v>
      </c>
      <c r="DA595" t="s">
        <v>290</v>
      </c>
      <c r="DB595" t="s">
        <v>36</v>
      </c>
      <c r="DC595" t="s">
        <v>37</v>
      </c>
      <c r="DD595">
        <v>215000000</v>
      </c>
      <c r="DE595">
        <v>2013</v>
      </c>
      <c r="DF595">
        <v>6.4</v>
      </c>
      <c r="FV595" t="s">
        <v>4097</v>
      </c>
      <c r="FW595">
        <v>90</v>
      </c>
      <c r="FX595">
        <v>11802056</v>
      </c>
      <c r="FY595" t="s">
        <v>1420</v>
      </c>
      <c r="FZ595" t="s">
        <v>4376</v>
      </c>
      <c r="GA595" t="s">
        <v>36</v>
      </c>
      <c r="GB595" t="s">
        <v>37</v>
      </c>
      <c r="GC595">
        <v>60000000</v>
      </c>
      <c r="GD595">
        <v>2008</v>
      </c>
      <c r="GE595">
        <v>4.9000000000000004</v>
      </c>
      <c r="GG595" t="s">
        <v>22007</v>
      </c>
      <c r="GH595">
        <v>103</v>
      </c>
      <c r="GJ595" t="s">
        <v>6682</v>
      </c>
      <c r="GK595" t="s">
        <v>22008</v>
      </c>
      <c r="GL595" t="s">
        <v>36</v>
      </c>
      <c r="GM595" t="s">
        <v>37</v>
      </c>
      <c r="GO595">
        <v>1968</v>
      </c>
      <c r="GP595">
        <v>7.1</v>
      </c>
      <c r="HC595" t="s">
        <v>4315</v>
      </c>
      <c r="HD595">
        <v>87</v>
      </c>
      <c r="HE595">
        <v>29136626</v>
      </c>
      <c r="HF595" t="s">
        <v>4318</v>
      </c>
      <c r="HG595" t="s">
        <v>4319</v>
      </c>
      <c r="HH595" t="s">
        <v>36</v>
      </c>
      <c r="HI595" t="s">
        <v>37</v>
      </c>
      <c r="HJ595">
        <v>60000000</v>
      </c>
      <c r="HK595">
        <v>2011</v>
      </c>
      <c r="HL595">
        <v>5.7</v>
      </c>
    </row>
    <row r="596" spans="2:220" x14ac:dyDescent="0.2">
      <c r="B596" t="s">
        <v>10556</v>
      </c>
      <c r="C596">
        <v>98</v>
      </c>
      <c r="D596">
        <v>32774834</v>
      </c>
      <c r="E596" t="s">
        <v>10867</v>
      </c>
      <c r="F596" t="s">
        <v>10868</v>
      </c>
      <c r="G596" t="s">
        <v>36</v>
      </c>
      <c r="H596" t="s">
        <v>37</v>
      </c>
      <c r="I596">
        <v>30000000</v>
      </c>
      <c r="J596">
        <v>2004</v>
      </c>
      <c r="K596">
        <v>7.2</v>
      </c>
      <c r="M596" t="s">
        <v>3637</v>
      </c>
      <c r="N596">
        <v>212</v>
      </c>
      <c r="O596">
        <v>25052000</v>
      </c>
      <c r="P596" t="s">
        <v>534</v>
      </c>
      <c r="Q596" t="s">
        <v>3863</v>
      </c>
      <c r="R596" t="s">
        <v>36</v>
      </c>
      <c r="S596" t="s">
        <v>37</v>
      </c>
      <c r="T596">
        <v>63000000</v>
      </c>
      <c r="U596">
        <v>1994</v>
      </c>
      <c r="V596">
        <v>6.6</v>
      </c>
      <c r="AT596" t="s">
        <v>4216</v>
      </c>
      <c r="AU596">
        <v>100</v>
      </c>
      <c r="AV596">
        <v>43337279</v>
      </c>
      <c r="AW596" t="s">
        <v>298</v>
      </c>
      <c r="AX596" t="s">
        <v>4218</v>
      </c>
      <c r="AY596" t="s">
        <v>36</v>
      </c>
      <c r="AZ596" t="s">
        <v>37</v>
      </c>
      <c r="BA596">
        <v>60000000</v>
      </c>
      <c r="BB596">
        <v>2009</v>
      </c>
      <c r="BC596">
        <v>4.9000000000000004</v>
      </c>
      <c r="BE596" t="s">
        <v>19401</v>
      </c>
      <c r="BF596">
        <v>87</v>
      </c>
      <c r="BG596">
        <v>3071947</v>
      </c>
      <c r="BH596" t="s">
        <v>5443</v>
      </c>
      <c r="BI596" t="s">
        <v>19402</v>
      </c>
      <c r="BJ596" t="s">
        <v>36</v>
      </c>
      <c r="BK596" t="s">
        <v>37</v>
      </c>
      <c r="BL596">
        <v>3500000</v>
      </c>
      <c r="BM596">
        <v>1999</v>
      </c>
      <c r="BN596">
        <v>5.4</v>
      </c>
      <c r="CA596" t="s">
        <v>123</v>
      </c>
      <c r="CB596">
        <v>113</v>
      </c>
      <c r="CC596">
        <v>40137776</v>
      </c>
      <c r="CD596" t="s">
        <v>1247</v>
      </c>
      <c r="CE596" t="s">
        <v>8367</v>
      </c>
      <c r="CF596" t="s">
        <v>36</v>
      </c>
      <c r="CG596" t="s">
        <v>37</v>
      </c>
      <c r="CH596">
        <v>38000000</v>
      </c>
      <c r="CI596">
        <v>2006</v>
      </c>
      <c r="CJ596">
        <v>7.6</v>
      </c>
      <c r="CW596" t="s">
        <v>2789</v>
      </c>
      <c r="CX596">
        <v>91</v>
      </c>
      <c r="CY596">
        <v>1229197</v>
      </c>
      <c r="CZ596" t="s">
        <v>720</v>
      </c>
      <c r="DA596" t="s">
        <v>22846</v>
      </c>
      <c r="DB596" t="s">
        <v>36</v>
      </c>
      <c r="DC596" t="s">
        <v>55</v>
      </c>
      <c r="DD596">
        <v>229575</v>
      </c>
      <c r="DE596">
        <v>1975</v>
      </c>
      <c r="DF596">
        <v>8.3000000000000007</v>
      </c>
      <c r="FV596" t="s">
        <v>12363</v>
      </c>
      <c r="FW596">
        <v>108</v>
      </c>
      <c r="FX596">
        <v>11702090</v>
      </c>
      <c r="FY596" t="s">
        <v>12364</v>
      </c>
      <c r="FZ596" t="s">
        <v>12365</v>
      </c>
      <c r="GA596" t="s">
        <v>36</v>
      </c>
      <c r="GB596" t="s">
        <v>37</v>
      </c>
      <c r="GC596">
        <v>16500000</v>
      </c>
      <c r="GD596">
        <v>2007</v>
      </c>
      <c r="GE596">
        <v>6.3</v>
      </c>
      <c r="GG596" t="s">
        <v>18367</v>
      </c>
      <c r="GH596">
        <v>86</v>
      </c>
      <c r="GJ596" t="s">
        <v>9575</v>
      </c>
      <c r="GK596" t="s">
        <v>22133</v>
      </c>
      <c r="GL596" t="s">
        <v>36</v>
      </c>
      <c r="GM596" t="s">
        <v>37</v>
      </c>
      <c r="GN596">
        <v>990000</v>
      </c>
      <c r="GO596">
        <v>2015</v>
      </c>
      <c r="GP596">
        <v>4.9000000000000004</v>
      </c>
      <c r="HC596" t="s">
        <v>1781</v>
      </c>
      <c r="HD596">
        <v>93</v>
      </c>
      <c r="HE596">
        <v>29113588</v>
      </c>
      <c r="HF596" t="s">
        <v>333</v>
      </c>
      <c r="HG596" t="s">
        <v>6079</v>
      </c>
      <c r="HH596" t="s">
        <v>36</v>
      </c>
      <c r="HI596" t="s">
        <v>37</v>
      </c>
      <c r="HJ596">
        <v>40000000</v>
      </c>
      <c r="HK596">
        <v>2011</v>
      </c>
      <c r="HL596">
        <v>6.6</v>
      </c>
    </row>
    <row r="597" spans="2:220" x14ac:dyDescent="0.2">
      <c r="B597" t="s">
        <v>1309</v>
      </c>
      <c r="C597">
        <v>102</v>
      </c>
      <c r="D597">
        <v>32694788</v>
      </c>
      <c r="E597" t="s">
        <v>1212</v>
      </c>
      <c r="F597" t="s">
        <v>1312</v>
      </c>
      <c r="G597" t="s">
        <v>36</v>
      </c>
      <c r="H597" t="s">
        <v>37</v>
      </c>
      <c r="I597">
        <v>85000000</v>
      </c>
      <c r="J597">
        <v>1999</v>
      </c>
      <c r="K597">
        <v>6.6</v>
      </c>
      <c r="M597" t="s">
        <v>944</v>
      </c>
      <c r="N597">
        <v>104</v>
      </c>
      <c r="O597">
        <v>25040293</v>
      </c>
      <c r="P597" t="s">
        <v>500</v>
      </c>
      <c r="Q597" t="s">
        <v>4688</v>
      </c>
      <c r="R597" t="s">
        <v>36</v>
      </c>
      <c r="S597" t="s">
        <v>37</v>
      </c>
      <c r="T597">
        <v>55000000</v>
      </c>
      <c r="U597">
        <v>2008</v>
      </c>
      <c r="V597">
        <v>6.6</v>
      </c>
      <c r="AT597" t="s">
        <v>7202</v>
      </c>
      <c r="AU597">
        <v>104</v>
      </c>
      <c r="AV597">
        <v>43097652</v>
      </c>
      <c r="AW597" t="s">
        <v>845</v>
      </c>
      <c r="AX597" t="s">
        <v>8931</v>
      </c>
      <c r="AY597" t="s">
        <v>36</v>
      </c>
      <c r="AZ597" t="s">
        <v>37</v>
      </c>
      <c r="BA597">
        <v>28000000</v>
      </c>
      <c r="BB597">
        <v>2007</v>
      </c>
      <c r="BC597">
        <v>6.3</v>
      </c>
      <c r="BE597" t="s">
        <v>169</v>
      </c>
      <c r="BF597">
        <v>108</v>
      </c>
      <c r="BG597">
        <v>3049135</v>
      </c>
      <c r="BH597" t="s">
        <v>211</v>
      </c>
      <c r="BI597" t="s">
        <v>17885</v>
      </c>
      <c r="BJ597" t="s">
        <v>36</v>
      </c>
      <c r="BK597" t="s">
        <v>177</v>
      </c>
      <c r="BL597">
        <v>5000000</v>
      </c>
      <c r="BM597">
        <v>1994</v>
      </c>
      <c r="BN597">
        <v>7.4</v>
      </c>
      <c r="CA597" t="s">
        <v>5406</v>
      </c>
      <c r="CB597">
        <v>104</v>
      </c>
      <c r="CC597">
        <v>40118420</v>
      </c>
      <c r="CD597" t="s">
        <v>5225</v>
      </c>
      <c r="CE597" t="s">
        <v>8362</v>
      </c>
      <c r="CF597" t="s">
        <v>36</v>
      </c>
      <c r="CG597" t="s">
        <v>37</v>
      </c>
      <c r="CH597">
        <v>30000000</v>
      </c>
      <c r="CI597">
        <v>2002</v>
      </c>
      <c r="CJ597">
        <v>5.6</v>
      </c>
      <c r="CW597" t="s">
        <v>22855</v>
      </c>
      <c r="CX597">
        <v>96</v>
      </c>
      <c r="CY597">
        <v>11798</v>
      </c>
      <c r="CZ597" t="s">
        <v>22857</v>
      </c>
      <c r="DA597" t="s">
        <v>22858</v>
      </c>
      <c r="DB597" t="s">
        <v>36</v>
      </c>
      <c r="DC597" t="s">
        <v>37</v>
      </c>
      <c r="DD597">
        <v>100000</v>
      </c>
      <c r="DE597">
        <v>2003</v>
      </c>
      <c r="DF597">
        <v>4.7</v>
      </c>
      <c r="FV597" t="s">
        <v>5336</v>
      </c>
      <c r="FW597">
        <v>100</v>
      </c>
      <c r="FX597">
        <v>11634362</v>
      </c>
      <c r="FY597" t="s">
        <v>98</v>
      </c>
      <c r="FZ597" t="s">
        <v>14227</v>
      </c>
      <c r="GA597" t="s">
        <v>36</v>
      </c>
      <c r="GB597" t="s">
        <v>55</v>
      </c>
      <c r="GD597">
        <v>2003</v>
      </c>
      <c r="GE597">
        <v>7</v>
      </c>
      <c r="GG597" t="s">
        <v>22219</v>
      </c>
      <c r="GH597">
        <v>14</v>
      </c>
      <c r="GJ597" t="s">
        <v>22222</v>
      </c>
      <c r="GK597" t="s">
        <v>22223</v>
      </c>
      <c r="GL597" t="s">
        <v>36</v>
      </c>
      <c r="GM597" t="s">
        <v>37</v>
      </c>
      <c r="GO597">
        <v>2012</v>
      </c>
      <c r="GP597">
        <v>6.2</v>
      </c>
      <c r="HC597" t="s">
        <v>10916</v>
      </c>
      <c r="HD597">
        <v>101</v>
      </c>
      <c r="HE597">
        <v>29062561</v>
      </c>
      <c r="HF597" t="s">
        <v>631</v>
      </c>
      <c r="HG597" t="s">
        <v>10917</v>
      </c>
      <c r="HH597" t="s">
        <v>36</v>
      </c>
      <c r="HI597" t="s">
        <v>37</v>
      </c>
      <c r="HK597">
        <v>2009</v>
      </c>
      <c r="HL597">
        <v>5.6</v>
      </c>
    </row>
    <row r="598" spans="2:220" x14ac:dyDescent="0.2">
      <c r="B598" t="s">
        <v>2064</v>
      </c>
      <c r="C598">
        <v>116</v>
      </c>
      <c r="D598">
        <v>32616869</v>
      </c>
      <c r="E598" t="s">
        <v>1782</v>
      </c>
      <c r="F598" t="s">
        <v>3264</v>
      </c>
      <c r="G598" t="s">
        <v>36</v>
      </c>
      <c r="H598" t="s">
        <v>37</v>
      </c>
      <c r="I598">
        <v>72000000</v>
      </c>
      <c r="J598">
        <v>2001</v>
      </c>
      <c r="K598">
        <v>4.5</v>
      </c>
      <c r="M598" t="s">
        <v>16508</v>
      </c>
      <c r="N598">
        <v>119</v>
      </c>
      <c r="O598">
        <v>25000000</v>
      </c>
      <c r="P598" t="s">
        <v>12518</v>
      </c>
      <c r="Q598" t="s">
        <v>16509</v>
      </c>
      <c r="R598" t="s">
        <v>36</v>
      </c>
      <c r="S598" t="s">
        <v>37</v>
      </c>
      <c r="T598">
        <v>9000000</v>
      </c>
      <c r="U598">
        <v>1976</v>
      </c>
      <c r="V598">
        <v>6.8</v>
      </c>
      <c r="AT598" t="s">
        <v>3120</v>
      </c>
      <c r="AU598">
        <v>97</v>
      </c>
      <c r="AV598">
        <v>43022524</v>
      </c>
      <c r="AW598" t="s">
        <v>1744</v>
      </c>
      <c r="AX598" t="s">
        <v>12762</v>
      </c>
      <c r="AY598" t="s">
        <v>36</v>
      </c>
      <c r="AZ598" t="s">
        <v>37</v>
      </c>
      <c r="BA598">
        <v>15000000</v>
      </c>
      <c r="BB598">
        <v>1997</v>
      </c>
      <c r="BC598">
        <v>7.1</v>
      </c>
      <c r="BE598" t="s">
        <v>23696</v>
      </c>
      <c r="BF598">
        <v>110</v>
      </c>
      <c r="BG598">
        <v>3000000</v>
      </c>
      <c r="BH598" t="s">
        <v>23698</v>
      </c>
      <c r="BI598" t="s">
        <v>23699</v>
      </c>
      <c r="BK598" t="s">
        <v>37</v>
      </c>
      <c r="BL598">
        <v>100000</v>
      </c>
      <c r="BM598">
        <v>1920</v>
      </c>
      <c r="BN598">
        <v>4.8</v>
      </c>
      <c r="CA598" t="s">
        <v>4132</v>
      </c>
      <c r="CB598">
        <v>101</v>
      </c>
      <c r="CC598">
        <v>40076438</v>
      </c>
      <c r="CD598" t="s">
        <v>1744</v>
      </c>
      <c r="CE598" t="s">
        <v>4286</v>
      </c>
      <c r="CF598" t="s">
        <v>36</v>
      </c>
      <c r="CG598" t="s">
        <v>37</v>
      </c>
      <c r="CH598">
        <v>60000000</v>
      </c>
      <c r="CI598">
        <v>2008</v>
      </c>
      <c r="CJ598">
        <v>6</v>
      </c>
      <c r="CX598">
        <v>60</v>
      </c>
      <c r="CZ598" t="s">
        <v>15467</v>
      </c>
      <c r="DA598" t="s">
        <v>22863</v>
      </c>
      <c r="DB598" t="s">
        <v>36</v>
      </c>
      <c r="DC598" t="s">
        <v>37</v>
      </c>
      <c r="DF598">
        <v>7.7</v>
      </c>
      <c r="FV598" t="s">
        <v>7538</v>
      </c>
      <c r="FW598">
        <v>87</v>
      </c>
      <c r="FX598">
        <v>11560259</v>
      </c>
      <c r="FY598" t="s">
        <v>288</v>
      </c>
      <c r="FZ598" t="s">
        <v>15061</v>
      </c>
      <c r="GA598" t="s">
        <v>36</v>
      </c>
      <c r="GB598" t="s">
        <v>37</v>
      </c>
      <c r="GC598">
        <v>22000000</v>
      </c>
      <c r="GD598">
        <v>2001</v>
      </c>
      <c r="GE598">
        <v>5.8</v>
      </c>
      <c r="GG598" t="s">
        <v>297</v>
      </c>
      <c r="GJ598" t="s">
        <v>147</v>
      </c>
      <c r="GK598" t="s">
        <v>22304</v>
      </c>
      <c r="GL598" t="s">
        <v>36</v>
      </c>
      <c r="GM598" t="s">
        <v>37</v>
      </c>
      <c r="GO598">
        <v>2014</v>
      </c>
      <c r="GP598">
        <v>8.1</v>
      </c>
      <c r="HC598" t="s">
        <v>1631</v>
      </c>
      <c r="HD598">
        <v>157</v>
      </c>
      <c r="HE598">
        <v>28965197</v>
      </c>
      <c r="HF598" t="s">
        <v>2380</v>
      </c>
      <c r="HG598" t="s">
        <v>3580</v>
      </c>
      <c r="HH598" t="s">
        <v>36</v>
      </c>
      <c r="HI598" t="s">
        <v>37</v>
      </c>
      <c r="HJ598">
        <v>68000000</v>
      </c>
      <c r="HK598">
        <v>1999</v>
      </c>
      <c r="HL598">
        <v>7.9</v>
      </c>
    </row>
    <row r="599" spans="2:220" x14ac:dyDescent="0.2">
      <c r="B599" t="s">
        <v>3776</v>
      </c>
      <c r="C599">
        <v>135</v>
      </c>
      <c r="D599">
        <v>32598931</v>
      </c>
      <c r="E599" t="s">
        <v>3777</v>
      </c>
      <c r="F599" t="s">
        <v>3778</v>
      </c>
      <c r="G599" t="s">
        <v>36</v>
      </c>
      <c r="H599" t="s">
        <v>37</v>
      </c>
      <c r="I599">
        <v>65000000</v>
      </c>
      <c r="J599">
        <v>2000</v>
      </c>
      <c r="K599">
        <v>6.2</v>
      </c>
      <c r="M599" t="s">
        <v>848</v>
      </c>
      <c r="N599">
        <v>122</v>
      </c>
      <c r="O599">
        <v>24985612</v>
      </c>
      <c r="P599" t="s">
        <v>96</v>
      </c>
      <c r="Q599" t="s">
        <v>1896</v>
      </c>
      <c r="R599" t="s">
        <v>36</v>
      </c>
      <c r="S599" t="s">
        <v>37</v>
      </c>
      <c r="T599">
        <v>100000000</v>
      </c>
      <c r="U599">
        <v>2015</v>
      </c>
      <c r="V599">
        <v>7</v>
      </c>
      <c r="AT599" t="s">
        <v>474</v>
      </c>
      <c r="AU599">
        <v>85</v>
      </c>
      <c r="AV599">
        <v>42776259</v>
      </c>
      <c r="AW599" t="s">
        <v>1548</v>
      </c>
      <c r="AX599" t="s">
        <v>1549</v>
      </c>
      <c r="AY599" t="s">
        <v>36</v>
      </c>
      <c r="AZ599" t="s">
        <v>37</v>
      </c>
      <c r="BA599">
        <v>112000000</v>
      </c>
      <c r="BB599">
        <v>2010</v>
      </c>
      <c r="BC599">
        <v>4.9000000000000004</v>
      </c>
      <c r="BE599" t="s">
        <v>12805</v>
      </c>
      <c r="BF599">
        <v>90</v>
      </c>
      <c r="BG599">
        <v>2957978</v>
      </c>
      <c r="BH599" t="s">
        <v>20638</v>
      </c>
      <c r="BI599" t="s">
        <v>20639</v>
      </c>
      <c r="BJ599" t="s">
        <v>36</v>
      </c>
      <c r="BK599" t="s">
        <v>55</v>
      </c>
      <c r="BL599">
        <v>1000000</v>
      </c>
      <c r="BM599">
        <v>2008</v>
      </c>
      <c r="BN599">
        <v>7.8</v>
      </c>
      <c r="CA599" t="s">
        <v>15995</v>
      </c>
      <c r="CB599">
        <v>95</v>
      </c>
      <c r="CC599">
        <v>40066497</v>
      </c>
      <c r="CD599" t="s">
        <v>15997</v>
      </c>
      <c r="CE599" t="s">
        <v>15998</v>
      </c>
      <c r="CF599" t="s">
        <v>36</v>
      </c>
      <c r="CG599" t="s">
        <v>37</v>
      </c>
      <c r="CH599">
        <v>8000000</v>
      </c>
      <c r="CI599">
        <v>2004</v>
      </c>
      <c r="CJ599">
        <v>3.5</v>
      </c>
      <c r="CW599" t="s">
        <v>77</v>
      </c>
      <c r="CX599">
        <v>96</v>
      </c>
      <c r="CZ599" t="s">
        <v>14826</v>
      </c>
      <c r="DA599" t="s">
        <v>22950</v>
      </c>
      <c r="DB599" t="s">
        <v>36</v>
      </c>
      <c r="DC599" t="s">
        <v>37</v>
      </c>
      <c r="DD599">
        <v>375000</v>
      </c>
      <c r="DE599">
        <v>1981</v>
      </c>
      <c r="DF599">
        <v>7.6</v>
      </c>
      <c r="FV599" t="s">
        <v>8415</v>
      </c>
      <c r="FW599">
        <v>118</v>
      </c>
      <c r="FX599">
        <v>11533945</v>
      </c>
      <c r="FY599" t="s">
        <v>20162</v>
      </c>
      <c r="FZ599" t="s">
        <v>20163</v>
      </c>
      <c r="GA599" t="s">
        <v>36</v>
      </c>
      <c r="GB599" t="s">
        <v>37</v>
      </c>
      <c r="GC599">
        <v>2000000</v>
      </c>
      <c r="GD599">
        <v>1999</v>
      </c>
      <c r="GE599">
        <v>7.6</v>
      </c>
      <c r="GG599" t="s">
        <v>20119</v>
      </c>
      <c r="GH599">
        <v>91</v>
      </c>
      <c r="GJ599" t="s">
        <v>4156</v>
      </c>
      <c r="GK599" t="s">
        <v>22760</v>
      </c>
      <c r="GL599" t="s">
        <v>36</v>
      </c>
      <c r="GM599" t="s">
        <v>37</v>
      </c>
      <c r="GN599">
        <v>475000</v>
      </c>
      <c r="GO599">
        <v>1984</v>
      </c>
      <c r="GP599">
        <v>6.2</v>
      </c>
      <c r="HC599" t="s">
        <v>7845</v>
      </c>
      <c r="HD599">
        <v>97</v>
      </c>
      <c r="HE599">
        <v>28927720</v>
      </c>
      <c r="HF599" t="s">
        <v>586</v>
      </c>
      <c r="HG599" t="s">
        <v>7846</v>
      </c>
      <c r="HH599" t="s">
        <v>36</v>
      </c>
      <c r="HI599" t="s">
        <v>37</v>
      </c>
      <c r="HJ599">
        <v>33000000</v>
      </c>
      <c r="HK599">
        <v>2000</v>
      </c>
      <c r="HL599">
        <v>5.3</v>
      </c>
    </row>
    <row r="600" spans="2:220" x14ac:dyDescent="0.2">
      <c r="B600" t="s">
        <v>16319</v>
      </c>
      <c r="C600">
        <v>89</v>
      </c>
      <c r="D600">
        <v>32333860</v>
      </c>
      <c r="E600" t="s">
        <v>16321</v>
      </c>
      <c r="F600" t="s">
        <v>16322</v>
      </c>
      <c r="G600" t="s">
        <v>7239</v>
      </c>
      <c r="H600" t="s">
        <v>3857</v>
      </c>
      <c r="I600">
        <v>7500000</v>
      </c>
      <c r="J600">
        <v>1995</v>
      </c>
      <c r="K600">
        <v>6.7</v>
      </c>
      <c r="M600" t="s">
        <v>5687</v>
      </c>
      <c r="N600">
        <v>115</v>
      </c>
      <c r="O600">
        <v>24800000</v>
      </c>
      <c r="P600" t="s">
        <v>14008</v>
      </c>
      <c r="Q600" t="s">
        <v>20116</v>
      </c>
      <c r="R600" t="s">
        <v>36</v>
      </c>
      <c r="S600" t="s">
        <v>55</v>
      </c>
      <c r="T600">
        <v>2000000</v>
      </c>
      <c r="U600">
        <v>1963</v>
      </c>
      <c r="V600">
        <v>7.5</v>
      </c>
      <c r="AT600" t="s">
        <v>12765</v>
      </c>
      <c r="AU600">
        <v>94</v>
      </c>
      <c r="AV600">
        <v>42672630</v>
      </c>
      <c r="AW600" t="s">
        <v>12768</v>
      </c>
      <c r="AX600" t="s">
        <v>12769</v>
      </c>
      <c r="AY600" t="s">
        <v>36</v>
      </c>
      <c r="AZ600" t="s">
        <v>37</v>
      </c>
      <c r="BA600">
        <v>17000000</v>
      </c>
      <c r="BB600">
        <v>2003</v>
      </c>
      <c r="BC600">
        <v>5.3</v>
      </c>
      <c r="BE600" t="s">
        <v>814</v>
      </c>
      <c r="BF600">
        <v>94</v>
      </c>
      <c r="BG600">
        <v>2912363</v>
      </c>
      <c r="BH600" t="s">
        <v>7804</v>
      </c>
      <c r="BI600" t="s">
        <v>19415</v>
      </c>
      <c r="BJ600" t="s">
        <v>19419</v>
      </c>
      <c r="BK600" t="s">
        <v>55</v>
      </c>
      <c r="BL600">
        <v>3000000</v>
      </c>
      <c r="BM600">
        <v>2005</v>
      </c>
      <c r="BN600">
        <v>7.3</v>
      </c>
      <c r="CA600" t="s">
        <v>2431</v>
      </c>
      <c r="CB600">
        <v>108</v>
      </c>
      <c r="CC600">
        <v>40048332</v>
      </c>
      <c r="CD600" t="s">
        <v>2433</v>
      </c>
      <c r="CE600" t="s">
        <v>2434</v>
      </c>
      <c r="CF600" t="s">
        <v>36</v>
      </c>
      <c r="CG600" t="s">
        <v>37</v>
      </c>
      <c r="CH600">
        <v>85000000</v>
      </c>
      <c r="CI600">
        <v>2002</v>
      </c>
      <c r="CJ600">
        <v>5.5</v>
      </c>
      <c r="CW600" t="s">
        <v>23024</v>
      </c>
      <c r="CX600">
        <v>98</v>
      </c>
      <c r="CY600">
        <v>16115878</v>
      </c>
      <c r="CZ600" t="s">
        <v>2822</v>
      </c>
      <c r="DA600" t="s">
        <v>23026</v>
      </c>
      <c r="DB600" t="s">
        <v>36</v>
      </c>
      <c r="DC600" t="s">
        <v>37</v>
      </c>
      <c r="DD600">
        <v>8000000</v>
      </c>
      <c r="DE600">
        <v>1995</v>
      </c>
      <c r="DF600">
        <v>6.6</v>
      </c>
      <c r="FV600" t="s">
        <v>17111</v>
      </c>
      <c r="FW600">
        <v>102</v>
      </c>
      <c r="FX600">
        <v>11434867</v>
      </c>
      <c r="FY600" t="s">
        <v>80</v>
      </c>
      <c r="FZ600" t="s">
        <v>17112</v>
      </c>
      <c r="GA600" t="s">
        <v>36</v>
      </c>
      <c r="GB600" t="s">
        <v>37</v>
      </c>
      <c r="GC600">
        <v>6000000</v>
      </c>
      <c r="GD600">
        <v>2012</v>
      </c>
      <c r="GE600">
        <v>7.1</v>
      </c>
      <c r="GH600">
        <v>60</v>
      </c>
      <c r="GJ600" t="s">
        <v>15467</v>
      </c>
      <c r="GK600" t="s">
        <v>22863</v>
      </c>
      <c r="GL600" t="s">
        <v>36</v>
      </c>
      <c r="GM600" t="s">
        <v>37</v>
      </c>
      <c r="GP600">
        <v>7.7</v>
      </c>
      <c r="HC600" t="s">
        <v>11010</v>
      </c>
      <c r="HD600">
        <v>96</v>
      </c>
      <c r="HE600">
        <v>28876924</v>
      </c>
      <c r="HF600" t="s">
        <v>11012</v>
      </c>
      <c r="HG600" t="s">
        <v>11013</v>
      </c>
      <c r="HH600" t="s">
        <v>36</v>
      </c>
      <c r="HI600" t="s">
        <v>37</v>
      </c>
      <c r="HJ600">
        <v>20000000</v>
      </c>
      <c r="HK600">
        <v>2016</v>
      </c>
      <c r="HL600">
        <v>7.1</v>
      </c>
    </row>
    <row r="601" spans="2:220" x14ac:dyDescent="0.2">
      <c r="B601" t="s">
        <v>1079</v>
      </c>
      <c r="C601">
        <v>106</v>
      </c>
      <c r="D601">
        <v>32131830</v>
      </c>
      <c r="E601" t="s">
        <v>270</v>
      </c>
      <c r="F601" t="s">
        <v>1082</v>
      </c>
      <c r="G601" t="s">
        <v>36</v>
      </c>
      <c r="H601" t="s">
        <v>37</v>
      </c>
      <c r="I601">
        <v>137000000</v>
      </c>
      <c r="J601">
        <v>2001</v>
      </c>
      <c r="K601">
        <v>6.4</v>
      </c>
      <c r="M601" t="s">
        <v>533</v>
      </c>
      <c r="N601">
        <v>108</v>
      </c>
      <c r="O601">
        <v>24103594</v>
      </c>
      <c r="P601" t="s">
        <v>6354</v>
      </c>
      <c r="Q601" t="s">
        <v>16876</v>
      </c>
      <c r="R601" t="s">
        <v>36</v>
      </c>
      <c r="S601" t="s">
        <v>37</v>
      </c>
      <c r="T601">
        <v>6500000</v>
      </c>
      <c r="U601">
        <v>1993</v>
      </c>
      <c r="V601">
        <v>6.2</v>
      </c>
      <c r="AT601" t="s">
        <v>10564</v>
      </c>
      <c r="AU601">
        <v>96</v>
      </c>
      <c r="AV601">
        <v>42660000</v>
      </c>
      <c r="AW601" t="s">
        <v>9442</v>
      </c>
      <c r="AX601" t="s">
        <v>10565</v>
      </c>
      <c r="AY601" t="s">
        <v>36</v>
      </c>
      <c r="AZ601" t="s">
        <v>37</v>
      </c>
      <c r="BA601">
        <v>17000000</v>
      </c>
      <c r="BB601">
        <v>1993</v>
      </c>
      <c r="BC601">
        <v>4.8</v>
      </c>
      <c r="BE601" t="s">
        <v>1762</v>
      </c>
      <c r="BF601">
        <v>99</v>
      </c>
      <c r="BG601">
        <v>2812029</v>
      </c>
      <c r="BH601" t="s">
        <v>1762</v>
      </c>
      <c r="BI601" t="s">
        <v>21317</v>
      </c>
      <c r="BJ601" t="s">
        <v>36</v>
      </c>
      <c r="BK601" t="s">
        <v>37</v>
      </c>
      <c r="BL601">
        <v>1200000</v>
      </c>
      <c r="BM601">
        <v>1992</v>
      </c>
      <c r="BN601">
        <v>8.4</v>
      </c>
      <c r="CA601" t="s">
        <v>2390</v>
      </c>
      <c r="CB601">
        <v>110</v>
      </c>
      <c r="CC601">
        <v>39825798</v>
      </c>
      <c r="CD601" t="s">
        <v>1814</v>
      </c>
      <c r="CE601" t="s">
        <v>12299</v>
      </c>
      <c r="CF601" t="s">
        <v>36</v>
      </c>
      <c r="CG601" t="s">
        <v>37</v>
      </c>
      <c r="CH601">
        <v>16000000</v>
      </c>
      <c r="CI601">
        <v>2006</v>
      </c>
      <c r="CJ601">
        <v>7.6</v>
      </c>
      <c r="CW601" t="s">
        <v>5880</v>
      </c>
      <c r="CX601">
        <v>133</v>
      </c>
      <c r="CY601">
        <v>24343673</v>
      </c>
      <c r="CZ601" t="s">
        <v>1846</v>
      </c>
      <c r="DA601" t="s">
        <v>5883</v>
      </c>
      <c r="DB601" t="s">
        <v>36</v>
      </c>
      <c r="DC601" t="s">
        <v>37</v>
      </c>
      <c r="DD601">
        <v>45000000</v>
      </c>
      <c r="DE601">
        <v>2007</v>
      </c>
      <c r="DF601">
        <v>7.4</v>
      </c>
      <c r="FV601" t="s">
        <v>14733</v>
      </c>
      <c r="FW601">
        <v>97</v>
      </c>
      <c r="FX601">
        <v>11043445</v>
      </c>
      <c r="FY601" t="s">
        <v>555</v>
      </c>
      <c r="FZ601" t="s">
        <v>14734</v>
      </c>
      <c r="GA601" t="s">
        <v>36</v>
      </c>
      <c r="GB601" t="s">
        <v>37</v>
      </c>
      <c r="GC601">
        <v>10000000</v>
      </c>
      <c r="GD601">
        <v>2007</v>
      </c>
      <c r="GE601">
        <v>6.5</v>
      </c>
      <c r="GH601">
        <v>43</v>
      </c>
      <c r="GJ601" t="s">
        <v>4052</v>
      </c>
      <c r="GK601" t="s">
        <v>22984</v>
      </c>
      <c r="GL601" t="s">
        <v>36</v>
      </c>
      <c r="GM601" t="s">
        <v>37</v>
      </c>
      <c r="GP601">
        <v>6.7</v>
      </c>
      <c r="HC601" t="s">
        <v>1882</v>
      </c>
      <c r="HD601">
        <v>114</v>
      </c>
      <c r="HE601">
        <v>28772222</v>
      </c>
      <c r="HF601" t="s">
        <v>388</v>
      </c>
      <c r="HG601" t="s">
        <v>1884</v>
      </c>
      <c r="HH601" t="s">
        <v>36</v>
      </c>
      <c r="HI601" t="s">
        <v>37</v>
      </c>
      <c r="HJ601">
        <v>105000000</v>
      </c>
      <c r="HK601">
        <v>2015</v>
      </c>
      <c r="HL601">
        <v>5.3</v>
      </c>
    </row>
    <row r="602" spans="2:220" x14ac:dyDescent="0.2">
      <c r="B602" t="s">
        <v>5832</v>
      </c>
      <c r="C602">
        <v>93</v>
      </c>
      <c r="D602">
        <v>32055248</v>
      </c>
      <c r="E602" t="s">
        <v>2959</v>
      </c>
      <c r="F602" t="s">
        <v>6615</v>
      </c>
      <c r="G602" t="s">
        <v>36</v>
      </c>
      <c r="H602" t="s">
        <v>37</v>
      </c>
      <c r="I602">
        <v>25000000</v>
      </c>
      <c r="J602">
        <v>1994</v>
      </c>
      <c r="K602">
        <v>6</v>
      </c>
      <c r="M602" t="s">
        <v>5380</v>
      </c>
      <c r="N602">
        <v>119</v>
      </c>
      <c r="O602">
        <v>24006726</v>
      </c>
      <c r="P602" t="s">
        <v>545</v>
      </c>
      <c r="Q602" t="s">
        <v>5382</v>
      </c>
      <c r="R602" t="s">
        <v>36</v>
      </c>
      <c r="S602" t="s">
        <v>37</v>
      </c>
      <c r="T602">
        <v>50000000</v>
      </c>
      <c r="U602">
        <v>2004</v>
      </c>
      <c r="V602">
        <v>7.3</v>
      </c>
      <c r="AT602" t="s">
        <v>3800</v>
      </c>
      <c r="AU602">
        <v>102</v>
      </c>
      <c r="AV602">
        <v>42640890</v>
      </c>
      <c r="AW602" t="s">
        <v>6923</v>
      </c>
      <c r="AX602" t="s">
        <v>6924</v>
      </c>
      <c r="AY602" t="s">
        <v>36</v>
      </c>
      <c r="AZ602" t="s">
        <v>37</v>
      </c>
      <c r="BB602">
        <v>2007</v>
      </c>
      <c r="BC602">
        <v>5.6</v>
      </c>
      <c r="BE602" t="s">
        <v>16109</v>
      </c>
      <c r="BF602">
        <v>91</v>
      </c>
      <c r="BG602">
        <v>2712293</v>
      </c>
      <c r="BH602" t="s">
        <v>17154</v>
      </c>
      <c r="BI602" t="s">
        <v>22765</v>
      </c>
      <c r="BJ602" t="s">
        <v>36</v>
      </c>
      <c r="BK602" t="s">
        <v>37</v>
      </c>
      <c r="BL602">
        <v>450000</v>
      </c>
      <c r="BM602">
        <v>1991</v>
      </c>
      <c r="BN602">
        <v>5.9</v>
      </c>
      <c r="CA602" t="s">
        <v>2390</v>
      </c>
      <c r="CB602">
        <v>110</v>
      </c>
      <c r="CC602">
        <v>39825798</v>
      </c>
      <c r="CD602" t="s">
        <v>1814</v>
      </c>
      <c r="CE602" t="s">
        <v>12299</v>
      </c>
      <c r="CF602" t="s">
        <v>36</v>
      </c>
      <c r="CG602" t="s">
        <v>37</v>
      </c>
      <c r="CH602">
        <v>16000000</v>
      </c>
      <c r="CI602">
        <v>2006</v>
      </c>
      <c r="CJ602">
        <v>7.6</v>
      </c>
      <c r="CW602" t="s">
        <v>23193</v>
      </c>
      <c r="CX602">
        <v>75</v>
      </c>
      <c r="CY602">
        <v>203134</v>
      </c>
      <c r="CZ602" t="s">
        <v>23196</v>
      </c>
      <c r="DA602" t="s">
        <v>23197</v>
      </c>
      <c r="DB602" t="s">
        <v>36</v>
      </c>
      <c r="DC602" t="s">
        <v>37</v>
      </c>
      <c r="DD602">
        <v>250000</v>
      </c>
      <c r="DE602">
        <v>1997</v>
      </c>
      <c r="DF602">
        <v>7</v>
      </c>
      <c r="FV602" t="s">
        <v>1937</v>
      </c>
      <c r="FW602">
        <v>119</v>
      </c>
      <c r="FX602">
        <v>11041228</v>
      </c>
      <c r="FY602" t="s">
        <v>6879</v>
      </c>
      <c r="FZ602" t="s">
        <v>14244</v>
      </c>
      <c r="GA602" t="s">
        <v>1944</v>
      </c>
      <c r="GB602" t="s">
        <v>890</v>
      </c>
      <c r="GC602">
        <v>100000000</v>
      </c>
      <c r="GD602">
        <v>2004</v>
      </c>
      <c r="GE602">
        <v>7.6</v>
      </c>
      <c r="GG602" t="s">
        <v>22987</v>
      </c>
      <c r="GH602">
        <v>98</v>
      </c>
      <c r="GJ602" t="s">
        <v>22989</v>
      </c>
      <c r="GK602" t="s">
        <v>22990</v>
      </c>
      <c r="GL602" t="s">
        <v>36</v>
      </c>
      <c r="GM602" t="s">
        <v>37</v>
      </c>
      <c r="GN602">
        <v>350000</v>
      </c>
      <c r="GO602">
        <v>2015</v>
      </c>
      <c r="GP602">
        <v>3.4</v>
      </c>
      <c r="HC602" t="s">
        <v>1882</v>
      </c>
      <c r="HD602">
        <v>114</v>
      </c>
      <c r="HE602">
        <v>28772222</v>
      </c>
      <c r="HF602" t="s">
        <v>388</v>
      </c>
      <c r="HG602" t="s">
        <v>1884</v>
      </c>
      <c r="HH602" t="s">
        <v>36</v>
      </c>
      <c r="HI602" t="s">
        <v>37</v>
      </c>
      <c r="HJ602">
        <v>105000000</v>
      </c>
      <c r="HK602">
        <v>2015</v>
      </c>
      <c r="HL602">
        <v>5.3</v>
      </c>
    </row>
    <row r="603" spans="2:220" x14ac:dyDescent="0.2">
      <c r="B603" t="s">
        <v>5859</v>
      </c>
      <c r="C603">
        <v>94</v>
      </c>
      <c r="D603">
        <v>32003620</v>
      </c>
      <c r="E603" t="s">
        <v>1006</v>
      </c>
      <c r="F603" t="s">
        <v>5861</v>
      </c>
      <c r="G603" t="s">
        <v>36</v>
      </c>
      <c r="H603" t="s">
        <v>37</v>
      </c>
      <c r="I603">
        <v>25000000</v>
      </c>
      <c r="J603">
        <v>2004</v>
      </c>
      <c r="K603">
        <v>6.5</v>
      </c>
      <c r="M603" t="s">
        <v>1625</v>
      </c>
      <c r="N603">
        <v>120</v>
      </c>
      <c r="O603">
        <v>24004159</v>
      </c>
      <c r="P603" t="s">
        <v>391</v>
      </c>
      <c r="Q603" t="s">
        <v>1627</v>
      </c>
      <c r="R603" t="s">
        <v>36</v>
      </c>
      <c r="S603" t="s">
        <v>37</v>
      </c>
      <c r="T603">
        <v>110000000</v>
      </c>
      <c r="U603">
        <v>2004</v>
      </c>
      <c r="V603">
        <v>5.8</v>
      </c>
      <c r="AT603" t="s">
        <v>2511</v>
      </c>
      <c r="AU603">
        <v>136</v>
      </c>
      <c r="AV603">
        <v>42615685</v>
      </c>
      <c r="AW603" t="s">
        <v>226</v>
      </c>
      <c r="AX603" t="s">
        <v>6611</v>
      </c>
      <c r="AY603" t="s">
        <v>36</v>
      </c>
      <c r="AZ603" t="s">
        <v>37</v>
      </c>
      <c r="BA603">
        <v>40000000</v>
      </c>
      <c r="BB603">
        <v>2014</v>
      </c>
      <c r="BC603">
        <v>6.1</v>
      </c>
      <c r="BE603" t="s">
        <v>20830</v>
      </c>
      <c r="BG603">
        <v>2592808</v>
      </c>
      <c r="BH603" t="s">
        <v>9686</v>
      </c>
      <c r="BI603" t="s">
        <v>20831</v>
      </c>
      <c r="BJ603" t="s">
        <v>36</v>
      </c>
      <c r="BK603" t="s">
        <v>37</v>
      </c>
      <c r="BM603">
        <v>2010</v>
      </c>
      <c r="BN603">
        <v>3.5</v>
      </c>
      <c r="CA603" t="s">
        <v>5287</v>
      </c>
      <c r="CB603">
        <v>119</v>
      </c>
      <c r="CC603">
        <v>39778599</v>
      </c>
      <c r="CD603" t="s">
        <v>213</v>
      </c>
      <c r="CE603" t="s">
        <v>5289</v>
      </c>
      <c r="CF603" t="s">
        <v>36</v>
      </c>
      <c r="CG603" t="s">
        <v>37</v>
      </c>
      <c r="CH603">
        <v>50000000</v>
      </c>
      <c r="CI603">
        <v>2000</v>
      </c>
      <c r="CJ603">
        <v>6.6</v>
      </c>
      <c r="CW603" t="s">
        <v>23269</v>
      </c>
      <c r="CX603">
        <v>107</v>
      </c>
      <c r="CZ603" t="s">
        <v>23272</v>
      </c>
      <c r="DA603" t="s">
        <v>23273</v>
      </c>
      <c r="DB603" t="s">
        <v>36</v>
      </c>
      <c r="DC603" t="s">
        <v>37</v>
      </c>
      <c r="DE603">
        <v>2009</v>
      </c>
      <c r="DF603">
        <v>7</v>
      </c>
      <c r="FV603" t="s">
        <v>7642</v>
      </c>
      <c r="FW603">
        <v>100</v>
      </c>
      <c r="FX603">
        <v>10991381</v>
      </c>
      <c r="FY603" t="s">
        <v>7643</v>
      </c>
      <c r="FZ603" t="s">
        <v>7644</v>
      </c>
      <c r="GA603" t="s">
        <v>36</v>
      </c>
      <c r="GB603" t="s">
        <v>55</v>
      </c>
      <c r="GC603">
        <v>35000000</v>
      </c>
      <c r="GD603">
        <v>2009</v>
      </c>
      <c r="GE603">
        <v>7.3</v>
      </c>
      <c r="GG603" t="s">
        <v>23100</v>
      </c>
      <c r="GH603">
        <v>80</v>
      </c>
      <c r="GJ603" t="s">
        <v>1782</v>
      </c>
      <c r="GK603" t="s">
        <v>23102</v>
      </c>
      <c r="GL603" t="s">
        <v>36</v>
      </c>
      <c r="GM603" t="s">
        <v>37</v>
      </c>
      <c r="GN603">
        <v>300000</v>
      </c>
      <c r="GO603">
        <v>1975</v>
      </c>
      <c r="GP603">
        <v>6.2</v>
      </c>
      <c r="HC603" t="s">
        <v>2941</v>
      </c>
      <c r="HD603">
        <v>130</v>
      </c>
      <c r="HE603">
        <v>28734552</v>
      </c>
      <c r="HF603" t="s">
        <v>5448</v>
      </c>
      <c r="HG603" t="s">
        <v>12435</v>
      </c>
      <c r="HH603" t="s">
        <v>36</v>
      </c>
      <c r="HI603" t="s">
        <v>37</v>
      </c>
      <c r="HJ603">
        <v>16000000</v>
      </c>
      <c r="HK603">
        <v>2001</v>
      </c>
      <c r="HL603">
        <v>6.4</v>
      </c>
    </row>
    <row r="604" spans="2:220" x14ac:dyDescent="0.2">
      <c r="B604" t="s">
        <v>7062</v>
      </c>
      <c r="C604">
        <v>82</v>
      </c>
      <c r="D604">
        <v>31768374</v>
      </c>
      <c r="E604" t="s">
        <v>428</v>
      </c>
      <c r="F604" t="s">
        <v>9119</v>
      </c>
      <c r="G604" t="s">
        <v>36</v>
      </c>
      <c r="H604" t="s">
        <v>37</v>
      </c>
      <c r="I604">
        <v>27000000</v>
      </c>
      <c r="J604">
        <v>1999</v>
      </c>
      <c r="K604">
        <v>5.6</v>
      </c>
      <c r="M604" t="s">
        <v>1625</v>
      </c>
      <c r="N604">
        <v>120</v>
      </c>
      <c r="O604">
        <v>24004159</v>
      </c>
      <c r="P604" t="s">
        <v>391</v>
      </c>
      <c r="Q604" t="s">
        <v>1627</v>
      </c>
      <c r="R604" t="s">
        <v>36</v>
      </c>
      <c r="S604" t="s">
        <v>37</v>
      </c>
      <c r="T604">
        <v>110000000</v>
      </c>
      <c r="U604">
        <v>2004</v>
      </c>
      <c r="V604">
        <v>5.8</v>
      </c>
      <c r="AT604" t="s">
        <v>5243</v>
      </c>
      <c r="AU604">
        <v>104</v>
      </c>
      <c r="AV604">
        <v>42610000</v>
      </c>
      <c r="AW604" t="s">
        <v>4396</v>
      </c>
      <c r="AX604" t="s">
        <v>5245</v>
      </c>
      <c r="AY604" t="s">
        <v>36</v>
      </c>
      <c r="AZ604" t="s">
        <v>37</v>
      </c>
      <c r="BA604">
        <v>55000000</v>
      </c>
      <c r="BB604">
        <v>1994</v>
      </c>
      <c r="BC604">
        <v>5.5</v>
      </c>
      <c r="BE604" t="s">
        <v>6802</v>
      </c>
      <c r="BF604">
        <v>97</v>
      </c>
      <c r="BG604">
        <v>2557668</v>
      </c>
      <c r="BH604" t="s">
        <v>2036</v>
      </c>
      <c r="BI604" t="s">
        <v>20271</v>
      </c>
      <c r="BJ604" t="s">
        <v>36</v>
      </c>
      <c r="BK604" t="s">
        <v>37</v>
      </c>
      <c r="BL604">
        <v>2000000</v>
      </c>
      <c r="BM604">
        <v>2015</v>
      </c>
      <c r="BN604">
        <v>5.3</v>
      </c>
      <c r="CA604" t="s">
        <v>12113</v>
      </c>
      <c r="CB604">
        <v>94</v>
      </c>
      <c r="CC604">
        <v>39687528</v>
      </c>
      <c r="CD604" t="s">
        <v>12114</v>
      </c>
      <c r="CE604" t="s">
        <v>12115</v>
      </c>
      <c r="CF604" t="s">
        <v>36</v>
      </c>
      <c r="CG604" t="s">
        <v>1463</v>
      </c>
      <c r="CH604">
        <v>24000000</v>
      </c>
      <c r="CI604">
        <v>2007</v>
      </c>
      <c r="CJ604">
        <v>6.3</v>
      </c>
      <c r="CW604" t="s">
        <v>13102</v>
      </c>
      <c r="CX604">
        <v>99</v>
      </c>
      <c r="CZ604" t="s">
        <v>2617</v>
      </c>
      <c r="DA604" t="s">
        <v>13103</v>
      </c>
      <c r="DB604" t="s">
        <v>36</v>
      </c>
      <c r="DC604" t="s">
        <v>37</v>
      </c>
      <c r="DE604">
        <v>1998</v>
      </c>
      <c r="DF604">
        <v>7.4</v>
      </c>
      <c r="FV604" t="s">
        <v>6072</v>
      </c>
      <c r="FW604">
        <v>108</v>
      </c>
      <c r="FX604">
        <v>10907291</v>
      </c>
      <c r="FY604" t="s">
        <v>736</v>
      </c>
      <c r="FZ604" t="s">
        <v>9014</v>
      </c>
      <c r="GA604" t="s">
        <v>36</v>
      </c>
      <c r="GB604" t="s">
        <v>37</v>
      </c>
      <c r="GC604">
        <v>28000000</v>
      </c>
      <c r="GD604">
        <v>2016</v>
      </c>
      <c r="GE604">
        <v>5.8</v>
      </c>
      <c r="GG604" t="s">
        <v>23269</v>
      </c>
      <c r="GH604">
        <v>107</v>
      </c>
      <c r="GJ604" t="s">
        <v>23272</v>
      </c>
      <c r="GK604" t="s">
        <v>23273</v>
      </c>
      <c r="GL604" t="s">
        <v>36</v>
      </c>
      <c r="GM604" t="s">
        <v>37</v>
      </c>
      <c r="GO604">
        <v>2009</v>
      </c>
      <c r="GP604">
        <v>7</v>
      </c>
      <c r="HC604" t="s">
        <v>3468</v>
      </c>
      <c r="HD604">
        <v>101</v>
      </c>
      <c r="HE604">
        <v>28687835</v>
      </c>
      <c r="HF604" t="s">
        <v>4052</v>
      </c>
      <c r="HG604" t="s">
        <v>7492</v>
      </c>
      <c r="HH604" t="s">
        <v>36</v>
      </c>
      <c r="HI604" t="s">
        <v>37</v>
      </c>
      <c r="HJ604">
        <v>35000000</v>
      </c>
      <c r="HK604">
        <v>2008</v>
      </c>
      <c r="HL604">
        <v>6.2</v>
      </c>
    </row>
    <row r="605" spans="2:220" x14ac:dyDescent="0.2">
      <c r="B605" t="s">
        <v>8437</v>
      </c>
      <c r="C605">
        <v>79</v>
      </c>
      <c r="D605">
        <v>31743332</v>
      </c>
      <c r="E605" t="s">
        <v>3258</v>
      </c>
      <c r="F605" t="s">
        <v>8440</v>
      </c>
      <c r="G605" t="s">
        <v>36</v>
      </c>
      <c r="H605" t="s">
        <v>37</v>
      </c>
      <c r="I605">
        <v>30000000</v>
      </c>
      <c r="J605">
        <v>2009</v>
      </c>
      <c r="K605">
        <v>7.1</v>
      </c>
      <c r="M605" t="s">
        <v>4710</v>
      </c>
      <c r="N605">
        <v>124</v>
      </c>
      <c r="O605">
        <v>23360779</v>
      </c>
      <c r="P605" t="s">
        <v>774</v>
      </c>
      <c r="Q605" t="s">
        <v>7190</v>
      </c>
      <c r="R605" t="s">
        <v>36</v>
      </c>
      <c r="S605" t="s">
        <v>37</v>
      </c>
      <c r="T605">
        <v>34000000</v>
      </c>
      <c r="U605">
        <v>2000</v>
      </c>
      <c r="V605">
        <v>5.7</v>
      </c>
      <c r="AT605" t="s">
        <v>12776</v>
      </c>
      <c r="AU605">
        <v>98</v>
      </c>
      <c r="AV605">
        <v>42592530</v>
      </c>
      <c r="AW605" t="s">
        <v>1541</v>
      </c>
      <c r="AX605" t="s">
        <v>12777</v>
      </c>
      <c r="AY605" t="s">
        <v>36</v>
      </c>
      <c r="AZ605" t="s">
        <v>37</v>
      </c>
      <c r="BA605">
        <v>15000000</v>
      </c>
      <c r="BB605">
        <v>2015</v>
      </c>
      <c r="BC605">
        <v>6.2</v>
      </c>
      <c r="BE605" t="s">
        <v>21654</v>
      </c>
      <c r="BF605">
        <v>97</v>
      </c>
      <c r="BG605">
        <v>2508841</v>
      </c>
      <c r="BH605" t="s">
        <v>7181</v>
      </c>
      <c r="BI605" t="s">
        <v>21656</v>
      </c>
      <c r="BJ605" t="s">
        <v>36</v>
      </c>
      <c r="BK605" t="s">
        <v>37</v>
      </c>
      <c r="BL605">
        <v>1000000</v>
      </c>
      <c r="BM605">
        <v>2008</v>
      </c>
      <c r="BN605">
        <v>7.2</v>
      </c>
      <c r="CA605" t="s">
        <v>4891</v>
      </c>
      <c r="CB605">
        <v>112</v>
      </c>
      <c r="CC605">
        <v>39462438</v>
      </c>
      <c r="CD605" t="s">
        <v>299</v>
      </c>
      <c r="CE605" t="s">
        <v>15838</v>
      </c>
      <c r="CF605" t="s">
        <v>36</v>
      </c>
      <c r="CG605" t="s">
        <v>37</v>
      </c>
      <c r="CH605">
        <v>7000000</v>
      </c>
      <c r="CI605">
        <v>2009</v>
      </c>
      <c r="CJ605">
        <v>7.3</v>
      </c>
      <c r="CW605" t="s">
        <v>23340</v>
      </c>
      <c r="CX605">
        <v>105</v>
      </c>
      <c r="CZ605" t="s">
        <v>23343</v>
      </c>
      <c r="DA605" t="s">
        <v>23344</v>
      </c>
      <c r="DB605" t="s">
        <v>36</v>
      </c>
      <c r="DC605" t="s">
        <v>37</v>
      </c>
      <c r="DD605">
        <v>250000</v>
      </c>
      <c r="DE605">
        <v>2015</v>
      </c>
      <c r="DF605">
        <v>4</v>
      </c>
      <c r="FV605" t="s">
        <v>14059</v>
      </c>
      <c r="FW605">
        <v>92</v>
      </c>
      <c r="FX605">
        <v>10814185</v>
      </c>
      <c r="FY605" t="s">
        <v>80</v>
      </c>
      <c r="FZ605" t="s">
        <v>16371</v>
      </c>
      <c r="GA605" t="s">
        <v>36</v>
      </c>
      <c r="GB605" t="s">
        <v>37</v>
      </c>
      <c r="GC605">
        <v>8000000</v>
      </c>
      <c r="GD605">
        <v>2009</v>
      </c>
      <c r="GE605">
        <v>6.2</v>
      </c>
      <c r="GG605" t="s">
        <v>9665</v>
      </c>
      <c r="GH605">
        <v>127</v>
      </c>
      <c r="GJ605" t="s">
        <v>4823</v>
      </c>
      <c r="GK605" t="s">
        <v>17586</v>
      </c>
      <c r="GL605" t="s">
        <v>36</v>
      </c>
      <c r="GM605" t="s">
        <v>37</v>
      </c>
      <c r="GN605">
        <v>5000000</v>
      </c>
      <c r="GO605">
        <v>1954</v>
      </c>
      <c r="GP605">
        <v>7.2</v>
      </c>
      <c r="HC605" t="s">
        <v>9523</v>
      </c>
      <c r="HD605">
        <v>85</v>
      </c>
      <c r="HE605">
        <v>28563926</v>
      </c>
      <c r="HF605" t="s">
        <v>4632</v>
      </c>
      <c r="HG605" t="s">
        <v>14916</v>
      </c>
      <c r="HH605" t="s">
        <v>36</v>
      </c>
      <c r="HI605" t="s">
        <v>37</v>
      </c>
      <c r="HJ605">
        <v>8500000</v>
      </c>
      <c r="HK605">
        <v>2002</v>
      </c>
      <c r="HL605">
        <v>5</v>
      </c>
    </row>
    <row r="606" spans="2:220" x14ac:dyDescent="0.2">
      <c r="B606" t="s">
        <v>497</v>
      </c>
      <c r="C606">
        <v>121</v>
      </c>
      <c r="D606">
        <v>31704416</v>
      </c>
      <c r="E606" t="s">
        <v>1044</v>
      </c>
      <c r="F606" t="s">
        <v>1045</v>
      </c>
      <c r="G606" t="s">
        <v>36</v>
      </c>
      <c r="H606" t="s">
        <v>37</v>
      </c>
      <c r="I606">
        <v>135000000</v>
      </c>
      <c r="J606">
        <v>2005</v>
      </c>
      <c r="K606">
        <v>5</v>
      </c>
      <c r="M606" t="s">
        <v>9303</v>
      </c>
      <c r="N606">
        <v>100</v>
      </c>
      <c r="O606">
        <v>23222861</v>
      </c>
      <c r="P606" t="s">
        <v>6006</v>
      </c>
      <c r="Q606" t="s">
        <v>9305</v>
      </c>
      <c r="R606" t="s">
        <v>36</v>
      </c>
      <c r="S606" t="s">
        <v>37</v>
      </c>
      <c r="T606">
        <v>26000000</v>
      </c>
      <c r="U606">
        <v>2004</v>
      </c>
      <c r="V606">
        <v>4.5</v>
      </c>
      <c r="AT606" t="s">
        <v>2789</v>
      </c>
      <c r="AU606">
        <v>103</v>
      </c>
      <c r="AV606">
        <v>42365600</v>
      </c>
      <c r="AW606" t="s">
        <v>11572</v>
      </c>
      <c r="AX606" t="s">
        <v>14081</v>
      </c>
      <c r="AY606" t="s">
        <v>36</v>
      </c>
      <c r="AZ606" t="s">
        <v>55</v>
      </c>
      <c r="BA606">
        <v>5000000</v>
      </c>
      <c r="BB606">
        <v>1981</v>
      </c>
      <c r="BC606">
        <v>7</v>
      </c>
      <c r="BE606" t="s">
        <v>17908</v>
      </c>
      <c r="BF606">
        <v>112</v>
      </c>
      <c r="BG606">
        <v>2445646</v>
      </c>
      <c r="BH606" t="s">
        <v>885</v>
      </c>
      <c r="BI606" t="s">
        <v>17910</v>
      </c>
      <c r="BJ606" t="s">
        <v>36</v>
      </c>
      <c r="BK606" t="s">
        <v>37</v>
      </c>
      <c r="BL606">
        <v>5000000</v>
      </c>
      <c r="BM606">
        <v>2014</v>
      </c>
      <c r="BN606">
        <v>7</v>
      </c>
      <c r="CA606" t="s">
        <v>4807</v>
      </c>
      <c r="CB606">
        <v>119</v>
      </c>
      <c r="CC606">
        <v>39440655</v>
      </c>
      <c r="CD606" t="s">
        <v>3931</v>
      </c>
      <c r="CE606" t="s">
        <v>4810</v>
      </c>
      <c r="CF606" t="s">
        <v>36</v>
      </c>
      <c r="CG606" t="s">
        <v>37</v>
      </c>
      <c r="CH606">
        <v>55000000</v>
      </c>
      <c r="CI606">
        <v>2010</v>
      </c>
      <c r="CJ606">
        <v>6.4</v>
      </c>
      <c r="CW606" t="s">
        <v>9665</v>
      </c>
      <c r="CX606">
        <v>127</v>
      </c>
      <c r="CZ606" t="s">
        <v>4823</v>
      </c>
      <c r="DA606" t="s">
        <v>17586</v>
      </c>
      <c r="DB606" t="s">
        <v>36</v>
      </c>
      <c r="DC606" t="s">
        <v>37</v>
      </c>
      <c r="DD606">
        <v>5000000</v>
      </c>
      <c r="DE606">
        <v>1954</v>
      </c>
      <c r="DF606">
        <v>7.2</v>
      </c>
      <c r="FV606" t="s">
        <v>4001</v>
      </c>
      <c r="FW606">
        <v>124</v>
      </c>
      <c r="FX606">
        <v>10763469</v>
      </c>
      <c r="FY606" t="s">
        <v>4001</v>
      </c>
      <c r="FZ606" t="s">
        <v>13040</v>
      </c>
      <c r="GA606" t="s">
        <v>36</v>
      </c>
      <c r="GB606" t="s">
        <v>37</v>
      </c>
      <c r="GC606">
        <v>15000000</v>
      </c>
      <c r="GD606">
        <v>1989</v>
      </c>
      <c r="GE606">
        <v>6.4</v>
      </c>
      <c r="GG606" t="s">
        <v>843</v>
      </c>
      <c r="GH606">
        <v>93</v>
      </c>
      <c r="GJ606" t="s">
        <v>23375</v>
      </c>
      <c r="GK606" t="s">
        <v>23376</v>
      </c>
      <c r="GL606" t="s">
        <v>36</v>
      </c>
      <c r="GM606" t="s">
        <v>368</v>
      </c>
      <c r="GN606">
        <v>200000</v>
      </c>
      <c r="GO606">
        <v>1979</v>
      </c>
      <c r="GP606">
        <v>7</v>
      </c>
      <c r="HC606" t="s">
        <v>8970</v>
      </c>
      <c r="HD606">
        <v>117</v>
      </c>
      <c r="HE606">
        <v>28563179</v>
      </c>
      <c r="HF606" t="s">
        <v>1687</v>
      </c>
      <c r="HG606" t="s">
        <v>8972</v>
      </c>
      <c r="HH606" t="s">
        <v>36</v>
      </c>
      <c r="HI606" t="s">
        <v>37</v>
      </c>
      <c r="HJ606">
        <v>21000000</v>
      </c>
      <c r="HK606">
        <v>2007</v>
      </c>
      <c r="HL606">
        <v>6.9</v>
      </c>
    </row>
    <row r="607" spans="2:220" x14ac:dyDescent="0.2">
      <c r="B607" t="s">
        <v>1387</v>
      </c>
      <c r="C607">
        <v>120</v>
      </c>
      <c r="D607">
        <v>31569268</v>
      </c>
      <c r="E607" t="s">
        <v>261</v>
      </c>
      <c r="F607" t="s">
        <v>5528</v>
      </c>
      <c r="G607" t="s">
        <v>36</v>
      </c>
      <c r="H607" t="s">
        <v>37</v>
      </c>
      <c r="I607">
        <v>49000000</v>
      </c>
      <c r="J607">
        <v>2015</v>
      </c>
      <c r="K607">
        <v>6.9</v>
      </c>
      <c r="M607" t="s">
        <v>2329</v>
      </c>
      <c r="N607">
        <v>105</v>
      </c>
      <c r="O607">
        <v>23219748</v>
      </c>
      <c r="P607" t="s">
        <v>2899</v>
      </c>
      <c r="Q607" t="s">
        <v>2900</v>
      </c>
      <c r="R607" t="s">
        <v>36</v>
      </c>
      <c r="S607" t="s">
        <v>266</v>
      </c>
      <c r="T607">
        <v>80000000</v>
      </c>
      <c r="U607">
        <v>2014</v>
      </c>
      <c r="V607">
        <v>5.6</v>
      </c>
      <c r="AT607" t="s">
        <v>1131</v>
      </c>
      <c r="AU607">
        <v>119</v>
      </c>
      <c r="AV607">
        <v>42335698</v>
      </c>
      <c r="AW607" t="s">
        <v>180</v>
      </c>
      <c r="AX607" t="s">
        <v>11806</v>
      </c>
      <c r="AY607" t="s">
        <v>36</v>
      </c>
      <c r="AZ607" t="s">
        <v>37</v>
      </c>
      <c r="BA607">
        <v>18000000</v>
      </c>
      <c r="BB607">
        <v>2014</v>
      </c>
      <c r="BC607">
        <v>7.8</v>
      </c>
      <c r="BE607" t="s">
        <v>4421</v>
      </c>
      <c r="BF607">
        <v>93</v>
      </c>
      <c r="BG607">
        <v>2426851</v>
      </c>
      <c r="BH607" t="s">
        <v>3536</v>
      </c>
      <c r="BI607" t="s">
        <v>18586</v>
      </c>
      <c r="BJ607" t="s">
        <v>36</v>
      </c>
      <c r="BK607" t="s">
        <v>37</v>
      </c>
      <c r="BL607">
        <v>4000000</v>
      </c>
      <c r="BM607">
        <v>2007</v>
      </c>
      <c r="BN607">
        <v>6.5</v>
      </c>
      <c r="CA607" t="s">
        <v>185</v>
      </c>
      <c r="CB607">
        <v>128</v>
      </c>
      <c r="CC607">
        <v>39380442</v>
      </c>
      <c r="CD607" t="s">
        <v>213</v>
      </c>
      <c r="CE607" t="s">
        <v>3591</v>
      </c>
      <c r="CF607" t="s">
        <v>36</v>
      </c>
      <c r="CG607" t="s">
        <v>37</v>
      </c>
      <c r="CH607">
        <v>70000000</v>
      </c>
      <c r="CI607">
        <v>2008</v>
      </c>
      <c r="CJ607">
        <v>7.1</v>
      </c>
      <c r="CW607" t="s">
        <v>23467</v>
      </c>
      <c r="CX607">
        <v>126</v>
      </c>
      <c r="CZ607" t="s">
        <v>23469</v>
      </c>
      <c r="DA607" t="s">
        <v>23470</v>
      </c>
      <c r="DB607" t="s">
        <v>15776</v>
      </c>
      <c r="DC607" t="s">
        <v>7709</v>
      </c>
      <c r="DE607">
        <v>1955</v>
      </c>
      <c r="DF607">
        <v>8.1</v>
      </c>
      <c r="FV607" t="s">
        <v>5186</v>
      </c>
      <c r="FW607">
        <v>99</v>
      </c>
      <c r="FX607">
        <v>10719367</v>
      </c>
      <c r="FY607" t="s">
        <v>378</v>
      </c>
      <c r="FZ607" t="s">
        <v>9909</v>
      </c>
      <c r="GA607" t="s">
        <v>36</v>
      </c>
      <c r="GB607" t="s">
        <v>37</v>
      </c>
      <c r="GC607">
        <v>25000000</v>
      </c>
      <c r="GD607">
        <v>2002</v>
      </c>
      <c r="GE607">
        <v>4.9000000000000004</v>
      </c>
      <c r="GG607" t="s">
        <v>10929</v>
      </c>
      <c r="GH607">
        <v>94</v>
      </c>
      <c r="GJ607" t="s">
        <v>23445</v>
      </c>
      <c r="GK607" t="s">
        <v>23446</v>
      </c>
      <c r="GL607" t="s">
        <v>36</v>
      </c>
      <c r="GM607" t="s">
        <v>37</v>
      </c>
      <c r="GN607">
        <v>13000000</v>
      </c>
      <c r="GO607">
        <v>2010</v>
      </c>
      <c r="GP607">
        <v>3.9</v>
      </c>
      <c r="HC607" t="s">
        <v>5421</v>
      </c>
      <c r="HD607">
        <v>105</v>
      </c>
      <c r="HE607">
        <v>28501651</v>
      </c>
      <c r="HF607" t="s">
        <v>839</v>
      </c>
      <c r="HG607" t="s">
        <v>9300</v>
      </c>
      <c r="HH607" t="s">
        <v>36</v>
      </c>
      <c r="HI607" t="s">
        <v>37</v>
      </c>
      <c r="HJ607">
        <v>26000000</v>
      </c>
      <c r="HK607">
        <v>2009</v>
      </c>
      <c r="HL607">
        <v>7.1</v>
      </c>
    </row>
    <row r="608" spans="2:220" x14ac:dyDescent="0.2">
      <c r="B608" t="s">
        <v>9637</v>
      </c>
      <c r="C608">
        <v>97</v>
      </c>
      <c r="D608">
        <v>31526393</v>
      </c>
      <c r="E608" t="s">
        <v>9639</v>
      </c>
      <c r="F608" t="s">
        <v>9640</v>
      </c>
      <c r="G608" t="s">
        <v>36</v>
      </c>
      <c r="H608" t="s">
        <v>37</v>
      </c>
      <c r="I608">
        <v>25000000</v>
      </c>
      <c r="J608">
        <v>2004</v>
      </c>
      <c r="K608">
        <v>4.5999999999999996</v>
      </c>
      <c r="M608" t="s">
        <v>10975</v>
      </c>
      <c r="N608">
        <v>109</v>
      </c>
      <c r="O608">
        <v>23179303</v>
      </c>
      <c r="P608" t="s">
        <v>4515</v>
      </c>
      <c r="Q608" t="s">
        <v>10976</v>
      </c>
      <c r="R608" t="s">
        <v>36</v>
      </c>
      <c r="S608" t="s">
        <v>10980</v>
      </c>
      <c r="T608">
        <v>20000000</v>
      </c>
      <c r="U608">
        <v>2011</v>
      </c>
      <c r="V608">
        <v>5.8</v>
      </c>
      <c r="AT608" t="s">
        <v>4250</v>
      </c>
      <c r="AU608">
        <v>91</v>
      </c>
      <c r="AV608">
        <v>42194060</v>
      </c>
      <c r="AW608" t="s">
        <v>1070</v>
      </c>
      <c r="AX608" t="s">
        <v>4251</v>
      </c>
      <c r="AY608" t="s">
        <v>36</v>
      </c>
      <c r="AZ608" t="s">
        <v>3569</v>
      </c>
      <c r="BA608">
        <v>70000000</v>
      </c>
      <c r="BB608">
        <v>2009</v>
      </c>
      <c r="BC608">
        <v>6.1</v>
      </c>
      <c r="BE608" t="s">
        <v>13973</v>
      </c>
      <c r="BF608">
        <v>110</v>
      </c>
      <c r="BG608">
        <v>2365931</v>
      </c>
      <c r="BH608" t="s">
        <v>3978</v>
      </c>
      <c r="BI608" t="s">
        <v>20923</v>
      </c>
      <c r="BJ608" t="s">
        <v>36</v>
      </c>
      <c r="BK608" t="s">
        <v>37</v>
      </c>
      <c r="BL608">
        <v>1500000</v>
      </c>
      <c r="BM608">
        <v>1998</v>
      </c>
      <c r="BN608">
        <v>7.5</v>
      </c>
      <c r="CA608" t="s">
        <v>10120</v>
      </c>
      <c r="CB608">
        <v>110</v>
      </c>
      <c r="CC608">
        <v>39263506</v>
      </c>
      <c r="CD608" t="s">
        <v>3712</v>
      </c>
      <c r="CE608" t="s">
        <v>10814</v>
      </c>
      <c r="CF608" t="s">
        <v>36</v>
      </c>
      <c r="CG608" t="s">
        <v>37</v>
      </c>
      <c r="CH608">
        <v>22000000</v>
      </c>
      <c r="CI608">
        <v>2008</v>
      </c>
      <c r="CJ608">
        <v>6.1</v>
      </c>
      <c r="CW608" t="s">
        <v>13938</v>
      </c>
      <c r="CX608">
        <v>93</v>
      </c>
      <c r="CZ608" t="s">
        <v>970</v>
      </c>
      <c r="DA608" t="s">
        <v>13939</v>
      </c>
      <c r="DB608" t="s">
        <v>36</v>
      </c>
      <c r="DC608" t="s">
        <v>37</v>
      </c>
      <c r="DD608">
        <v>18000000</v>
      </c>
      <c r="DE608">
        <v>1982</v>
      </c>
      <c r="DF608">
        <v>6.1</v>
      </c>
      <c r="FV608" t="s">
        <v>5048</v>
      </c>
      <c r="FW608">
        <v>102</v>
      </c>
      <c r="FX608">
        <v>10660147</v>
      </c>
      <c r="FY608" t="s">
        <v>3455</v>
      </c>
      <c r="FZ608" t="s">
        <v>10274</v>
      </c>
      <c r="GA608" t="s">
        <v>36</v>
      </c>
      <c r="GB608" t="s">
        <v>55</v>
      </c>
      <c r="GC608">
        <v>23000000</v>
      </c>
      <c r="GD608">
        <v>1999</v>
      </c>
      <c r="GE608">
        <v>7.2</v>
      </c>
      <c r="GG608" t="s">
        <v>22028</v>
      </c>
      <c r="GH608">
        <v>87</v>
      </c>
      <c r="GJ608" t="s">
        <v>22572</v>
      </c>
      <c r="GK608" t="s">
        <v>23478</v>
      </c>
      <c r="GL608" t="s">
        <v>36</v>
      </c>
      <c r="GM608" t="s">
        <v>37</v>
      </c>
      <c r="GN608">
        <v>200000</v>
      </c>
      <c r="GO608">
        <v>2007</v>
      </c>
      <c r="GP608">
        <v>8</v>
      </c>
      <c r="HC608" t="s">
        <v>5421</v>
      </c>
      <c r="HD608">
        <v>105</v>
      </c>
      <c r="HE608">
        <v>28501651</v>
      </c>
      <c r="HF608" t="s">
        <v>839</v>
      </c>
      <c r="HG608" t="s">
        <v>9300</v>
      </c>
      <c r="HH608" t="s">
        <v>36</v>
      </c>
      <c r="HI608" t="s">
        <v>37</v>
      </c>
      <c r="HJ608">
        <v>26000000</v>
      </c>
      <c r="HK608">
        <v>2009</v>
      </c>
      <c r="HL608">
        <v>7.1</v>
      </c>
    </row>
    <row r="609" spans="2:220" x14ac:dyDescent="0.2">
      <c r="B609" t="s">
        <v>2451</v>
      </c>
      <c r="C609">
        <v>112</v>
      </c>
      <c r="D609">
        <v>31494270</v>
      </c>
      <c r="E609" t="s">
        <v>2454</v>
      </c>
      <c r="F609" t="s">
        <v>2455</v>
      </c>
      <c r="G609" t="s">
        <v>36</v>
      </c>
      <c r="H609" t="s">
        <v>37</v>
      </c>
      <c r="I609">
        <v>60000000</v>
      </c>
      <c r="J609">
        <v>2010</v>
      </c>
      <c r="K609">
        <v>7.5</v>
      </c>
      <c r="M609" t="s">
        <v>602</v>
      </c>
      <c r="N609">
        <v>90</v>
      </c>
      <c r="O609">
        <v>23159305</v>
      </c>
      <c r="P609" t="s">
        <v>335</v>
      </c>
      <c r="Q609" t="s">
        <v>5376</v>
      </c>
      <c r="R609" t="s">
        <v>36</v>
      </c>
      <c r="S609" t="s">
        <v>37</v>
      </c>
      <c r="T609">
        <v>70000000</v>
      </c>
      <c r="U609">
        <v>1999</v>
      </c>
      <c r="V609">
        <v>8</v>
      </c>
      <c r="AT609" t="s">
        <v>6798</v>
      </c>
      <c r="AU609">
        <v>114</v>
      </c>
      <c r="AV609">
        <v>42168445</v>
      </c>
      <c r="AW609" t="s">
        <v>5448</v>
      </c>
      <c r="AX609" t="s">
        <v>9060</v>
      </c>
      <c r="AY609" t="s">
        <v>36</v>
      </c>
      <c r="AZ609" t="s">
        <v>37</v>
      </c>
      <c r="BA609">
        <v>35000000</v>
      </c>
      <c r="BB609">
        <v>2008</v>
      </c>
      <c r="BC609">
        <v>5.3</v>
      </c>
      <c r="BE609" t="s">
        <v>690</v>
      </c>
      <c r="BF609">
        <v>105</v>
      </c>
      <c r="BG609">
        <v>2338695</v>
      </c>
      <c r="BH609" t="s">
        <v>59</v>
      </c>
      <c r="BI609" t="s">
        <v>16907</v>
      </c>
      <c r="BJ609" t="s">
        <v>36</v>
      </c>
      <c r="BK609" t="s">
        <v>55</v>
      </c>
      <c r="BL609">
        <v>4000000</v>
      </c>
      <c r="BM609">
        <v>2004</v>
      </c>
      <c r="BN609">
        <v>7.4</v>
      </c>
      <c r="CA609" t="s">
        <v>3134</v>
      </c>
      <c r="CB609">
        <v>148</v>
      </c>
      <c r="CC609">
        <v>39251128</v>
      </c>
      <c r="CD609" t="s">
        <v>494</v>
      </c>
      <c r="CE609" t="s">
        <v>3137</v>
      </c>
      <c r="CF609" t="s">
        <v>36</v>
      </c>
      <c r="CG609" t="s">
        <v>37</v>
      </c>
      <c r="CH609">
        <v>75000000</v>
      </c>
      <c r="CI609">
        <v>1999</v>
      </c>
      <c r="CJ609">
        <v>6.7</v>
      </c>
      <c r="CW609" t="s">
        <v>5875</v>
      </c>
      <c r="CX609">
        <v>89</v>
      </c>
      <c r="CZ609" t="s">
        <v>18645</v>
      </c>
      <c r="DA609" t="s">
        <v>23692</v>
      </c>
      <c r="DB609" t="s">
        <v>36</v>
      </c>
      <c r="DC609" t="s">
        <v>37</v>
      </c>
      <c r="DD609">
        <v>20000</v>
      </c>
      <c r="DE609">
        <v>1977</v>
      </c>
      <c r="DF609">
        <v>7.4</v>
      </c>
      <c r="FV609" t="s">
        <v>5081</v>
      </c>
      <c r="FW609">
        <v>99</v>
      </c>
      <c r="FX609">
        <v>10572742</v>
      </c>
      <c r="FY609" t="s">
        <v>8569</v>
      </c>
      <c r="FZ609" t="s">
        <v>17784</v>
      </c>
      <c r="GA609" t="s">
        <v>36</v>
      </c>
      <c r="GB609" t="s">
        <v>37</v>
      </c>
      <c r="GC609">
        <v>8000000</v>
      </c>
      <c r="GD609">
        <v>2009</v>
      </c>
      <c r="GE609">
        <v>6.1</v>
      </c>
      <c r="GG609" t="s">
        <v>23495</v>
      </c>
      <c r="GH609">
        <v>89</v>
      </c>
      <c r="GJ609" t="s">
        <v>23498</v>
      </c>
      <c r="GK609" t="s">
        <v>23499</v>
      </c>
      <c r="GL609" t="s">
        <v>36</v>
      </c>
      <c r="GM609" t="s">
        <v>37</v>
      </c>
      <c r="GN609">
        <v>2500000</v>
      </c>
      <c r="GO609">
        <v>2008</v>
      </c>
      <c r="GP609">
        <v>5.4</v>
      </c>
      <c r="HC609" t="s">
        <v>2941</v>
      </c>
      <c r="HD609">
        <v>106</v>
      </c>
      <c r="HE609">
        <v>28064226</v>
      </c>
      <c r="HF609" t="s">
        <v>7548</v>
      </c>
      <c r="HG609" t="s">
        <v>7549</v>
      </c>
      <c r="HH609" t="s">
        <v>36</v>
      </c>
      <c r="HI609" t="s">
        <v>37</v>
      </c>
      <c r="HJ609">
        <v>35000000</v>
      </c>
      <c r="HK609">
        <v>2011</v>
      </c>
      <c r="HL609">
        <v>5</v>
      </c>
    </row>
    <row r="610" spans="2:220" x14ac:dyDescent="0.2">
      <c r="B610" t="s">
        <v>1037</v>
      </c>
      <c r="C610">
        <v>126</v>
      </c>
      <c r="D610">
        <v>31141074</v>
      </c>
      <c r="E610" t="s">
        <v>639</v>
      </c>
      <c r="F610" t="s">
        <v>1039</v>
      </c>
      <c r="G610" t="s">
        <v>36</v>
      </c>
      <c r="H610" t="s">
        <v>37</v>
      </c>
      <c r="I610">
        <v>140000000</v>
      </c>
      <c r="J610">
        <v>2016</v>
      </c>
      <c r="K610">
        <v>5.5</v>
      </c>
      <c r="M610" t="s">
        <v>8488</v>
      </c>
      <c r="N610">
        <v>108</v>
      </c>
      <c r="O610">
        <v>23070045</v>
      </c>
      <c r="P610" t="s">
        <v>1350</v>
      </c>
      <c r="Q610" t="s">
        <v>8490</v>
      </c>
      <c r="R610" t="s">
        <v>36</v>
      </c>
      <c r="S610" t="s">
        <v>37</v>
      </c>
      <c r="T610">
        <v>30000000</v>
      </c>
      <c r="U610">
        <v>2011</v>
      </c>
      <c r="V610">
        <v>5.9</v>
      </c>
      <c r="AT610" t="s">
        <v>3492</v>
      </c>
      <c r="AU610">
        <v>104</v>
      </c>
      <c r="AV610">
        <v>42071069</v>
      </c>
      <c r="AW610" t="s">
        <v>6595</v>
      </c>
      <c r="AX610" t="s">
        <v>6596</v>
      </c>
      <c r="AY610" t="s">
        <v>36</v>
      </c>
      <c r="AZ610" t="s">
        <v>37</v>
      </c>
      <c r="BA610">
        <v>30000000</v>
      </c>
      <c r="BB610">
        <v>2005</v>
      </c>
      <c r="BC610">
        <v>6.2</v>
      </c>
      <c r="BE610" t="s">
        <v>5287</v>
      </c>
      <c r="BF610">
        <v>101</v>
      </c>
      <c r="BG610">
        <v>2319187</v>
      </c>
      <c r="BH610" t="s">
        <v>980</v>
      </c>
      <c r="BI610" t="s">
        <v>12563</v>
      </c>
      <c r="BJ610" t="s">
        <v>36</v>
      </c>
      <c r="BK610" t="s">
        <v>55</v>
      </c>
      <c r="BL610">
        <v>20000000</v>
      </c>
      <c r="BM610">
        <v>2013</v>
      </c>
      <c r="BN610">
        <v>7</v>
      </c>
      <c r="CA610" t="s">
        <v>739</v>
      </c>
      <c r="CB610">
        <v>115</v>
      </c>
      <c r="CC610">
        <v>39177215</v>
      </c>
      <c r="CD610" t="s">
        <v>3831</v>
      </c>
      <c r="CE610" t="s">
        <v>7000</v>
      </c>
      <c r="CF610" t="s">
        <v>36</v>
      </c>
      <c r="CG610" t="s">
        <v>37</v>
      </c>
      <c r="CH610">
        <v>38000000</v>
      </c>
      <c r="CI610">
        <v>2002</v>
      </c>
      <c r="CJ610">
        <v>5.6</v>
      </c>
      <c r="CW610" t="s">
        <v>23878</v>
      </c>
      <c r="CX610">
        <v>47</v>
      </c>
      <c r="CZ610" t="s">
        <v>23880</v>
      </c>
      <c r="DA610" t="s">
        <v>23881</v>
      </c>
      <c r="DB610" t="s">
        <v>36</v>
      </c>
      <c r="DC610" t="s">
        <v>37</v>
      </c>
      <c r="DD610">
        <v>50000</v>
      </c>
      <c r="DE610">
        <v>2005</v>
      </c>
      <c r="DF610">
        <v>7.3</v>
      </c>
      <c r="FV610" t="s">
        <v>15067</v>
      </c>
      <c r="FW610">
        <v>97</v>
      </c>
      <c r="FX610">
        <v>10561238</v>
      </c>
      <c r="FY610" t="s">
        <v>82</v>
      </c>
      <c r="FZ610" t="s">
        <v>15069</v>
      </c>
      <c r="GA610" t="s">
        <v>36</v>
      </c>
      <c r="GB610" t="s">
        <v>765</v>
      </c>
      <c r="GC610">
        <v>10000000</v>
      </c>
      <c r="GD610">
        <v>1999</v>
      </c>
      <c r="GE610">
        <v>6.5</v>
      </c>
      <c r="GG610" t="s">
        <v>23509</v>
      </c>
      <c r="GH610">
        <v>93</v>
      </c>
      <c r="GJ610" t="s">
        <v>23511</v>
      </c>
      <c r="GK610" t="s">
        <v>23512</v>
      </c>
      <c r="GL610" t="s">
        <v>36</v>
      </c>
      <c r="GM610" t="s">
        <v>37</v>
      </c>
      <c r="GO610">
        <v>2014</v>
      </c>
      <c r="GP610">
        <v>6.3</v>
      </c>
      <c r="HC610" t="s">
        <v>5474</v>
      </c>
      <c r="HD610">
        <v>107</v>
      </c>
      <c r="HE610">
        <v>28014536</v>
      </c>
      <c r="HF610" t="s">
        <v>3488</v>
      </c>
      <c r="HG610" t="s">
        <v>12878</v>
      </c>
      <c r="HH610" t="s">
        <v>36</v>
      </c>
      <c r="HI610" t="s">
        <v>37</v>
      </c>
      <c r="HJ610">
        <v>15000000</v>
      </c>
      <c r="HK610">
        <v>1997</v>
      </c>
      <c r="HL610">
        <v>7.4</v>
      </c>
    </row>
    <row r="611" spans="2:220" x14ac:dyDescent="0.2">
      <c r="B611" t="s">
        <v>2459</v>
      </c>
      <c r="C611">
        <v>135</v>
      </c>
      <c r="D611">
        <v>31111260</v>
      </c>
      <c r="E611" t="s">
        <v>278</v>
      </c>
      <c r="F611" t="s">
        <v>2461</v>
      </c>
      <c r="G611" t="s">
        <v>36</v>
      </c>
      <c r="H611" t="s">
        <v>37</v>
      </c>
      <c r="I611">
        <v>60000000</v>
      </c>
      <c r="J611">
        <v>2003</v>
      </c>
      <c r="K611">
        <v>5.4</v>
      </c>
      <c r="M611" t="s">
        <v>16044</v>
      </c>
      <c r="N611">
        <v>142</v>
      </c>
      <c r="O611">
        <v>22800000</v>
      </c>
      <c r="P611" t="s">
        <v>16046</v>
      </c>
      <c r="Q611" t="s">
        <v>16047</v>
      </c>
      <c r="R611" t="s">
        <v>36</v>
      </c>
      <c r="S611" t="s">
        <v>55</v>
      </c>
      <c r="T611">
        <v>7000000</v>
      </c>
      <c r="U611">
        <v>1969</v>
      </c>
      <c r="V611">
        <v>6.8</v>
      </c>
      <c r="AT611" t="s">
        <v>1411</v>
      </c>
      <c r="AU611">
        <v>131</v>
      </c>
      <c r="AV611">
        <v>42044321</v>
      </c>
      <c r="AW611" t="s">
        <v>2178</v>
      </c>
      <c r="AX611" t="s">
        <v>3111</v>
      </c>
      <c r="AY611" t="s">
        <v>36</v>
      </c>
      <c r="AZ611" t="s">
        <v>37</v>
      </c>
      <c r="BA611">
        <v>80000000</v>
      </c>
      <c r="BB611">
        <v>2004</v>
      </c>
      <c r="BC611">
        <v>6.5</v>
      </c>
      <c r="BE611" t="s">
        <v>5287</v>
      </c>
      <c r="BF611">
        <v>101</v>
      </c>
      <c r="BG611">
        <v>2319187</v>
      </c>
      <c r="BH611" t="s">
        <v>980</v>
      </c>
      <c r="BI611" t="s">
        <v>12563</v>
      </c>
      <c r="BJ611" t="s">
        <v>36</v>
      </c>
      <c r="BK611" t="s">
        <v>55</v>
      </c>
      <c r="BL611">
        <v>20000000</v>
      </c>
      <c r="BM611">
        <v>2013</v>
      </c>
      <c r="BN611">
        <v>7</v>
      </c>
      <c r="CA611" t="s">
        <v>6022</v>
      </c>
      <c r="CB611">
        <v>118</v>
      </c>
      <c r="CC611">
        <v>39100956</v>
      </c>
      <c r="CD611" t="s">
        <v>12785</v>
      </c>
      <c r="CE611" t="s">
        <v>12786</v>
      </c>
      <c r="CF611" t="s">
        <v>36</v>
      </c>
      <c r="CG611" t="s">
        <v>37</v>
      </c>
      <c r="CI611">
        <v>1993</v>
      </c>
      <c r="CJ611">
        <v>7.2</v>
      </c>
      <c r="CW611" t="s">
        <v>23975</v>
      </c>
      <c r="CX611">
        <v>65</v>
      </c>
      <c r="CY611">
        <v>8231</v>
      </c>
      <c r="CZ611" t="s">
        <v>23977</v>
      </c>
      <c r="DA611" t="s">
        <v>23978</v>
      </c>
      <c r="DB611" t="s">
        <v>36</v>
      </c>
      <c r="DC611" t="s">
        <v>37</v>
      </c>
      <c r="DD611">
        <v>27000</v>
      </c>
      <c r="DE611">
        <v>1971</v>
      </c>
      <c r="DF611">
        <v>6.7</v>
      </c>
      <c r="FV611" t="s">
        <v>11235</v>
      </c>
      <c r="FW611">
        <v>98</v>
      </c>
      <c r="FX611">
        <v>10544143</v>
      </c>
      <c r="FY611" t="s">
        <v>6390</v>
      </c>
      <c r="FZ611" t="s">
        <v>11236</v>
      </c>
      <c r="GA611" t="s">
        <v>36</v>
      </c>
      <c r="GB611" t="s">
        <v>368</v>
      </c>
      <c r="GC611">
        <v>20000000</v>
      </c>
      <c r="GD611">
        <v>1999</v>
      </c>
      <c r="GE611">
        <v>6.1</v>
      </c>
      <c r="GG611" t="s">
        <v>5875</v>
      </c>
      <c r="GH611">
        <v>89</v>
      </c>
      <c r="GJ611" t="s">
        <v>18645</v>
      </c>
      <c r="GK611" t="s">
        <v>23692</v>
      </c>
      <c r="GL611" t="s">
        <v>36</v>
      </c>
      <c r="GM611" t="s">
        <v>37</v>
      </c>
      <c r="GN611">
        <v>20000</v>
      </c>
      <c r="GO611">
        <v>1977</v>
      </c>
      <c r="GP611">
        <v>7.4</v>
      </c>
      <c r="HC611" t="s">
        <v>2650</v>
      </c>
      <c r="HD611">
        <v>97</v>
      </c>
      <c r="HE611">
        <v>27900000</v>
      </c>
      <c r="HF611" t="s">
        <v>800</v>
      </c>
      <c r="HG611" t="s">
        <v>18880</v>
      </c>
      <c r="HH611" t="s">
        <v>36</v>
      </c>
      <c r="HI611" t="s">
        <v>37</v>
      </c>
      <c r="HJ611">
        <v>3500000</v>
      </c>
      <c r="HK611">
        <v>1993</v>
      </c>
      <c r="HL611">
        <v>7.5</v>
      </c>
    </row>
    <row r="612" spans="2:220" x14ac:dyDescent="0.2">
      <c r="B612" t="s">
        <v>325</v>
      </c>
      <c r="C612">
        <v>123</v>
      </c>
      <c r="D612">
        <v>30688364</v>
      </c>
      <c r="E612" t="s">
        <v>1690</v>
      </c>
      <c r="F612" t="s">
        <v>8966</v>
      </c>
      <c r="G612" t="s">
        <v>36</v>
      </c>
      <c r="H612" t="s">
        <v>37</v>
      </c>
      <c r="I612">
        <v>28000000</v>
      </c>
      <c r="J612">
        <v>2014</v>
      </c>
      <c r="K612">
        <v>6.2</v>
      </c>
      <c r="M612" t="s">
        <v>3152</v>
      </c>
      <c r="N612">
        <v>94</v>
      </c>
      <c r="O612">
        <v>22751979</v>
      </c>
      <c r="P612" t="s">
        <v>1155</v>
      </c>
      <c r="Q612" t="s">
        <v>3154</v>
      </c>
      <c r="R612" t="s">
        <v>36</v>
      </c>
      <c r="S612" t="s">
        <v>37</v>
      </c>
      <c r="T612">
        <v>75000000</v>
      </c>
      <c r="U612">
        <v>2000</v>
      </c>
      <c r="V612">
        <v>6.6</v>
      </c>
      <c r="AT612" t="s">
        <v>2789</v>
      </c>
      <c r="AU612">
        <v>137</v>
      </c>
      <c r="AV612">
        <v>41895491</v>
      </c>
      <c r="AW612" t="s">
        <v>299</v>
      </c>
      <c r="AX612" t="s">
        <v>10105</v>
      </c>
      <c r="AY612" t="s">
        <v>36</v>
      </c>
      <c r="AZ612" t="s">
        <v>37</v>
      </c>
      <c r="BA612">
        <v>24000000</v>
      </c>
      <c r="BB612">
        <v>1991</v>
      </c>
      <c r="BC612">
        <v>7.6</v>
      </c>
      <c r="BE612" t="s">
        <v>12293</v>
      </c>
      <c r="BF612">
        <v>97</v>
      </c>
      <c r="BG612">
        <v>2315683</v>
      </c>
      <c r="BH612" t="s">
        <v>3430</v>
      </c>
      <c r="BI612" t="s">
        <v>12295</v>
      </c>
      <c r="BJ612" t="s">
        <v>36</v>
      </c>
      <c r="BK612" t="s">
        <v>55</v>
      </c>
      <c r="BL612">
        <v>17000000</v>
      </c>
      <c r="BM612">
        <v>1986</v>
      </c>
      <c r="BN612">
        <v>3</v>
      </c>
      <c r="CA612" t="s">
        <v>7425</v>
      </c>
      <c r="CB612">
        <v>112</v>
      </c>
      <c r="CC612">
        <v>39026186</v>
      </c>
      <c r="CD612" t="s">
        <v>7427</v>
      </c>
      <c r="CE612" t="s">
        <v>7428</v>
      </c>
      <c r="CF612" t="s">
        <v>36</v>
      </c>
      <c r="CG612" t="s">
        <v>37</v>
      </c>
      <c r="CH612">
        <v>35000000</v>
      </c>
      <c r="CI612">
        <v>2011</v>
      </c>
      <c r="CJ612">
        <v>5.9</v>
      </c>
      <c r="FV612" t="s">
        <v>13056</v>
      </c>
      <c r="FW612">
        <v>96</v>
      </c>
      <c r="FX612">
        <v>10494147</v>
      </c>
      <c r="FY612" t="s">
        <v>350</v>
      </c>
      <c r="FZ612" t="s">
        <v>13057</v>
      </c>
      <c r="GA612" t="s">
        <v>36</v>
      </c>
      <c r="GB612" t="s">
        <v>37</v>
      </c>
      <c r="GC612">
        <v>15000000</v>
      </c>
      <c r="GD612">
        <v>2000</v>
      </c>
      <c r="GE612">
        <v>5.0999999999999996</v>
      </c>
      <c r="GG612" t="s">
        <v>23752</v>
      </c>
      <c r="GH612">
        <v>81</v>
      </c>
      <c r="GJ612" t="s">
        <v>23754</v>
      </c>
      <c r="GK612" t="s">
        <v>23755</v>
      </c>
      <c r="GL612" t="s">
        <v>36</v>
      </c>
      <c r="GM612" t="s">
        <v>37</v>
      </c>
      <c r="GN612">
        <v>100000</v>
      </c>
      <c r="GO612">
        <v>2013</v>
      </c>
      <c r="GP612">
        <v>3.6</v>
      </c>
      <c r="HC612" t="s">
        <v>4529</v>
      </c>
      <c r="HD612">
        <v>93</v>
      </c>
      <c r="HE612">
        <v>27829874</v>
      </c>
      <c r="HF612" t="s">
        <v>333</v>
      </c>
      <c r="HG612" t="s">
        <v>14205</v>
      </c>
      <c r="HH612" t="s">
        <v>36</v>
      </c>
      <c r="HI612" t="s">
        <v>37</v>
      </c>
      <c r="HJ612">
        <v>12000000</v>
      </c>
      <c r="HK612">
        <v>2006</v>
      </c>
      <c r="HL612">
        <v>7</v>
      </c>
    </row>
    <row r="613" spans="2:220" x14ac:dyDescent="0.2">
      <c r="B613" t="s">
        <v>2720</v>
      </c>
      <c r="C613">
        <v>103</v>
      </c>
      <c r="D613">
        <v>30669413</v>
      </c>
      <c r="E613" t="s">
        <v>1520</v>
      </c>
      <c r="F613" t="s">
        <v>7487</v>
      </c>
      <c r="G613" t="s">
        <v>36</v>
      </c>
      <c r="H613" t="s">
        <v>37</v>
      </c>
      <c r="I613">
        <v>35000000</v>
      </c>
      <c r="J613">
        <v>1990</v>
      </c>
      <c r="K613">
        <v>6.2</v>
      </c>
      <c r="M613" t="s">
        <v>6692</v>
      </c>
      <c r="N613">
        <v>86</v>
      </c>
      <c r="O613">
        <v>22717758</v>
      </c>
      <c r="P613" t="s">
        <v>438</v>
      </c>
      <c r="Q613" t="s">
        <v>6695</v>
      </c>
      <c r="R613" t="s">
        <v>36</v>
      </c>
      <c r="S613" t="s">
        <v>37</v>
      </c>
      <c r="T613">
        <v>40000000</v>
      </c>
      <c r="U613">
        <v>1998</v>
      </c>
      <c r="V613">
        <v>6.2</v>
      </c>
      <c r="AT613" t="s">
        <v>3120</v>
      </c>
      <c r="AU613">
        <v>123</v>
      </c>
      <c r="AV613">
        <v>41523271</v>
      </c>
      <c r="AW613" t="s">
        <v>975</v>
      </c>
      <c r="AX613" t="s">
        <v>3123</v>
      </c>
      <c r="AY613" t="s">
        <v>36</v>
      </c>
      <c r="AZ613" t="s">
        <v>37</v>
      </c>
      <c r="BA613">
        <v>80000000</v>
      </c>
      <c r="BB613">
        <v>2001</v>
      </c>
      <c r="BC613">
        <v>6.6</v>
      </c>
      <c r="BE613" t="s">
        <v>12974</v>
      </c>
      <c r="BF613">
        <v>79</v>
      </c>
      <c r="BG613">
        <v>2275557</v>
      </c>
      <c r="BH613" t="s">
        <v>585</v>
      </c>
      <c r="BI613" t="s">
        <v>16152</v>
      </c>
      <c r="BJ613" t="s">
        <v>36</v>
      </c>
      <c r="BK613" t="s">
        <v>37</v>
      </c>
      <c r="BL613">
        <v>8000000</v>
      </c>
      <c r="BM613">
        <v>1991</v>
      </c>
      <c r="BN613">
        <v>6</v>
      </c>
      <c r="CA613" t="s">
        <v>8013</v>
      </c>
      <c r="CB613">
        <v>122</v>
      </c>
      <c r="CC613">
        <v>39025000</v>
      </c>
      <c r="CD613" t="s">
        <v>13357</v>
      </c>
      <c r="CE613" t="s">
        <v>14540</v>
      </c>
      <c r="CF613" t="s">
        <v>36</v>
      </c>
      <c r="CG613" t="s">
        <v>55</v>
      </c>
      <c r="CH613">
        <v>11000000</v>
      </c>
      <c r="CI613">
        <v>1995</v>
      </c>
      <c r="CJ613">
        <v>7.6</v>
      </c>
      <c r="FV613" t="s">
        <v>1005</v>
      </c>
      <c r="FW613">
        <v>91</v>
      </c>
      <c r="FX613">
        <v>10443316</v>
      </c>
      <c r="FY613" t="s">
        <v>1800</v>
      </c>
      <c r="FZ613" t="s">
        <v>13053</v>
      </c>
      <c r="GA613" t="s">
        <v>36</v>
      </c>
      <c r="GB613" t="s">
        <v>37</v>
      </c>
      <c r="GC613">
        <v>15000000</v>
      </c>
      <c r="GD613">
        <v>1998</v>
      </c>
      <c r="GE613">
        <v>5</v>
      </c>
      <c r="GG613" t="s">
        <v>23795</v>
      </c>
      <c r="GH613">
        <v>80</v>
      </c>
      <c r="GJ613" t="s">
        <v>23797</v>
      </c>
      <c r="GK613" t="s">
        <v>23798</v>
      </c>
      <c r="GL613" t="s">
        <v>36</v>
      </c>
      <c r="GM613" t="s">
        <v>37</v>
      </c>
      <c r="GN613">
        <v>75000</v>
      </c>
      <c r="GO613">
        <v>2015</v>
      </c>
      <c r="GP613">
        <v>4.5</v>
      </c>
      <c r="HC613" t="s">
        <v>960</v>
      </c>
      <c r="HD613">
        <v>117</v>
      </c>
      <c r="HE613">
        <v>27779888</v>
      </c>
      <c r="HF613" t="s">
        <v>760</v>
      </c>
      <c r="HG613" t="s">
        <v>2806</v>
      </c>
      <c r="HH613" t="s">
        <v>36</v>
      </c>
      <c r="HI613" t="s">
        <v>37</v>
      </c>
      <c r="HK613">
        <v>1997</v>
      </c>
      <c r="HL613">
        <v>6.9</v>
      </c>
    </row>
    <row r="614" spans="2:220" x14ac:dyDescent="0.2">
      <c r="B614" t="s">
        <v>1056</v>
      </c>
      <c r="C614">
        <v>132</v>
      </c>
      <c r="D614">
        <v>30306268</v>
      </c>
      <c r="E614" t="s">
        <v>5331</v>
      </c>
      <c r="F614" t="s">
        <v>5332</v>
      </c>
      <c r="G614" t="s">
        <v>36</v>
      </c>
      <c r="H614" t="s">
        <v>1463</v>
      </c>
      <c r="I614">
        <v>50000000</v>
      </c>
      <c r="J614">
        <v>1995</v>
      </c>
      <c r="K614">
        <v>6.3</v>
      </c>
      <c r="M614" t="s">
        <v>5894</v>
      </c>
      <c r="N614">
        <v>101</v>
      </c>
      <c r="O614">
        <v>22531698</v>
      </c>
      <c r="P614" t="s">
        <v>335</v>
      </c>
      <c r="Q614" t="s">
        <v>5895</v>
      </c>
      <c r="R614" t="s">
        <v>36</v>
      </c>
      <c r="S614" t="s">
        <v>1463</v>
      </c>
      <c r="T614">
        <v>70000000</v>
      </c>
      <c r="U614">
        <v>2008</v>
      </c>
      <c r="V614">
        <v>5.6</v>
      </c>
      <c r="AT614" t="s">
        <v>2841</v>
      </c>
      <c r="AU614">
        <v>106</v>
      </c>
      <c r="AV614">
        <v>41482207</v>
      </c>
      <c r="AW614" t="s">
        <v>199</v>
      </c>
      <c r="AX614" t="s">
        <v>5250</v>
      </c>
      <c r="AY614" t="s">
        <v>36</v>
      </c>
      <c r="AZ614" t="s">
        <v>37</v>
      </c>
      <c r="BA614">
        <v>50000000</v>
      </c>
      <c r="BB614">
        <v>1990</v>
      </c>
      <c r="BC614">
        <v>6.3</v>
      </c>
      <c r="BE614" t="s">
        <v>1845</v>
      </c>
      <c r="BF614">
        <v>147</v>
      </c>
      <c r="BG614">
        <v>2208939</v>
      </c>
      <c r="BH614" t="s">
        <v>3843</v>
      </c>
      <c r="BI614" t="s">
        <v>3844</v>
      </c>
      <c r="BJ614" t="s">
        <v>36</v>
      </c>
      <c r="BK614" t="s">
        <v>765</v>
      </c>
      <c r="BL614">
        <v>50000000</v>
      </c>
      <c r="BM614">
        <v>2006</v>
      </c>
      <c r="BN614">
        <v>7.5</v>
      </c>
      <c r="CA614" t="s">
        <v>6295</v>
      </c>
      <c r="CB614">
        <v>119</v>
      </c>
      <c r="CC614">
        <v>39008741</v>
      </c>
      <c r="CD614" t="s">
        <v>709</v>
      </c>
      <c r="CE614" t="s">
        <v>9579</v>
      </c>
      <c r="CF614" t="s">
        <v>36</v>
      </c>
      <c r="CG614" t="s">
        <v>37</v>
      </c>
      <c r="CH614">
        <v>25000000</v>
      </c>
      <c r="CI614">
        <v>2005</v>
      </c>
      <c r="CJ614">
        <v>6.6</v>
      </c>
      <c r="FV614" t="s">
        <v>11833</v>
      </c>
      <c r="FW614">
        <v>103</v>
      </c>
      <c r="FX614">
        <v>10411980</v>
      </c>
      <c r="FY614" t="s">
        <v>9604</v>
      </c>
      <c r="FZ614" t="s">
        <v>13064</v>
      </c>
      <c r="GA614" t="s">
        <v>36</v>
      </c>
      <c r="GB614" t="s">
        <v>37</v>
      </c>
      <c r="GC614">
        <v>15000000</v>
      </c>
      <c r="GD614">
        <v>2004</v>
      </c>
      <c r="GE614">
        <v>5.9</v>
      </c>
      <c r="GG614" t="s">
        <v>23817</v>
      </c>
      <c r="GH614">
        <v>70</v>
      </c>
      <c r="GJ614" t="s">
        <v>23819</v>
      </c>
      <c r="GK614" t="s">
        <v>23820</v>
      </c>
      <c r="GL614" t="s">
        <v>36</v>
      </c>
      <c r="GM614" t="s">
        <v>37</v>
      </c>
      <c r="GN614">
        <v>62000</v>
      </c>
      <c r="GO614">
        <v>1962</v>
      </c>
      <c r="GP614">
        <v>4.0999999999999996</v>
      </c>
      <c r="HC614" t="s">
        <v>14938</v>
      </c>
      <c r="HD614">
        <v>97</v>
      </c>
      <c r="HE614">
        <v>27736779</v>
      </c>
      <c r="HF614" t="s">
        <v>14939</v>
      </c>
      <c r="HG614" t="s">
        <v>14940</v>
      </c>
      <c r="HH614" t="s">
        <v>36</v>
      </c>
      <c r="HI614" t="s">
        <v>37</v>
      </c>
      <c r="HJ614">
        <v>10000000</v>
      </c>
      <c r="HK614">
        <v>2015</v>
      </c>
      <c r="HL614">
        <v>5.2</v>
      </c>
    </row>
    <row r="615" spans="2:220" x14ac:dyDescent="0.2">
      <c r="B615" t="s">
        <v>6635</v>
      </c>
      <c r="C615">
        <v>116</v>
      </c>
      <c r="D615">
        <v>30199105</v>
      </c>
      <c r="E615" t="s">
        <v>3005</v>
      </c>
      <c r="F615" t="s">
        <v>6636</v>
      </c>
      <c r="G615" t="s">
        <v>36</v>
      </c>
      <c r="H615" t="s">
        <v>37</v>
      </c>
      <c r="I615">
        <v>40000000</v>
      </c>
      <c r="J615">
        <v>2000</v>
      </c>
      <c r="K615">
        <v>5.7</v>
      </c>
      <c r="M615" t="s">
        <v>5109</v>
      </c>
      <c r="N615">
        <v>89</v>
      </c>
      <c r="O615">
        <v>22359293</v>
      </c>
      <c r="P615" t="s">
        <v>391</v>
      </c>
      <c r="Q615" t="s">
        <v>8785</v>
      </c>
      <c r="R615" t="s">
        <v>36</v>
      </c>
      <c r="S615" t="s">
        <v>55</v>
      </c>
      <c r="T615">
        <v>29000000</v>
      </c>
      <c r="U615">
        <v>1997</v>
      </c>
      <c r="V615">
        <v>5.8</v>
      </c>
      <c r="AT615" t="s">
        <v>8353</v>
      </c>
      <c r="AU615">
        <v>111</v>
      </c>
      <c r="AV615">
        <v>41407470</v>
      </c>
      <c r="AW615" t="s">
        <v>2187</v>
      </c>
      <c r="AX615" t="s">
        <v>8354</v>
      </c>
      <c r="AY615" t="s">
        <v>36</v>
      </c>
      <c r="AZ615" t="s">
        <v>37</v>
      </c>
      <c r="BA615">
        <v>30000000</v>
      </c>
      <c r="BB615">
        <v>2003</v>
      </c>
      <c r="BC615">
        <v>7.6</v>
      </c>
      <c r="BE615" t="s">
        <v>13179</v>
      </c>
      <c r="BF615">
        <v>111</v>
      </c>
      <c r="BG615">
        <v>2203641</v>
      </c>
      <c r="BH615" t="s">
        <v>204</v>
      </c>
      <c r="BI615" t="s">
        <v>13180</v>
      </c>
      <c r="BJ615" t="s">
        <v>36</v>
      </c>
      <c r="BK615" t="s">
        <v>3569</v>
      </c>
      <c r="BL615">
        <v>15000000</v>
      </c>
      <c r="BM615">
        <v>2008</v>
      </c>
      <c r="BN615">
        <v>6.7</v>
      </c>
      <c r="CA615" t="s">
        <v>3064</v>
      </c>
      <c r="CB615">
        <v>143</v>
      </c>
      <c r="CC615">
        <v>38966057</v>
      </c>
      <c r="CD615" t="s">
        <v>3759</v>
      </c>
      <c r="CE615" t="s">
        <v>3760</v>
      </c>
      <c r="CF615" t="s">
        <v>36</v>
      </c>
      <c r="CG615" t="s">
        <v>1463</v>
      </c>
      <c r="CH615">
        <v>65000000</v>
      </c>
      <c r="CI615">
        <v>1998</v>
      </c>
      <c r="CJ615">
        <v>6.7</v>
      </c>
      <c r="FV615" t="s">
        <v>574</v>
      </c>
      <c r="FW615">
        <v>135</v>
      </c>
      <c r="FX615">
        <v>10400000</v>
      </c>
      <c r="FY615" t="s">
        <v>438</v>
      </c>
      <c r="FZ615" t="s">
        <v>5437</v>
      </c>
      <c r="GA615" t="s">
        <v>36</v>
      </c>
      <c r="GB615" t="s">
        <v>37</v>
      </c>
      <c r="GC615">
        <v>50000000</v>
      </c>
      <c r="GD615">
        <v>1995</v>
      </c>
      <c r="GE615">
        <v>5.0999999999999996</v>
      </c>
      <c r="GG615" t="s">
        <v>23889</v>
      </c>
      <c r="GH615">
        <v>97</v>
      </c>
      <c r="GJ615" t="s">
        <v>7327</v>
      </c>
      <c r="GK615" t="s">
        <v>23891</v>
      </c>
      <c r="GL615" t="s">
        <v>36</v>
      </c>
      <c r="GM615" t="s">
        <v>37</v>
      </c>
      <c r="GN615">
        <v>4000000</v>
      </c>
      <c r="GO615">
        <v>2014</v>
      </c>
      <c r="GP615">
        <v>6.1</v>
      </c>
      <c r="HC615" t="s">
        <v>5336</v>
      </c>
      <c r="HD615">
        <v>131</v>
      </c>
      <c r="HE615">
        <v>27667947</v>
      </c>
      <c r="HF615" t="s">
        <v>2410</v>
      </c>
      <c r="HG615" t="s">
        <v>5338</v>
      </c>
      <c r="HH615" t="s">
        <v>36</v>
      </c>
      <c r="HI615" t="s">
        <v>55</v>
      </c>
      <c r="HJ615">
        <v>50000000</v>
      </c>
      <c r="HK615">
        <v>2007</v>
      </c>
      <c r="HL615">
        <v>6.2</v>
      </c>
    </row>
    <row r="616" spans="2:220" x14ac:dyDescent="0.2">
      <c r="B616" t="s">
        <v>1322</v>
      </c>
      <c r="C616">
        <v>116</v>
      </c>
      <c r="D616">
        <v>30157016</v>
      </c>
      <c r="E616" t="s">
        <v>760</v>
      </c>
      <c r="F616" t="s">
        <v>3438</v>
      </c>
      <c r="G616" t="s">
        <v>36</v>
      </c>
      <c r="H616" t="s">
        <v>37</v>
      </c>
      <c r="I616">
        <v>70000000</v>
      </c>
      <c r="J616">
        <v>2002</v>
      </c>
      <c r="K616">
        <v>5.6</v>
      </c>
      <c r="M616" t="s">
        <v>2465</v>
      </c>
      <c r="N616">
        <v>101</v>
      </c>
      <c r="O616">
        <v>22294341</v>
      </c>
      <c r="P616" t="s">
        <v>6069</v>
      </c>
      <c r="Q616" t="s">
        <v>10532</v>
      </c>
      <c r="R616" t="s">
        <v>36</v>
      </c>
      <c r="S616" t="s">
        <v>37</v>
      </c>
      <c r="T616">
        <v>21500000</v>
      </c>
      <c r="U616">
        <v>1996</v>
      </c>
      <c r="V616">
        <v>6.5</v>
      </c>
      <c r="AT616" t="s">
        <v>4848</v>
      </c>
      <c r="AU616">
        <v>103</v>
      </c>
      <c r="AV616">
        <v>41382841</v>
      </c>
      <c r="AW616" t="s">
        <v>703</v>
      </c>
      <c r="AX616" t="s">
        <v>11803</v>
      </c>
      <c r="AY616" t="s">
        <v>36</v>
      </c>
      <c r="AZ616" t="s">
        <v>37</v>
      </c>
      <c r="BA616">
        <v>18000000</v>
      </c>
      <c r="BB616">
        <v>1986</v>
      </c>
      <c r="BC616">
        <v>6.3</v>
      </c>
      <c r="BE616" t="s">
        <v>13848</v>
      </c>
      <c r="BF616">
        <v>91</v>
      </c>
      <c r="BG616">
        <v>2104000</v>
      </c>
      <c r="BH616" t="s">
        <v>1651</v>
      </c>
      <c r="BI616" t="s">
        <v>13849</v>
      </c>
      <c r="BJ616" t="s">
        <v>36</v>
      </c>
      <c r="BK616" t="s">
        <v>37</v>
      </c>
      <c r="BL616">
        <v>13000000</v>
      </c>
      <c r="BM616">
        <v>1996</v>
      </c>
      <c r="BN616">
        <v>5.9</v>
      </c>
      <c r="CA616" t="s">
        <v>2720</v>
      </c>
      <c r="CB616">
        <v>110</v>
      </c>
      <c r="CC616">
        <v>38553833</v>
      </c>
      <c r="CD616" t="s">
        <v>136</v>
      </c>
      <c r="CE616" t="s">
        <v>4716</v>
      </c>
      <c r="CF616" t="s">
        <v>36</v>
      </c>
      <c r="CG616" t="s">
        <v>37</v>
      </c>
      <c r="CH616">
        <v>55000000</v>
      </c>
      <c r="CI616">
        <v>1996</v>
      </c>
      <c r="CJ616">
        <v>6.8</v>
      </c>
      <c r="FV616" t="s">
        <v>2040</v>
      </c>
      <c r="FW616">
        <v>86</v>
      </c>
      <c r="FX616">
        <v>10397365</v>
      </c>
      <c r="FY616" t="s">
        <v>2634</v>
      </c>
      <c r="FZ616" t="s">
        <v>13492</v>
      </c>
      <c r="GA616" t="s">
        <v>36</v>
      </c>
      <c r="GB616" t="s">
        <v>37</v>
      </c>
      <c r="GC616">
        <v>14000000</v>
      </c>
      <c r="GD616">
        <v>2001</v>
      </c>
      <c r="GE616">
        <v>5.4</v>
      </c>
      <c r="GG616" t="s">
        <v>23923</v>
      </c>
      <c r="GH616">
        <v>95</v>
      </c>
      <c r="GJ616" t="s">
        <v>4543</v>
      </c>
      <c r="GK616" t="s">
        <v>23925</v>
      </c>
      <c r="GL616" t="s">
        <v>36</v>
      </c>
      <c r="GM616" t="s">
        <v>37</v>
      </c>
      <c r="GN616">
        <v>75000</v>
      </c>
      <c r="GO616">
        <v>2014</v>
      </c>
      <c r="GP616">
        <v>5</v>
      </c>
      <c r="HC616" t="s">
        <v>4710</v>
      </c>
      <c r="HD616">
        <v>99</v>
      </c>
      <c r="HE616">
        <v>27663982</v>
      </c>
      <c r="HF616" t="s">
        <v>117</v>
      </c>
      <c r="HG616" t="s">
        <v>6656</v>
      </c>
      <c r="HH616" t="s">
        <v>36</v>
      </c>
      <c r="HI616" t="s">
        <v>37</v>
      </c>
      <c r="HJ616">
        <v>40000000</v>
      </c>
      <c r="HK616">
        <v>1996</v>
      </c>
      <c r="HL616">
        <v>4.4000000000000004</v>
      </c>
    </row>
    <row r="617" spans="2:220" x14ac:dyDescent="0.2">
      <c r="B617" t="s">
        <v>12446</v>
      </c>
      <c r="C617">
        <v>110</v>
      </c>
      <c r="D617">
        <v>30102717</v>
      </c>
      <c r="E617" t="s">
        <v>12448</v>
      </c>
      <c r="F617" t="s">
        <v>12449</v>
      </c>
      <c r="G617" t="s">
        <v>36</v>
      </c>
      <c r="H617" t="s">
        <v>37</v>
      </c>
      <c r="I617">
        <v>15000000</v>
      </c>
      <c r="J617">
        <v>1991</v>
      </c>
      <c r="K617">
        <v>5.5</v>
      </c>
      <c r="M617" t="s">
        <v>18789</v>
      </c>
      <c r="N617">
        <v>102</v>
      </c>
      <c r="O617">
        <v>22202612</v>
      </c>
      <c r="P617" t="s">
        <v>19678</v>
      </c>
      <c r="Q617" t="s">
        <v>19679</v>
      </c>
      <c r="R617" t="s">
        <v>36</v>
      </c>
      <c r="S617" t="s">
        <v>37</v>
      </c>
      <c r="T617">
        <v>2800000</v>
      </c>
      <c r="U617">
        <v>1939</v>
      </c>
      <c r="V617">
        <v>8.1</v>
      </c>
      <c r="AT617" t="s">
        <v>6124</v>
      </c>
      <c r="AU617">
        <v>122</v>
      </c>
      <c r="AV617">
        <v>41252428</v>
      </c>
      <c r="AW617" t="s">
        <v>299</v>
      </c>
      <c r="AX617" t="s">
        <v>6125</v>
      </c>
      <c r="AY617" t="s">
        <v>36</v>
      </c>
      <c r="AZ617" t="s">
        <v>37</v>
      </c>
      <c r="BA617">
        <v>42000000</v>
      </c>
      <c r="BB617">
        <v>1996</v>
      </c>
      <c r="BC617">
        <v>6.5</v>
      </c>
      <c r="BE617" t="s">
        <v>13938</v>
      </c>
      <c r="BF617">
        <v>105</v>
      </c>
      <c r="BG617">
        <v>2062066</v>
      </c>
      <c r="BH617" t="s">
        <v>970</v>
      </c>
      <c r="BI617" t="s">
        <v>16647</v>
      </c>
      <c r="BJ617" t="s">
        <v>36</v>
      </c>
      <c r="BK617" t="s">
        <v>37</v>
      </c>
      <c r="BL617">
        <v>7000000</v>
      </c>
      <c r="BM617">
        <v>2002</v>
      </c>
      <c r="BN617">
        <v>6.6</v>
      </c>
      <c r="CA617" t="s">
        <v>2610</v>
      </c>
      <c r="CB617">
        <v>136</v>
      </c>
      <c r="CC617">
        <v>38509342</v>
      </c>
      <c r="CD617" t="s">
        <v>3463</v>
      </c>
      <c r="CE617" t="s">
        <v>3464</v>
      </c>
      <c r="CF617" t="s">
        <v>36</v>
      </c>
      <c r="CG617" t="s">
        <v>37</v>
      </c>
      <c r="CH617">
        <v>75000000</v>
      </c>
      <c r="CI617">
        <v>2012</v>
      </c>
      <c r="CJ617">
        <v>5.9</v>
      </c>
      <c r="FV617" t="s">
        <v>11651</v>
      </c>
      <c r="FW617">
        <v>106</v>
      </c>
      <c r="FX617">
        <v>10281585</v>
      </c>
      <c r="FY617" t="s">
        <v>1544</v>
      </c>
      <c r="FZ617" t="s">
        <v>16346</v>
      </c>
      <c r="GA617" t="s">
        <v>36</v>
      </c>
      <c r="GB617" t="s">
        <v>37</v>
      </c>
      <c r="GD617">
        <v>2005</v>
      </c>
      <c r="GE617">
        <v>6.4</v>
      </c>
      <c r="GG617" t="s">
        <v>24047</v>
      </c>
      <c r="GH617">
        <v>78</v>
      </c>
      <c r="GJ617" t="s">
        <v>23809</v>
      </c>
      <c r="GK617" t="s">
        <v>24048</v>
      </c>
      <c r="GL617" t="s">
        <v>36</v>
      </c>
      <c r="GM617" t="s">
        <v>37</v>
      </c>
      <c r="GN617">
        <v>20000</v>
      </c>
      <c r="GO617">
        <v>2011</v>
      </c>
      <c r="GP617">
        <v>4</v>
      </c>
      <c r="HC617" t="s">
        <v>3583</v>
      </c>
      <c r="HD617">
        <v>117</v>
      </c>
      <c r="HE617">
        <v>27550735</v>
      </c>
      <c r="HF617" t="s">
        <v>3585</v>
      </c>
      <c r="HG617" t="s">
        <v>3586</v>
      </c>
      <c r="HH617" t="s">
        <v>36</v>
      </c>
      <c r="HI617" t="s">
        <v>37</v>
      </c>
      <c r="HK617">
        <v>2016</v>
      </c>
      <c r="HL617">
        <v>6.8</v>
      </c>
    </row>
    <row r="618" spans="2:220" x14ac:dyDescent="0.2">
      <c r="B618" t="s">
        <v>12289</v>
      </c>
      <c r="C618">
        <v>114</v>
      </c>
      <c r="D618">
        <v>30050028</v>
      </c>
      <c r="E618" t="s">
        <v>1923</v>
      </c>
      <c r="F618" t="s">
        <v>14909</v>
      </c>
      <c r="G618" t="s">
        <v>36</v>
      </c>
      <c r="H618" t="s">
        <v>37</v>
      </c>
      <c r="I618">
        <v>17000000</v>
      </c>
      <c r="J618">
        <v>1989</v>
      </c>
      <c r="K618">
        <v>6.5</v>
      </c>
      <c r="M618" t="s">
        <v>5416</v>
      </c>
      <c r="N618">
        <v>102</v>
      </c>
      <c r="O618">
        <v>21557240</v>
      </c>
      <c r="P618" t="s">
        <v>839</v>
      </c>
      <c r="Q618" t="s">
        <v>5418</v>
      </c>
      <c r="R618" t="s">
        <v>36</v>
      </c>
      <c r="S618" t="s">
        <v>37</v>
      </c>
      <c r="T618">
        <v>49900000</v>
      </c>
      <c r="U618">
        <v>2011</v>
      </c>
      <c r="V618">
        <v>5.6</v>
      </c>
      <c r="AT618" t="s">
        <v>7107</v>
      </c>
      <c r="AU618">
        <v>110</v>
      </c>
      <c r="AV618">
        <v>41102171</v>
      </c>
      <c r="AW618" t="s">
        <v>2454</v>
      </c>
      <c r="AX618" t="s">
        <v>7108</v>
      </c>
      <c r="AY618" t="s">
        <v>36</v>
      </c>
      <c r="AZ618" t="s">
        <v>37</v>
      </c>
      <c r="BA618">
        <v>40000000</v>
      </c>
      <c r="BB618">
        <v>2012</v>
      </c>
      <c r="BC618">
        <v>5.7</v>
      </c>
      <c r="BE618" t="s">
        <v>4901</v>
      </c>
      <c r="BF618">
        <v>81</v>
      </c>
      <c r="BG618">
        <v>2040920</v>
      </c>
      <c r="BH618" t="s">
        <v>24117</v>
      </c>
      <c r="BI618" t="s">
        <v>24118</v>
      </c>
      <c r="BJ618" t="s">
        <v>2776</v>
      </c>
      <c r="BK618" t="s">
        <v>37</v>
      </c>
      <c r="BL618">
        <v>7000</v>
      </c>
      <c r="BM618">
        <v>1992</v>
      </c>
      <c r="BN618">
        <v>6.9</v>
      </c>
      <c r="CA618" t="s">
        <v>8428</v>
      </c>
      <c r="CB618">
        <v>125</v>
      </c>
      <c r="CC618">
        <v>38432823</v>
      </c>
      <c r="CD618" t="s">
        <v>1070</v>
      </c>
      <c r="CE618" t="s">
        <v>8431</v>
      </c>
      <c r="CF618" t="s">
        <v>36</v>
      </c>
      <c r="CG618" t="s">
        <v>37</v>
      </c>
      <c r="CH618">
        <v>30000000</v>
      </c>
      <c r="CI618">
        <v>2006</v>
      </c>
      <c r="CJ618">
        <v>6.9</v>
      </c>
      <c r="FV618" t="s">
        <v>18748</v>
      </c>
      <c r="FW618">
        <v>98</v>
      </c>
      <c r="FX618">
        <v>10246600</v>
      </c>
      <c r="FY618" t="s">
        <v>23841</v>
      </c>
      <c r="FZ618" t="s">
        <v>23842</v>
      </c>
      <c r="GA618" t="s">
        <v>36</v>
      </c>
      <c r="GB618" t="s">
        <v>37</v>
      </c>
      <c r="GC618">
        <v>25000</v>
      </c>
      <c r="GD618">
        <v>1995</v>
      </c>
      <c r="GE618">
        <v>6.6</v>
      </c>
      <c r="HC618" t="s">
        <v>14106</v>
      </c>
      <c r="HD618">
        <v>103</v>
      </c>
      <c r="HE618">
        <v>27285953</v>
      </c>
      <c r="HF618" t="s">
        <v>17764</v>
      </c>
      <c r="HG618" t="s">
        <v>17765</v>
      </c>
      <c r="HH618" t="s">
        <v>36</v>
      </c>
      <c r="HI618" t="s">
        <v>37</v>
      </c>
      <c r="HJ618">
        <v>5000000</v>
      </c>
      <c r="HK618">
        <v>2015</v>
      </c>
      <c r="HL618">
        <v>6.8</v>
      </c>
    </row>
    <row r="619" spans="2:220" x14ac:dyDescent="0.2">
      <c r="B619" t="s">
        <v>3157</v>
      </c>
      <c r="C619">
        <v>116</v>
      </c>
      <c r="D619">
        <v>30013346</v>
      </c>
      <c r="E619" t="s">
        <v>389</v>
      </c>
      <c r="F619" t="s">
        <v>3158</v>
      </c>
      <c r="G619" t="s">
        <v>36</v>
      </c>
      <c r="H619" t="s">
        <v>37</v>
      </c>
      <c r="I619">
        <v>75000000</v>
      </c>
      <c r="J619">
        <v>2003</v>
      </c>
      <c r="K619">
        <v>5.3</v>
      </c>
      <c r="M619" t="s">
        <v>9126</v>
      </c>
      <c r="N619">
        <v>193</v>
      </c>
      <c r="O619">
        <v>21500000</v>
      </c>
      <c r="P619" t="s">
        <v>534</v>
      </c>
      <c r="Q619" t="s">
        <v>9127</v>
      </c>
      <c r="R619" t="s">
        <v>36</v>
      </c>
      <c r="S619" t="s">
        <v>37</v>
      </c>
      <c r="T619">
        <v>27000000</v>
      </c>
      <c r="U619">
        <v>1983</v>
      </c>
      <c r="V619">
        <v>7.9</v>
      </c>
      <c r="AT619" t="s">
        <v>258</v>
      </c>
      <c r="AU619">
        <v>97</v>
      </c>
      <c r="AV619">
        <v>41067398</v>
      </c>
      <c r="AW619" t="s">
        <v>2844</v>
      </c>
      <c r="AX619" t="s">
        <v>9557</v>
      </c>
      <c r="AY619" t="s">
        <v>36</v>
      </c>
      <c r="AZ619" t="s">
        <v>37</v>
      </c>
      <c r="BA619">
        <v>25000000</v>
      </c>
      <c r="BB619">
        <v>1997</v>
      </c>
      <c r="BC619">
        <v>6.1</v>
      </c>
      <c r="BE619" t="s">
        <v>3737</v>
      </c>
      <c r="BF619">
        <v>102</v>
      </c>
      <c r="BG619">
        <v>2035566</v>
      </c>
      <c r="BH619" t="s">
        <v>13904</v>
      </c>
      <c r="BI619" t="s">
        <v>13905</v>
      </c>
      <c r="BJ619" t="s">
        <v>36</v>
      </c>
      <c r="BK619" t="s">
        <v>1463</v>
      </c>
      <c r="BL619">
        <v>13000000</v>
      </c>
      <c r="BM619">
        <v>2009</v>
      </c>
      <c r="BN619">
        <v>6.6</v>
      </c>
      <c r="CA619" t="s">
        <v>938</v>
      </c>
      <c r="CB619">
        <v>135</v>
      </c>
      <c r="CC619">
        <v>38372662</v>
      </c>
      <c r="CD619" t="s">
        <v>8952</v>
      </c>
      <c r="CE619" t="s">
        <v>8953</v>
      </c>
      <c r="CF619" t="s">
        <v>36</v>
      </c>
      <c r="CG619" t="s">
        <v>1463</v>
      </c>
      <c r="CH619">
        <v>28000000</v>
      </c>
      <c r="CI619">
        <v>2005</v>
      </c>
      <c r="CJ619">
        <v>7.8</v>
      </c>
      <c r="FV619" t="s">
        <v>855</v>
      </c>
      <c r="FW619">
        <v>137</v>
      </c>
      <c r="FX619">
        <v>10161099</v>
      </c>
      <c r="FY619" t="s">
        <v>762</v>
      </c>
      <c r="FZ619" t="s">
        <v>15672</v>
      </c>
      <c r="GA619" t="s">
        <v>36</v>
      </c>
      <c r="GB619" t="s">
        <v>55</v>
      </c>
      <c r="GC619">
        <v>9000000</v>
      </c>
      <c r="GD619">
        <v>1989</v>
      </c>
      <c r="GE619">
        <v>7.7</v>
      </c>
      <c r="HC619" t="s">
        <v>3096</v>
      </c>
      <c r="HD619">
        <v>132</v>
      </c>
      <c r="HE619">
        <v>27154426</v>
      </c>
      <c r="HF619" t="s">
        <v>250</v>
      </c>
      <c r="HG619" t="s">
        <v>12250</v>
      </c>
      <c r="HH619" t="s">
        <v>36</v>
      </c>
      <c r="HI619" t="s">
        <v>37</v>
      </c>
      <c r="HJ619">
        <v>17000000</v>
      </c>
      <c r="HK619">
        <v>2009</v>
      </c>
      <c r="HL619">
        <v>6.7</v>
      </c>
    </row>
    <row r="620" spans="2:220" x14ac:dyDescent="0.2">
      <c r="B620" t="s">
        <v>10963</v>
      </c>
      <c r="C620">
        <v>98</v>
      </c>
      <c r="D620">
        <v>29975979</v>
      </c>
      <c r="E620" t="s">
        <v>10965</v>
      </c>
      <c r="F620" t="s">
        <v>10966</v>
      </c>
      <c r="G620" t="s">
        <v>36</v>
      </c>
      <c r="H620" t="s">
        <v>368</v>
      </c>
      <c r="I620">
        <v>20000000</v>
      </c>
      <c r="J620">
        <v>2009</v>
      </c>
      <c r="K620">
        <v>6.5</v>
      </c>
      <c r="M620" t="s">
        <v>2835</v>
      </c>
      <c r="N620">
        <v>119</v>
      </c>
      <c r="O620">
        <v>21471685</v>
      </c>
      <c r="P620" t="s">
        <v>2836</v>
      </c>
      <c r="Q620" t="s">
        <v>2837</v>
      </c>
      <c r="R620" t="s">
        <v>36</v>
      </c>
      <c r="S620" t="s">
        <v>37</v>
      </c>
      <c r="T620">
        <v>44000000</v>
      </c>
      <c r="U620">
        <v>2000</v>
      </c>
      <c r="V620">
        <v>2.4</v>
      </c>
      <c r="AT620" t="s">
        <v>196</v>
      </c>
      <c r="AU620">
        <v>101</v>
      </c>
      <c r="AV620">
        <v>40566655</v>
      </c>
      <c r="AW620" t="s">
        <v>9114</v>
      </c>
      <c r="AX620" t="s">
        <v>9115</v>
      </c>
      <c r="AY620" t="s">
        <v>36</v>
      </c>
      <c r="AZ620" t="s">
        <v>55</v>
      </c>
      <c r="BA620">
        <v>30000000</v>
      </c>
      <c r="BB620">
        <v>2002</v>
      </c>
      <c r="BC620">
        <v>7.1</v>
      </c>
      <c r="BE620" t="s">
        <v>17181</v>
      </c>
      <c r="BF620">
        <v>95</v>
      </c>
      <c r="BG620">
        <v>2025238</v>
      </c>
      <c r="BH620" t="s">
        <v>3434</v>
      </c>
      <c r="BI620" t="s">
        <v>17183</v>
      </c>
      <c r="BJ620" t="s">
        <v>36</v>
      </c>
      <c r="BK620" t="s">
        <v>37</v>
      </c>
      <c r="BL620">
        <v>6000000</v>
      </c>
      <c r="BM620">
        <v>2001</v>
      </c>
      <c r="BN620">
        <v>5.8</v>
      </c>
      <c r="CA620" t="s">
        <v>4617</v>
      </c>
      <c r="CB620">
        <v>112</v>
      </c>
      <c r="CC620">
        <v>38360195</v>
      </c>
      <c r="CD620" t="s">
        <v>2117</v>
      </c>
      <c r="CE620" t="s">
        <v>5841</v>
      </c>
      <c r="CF620" t="s">
        <v>36</v>
      </c>
      <c r="CG620" t="s">
        <v>37</v>
      </c>
      <c r="CH620">
        <v>45000000</v>
      </c>
      <c r="CI620">
        <v>2006</v>
      </c>
      <c r="CJ620">
        <v>6.4</v>
      </c>
      <c r="FV620" t="s">
        <v>9925</v>
      </c>
      <c r="FW620">
        <v>105</v>
      </c>
      <c r="FX620">
        <v>10070000</v>
      </c>
      <c r="FY620" t="s">
        <v>498</v>
      </c>
      <c r="FZ620" t="s">
        <v>9926</v>
      </c>
      <c r="GA620" t="s">
        <v>36</v>
      </c>
      <c r="GB620" t="s">
        <v>37</v>
      </c>
      <c r="GC620">
        <v>25000000</v>
      </c>
      <c r="GD620">
        <v>1996</v>
      </c>
      <c r="GE620">
        <v>6.2</v>
      </c>
      <c r="HC620" t="s">
        <v>13718</v>
      </c>
      <c r="HD620">
        <v>91</v>
      </c>
      <c r="HE620">
        <v>27052167</v>
      </c>
      <c r="HF620" t="s">
        <v>3007</v>
      </c>
      <c r="HG620" t="s">
        <v>13719</v>
      </c>
      <c r="HH620" t="s">
        <v>36</v>
      </c>
      <c r="HI620" t="s">
        <v>37</v>
      </c>
      <c r="HJ620">
        <v>13000000</v>
      </c>
      <c r="HK620">
        <v>1998</v>
      </c>
      <c r="HL620">
        <v>6.1</v>
      </c>
    </row>
    <row r="621" spans="2:220" x14ac:dyDescent="0.2">
      <c r="B621" t="s">
        <v>3570</v>
      </c>
      <c r="C621">
        <v>121</v>
      </c>
      <c r="D621">
        <v>29655590</v>
      </c>
      <c r="E621" t="s">
        <v>791</v>
      </c>
      <c r="F621" t="s">
        <v>3571</v>
      </c>
      <c r="G621" t="s">
        <v>36</v>
      </c>
      <c r="H621" t="s">
        <v>37</v>
      </c>
      <c r="I621">
        <v>65000000</v>
      </c>
      <c r="J621">
        <v>1999</v>
      </c>
      <c r="K621">
        <v>6</v>
      </c>
      <c r="M621" t="s">
        <v>7827</v>
      </c>
      <c r="N621">
        <v>89</v>
      </c>
      <c r="O621">
        <v>21426805</v>
      </c>
      <c r="P621" t="s">
        <v>3564</v>
      </c>
      <c r="Q621" t="s">
        <v>7829</v>
      </c>
      <c r="R621" t="s">
        <v>36</v>
      </c>
      <c r="S621" t="s">
        <v>37</v>
      </c>
      <c r="T621">
        <v>30000000</v>
      </c>
      <c r="U621">
        <v>2011</v>
      </c>
      <c r="V621">
        <v>4.9000000000000004</v>
      </c>
      <c r="AT621" t="s">
        <v>1316</v>
      </c>
      <c r="AU621">
        <v>125</v>
      </c>
      <c r="AV621">
        <v>40559930</v>
      </c>
      <c r="AW621" t="s">
        <v>1525</v>
      </c>
      <c r="AX621" t="s">
        <v>4233</v>
      </c>
      <c r="AY621" t="s">
        <v>36</v>
      </c>
      <c r="AZ621" t="s">
        <v>37</v>
      </c>
      <c r="BA621">
        <v>60000000</v>
      </c>
      <c r="BB621">
        <v>2009</v>
      </c>
      <c r="BC621">
        <v>6.2</v>
      </c>
      <c r="BE621" t="s">
        <v>4731</v>
      </c>
      <c r="BF621">
        <v>98</v>
      </c>
      <c r="BG621">
        <v>1987762</v>
      </c>
      <c r="BH621" t="s">
        <v>658</v>
      </c>
      <c r="BI621" t="s">
        <v>15267</v>
      </c>
      <c r="BJ621" t="s">
        <v>36</v>
      </c>
      <c r="BK621" t="s">
        <v>37</v>
      </c>
      <c r="BL621">
        <v>11000000</v>
      </c>
      <c r="BM621">
        <v>2011</v>
      </c>
      <c r="BN621">
        <v>6.7</v>
      </c>
      <c r="CA621" t="s">
        <v>14578</v>
      </c>
      <c r="CB621">
        <v>111</v>
      </c>
      <c r="CC621">
        <v>38317535</v>
      </c>
      <c r="CD621" t="s">
        <v>403</v>
      </c>
      <c r="CE621" t="s">
        <v>14580</v>
      </c>
      <c r="CF621" t="s">
        <v>36</v>
      </c>
      <c r="CG621" t="s">
        <v>55</v>
      </c>
      <c r="CH621">
        <v>11000000</v>
      </c>
      <c r="CI621">
        <v>2015</v>
      </c>
      <c r="CJ621">
        <v>7.5</v>
      </c>
      <c r="FV621" t="s">
        <v>4001</v>
      </c>
      <c r="FW621">
        <v>101</v>
      </c>
      <c r="FX621">
        <v>9714482</v>
      </c>
      <c r="FY621" t="s">
        <v>3748</v>
      </c>
      <c r="FZ621" t="s">
        <v>11249</v>
      </c>
      <c r="GA621" t="s">
        <v>36</v>
      </c>
      <c r="GB621" t="s">
        <v>37</v>
      </c>
      <c r="GC621">
        <v>20000000</v>
      </c>
      <c r="GD621">
        <v>1996</v>
      </c>
      <c r="GE621">
        <v>6.8</v>
      </c>
      <c r="HC621" t="s">
        <v>185</v>
      </c>
      <c r="HD621">
        <v>117</v>
      </c>
      <c r="HE621">
        <v>27000000</v>
      </c>
      <c r="HF621" t="s">
        <v>389</v>
      </c>
      <c r="HG621" t="s">
        <v>8958</v>
      </c>
      <c r="HH621" t="s">
        <v>36</v>
      </c>
      <c r="HI621" t="s">
        <v>37</v>
      </c>
      <c r="HJ621">
        <v>28000000</v>
      </c>
      <c r="HK621">
        <v>1982</v>
      </c>
      <c r="HL621">
        <v>8.1999999999999993</v>
      </c>
    </row>
    <row r="622" spans="2:220" x14ac:dyDescent="0.2">
      <c r="B622" t="s">
        <v>3878</v>
      </c>
      <c r="C622">
        <v>100</v>
      </c>
      <c r="D622">
        <v>29392418</v>
      </c>
      <c r="E622" t="s">
        <v>800</v>
      </c>
      <c r="F622" t="s">
        <v>14912</v>
      </c>
      <c r="G622" t="s">
        <v>36</v>
      </c>
      <c r="H622" t="s">
        <v>37</v>
      </c>
      <c r="I622">
        <v>10000000</v>
      </c>
      <c r="J622">
        <v>1994</v>
      </c>
      <c r="K622">
        <v>5.8</v>
      </c>
      <c r="M622" t="s">
        <v>2064</v>
      </c>
      <c r="N622">
        <v>104</v>
      </c>
      <c r="O622">
        <v>21413502</v>
      </c>
      <c r="P622" t="s">
        <v>4788</v>
      </c>
      <c r="Q622" t="s">
        <v>5503</v>
      </c>
      <c r="R622" t="s">
        <v>36</v>
      </c>
      <c r="S622" t="s">
        <v>37</v>
      </c>
      <c r="T622">
        <v>40000000</v>
      </c>
      <c r="U622">
        <v>1990</v>
      </c>
      <c r="V622">
        <v>6.3</v>
      </c>
      <c r="AT622" t="s">
        <v>4435</v>
      </c>
      <c r="AU622">
        <v>90</v>
      </c>
      <c r="AV622">
        <v>40485039</v>
      </c>
      <c r="AW622" t="s">
        <v>586</v>
      </c>
      <c r="AX622" t="s">
        <v>14838</v>
      </c>
      <c r="AY622" t="s">
        <v>36</v>
      </c>
      <c r="AZ622" t="s">
        <v>37</v>
      </c>
      <c r="BA622">
        <v>10000000</v>
      </c>
      <c r="BB622">
        <v>1989</v>
      </c>
      <c r="BC622">
        <v>6.9</v>
      </c>
      <c r="BE622" t="s">
        <v>3815</v>
      </c>
      <c r="BF622">
        <v>130</v>
      </c>
      <c r="BG622">
        <v>1987287</v>
      </c>
      <c r="BH622" t="s">
        <v>3817</v>
      </c>
      <c r="BI622" t="s">
        <v>3818</v>
      </c>
      <c r="BJ622" t="s">
        <v>36</v>
      </c>
      <c r="BK622" t="s">
        <v>55</v>
      </c>
      <c r="BL622">
        <v>50000000</v>
      </c>
      <c r="BM622">
        <v>2005</v>
      </c>
      <c r="BN622">
        <v>6.9</v>
      </c>
      <c r="CA622" t="s">
        <v>584</v>
      </c>
      <c r="CB622">
        <v>128</v>
      </c>
      <c r="CC622">
        <v>38297305</v>
      </c>
      <c r="CD622" t="s">
        <v>586</v>
      </c>
      <c r="CE622" t="s">
        <v>587</v>
      </c>
      <c r="CF622" t="s">
        <v>36</v>
      </c>
      <c r="CG622" t="s">
        <v>37</v>
      </c>
      <c r="CH622">
        <v>175000000</v>
      </c>
      <c r="CI622">
        <v>2013</v>
      </c>
      <c r="CJ622">
        <v>6.3</v>
      </c>
      <c r="FV622" t="s">
        <v>12956</v>
      </c>
      <c r="FW622">
        <v>112</v>
      </c>
      <c r="FX622">
        <v>9701559</v>
      </c>
      <c r="FY622" t="s">
        <v>4211</v>
      </c>
      <c r="FZ622" t="s">
        <v>21563</v>
      </c>
      <c r="GA622" t="s">
        <v>36</v>
      </c>
      <c r="GB622" t="s">
        <v>37</v>
      </c>
      <c r="GC622">
        <v>3500000</v>
      </c>
      <c r="GD622">
        <v>2010</v>
      </c>
      <c r="GE622">
        <v>7.4</v>
      </c>
      <c r="HC622" t="s">
        <v>5347</v>
      </c>
      <c r="HD622">
        <v>125</v>
      </c>
      <c r="HE622">
        <v>26616999</v>
      </c>
      <c r="HF622" t="s">
        <v>5348</v>
      </c>
      <c r="HG622" t="s">
        <v>5349</v>
      </c>
      <c r="HH622" t="s">
        <v>36</v>
      </c>
      <c r="HI622" t="s">
        <v>37</v>
      </c>
      <c r="HJ622">
        <v>40000000</v>
      </c>
      <c r="HK622">
        <v>2013</v>
      </c>
      <c r="HL622">
        <v>5.9</v>
      </c>
    </row>
    <row r="623" spans="2:220" x14ac:dyDescent="0.2">
      <c r="B623" t="s">
        <v>4315</v>
      </c>
      <c r="C623">
        <v>87</v>
      </c>
      <c r="D623">
        <v>29136626</v>
      </c>
      <c r="E623" t="s">
        <v>4318</v>
      </c>
      <c r="F623" t="s">
        <v>4319</v>
      </c>
      <c r="G623" t="s">
        <v>36</v>
      </c>
      <c r="H623" t="s">
        <v>37</v>
      </c>
      <c r="I623">
        <v>60000000</v>
      </c>
      <c r="J623">
        <v>2011</v>
      </c>
      <c r="K623">
        <v>5.7</v>
      </c>
      <c r="M623" t="s">
        <v>5928</v>
      </c>
      <c r="N623">
        <v>119</v>
      </c>
      <c r="O623">
        <v>21413105</v>
      </c>
      <c r="P623" t="s">
        <v>104</v>
      </c>
      <c r="Q623" t="s">
        <v>10986</v>
      </c>
      <c r="R623" t="s">
        <v>36</v>
      </c>
      <c r="S623" t="s">
        <v>368</v>
      </c>
      <c r="T623">
        <v>20000000</v>
      </c>
      <c r="U623">
        <v>1990</v>
      </c>
      <c r="V623">
        <v>6.8</v>
      </c>
      <c r="AT623" t="s">
        <v>12417</v>
      </c>
      <c r="AU623">
        <v>80</v>
      </c>
      <c r="AV623">
        <v>40363530</v>
      </c>
      <c r="AW623" t="s">
        <v>5163</v>
      </c>
      <c r="AX623" t="s">
        <v>12418</v>
      </c>
      <c r="AY623" t="s">
        <v>36</v>
      </c>
      <c r="AZ623" t="s">
        <v>37</v>
      </c>
      <c r="BA623">
        <v>16000000</v>
      </c>
      <c r="BB623">
        <v>2002</v>
      </c>
      <c r="BC623">
        <v>3.3</v>
      </c>
      <c r="BE623" t="s">
        <v>6571</v>
      </c>
      <c r="BF623">
        <v>116</v>
      </c>
      <c r="BG623">
        <v>1980338</v>
      </c>
      <c r="BH623" t="s">
        <v>2205</v>
      </c>
      <c r="BI623" t="s">
        <v>17899</v>
      </c>
      <c r="BJ623" t="s">
        <v>36</v>
      </c>
      <c r="BK623" t="s">
        <v>37</v>
      </c>
      <c r="BL623">
        <v>5000000</v>
      </c>
      <c r="BM623">
        <v>1998</v>
      </c>
      <c r="BN623">
        <v>7</v>
      </c>
      <c r="CA623" t="s">
        <v>6061</v>
      </c>
      <c r="CB623">
        <v>97</v>
      </c>
      <c r="CC623">
        <v>38201895</v>
      </c>
      <c r="CD623" t="s">
        <v>2475</v>
      </c>
      <c r="CE623" t="s">
        <v>14544</v>
      </c>
      <c r="CF623" t="s">
        <v>36</v>
      </c>
      <c r="CG623" t="s">
        <v>37</v>
      </c>
      <c r="CH623">
        <v>10500000</v>
      </c>
      <c r="CI623">
        <v>1999</v>
      </c>
      <c r="CJ623">
        <v>6.9</v>
      </c>
      <c r="FV623" t="s">
        <v>7496</v>
      </c>
      <c r="FW623">
        <v>77</v>
      </c>
      <c r="FX623">
        <v>9694105</v>
      </c>
      <c r="FY623" t="s">
        <v>498</v>
      </c>
      <c r="FZ623" t="s">
        <v>10474</v>
      </c>
      <c r="GA623" t="s">
        <v>36</v>
      </c>
      <c r="GB623" t="s">
        <v>37</v>
      </c>
      <c r="GC623">
        <v>22000000</v>
      </c>
      <c r="GD623">
        <v>1999</v>
      </c>
      <c r="GE623">
        <v>3.8</v>
      </c>
      <c r="HC623" t="s">
        <v>2329</v>
      </c>
      <c r="HD623">
        <v>130</v>
      </c>
      <c r="HE623">
        <v>26616590</v>
      </c>
      <c r="HF623" t="s">
        <v>3162</v>
      </c>
      <c r="HG623" t="s">
        <v>4331</v>
      </c>
      <c r="HH623" t="s">
        <v>36</v>
      </c>
      <c r="HI623" t="s">
        <v>55</v>
      </c>
      <c r="HJ623">
        <v>60000000</v>
      </c>
      <c r="HK623">
        <v>1997</v>
      </c>
      <c r="HL623">
        <v>6.7</v>
      </c>
    </row>
    <row r="624" spans="2:220" x14ac:dyDescent="0.2">
      <c r="B624" t="s">
        <v>1781</v>
      </c>
      <c r="C624">
        <v>93</v>
      </c>
      <c r="D624">
        <v>29113588</v>
      </c>
      <c r="E624" t="s">
        <v>333</v>
      </c>
      <c r="F624" t="s">
        <v>6079</v>
      </c>
      <c r="G624" t="s">
        <v>36</v>
      </c>
      <c r="H624" t="s">
        <v>37</v>
      </c>
      <c r="I624">
        <v>40000000</v>
      </c>
      <c r="J624">
        <v>2011</v>
      </c>
      <c r="K624">
        <v>6.6</v>
      </c>
      <c r="M624" t="s">
        <v>926</v>
      </c>
      <c r="N624">
        <v>88</v>
      </c>
      <c r="O624">
        <v>21379315</v>
      </c>
      <c r="P624" t="s">
        <v>928</v>
      </c>
      <c r="Q624" t="s">
        <v>929</v>
      </c>
      <c r="R624" t="s">
        <v>36</v>
      </c>
      <c r="S624" t="s">
        <v>37</v>
      </c>
      <c r="T624">
        <v>150000000</v>
      </c>
      <c r="U624">
        <v>2011</v>
      </c>
      <c r="V624">
        <v>5.4</v>
      </c>
      <c r="AT624" t="s">
        <v>7003</v>
      </c>
      <c r="AU624">
        <v>123</v>
      </c>
      <c r="AV624">
        <v>40334024</v>
      </c>
      <c r="AW624" t="s">
        <v>618</v>
      </c>
      <c r="AX624" t="s">
        <v>7004</v>
      </c>
      <c r="AY624" t="s">
        <v>36</v>
      </c>
      <c r="AZ624" t="s">
        <v>37</v>
      </c>
      <c r="BA624">
        <v>35000000</v>
      </c>
      <c r="BB624">
        <v>2001</v>
      </c>
      <c r="BC624">
        <v>6.2</v>
      </c>
      <c r="BE624" t="s">
        <v>13189</v>
      </c>
      <c r="BF624">
        <v>111</v>
      </c>
      <c r="BG624">
        <v>1954202</v>
      </c>
      <c r="BH624" t="s">
        <v>3786</v>
      </c>
      <c r="BI624" t="s">
        <v>13190</v>
      </c>
      <c r="BJ624" t="s">
        <v>36</v>
      </c>
      <c r="BK624" t="s">
        <v>37</v>
      </c>
      <c r="BL624">
        <v>15000000</v>
      </c>
      <c r="BM624">
        <v>1999</v>
      </c>
      <c r="BN624">
        <v>6.3</v>
      </c>
      <c r="CA624" t="s">
        <v>7437</v>
      </c>
      <c r="CB624">
        <v>97</v>
      </c>
      <c r="CC624">
        <v>38176108</v>
      </c>
      <c r="CD624" t="s">
        <v>61</v>
      </c>
      <c r="CE624" t="s">
        <v>13686</v>
      </c>
      <c r="CF624" t="s">
        <v>36</v>
      </c>
      <c r="CG624" t="s">
        <v>37</v>
      </c>
      <c r="CH624">
        <v>16000000</v>
      </c>
      <c r="CI624">
        <v>1999</v>
      </c>
      <c r="CJ624">
        <v>7.2</v>
      </c>
      <c r="FV624" t="s">
        <v>9591</v>
      </c>
      <c r="FW624">
        <v>96</v>
      </c>
      <c r="FX624">
        <v>9658370</v>
      </c>
      <c r="FY624" t="s">
        <v>9030</v>
      </c>
      <c r="FZ624" t="s">
        <v>17794</v>
      </c>
      <c r="GA624" t="s">
        <v>36</v>
      </c>
      <c r="GB624" t="s">
        <v>37</v>
      </c>
      <c r="GC624">
        <v>5000000</v>
      </c>
      <c r="GD624">
        <v>2016</v>
      </c>
      <c r="GE624">
        <v>4.5</v>
      </c>
      <c r="HC624" t="s">
        <v>13980</v>
      </c>
      <c r="HD624">
        <v>105</v>
      </c>
      <c r="HE624">
        <v>26589953</v>
      </c>
      <c r="HF624" t="s">
        <v>1744</v>
      </c>
      <c r="HG624" t="s">
        <v>13981</v>
      </c>
      <c r="HH624" t="s">
        <v>36</v>
      </c>
      <c r="HI624" t="s">
        <v>37</v>
      </c>
      <c r="HJ624">
        <v>10500000</v>
      </c>
      <c r="HK624">
        <v>2010</v>
      </c>
      <c r="HL624">
        <v>6.7</v>
      </c>
    </row>
    <row r="625" spans="2:220" x14ac:dyDescent="0.2">
      <c r="B625" t="s">
        <v>1882</v>
      </c>
      <c r="C625">
        <v>114</v>
      </c>
      <c r="D625">
        <v>28772222</v>
      </c>
      <c r="E625" t="s">
        <v>388</v>
      </c>
      <c r="F625" t="s">
        <v>1884</v>
      </c>
      <c r="G625" t="s">
        <v>36</v>
      </c>
      <c r="H625" t="s">
        <v>37</v>
      </c>
      <c r="I625">
        <v>105000000</v>
      </c>
      <c r="J625">
        <v>2015</v>
      </c>
      <c r="K625">
        <v>5.3</v>
      </c>
      <c r="M625" t="s">
        <v>2046</v>
      </c>
      <c r="N625">
        <v>113</v>
      </c>
      <c r="O625">
        <v>21009180</v>
      </c>
      <c r="P625" t="s">
        <v>534</v>
      </c>
      <c r="Q625" t="s">
        <v>3181</v>
      </c>
      <c r="R625" t="s">
        <v>36</v>
      </c>
      <c r="S625" t="s">
        <v>37</v>
      </c>
      <c r="T625">
        <v>45000000</v>
      </c>
      <c r="U625">
        <v>2004</v>
      </c>
      <c r="V625">
        <v>6.1</v>
      </c>
      <c r="AT625" t="s">
        <v>5266</v>
      </c>
      <c r="AU625">
        <v>108</v>
      </c>
      <c r="AV625">
        <v>40203020</v>
      </c>
      <c r="AW625" t="s">
        <v>434</v>
      </c>
      <c r="AX625" t="s">
        <v>5267</v>
      </c>
      <c r="AY625" t="s">
        <v>36</v>
      </c>
      <c r="AZ625" t="s">
        <v>55</v>
      </c>
      <c r="BA625">
        <v>40000000</v>
      </c>
      <c r="BB625">
        <v>2004</v>
      </c>
      <c r="BC625">
        <v>5.9</v>
      </c>
      <c r="BE625" t="s">
        <v>20788</v>
      </c>
      <c r="BF625">
        <v>98</v>
      </c>
      <c r="BG625">
        <v>1943649</v>
      </c>
      <c r="BH625" t="s">
        <v>20789</v>
      </c>
      <c r="BI625" t="s">
        <v>20790</v>
      </c>
      <c r="BJ625" t="s">
        <v>36</v>
      </c>
      <c r="BK625" t="s">
        <v>37</v>
      </c>
      <c r="BL625">
        <v>1700000</v>
      </c>
      <c r="BM625">
        <v>1999</v>
      </c>
      <c r="BN625">
        <v>6.3</v>
      </c>
      <c r="CA625" t="s">
        <v>2394</v>
      </c>
      <c r="CB625">
        <v>136</v>
      </c>
      <c r="CC625">
        <v>37901509</v>
      </c>
      <c r="CD625" t="s">
        <v>338</v>
      </c>
      <c r="CE625" t="s">
        <v>3429</v>
      </c>
      <c r="CF625" t="s">
        <v>36</v>
      </c>
      <c r="CG625" t="s">
        <v>37</v>
      </c>
      <c r="CH625">
        <v>70000000</v>
      </c>
      <c r="CI625">
        <v>1997</v>
      </c>
      <c r="CJ625">
        <v>7</v>
      </c>
      <c r="FV625" t="s">
        <v>10159</v>
      </c>
      <c r="FW625">
        <v>89</v>
      </c>
      <c r="FX625">
        <v>9639242</v>
      </c>
      <c r="FY625" t="s">
        <v>4400</v>
      </c>
      <c r="FZ625" t="s">
        <v>10160</v>
      </c>
      <c r="GA625" t="s">
        <v>36</v>
      </c>
      <c r="GB625" t="s">
        <v>37</v>
      </c>
      <c r="GC625">
        <v>24000000</v>
      </c>
      <c r="GD625">
        <v>2011</v>
      </c>
      <c r="GE625">
        <v>4.9000000000000004</v>
      </c>
      <c r="HC625" t="s">
        <v>15222</v>
      </c>
      <c r="HD625">
        <v>93</v>
      </c>
      <c r="HE625">
        <v>26583369</v>
      </c>
      <c r="HF625" t="s">
        <v>15224</v>
      </c>
      <c r="HG625" t="s">
        <v>15225</v>
      </c>
      <c r="HH625" t="s">
        <v>36</v>
      </c>
      <c r="HI625" t="s">
        <v>37</v>
      </c>
      <c r="HJ625">
        <v>10000000</v>
      </c>
      <c r="HK625">
        <v>2016</v>
      </c>
      <c r="HL625">
        <v>4.8</v>
      </c>
    </row>
    <row r="626" spans="2:220" x14ac:dyDescent="0.2">
      <c r="B626" t="s">
        <v>1882</v>
      </c>
      <c r="C626">
        <v>114</v>
      </c>
      <c r="D626">
        <v>28772222</v>
      </c>
      <c r="E626" t="s">
        <v>388</v>
      </c>
      <c r="F626" t="s">
        <v>1884</v>
      </c>
      <c r="G626" t="s">
        <v>36</v>
      </c>
      <c r="H626" t="s">
        <v>37</v>
      </c>
      <c r="I626">
        <v>105000000</v>
      </c>
      <c r="J626">
        <v>2015</v>
      </c>
      <c r="K626">
        <v>5.3</v>
      </c>
      <c r="M626" t="s">
        <v>16448</v>
      </c>
      <c r="N626">
        <v>125</v>
      </c>
      <c r="O626">
        <v>21000000</v>
      </c>
      <c r="P626" t="s">
        <v>199</v>
      </c>
      <c r="Q626" t="s">
        <v>16513</v>
      </c>
      <c r="R626" t="s">
        <v>36</v>
      </c>
      <c r="S626" t="s">
        <v>55</v>
      </c>
      <c r="T626">
        <v>13000000</v>
      </c>
      <c r="U626">
        <v>1974</v>
      </c>
      <c r="V626">
        <v>6.8</v>
      </c>
      <c r="AT626" t="s">
        <v>123</v>
      </c>
      <c r="AU626">
        <v>113</v>
      </c>
      <c r="AV626">
        <v>40137776</v>
      </c>
      <c r="AW626" t="s">
        <v>1247</v>
      </c>
      <c r="AX626" t="s">
        <v>8367</v>
      </c>
      <c r="AY626" t="s">
        <v>36</v>
      </c>
      <c r="AZ626" t="s">
        <v>37</v>
      </c>
      <c r="BA626">
        <v>38000000</v>
      </c>
      <c r="BB626">
        <v>2006</v>
      </c>
      <c r="BC626">
        <v>7.6</v>
      </c>
      <c r="BE626" t="s">
        <v>8038</v>
      </c>
      <c r="BF626">
        <v>106</v>
      </c>
      <c r="BG626">
        <v>1939441</v>
      </c>
      <c r="BH626" t="s">
        <v>220</v>
      </c>
      <c r="BI626" t="s">
        <v>15253</v>
      </c>
      <c r="BJ626" t="s">
        <v>36</v>
      </c>
      <c r="BK626" t="s">
        <v>37</v>
      </c>
      <c r="BL626">
        <v>10000000</v>
      </c>
      <c r="BM626">
        <v>2012</v>
      </c>
      <c r="BN626">
        <v>6.9</v>
      </c>
      <c r="CA626" t="s">
        <v>7642</v>
      </c>
      <c r="CB626">
        <v>115</v>
      </c>
      <c r="CC626">
        <v>37877959</v>
      </c>
      <c r="CD626" t="s">
        <v>7643</v>
      </c>
      <c r="CE626" t="s">
        <v>12824</v>
      </c>
      <c r="CF626" t="s">
        <v>36</v>
      </c>
      <c r="CG626" t="s">
        <v>37</v>
      </c>
      <c r="CH626">
        <v>15000000</v>
      </c>
      <c r="CI626">
        <v>2014</v>
      </c>
      <c r="CJ626">
        <v>7.1</v>
      </c>
      <c r="FV626" t="s">
        <v>20224</v>
      </c>
      <c r="FW626">
        <v>108</v>
      </c>
      <c r="FX626">
        <v>9600000</v>
      </c>
      <c r="FY626" t="s">
        <v>117</v>
      </c>
      <c r="FZ626" t="s">
        <v>22040</v>
      </c>
      <c r="GA626" t="s">
        <v>36</v>
      </c>
      <c r="GB626" t="s">
        <v>37</v>
      </c>
      <c r="GC626">
        <v>910000</v>
      </c>
      <c r="GD626">
        <v>1954</v>
      </c>
      <c r="GE626">
        <v>8.1999999999999993</v>
      </c>
      <c r="HC626" t="s">
        <v>1309</v>
      </c>
      <c r="HD626">
        <v>98</v>
      </c>
      <c r="HE626">
        <v>26536120</v>
      </c>
      <c r="HF626" t="s">
        <v>1690</v>
      </c>
      <c r="HG626" t="s">
        <v>5354</v>
      </c>
      <c r="HH626" t="s">
        <v>36</v>
      </c>
      <c r="HI626" t="s">
        <v>765</v>
      </c>
      <c r="HJ626">
        <v>50000000</v>
      </c>
      <c r="HK626">
        <v>2003</v>
      </c>
      <c r="HL626">
        <v>6.5</v>
      </c>
    </row>
    <row r="627" spans="2:220" x14ac:dyDescent="0.2">
      <c r="B627" t="s">
        <v>9029</v>
      </c>
      <c r="C627">
        <v>103</v>
      </c>
      <c r="D627">
        <v>28751715</v>
      </c>
      <c r="E627" t="s">
        <v>487</v>
      </c>
      <c r="F627" t="s">
        <v>9031</v>
      </c>
      <c r="G627" t="s">
        <v>36</v>
      </c>
      <c r="H627" t="s">
        <v>37</v>
      </c>
      <c r="I627">
        <v>28000000</v>
      </c>
      <c r="J627">
        <v>2013</v>
      </c>
      <c r="K627">
        <v>6.6</v>
      </c>
      <c r="M627" t="s">
        <v>5380</v>
      </c>
      <c r="N627">
        <v>87</v>
      </c>
      <c r="O627">
        <v>20999103</v>
      </c>
      <c r="P627" t="s">
        <v>545</v>
      </c>
      <c r="Q627" t="s">
        <v>6748</v>
      </c>
      <c r="R627" t="s">
        <v>36</v>
      </c>
      <c r="S627" t="s">
        <v>37</v>
      </c>
      <c r="T627">
        <v>40000000</v>
      </c>
      <c r="U627">
        <v>2009</v>
      </c>
      <c r="V627">
        <v>7.8</v>
      </c>
      <c r="AT627" t="s">
        <v>17780</v>
      </c>
      <c r="AU627">
        <v>86</v>
      </c>
      <c r="AV627">
        <v>40041683</v>
      </c>
      <c r="AW627" t="s">
        <v>9686</v>
      </c>
      <c r="AX627" t="s">
        <v>19797</v>
      </c>
      <c r="AY627" t="s">
        <v>36</v>
      </c>
      <c r="AZ627" t="s">
        <v>37</v>
      </c>
      <c r="BA627">
        <v>2500000</v>
      </c>
      <c r="BB627">
        <v>2013</v>
      </c>
      <c r="BC627">
        <v>5.0999999999999996</v>
      </c>
      <c r="BE627" t="s">
        <v>9945</v>
      </c>
      <c r="BF627">
        <v>104</v>
      </c>
      <c r="BG627">
        <v>1900725</v>
      </c>
      <c r="BH627" t="s">
        <v>388</v>
      </c>
      <c r="BI627" t="s">
        <v>11405</v>
      </c>
      <c r="BJ627" t="s">
        <v>36</v>
      </c>
      <c r="BK627" t="s">
        <v>368</v>
      </c>
      <c r="BL627">
        <v>2000000</v>
      </c>
      <c r="BM627">
        <v>2005</v>
      </c>
      <c r="BN627">
        <v>7.4</v>
      </c>
      <c r="CA627" t="s">
        <v>12874</v>
      </c>
      <c r="CB627">
        <v>110</v>
      </c>
      <c r="CC627">
        <v>37766350</v>
      </c>
      <c r="CD627" t="s">
        <v>4502</v>
      </c>
      <c r="CE627" t="s">
        <v>14558</v>
      </c>
      <c r="CF627" t="s">
        <v>36</v>
      </c>
      <c r="CG627" t="s">
        <v>37</v>
      </c>
      <c r="CH627">
        <v>11000000</v>
      </c>
      <c r="CI627">
        <v>2008</v>
      </c>
      <c r="CJ627">
        <v>7.3</v>
      </c>
      <c r="FV627" t="s">
        <v>15126</v>
      </c>
      <c r="FW627">
        <v>130</v>
      </c>
      <c r="FX627">
        <v>9473382</v>
      </c>
      <c r="FY627" t="s">
        <v>15129</v>
      </c>
      <c r="FZ627" t="s">
        <v>15130</v>
      </c>
      <c r="GA627" t="s">
        <v>1462</v>
      </c>
      <c r="GB627" t="s">
        <v>266</v>
      </c>
      <c r="GC627">
        <v>10000000</v>
      </c>
      <c r="GD627">
        <v>1998</v>
      </c>
      <c r="GE627">
        <v>7.7</v>
      </c>
      <c r="HC627" t="s">
        <v>5126</v>
      </c>
      <c r="HD627">
        <v>114</v>
      </c>
      <c r="HE627">
        <v>26442251</v>
      </c>
      <c r="HF627" t="s">
        <v>226</v>
      </c>
      <c r="HG627" t="s">
        <v>5398</v>
      </c>
      <c r="HH627" t="s">
        <v>36</v>
      </c>
      <c r="HI627" t="s">
        <v>37</v>
      </c>
      <c r="HJ627">
        <v>50000000</v>
      </c>
      <c r="HK627">
        <v>2015</v>
      </c>
      <c r="HL627">
        <v>6.6</v>
      </c>
    </row>
    <row r="628" spans="2:220" x14ac:dyDescent="0.2">
      <c r="B628" t="s">
        <v>13896</v>
      </c>
      <c r="C628">
        <v>90</v>
      </c>
      <c r="D628">
        <v>28399192</v>
      </c>
      <c r="E628" t="s">
        <v>13898</v>
      </c>
      <c r="F628" t="s">
        <v>13899</v>
      </c>
      <c r="G628" t="s">
        <v>36</v>
      </c>
      <c r="H628" t="s">
        <v>368</v>
      </c>
      <c r="I628">
        <v>13000000</v>
      </c>
      <c r="J628">
        <v>2002</v>
      </c>
      <c r="K628">
        <v>5.4</v>
      </c>
      <c r="M628" t="s">
        <v>12921</v>
      </c>
      <c r="N628">
        <v>95</v>
      </c>
      <c r="O628">
        <v>20998709</v>
      </c>
      <c r="P628" t="s">
        <v>3383</v>
      </c>
      <c r="Q628" t="s">
        <v>12923</v>
      </c>
      <c r="R628" t="s">
        <v>36</v>
      </c>
      <c r="S628" t="s">
        <v>37</v>
      </c>
      <c r="T628">
        <v>15000000</v>
      </c>
      <c r="U628">
        <v>2006</v>
      </c>
      <c r="V628">
        <v>6.2</v>
      </c>
      <c r="AT628" t="s">
        <v>9565</v>
      </c>
      <c r="AU628">
        <v>85</v>
      </c>
      <c r="AV628">
        <v>39880476</v>
      </c>
      <c r="AW628" t="s">
        <v>1230</v>
      </c>
      <c r="AX628" t="s">
        <v>9567</v>
      </c>
      <c r="AY628" t="s">
        <v>36</v>
      </c>
      <c r="AZ628" t="s">
        <v>37</v>
      </c>
      <c r="BA628">
        <v>25000000</v>
      </c>
      <c r="BB628">
        <v>2002</v>
      </c>
      <c r="BC628">
        <v>5.2</v>
      </c>
      <c r="BE628" t="s">
        <v>5079</v>
      </c>
      <c r="BF628">
        <v>132</v>
      </c>
      <c r="BG628">
        <v>1865774</v>
      </c>
      <c r="BH628" t="s">
        <v>59</v>
      </c>
      <c r="BI628" t="s">
        <v>9837</v>
      </c>
      <c r="BJ628" t="s">
        <v>36</v>
      </c>
      <c r="BK628" t="s">
        <v>55</v>
      </c>
      <c r="BL628">
        <v>30000000</v>
      </c>
      <c r="BM628">
        <v>2015</v>
      </c>
      <c r="BN628">
        <v>7</v>
      </c>
      <c r="CA628" t="s">
        <v>5278</v>
      </c>
      <c r="CB628">
        <v>103</v>
      </c>
      <c r="CC628">
        <v>37752931</v>
      </c>
      <c r="CD628" t="s">
        <v>80</v>
      </c>
      <c r="CE628" t="s">
        <v>6540</v>
      </c>
      <c r="CF628" t="s">
        <v>36</v>
      </c>
      <c r="CG628" t="s">
        <v>37</v>
      </c>
      <c r="CH628">
        <v>40000000</v>
      </c>
      <c r="CI628">
        <v>2000</v>
      </c>
      <c r="CJ628">
        <v>5.5</v>
      </c>
      <c r="FV628" t="s">
        <v>18748</v>
      </c>
      <c r="FW628">
        <v>96</v>
      </c>
      <c r="FX628">
        <v>9449219</v>
      </c>
      <c r="FY628" t="s">
        <v>6875</v>
      </c>
      <c r="FZ628" t="s">
        <v>18927</v>
      </c>
      <c r="GA628" t="s">
        <v>36</v>
      </c>
      <c r="GB628" t="s">
        <v>37</v>
      </c>
      <c r="GC628">
        <v>3500000</v>
      </c>
      <c r="GD628">
        <v>1996</v>
      </c>
      <c r="GE628">
        <v>6.1</v>
      </c>
      <c r="HC628" t="s">
        <v>12886</v>
      </c>
      <c r="HD628">
        <v>90</v>
      </c>
      <c r="HE628">
        <v>26421314</v>
      </c>
      <c r="HF628" t="s">
        <v>12889</v>
      </c>
      <c r="HG628" t="s">
        <v>12890</v>
      </c>
      <c r="HH628" t="s">
        <v>36</v>
      </c>
      <c r="HI628" t="s">
        <v>37</v>
      </c>
      <c r="HJ628">
        <v>15000000</v>
      </c>
      <c r="HK628">
        <v>2000</v>
      </c>
      <c r="HL628">
        <v>4</v>
      </c>
    </row>
    <row r="629" spans="2:220" x14ac:dyDescent="0.2">
      <c r="B629" t="s">
        <v>258</v>
      </c>
      <c r="C629">
        <v>97</v>
      </c>
      <c r="D629">
        <v>28328132</v>
      </c>
      <c r="E629" t="s">
        <v>491</v>
      </c>
      <c r="F629" t="s">
        <v>4525</v>
      </c>
      <c r="G629" t="s">
        <v>36</v>
      </c>
      <c r="H629" t="s">
        <v>37</v>
      </c>
      <c r="I629">
        <v>58000000</v>
      </c>
      <c r="J629">
        <v>2004</v>
      </c>
      <c r="K629">
        <v>6.3</v>
      </c>
      <c r="M629" t="s">
        <v>2841</v>
      </c>
      <c r="N629">
        <v>91</v>
      </c>
      <c r="O629">
        <v>20950820</v>
      </c>
      <c r="P629" t="s">
        <v>498</v>
      </c>
      <c r="Q629" t="s">
        <v>2843</v>
      </c>
      <c r="R629" t="s">
        <v>36</v>
      </c>
      <c r="S629" t="s">
        <v>765</v>
      </c>
      <c r="T629">
        <v>80000000</v>
      </c>
      <c r="U629">
        <v>2003</v>
      </c>
      <c r="V629">
        <v>5.7</v>
      </c>
      <c r="AT629" t="s">
        <v>4216</v>
      </c>
      <c r="AU629">
        <v>98</v>
      </c>
      <c r="AV629">
        <v>39800000</v>
      </c>
      <c r="AW629" t="s">
        <v>545</v>
      </c>
      <c r="AX629" t="s">
        <v>17010</v>
      </c>
      <c r="AY629" t="s">
        <v>36</v>
      </c>
      <c r="AZ629" t="s">
        <v>37</v>
      </c>
      <c r="BA629">
        <v>6000000</v>
      </c>
      <c r="BB629">
        <v>1980</v>
      </c>
      <c r="BC629">
        <v>7.4</v>
      </c>
      <c r="BE629" t="s">
        <v>16429</v>
      </c>
      <c r="BF629">
        <v>97</v>
      </c>
      <c r="BG629">
        <v>1818681</v>
      </c>
      <c r="BH629" t="s">
        <v>2868</v>
      </c>
      <c r="BI629" t="s">
        <v>16430</v>
      </c>
      <c r="BJ629" t="s">
        <v>36</v>
      </c>
      <c r="BK629" t="s">
        <v>55</v>
      </c>
      <c r="BL629">
        <v>7300000</v>
      </c>
      <c r="BM629">
        <v>2009</v>
      </c>
      <c r="BN629">
        <v>7.2</v>
      </c>
      <c r="CA629" t="s">
        <v>9708</v>
      </c>
      <c r="CB629">
        <v>121</v>
      </c>
      <c r="CC629">
        <v>37738400</v>
      </c>
      <c r="CD629" t="s">
        <v>351</v>
      </c>
      <c r="CE629" t="s">
        <v>9709</v>
      </c>
      <c r="CF629" t="s">
        <v>36</v>
      </c>
      <c r="CG629" t="s">
        <v>37</v>
      </c>
      <c r="CH629">
        <v>25000000</v>
      </c>
      <c r="CI629">
        <v>2013</v>
      </c>
      <c r="CJ629">
        <v>7.3</v>
      </c>
      <c r="FV629" t="s">
        <v>16190</v>
      </c>
      <c r="FW629">
        <v>85</v>
      </c>
      <c r="FX629">
        <v>9437933</v>
      </c>
      <c r="FY629" t="s">
        <v>23568</v>
      </c>
      <c r="FZ629" t="s">
        <v>23569</v>
      </c>
      <c r="GA629" t="s">
        <v>36</v>
      </c>
      <c r="GB629" t="s">
        <v>7985</v>
      </c>
      <c r="GC629">
        <v>180000</v>
      </c>
      <c r="GD629">
        <v>2007</v>
      </c>
      <c r="GE629">
        <v>7.9</v>
      </c>
      <c r="HC629" t="s">
        <v>505</v>
      </c>
      <c r="HD629">
        <v>109</v>
      </c>
      <c r="HE629">
        <v>26415649</v>
      </c>
      <c r="HF629" t="s">
        <v>586</v>
      </c>
      <c r="HG629" t="s">
        <v>10949</v>
      </c>
      <c r="HH629" t="s">
        <v>36</v>
      </c>
      <c r="HI629" t="s">
        <v>37</v>
      </c>
      <c r="HJ629">
        <v>20000000</v>
      </c>
      <c r="HK629">
        <v>2008</v>
      </c>
      <c r="HL629">
        <v>6.8</v>
      </c>
    </row>
    <row r="630" spans="2:220" x14ac:dyDescent="0.2">
      <c r="B630" t="s">
        <v>2941</v>
      </c>
      <c r="C630">
        <v>106</v>
      </c>
      <c r="D630">
        <v>28064226</v>
      </c>
      <c r="E630" t="s">
        <v>7548</v>
      </c>
      <c r="F630" t="s">
        <v>7549</v>
      </c>
      <c r="G630" t="s">
        <v>36</v>
      </c>
      <c r="H630" t="s">
        <v>37</v>
      </c>
      <c r="I630">
        <v>35000000</v>
      </c>
      <c r="J630">
        <v>2011</v>
      </c>
      <c r="K630">
        <v>5</v>
      </c>
      <c r="M630" t="s">
        <v>6154</v>
      </c>
      <c r="N630">
        <v>104</v>
      </c>
      <c r="O630">
        <v>20915465</v>
      </c>
      <c r="P630" t="s">
        <v>2396</v>
      </c>
      <c r="Q630" t="s">
        <v>6156</v>
      </c>
      <c r="R630" t="s">
        <v>36</v>
      </c>
      <c r="S630" t="s">
        <v>55</v>
      </c>
      <c r="T630">
        <v>42000000</v>
      </c>
      <c r="U630">
        <v>1993</v>
      </c>
      <c r="V630">
        <v>4</v>
      </c>
      <c r="AT630" t="s">
        <v>8380</v>
      </c>
      <c r="AU630">
        <v>93</v>
      </c>
      <c r="AV630">
        <v>39737645</v>
      </c>
      <c r="AW630" t="s">
        <v>4644</v>
      </c>
      <c r="AX630" t="s">
        <v>10805</v>
      </c>
      <c r="AY630" t="s">
        <v>36</v>
      </c>
      <c r="AZ630" t="s">
        <v>37</v>
      </c>
      <c r="BA630">
        <v>20000000</v>
      </c>
      <c r="BB630">
        <v>2007</v>
      </c>
      <c r="BC630">
        <v>2.2999999999999998</v>
      </c>
      <c r="BE630" t="s">
        <v>4948</v>
      </c>
      <c r="BF630">
        <v>104</v>
      </c>
      <c r="BG630">
        <v>1789892</v>
      </c>
      <c r="BH630" t="s">
        <v>791</v>
      </c>
      <c r="BI630" t="s">
        <v>16156</v>
      </c>
      <c r="BJ630" t="s">
        <v>36</v>
      </c>
      <c r="BK630" t="s">
        <v>765</v>
      </c>
      <c r="BL630">
        <v>8000000</v>
      </c>
      <c r="BM630">
        <v>1998</v>
      </c>
      <c r="BN630">
        <v>6.6</v>
      </c>
      <c r="CA630" t="s">
        <v>9514</v>
      </c>
      <c r="CB630">
        <v>133</v>
      </c>
      <c r="CC630">
        <v>37721949</v>
      </c>
      <c r="CD630" t="s">
        <v>5948</v>
      </c>
      <c r="CE630" t="s">
        <v>10579</v>
      </c>
      <c r="CF630" t="s">
        <v>36</v>
      </c>
      <c r="CG630" t="s">
        <v>37</v>
      </c>
      <c r="CI630">
        <v>2010</v>
      </c>
      <c r="CJ630">
        <v>6</v>
      </c>
      <c r="FV630" t="s">
        <v>47</v>
      </c>
      <c r="FW630">
        <v>98</v>
      </c>
      <c r="FX630">
        <v>9430988</v>
      </c>
      <c r="FY630" t="s">
        <v>1800</v>
      </c>
      <c r="FZ630" t="s">
        <v>10602</v>
      </c>
      <c r="GA630" t="s">
        <v>36</v>
      </c>
      <c r="GB630" t="s">
        <v>37</v>
      </c>
      <c r="GC630">
        <v>17000000</v>
      </c>
      <c r="GD630">
        <v>2009</v>
      </c>
      <c r="GE630">
        <v>7.1</v>
      </c>
      <c r="HC630" t="s">
        <v>6169</v>
      </c>
      <c r="HD630">
        <v>91</v>
      </c>
      <c r="HE630">
        <v>26404753</v>
      </c>
      <c r="HF630" t="s">
        <v>6155</v>
      </c>
      <c r="HG630" t="s">
        <v>6171</v>
      </c>
      <c r="HH630" t="s">
        <v>36</v>
      </c>
      <c r="HI630" t="s">
        <v>37</v>
      </c>
      <c r="HJ630">
        <v>40000000</v>
      </c>
      <c r="HK630">
        <v>2012</v>
      </c>
      <c r="HL630">
        <v>5.3</v>
      </c>
    </row>
    <row r="631" spans="2:220" x14ac:dyDescent="0.2">
      <c r="B631" t="s">
        <v>248</v>
      </c>
      <c r="C631">
        <v>101</v>
      </c>
      <c r="D631">
        <v>28045540</v>
      </c>
      <c r="E631" t="s">
        <v>555</v>
      </c>
      <c r="F631" t="s">
        <v>3782</v>
      </c>
      <c r="G631" t="s">
        <v>36</v>
      </c>
      <c r="H631" t="s">
        <v>37</v>
      </c>
      <c r="I631">
        <v>65000000</v>
      </c>
      <c r="J631">
        <v>2005</v>
      </c>
      <c r="K631">
        <v>6.1</v>
      </c>
      <c r="M631" t="s">
        <v>10257</v>
      </c>
      <c r="N631">
        <v>92</v>
      </c>
      <c r="O631">
        <v>20763013</v>
      </c>
      <c r="P631" t="s">
        <v>10258</v>
      </c>
      <c r="Q631" t="s">
        <v>10259</v>
      </c>
      <c r="R631" t="s">
        <v>36</v>
      </c>
      <c r="S631" t="s">
        <v>37</v>
      </c>
      <c r="T631">
        <v>23000000</v>
      </c>
      <c r="U631">
        <v>1987</v>
      </c>
      <c r="V631">
        <v>2.8</v>
      </c>
      <c r="AT631" t="s">
        <v>7111</v>
      </c>
      <c r="AU631">
        <v>104</v>
      </c>
      <c r="AV631">
        <v>39692139</v>
      </c>
      <c r="AW631" t="s">
        <v>80</v>
      </c>
      <c r="AX631" t="s">
        <v>7409</v>
      </c>
      <c r="AY631" t="s">
        <v>36</v>
      </c>
      <c r="AZ631" t="s">
        <v>37</v>
      </c>
      <c r="BA631">
        <v>35000000</v>
      </c>
      <c r="BB631">
        <v>2004</v>
      </c>
      <c r="BC631">
        <v>6.2</v>
      </c>
      <c r="BE631" t="s">
        <v>10016</v>
      </c>
      <c r="BF631">
        <v>122</v>
      </c>
      <c r="BG631">
        <v>1697956</v>
      </c>
      <c r="BH631" t="s">
        <v>703</v>
      </c>
      <c r="BI631" t="s">
        <v>10017</v>
      </c>
      <c r="BJ631" t="s">
        <v>36</v>
      </c>
      <c r="BK631" t="s">
        <v>37</v>
      </c>
      <c r="BL631">
        <v>20000000</v>
      </c>
      <c r="BM631">
        <v>2009</v>
      </c>
      <c r="BN631">
        <v>6.7</v>
      </c>
      <c r="CA631" t="s">
        <v>5645</v>
      </c>
      <c r="CB631">
        <v>98</v>
      </c>
      <c r="CC631">
        <v>37707719</v>
      </c>
      <c r="CD631" t="s">
        <v>811</v>
      </c>
      <c r="CE631" t="s">
        <v>14166</v>
      </c>
      <c r="CF631" t="s">
        <v>36</v>
      </c>
      <c r="CG631" t="s">
        <v>55</v>
      </c>
      <c r="CH631">
        <v>12000000</v>
      </c>
      <c r="CI631">
        <v>2013</v>
      </c>
      <c r="CJ631">
        <v>7.6</v>
      </c>
      <c r="FV631" t="s">
        <v>7633</v>
      </c>
      <c r="FW631">
        <v>118</v>
      </c>
      <c r="FX631">
        <v>9170214</v>
      </c>
      <c r="FY631" t="s">
        <v>42</v>
      </c>
      <c r="FZ631" t="s">
        <v>14625</v>
      </c>
      <c r="GA631" t="s">
        <v>36</v>
      </c>
      <c r="GB631" t="s">
        <v>37</v>
      </c>
      <c r="GC631">
        <v>11000000</v>
      </c>
      <c r="GD631">
        <v>1993</v>
      </c>
      <c r="GE631">
        <v>7.8</v>
      </c>
      <c r="HC631" t="s">
        <v>3692</v>
      </c>
      <c r="HD631">
        <v>110</v>
      </c>
      <c r="HE631">
        <v>26199517</v>
      </c>
      <c r="HF631" t="s">
        <v>3692</v>
      </c>
      <c r="HG631" t="s">
        <v>5358</v>
      </c>
      <c r="HH631" t="s">
        <v>36</v>
      </c>
      <c r="HI631" t="s">
        <v>37</v>
      </c>
      <c r="HJ631">
        <v>50000000</v>
      </c>
      <c r="HK631">
        <v>2002</v>
      </c>
      <c r="HL631">
        <v>6.4</v>
      </c>
    </row>
    <row r="632" spans="2:220" x14ac:dyDescent="0.2">
      <c r="B632" t="s">
        <v>3442</v>
      </c>
      <c r="C632">
        <v>113</v>
      </c>
      <c r="D632">
        <v>28031250</v>
      </c>
      <c r="E632" t="s">
        <v>1070</v>
      </c>
      <c r="F632" t="s">
        <v>3445</v>
      </c>
      <c r="G632" t="s">
        <v>36</v>
      </c>
      <c r="H632" t="s">
        <v>55</v>
      </c>
      <c r="I632">
        <v>60000000</v>
      </c>
      <c r="J632">
        <v>2005</v>
      </c>
      <c r="K632">
        <v>5.2</v>
      </c>
      <c r="M632" t="s">
        <v>2329</v>
      </c>
      <c r="N632">
        <v>110</v>
      </c>
      <c r="O632">
        <v>20315324</v>
      </c>
      <c r="P632" t="s">
        <v>1970</v>
      </c>
      <c r="Q632" t="s">
        <v>2330</v>
      </c>
      <c r="R632" t="s">
        <v>36</v>
      </c>
      <c r="S632" t="s">
        <v>765</v>
      </c>
      <c r="T632">
        <v>75000000</v>
      </c>
      <c r="U632">
        <v>2011</v>
      </c>
      <c r="V632">
        <v>5.8</v>
      </c>
      <c r="AT632" t="s">
        <v>4064</v>
      </c>
      <c r="AU632">
        <v>96</v>
      </c>
      <c r="AV632">
        <v>39514713</v>
      </c>
      <c r="AW632" t="s">
        <v>3726</v>
      </c>
      <c r="AX632" t="s">
        <v>8926</v>
      </c>
      <c r="AY632" t="s">
        <v>36</v>
      </c>
      <c r="AZ632" t="s">
        <v>37</v>
      </c>
      <c r="BA632">
        <v>28000000</v>
      </c>
      <c r="BB632">
        <v>1993</v>
      </c>
      <c r="BC632">
        <v>6.7</v>
      </c>
      <c r="BE632" t="s">
        <v>12549</v>
      </c>
      <c r="BF632">
        <v>97</v>
      </c>
      <c r="BG632">
        <v>1686429</v>
      </c>
      <c r="BH632" t="s">
        <v>2708</v>
      </c>
      <c r="BI632" t="s">
        <v>12551</v>
      </c>
      <c r="BJ632" t="s">
        <v>36</v>
      </c>
      <c r="BK632" t="s">
        <v>37</v>
      </c>
      <c r="BL632">
        <v>16000000</v>
      </c>
      <c r="BM632">
        <v>1997</v>
      </c>
      <c r="BN632">
        <v>2.8</v>
      </c>
      <c r="CA632" t="s">
        <v>7300</v>
      </c>
      <c r="CB632">
        <v>124</v>
      </c>
      <c r="CC632">
        <v>37672350</v>
      </c>
      <c r="CD632" t="s">
        <v>10821</v>
      </c>
      <c r="CE632" t="s">
        <v>10822</v>
      </c>
      <c r="CF632" t="s">
        <v>36</v>
      </c>
      <c r="CG632" t="s">
        <v>37</v>
      </c>
      <c r="CH632">
        <v>20000000</v>
      </c>
      <c r="CI632">
        <v>1998</v>
      </c>
      <c r="CJ632">
        <v>5.5</v>
      </c>
      <c r="FV632" t="s">
        <v>16584</v>
      </c>
      <c r="FW632">
        <v>99</v>
      </c>
      <c r="FX632">
        <v>9166863</v>
      </c>
      <c r="FY632" t="s">
        <v>434</v>
      </c>
      <c r="FZ632" t="s">
        <v>16586</v>
      </c>
      <c r="GA632" t="s">
        <v>36</v>
      </c>
      <c r="GB632" t="s">
        <v>37</v>
      </c>
      <c r="GC632">
        <v>7000000</v>
      </c>
      <c r="GD632">
        <v>2009</v>
      </c>
      <c r="GE632">
        <v>7.6</v>
      </c>
      <c r="HC632" t="s">
        <v>3086</v>
      </c>
      <c r="HD632">
        <v>109</v>
      </c>
      <c r="HE632">
        <v>26183197</v>
      </c>
      <c r="HF632" t="s">
        <v>335</v>
      </c>
      <c r="HG632" t="s">
        <v>7193</v>
      </c>
      <c r="HH632" t="s">
        <v>36</v>
      </c>
      <c r="HI632" t="s">
        <v>37</v>
      </c>
      <c r="HJ632">
        <v>36000000</v>
      </c>
      <c r="HK632">
        <v>2003</v>
      </c>
      <c r="HL632">
        <v>6.1</v>
      </c>
    </row>
    <row r="633" spans="2:220" x14ac:dyDescent="0.2">
      <c r="B633" t="s">
        <v>5474</v>
      </c>
      <c r="C633">
        <v>107</v>
      </c>
      <c r="D633">
        <v>28014536</v>
      </c>
      <c r="E633" t="s">
        <v>3488</v>
      </c>
      <c r="F633" t="s">
        <v>12878</v>
      </c>
      <c r="G633" t="s">
        <v>36</v>
      </c>
      <c r="H633" t="s">
        <v>37</v>
      </c>
      <c r="I633">
        <v>15000000</v>
      </c>
      <c r="J633">
        <v>1997</v>
      </c>
      <c r="K633">
        <v>7.4</v>
      </c>
      <c r="M633" t="s">
        <v>9349</v>
      </c>
      <c r="N633">
        <v>95</v>
      </c>
      <c r="O633">
        <v>20047715</v>
      </c>
      <c r="P633" t="s">
        <v>9352</v>
      </c>
      <c r="Q633" t="s">
        <v>9353</v>
      </c>
      <c r="R633" t="s">
        <v>36</v>
      </c>
      <c r="S633" t="s">
        <v>37</v>
      </c>
      <c r="T633">
        <v>25530000</v>
      </c>
      <c r="U633">
        <v>1996</v>
      </c>
      <c r="V633">
        <v>5.2</v>
      </c>
      <c r="AT633" t="s">
        <v>2783</v>
      </c>
      <c r="AU633">
        <v>90</v>
      </c>
      <c r="AV633">
        <v>39442871</v>
      </c>
      <c r="AW633" t="s">
        <v>2178</v>
      </c>
      <c r="AX633" t="s">
        <v>2785</v>
      </c>
      <c r="AY633" t="s">
        <v>36</v>
      </c>
      <c r="AZ633" t="s">
        <v>37</v>
      </c>
      <c r="BA633">
        <v>80000000</v>
      </c>
      <c r="BB633">
        <v>2000</v>
      </c>
      <c r="BC633">
        <v>5.3</v>
      </c>
      <c r="BE633" t="s">
        <v>15246</v>
      </c>
      <c r="BF633">
        <v>101</v>
      </c>
      <c r="BG633">
        <v>1631839</v>
      </c>
      <c r="BH633" t="s">
        <v>226</v>
      </c>
      <c r="BI633" t="s">
        <v>15247</v>
      </c>
      <c r="BJ633" t="s">
        <v>36</v>
      </c>
      <c r="BK633" t="s">
        <v>37</v>
      </c>
      <c r="BL633">
        <v>10000000</v>
      </c>
      <c r="BM633">
        <v>2000</v>
      </c>
      <c r="BN633">
        <v>5.7</v>
      </c>
      <c r="CA633" t="s">
        <v>376</v>
      </c>
      <c r="CB633">
        <v>112</v>
      </c>
      <c r="CC633">
        <v>37623143</v>
      </c>
      <c r="CD633" t="s">
        <v>12423</v>
      </c>
      <c r="CE633" t="s">
        <v>12424</v>
      </c>
      <c r="CF633" t="s">
        <v>2776</v>
      </c>
      <c r="CG633" t="s">
        <v>3569</v>
      </c>
      <c r="CH633">
        <v>13500000</v>
      </c>
      <c r="CI633">
        <v>2006</v>
      </c>
      <c r="CJ633">
        <v>8.1999999999999993</v>
      </c>
      <c r="FV633" t="s">
        <v>13118</v>
      </c>
      <c r="FW633">
        <v>95</v>
      </c>
      <c r="FX633">
        <v>9123834</v>
      </c>
      <c r="FY633" t="s">
        <v>9779</v>
      </c>
      <c r="FZ633" t="s">
        <v>13119</v>
      </c>
      <c r="GA633" t="s">
        <v>36</v>
      </c>
      <c r="GB633" t="s">
        <v>37</v>
      </c>
      <c r="GC633">
        <v>15000000</v>
      </c>
      <c r="GD633">
        <v>2013</v>
      </c>
      <c r="GE633">
        <v>5.3</v>
      </c>
      <c r="HC633" t="s">
        <v>960</v>
      </c>
      <c r="HD633">
        <v>101</v>
      </c>
      <c r="HE633">
        <v>26082914</v>
      </c>
      <c r="HF633" t="s">
        <v>4310</v>
      </c>
      <c r="HG633" t="s">
        <v>4311</v>
      </c>
      <c r="HH633" t="s">
        <v>36</v>
      </c>
      <c r="HI633" t="s">
        <v>37</v>
      </c>
      <c r="HJ633">
        <v>87000000</v>
      </c>
      <c r="HK633">
        <v>2005</v>
      </c>
      <c r="HL633">
        <v>4.3</v>
      </c>
    </row>
    <row r="634" spans="2:220" x14ac:dyDescent="0.2">
      <c r="B634" t="s">
        <v>13695</v>
      </c>
      <c r="C634">
        <v>84</v>
      </c>
      <c r="D634">
        <v>27979400</v>
      </c>
      <c r="E634" t="s">
        <v>1954</v>
      </c>
      <c r="F634" t="s">
        <v>13696</v>
      </c>
      <c r="G634" t="s">
        <v>36</v>
      </c>
      <c r="H634" t="s">
        <v>37</v>
      </c>
      <c r="I634">
        <v>8200000</v>
      </c>
      <c r="J634">
        <v>1993</v>
      </c>
      <c r="K634">
        <v>6.1</v>
      </c>
      <c r="M634" t="s">
        <v>1056</v>
      </c>
      <c r="N634">
        <v>116</v>
      </c>
      <c r="O634">
        <v>19480739</v>
      </c>
      <c r="P634" t="s">
        <v>331</v>
      </c>
      <c r="Q634" t="s">
        <v>2854</v>
      </c>
      <c r="R634" t="s">
        <v>36</v>
      </c>
      <c r="S634" t="s">
        <v>37</v>
      </c>
      <c r="T634">
        <v>80000000</v>
      </c>
      <c r="U634">
        <v>2003</v>
      </c>
      <c r="V634">
        <v>5.6</v>
      </c>
      <c r="AT634" t="s">
        <v>9570</v>
      </c>
      <c r="AU634">
        <v>80</v>
      </c>
      <c r="AV634">
        <v>39399750</v>
      </c>
      <c r="AW634" t="s">
        <v>2313</v>
      </c>
      <c r="AX634" t="s">
        <v>9571</v>
      </c>
      <c r="AY634" t="s">
        <v>36</v>
      </c>
      <c r="AZ634" t="s">
        <v>37</v>
      </c>
      <c r="BA634">
        <v>25000000</v>
      </c>
      <c r="BB634">
        <v>2003</v>
      </c>
      <c r="BC634">
        <v>5.6</v>
      </c>
      <c r="BE634" t="s">
        <v>1322</v>
      </c>
      <c r="BF634">
        <v>98</v>
      </c>
      <c r="BG634">
        <v>1569918</v>
      </c>
      <c r="BH634" t="s">
        <v>12309</v>
      </c>
      <c r="BI634" t="s">
        <v>12310</v>
      </c>
      <c r="BJ634" t="s">
        <v>36</v>
      </c>
      <c r="BK634" t="s">
        <v>7985</v>
      </c>
      <c r="BL634">
        <v>17000000</v>
      </c>
      <c r="BM634">
        <v>2003</v>
      </c>
      <c r="BN634">
        <v>6.9</v>
      </c>
      <c r="CA634" t="s">
        <v>6146</v>
      </c>
      <c r="CB634">
        <v>101</v>
      </c>
      <c r="CC634">
        <v>37617947</v>
      </c>
      <c r="CD634" t="s">
        <v>7461</v>
      </c>
      <c r="CE634" t="s">
        <v>7462</v>
      </c>
      <c r="CF634" t="s">
        <v>36</v>
      </c>
      <c r="CG634" t="s">
        <v>37</v>
      </c>
      <c r="CH634">
        <v>30000000</v>
      </c>
      <c r="CI634">
        <v>2006</v>
      </c>
      <c r="CJ634">
        <v>6.8</v>
      </c>
      <c r="FV634" t="s">
        <v>3157</v>
      </c>
      <c r="FW634">
        <v>118</v>
      </c>
      <c r="FX634">
        <v>9059588</v>
      </c>
      <c r="FY634" t="s">
        <v>13080</v>
      </c>
      <c r="FZ634" t="s">
        <v>13081</v>
      </c>
      <c r="GA634" t="s">
        <v>36</v>
      </c>
      <c r="GB634" t="s">
        <v>37</v>
      </c>
      <c r="GC634">
        <v>15000000</v>
      </c>
      <c r="GD634">
        <v>2002</v>
      </c>
      <c r="GE634">
        <v>6.6</v>
      </c>
      <c r="HC634" t="s">
        <v>7873</v>
      </c>
      <c r="HD634">
        <v>100</v>
      </c>
      <c r="HE634">
        <v>26005908</v>
      </c>
      <c r="HF634" t="s">
        <v>16520</v>
      </c>
      <c r="HG634" t="s">
        <v>16521</v>
      </c>
      <c r="HH634" t="s">
        <v>36</v>
      </c>
      <c r="HI634" t="s">
        <v>55</v>
      </c>
      <c r="HJ634">
        <v>3500000</v>
      </c>
      <c r="HK634">
        <v>2005</v>
      </c>
      <c r="HL634">
        <v>7.2</v>
      </c>
    </row>
    <row r="635" spans="2:220" x14ac:dyDescent="0.2">
      <c r="B635" t="s">
        <v>5865</v>
      </c>
      <c r="C635">
        <v>87</v>
      </c>
      <c r="D635">
        <v>27972410</v>
      </c>
      <c r="E635" t="s">
        <v>3601</v>
      </c>
      <c r="F635" t="s">
        <v>5867</v>
      </c>
      <c r="G635" t="s">
        <v>36</v>
      </c>
      <c r="H635" t="s">
        <v>55</v>
      </c>
      <c r="I635">
        <v>35000000</v>
      </c>
      <c r="J635">
        <v>2003</v>
      </c>
      <c r="K635">
        <v>6.1</v>
      </c>
      <c r="M635" t="s">
        <v>7553</v>
      </c>
      <c r="N635">
        <v>76</v>
      </c>
      <c r="O635">
        <v>19447478</v>
      </c>
      <c r="P635" t="s">
        <v>391</v>
      </c>
      <c r="Q635" t="s">
        <v>7555</v>
      </c>
      <c r="R635" t="s">
        <v>36</v>
      </c>
      <c r="S635" t="s">
        <v>55</v>
      </c>
      <c r="T635">
        <v>35000000</v>
      </c>
      <c r="U635">
        <v>2005</v>
      </c>
      <c r="V635">
        <v>5.6</v>
      </c>
      <c r="AT635" t="s">
        <v>4001</v>
      </c>
      <c r="AU635">
        <v>93</v>
      </c>
      <c r="AV635">
        <v>39200000</v>
      </c>
      <c r="AW635" t="s">
        <v>4001</v>
      </c>
      <c r="AX635" t="s">
        <v>18438</v>
      </c>
      <c r="AY635" t="s">
        <v>36</v>
      </c>
      <c r="AZ635" t="s">
        <v>37</v>
      </c>
      <c r="BA635">
        <v>4000000</v>
      </c>
      <c r="BB635">
        <v>1977</v>
      </c>
      <c r="BC635">
        <v>8.1</v>
      </c>
      <c r="BE635" t="s">
        <v>14347</v>
      </c>
      <c r="BF635">
        <v>91</v>
      </c>
      <c r="BG635">
        <v>1506998</v>
      </c>
      <c r="BH635" t="s">
        <v>14349</v>
      </c>
      <c r="BI635" t="s">
        <v>14350</v>
      </c>
      <c r="BJ635" t="s">
        <v>36</v>
      </c>
      <c r="BK635" t="s">
        <v>37</v>
      </c>
      <c r="BL635">
        <v>12000000</v>
      </c>
      <c r="BM635">
        <v>2007</v>
      </c>
      <c r="BN635">
        <v>6.3</v>
      </c>
      <c r="CA635" t="s">
        <v>12171</v>
      </c>
      <c r="CB635">
        <v>87</v>
      </c>
      <c r="CC635">
        <v>37566230</v>
      </c>
      <c r="CD635" t="s">
        <v>2619</v>
      </c>
      <c r="CE635" t="s">
        <v>12173</v>
      </c>
      <c r="CF635" t="s">
        <v>36</v>
      </c>
      <c r="CG635" t="s">
        <v>37</v>
      </c>
      <c r="CH635">
        <v>17000000</v>
      </c>
      <c r="CI635">
        <v>2003</v>
      </c>
      <c r="CJ635">
        <v>5.0999999999999996</v>
      </c>
      <c r="FV635" t="s">
        <v>16109</v>
      </c>
      <c r="FW635">
        <v>110</v>
      </c>
      <c r="FX635">
        <v>8880705</v>
      </c>
      <c r="FY635" t="s">
        <v>800</v>
      </c>
      <c r="FZ635" t="s">
        <v>16110</v>
      </c>
      <c r="GA635" t="s">
        <v>36</v>
      </c>
      <c r="GB635" t="s">
        <v>37</v>
      </c>
      <c r="GD635">
        <v>1994</v>
      </c>
      <c r="GE635">
        <v>6.5</v>
      </c>
      <c r="HC635" t="s">
        <v>9228</v>
      </c>
      <c r="HD635">
        <v>114</v>
      </c>
      <c r="HE635">
        <v>25977365</v>
      </c>
      <c r="HF635" t="s">
        <v>226</v>
      </c>
      <c r="HG635" t="s">
        <v>9230</v>
      </c>
      <c r="HH635" t="s">
        <v>36</v>
      </c>
      <c r="HI635" t="s">
        <v>37</v>
      </c>
      <c r="HJ635">
        <v>28000000</v>
      </c>
      <c r="HK635">
        <v>2014</v>
      </c>
      <c r="HL635">
        <v>6.5</v>
      </c>
    </row>
    <row r="636" spans="2:220" x14ac:dyDescent="0.2">
      <c r="B636" t="s">
        <v>4529</v>
      </c>
      <c r="C636">
        <v>93</v>
      </c>
      <c r="D636">
        <v>27829874</v>
      </c>
      <c r="E636" t="s">
        <v>333</v>
      </c>
      <c r="F636" t="s">
        <v>14205</v>
      </c>
      <c r="G636" t="s">
        <v>36</v>
      </c>
      <c r="H636" t="s">
        <v>37</v>
      </c>
      <c r="I636">
        <v>12000000</v>
      </c>
      <c r="J636">
        <v>2006</v>
      </c>
      <c r="K636">
        <v>7</v>
      </c>
      <c r="M636" t="s">
        <v>2394</v>
      </c>
      <c r="N636">
        <v>109</v>
      </c>
      <c r="O636">
        <v>18947630</v>
      </c>
      <c r="P636" t="s">
        <v>3270</v>
      </c>
      <c r="Q636" t="s">
        <v>3271</v>
      </c>
      <c r="R636" t="s">
        <v>36</v>
      </c>
      <c r="S636" t="s">
        <v>1463</v>
      </c>
      <c r="T636">
        <v>59660000</v>
      </c>
      <c r="U636">
        <v>2004</v>
      </c>
      <c r="V636">
        <v>7.1</v>
      </c>
      <c r="AT636" t="s">
        <v>7425</v>
      </c>
      <c r="AU636">
        <v>112</v>
      </c>
      <c r="AV636">
        <v>39026186</v>
      </c>
      <c r="AW636" t="s">
        <v>7427</v>
      </c>
      <c r="AX636" t="s">
        <v>7428</v>
      </c>
      <c r="AY636" t="s">
        <v>36</v>
      </c>
      <c r="AZ636" t="s">
        <v>37</v>
      </c>
      <c r="BA636">
        <v>35000000</v>
      </c>
      <c r="BB636">
        <v>2011</v>
      </c>
      <c r="BC636">
        <v>5.9</v>
      </c>
      <c r="BE636" t="s">
        <v>12016</v>
      </c>
      <c r="BF636">
        <v>111</v>
      </c>
      <c r="BG636">
        <v>1294640</v>
      </c>
      <c r="BH636" t="s">
        <v>206</v>
      </c>
      <c r="BI636" t="s">
        <v>13193</v>
      </c>
      <c r="BJ636" t="s">
        <v>36</v>
      </c>
      <c r="BK636" t="s">
        <v>37</v>
      </c>
      <c r="BL636">
        <v>15000000</v>
      </c>
      <c r="BM636">
        <v>2007</v>
      </c>
      <c r="BN636">
        <v>6.5</v>
      </c>
      <c r="CA636" t="s">
        <v>3301</v>
      </c>
      <c r="CB636">
        <v>119</v>
      </c>
      <c r="CC636">
        <v>37486138</v>
      </c>
      <c r="CD636" t="s">
        <v>2091</v>
      </c>
      <c r="CE636" t="s">
        <v>5293</v>
      </c>
      <c r="CF636" t="s">
        <v>36</v>
      </c>
      <c r="CG636" t="s">
        <v>37</v>
      </c>
      <c r="CH636">
        <v>50000000</v>
      </c>
      <c r="CI636">
        <v>2004</v>
      </c>
      <c r="CJ636">
        <v>6</v>
      </c>
      <c r="FV636" t="s">
        <v>13090</v>
      </c>
      <c r="FW636">
        <v>94</v>
      </c>
      <c r="FX636">
        <v>8735529</v>
      </c>
      <c r="FY636" t="s">
        <v>78</v>
      </c>
      <c r="FZ636" t="s">
        <v>13091</v>
      </c>
      <c r="GA636" t="s">
        <v>36</v>
      </c>
      <c r="GB636" t="s">
        <v>37</v>
      </c>
      <c r="GC636">
        <v>15000000</v>
      </c>
      <c r="GD636">
        <v>2000</v>
      </c>
      <c r="GE636">
        <v>5.5</v>
      </c>
      <c r="HC636" t="s">
        <v>16017</v>
      </c>
      <c r="HD636">
        <v>90</v>
      </c>
      <c r="HE636">
        <v>25926543</v>
      </c>
      <c r="HF636" t="s">
        <v>16019</v>
      </c>
      <c r="HG636" t="s">
        <v>16020</v>
      </c>
      <c r="HH636" t="s">
        <v>36</v>
      </c>
      <c r="HI636" t="s">
        <v>37</v>
      </c>
      <c r="HJ636">
        <v>8000000</v>
      </c>
      <c r="HK636">
        <v>2008</v>
      </c>
      <c r="HL636">
        <v>5.2</v>
      </c>
    </row>
    <row r="637" spans="2:220" x14ac:dyDescent="0.2">
      <c r="B637" t="s">
        <v>960</v>
      </c>
      <c r="C637">
        <v>117</v>
      </c>
      <c r="D637">
        <v>27779888</v>
      </c>
      <c r="E637" t="s">
        <v>760</v>
      </c>
      <c r="F637" t="s">
        <v>2806</v>
      </c>
      <c r="G637" t="s">
        <v>36</v>
      </c>
      <c r="H637" t="s">
        <v>37</v>
      </c>
      <c r="J637">
        <v>1997</v>
      </c>
      <c r="K637">
        <v>6.9</v>
      </c>
      <c r="M637" t="s">
        <v>2064</v>
      </c>
      <c r="N637">
        <v>99</v>
      </c>
      <c r="O637">
        <v>18821279</v>
      </c>
      <c r="P637" t="s">
        <v>3529</v>
      </c>
      <c r="Q637" t="s">
        <v>3530</v>
      </c>
      <c r="R637" t="s">
        <v>36</v>
      </c>
      <c r="S637" t="s">
        <v>37</v>
      </c>
      <c r="T637">
        <v>70000000</v>
      </c>
      <c r="U637">
        <v>2014</v>
      </c>
      <c r="V637">
        <v>4.2</v>
      </c>
      <c r="AT637" t="s">
        <v>6295</v>
      </c>
      <c r="AU637">
        <v>119</v>
      </c>
      <c r="AV637">
        <v>39008741</v>
      </c>
      <c r="AW637" t="s">
        <v>709</v>
      </c>
      <c r="AX637" t="s">
        <v>9579</v>
      </c>
      <c r="AY637" t="s">
        <v>36</v>
      </c>
      <c r="AZ637" t="s">
        <v>37</v>
      </c>
      <c r="BA637">
        <v>25000000</v>
      </c>
      <c r="BB637">
        <v>2005</v>
      </c>
      <c r="BC637">
        <v>6.6</v>
      </c>
      <c r="BE637" t="s">
        <v>11679</v>
      </c>
      <c r="BF637">
        <v>116</v>
      </c>
      <c r="BG637">
        <v>1292527</v>
      </c>
      <c r="BH637" t="s">
        <v>270</v>
      </c>
      <c r="BI637" t="s">
        <v>11681</v>
      </c>
      <c r="BJ637" t="s">
        <v>36</v>
      </c>
      <c r="BK637" t="s">
        <v>1463</v>
      </c>
      <c r="BL637">
        <v>19000000</v>
      </c>
      <c r="BM637">
        <v>1996</v>
      </c>
      <c r="BN637">
        <v>6.3</v>
      </c>
      <c r="CA637" t="s">
        <v>3692</v>
      </c>
      <c r="CB637">
        <v>134</v>
      </c>
      <c r="CC637">
        <v>37479778</v>
      </c>
      <c r="CD637" t="s">
        <v>1155</v>
      </c>
      <c r="CE637" t="s">
        <v>4223</v>
      </c>
      <c r="CF637" t="s">
        <v>36</v>
      </c>
      <c r="CG637" t="s">
        <v>37</v>
      </c>
      <c r="CH637">
        <v>60000000</v>
      </c>
      <c r="CI637">
        <v>2009</v>
      </c>
      <c r="CJ637">
        <v>7.4</v>
      </c>
      <c r="FV637" t="s">
        <v>4237</v>
      </c>
      <c r="FW637">
        <v>98</v>
      </c>
      <c r="FX637">
        <v>8662318</v>
      </c>
      <c r="FY637" t="s">
        <v>11276</v>
      </c>
      <c r="FZ637" t="s">
        <v>12267</v>
      </c>
      <c r="GA637" t="s">
        <v>36</v>
      </c>
      <c r="GB637" t="s">
        <v>37</v>
      </c>
      <c r="GC637">
        <v>17000000</v>
      </c>
      <c r="GD637">
        <v>2009</v>
      </c>
      <c r="GE637">
        <v>5.9</v>
      </c>
      <c r="HC637" t="s">
        <v>7563</v>
      </c>
      <c r="HD637">
        <v>82</v>
      </c>
      <c r="HE637">
        <v>25871834</v>
      </c>
      <c r="HF637" t="s">
        <v>7565</v>
      </c>
      <c r="HG637" t="s">
        <v>7566</v>
      </c>
      <c r="HH637" t="s">
        <v>36</v>
      </c>
      <c r="HI637" t="s">
        <v>37</v>
      </c>
      <c r="HJ637">
        <v>35000000</v>
      </c>
      <c r="HK637">
        <v>2008</v>
      </c>
      <c r="HL637">
        <v>4.5</v>
      </c>
    </row>
    <row r="638" spans="2:220" x14ac:dyDescent="0.2">
      <c r="B638" t="s">
        <v>3583</v>
      </c>
      <c r="C638">
        <v>117</v>
      </c>
      <c r="D638">
        <v>27550735</v>
      </c>
      <c r="E638" t="s">
        <v>3585</v>
      </c>
      <c r="F638" t="s">
        <v>3586</v>
      </c>
      <c r="G638" t="s">
        <v>36</v>
      </c>
      <c r="H638" t="s">
        <v>37</v>
      </c>
      <c r="J638">
        <v>2016</v>
      </c>
      <c r="K638">
        <v>6.8</v>
      </c>
      <c r="M638" t="s">
        <v>5406</v>
      </c>
      <c r="N638">
        <v>110</v>
      </c>
      <c r="O638">
        <v>18472363</v>
      </c>
      <c r="P638" t="s">
        <v>331</v>
      </c>
      <c r="Q638" t="s">
        <v>5407</v>
      </c>
      <c r="R638" t="s">
        <v>36</v>
      </c>
      <c r="S638" t="s">
        <v>37</v>
      </c>
      <c r="T638">
        <v>50000000</v>
      </c>
      <c r="U638">
        <v>2005</v>
      </c>
      <c r="V638">
        <v>5.8</v>
      </c>
      <c r="AT638" t="s">
        <v>3064</v>
      </c>
      <c r="AU638">
        <v>143</v>
      </c>
      <c r="AV638">
        <v>38966057</v>
      </c>
      <c r="AW638" t="s">
        <v>3759</v>
      </c>
      <c r="AX638" t="s">
        <v>3760</v>
      </c>
      <c r="AY638" t="s">
        <v>36</v>
      </c>
      <c r="AZ638" t="s">
        <v>1463</v>
      </c>
      <c r="BA638">
        <v>65000000</v>
      </c>
      <c r="BB638">
        <v>1998</v>
      </c>
      <c r="BC638">
        <v>6.7</v>
      </c>
      <c r="BE638" t="s">
        <v>13790</v>
      </c>
      <c r="BF638">
        <v>87</v>
      </c>
      <c r="BG638">
        <v>1276984</v>
      </c>
      <c r="BH638" t="s">
        <v>3997</v>
      </c>
      <c r="BI638" t="s">
        <v>15263</v>
      </c>
      <c r="BJ638" t="s">
        <v>36</v>
      </c>
      <c r="BK638" t="s">
        <v>1463</v>
      </c>
      <c r="BL638">
        <v>10000000</v>
      </c>
      <c r="BM638">
        <v>2000</v>
      </c>
      <c r="BN638">
        <v>6.2</v>
      </c>
      <c r="CA638" t="s">
        <v>3120</v>
      </c>
      <c r="CB638">
        <v>115</v>
      </c>
      <c r="CC638">
        <v>37442180</v>
      </c>
      <c r="CD638" t="s">
        <v>809</v>
      </c>
      <c r="CE638" t="s">
        <v>10830</v>
      </c>
      <c r="CF638" t="s">
        <v>36</v>
      </c>
      <c r="CG638" t="s">
        <v>37</v>
      </c>
      <c r="CH638">
        <v>20000000</v>
      </c>
      <c r="CI638">
        <v>2006</v>
      </c>
      <c r="CJ638">
        <v>6.2</v>
      </c>
      <c r="FV638" t="s">
        <v>1487</v>
      </c>
      <c r="FW638">
        <v>132</v>
      </c>
      <c r="FX638">
        <v>8600000</v>
      </c>
      <c r="FY638" t="s">
        <v>226</v>
      </c>
      <c r="FZ638" t="s">
        <v>11637</v>
      </c>
      <c r="GA638" t="s">
        <v>36</v>
      </c>
      <c r="GB638" t="s">
        <v>55</v>
      </c>
      <c r="GC638">
        <v>25000000</v>
      </c>
      <c r="GD638">
        <v>1984</v>
      </c>
      <c r="GE638">
        <v>7</v>
      </c>
      <c r="HC638" t="s">
        <v>497</v>
      </c>
      <c r="HD638">
        <v>101</v>
      </c>
      <c r="HE638">
        <v>25863915</v>
      </c>
      <c r="HF638" t="s">
        <v>7510</v>
      </c>
      <c r="HG638" t="s">
        <v>7511</v>
      </c>
      <c r="HH638" t="s">
        <v>36</v>
      </c>
      <c r="HI638" t="s">
        <v>37</v>
      </c>
      <c r="HJ638">
        <v>35000000</v>
      </c>
      <c r="HK638">
        <v>2012</v>
      </c>
      <c r="HL638">
        <v>5.0999999999999996</v>
      </c>
    </row>
    <row r="639" spans="2:220" x14ac:dyDescent="0.2">
      <c r="B639" t="s">
        <v>5875</v>
      </c>
      <c r="C639">
        <v>177</v>
      </c>
      <c r="D639">
        <v>27400000</v>
      </c>
      <c r="E639" t="s">
        <v>2664</v>
      </c>
      <c r="F639" t="s">
        <v>5876</v>
      </c>
      <c r="G639" t="s">
        <v>36</v>
      </c>
      <c r="H639" t="s">
        <v>37</v>
      </c>
      <c r="I639">
        <v>40000000</v>
      </c>
      <c r="J639">
        <v>1984</v>
      </c>
      <c r="K639">
        <v>6.6</v>
      </c>
      <c r="M639" t="s">
        <v>5916</v>
      </c>
      <c r="N639">
        <v>148</v>
      </c>
      <c r="O639">
        <v>18352454</v>
      </c>
      <c r="P639" t="s">
        <v>555</v>
      </c>
      <c r="Q639" t="s">
        <v>11068</v>
      </c>
      <c r="R639" t="s">
        <v>36</v>
      </c>
      <c r="S639" t="s">
        <v>37</v>
      </c>
      <c r="T639">
        <v>15000000</v>
      </c>
      <c r="U639">
        <v>2007</v>
      </c>
      <c r="V639">
        <v>8.1999999999999993</v>
      </c>
      <c r="AT639" t="s">
        <v>1952</v>
      </c>
      <c r="AU639">
        <v>102</v>
      </c>
      <c r="AV639">
        <v>38747385</v>
      </c>
      <c r="AW639" t="s">
        <v>545</v>
      </c>
      <c r="AX639" t="s">
        <v>8395</v>
      </c>
      <c r="AY639" t="s">
        <v>36</v>
      </c>
      <c r="AZ639" t="s">
        <v>37</v>
      </c>
      <c r="BA639">
        <v>25000000</v>
      </c>
      <c r="BB639">
        <v>1986</v>
      </c>
      <c r="BC639">
        <v>6.9</v>
      </c>
      <c r="BE639" t="s">
        <v>4174</v>
      </c>
      <c r="BF639">
        <v>105</v>
      </c>
      <c r="BG639">
        <v>1260917</v>
      </c>
      <c r="BH639" t="s">
        <v>235</v>
      </c>
      <c r="BI639" t="s">
        <v>6194</v>
      </c>
      <c r="BJ639" t="s">
        <v>1462</v>
      </c>
      <c r="BK639" t="s">
        <v>1463</v>
      </c>
      <c r="BL639">
        <v>27000000</v>
      </c>
      <c r="BM639">
        <v>2009</v>
      </c>
      <c r="BN639">
        <v>7.2</v>
      </c>
      <c r="CA639" t="s">
        <v>7783</v>
      </c>
      <c r="CB639">
        <v>128</v>
      </c>
      <c r="CC639">
        <v>37432299</v>
      </c>
      <c r="CD639" t="s">
        <v>7785</v>
      </c>
      <c r="CE639" t="s">
        <v>7786</v>
      </c>
      <c r="CF639" t="s">
        <v>36</v>
      </c>
      <c r="CG639" t="s">
        <v>37</v>
      </c>
      <c r="CH639">
        <v>34000000</v>
      </c>
      <c r="CI639">
        <v>2015</v>
      </c>
      <c r="CJ639">
        <v>7.1</v>
      </c>
      <c r="FV639" t="s">
        <v>9841</v>
      </c>
      <c r="FW639">
        <v>95</v>
      </c>
      <c r="FX639">
        <v>8460995</v>
      </c>
      <c r="FY639" t="s">
        <v>15085</v>
      </c>
      <c r="FZ639" t="s">
        <v>15086</v>
      </c>
      <c r="GA639" t="s">
        <v>36</v>
      </c>
      <c r="GB639" t="s">
        <v>37</v>
      </c>
      <c r="GC639">
        <v>10000000</v>
      </c>
      <c r="GD639">
        <v>2010</v>
      </c>
      <c r="GE639">
        <v>5.5</v>
      </c>
      <c r="HC639" t="s">
        <v>17603</v>
      </c>
      <c r="HD639">
        <v>83</v>
      </c>
      <c r="HE639">
        <v>25799043</v>
      </c>
      <c r="HF639" t="s">
        <v>298</v>
      </c>
      <c r="HG639" t="s">
        <v>17604</v>
      </c>
      <c r="HH639" t="s">
        <v>36</v>
      </c>
      <c r="HI639" t="s">
        <v>37</v>
      </c>
      <c r="HJ639">
        <v>3300000</v>
      </c>
      <c r="HK639">
        <v>2015</v>
      </c>
      <c r="HL639">
        <v>5.2</v>
      </c>
    </row>
    <row r="640" spans="2:220" x14ac:dyDescent="0.2">
      <c r="B640" t="s">
        <v>1074</v>
      </c>
      <c r="C640">
        <v>106</v>
      </c>
      <c r="D640">
        <v>27356090</v>
      </c>
      <c r="E640" t="s">
        <v>335</v>
      </c>
      <c r="F640" t="s">
        <v>2869</v>
      </c>
      <c r="G640" t="s">
        <v>36</v>
      </c>
      <c r="H640" t="s">
        <v>37</v>
      </c>
      <c r="I640">
        <v>90000000</v>
      </c>
      <c r="J640">
        <v>2015</v>
      </c>
      <c r="K640">
        <v>6</v>
      </c>
      <c r="M640" t="s">
        <v>5287</v>
      </c>
      <c r="N640">
        <v>94</v>
      </c>
      <c r="O640">
        <v>18329466</v>
      </c>
      <c r="P640" t="s">
        <v>78</v>
      </c>
      <c r="Q640" t="s">
        <v>11873</v>
      </c>
      <c r="R640" t="s">
        <v>36</v>
      </c>
      <c r="S640" t="s">
        <v>37</v>
      </c>
      <c r="T640">
        <v>18000000</v>
      </c>
      <c r="U640">
        <v>2010</v>
      </c>
      <c r="V640">
        <v>7.6</v>
      </c>
      <c r="AT640" t="s">
        <v>2176</v>
      </c>
      <c r="AU640">
        <v>92</v>
      </c>
      <c r="AV640">
        <v>38624000</v>
      </c>
      <c r="AW640" t="s">
        <v>2178</v>
      </c>
      <c r="AX640" t="s">
        <v>14829</v>
      </c>
      <c r="AY640" t="s">
        <v>36</v>
      </c>
      <c r="AZ640" t="s">
        <v>37</v>
      </c>
      <c r="BA640">
        <v>12000000</v>
      </c>
      <c r="BB640">
        <v>1996</v>
      </c>
      <c r="BC640">
        <v>7</v>
      </c>
      <c r="BE640" t="s">
        <v>13972</v>
      </c>
      <c r="BF640">
        <v>99</v>
      </c>
      <c r="BG640">
        <v>1227324</v>
      </c>
      <c r="BH640" t="s">
        <v>3864</v>
      </c>
      <c r="BI640" t="s">
        <v>13974</v>
      </c>
      <c r="BJ640" t="s">
        <v>36</v>
      </c>
      <c r="BK640" t="s">
        <v>37</v>
      </c>
      <c r="BL640">
        <v>12500000</v>
      </c>
      <c r="BM640">
        <v>1996</v>
      </c>
      <c r="BN640">
        <v>6.6</v>
      </c>
      <c r="CA640" t="s">
        <v>1524</v>
      </c>
      <c r="CB640">
        <v>123</v>
      </c>
      <c r="CC640">
        <v>37339525</v>
      </c>
      <c r="CD640" t="s">
        <v>250</v>
      </c>
      <c r="CE640" t="s">
        <v>5592</v>
      </c>
      <c r="CF640" t="s">
        <v>36</v>
      </c>
      <c r="CG640" t="s">
        <v>37</v>
      </c>
      <c r="CH640">
        <v>48000000</v>
      </c>
      <c r="CI640">
        <v>1998</v>
      </c>
      <c r="CJ640">
        <v>7</v>
      </c>
      <c r="FV640" t="s">
        <v>369</v>
      </c>
      <c r="FW640">
        <v>124</v>
      </c>
      <c r="FX640">
        <v>8406264</v>
      </c>
      <c r="FY640" t="s">
        <v>563</v>
      </c>
      <c r="FZ640" t="s">
        <v>7865</v>
      </c>
      <c r="GA640" t="s">
        <v>36</v>
      </c>
      <c r="GB640" t="s">
        <v>37</v>
      </c>
      <c r="GC640">
        <v>38000000</v>
      </c>
      <c r="GD640">
        <v>1999</v>
      </c>
      <c r="GE640">
        <v>6</v>
      </c>
      <c r="HC640" t="s">
        <v>4901</v>
      </c>
      <c r="HD640">
        <v>104</v>
      </c>
      <c r="HE640">
        <v>25625110</v>
      </c>
      <c r="HF640" t="s">
        <v>1762</v>
      </c>
      <c r="HG640" t="s">
        <v>16502</v>
      </c>
      <c r="HH640" t="s">
        <v>36</v>
      </c>
      <c r="HI640" t="s">
        <v>37</v>
      </c>
      <c r="HJ640">
        <v>7000000</v>
      </c>
      <c r="HK640">
        <v>1995</v>
      </c>
      <c r="HL640">
        <v>7.2</v>
      </c>
    </row>
    <row r="641" spans="2:220" x14ac:dyDescent="0.2">
      <c r="B641" t="s">
        <v>14106</v>
      </c>
      <c r="C641">
        <v>103</v>
      </c>
      <c r="D641">
        <v>27285953</v>
      </c>
      <c r="E641" t="s">
        <v>17764</v>
      </c>
      <c r="F641" t="s">
        <v>17765</v>
      </c>
      <c r="G641" t="s">
        <v>36</v>
      </c>
      <c r="H641" t="s">
        <v>37</v>
      </c>
      <c r="I641">
        <v>5000000</v>
      </c>
      <c r="J641">
        <v>2015</v>
      </c>
      <c r="K641">
        <v>6.8</v>
      </c>
      <c r="M641" t="s">
        <v>843</v>
      </c>
      <c r="N641">
        <v>97</v>
      </c>
      <c r="O641">
        <v>18318000</v>
      </c>
      <c r="P641" t="s">
        <v>2863</v>
      </c>
      <c r="Q641" t="s">
        <v>2864</v>
      </c>
      <c r="R641" t="s">
        <v>36</v>
      </c>
      <c r="S641" t="s">
        <v>368</v>
      </c>
      <c r="T641">
        <v>80000000</v>
      </c>
      <c r="U641">
        <v>1998</v>
      </c>
      <c r="V641">
        <v>5.8</v>
      </c>
      <c r="AT641" t="s">
        <v>6571</v>
      </c>
      <c r="AU641">
        <v>94</v>
      </c>
      <c r="AV641">
        <v>38543473</v>
      </c>
      <c r="AW641" t="s">
        <v>4614</v>
      </c>
      <c r="AX641" t="s">
        <v>6572</v>
      </c>
      <c r="AY641" t="s">
        <v>36</v>
      </c>
      <c r="AZ641" t="s">
        <v>37</v>
      </c>
      <c r="BA641">
        <v>40000000</v>
      </c>
      <c r="BB641">
        <v>2014</v>
      </c>
      <c r="BC641">
        <v>5.0999999999999996</v>
      </c>
      <c r="BE641" t="s">
        <v>20936</v>
      </c>
      <c r="BF641">
        <v>114</v>
      </c>
      <c r="BG641">
        <v>1221261</v>
      </c>
      <c r="BH641" t="s">
        <v>18935</v>
      </c>
      <c r="BI641" t="s">
        <v>20938</v>
      </c>
      <c r="BJ641" t="s">
        <v>2776</v>
      </c>
      <c r="BK641" t="s">
        <v>18940</v>
      </c>
      <c r="BL641">
        <v>1500000</v>
      </c>
      <c r="BM641">
        <v>2000</v>
      </c>
      <c r="BN641">
        <v>7.9</v>
      </c>
      <c r="CA641" t="s">
        <v>3692</v>
      </c>
      <c r="CB641">
        <v>137</v>
      </c>
      <c r="CC641">
        <v>37304950</v>
      </c>
      <c r="CD641" t="s">
        <v>213</v>
      </c>
      <c r="CE641" t="s">
        <v>7475</v>
      </c>
      <c r="CF641" t="s">
        <v>36</v>
      </c>
      <c r="CG641" t="s">
        <v>37</v>
      </c>
      <c r="CH641">
        <v>35000000</v>
      </c>
      <c r="CI641">
        <v>2011</v>
      </c>
      <c r="CJ641">
        <v>6.6</v>
      </c>
      <c r="FV641" t="s">
        <v>4514</v>
      </c>
      <c r="FW641">
        <v>129</v>
      </c>
      <c r="FX641">
        <v>8396942</v>
      </c>
      <c r="FY641" t="s">
        <v>11647</v>
      </c>
      <c r="FZ641" t="s">
        <v>11648</v>
      </c>
      <c r="GA641" t="s">
        <v>36</v>
      </c>
      <c r="GB641" t="s">
        <v>37</v>
      </c>
      <c r="GC641">
        <v>19000000</v>
      </c>
      <c r="GD641">
        <v>2008</v>
      </c>
      <c r="GE641">
        <v>6.5</v>
      </c>
      <c r="HC641" t="s">
        <v>10957</v>
      </c>
      <c r="HD641">
        <v>99</v>
      </c>
      <c r="HE641">
        <v>25584685</v>
      </c>
      <c r="HF641" t="s">
        <v>10959</v>
      </c>
      <c r="HG641" t="s">
        <v>10960</v>
      </c>
      <c r="HH641" t="s">
        <v>36</v>
      </c>
      <c r="HI641" t="s">
        <v>37</v>
      </c>
      <c r="HJ641">
        <v>20000000</v>
      </c>
      <c r="HK641">
        <v>2007</v>
      </c>
      <c r="HL641">
        <v>5.9</v>
      </c>
    </row>
    <row r="642" spans="2:220" x14ac:dyDescent="0.2">
      <c r="B642" t="s">
        <v>1817</v>
      </c>
      <c r="C642">
        <v>104</v>
      </c>
      <c r="D642">
        <v>27053815</v>
      </c>
      <c r="E642" t="s">
        <v>6661</v>
      </c>
      <c r="F642" t="s">
        <v>6662</v>
      </c>
      <c r="G642" t="s">
        <v>36</v>
      </c>
      <c r="H642" t="s">
        <v>765</v>
      </c>
      <c r="I642">
        <v>40000000</v>
      </c>
      <c r="J642">
        <v>2001</v>
      </c>
      <c r="K642">
        <v>4.7</v>
      </c>
      <c r="M642" t="s">
        <v>4771</v>
      </c>
      <c r="N642">
        <v>125</v>
      </c>
      <c r="O642">
        <v>18306166</v>
      </c>
      <c r="P642" t="s">
        <v>654</v>
      </c>
      <c r="Q642" t="s">
        <v>7592</v>
      </c>
      <c r="R642" t="s">
        <v>36</v>
      </c>
      <c r="S642" t="s">
        <v>55</v>
      </c>
      <c r="T642">
        <v>35000000</v>
      </c>
      <c r="U642">
        <v>2002</v>
      </c>
      <c r="V642">
        <v>6.5</v>
      </c>
      <c r="AT642" t="s">
        <v>4901</v>
      </c>
      <c r="AU642">
        <v>89</v>
      </c>
      <c r="AV642">
        <v>38536376</v>
      </c>
      <c r="AW642" t="s">
        <v>5900</v>
      </c>
      <c r="AX642" t="s">
        <v>9179</v>
      </c>
      <c r="AY642" t="s">
        <v>36</v>
      </c>
      <c r="AZ642" t="s">
        <v>37</v>
      </c>
      <c r="BA642">
        <v>27000000</v>
      </c>
      <c r="BB642">
        <v>2011</v>
      </c>
      <c r="BC642">
        <v>3.6</v>
      </c>
      <c r="BE642" t="s">
        <v>2352</v>
      </c>
      <c r="BF642">
        <v>137</v>
      </c>
      <c r="BG642">
        <v>1206135</v>
      </c>
      <c r="BH642" t="s">
        <v>59</v>
      </c>
      <c r="BI642" t="s">
        <v>5554</v>
      </c>
      <c r="BJ642" t="s">
        <v>36</v>
      </c>
      <c r="BK642" t="s">
        <v>5558</v>
      </c>
      <c r="BL642">
        <v>50000000</v>
      </c>
      <c r="BM642">
        <v>2015</v>
      </c>
      <c r="BN642">
        <v>6.4</v>
      </c>
      <c r="CA642" t="s">
        <v>12439</v>
      </c>
      <c r="CB642">
        <v>91</v>
      </c>
      <c r="CC642">
        <v>37300107</v>
      </c>
      <c r="CD642" t="s">
        <v>4515</v>
      </c>
      <c r="CE642" t="s">
        <v>12440</v>
      </c>
      <c r="CF642" t="s">
        <v>36</v>
      </c>
      <c r="CG642" t="s">
        <v>37</v>
      </c>
      <c r="CH642">
        <v>16000000</v>
      </c>
      <c r="CI642">
        <v>2011</v>
      </c>
      <c r="CJ642">
        <v>4.8</v>
      </c>
      <c r="FV642" t="s">
        <v>5988</v>
      </c>
      <c r="FW642">
        <v>97</v>
      </c>
      <c r="FX642">
        <v>8378141</v>
      </c>
      <c r="FY642" t="s">
        <v>434</v>
      </c>
      <c r="FZ642" t="s">
        <v>13099</v>
      </c>
      <c r="GA642" t="s">
        <v>36</v>
      </c>
      <c r="GB642" t="s">
        <v>55</v>
      </c>
      <c r="GC642">
        <v>15000000</v>
      </c>
      <c r="GD642">
        <v>2002</v>
      </c>
      <c r="GE642">
        <v>6.9</v>
      </c>
      <c r="HC642" t="s">
        <v>56</v>
      </c>
      <c r="HD642">
        <v>113</v>
      </c>
      <c r="HE642">
        <v>25530884</v>
      </c>
      <c r="HF642" t="s">
        <v>727</v>
      </c>
      <c r="HG642" t="s">
        <v>17607</v>
      </c>
      <c r="HH642" t="s">
        <v>36</v>
      </c>
      <c r="HI642" t="s">
        <v>37</v>
      </c>
      <c r="HJ642">
        <v>9000000</v>
      </c>
      <c r="HK642">
        <v>2000</v>
      </c>
      <c r="HL642">
        <v>8.5</v>
      </c>
    </row>
    <row r="643" spans="2:220" x14ac:dyDescent="0.2">
      <c r="B643" t="s">
        <v>13718</v>
      </c>
      <c r="C643">
        <v>91</v>
      </c>
      <c r="D643">
        <v>27052167</v>
      </c>
      <c r="E643" t="s">
        <v>3007</v>
      </c>
      <c r="F643" t="s">
        <v>13719</v>
      </c>
      <c r="G643" t="s">
        <v>36</v>
      </c>
      <c r="H643" t="s">
        <v>37</v>
      </c>
      <c r="I643">
        <v>13000000</v>
      </c>
      <c r="J643">
        <v>1998</v>
      </c>
      <c r="K643">
        <v>6.1</v>
      </c>
      <c r="M643" t="s">
        <v>13670</v>
      </c>
      <c r="N643">
        <v>88</v>
      </c>
      <c r="O643">
        <v>18225165</v>
      </c>
      <c r="P643" t="s">
        <v>2640</v>
      </c>
      <c r="Q643" t="s">
        <v>15647</v>
      </c>
      <c r="R643" t="s">
        <v>36</v>
      </c>
      <c r="S643" t="s">
        <v>37</v>
      </c>
      <c r="T643">
        <v>9000000</v>
      </c>
      <c r="U643">
        <v>2004</v>
      </c>
      <c r="V643">
        <v>7.1</v>
      </c>
      <c r="AT643" t="s">
        <v>2610</v>
      </c>
      <c r="AU643">
        <v>136</v>
      </c>
      <c r="AV643">
        <v>38509342</v>
      </c>
      <c r="AW643" t="s">
        <v>3463</v>
      </c>
      <c r="AX643" t="s">
        <v>3464</v>
      </c>
      <c r="AY643" t="s">
        <v>36</v>
      </c>
      <c r="AZ643" t="s">
        <v>37</v>
      </c>
      <c r="BA643">
        <v>75000000</v>
      </c>
      <c r="BB643">
        <v>2012</v>
      </c>
      <c r="BC643">
        <v>5.9</v>
      </c>
      <c r="BE643" t="s">
        <v>4963</v>
      </c>
      <c r="BF643">
        <v>84</v>
      </c>
      <c r="BG643">
        <v>1197786</v>
      </c>
      <c r="BH643" t="s">
        <v>5896</v>
      </c>
      <c r="BI643" t="s">
        <v>13214</v>
      </c>
      <c r="BJ643" t="s">
        <v>1462</v>
      </c>
      <c r="BK643" t="s">
        <v>1463</v>
      </c>
      <c r="BL643">
        <v>12000000</v>
      </c>
      <c r="BM643">
        <v>2004</v>
      </c>
      <c r="BN643">
        <v>7.2</v>
      </c>
      <c r="CA643" t="s">
        <v>14944</v>
      </c>
      <c r="CB643">
        <v>112</v>
      </c>
      <c r="CC643">
        <v>37295394</v>
      </c>
      <c r="CD643" t="s">
        <v>4176</v>
      </c>
      <c r="CE643" t="s">
        <v>16491</v>
      </c>
      <c r="CF643" t="s">
        <v>36</v>
      </c>
      <c r="CG643" t="s">
        <v>37</v>
      </c>
      <c r="CH643">
        <v>6600000</v>
      </c>
      <c r="CI643">
        <v>2011</v>
      </c>
      <c r="CJ643">
        <v>5.7</v>
      </c>
      <c r="FV643" t="s">
        <v>12285</v>
      </c>
      <c r="FW643">
        <v>101</v>
      </c>
      <c r="FX643">
        <v>8243880</v>
      </c>
      <c r="FY643" t="s">
        <v>1709</v>
      </c>
      <c r="FZ643" t="s">
        <v>18524</v>
      </c>
      <c r="GA643" t="s">
        <v>36</v>
      </c>
      <c r="GB643" t="s">
        <v>37</v>
      </c>
      <c r="GC643">
        <v>3200000</v>
      </c>
      <c r="GD643">
        <v>2003</v>
      </c>
      <c r="GE643">
        <v>7</v>
      </c>
      <c r="HC643" t="s">
        <v>4552</v>
      </c>
      <c r="HD643">
        <v>95</v>
      </c>
      <c r="HE643">
        <v>25482931</v>
      </c>
      <c r="HF643" t="s">
        <v>5263</v>
      </c>
      <c r="HG643" t="s">
        <v>13430</v>
      </c>
      <c r="HH643" t="s">
        <v>36</v>
      </c>
      <c r="HI643" t="s">
        <v>37</v>
      </c>
      <c r="HJ643">
        <v>14000000</v>
      </c>
      <c r="HK643">
        <v>2002</v>
      </c>
      <c r="HL643">
        <v>5.7</v>
      </c>
    </row>
    <row r="644" spans="2:220" x14ac:dyDescent="0.2">
      <c r="B644" t="s">
        <v>11823</v>
      </c>
      <c r="C644">
        <v>81</v>
      </c>
      <c r="D644">
        <v>26906039</v>
      </c>
      <c r="E644" t="s">
        <v>11825</v>
      </c>
      <c r="F644" t="s">
        <v>11826</v>
      </c>
      <c r="G644" t="s">
        <v>36</v>
      </c>
      <c r="H644" t="s">
        <v>37</v>
      </c>
      <c r="I644">
        <v>18000000</v>
      </c>
      <c r="J644">
        <v>1996</v>
      </c>
      <c r="K644">
        <v>5.3</v>
      </c>
      <c r="M644" t="s">
        <v>8189</v>
      </c>
      <c r="N644">
        <v>115</v>
      </c>
      <c r="O644">
        <v>17613460</v>
      </c>
      <c r="P644" t="s">
        <v>2810</v>
      </c>
      <c r="Q644" t="s">
        <v>14191</v>
      </c>
      <c r="R644" t="s">
        <v>36</v>
      </c>
      <c r="S644" t="s">
        <v>37</v>
      </c>
      <c r="T644">
        <v>12000000</v>
      </c>
      <c r="U644">
        <v>2013</v>
      </c>
      <c r="V644">
        <v>7.8</v>
      </c>
      <c r="AT644" t="s">
        <v>2427</v>
      </c>
      <c r="AU644">
        <v>126</v>
      </c>
      <c r="AV644">
        <v>38413606</v>
      </c>
      <c r="AW644" t="s">
        <v>1744</v>
      </c>
      <c r="AX644" t="s">
        <v>8386</v>
      </c>
      <c r="AY644" t="s">
        <v>36</v>
      </c>
      <c r="AZ644" t="s">
        <v>37</v>
      </c>
      <c r="BA644">
        <v>30000000</v>
      </c>
      <c r="BB644">
        <v>1988</v>
      </c>
      <c r="BC644">
        <v>7.6</v>
      </c>
      <c r="BE644" t="s">
        <v>12700</v>
      </c>
      <c r="BF644">
        <v>100</v>
      </c>
      <c r="BG644">
        <v>1196752</v>
      </c>
      <c r="BH644" t="s">
        <v>17487</v>
      </c>
      <c r="BI644" t="s">
        <v>17488</v>
      </c>
      <c r="BJ644" t="s">
        <v>17492</v>
      </c>
      <c r="BK644" t="s">
        <v>12614</v>
      </c>
      <c r="BL644">
        <v>30300000</v>
      </c>
      <c r="BM644">
        <v>2011</v>
      </c>
      <c r="BN644">
        <v>7.6</v>
      </c>
      <c r="CA644" t="s">
        <v>14084</v>
      </c>
      <c r="CB644">
        <v>93</v>
      </c>
      <c r="CC644">
        <v>37188667</v>
      </c>
      <c r="CD644" t="s">
        <v>14086</v>
      </c>
      <c r="CE644" t="s">
        <v>14087</v>
      </c>
      <c r="CF644" t="s">
        <v>36</v>
      </c>
      <c r="CG644" t="s">
        <v>37</v>
      </c>
      <c r="CH644">
        <v>12000000</v>
      </c>
      <c r="CI644">
        <v>2002</v>
      </c>
      <c r="CJ644">
        <v>3.3</v>
      </c>
      <c r="FV644" t="s">
        <v>9160</v>
      </c>
      <c r="FW644">
        <v>109</v>
      </c>
      <c r="FX644">
        <v>8114507</v>
      </c>
      <c r="FY644" t="s">
        <v>19322</v>
      </c>
      <c r="FZ644" t="s">
        <v>19323</v>
      </c>
      <c r="GA644" t="s">
        <v>36</v>
      </c>
      <c r="GB644" t="s">
        <v>37</v>
      </c>
      <c r="GC644">
        <v>3000000</v>
      </c>
      <c r="GD644">
        <v>2013</v>
      </c>
      <c r="GE644">
        <v>7.9</v>
      </c>
      <c r="HC644" t="s">
        <v>4380</v>
      </c>
      <c r="HD644">
        <v>103</v>
      </c>
      <c r="HE644">
        <v>25472967</v>
      </c>
      <c r="HF644" t="s">
        <v>1339</v>
      </c>
      <c r="HG644" t="s">
        <v>4383</v>
      </c>
      <c r="HH644" t="s">
        <v>36</v>
      </c>
      <c r="HI644" t="s">
        <v>37</v>
      </c>
      <c r="HJ644">
        <v>30000000</v>
      </c>
      <c r="HK644">
        <v>2005</v>
      </c>
      <c r="HL644">
        <v>5.6</v>
      </c>
    </row>
    <row r="645" spans="2:220" x14ac:dyDescent="0.2">
      <c r="B645" t="s">
        <v>848</v>
      </c>
      <c r="C645">
        <v>123</v>
      </c>
      <c r="D645">
        <v>26903709</v>
      </c>
      <c r="E645" t="s">
        <v>96</v>
      </c>
      <c r="F645" t="s">
        <v>7122</v>
      </c>
      <c r="G645" t="s">
        <v>36</v>
      </c>
      <c r="H645" t="s">
        <v>55</v>
      </c>
      <c r="I645">
        <v>38000000</v>
      </c>
      <c r="J645">
        <v>2013</v>
      </c>
      <c r="K645">
        <v>8.1</v>
      </c>
      <c r="M645" t="s">
        <v>2857</v>
      </c>
      <c r="N645">
        <v>177</v>
      </c>
      <c r="O645">
        <v>17593391</v>
      </c>
      <c r="P645" t="s">
        <v>2017</v>
      </c>
      <c r="Q645" t="s">
        <v>2859</v>
      </c>
      <c r="R645" t="s">
        <v>36</v>
      </c>
      <c r="S645" t="s">
        <v>37</v>
      </c>
      <c r="T645">
        <v>80000000</v>
      </c>
      <c r="U645">
        <v>1997</v>
      </c>
      <c r="V645">
        <v>6</v>
      </c>
      <c r="AT645" t="s">
        <v>4617</v>
      </c>
      <c r="AU645">
        <v>112</v>
      </c>
      <c r="AV645">
        <v>38360195</v>
      </c>
      <c r="AW645" t="s">
        <v>2117</v>
      </c>
      <c r="AX645" t="s">
        <v>5841</v>
      </c>
      <c r="AY645" t="s">
        <v>36</v>
      </c>
      <c r="AZ645" t="s">
        <v>37</v>
      </c>
      <c r="BA645">
        <v>45000000</v>
      </c>
      <c r="BB645">
        <v>2006</v>
      </c>
      <c r="BC645">
        <v>6.4</v>
      </c>
      <c r="BE645" t="s">
        <v>7346</v>
      </c>
      <c r="BF645">
        <v>107</v>
      </c>
      <c r="BG645">
        <v>1183354</v>
      </c>
      <c r="BH645" t="s">
        <v>7851</v>
      </c>
      <c r="BI645" t="s">
        <v>11473</v>
      </c>
      <c r="BJ645" t="s">
        <v>36</v>
      </c>
      <c r="BK645" t="s">
        <v>37</v>
      </c>
      <c r="BL645">
        <v>20000000</v>
      </c>
      <c r="BM645">
        <v>2010</v>
      </c>
      <c r="BN645">
        <v>5.0999999999999996</v>
      </c>
      <c r="CA645" t="s">
        <v>14084</v>
      </c>
      <c r="CB645">
        <v>93</v>
      </c>
      <c r="CC645">
        <v>37188667</v>
      </c>
      <c r="CD645" t="s">
        <v>14086</v>
      </c>
      <c r="CE645" t="s">
        <v>14087</v>
      </c>
      <c r="CF645" t="s">
        <v>36</v>
      </c>
      <c r="CG645" t="s">
        <v>37</v>
      </c>
      <c r="CH645">
        <v>12000000</v>
      </c>
      <c r="CI645">
        <v>2002</v>
      </c>
      <c r="CJ645">
        <v>3.3</v>
      </c>
      <c r="FV645" t="s">
        <v>11331</v>
      </c>
      <c r="FW645">
        <v>91</v>
      </c>
      <c r="FX645">
        <v>8108247</v>
      </c>
      <c r="FY645" t="s">
        <v>1786</v>
      </c>
      <c r="FZ645" t="s">
        <v>19101</v>
      </c>
      <c r="GA645" t="s">
        <v>36</v>
      </c>
      <c r="GB645" t="s">
        <v>37</v>
      </c>
      <c r="GC645">
        <v>3300000</v>
      </c>
      <c r="GD645">
        <v>2006</v>
      </c>
      <c r="GE645">
        <v>7.4</v>
      </c>
      <c r="HC645" t="s">
        <v>14952</v>
      </c>
      <c r="HD645">
        <v>98</v>
      </c>
      <c r="HE645">
        <v>25464480</v>
      </c>
      <c r="HF645" t="s">
        <v>1970</v>
      </c>
      <c r="HG645" t="s">
        <v>14953</v>
      </c>
      <c r="HH645" t="s">
        <v>36</v>
      </c>
      <c r="HI645" t="s">
        <v>37</v>
      </c>
      <c r="HJ645">
        <v>10000000</v>
      </c>
      <c r="HK645">
        <v>2009</v>
      </c>
      <c r="HL645">
        <v>5.9</v>
      </c>
    </row>
    <row r="646" spans="2:220" x14ac:dyDescent="0.2">
      <c r="B646" t="s">
        <v>5347</v>
      </c>
      <c r="C646">
        <v>125</v>
      </c>
      <c r="D646">
        <v>26616999</v>
      </c>
      <c r="E646" t="s">
        <v>5348</v>
      </c>
      <c r="F646" t="s">
        <v>5349</v>
      </c>
      <c r="G646" t="s">
        <v>36</v>
      </c>
      <c r="H646" t="s">
        <v>37</v>
      </c>
      <c r="I646">
        <v>40000000</v>
      </c>
      <c r="J646">
        <v>2013</v>
      </c>
      <c r="K646">
        <v>5.9</v>
      </c>
      <c r="M646" t="s">
        <v>11074</v>
      </c>
      <c r="N646">
        <v>95</v>
      </c>
      <c r="O646">
        <v>17529157</v>
      </c>
      <c r="P646" t="s">
        <v>3371</v>
      </c>
      <c r="Q646" t="s">
        <v>11076</v>
      </c>
      <c r="R646" t="s">
        <v>36</v>
      </c>
      <c r="S646" t="s">
        <v>1463</v>
      </c>
      <c r="T646">
        <v>20000000</v>
      </c>
      <c r="U646">
        <v>2012</v>
      </c>
      <c r="V646">
        <v>5</v>
      </c>
      <c r="AT646" t="s">
        <v>8380</v>
      </c>
      <c r="AU646">
        <v>86</v>
      </c>
      <c r="AV646">
        <v>38232624</v>
      </c>
      <c r="AW646" t="s">
        <v>2611</v>
      </c>
      <c r="AX646" t="s">
        <v>8381</v>
      </c>
      <c r="AY646" t="s">
        <v>36</v>
      </c>
      <c r="AZ646" t="s">
        <v>37</v>
      </c>
      <c r="BA646">
        <v>30000000</v>
      </c>
      <c r="BB646">
        <v>2008</v>
      </c>
      <c r="BC646">
        <v>2.7</v>
      </c>
      <c r="BE646" t="s">
        <v>10143</v>
      </c>
      <c r="BF646">
        <v>125</v>
      </c>
      <c r="BG646">
        <v>1172769</v>
      </c>
      <c r="BH646" t="s">
        <v>147</v>
      </c>
      <c r="BI646" t="s">
        <v>13852</v>
      </c>
      <c r="BJ646" t="s">
        <v>36</v>
      </c>
      <c r="BK646" t="s">
        <v>765</v>
      </c>
      <c r="BL646">
        <v>13000000</v>
      </c>
      <c r="BM646">
        <v>2006</v>
      </c>
      <c r="BN646">
        <v>7.1</v>
      </c>
      <c r="CA646" t="s">
        <v>6242</v>
      </c>
      <c r="CB646">
        <v>95</v>
      </c>
      <c r="CC646">
        <v>37101011</v>
      </c>
      <c r="CD646" t="s">
        <v>3989</v>
      </c>
      <c r="CE646" t="s">
        <v>6555</v>
      </c>
      <c r="CF646" t="s">
        <v>36</v>
      </c>
      <c r="CG646" t="s">
        <v>37</v>
      </c>
      <c r="CH646">
        <v>40000000</v>
      </c>
      <c r="CI646">
        <v>2012</v>
      </c>
      <c r="CJ646">
        <v>5.8</v>
      </c>
      <c r="FV646" t="s">
        <v>7074</v>
      </c>
      <c r="FW646">
        <v>148</v>
      </c>
      <c r="FX646">
        <v>8093318</v>
      </c>
      <c r="FY646" t="s">
        <v>11288</v>
      </c>
      <c r="FZ646" t="s">
        <v>11289</v>
      </c>
      <c r="GA646" t="s">
        <v>36</v>
      </c>
      <c r="GB646" t="s">
        <v>37</v>
      </c>
      <c r="GC646">
        <v>20000000</v>
      </c>
      <c r="GD646">
        <v>2014</v>
      </c>
      <c r="GE646">
        <v>6.7</v>
      </c>
      <c r="HC646" t="s">
        <v>1845</v>
      </c>
      <c r="HD646">
        <v>118</v>
      </c>
      <c r="HE646">
        <v>25450527</v>
      </c>
      <c r="HF646" t="s">
        <v>206</v>
      </c>
      <c r="HG646" t="s">
        <v>5362</v>
      </c>
      <c r="HH646" t="s">
        <v>36</v>
      </c>
      <c r="HI646" t="s">
        <v>37</v>
      </c>
      <c r="HJ646">
        <v>50000000</v>
      </c>
      <c r="HK646">
        <v>2009</v>
      </c>
      <c r="HL646">
        <v>6.5</v>
      </c>
    </row>
    <row r="647" spans="2:220" x14ac:dyDescent="0.2">
      <c r="B647" t="s">
        <v>13980</v>
      </c>
      <c r="C647">
        <v>105</v>
      </c>
      <c r="D647">
        <v>26589953</v>
      </c>
      <c r="E647" t="s">
        <v>1744</v>
      </c>
      <c r="F647" t="s">
        <v>13981</v>
      </c>
      <c r="G647" t="s">
        <v>36</v>
      </c>
      <c r="H647" t="s">
        <v>37</v>
      </c>
      <c r="I647">
        <v>10500000</v>
      </c>
      <c r="J647">
        <v>2010</v>
      </c>
      <c r="K647">
        <v>6.7</v>
      </c>
      <c r="M647" t="s">
        <v>5928</v>
      </c>
      <c r="N647">
        <v>100</v>
      </c>
      <c r="O647">
        <v>17300889</v>
      </c>
      <c r="P647" t="s">
        <v>585</v>
      </c>
      <c r="Q647" t="s">
        <v>5929</v>
      </c>
      <c r="R647" t="s">
        <v>36</v>
      </c>
      <c r="S647" t="s">
        <v>368</v>
      </c>
      <c r="T647">
        <v>45000000</v>
      </c>
      <c r="U647">
        <v>1996</v>
      </c>
      <c r="V647">
        <v>4.9000000000000004</v>
      </c>
      <c r="AT647" t="s">
        <v>6798</v>
      </c>
      <c r="AU647">
        <v>86</v>
      </c>
      <c r="AV647">
        <v>38230435</v>
      </c>
      <c r="AW647" t="s">
        <v>2636</v>
      </c>
      <c r="AX647" t="s">
        <v>9576</v>
      </c>
      <c r="AY647" t="s">
        <v>36</v>
      </c>
      <c r="AZ647" t="s">
        <v>37</v>
      </c>
      <c r="BA647">
        <v>25000000</v>
      </c>
      <c r="BB647">
        <v>2002</v>
      </c>
      <c r="BC647">
        <v>5.8</v>
      </c>
      <c r="BE647" t="s">
        <v>10159</v>
      </c>
      <c r="BF647">
        <v>118</v>
      </c>
      <c r="BG647">
        <v>1150403</v>
      </c>
      <c r="BH647" t="s">
        <v>1210</v>
      </c>
      <c r="BI647" t="s">
        <v>13866</v>
      </c>
      <c r="BJ647" t="s">
        <v>36</v>
      </c>
      <c r="BK647" t="s">
        <v>37</v>
      </c>
      <c r="BL647">
        <v>13000000</v>
      </c>
      <c r="BM647">
        <v>2006</v>
      </c>
      <c r="BN647">
        <v>7.1</v>
      </c>
      <c r="CA647" t="s">
        <v>8780</v>
      </c>
      <c r="CB647">
        <v>128</v>
      </c>
      <c r="CC647">
        <v>37036404</v>
      </c>
      <c r="CD647" t="s">
        <v>3629</v>
      </c>
      <c r="CE647" t="s">
        <v>8781</v>
      </c>
      <c r="CF647" t="s">
        <v>36</v>
      </c>
      <c r="CG647" t="s">
        <v>37</v>
      </c>
      <c r="CH647">
        <v>30000000</v>
      </c>
      <c r="CI647">
        <v>2000</v>
      </c>
      <c r="CJ647">
        <v>6.4</v>
      </c>
      <c r="FV647" t="s">
        <v>12363</v>
      </c>
      <c r="FW647">
        <v>89</v>
      </c>
      <c r="FX647">
        <v>8070311</v>
      </c>
      <c r="FY647" t="s">
        <v>516</v>
      </c>
      <c r="FZ647" t="s">
        <v>15079</v>
      </c>
      <c r="GA647" t="s">
        <v>36</v>
      </c>
      <c r="GB647" t="s">
        <v>37</v>
      </c>
      <c r="GC647">
        <v>10000000</v>
      </c>
      <c r="GD647">
        <v>2004</v>
      </c>
      <c r="GE647">
        <v>5.3</v>
      </c>
      <c r="HC647" t="s">
        <v>13743</v>
      </c>
      <c r="HD647">
        <v>108</v>
      </c>
      <c r="HE647">
        <v>25440971</v>
      </c>
      <c r="HF647" t="s">
        <v>13745</v>
      </c>
      <c r="HG647" t="s">
        <v>13746</v>
      </c>
      <c r="HH647" t="s">
        <v>36</v>
      </c>
      <c r="HI647" t="s">
        <v>55</v>
      </c>
      <c r="HJ647">
        <v>15000000</v>
      </c>
      <c r="HK647">
        <v>2015</v>
      </c>
      <c r="HL647">
        <v>7.7</v>
      </c>
    </row>
    <row r="648" spans="2:220" x14ac:dyDescent="0.2">
      <c r="B648" t="s">
        <v>1309</v>
      </c>
      <c r="C648">
        <v>98</v>
      </c>
      <c r="D648">
        <v>26536120</v>
      </c>
      <c r="E648" t="s">
        <v>1690</v>
      </c>
      <c r="F648" t="s">
        <v>5354</v>
      </c>
      <c r="G648" t="s">
        <v>36</v>
      </c>
      <c r="H648" t="s">
        <v>765</v>
      </c>
      <c r="I648">
        <v>50000000</v>
      </c>
      <c r="J648">
        <v>2003</v>
      </c>
      <c r="K648">
        <v>6.5</v>
      </c>
      <c r="M648" t="s">
        <v>4390</v>
      </c>
      <c r="N648">
        <v>106</v>
      </c>
      <c r="O648">
        <v>17281832</v>
      </c>
      <c r="P648" t="s">
        <v>498</v>
      </c>
      <c r="Q648" t="s">
        <v>4391</v>
      </c>
      <c r="R648" t="s">
        <v>36</v>
      </c>
      <c r="S648" t="s">
        <v>765</v>
      </c>
      <c r="T648">
        <v>60000000</v>
      </c>
      <c r="U648">
        <v>2008</v>
      </c>
      <c r="V648">
        <v>6.1</v>
      </c>
      <c r="AT648" t="s">
        <v>7437</v>
      </c>
      <c r="AU648">
        <v>97</v>
      </c>
      <c r="AV648">
        <v>38176108</v>
      </c>
      <c r="AW648" t="s">
        <v>61</v>
      </c>
      <c r="AX648" t="s">
        <v>13686</v>
      </c>
      <c r="AY648" t="s">
        <v>36</v>
      </c>
      <c r="AZ648" t="s">
        <v>37</v>
      </c>
      <c r="BA648">
        <v>16000000</v>
      </c>
      <c r="BB648">
        <v>1999</v>
      </c>
      <c r="BC648">
        <v>7.2</v>
      </c>
      <c r="BE648" t="s">
        <v>17908</v>
      </c>
      <c r="BF648">
        <v>97</v>
      </c>
      <c r="BG648">
        <v>1141829</v>
      </c>
      <c r="BH648" t="s">
        <v>2880</v>
      </c>
      <c r="BI648" t="s">
        <v>22307</v>
      </c>
      <c r="BJ648" t="s">
        <v>36</v>
      </c>
      <c r="BK648" t="s">
        <v>37</v>
      </c>
      <c r="BL648">
        <v>700000</v>
      </c>
      <c r="BM648">
        <v>2001</v>
      </c>
      <c r="BN648">
        <v>7.2</v>
      </c>
      <c r="CA648" t="s">
        <v>3279</v>
      </c>
      <c r="CB648">
        <v>103</v>
      </c>
      <c r="CC648">
        <v>37035515</v>
      </c>
      <c r="CD648" t="s">
        <v>270</v>
      </c>
      <c r="CE648" t="s">
        <v>6055</v>
      </c>
      <c r="CF648" t="s">
        <v>36</v>
      </c>
      <c r="CG648" t="s">
        <v>37</v>
      </c>
      <c r="CH648">
        <v>43000000</v>
      </c>
      <c r="CI648">
        <v>2000</v>
      </c>
      <c r="CJ648">
        <v>6</v>
      </c>
      <c r="FV648" t="s">
        <v>10514</v>
      </c>
      <c r="FW648">
        <v>125</v>
      </c>
      <c r="FX648">
        <v>8047690</v>
      </c>
      <c r="FY648" t="s">
        <v>1210</v>
      </c>
      <c r="FZ648" t="s">
        <v>11542</v>
      </c>
      <c r="GA648" t="s">
        <v>1944</v>
      </c>
      <c r="GB648" t="s">
        <v>890</v>
      </c>
      <c r="GC648">
        <v>19400000</v>
      </c>
      <c r="GD648">
        <v>2006</v>
      </c>
      <c r="GE648">
        <v>7.5</v>
      </c>
      <c r="HC648" t="s">
        <v>5365</v>
      </c>
      <c r="HD648">
        <v>101</v>
      </c>
      <c r="HE648">
        <v>25407250</v>
      </c>
      <c r="HF648" t="s">
        <v>270</v>
      </c>
      <c r="HG648" t="s">
        <v>5367</v>
      </c>
      <c r="HH648" t="s">
        <v>36</v>
      </c>
      <c r="HI648" t="s">
        <v>37</v>
      </c>
      <c r="HJ648">
        <v>50000000</v>
      </c>
      <c r="HK648">
        <v>1996</v>
      </c>
      <c r="HL648">
        <v>5.7</v>
      </c>
    </row>
    <row r="649" spans="2:220" x14ac:dyDescent="0.2">
      <c r="B649" t="s">
        <v>5126</v>
      </c>
      <c r="C649">
        <v>114</v>
      </c>
      <c r="D649">
        <v>26442251</v>
      </c>
      <c r="E649" t="s">
        <v>226</v>
      </c>
      <c r="F649" t="s">
        <v>5398</v>
      </c>
      <c r="G649" t="s">
        <v>36</v>
      </c>
      <c r="H649" t="s">
        <v>37</v>
      </c>
      <c r="I649">
        <v>50000000</v>
      </c>
      <c r="J649">
        <v>2015</v>
      </c>
      <c r="K649">
        <v>6.6</v>
      </c>
      <c r="M649" t="s">
        <v>3800</v>
      </c>
      <c r="N649">
        <v>100</v>
      </c>
      <c r="O649">
        <v>17218080</v>
      </c>
      <c r="P649" t="s">
        <v>975</v>
      </c>
      <c r="Q649" t="s">
        <v>3801</v>
      </c>
      <c r="R649" t="s">
        <v>36</v>
      </c>
      <c r="S649" t="s">
        <v>37</v>
      </c>
      <c r="T649">
        <v>70000000</v>
      </c>
      <c r="U649">
        <v>1991</v>
      </c>
      <c r="V649">
        <v>5.7</v>
      </c>
      <c r="AT649" t="s">
        <v>5074</v>
      </c>
      <c r="AU649">
        <v>115</v>
      </c>
      <c r="AV649">
        <v>38168022</v>
      </c>
      <c r="AW649" t="s">
        <v>802</v>
      </c>
      <c r="AX649" t="s">
        <v>19175</v>
      </c>
      <c r="AY649" t="s">
        <v>36</v>
      </c>
      <c r="AZ649" t="s">
        <v>37</v>
      </c>
      <c r="BA649">
        <v>3000000</v>
      </c>
      <c r="BB649">
        <v>2000</v>
      </c>
      <c r="BC649">
        <v>6.6</v>
      </c>
      <c r="BE649" t="s">
        <v>22541</v>
      </c>
      <c r="BF649">
        <v>101</v>
      </c>
      <c r="BG649">
        <v>1111615</v>
      </c>
      <c r="BH649" t="s">
        <v>20302</v>
      </c>
      <c r="BI649" t="s">
        <v>22568</v>
      </c>
      <c r="BJ649" t="s">
        <v>36</v>
      </c>
      <c r="BK649" t="s">
        <v>37</v>
      </c>
      <c r="BL649">
        <v>500000</v>
      </c>
      <c r="BM649">
        <v>2003</v>
      </c>
      <c r="BN649">
        <v>6</v>
      </c>
      <c r="CA649" t="s">
        <v>683</v>
      </c>
      <c r="CB649">
        <v>151</v>
      </c>
      <c r="CC649">
        <v>37023395</v>
      </c>
      <c r="CD649" t="s">
        <v>338</v>
      </c>
      <c r="CE649" t="s">
        <v>3787</v>
      </c>
      <c r="CF649" t="s">
        <v>36</v>
      </c>
      <c r="CG649" t="s">
        <v>37</v>
      </c>
      <c r="CH649">
        <v>63000000</v>
      </c>
      <c r="CI649">
        <v>1999</v>
      </c>
      <c r="CJ649">
        <v>8.8000000000000007</v>
      </c>
      <c r="FV649" t="s">
        <v>13779</v>
      </c>
      <c r="FW649">
        <v>84</v>
      </c>
      <c r="FX649">
        <v>8026971</v>
      </c>
      <c r="FY649" t="s">
        <v>2117</v>
      </c>
      <c r="FZ649" t="s">
        <v>13780</v>
      </c>
      <c r="GA649" t="s">
        <v>36</v>
      </c>
      <c r="GB649" t="s">
        <v>37</v>
      </c>
      <c r="GC649">
        <v>13000000</v>
      </c>
      <c r="GD649">
        <v>1998</v>
      </c>
      <c r="GE649">
        <v>3.8</v>
      </c>
      <c r="HC649" t="s">
        <v>94</v>
      </c>
      <c r="HD649">
        <v>119</v>
      </c>
      <c r="HE649">
        <v>25335935</v>
      </c>
      <c r="HF649" t="s">
        <v>1520</v>
      </c>
      <c r="HG649" t="s">
        <v>6933</v>
      </c>
      <c r="HH649" t="s">
        <v>36</v>
      </c>
      <c r="HI649" t="s">
        <v>37</v>
      </c>
      <c r="HJ649">
        <v>40000000</v>
      </c>
      <c r="HK649">
        <v>2005</v>
      </c>
      <c r="HL649">
        <v>8</v>
      </c>
    </row>
    <row r="650" spans="2:220" x14ac:dyDescent="0.2">
      <c r="B650" t="s">
        <v>505</v>
      </c>
      <c r="C650">
        <v>109</v>
      </c>
      <c r="D650">
        <v>26415649</v>
      </c>
      <c r="E650" t="s">
        <v>586</v>
      </c>
      <c r="F650" t="s">
        <v>10949</v>
      </c>
      <c r="G650" t="s">
        <v>36</v>
      </c>
      <c r="H650" t="s">
        <v>37</v>
      </c>
      <c r="I650">
        <v>20000000</v>
      </c>
      <c r="J650">
        <v>2008</v>
      </c>
      <c r="K650">
        <v>6.8</v>
      </c>
      <c r="M650" t="s">
        <v>2015</v>
      </c>
      <c r="N650">
        <v>102</v>
      </c>
      <c r="O650">
        <v>17176900</v>
      </c>
      <c r="P650" t="s">
        <v>299</v>
      </c>
      <c r="Q650" t="s">
        <v>2016</v>
      </c>
      <c r="R650" t="s">
        <v>36</v>
      </c>
      <c r="S650" t="s">
        <v>37</v>
      </c>
      <c r="T650">
        <v>95000000</v>
      </c>
      <c r="U650">
        <v>2014</v>
      </c>
      <c r="V650">
        <v>5.5</v>
      </c>
      <c r="AT650" t="s">
        <v>10323</v>
      </c>
      <c r="AU650">
        <v>96</v>
      </c>
      <c r="AV650">
        <v>38119483</v>
      </c>
      <c r="AW650" t="s">
        <v>10325</v>
      </c>
      <c r="AX650" t="s">
        <v>10326</v>
      </c>
      <c r="AY650" t="s">
        <v>36</v>
      </c>
      <c r="AZ650" t="s">
        <v>37</v>
      </c>
      <c r="BA650">
        <v>22700000</v>
      </c>
      <c r="BB650">
        <v>1987</v>
      </c>
      <c r="BC650">
        <v>7.1</v>
      </c>
      <c r="BE650" t="s">
        <v>13938</v>
      </c>
      <c r="BF650">
        <v>103</v>
      </c>
      <c r="BG650">
        <v>1100000</v>
      </c>
      <c r="BH650" t="s">
        <v>9481</v>
      </c>
      <c r="BI650" t="s">
        <v>17905</v>
      </c>
      <c r="BJ650" t="s">
        <v>36</v>
      </c>
      <c r="BK650" t="s">
        <v>37</v>
      </c>
      <c r="BL650">
        <v>5000000</v>
      </c>
      <c r="BM650">
        <v>1992</v>
      </c>
      <c r="BN650">
        <v>6.8</v>
      </c>
      <c r="CA650" t="s">
        <v>3120</v>
      </c>
      <c r="CB650">
        <v>134</v>
      </c>
      <c r="CC650">
        <v>36976367</v>
      </c>
      <c r="CD650" t="s">
        <v>3200</v>
      </c>
      <c r="CE650" t="s">
        <v>3201</v>
      </c>
      <c r="CF650" t="s">
        <v>36</v>
      </c>
      <c r="CG650" t="s">
        <v>37</v>
      </c>
      <c r="CH650">
        <v>75000000</v>
      </c>
      <c r="CI650">
        <v>1998</v>
      </c>
      <c r="CJ650">
        <v>6</v>
      </c>
      <c r="FV650" t="s">
        <v>18810</v>
      </c>
      <c r="FW650">
        <v>107</v>
      </c>
      <c r="FX650">
        <v>8000000</v>
      </c>
      <c r="FY650" t="s">
        <v>18813</v>
      </c>
      <c r="FZ650" t="s">
        <v>18814</v>
      </c>
      <c r="GA650" t="s">
        <v>36</v>
      </c>
      <c r="GB650" t="s">
        <v>37</v>
      </c>
      <c r="GC650">
        <v>3768785</v>
      </c>
      <c r="GD650">
        <v>1950</v>
      </c>
      <c r="GE650">
        <v>7</v>
      </c>
      <c r="HC650" t="s">
        <v>1112</v>
      </c>
      <c r="HD650">
        <v>92</v>
      </c>
      <c r="HE650">
        <v>25296447</v>
      </c>
      <c r="HF650" t="s">
        <v>333</v>
      </c>
      <c r="HG650" t="s">
        <v>10583</v>
      </c>
      <c r="HH650" t="s">
        <v>36</v>
      </c>
      <c r="HI650" t="s">
        <v>1463</v>
      </c>
      <c r="HJ650">
        <v>21000000</v>
      </c>
      <c r="HK650">
        <v>2002</v>
      </c>
      <c r="HL650">
        <v>6.8</v>
      </c>
    </row>
    <row r="651" spans="2:220" x14ac:dyDescent="0.2">
      <c r="B651" t="s">
        <v>6169</v>
      </c>
      <c r="C651">
        <v>91</v>
      </c>
      <c r="D651">
        <v>26404753</v>
      </c>
      <c r="E651" t="s">
        <v>6155</v>
      </c>
      <c r="F651" t="s">
        <v>6171</v>
      </c>
      <c r="G651" t="s">
        <v>36</v>
      </c>
      <c r="H651" t="s">
        <v>37</v>
      </c>
      <c r="I651">
        <v>40000000</v>
      </c>
      <c r="J651">
        <v>2012</v>
      </c>
      <c r="K651">
        <v>5.3</v>
      </c>
      <c r="M651" t="s">
        <v>8526</v>
      </c>
      <c r="N651">
        <v>105</v>
      </c>
      <c r="O651">
        <v>17100000</v>
      </c>
      <c r="P651" t="s">
        <v>491</v>
      </c>
      <c r="Q651" t="s">
        <v>8529</v>
      </c>
      <c r="R651" t="s">
        <v>36</v>
      </c>
      <c r="S651" t="s">
        <v>37</v>
      </c>
      <c r="T651">
        <v>25000000</v>
      </c>
      <c r="U651">
        <v>1996</v>
      </c>
      <c r="V651">
        <v>5.3</v>
      </c>
      <c r="AT651" t="s">
        <v>4237</v>
      </c>
      <c r="AU651">
        <v>95</v>
      </c>
      <c r="AV651">
        <v>38087756</v>
      </c>
      <c r="AW651" t="s">
        <v>6535</v>
      </c>
      <c r="AX651" t="s">
        <v>6536</v>
      </c>
      <c r="AY651" t="s">
        <v>36</v>
      </c>
      <c r="AZ651" t="s">
        <v>37</v>
      </c>
      <c r="BA651">
        <v>40000000</v>
      </c>
      <c r="BB651">
        <v>1994</v>
      </c>
      <c r="BC651">
        <v>5.2</v>
      </c>
      <c r="BE651" t="s">
        <v>9331</v>
      </c>
      <c r="BF651">
        <v>101</v>
      </c>
      <c r="BG651">
        <v>1075288</v>
      </c>
      <c r="BH651" t="s">
        <v>2805</v>
      </c>
      <c r="BI651" t="s">
        <v>9332</v>
      </c>
      <c r="BJ651" t="s">
        <v>36</v>
      </c>
      <c r="BK651" t="s">
        <v>37</v>
      </c>
      <c r="BL651">
        <v>22000000</v>
      </c>
      <c r="BM651">
        <v>1996</v>
      </c>
      <c r="BN651">
        <v>6.1</v>
      </c>
      <c r="CA651" t="s">
        <v>4227</v>
      </c>
      <c r="CB651">
        <v>127</v>
      </c>
      <c r="CC651">
        <v>36965395</v>
      </c>
      <c r="CD651" t="s">
        <v>436</v>
      </c>
      <c r="CE651" t="s">
        <v>4228</v>
      </c>
      <c r="CF651" t="s">
        <v>36</v>
      </c>
      <c r="CG651" t="s">
        <v>37</v>
      </c>
      <c r="CI651">
        <v>2009</v>
      </c>
      <c r="CJ651">
        <v>7.1</v>
      </c>
      <c r="FV651" t="s">
        <v>11944</v>
      </c>
      <c r="FW651">
        <v>104</v>
      </c>
      <c r="FX651">
        <v>7739049</v>
      </c>
      <c r="FY651" t="s">
        <v>3989</v>
      </c>
      <c r="FZ651" t="s">
        <v>11946</v>
      </c>
      <c r="GA651" t="s">
        <v>36</v>
      </c>
      <c r="GB651" t="s">
        <v>266</v>
      </c>
      <c r="GC651">
        <v>18000000</v>
      </c>
      <c r="GD651">
        <v>2004</v>
      </c>
      <c r="GE651">
        <v>7.1</v>
      </c>
      <c r="HC651" t="s">
        <v>3521</v>
      </c>
      <c r="HD651">
        <v>115</v>
      </c>
      <c r="HE651">
        <v>25121291</v>
      </c>
      <c r="HF651" t="s">
        <v>1782</v>
      </c>
      <c r="HG651" t="s">
        <v>3524</v>
      </c>
      <c r="HH651" t="s">
        <v>36</v>
      </c>
      <c r="HI651" t="s">
        <v>37</v>
      </c>
      <c r="HJ651">
        <v>50000000</v>
      </c>
      <c r="HK651">
        <v>2013</v>
      </c>
      <c r="HL651">
        <v>6.7</v>
      </c>
    </row>
    <row r="652" spans="2:220" x14ac:dyDescent="0.2">
      <c r="B652" t="s">
        <v>9665</v>
      </c>
      <c r="C652">
        <v>103</v>
      </c>
      <c r="D652">
        <v>26400000</v>
      </c>
      <c r="E652" t="s">
        <v>750</v>
      </c>
      <c r="F652" t="s">
        <v>11850</v>
      </c>
      <c r="G652" t="s">
        <v>36</v>
      </c>
      <c r="H652" t="s">
        <v>37</v>
      </c>
      <c r="I652">
        <v>18000000</v>
      </c>
      <c r="J652">
        <v>1984</v>
      </c>
      <c r="K652">
        <v>5.8</v>
      </c>
      <c r="M652" t="s">
        <v>5431</v>
      </c>
      <c r="N652">
        <v>99</v>
      </c>
      <c r="O652">
        <v>16671505</v>
      </c>
      <c r="P652" t="s">
        <v>306</v>
      </c>
      <c r="Q652" t="s">
        <v>5434</v>
      </c>
      <c r="R652" t="s">
        <v>36</v>
      </c>
      <c r="S652" t="s">
        <v>37</v>
      </c>
      <c r="T652">
        <v>50000000</v>
      </c>
      <c r="U652">
        <v>1994</v>
      </c>
      <c r="V652">
        <v>5.9</v>
      </c>
      <c r="AT652" t="s">
        <v>5228</v>
      </c>
      <c r="AU652">
        <v>102</v>
      </c>
      <c r="AV652">
        <v>38087366</v>
      </c>
      <c r="AW652" t="s">
        <v>7421</v>
      </c>
      <c r="AX652" t="s">
        <v>14068</v>
      </c>
      <c r="AY652" t="s">
        <v>36</v>
      </c>
      <c r="AZ652" t="s">
        <v>37</v>
      </c>
      <c r="BA652">
        <v>12000000</v>
      </c>
      <c r="BB652">
        <v>2008</v>
      </c>
      <c r="BC652">
        <v>6.6</v>
      </c>
      <c r="BE652" t="s">
        <v>17430</v>
      </c>
      <c r="BF652">
        <v>104</v>
      </c>
      <c r="BG652">
        <v>1056102</v>
      </c>
      <c r="BH652" t="s">
        <v>3213</v>
      </c>
      <c r="BI652" t="s">
        <v>17431</v>
      </c>
      <c r="BJ652" t="s">
        <v>36</v>
      </c>
      <c r="BK652" t="s">
        <v>37</v>
      </c>
      <c r="BL652">
        <v>5000000</v>
      </c>
      <c r="BM652">
        <v>2003</v>
      </c>
      <c r="BN652">
        <v>6.6</v>
      </c>
      <c r="CA652" t="s">
        <v>1056</v>
      </c>
      <c r="CB652">
        <v>102</v>
      </c>
      <c r="CC652">
        <v>36883539</v>
      </c>
      <c r="CD652" t="s">
        <v>975</v>
      </c>
      <c r="CE652" t="s">
        <v>5891</v>
      </c>
      <c r="CF652" t="s">
        <v>36</v>
      </c>
      <c r="CG652" t="s">
        <v>765</v>
      </c>
      <c r="CH652">
        <v>52000000</v>
      </c>
      <c r="CI652">
        <v>2006</v>
      </c>
      <c r="CJ652">
        <v>6.6</v>
      </c>
      <c r="FV652" t="s">
        <v>4399</v>
      </c>
      <c r="FW652">
        <v>107</v>
      </c>
      <c r="FX652">
        <v>7605668</v>
      </c>
      <c r="FY652" t="s">
        <v>42</v>
      </c>
      <c r="FZ652" t="s">
        <v>4402</v>
      </c>
      <c r="GA652" t="s">
        <v>36</v>
      </c>
      <c r="GB652" t="s">
        <v>55</v>
      </c>
      <c r="GC652">
        <v>60000000</v>
      </c>
      <c r="GD652">
        <v>2015</v>
      </c>
      <c r="GE652">
        <v>5.5</v>
      </c>
      <c r="HC652" t="s">
        <v>2720</v>
      </c>
      <c r="HD652">
        <v>99</v>
      </c>
      <c r="HE652">
        <v>25117498</v>
      </c>
      <c r="HF652" t="s">
        <v>3455</v>
      </c>
      <c r="HG652" t="s">
        <v>6674</v>
      </c>
      <c r="HH652" t="s">
        <v>36</v>
      </c>
      <c r="HI652" t="s">
        <v>37</v>
      </c>
      <c r="HJ652">
        <v>40000000</v>
      </c>
      <c r="HK652">
        <v>2007</v>
      </c>
      <c r="HL652">
        <v>5.7</v>
      </c>
    </row>
    <row r="653" spans="2:220" x14ac:dyDescent="0.2">
      <c r="B653" t="s">
        <v>3692</v>
      </c>
      <c r="C653">
        <v>110</v>
      </c>
      <c r="D653">
        <v>26199517</v>
      </c>
      <c r="E653" t="s">
        <v>3692</v>
      </c>
      <c r="F653" t="s">
        <v>5358</v>
      </c>
      <c r="G653" t="s">
        <v>36</v>
      </c>
      <c r="H653" t="s">
        <v>37</v>
      </c>
      <c r="I653">
        <v>50000000</v>
      </c>
      <c r="J653">
        <v>2002</v>
      </c>
      <c r="K653">
        <v>6.4</v>
      </c>
      <c r="M653" t="s">
        <v>967</v>
      </c>
      <c r="N653">
        <v>90</v>
      </c>
      <c r="O653">
        <v>16647384</v>
      </c>
      <c r="P653" t="s">
        <v>9779</v>
      </c>
      <c r="Q653" t="s">
        <v>9780</v>
      </c>
      <c r="R653" t="s">
        <v>36</v>
      </c>
      <c r="S653" t="s">
        <v>37</v>
      </c>
      <c r="T653">
        <v>26000000</v>
      </c>
      <c r="U653">
        <v>2006</v>
      </c>
      <c r="V653">
        <v>5.0999999999999996</v>
      </c>
      <c r="AT653" t="s">
        <v>5109</v>
      </c>
      <c r="AU653">
        <v>93</v>
      </c>
      <c r="AV653">
        <v>38037513</v>
      </c>
      <c r="AW653" t="s">
        <v>586</v>
      </c>
      <c r="AX653" t="s">
        <v>10826</v>
      </c>
      <c r="AY653" t="s">
        <v>36</v>
      </c>
      <c r="AZ653" t="s">
        <v>37</v>
      </c>
      <c r="BA653">
        <v>20000000</v>
      </c>
      <c r="BB653">
        <v>1991</v>
      </c>
      <c r="BC653">
        <v>6.2</v>
      </c>
      <c r="BE653" t="s">
        <v>5380</v>
      </c>
      <c r="BF653">
        <v>91</v>
      </c>
      <c r="BG653">
        <v>1040879</v>
      </c>
      <c r="BH653" t="s">
        <v>5475</v>
      </c>
      <c r="BI653" t="s">
        <v>17938</v>
      </c>
      <c r="BJ653" t="s">
        <v>36</v>
      </c>
      <c r="BK653" t="s">
        <v>37</v>
      </c>
      <c r="BL653">
        <v>7000000</v>
      </c>
      <c r="BM653">
        <v>1996</v>
      </c>
      <c r="BN653">
        <v>7.1</v>
      </c>
      <c r="CA653" t="s">
        <v>526</v>
      </c>
      <c r="CB653">
        <v>107</v>
      </c>
      <c r="CC653">
        <v>36874745</v>
      </c>
      <c r="CD653" t="s">
        <v>9860</v>
      </c>
      <c r="CE653" t="s">
        <v>10897</v>
      </c>
      <c r="CF653" t="s">
        <v>36</v>
      </c>
      <c r="CG653" t="s">
        <v>37</v>
      </c>
      <c r="CH653">
        <v>20000000</v>
      </c>
      <c r="CI653">
        <v>2016</v>
      </c>
      <c r="CJ653">
        <v>6.3</v>
      </c>
      <c r="FV653" t="s">
        <v>15095</v>
      </c>
      <c r="FW653">
        <v>95</v>
      </c>
      <c r="FX653">
        <v>7563670</v>
      </c>
      <c r="FY653" t="s">
        <v>1145</v>
      </c>
      <c r="FZ653" t="s">
        <v>15096</v>
      </c>
      <c r="GA653" t="s">
        <v>36</v>
      </c>
      <c r="GB653" t="s">
        <v>37</v>
      </c>
      <c r="GC653">
        <v>10000000</v>
      </c>
      <c r="GD653">
        <v>2008</v>
      </c>
      <c r="GE653">
        <v>5.2</v>
      </c>
      <c r="HC653" t="s">
        <v>3473</v>
      </c>
      <c r="HD653">
        <v>116</v>
      </c>
      <c r="HE653">
        <v>25093607</v>
      </c>
      <c r="HF653" t="s">
        <v>333</v>
      </c>
      <c r="HG653" t="s">
        <v>3474</v>
      </c>
      <c r="HH653" t="s">
        <v>36</v>
      </c>
      <c r="HI653" t="s">
        <v>55</v>
      </c>
      <c r="HJ653">
        <v>35000000</v>
      </c>
      <c r="HK653">
        <v>2011</v>
      </c>
      <c r="HL653">
        <v>6.5</v>
      </c>
    </row>
    <row r="654" spans="2:220" x14ac:dyDescent="0.2">
      <c r="B654" t="s">
        <v>3086</v>
      </c>
      <c r="C654">
        <v>109</v>
      </c>
      <c r="D654">
        <v>26183197</v>
      </c>
      <c r="E654" t="s">
        <v>335</v>
      </c>
      <c r="F654" t="s">
        <v>7193</v>
      </c>
      <c r="G654" t="s">
        <v>36</v>
      </c>
      <c r="H654" t="s">
        <v>37</v>
      </c>
      <c r="I654">
        <v>36000000</v>
      </c>
      <c r="J654">
        <v>2003</v>
      </c>
      <c r="K654">
        <v>6.1</v>
      </c>
      <c r="M654" t="s">
        <v>8558</v>
      </c>
      <c r="N654">
        <v>110</v>
      </c>
      <c r="O654">
        <v>16295774</v>
      </c>
      <c r="P654" t="s">
        <v>3754</v>
      </c>
      <c r="Q654" t="s">
        <v>8559</v>
      </c>
      <c r="R654" t="s">
        <v>36</v>
      </c>
      <c r="S654" t="s">
        <v>37</v>
      </c>
      <c r="T654">
        <v>35000000</v>
      </c>
      <c r="U654">
        <v>1986</v>
      </c>
      <c r="V654">
        <v>4.5999999999999996</v>
      </c>
      <c r="AT654" t="s">
        <v>3800</v>
      </c>
      <c r="AU654">
        <v>96</v>
      </c>
      <c r="AV654">
        <v>37939782</v>
      </c>
      <c r="AW654" t="s">
        <v>8355</v>
      </c>
      <c r="AX654" t="s">
        <v>12187</v>
      </c>
      <c r="AY654" t="s">
        <v>36</v>
      </c>
      <c r="AZ654" t="s">
        <v>37</v>
      </c>
      <c r="BA654">
        <v>17000000</v>
      </c>
      <c r="BB654">
        <v>2002</v>
      </c>
      <c r="BC654">
        <v>5.6</v>
      </c>
      <c r="BE654" t="s">
        <v>13984</v>
      </c>
      <c r="BF654">
        <v>108</v>
      </c>
      <c r="BG654">
        <v>1039869</v>
      </c>
      <c r="BH654" t="s">
        <v>118</v>
      </c>
      <c r="BI654" t="s">
        <v>13985</v>
      </c>
      <c r="BJ654" t="s">
        <v>36</v>
      </c>
      <c r="BK654" t="s">
        <v>266</v>
      </c>
      <c r="BL654">
        <v>15000000</v>
      </c>
      <c r="BM654">
        <v>2010</v>
      </c>
      <c r="BN654">
        <v>6.2</v>
      </c>
      <c r="CA654" t="s">
        <v>9582</v>
      </c>
      <c r="CB654">
        <v>98</v>
      </c>
      <c r="CC654">
        <v>36833473</v>
      </c>
      <c r="CD654" t="s">
        <v>500</v>
      </c>
      <c r="CE654" t="s">
        <v>9583</v>
      </c>
      <c r="CF654" t="s">
        <v>36</v>
      </c>
      <c r="CG654" t="s">
        <v>1463</v>
      </c>
      <c r="CH654">
        <v>25000000</v>
      </c>
      <c r="CI654">
        <v>2001</v>
      </c>
      <c r="CJ654">
        <v>6.6</v>
      </c>
      <c r="FV654" t="s">
        <v>4001</v>
      </c>
      <c r="FW654">
        <v>103</v>
      </c>
      <c r="FX654">
        <v>7496522</v>
      </c>
      <c r="FY654" t="s">
        <v>4001</v>
      </c>
      <c r="FZ654" t="s">
        <v>9342</v>
      </c>
      <c r="GA654" t="s">
        <v>36</v>
      </c>
      <c r="GB654" t="s">
        <v>37</v>
      </c>
      <c r="GC654">
        <v>26000000</v>
      </c>
      <c r="GD654">
        <v>2001</v>
      </c>
      <c r="GE654">
        <v>6.8</v>
      </c>
      <c r="HC654" t="s">
        <v>3692</v>
      </c>
      <c r="HD654">
        <v>155</v>
      </c>
      <c r="HE654">
        <v>25078937</v>
      </c>
      <c r="HF654" t="s">
        <v>118</v>
      </c>
      <c r="HG654" t="s">
        <v>7515</v>
      </c>
      <c r="HH654" t="s">
        <v>36</v>
      </c>
      <c r="HI654" t="s">
        <v>37</v>
      </c>
      <c r="HJ654">
        <v>30000000</v>
      </c>
      <c r="HK654">
        <v>1997</v>
      </c>
      <c r="HL654">
        <v>6.6</v>
      </c>
    </row>
    <row r="655" spans="2:220" x14ac:dyDescent="0.2">
      <c r="B655" t="s">
        <v>960</v>
      </c>
      <c r="C655">
        <v>101</v>
      </c>
      <c r="D655">
        <v>26082914</v>
      </c>
      <c r="E655" t="s">
        <v>4310</v>
      </c>
      <c r="F655" t="s">
        <v>4311</v>
      </c>
      <c r="G655" t="s">
        <v>36</v>
      </c>
      <c r="H655" t="s">
        <v>37</v>
      </c>
      <c r="I655">
        <v>87000000</v>
      </c>
      <c r="J655">
        <v>2005</v>
      </c>
      <c r="K655">
        <v>4.3</v>
      </c>
      <c r="M655" t="s">
        <v>3915</v>
      </c>
      <c r="N655">
        <v>87</v>
      </c>
      <c r="O655">
        <v>16290976</v>
      </c>
      <c r="P655" t="s">
        <v>3333</v>
      </c>
      <c r="Q655" t="s">
        <v>10139</v>
      </c>
      <c r="R655" t="s">
        <v>36</v>
      </c>
      <c r="S655" t="s">
        <v>37</v>
      </c>
      <c r="T655">
        <v>24000000</v>
      </c>
      <c r="U655">
        <v>1999</v>
      </c>
      <c r="V655">
        <v>6.2</v>
      </c>
      <c r="AT655" t="s">
        <v>4985</v>
      </c>
      <c r="AU655">
        <v>113</v>
      </c>
      <c r="AV655">
        <v>37911876</v>
      </c>
      <c r="AW655" t="s">
        <v>2136</v>
      </c>
      <c r="AX655" t="s">
        <v>7932</v>
      </c>
      <c r="AY655" t="s">
        <v>36</v>
      </c>
      <c r="AZ655" t="s">
        <v>37</v>
      </c>
      <c r="BA655">
        <v>32000000</v>
      </c>
      <c r="BB655">
        <v>2011</v>
      </c>
      <c r="BC655">
        <v>4.4000000000000004</v>
      </c>
      <c r="BE655" t="s">
        <v>15276</v>
      </c>
      <c r="BF655">
        <v>104</v>
      </c>
      <c r="BG655">
        <v>1011054</v>
      </c>
      <c r="BH655" t="s">
        <v>695</v>
      </c>
      <c r="BI655" t="s">
        <v>15277</v>
      </c>
      <c r="BJ655" t="s">
        <v>36</v>
      </c>
      <c r="BK655" t="s">
        <v>266</v>
      </c>
      <c r="BL655">
        <v>10000000</v>
      </c>
      <c r="BM655">
        <v>2003</v>
      </c>
      <c r="BN655">
        <v>7.2</v>
      </c>
      <c r="CA655" t="s">
        <v>5085</v>
      </c>
      <c r="CB655">
        <v>120</v>
      </c>
      <c r="CC655">
        <v>36733909</v>
      </c>
      <c r="CD655" t="s">
        <v>7942</v>
      </c>
      <c r="CE655" t="s">
        <v>7943</v>
      </c>
      <c r="CF655" t="s">
        <v>36</v>
      </c>
      <c r="CG655" t="s">
        <v>37</v>
      </c>
      <c r="CH655">
        <v>32000000</v>
      </c>
      <c r="CI655">
        <v>1993</v>
      </c>
      <c r="CJ655">
        <v>7.1</v>
      </c>
      <c r="FV655" t="s">
        <v>185</v>
      </c>
      <c r="FW655">
        <v>117</v>
      </c>
      <c r="FX655">
        <v>7458269</v>
      </c>
      <c r="FY655" t="s">
        <v>1511</v>
      </c>
      <c r="FZ655" t="s">
        <v>7692</v>
      </c>
      <c r="GA655" t="s">
        <v>36</v>
      </c>
      <c r="GB655" t="s">
        <v>37</v>
      </c>
      <c r="GC655">
        <v>35000000</v>
      </c>
      <c r="GD655">
        <v>2006</v>
      </c>
      <c r="GE655">
        <v>6.9</v>
      </c>
      <c r="HC655" t="s">
        <v>4901</v>
      </c>
      <c r="HD655">
        <v>189</v>
      </c>
      <c r="HE655">
        <v>25031037</v>
      </c>
      <c r="HF655" t="s">
        <v>1762</v>
      </c>
      <c r="HG655" t="s">
        <v>4903</v>
      </c>
      <c r="HH655" t="s">
        <v>36</v>
      </c>
      <c r="HI655" t="s">
        <v>37</v>
      </c>
      <c r="HJ655">
        <v>53000000</v>
      </c>
      <c r="HK655">
        <v>2007</v>
      </c>
      <c r="HL655">
        <v>7.6</v>
      </c>
    </row>
    <row r="656" spans="2:220" x14ac:dyDescent="0.2">
      <c r="B656" t="s">
        <v>2451</v>
      </c>
      <c r="C656">
        <v>109</v>
      </c>
      <c r="D656">
        <v>26003149</v>
      </c>
      <c r="E656" t="s">
        <v>3843</v>
      </c>
      <c r="F656" t="s">
        <v>10953</v>
      </c>
      <c r="G656" t="s">
        <v>36</v>
      </c>
      <c r="H656" t="s">
        <v>55</v>
      </c>
      <c r="I656">
        <v>20000000</v>
      </c>
      <c r="J656">
        <v>2013</v>
      </c>
      <c r="K656">
        <v>7</v>
      </c>
      <c r="M656" t="s">
        <v>5687</v>
      </c>
      <c r="N656">
        <v>110</v>
      </c>
      <c r="O656">
        <v>16067035</v>
      </c>
      <c r="P656" t="s">
        <v>21531</v>
      </c>
      <c r="Q656" t="s">
        <v>21532</v>
      </c>
      <c r="R656" t="s">
        <v>36</v>
      </c>
      <c r="S656" t="s">
        <v>55</v>
      </c>
      <c r="T656">
        <v>1100000</v>
      </c>
      <c r="U656">
        <v>1962</v>
      </c>
      <c r="V656">
        <v>7.3</v>
      </c>
      <c r="AT656" t="s">
        <v>2789</v>
      </c>
      <c r="AU656">
        <v>118</v>
      </c>
      <c r="AV656">
        <v>37899638</v>
      </c>
      <c r="AW656" t="s">
        <v>1155</v>
      </c>
      <c r="AX656" t="s">
        <v>2791</v>
      </c>
      <c r="AY656" t="s">
        <v>36</v>
      </c>
      <c r="AZ656" t="s">
        <v>37</v>
      </c>
      <c r="BA656">
        <v>88000000</v>
      </c>
      <c r="BB656">
        <v>2005</v>
      </c>
      <c r="BC656">
        <v>5.9</v>
      </c>
      <c r="BE656" t="s">
        <v>3539</v>
      </c>
      <c r="BF656">
        <v>104</v>
      </c>
      <c r="BG656">
        <v>1007962</v>
      </c>
      <c r="BH656" t="s">
        <v>22060</v>
      </c>
      <c r="BI656" t="s">
        <v>22061</v>
      </c>
      <c r="BJ656" t="s">
        <v>36</v>
      </c>
      <c r="BK656" t="s">
        <v>37</v>
      </c>
      <c r="BL656">
        <v>950000</v>
      </c>
      <c r="BM656">
        <v>2005</v>
      </c>
      <c r="BN656">
        <v>7.1</v>
      </c>
      <c r="CA656" t="s">
        <v>5587</v>
      </c>
      <c r="CB656">
        <v>112</v>
      </c>
      <c r="CC656">
        <v>36665854</v>
      </c>
      <c r="CD656" t="s">
        <v>1188</v>
      </c>
      <c r="CE656" t="s">
        <v>6688</v>
      </c>
      <c r="CF656" t="s">
        <v>36</v>
      </c>
      <c r="CG656" t="s">
        <v>1463</v>
      </c>
      <c r="CH656">
        <v>40000000</v>
      </c>
      <c r="CI656">
        <v>2011</v>
      </c>
      <c r="CJ656">
        <v>6.4</v>
      </c>
      <c r="FV656" t="s">
        <v>15174</v>
      </c>
      <c r="FW656">
        <v>91</v>
      </c>
      <c r="FX656">
        <v>7455447</v>
      </c>
      <c r="FY656" t="s">
        <v>3682</v>
      </c>
      <c r="FZ656" t="s">
        <v>16638</v>
      </c>
      <c r="GA656" t="s">
        <v>36</v>
      </c>
      <c r="GB656" t="s">
        <v>37</v>
      </c>
      <c r="GC656">
        <v>7000000</v>
      </c>
      <c r="GD656">
        <v>2010</v>
      </c>
      <c r="GE656">
        <v>6.3</v>
      </c>
      <c r="HC656" t="s">
        <v>848</v>
      </c>
      <c r="HD656">
        <v>122</v>
      </c>
      <c r="HE656">
        <v>24985612</v>
      </c>
      <c r="HF656" t="s">
        <v>96</v>
      </c>
      <c r="HG656" t="s">
        <v>1896</v>
      </c>
      <c r="HH656" t="s">
        <v>36</v>
      </c>
      <c r="HI656" t="s">
        <v>37</v>
      </c>
      <c r="HJ656">
        <v>100000000</v>
      </c>
      <c r="HK656">
        <v>2015</v>
      </c>
      <c r="HL656">
        <v>7</v>
      </c>
    </row>
    <row r="657" spans="2:220" x14ac:dyDescent="0.2">
      <c r="B657" t="s">
        <v>7563</v>
      </c>
      <c r="C657">
        <v>82</v>
      </c>
      <c r="D657">
        <v>25871834</v>
      </c>
      <c r="E657" t="s">
        <v>7565</v>
      </c>
      <c r="F657" t="s">
        <v>7566</v>
      </c>
      <c r="G657" t="s">
        <v>36</v>
      </c>
      <c r="H657" t="s">
        <v>37</v>
      </c>
      <c r="I657">
        <v>35000000</v>
      </c>
      <c r="J657">
        <v>2008</v>
      </c>
      <c r="K657">
        <v>4.5</v>
      </c>
      <c r="M657" t="s">
        <v>11618</v>
      </c>
      <c r="N657">
        <v>85</v>
      </c>
      <c r="O657">
        <v>15911333</v>
      </c>
      <c r="P657" t="s">
        <v>9001</v>
      </c>
      <c r="Q657" t="s">
        <v>11619</v>
      </c>
      <c r="R657" t="s">
        <v>36</v>
      </c>
      <c r="S657" t="s">
        <v>55</v>
      </c>
      <c r="T657">
        <v>19000000</v>
      </c>
      <c r="U657">
        <v>2000</v>
      </c>
      <c r="V657">
        <v>3.6</v>
      </c>
      <c r="AT657" t="s">
        <v>12793</v>
      </c>
      <c r="AU657">
        <v>99</v>
      </c>
      <c r="AV657">
        <v>37882551</v>
      </c>
      <c r="AW657" t="s">
        <v>220</v>
      </c>
      <c r="AX657" t="s">
        <v>12795</v>
      </c>
      <c r="AY657" t="s">
        <v>36</v>
      </c>
      <c r="AZ657" t="s">
        <v>37</v>
      </c>
      <c r="BA657">
        <v>16000000</v>
      </c>
      <c r="BB657">
        <v>2001</v>
      </c>
      <c r="BC657">
        <v>5.7</v>
      </c>
      <c r="BE657" t="s">
        <v>8970</v>
      </c>
      <c r="BF657">
        <v>115</v>
      </c>
      <c r="BG657">
        <v>882710</v>
      </c>
      <c r="BH657" t="s">
        <v>774</v>
      </c>
      <c r="BI657" t="s">
        <v>11426</v>
      </c>
      <c r="BJ657" t="s">
        <v>36</v>
      </c>
      <c r="BK657" t="s">
        <v>37</v>
      </c>
      <c r="BL657">
        <v>24000000</v>
      </c>
      <c r="BM657">
        <v>2000</v>
      </c>
      <c r="BN657">
        <v>6.4</v>
      </c>
      <c r="CA657" t="s">
        <v>5460</v>
      </c>
      <c r="CB657">
        <v>123</v>
      </c>
      <c r="CC657">
        <v>36581633</v>
      </c>
      <c r="CD657" t="s">
        <v>2374</v>
      </c>
      <c r="CE657" t="s">
        <v>10576</v>
      </c>
      <c r="CF657" t="s">
        <v>36</v>
      </c>
      <c r="CG657" t="s">
        <v>765</v>
      </c>
      <c r="CH657">
        <v>21000000</v>
      </c>
      <c r="CI657">
        <v>2007</v>
      </c>
      <c r="CJ657">
        <v>7.5</v>
      </c>
      <c r="FV657" t="s">
        <v>16200</v>
      </c>
      <c r="FW657">
        <v>96</v>
      </c>
      <c r="FX657">
        <v>7292175</v>
      </c>
      <c r="FY657" t="s">
        <v>16594</v>
      </c>
      <c r="FZ657" t="s">
        <v>16595</v>
      </c>
      <c r="GA657" t="s">
        <v>36</v>
      </c>
      <c r="GB657" t="s">
        <v>37</v>
      </c>
      <c r="GC657">
        <v>7000000</v>
      </c>
      <c r="GD657">
        <v>1999</v>
      </c>
      <c r="GE657">
        <v>6.4</v>
      </c>
      <c r="HC657" t="s">
        <v>1487</v>
      </c>
      <c r="HD657">
        <v>108</v>
      </c>
      <c r="HE657">
        <v>24984868</v>
      </c>
      <c r="HF657" t="s">
        <v>9391</v>
      </c>
      <c r="HG657" t="s">
        <v>12962</v>
      </c>
      <c r="HH657" t="s">
        <v>36</v>
      </c>
      <c r="HI657" t="s">
        <v>37</v>
      </c>
      <c r="HJ657">
        <v>15000000</v>
      </c>
      <c r="HK657">
        <v>2014</v>
      </c>
      <c r="HL657">
        <v>6.3</v>
      </c>
    </row>
    <row r="658" spans="2:220" x14ac:dyDescent="0.2">
      <c r="B658" t="s">
        <v>497</v>
      </c>
      <c r="C658">
        <v>101</v>
      </c>
      <c r="D658">
        <v>25863915</v>
      </c>
      <c r="E658" t="s">
        <v>7510</v>
      </c>
      <c r="F658" t="s">
        <v>7511</v>
      </c>
      <c r="G658" t="s">
        <v>36</v>
      </c>
      <c r="H658" t="s">
        <v>37</v>
      </c>
      <c r="I658">
        <v>35000000</v>
      </c>
      <c r="J658">
        <v>2012</v>
      </c>
      <c r="K658">
        <v>5.0999999999999996</v>
      </c>
      <c r="M658" t="s">
        <v>12274</v>
      </c>
      <c r="N658">
        <v>134</v>
      </c>
      <c r="O658">
        <v>15681020</v>
      </c>
      <c r="P658" t="s">
        <v>391</v>
      </c>
      <c r="Q658" t="s">
        <v>12275</v>
      </c>
      <c r="R658" t="s">
        <v>36</v>
      </c>
      <c r="S658" t="s">
        <v>55</v>
      </c>
      <c r="T658">
        <v>17000000</v>
      </c>
      <c r="U658">
        <v>1987</v>
      </c>
      <c r="V658">
        <v>3.6</v>
      </c>
      <c r="AT658" t="s">
        <v>4216</v>
      </c>
      <c r="AU658">
        <v>93</v>
      </c>
      <c r="AV658">
        <v>37879996</v>
      </c>
      <c r="AW658" t="s">
        <v>498</v>
      </c>
      <c r="AX658" t="s">
        <v>5573</v>
      </c>
      <c r="AY658" t="s">
        <v>36</v>
      </c>
      <c r="AZ658" t="s">
        <v>37</v>
      </c>
      <c r="BA658">
        <v>48000000</v>
      </c>
      <c r="BB658">
        <v>2000</v>
      </c>
      <c r="BC658">
        <v>6</v>
      </c>
      <c r="BE658" t="s">
        <v>8636</v>
      </c>
      <c r="BF658">
        <v>107</v>
      </c>
      <c r="BG658">
        <v>871527</v>
      </c>
      <c r="BH658" t="s">
        <v>434</v>
      </c>
      <c r="BI658" t="s">
        <v>9991</v>
      </c>
      <c r="BJ658" t="s">
        <v>36</v>
      </c>
      <c r="BK658" t="s">
        <v>266</v>
      </c>
      <c r="BL658">
        <v>25000000</v>
      </c>
      <c r="BM658">
        <v>2005</v>
      </c>
      <c r="BN658">
        <v>6.5</v>
      </c>
      <c r="CA658" t="s">
        <v>16002</v>
      </c>
      <c r="CB658">
        <v>112</v>
      </c>
      <c r="CC658">
        <v>36500000</v>
      </c>
      <c r="CD658" t="s">
        <v>3692</v>
      </c>
      <c r="CE658" t="s">
        <v>16003</v>
      </c>
      <c r="CF658" t="s">
        <v>36</v>
      </c>
      <c r="CG658" t="s">
        <v>37</v>
      </c>
      <c r="CH658">
        <v>8000000</v>
      </c>
      <c r="CI658">
        <v>1979</v>
      </c>
      <c r="CJ658">
        <v>7.6</v>
      </c>
      <c r="FV658" t="s">
        <v>5074</v>
      </c>
      <c r="FW658">
        <v>88</v>
      </c>
      <c r="FX658">
        <v>7137502</v>
      </c>
      <c r="FY658" t="s">
        <v>1716</v>
      </c>
      <c r="FZ658" t="s">
        <v>23532</v>
      </c>
      <c r="GA658" t="s">
        <v>36</v>
      </c>
      <c r="GB658" t="s">
        <v>37</v>
      </c>
      <c r="GC658">
        <v>175000</v>
      </c>
      <c r="GD658">
        <v>1986</v>
      </c>
      <c r="GE658">
        <v>6.5</v>
      </c>
      <c r="HC658" t="s">
        <v>10957</v>
      </c>
      <c r="HD658">
        <v>101</v>
      </c>
      <c r="HE658">
        <v>24881000</v>
      </c>
      <c r="HF658" t="s">
        <v>7383</v>
      </c>
      <c r="HG658" t="s">
        <v>12895</v>
      </c>
      <c r="HH658" t="s">
        <v>36</v>
      </c>
      <c r="HI658" t="s">
        <v>37</v>
      </c>
      <c r="HJ658">
        <v>15000000</v>
      </c>
      <c r="HK658">
        <v>1996</v>
      </c>
      <c r="HL658">
        <v>6.2</v>
      </c>
    </row>
    <row r="659" spans="2:220" x14ac:dyDescent="0.2">
      <c r="B659" t="s">
        <v>4775</v>
      </c>
      <c r="C659">
        <v>93</v>
      </c>
      <c r="D659">
        <v>25857987</v>
      </c>
      <c r="E659" t="s">
        <v>774</v>
      </c>
      <c r="F659" t="s">
        <v>4776</v>
      </c>
      <c r="G659" t="s">
        <v>36</v>
      </c>
      <c r="H659" t="s">
        <v>37</v>
      </c>
      <c r="I659">
        <v>62000000</v>
      </c>
      <c r="J659">
        <v>2005</v>
      </c>
      <c r="K659">
        <v>5.5</v>
      </c>
      <c r="M659" t="s">
        <v>5641</v>
      </c>
      <c r="N659">
        <v>75</v>
      </c>
      <c r="O659">
        <v>15519841</v>
      </c>
      <c r="P659" t="s">
        <v>2475</v>
      </c>
      <c r="Q659" t="s">
        <v>5642</v>
      </c>
      <c r="R659" t="s">
        <v>36</v>
      </c>
      <c r="S659" t="s">
        <v>37</v>
      </c>
      <c r="T659">
        <v>47000000</v>
      </c>
      <c r="U659">
        <v>2006</v>
      </c>
      <c r="V659">
        <v>4.5</v>
      </c>
      <c r="AT659" t="s">
        <v>7225</v>
      </c>
      <c r="AU659">
        <v>95</v>
      </c>
      <c r="AV659">
        <v>37788228</v>
      </c>
      <c r="AW659" t="s">
        <v>802</v>
      </c>
      <c r="AX659" t="s">
        <v>7226</v>
      </c>
      <c r="AY659" t="s">
        <v>36</v>
      </c>
      <c r="AZ659" t="s">
        <v>37</v>
      </c>
      <c r="BA659">
        <v>35200000</v>
      </c>
      <c r="BB659">
        <v>2003</v>
      </c>
      <c r="BC659">
        <v>5.4</v>
      </c>
      <c r="BE659" t="s">
        <v>21695</v>
      </c>
      <c r="BF659">
        <v>119</v>
      </c>
      <c r="BG659">
        <v>798341</v>
      </c>
      <c r="BH659" t="s">
        <v>6069</v>
      </c>
      <c r="BI659" t="s">
        <v>21697</v>
      </c>
      <c r="BJ659" t="s">
        <v>36</v>
      </c>
      <c r="BK659" t="s">
        <v>37</v>
      </c>
      <c r="BL659">
        <v>1000000</v>
      </c>
      <c r="BM659">
        <v>2001</v>
      </c>
      <c r="BN659">
        <v>7.2</v>
      </c>
      <c r="CA659" t="s">
        <v>3583</v>
      </c>
      <c r="CB659">
        <v>124</v>
      </c>
      <c r="CC659">
        <v>36447959</v>
      </c>
      <c r="CD659" t="s">
        <v>597</v>
      </c>
      <c r="CE659" t="s">
        <v>9597</v>
      </c>
      <c r="CF659" t="s">
        <v>36</v>
      </c>
      <c r="CG659" t="s">
        <v>37</v>
      </c>
      <c r="CH659">
        <v>25000000</v>
      </c>
      <c r="CI659">
        <v>2014</v>
      </c>
      <c r="CJ659">
        <v>7</v>
      </c>
      <c r="FV659" t="s">
        <v>9468</v>
      </c>
      <c r="FW659">
        <v>97</v>
      </c>
      <c r="FX659">
        <v>7022940</v>
      </c>
      <c r="FY659" t="s">
        <v>20903</v>
      </c>
      <c r="FZ659" t="s">
        <v>20904</v>
      </c>
      <c r="GA659" t="s">
        <v>36</v>
      </c>
      <c r="GB659" t="s">
        <v>37</v>
      </c>
      <c r="GC659">
        <v>1000000</v>
      </c>
      <c r="GD659">
        <v>2001</v>
      </c>
      <c r="GE659">
        <v>6.7</v>
      </c>
      <c r="HC659" t="s">
        <v>5687</v>
      </c>
      <c r="HD659">
        <v>115</v>
      </c>
      <c r="HE659">
        <v>24800000</v>
      </c>
      <c r="HF659" t="s">
        <v>14008</v>
      </c>
      <c r="HG659" t="s">
        <v>20116</v>
      </c>
      <c r="HH659" t="s">
        <v>36</v>
      </c>
      <c r="HI659" t="s">
        <v>55</v>
      </c>
      <c r="HJ659">
        <v>2000000</v>
      </c>
      <c r="HK659">
        <v>1963</v>
      </c>
      <c r="HL659">
        <v>7.5</v>
      </c>
    </row>
    <row r="660" spans="2:220" x14ac:dyDescent="0.2">
      <c r="B660" t="s">
        <v>4901</v>
      </c>
      <c r="C660">
        <v>104</v>
      </c>
      <c r="D660">
        <v>25625110</v>
      </c>
      <c r="E660" t="s">
        <v>1762</v>
      </c>
      <c r="F660" t="s">
        <v>16502</v>
      </c>
      <c r="G660" t="s">
        <v>36</v>
      </c>
      <c r="H660" t="s">
        <v>37</v>
      </c>
      <c r="I660">
        <v>7000000</v>
      </c>
      <c r="J660">
        <v>1995</v>
      </c>
      <c r="K660">
        <v>7.2</v>
      </c>
      <c r="M660" t="s">
        <v>1392</v>
      </c>
      <c r="N660">
        <v>108</v>
      </c>
      <c r="O660">
        <v>15483540</v>
      </c>
      <c r="P660" t="s">
        <v>96</v>
      </c>
      <c r="Q660" t="s">
        <v>13449</v>
      </c>
      <c r="R660" t="s">
        <v>36</v>
      </c>
      <c r="S660" t="s">
        <v>37</v>
      </c>
      <c r="T660">
        <v>14000000</v>
      </c>
      <c r="U660">
        <v>2009</v>
      </c>
      <c r="V660">
        <v>6.5</v>
      </c>
      <c r="AT660" t="s">
        <v>253</v>
      </c>
      <c r="AU660">
        <v>106</v>
      </c>
      <c r="AV660">
        <v>37754208</v>
      </c>
      <c r="AW660" t="s">
        <v>839</v>
      </c>
      <c r="AX660" t="s">
        <v>2794</v>
      </c>
      <c r="AY660" t="s">
        <v>36</v>
      </c>
      <c r="AZ660" t="s">
        <v>37</v>
      </c>
      <c r="BA660">
        <v>70000000</v>
      </c>
      <c r="BB660">
        <v>1996</v>
      </c>
      <c r="BC660">
        <v>6.3</v>
      </c>
      <c r="BE660" t="s">
        <v>12847</v>
      </c>
      <c r="BF660">
        <v>90</v>
      </c>
      <c r="BG660">
        <v>778565</v>
      </c>
      <c r="BH660" t="s">
        <v>4211</v>
      </c>
      <c r="BI660" t="s">
        <v>18158</v>
      </c>
      <c r="BJ660" t="s">
        <v>36</v>
      </c>
      <c r="BK660" t="s">
        <v>7709</v>
      </c>
      <c r="BL660">
        <v>4800000</v>
      </c>
      <c r="BM660">
        <v>2013</v>
      </c>
      <c r="BN660">
        <v>5.7</v>
      </c>
      <c r="CA660" t="s">
        <v>4943</v>
      </c>
      <c r="CB660">
        <v>215</v>
      </c>
      <c r="CC660">
        <v>36385763</v>
      </c>
      <c r="CD660" t="s">
        <v>646</v>
      </c>
      <c r="CE660" t="s">
        <v>4944</v>
      </c>
      <c r="CF660" t="s">
        <v>36</v>
      </c>
      <c r="CG660" t="s">
        <v>37</v>
      </c>
      <c r="CH660">
        <v>52000000</v>
      </c>
      <c r="CI660">
        <v>1998</v>
      </c>
      <c r="CJ660">
        <v>7.6</v>
      </c>
      <c r="FV660" t="s">
        <v>11662</v>
      </c>
      <c r="FW660">
        <v>97</v>
      </c>
      <c r="FX660">
        <v>6923891</v>
      </c>
      <c r="FY660" t="s">
        <v>6471</v>
      </c>
      <c r="FZ660" t="s">
        <v>11663</v>
      </c>
      <c r="GA660" t="s">
        <v>36</v>
      </c>
      <c r="GB660" t="s">
        <v>37</v>
      </c>
      <c r="GC660">
        <v>23000000</v>
      </c>
      <c r="GD660">
        <v>2011</v>
      </c>
      <c r="GE660">
        <v>6.3</v>
      </c>
      <c r="HC660" t="s">
        <v>1112</v>
      </c>
      <c r="HD660">
        <v>103</v>
      </c>
      <c r="HE660">
        <v>24520892</v>
      </c>
      <c r="HF660" t="s">
        <v>464</v>
      </c>
      <c r="HG660" t="s">
        <v>6058</v>
      </c>
      <c r="HH660" t="s">
        <v>36</v>
      </c>
      <c r="HI660" t="s">
        <v>1463</v>
      </c>
      <c r="HJ660">
        <v>45000000</v>
      </c>
      <c r="HK660">
        <v>2005</v>
      </c>
      <c r="HL660">
        <v>7</v>
      </c>
    </row>
    <row r="661" spans="2:220" x14ac:dyDescent="0.2">
      <c r="B661" t="s">
        <v>9685</v>
      </c>
      <c r="C661">
        <v>88</v>
      </c>
      <c r="D661">
        <v>25615792</v>
      </c>
      <c r="E661" t="s">
        <v>612</v>
      </c>
      <c r="F661" t="s">
        <v>9688</v>
      </c>
      <c r="G661" t="s">
        <v>36</v>
      </c>
      <c r="H661" t="s">
        <v>37</v>
      </c>
      <c r="I661">
        <v>25000000</v>
      </c>
      <c r="J661">
        <v>2009</v>
      </c>
      <c r="K661">
        <v>3.5</v>
      </c>
      <c r="M661" t="s">
        <v>5431</v>
      </c>
      <c r="N661">
        <v>100</v>
      </c>
      <c r="O661">
        <v>15369573</v>
      </c>
      <c r="P661" t="s">
        <v>2984</v>
      </c>
      <c r="Q661" t="s">
        <v>19249</v>
      </c>
      <c r="R661" t="s">
        <v>36</v>
      </c>
      <c r="S661" t="s">
        <v>37</v>
      </c>
      <c r="T661">
        <v>3000000</v>
      </c>
      <c r="U661">
        <v>1990</v>
      </c>
      <c r="V661">
        <v>5.3</v>
      </c>
      <c r="AT661" t="s">
        <v>7300</v>
      </c>
      <c r="AU661">
        <v>124</v>
      </c>
      <c r="AV661">
        <v>37672350</v>
      </c>
      <c r="AW661" t="s">
        <v>10821</v>
      </c>
      <c r="AX661" t="s">
        <v>10822</v>
      </c>
      <c r="AY661" t="s">
        <v>36</v>
      </c>
      <c r="AZ661" t="s">
        <v>37</v>
      </c>
      <c r="BA661">
        <v>20000000</v>
      </c>
      <c r="BB661">
        <v>1998</v>
      </c>
      <c r="BC661">
        <v>5.5</v>
      </c>
      <c r="BE661" t="s">
        <v>12580</v>
      </c>
      <c r="BF661">
        <v>99</v>
      </c>
      <c r="BG661">
        <v>753501</v>
      </c>
      <c r="BH661" t="s">
        <v>11464</v>
      </c>
      <c r="BI661" t="s">
        <v>17451</v>
      </c>
      <c r="BJ661" t="s">
        <v>1462</v>
      </c>
      <c r="BK661" t="s">
        <v>1463</v>
      </c>
      <c r="BM661">
        <v>2002</v>
      </c>
      <c r="BN661">
        <v>7.4</v>
      </c>
      <c r="CA661" t="s">
        <v>3086</v>
      </c>
      <c r="CB661">
        <v>123</v>
      </c>
      <c r="CC661">
        <v>36049108</v>
      </c>
      <c r="CD661" t="s">
        <v>632</v>
      </c>
      <c r="CE661" t="s">
        <v>15621</v>
      </c>
      <c r="CF661" t="s">
        <v>36</v>
      </c>
      <c r="CG661" t="s">
        <v>37</v>
      </c>
      <c r="CH661">
        <v>9000000</v>
      </c>
      <c r="CI661">
        <v>1996</v>
      </c>
      <c r="CJ661">
        <v>6.8</v>
      </c>
      <c r="FV661" t="s">
        <v>19879</v>
      </c>
      <c r="FW661">
        <v>95</v>
      </c>
      <c r="FX661">
        <v>6851969</v>
      </c>
      <c r="FY661" t="s">
        <v>10704</v>
      </c>
      <c r="FZ661" t="s">
        <v>19880</v>
      </c>
      <c r="GA661" t="s">
        <v>36</v>
      </c>
      <c r="GB661" t="s">
        <v>37</v>
      </c>
      <c r="GC661">
        <v>2500000</v>
      </c>
      <c r="GD661">
        <v>2013</v>
      </c>
      <c r="GE661">
        <v>7.1</v>
      </c>
      <c r="HC661" t="s">
        <v>3611</v>
      </c>
      <c r="HD661">
        <v>100</v>
      </c>
      <c r="HE661">
        <v>24407944</v>
      </c>
      <c r="HF661" t="s">
        <v>748</v>
      </c>
      <c r="HG661" t="s">
        <v>3822</v>
      </c>
      <c r="HH661" t="s">
        <v>36</v>
      </c>
      <c r="HI661" t="s">
        <v>266</v>
      </c>
      <c r="HJ661">
        <v>43000000</v>
      </c>
      <c r="HK661">
        <v>2005</v>
      </c>
      <c r="HL661">
        <v>4.8</v>
      </c>
    </row>
    <row r="662" spans="2:220" x14ac:dyDescent="0.2">
      <c r="B662" t="s">
        <v>4552</v>
      </c>
      <c r="C662">
        <v>95</v>
      </c>
      <c r="D662">
        <v>25482931</v>
      </c>
      <c r="E662" t="s">
        <v>5263</v>
      </c>
      <c r="F662" t="s">
        <v>13430</v>
      </c>
      <c r="G662" t="s">
        <v>36</v>
      </c>
      <c r="H662" t="s">
        <v>37</v>
      </c>
      <c r="I662">
        <v>14000000</v>
      </c>
      <c r="J662">
        <v>2002</v>
      </c>
      <c r="K662">
        <v>5.7</v>
      </c>
      <c r="M662" t="s">
        <v>1969</v>
      </c>
      <c r="N662">
        <v>94</v>
      </c>
      <c r="O662">
        <v>15131330</v>
      </c>
      <c r="P662" t="s">
        <v>2881</v>
      </c>
      <c r="Q662" t="s">
        <v>2882</v>
      </c>
      <c r="R662" t="s">
        <v>36</v>
      </c>
      <c r="S662" t="s">
        <v>1463</v>
      </c>
      <c r="T662">
        <v>86000000</v>
      </c>
      <c r="U662">
        <v>2006</v>
      </c>
      <c r="V662">
        <v>6</v>
      </c>
      <c r="AT662" t="s">
        <v>12171</v>
      </c>
      <c r="AU662">
        <v>87</v>
      </c>
      <c r="AV662">
        <v>37566230</v>
      </c>
      <c r="AW662" t="s">
        <v>2619</v>
      </c>
      <c r="AX662" t="s">
        <v>12173</v>
      </c>
      <c r="AY662" t="s">
        <v>36</v>
      </c>
      <c r="AZ662" t="s">
        <v>37</v>
      </c>
      <c r="BA662">
        <v>17000000</v>
      </c>
      <c r="BB662">
        <v>2003</v>
      </c>
      <c r="BC662">
        <v>5.0999999999999996</v>
      </c>
      <c r="BE662" t="s">
        <v>18283</v>
      </c>
      <c r="BF662">
        <v>122</v>
      </c>
      <c r="BG662">
        <v>713413</v>
      </c>
      <c r="BH662" t="s">
        <v>18285</v>
      </c>
      <c r="BI662" t="s">
        <v>18286</v>
      </c>
      <c r="BJ662" t="s">
        <v>10488</v>
      </c>
      <c r="BK662" t="s">
        <v>10489</v>
      </c>
      <c r="BL662">
        <v>4500000</v>
      </c>
      <c r="BM662">
        <v>1997</v>
      </c>
      <c r="BN662">
        <v>7.8</v>
      </c>
      <c r="CA662" t="s">
        <v>6576</v>
      </c>
      <c r="CB662">
        <v>94</v>
      </c>
      <c r="CC662">
        <v>36037909</v>
      </c>
      <c r="CD662" t="s">
        <v>3081</v>
      </c>
      <c r="CE662" t="s">
        <v>6577</v>
      </c>
      <c r="CF662" t="s">
        <v>36</v>
      </c>
      <c r="CG662" t="s">
        <v>765</v>
      </c>
      <c r="CH662">
        <v>60000000</v>
      </c>
      <c r="CI662">
        <v>2000</v>
      </c>
      <c r="CJ662">
        <v>4.7</v>
      </c>
      <c r="FV662" t="s">
        <v>17107</v>
      </c>
      <c r="FW662">
        <v>101</v>
      </c>
      <c r="FX662">
        <v>6851636</v>
      </c>
      <c r="FY662" t="s">
        <v>791</v>
      </c>
      <c r="FZ662" t="s">
        <v>17108</v>
      </c>
      <c r="GA662" t="s">
        <v>36</v>
      </c>
      <c r="GB662" t="s">
        <v>37</v>
      </c>
      <c r="GC662">
        <v>6000000</v>
      </c>
      <c r="GD662">
        <v>1999</v>
      </c>
      <c r="GE662">
        <v>5.9</v>
      </c>
      <c r="HC662" t="s">
        <v>6150</v>
      </c>
      <c r="HD662">
        <v>120</v>
      </c>
      <c r="HE662">
        <v>24375436</v>
      </c>
      <c r="HF662" t="s">
        <v>1744</v>
      </c>
      <c r="HG662" t="s">
        <v>6151</v>
      </c>
      <c r="HH662" t="s">
        <v>36</v>
      </c>
      <c r="HI662" t="s">
        <v>37</v>
      </c>
      <c r="HJ662">
        <v>42000000</v>
      </c>
      <c r="HK662">
        <v>2001</v>
      </c>
      <c r="HL662">
        <v>6.1</v>
      </c>
    </row>
    <row r="663" spans="2:220" x14ac:dyDescent="0.2">
      <c r="B663" t="s">
        <v>1845</v>
      </c>
      <c r="C663">
        <v>118</v>
      </c>
      <c r="D663">
        <v>25450527</v>
      </c>
      <c r="E663" t="s">
        <v>206</v>
      </c>
      <c r="F663" t="s">
        <v>5362</v>
      </c>
      <c r="G663" t="s">
        <v>36</v>
      </c>
      <c r="H663" t="s">
        <v>37</v>
      </c>
      <c r="I663">
        <v>50000000</v>
      </c>
      <c r="J663">
        <v>2009</v>
      </c>
      <c r="K663">
        <v>6.5</v>
      </c>
      <c r="M663" t="s">
        <v>9787</v>
      </c>
      <c r="N663">
        <v>90</v>
      </c>
      <c r="O663">
        <v>15091542</v>
      </c>
      <c r="P663" t="s">
        <v>3258</v>
      </c>
      <c r="Q663" t="s">
        <v>9789</v>
      </c>
      <c r="R663" t="s">
        <v>9793</v>
      </c>
      <c r="S663" t="s">
        <v>55</v>
      </c>
      <c r="T663">
        <v>25000000</v>
      </c>
      <c r="U663">
        <v>1996</v>
      </c>
      <c r="V663">
        <v>5.3</v>
      </c>
      <c r="AT663" t="s">
        <v>3301</v>
      </c>
      <c r="AU663">
        <v>119</v>
      </c>
      <c r="AV663">
        <v>37486138</v>
      </c>
      <c r="AW663" t="s">
        <v>2091</v>
      </c>
      <c r="AX663" t="s">
        <v>5293</v>
      </c>
      <c r="AY663" t="s">
        <v>36</v>
      </c>
      <c r="AZ663" t="s">
        <v>37</v>
      </c>
      <c r="BA663">
        <v>50000000</v>
      </c>
      <c r="BB663">
        <v>2004</v>
      </c>
      <c r="BC663">
        <v>6</v>
      </c>
      <c r="BE663" t="s">
        <v>12118</v>
      </c>
      <c r="BF663">
        <v>105</v>
      </c>
      <c r="BG663">
        <v>687081</v>
      </c>
      <c r="BH663" t="s">
        <v>4159</v>
      </c>
      <c r="BI663" t="s">
        <v>13614</v>
      </c>
      <c r="BJ663" t="s">
        <v>36</v>
      </c>
      <c r="BK663" t="s">
        <v>37</v>
      </c>
      <c r="BM663">
        <v>2001</v>
      </c>
      <c r="BN663">
        <v>6</v>
      </c>
      <c r="CA663" t="s">
        <v>3521</v>
      </c>
      <c r="CB663">
        <v>112</v>
      </c>
      <c r="CC663">
        <v>36020063</v>
      </c>
      <c r="CD663" t="s">
        <v>4234</v>
      </c>
      <c r="CE663" t="s">
        <v>10389</v>
      </c>
      <c r="CF663" t="s">
        <v>36</v>
      </c>
      <c r="CG663" t="s">
        <v>37</v>
      </c>
      <c r="CH663">
        <v>22000000</v>
      </c>
      <c r="CI663">
        <v>2005</v>
      </c>
      <c r="CJ663">
        <v>6.6</v>
      </c>
      <c r="FV663" t="s">
        <v>1871</v>
      </c>
      <c r="FW663">
        <v>112</v>
      </c>
      <c r="FX663">
        <v>6830957</v>
      </c>
      <c r="FY663" t="s">
        <v>371</v>
      </c>
      <c r="FZ663" t="s">
        <v>10609</v>
      </c>
      <c r="GA663" t="s">
        <v>36</v>
      </c>
      <c r="GB663" t="s">
        <v>37</v>
      </c>
      <c r="GC663">
        <v>21000000</v>
      </c>
      <c r="GD663">
        <v>2002</v>
      </c>
      <c r="GE663">
        <v>6.7</v>
      </c>
      <c r="HC663" t="s">
        <v>6129</v>
      </c>
      <c r="HD663">
        <v>117</v>
      </c>
      <c r="HE663">
        <v>24362501</v>
      </c>
      <c r="HF663" t="s">
        <v>299</v>
      </c>
      <c r="HG663" t="s">
        <v>10535</v>
      </c>
      <c r="HH663" t="s">
        <v>36</v>
      </c>
      <c r="HI663" t="s">
        <v>37</v>
      </c>
      <c r="HJ663">
        <v>21500000</v>
      </c>
      <c r="HK663">
        <v>1999</v>
      </c>
      <c r="HL663">
        <v>7.2</v>
      </c>
    </row>
    <row r="664" spans="2:220" x14ac:dyDescent="0.2">
      <c r="B664" t="s">
        <v>5365</v>
      </c>
      <c r="C664">
        <v>101</v>
      </c>
      <c r="D664">
        <v>25407250</v>
      </c>
      <c r="E664" t="s">
        <v>270</v>
      </c>
      <c r="F664" t="s">
        <v>5367</v>
      </c>
      <c r="G664" t="s">
        <v>36</v>
      </c>
      <c r="H664" t="s">
        <v>37</v>
      </c>
      <c r="I664">
        <v>50000000</v>
      </c>
      <c r="J664">
        <v>1996</v>
      </c>
      <c r="K664">
        <v>5.7</v>
      </c>
      <c r="M664" t="s">
        <v>7776</v>
      </c>
      <c r="N664">
        <v>101</v>
      </c>
      <c r="O664">
        <v>15081783</v>
      </c>
      <c r="P664" t="s">
        <v>7778</v>
      </c>
      <c r="Q664" t="s">
        <v>7779</v>
      </c>
      <c r="R664" t="s">
        <v>674</v>
      </c>
      <c r="S664" t="s">
        <v>675</v>
      </c>
      <c r="T664">
        <v>34000000</v>
      </c>
      <c r="U664">
        <v>2008</v>
      </c>
      <c r="V664">
        <v>7.7</v>
      </c>
      <c r="AT664" t="s">
        <v>7420</v>
      </c>
      <c r="AU664">
        <v>104</v>
      </c>
      <c r="AV664">
        <v>37481242</v>
      </c>
      <c r="AW664" t="s">
        <v>7421</v>
      </c>
      <c r="AX664" t="s">
        <v>7422</v>
      </c>
      <c r="AY664" t="s">
        <v>36</v>
      </c>
      <c r="AZ664" t="s">
        <v>37</v>
      </c>
      <c r="BA664">
        <v>35000000</v>
      </c>
      <c r="BB664">
        <v>2010</v>
      </c>
      <c r="BC664">
        <v>5.3</v>
      </c>
      <c r="BE664" t="s">
        <v>2639</v>
      </c>
      <c r="BF664">
        <v>103</v>
      </c>
      <c r="BG664">
        <v>676698</v>
      </c>
      <c r="BH664" t="s">
        <v>2863</v>
      </c>
      <c r="BI664" t="s">
        <v>12032</v>
      </c>
      <c r="BJ664" t="s">
        <v>36</v>
      </c>
      <c r="BK664" t="s">
        <v>37</v>
      </c>
      <c r="BL664">
        <v>18000000</v>
      </c>
      <c r="BM664">
        <v>2002</v>
      </c>
      <c r="BN664">
        <v>7.2</v>
      </c>
      <c r="CA664" t="s">
        <v>17568</v>
      </c>
      <c r="CB664">
        <v>135</v>
      </c>
      <c r="CC664">
        <v>36000000</v>
      </c>
      <c r="CD664" t="s">
        <v>6110</v>
      </c>
      <c r="CE664" t="s">
        <v>17569</v>
      </c>
      <c r="CF664" t="s">
        <v>36</v>
      </c>
      <c r="CG664" t="s">
        <v>37</v>
      </c>
      <c r="CH664">
        <v>5000000</v>
      </c>
      <c r="CI664">
        <v>1953</v>
      </c>
      <c r="CJ664">
        <v>6.8</v>
      </c>
      <c r="FV664" t="s">
        <v>5173</v>
      </c>
      <c r="FW664">
        <v>112</v>
      </c>
      <c r="FX664">
        <v>6734844</v>
      </c>
      <c r="FY664" t="s">
        <v>11951</v>
      </c>
      <c r="FZ664" t="s">
        <v>11952</v>
      </c>
      <c r="GA664" t="s">
        <v>36</v>
      </c>
      <c r="GB664" t="s">
        <v>37</v>
      </c>
      <c r="GC664">
        <v>17000000</v>
      </c>
      <c r="GD664">
        <v>1986</v>
      </c>
      <c r="GE664">
        <v>5.9</v>
      </c>
      <c r="HC664" t="s">
        <v>5347</v>
      </c>
      <c r="HD664">
        <v>122</v>
      </c>
      <c r="HE664">
        <v>24127895</v>
      </c>
      <c r="HF664" t="s">
        <v>703</v>
      </c>
      <c r="HG664" t="s">
        <v>6160</v>
      </c>
      <c r="HH664" t="s">
        <v>36</v>
      </c>
      <c r="HI664" t="s">
        <v>37</v>
      </c>
      <c r="HJ664">
        <v>50000000</v>
      </c>
      <c r="HK664">
        <v>2005</v>
      </c>
      <c r="HL664">
        <v>7.6</v>
      </c>
    </row>
    <row r="665" spans="2:220" x14ac:dyDescent="0.2">
      <c r="B665" t="s">
        <v>94</v>
      </c>
      <c r="C665">
        <v>119</v>
      </c>
      <c r="D665">
        <v>25335935</v>
      </c>
      <c r="E665" t="s">
        <v>1520</v>
      </c>
      <c r="F665" t="s">
        <v>6933</v>
      </c>
      <c r="G665" t="s">
        <v>36</v>
      </c>
      <c r="H665" t="s">
        <v>37</v>
      </c>
      <c r="I665">
        <v>40000000</v>
      </c>
      <c r="J665">
        <v>2005</v>
      </c>
      <c r="K665">
        <v>8</v>
      </c>
      <c r="M665" t="s">
        <v>8567</v>
      </c>
      <c r="N665">
        <v>93</v>
      </c>
      <c r="O665">
        <v>14888028</v>
      </c>
      <c r="P665" t="s">
        <v>8569</v>
      </c>
      <c r="Q665" t="s">
        <v>8570</v>
      </c>
      <c r="R665" t="s">
        <v>36</v>
      </c>
      <c r="S665" t="s">
        <v>37</v>
      </c>
      <c r="T665">
        <v>30000000</v>
      </c>
      <c r="U665">
        <v>2005</v>
      </c>
      <c r="V665">
        <v>5.0999999999999996</v>
      </c>
      <c r="AT665" t="s">
        <v>3120</v>
      </c>
      <c r="AU665">
        <v>115</v>
      </c>
      <c r="AV665">
        <v>37442180</v>
      </c>
      <c r="AW665" t="s">
        <v>809</v>
      </c>
      <c r="AX665" t="s">
        <v>10830</v>
      </c>
      <c r="AY665" t="s">
        <v>36</v>
      </c>
      <c r="AZ665" t="s">
        <v>37</v>
      </c>
      <c r="BA665">
        <v>20000000</v>
      </c>
      <c r="BB665">
        <v>2006</v>
      </c>
      <c r="BC665">
        <v>6.2</v>
      </c>
      <c r="BE665" t="s">
        <v>21731</v>
      </c>
      <c r="BF665">
        <v>124</v>
      </c>
      <c r="BG665">
        <v>621240</v>
      </c>
      <c r="BH665" t="s">
        <v>21732</v>
      </c>
      <c r="BI665" t="s">
        <v>21733</v>
      </c>
      <c r="BJ665" t="s">
        <v>15948</v>
      </c>
      <c r="BK665" t="s">
        <v>765</v>
      </c>
      <c r="BM665">
        <v>2009</v>
      </c>
      <c r="BN665">
        <v>7.4</v>
      </c>
      <c r="CA665" t="s">
        <v>18441</v>
      </c>
      <c r="CB665">
        <v>152</v>
      </c>
      <c r="CC665">
        <v>36000000</v>
      </c>
      <c r="CD665" t="s">
        <v>18443</v>
      </c>
      <c r="CE665" t="s">
        <v>18444</v>
      </c>
      <c r="CF665" t="s">
        <v>36</v>
      </c>
      <c r="CG665" t="s">
        <v>37</v>
      </c>
      <c r="CH665">
        <v>4000000</v>
      </c>
      <c r="CI665">
        <v>1952</v>
      </c>
      <c r="CJ665">
        <v>6.7</v>
      </c>
      <c r="FV665" t="s">
        <v>1677</v>
      </c>
      <c r="FW665">
        <v>104</v>
      </c>
      <c r="FX665">
        <v>6712451</v>
      </c>
      <c r="FY665" t="s">
        <v>1680</v>
      </c>
      <c r="FZ665" t="s">
        <v>1681</v>
      </c>
      <c r="GA665" t="s">
        <v>36</v>
      </c>
      <c r="GB665" t="s">
        <v>1684</v>
      </c>
      <c r="GC665">
        <v>90000000</v>
      </c>
      <c r="GD665">
        <v>2001</v>
      </c>
      <c r="GE665">
        <v>4.4000000000000004</v>
      </c>
      <c r="HC665" t="s">
        <v>10612</v>
      </c>
      <c r="HD665">
        <v>127</v>
      </c>
      <c r="HE665">
        <v>24104113</v>
      </c>
      <c r="HF665" t="s">
        <v>351</v>
      </c>
      <c r="HG665" t="s">
        <v>10613</v>
      </c>
      <c r="HH665" t="s">
        <v>36</v>
      </c>
      <c r="HI665" t="s">
        <v>1463</v>
      </c>
      <c r="HJ665">
        <v>20000000</v>
      </c>
      <c r="HK665">
        <v>2011</v>
      </c>
      <c r="HL665">
        <v>7.1</v>
      </c>
    </row>
    <row r="666" spans="2:220" x14ac:dyDescent="0.2">
      <c r="B666" t="s">
        <v>1112</v>
      </c>
      <c r="C666">
        <v>92</v>
      </c>
      <c r="D666">
        <v>25296447</v>
      </c>
      <c r="E666" t="s">
        <v>333</v>
      </c>
      <c r="F666" t="s">
        <v>10583</v>
      </c>
      <c r="G666" t="s">
        <v>36</v>
      </c>
      <c r="H666" t="s">
        <v>1463</v>
      </c>
      <c r="I666">
        <v>21000000</v>
      </c>
      <c r="J666">
        <v>2002</v>
      </c>
      <c r="K666">
        <v>6.8</v>
      </c>
      <c r="M666" t="s">
        <v>6740</v>
      </c>
      <c r="N666">
        <v>107</v>
      </c>
      <c r="O666">
        <v>14375181</v>
      </c>
      <c r="P666" t="s">
        <v>6742</v>
      </c>
      <c r="Q666" t="s">
        <v>6743</v>
      </c>
      <c r="R666" t="s">
        <v>36</v>
      </c>
      <c r="S666" t="s">
        <v>37</v>
      </c>
      <c r="T666">
        <v>51000000</v>
      </c>
      <c r="U666">
        <v>1987</v>
      </c>
      <c r="V666">
        <v>4.2</v>
      </c>
      <c r="AT666" t="s">
        <v>6547</v>
      </c>
      <c r="AU666">
        <v>109</v>
      </c>
      <c r="AV666">
        <v>37371385</v>
      </c>
      <c r="AW666" t="s">
        <v>6549</v>
      </c>
      <c r="AX666" t="s">
        <v>6550</v>
      </c>
      <c r="AY666" t="s">
        <v>36</v>
      </c>
      <c r="AZ666" t="s">
        <v>37</v>
      </c>
      <c r="BA666">
        <v>40000000</v>
      </c>
      <c r="BB666">
        <v>2011</v>
      </c>
      <c r="BC666">
        <v>7</v>
      </c>
      <c r="BE666" t="s">
        <v>22576</v>
      </c>
      <c r="BF666">
        <v>90</v>
      </c>
      <c r="BG666">
        <v>603943</v>
      </c>
      <c r="BH666" t="s">
        <v>3285</v>
      </c>
      <c r="BI666" t="s">
        <v>22577</v>
      </c>
      <c r="BJ666" t="s">
        <v>36</v>
      </c>
      <c r="BK666" t="s">
        <v>37</v>
      </c>
      <c r="BL666">
        <v>500000</v>
      </c>
      <c r="BM666">
        <v>2004</v>
      </c>
      <c r="BN666">
        <v>7.3</v>
      </c>
      <c r="CA666" t="s">
        <v>6765</v>
      </c>
      <c r="CB666">
        <v>105</v>
      </c>
      <c r="CC666">
        <v>35990505</v>
      </c>
      <c r="CD666" t="s">
        <v>434</v>
      </c>
      <c r="CE666" t="s">
        <v>9605</v>
      </c>
      <c r="CF666" t="s">
        <v>36</v>
      </c>
      <c r="CG666" t="s">
        <v>37</v>
      </c>
      <c r="CH666">
        <v>20000000</v>
      </c>
      <c r="CI666">
        <v>2003</v>
      </c>
      <c r="CJ666">
        <v>5.8</v>
      </c>
      <c r="FV666" t="s">
        <v>15099</v>
      </c>
      <c r="FW666">
        <v>101</v>
      </c>
      <c r="FX666">
        <v>6619173</v>
      </c>
      <c r="FY666" t="s">
        <v>516</v>
      </c>
      <c r="FZ666" t="s">
        <v>15101</v>
      </c>
      <c r="GA666" t="s">
        <v>36</v>
      </c>
      <c r="GB666" t="s">
        <v>37</v>
      </c>
      <c r="GC666">
        <v>10000000</v>
      </c>
      <c r="GD666">
        <v>2012</v>
      </c>
      <c r="GE666">
        <v>6.7</v>
      </c>
      <c r="HC666" t="s">
        <v>8478</v>
      </c>
      <c r="HD666">
        <v>106</v>
      </c>
      <c r="HE666">
        <v>24048000</v>
      </c>
      <c r="HF666" t="s">
        <v>1725</v>
      </c>
      <c r="HG666" t="s">
        <v>8479</v>
      </c>
      <c r="HH666" t="s">
        <v>36</v>
      </c>
      <c r="HI666" t="s">
        <v>37</v>
      </c>
      <c r="HJ666">
        <v>30000000</v>
      </c>
      <c r="HK666">
        <v>1995</v>
      </c>
      <c r="HL666">
        <v>5.5</v>
      </c>
    </row>
    <row r="667" spans="2:220" x14ac:dyDescent="0.2">
      <c r="B667" t="s">
        <v>5365</v>
      </c>
      <c r="C667">
        <v>106</v>
      </c>
      <c r="D667">
        <v>25244700</v>
      </c>
      <c r="E667" t="s">
        <v>10177</v>
      </c>
      <c r="F667" t="s">
        <v>17048</v>
      </c>
      <c r="G667" t="s">
        <v>36</v>
      </c>
      <c r="H667" t="s">
        <v>55</v>
      </c>
      <c r="I667">
        <v>6000000</v>
      </c>
      <c r="J667">
        <v>1981</v>
      </c>
      <c r="K667">
        <v>7.2</v>
      </c>
      <c r="M667" t="s">
        <v>17696</v>
      </c>
      <c r="N667">
        <v>100</v>
      </c>
      <c r="O667">
        <v>14343976</v>
      </c>
      <c r="P667" t="s">
        <v>13482</v>
      </c>
      <c r="Q667" t="s">
        <v>17699</v>
      </c>
      <c r="R667" t="s">
        <v>36</v>
      </c>
      <c r="S667" t="s">
        <v>37</v>
      </c>
      <c r="T667">
        <v>5000000</v>
      </c>
      <c r="U667">
        <v>1989</v>
      </c>
      <c r="V667">
        <v>4.5</v>
      </c>
      <c r="AT667" t="s">
        <v>14944</v>
      </c>
      <c r="AU667">
        <v>112</v>
      </c>
      <c r="AV667">
        <v>37295394</v>
      </c>
      <c r="AW667" t="s">
        <v>4176</v>
      </c>
      <c r="AX667" t="s">
        <v>16491</v>
      </c>
      <c r="AY667" t="s">
        <v>36</v>
      </c>
      <c r="AZ667" t="s">
        <v>37</v>
      </c>
      <c r="BA667">
        <v>6600000</v>
      </c>
      <c r="BB667">
        <v>2011</v>
      </c>
      <c r="BC667">
        <v>5.7</v>
      </c>
      <c r="BE667" t="s">
        <v>11450</v>
      </c>
      <c r="BF667">
        <v>101</v>
      </c>
      <c r="BG667">
        <v>578382</v>
      </c>
      <c r="BH667" t="s">
        <v>4211</v>
      </c>
      <c r="BI667" t="s">
        <v>11452</v>
      </c>
      <c r="BJ667" t="s">
        <v>36</v>
      </c>
      <c r="BK667" t="s">
        <v>37</v>
      </c>
      <c r="BM667">
        <v>2010</v>
      </c>
      <c r="BN667">
        <v>6.3</v>
      </c>
      <c r="CA667" t="s">
        <v>13507</v>
      </c>
      <c r="CB667">
        <v>138</v>
      </c>
      <c r="CC667">
        <v>35918429</v>
      </c>
      <c r="CD667" t="s">
        <v>136</v>
      </c>
      <c r="CE667" t="s">
        <v>20779</v>
      </c>
      <c r="CF667" t="s">
        <v>36</v>
      </c>
      <c r="CG667" t="s">
        <v>37</v>
      </c>
      <c r="CH667">
        <v>1700000</v>
      </c>
      <c r="CI667">
        <v>2001</v>
      </c>
      <c r="CJ667">
        <v>7.5</v>
      </c>
      <c r="FV667" t="s">
        <v>9390</v>
      </c>
      <c r="FW667">
        <v>112</v>
      </c>
      <c r="FX667">
        <v>6615578</v>
      </c>
      <c r="FY667" t="s">
        <v>11963</v>
      </c>
      <c r="FZ667" t="s">
        <v>11964</v>
      </c>
      <c r="GA667" t="s">
        <v>36</v>
      </c>
      <c r="GB667" t="s">
        <v>765</v>
      </c>
      <c r="GC667">
        <v>13000000</v>
      </c>
      <c r="GD667">
        <v>2009</v>
      </c>
      <c r="GE667">
        <v>7</v>
      </c>
      <c r="HC667" t="s">
        <v>9751</v>
      </c>
      <c r="HD667">
        <v>99</v>
      </c>
      <c r="HE667">
        <v>24042490</v>
      </c>
      <c r="HF667" t="s">
        <v>2622</v>
      </c>
      <c r="HG667" t="s">
        <v>9753</v>
      </c>
      <c r="HH667" t="s">
        <v>36</v>
      </c>
      <c r="HI667" t="s">
        <v>37</v>
      </c>
      <c r="HJ667">
        <v>25000000</v>
      </c>
      <c r="HK667">
        <v>2010</v>
      </c>
      <c r="HL667">
        <v>5.6</v>
      </c>
    </row>
    <row r="668" spans="2:220" x14ac:dyDescent="0.2">
      <c r="B668" t="s">
        <v>3521</v>
      </c>
      <c r="C668">
        <v>115</v>
      </c>
      <c r="D668">
        <v>25121291</v>
      </c>
      <c r="E668" t="s">
        <v>1782</v>
      </c>
      <c r="F668" t="s">
        <v>3524</v>
      </c>
      <c r="G668" t="s">
        <v>36</v>
      </c>
      <c r="H668" t="s">
        <v>37</v>
      </c>
      <c r="I668">
        <v>50000000</v>
      </c>
      <c r="J668">
        <v>2013</v>
      </c>
      <c r="K668">
        <v>6.7</v>
      </c>
      <c r="M668" t="s">
        <v>11166</v>
      </c>
      <c r="N668">
        <v>95</v>
      </c>
      <c r="O668">
        <v>14291570</v>
      </c>
      <c r="P668" t="s">
        <v>2868</v>
      </c>
      <c r="Q668" t="s">
        <v>11167</v>
      </c>
      <c r="R668" t="s">
        <v>36</v>
      </c>
      <c r="S668" t="s">
        <v>1463</v>
      </c>
      <c r="T668">
        <v>20000000</v>
      </c>
      <c r="U668">
        <v>2012</v>
      </c>
      <c r="V668">
        <v>6.1</v>
      </c>
      <c r="AT668" t="s">
        <v>14084</v>
      </c>
      <c r="AU668">
        <v>93</v>
      </c>
      <c r="AV668">
        <v>37188667</v>
      </c>
      <c r="AW668" t="s">
        <v>14086</v>
      </c>
      <c r="AX668" t="s">
        <v>14087</v>
      </c>
      <c r="AY668" t="s">
        <v>36</v>
      </c>
      <c r="AZ668" t="s">
        <v>37</v>
      </c>
      <c r="BA668">
        <v>12000000</v>
      </c>
      <c r="BB668">
        <v>2002</v>
      </c>
      <c r="BC668">
        <v>3.3</v>
      </c>
      <c r="BE668" t="s">
        <v>17514</v>
      </c>
      <c r="BF668">
        <v>128</v>
      </c>
      <c r="BG668">
        <v>563699</v>
      </c>
      <c r="BH668" t="s">
        <v>17515</v>
      </c>
      <c r="BI668" t="s">
        <v>17516</v>
      </c>
      <c r="BJ668" t="s">
        <v>5609</v>
      </c>
      <c r="BK668" t="s">
        <v>5610</v>
      </c>
      <c r="BM668">
        <v>2011</v>
      </c>
      <c r="BN668">
        <v>6.2</v>
      </c>
      <c r="CA668" t="s">
        <v>12805</v>
      </c>
      <c r="CB668">
        <v>123</v>
      </c>
      <c r="CC668">
        <v>35887263</v>
      </c>
      <c r="CD668" t="s">
        <v>444</v>
      </c>
      <c r="CE668" t="s">
        <v>12806</v>
      </c>
      <c r="CF668" t="s">
        <v>36</v>
      </c>
      <c r="CG668" t="s">
        <v>55</v>
      </c>
      <c r="CH668">
        <v>15000000</v>
      </c>
      <c r="CI668">
        <v>2014</v>
      </c>
      <c r="CJ668">
        <v>7.7</v>
      </c>
      <c r="FV668" t="s">
        <v>15465</v>
      </c>
      <c r="FW668">
        <v>122</v>
      </c>
      <c r="FX668">
        <v>6601079</v>
      </c>
      <c r="FY668" t="s">
        <v>3515</v>
      </c>
      <c r="FZ668" t="s">
        <v>16598</v>
      </c>
      <c r="GA668" t="s">
        <v>36</v>
      </c>
      <c r="GB668" t="s">
        <v>55</v>
      </c>
      <c r="GC668">
        <v>7000000</v>
      </c>
      <c r="GD668">
        <v>2004</v>
      </c>
      <c r="GE668">
        <v>6.2</v>
      </c>
      <c r="HC668" t="s">
        <v>9746</v>
      </c>
      <c r="HD668">
        <v>97</v>
      </c>
      <c r="HE668">
        <v>23527955</v>
      </c>
      <c r="HF668" t="s">
        <v>220</v>
      </c>
      <c r="HG668" t="s">
        <v>9747</v>
      </c>
      <c r="HH668" t="s">
        <v>36</v>
      </c>
      <c r="HI668" t="s">
        <v>37</v>
      </c>
      <c r="HJ668">
        <v>25000000</v>
      </c>
      <c r="HK668">
        <v>2010</v>
      </c>
      <c r="HL668">
        <v>6.4</v>
      </c>
    </row>
    <row r="669" spans="2:220" x14ac:dyDescent="0.2">
      <c r="B669" t="s">
        <v>3473</v>
      </c>
      <c r="C669">
        <v>116</v>
      </c>
      <c r="D669">
        <v>25093607</v>
      </c>
      <c r="E669" t="s">
        <v>333</v>
      </c>
      <c r="F669" t="s">
        <v>3474</v>
      </c>
      <c r="G669" t="s">
        <v>36</v>
      </c>
      <c r="H669" t="s">
        <v>55</v>
      </c>
      <c r="I669">
        <v>35000000</v>
      </c>
      <c r="J669">
        <v>2011</v>
      </c>
      <c r="K669">
        <v>6.5</v>
      </c>
      <c r="M669" t="s">
        <v>1969</v>
      </c>
      <c r="N669">
        <v>158</v>
      </c>
      <c r="O669">
        <v>14131298</v>
      </c>
      <c r="P669" t="s">
        <v>5411</v>
      </c>
      <c r="Q669" t="s">
        <v>5412</v>
      </c>
      <c r="R669" t="s">
        <v>36</v>
      </c>
      <c r="S669" t="s">
        <v>1463</v>
      </c>
      <c r="T669">
        <v>390000000</v>
      </c>
      <c r="U669">
        <v>1999</v>
      </c>
      <c r="V669">
        <v>6.4</v>
      </c>
      <c r="AT669" t="s">
        <v>14084</v>
      </c>
      <c r="AU669">
        <v>93</v>
      </c>
      <c r="AV669">
        <v>37188667</v>
      </c>
      <c r="AW669" t="s">
        <v>14086</v>
      </c>
      <c r="AX669" t="s">
        <v>14087</v>
      </c>
      <c r="AY669" t="s">
        <v>36</v>
      </c>
      <c r="AZ669" t="s">
        <v>37</v>
      </c>
      <c r="BA669">
        <v>12000000</v>
      </c>
      <c r="BB669">
        <v>2002</v>
      </c>
      <c r="BC669">
        <v>3.3</v>
      </c>
      <c r="BE669" t="s">
        <v>123</v>
      </c>
      <c r="BF669">
        <v>129</v>
      </c>
      <c r="BG669">
        <v>537580</v>
      </c>
      <c r="BH669" t="s">
        <v>639</v>
      </c>
      <c r="BI669" t="s">
        <v>8721</v>
      </c>
      <c r="BJ669" t="s">
        <v>36</v>
      </c>
      <c r="BK669" t="s">
        <v>37</v>
      </c>
      <c r="BL669">
        <v>30000000</v>
      </c>
      <c r="BM669">
        <v>2011</v>
      </c>
      <c r="BN669">
        <v>6.8</v>
      </c>
      <c r="CA669" t="s">
        <v>7202</v>
      </c>
      <c r="CB669">
        <v>105</v>
      </c>
      <c r="CC669">
        <v>35811509</v>
      </c>
      <c r="CD669" t="s">
        <v>523</v>
      </c>
      <c r="CE669" t="s">
        <v>17392</v>
      </c>
      <c r="CF669" t="s">
        <v>36</v>
      </c>
      <c r="CG669" t="s">
        <v>368</v>
      </c>
      <c r="CH669">
        <v>5500000</v>
      </c>
      <c r="CI669">
        <v>1996</v>
      </c>
      <c r="CJ669">
        <v>7.7</v>
      </c>
      <c r="FV669" t="s">
        <v>1937</v>
      </c>
      <c r="FW669">
        <v>114</v>
      </c>
      <c r="FX669">
        <v>6565495</v>
      </c>
      <c r="FY669" t="s">
        <v>2410</v>
      </c>
      <c r="FZ669" t="s">
        <v>5955</v>
      </c>
      <c r="GA669" t="s">
        <v>1944</v>
      </c>
      <c r="GB669" t="s">
        <v>890</v>
      </c>
      <c r="GC669">
        <v>45000000</v>
      </c>
      <c r="GD669">
        <v>2006</v>
      </c>
      <c r="GE669">
        <v>7</v>
      </c>
      <c r="HC669" t="s">
        <v>4710</v>
      </c>
      <c r="HD669">
        <v>124</v>
      </c>
      <c r="HE669">
        <v>23360779</v>
      </c>
      <c r="HF669" t="s">
        <v>774</v>
      </c>
      <c r="HG669" t="s">
        <v>7190</v>
      </c>
      <c r="HH669" t="s">
        <v>36</v>
      </c>
      <c r="HI669" t="s">
        <v>37</v>
      </c>
      <c r="HJ669">
        <v>34000000</v>
      </c>
      <c r="HK669">
        <v>2000</v>
      </c>
      <c r="HL669">
        <v>5.7</v>
      </c>
    </row>
    <row r="670" spans="2:220" x14ac:dyDescent="0.2">
      <c r="B670" t="s">
        <v>944</v>
      </c>
      <c r="C670">
        <v>104</v>
      </c>
      <c r="D670">
        <v>25040293</v>
      </c>
      <c r="E670" t="s">
        <v>500</v>
      </c>
      <c r="F670" t="s">
        <v>4688</v>
      </c>
      <c r="G670" t="s">
        <v>36</v>
      </c>
      <c r="H670" t="s">
        <v>37</v>
      </c>
      <c r="I670">
        <v>55000000</v>
      </c>
      <c r="J670">
        <v>2008</v>
      </c>
      <c r="K670">
        <v>6.6</v>
      </c>
      <c r="M670" t="s">
        <v>1742</v>
      </c>
      <c r="N670">
        <v>109</v>
      </c>
      <c r="O670">
        <v>13838130</v>
      </c>
      <c r="P670" t="s">
        <v>698</v>
      </c>
      <c r="Q670" t="s">
        <v>6792</v>
      </c>
      <c r="R670" t="s">
        <v>36</v>
      </c>
      <c r="S670" t="s">
        <v>37</v>
      </c>
      <c r="T670">
        <v>40000000</v>
      </c>
      <c r="U670">
        <v>2009</v>
      </c>
      <c r="V670">
        <v>5.9</v>
      </c>
      <c r="AT670" t="s">
        <v>6242</v>
      </c>
      <c r="AU670">
        <v>95</v>
      </c>
      <c r="AV670">
        <v>37101011</v>
      </c>
      <c r="AW670" t="s">
        <v>3989</v>
      </c>
      <c r="AX670" t="s">
        <v>6555</v>
      </c>
      <c r="AY670" t="s">
        <v>36</v>
      </c>
      <c r="AZ670" t="s">
        <v>37</v>
      </c>
      <c r="BA670">
        <v>40000000</v>
      </c>
      <c r="BB670">
        <v>2012</v>
      </c>
      <c r="BC670">
        <v>5.8</v>
      </c>
      <c r="BE670" t="s">
        <v>5162</v>
      </c>
      <c r="BF670">
        <v>115</v>
      </c>
      <c r="BG670">
        <v>529766</v>
      </c>
      <c r="BH670" t="s">
        <v>270</v>
      </c>
      <c r="BI670" t="s">
        <v>13218</v>
      </c>
      <c r="BJ670" t="s">
        <v>36</v>
      </c>
      <c r="BK670" t="s">
        <v>37</v>
      </c>
      <c r="BL670">
        <v>7000000</v>
      </c>
      <c r="BM670">
        <v>1995</v>
      </c>
      <c r="BN670">
        <v>6.8</v>
      </c>
      <c r="CA670" t="s">
        <v>4265</v>
      </c>
      <c r="CB670">
        <v>111</v>
      </c>
      <c r="CC670">
        <v>35754555</v>
      </c>
      <c r="CD670" t="s">
        <v>3692</v>
      </c>
      <c r="CE670" t="s">
        <v>4267</v>
      </c>
      <c r="CF670" t="s">
        <v>36</v>
      </c>
      <c r="CG670" t="s">
        <v>37</v>
      </c>
      <c r="CI670">
        <v>2012</v>
      </c>
      <c r="CJ670">
        <v>6.8</v>
      </c>
      <c r="FV670" t="s">
        <v>7794</v>
      </c>
      <c r="FW670">
        <v>114</v>
      </c>
      <c r="FX670">
        <v>6543194</v>
      </c>
      <c r="FY670" t="s">
        <v>2619</v>
      </c>
      <c r="FZ670" t="s">
        <v>7796</v>
      </c>
      <c r="GA670" t="s">
        <v>36</v>
      </c>
      <c r="GB670" t="s">
        <v>37</v>
      </c>
      <c r="GC670">
        <v>34000000</v>
      </c>
      <c r="GD670">
        <v>2000</v>
      </c>
      <c r="GE670">
        <v>5.6</v>
      </c>
      <c r="HC670" t="s">
        <v>4963</v>
      </c>
      <c r="HD670">
        <v>92</v>
      </c>
      <c r="HE670">
        <v>23324666</v>
      </c>
      <c r="HF670" t="s">
        <v>4965</v>
      </c>
      <c r="HG670" t="s">
        <v>4966</v>
      </c>
      <c r="HH670" t="s">
        <v>36</v>
      </c>
      <c r="HI670" t="s">
        <v>1463</v>
      </c>
      <c r="HJ670">
        <v>52000000</v>
      </c>
      <c r="HK670">
        <v>2010</v>
      </c>
      <c r="HL670">
        <v>6.5</v>
      </c>
    </row>
    <row r="671" spans="2:220" x14ac:dyDescent="0.2">
      <c r="B671" t="s">
        <v>4901</v>
      </c>
      <c r="C671">
        <v>189</v>
      </c>
      <c r="D671">
        <v>25031037</v>
      </c>
      <c r="E671" t="s">
        <v>1762</v>
      </c>
      <c r="F671" t="s">
        <v>4903</v>
      </c>
      <c r="G671" t="s">
        <v>36</v>
      </c>
      <c r="H671" t="s">
        <v>37</v>
      </c>
      <c r="I671">
        <v>53000000</v>
      </c>
      <c r="J671">
        <v>2007</v>
      </c>
      <c r="K671">
        <v>7.6</v>
      </c>
      <c r="M671" t="s">
        <v>15036</v>
      </c>
      <c r="N671">
        <v>76</v>
      </c>
      <c r="O671">
        <v>13684949</v>
      </c>
      <c r="P671" t="s">
        <v>2617</v>
      </c>
      <c r="Q671" t="s">
        <v>15037</v>
      </c>
      <c r="R671" t="s">
        <v>36</v>
      </c>
      <c r="S671" t="s">
        <v>37</v>
      </c>
      <c r="T671">
        <v>3000000</v>
      </c>
      <c r="U671">
        <v>2002</v>
      </c>
      <c r="V671">
        <v>5.9</v>
      </c>
      <c r="AT671" t="s">
        <v>4210</v>
      </c>
      <c r="AU671">
        <v>83</v>
      </c>
      <c r="AV671">
        <v>37053924</v>
      </c>
      <c r="AW671" t="s">
        <v>4142</v>
      </c>
      <c r="AX671" t="s">
        <v>8940</v>
      </c>
      <c r="AY671" t="s">
        <v>36</v>
      </c>
      <c r="AZ671" t="s">
        <v>765</v>
      </c>
      <c r="BA671">
        <v>28000000</v>
      </c>
      <c r="BB671">
        <v>2011</v>
      </c>
      <c r="BC671">
        <v>6.1</v>
      </c>
      <c r="BE671" t="s">
        <v>6866</v>
      </c>
      <c r="BF671">
        <v>93</v>
      </c>
      <c r="BG671">
        <v>518134</v>
      </c>
      <c r="BH671" t="s">
        <v>2291</v>
      </c>
      <c r="BI671" t="s">
        <v>16704</v>
      </c>
      <c r="BJ671" t="s">
        <v>36</v>
      </c>
      <c r="BK671" t="s">
        <v>55</v>
      </c>
      <c r="BM671">
        <v>2013</v>
      </c>
      <c r="BN671">
        <v>6.2</v>
      </c>
      <c r="CA671" t="s">
        <v>3692</v>
      </c>
      <c r="CB671">
        <v>141</v>
      </c>
      <c r="CC671">
        <v>35707327</v>
      </c>
      <c r="CD671" t="s">
        <v>563</v>
      </c>
      <c r="CE671" t="s">
        <v>4755</v>
      </c>
      <c r="CF671" t="s">
        <v>36</v>
      </c>
      <c r="CG671" t="s">
        <v>37</v>
      </c>
      <c r="CH671">
        <v>55000000</v>
      </c>
      <c r="CI671">
        <v>2008</v>
      </c>
      <c r="CJ671">
        <v>7.8</v>
      </c>
      <c r="FV671" t="s">
        <v>18551</v>
      </c>
      <c r="FW671">
        <v>110</v>
      </c>
      <c r="FX671">
        <v>6525762</v>
      </c>
      <c r="FY671" t="s">
        <v>10644</v>
      </c>
      <c r="FZ671" t="s">
        <v>18552</v>
      </c>
      <c r="GA671" t="s">
        <v>36</v>
      </c>
      <c r="GB671" t="s">
        <v>37</v>
      </c>
      <c r="GC671">
        <v>4000000</v>
      </c>
      <c r="GD671">
        <v>2002</v>
      </c>
      <c r="GE671">
        <v>6.7</v>
      </c>
      <c r="HC671" t="s">
        <v>2064</v>
      </c>
      <c r="HD671">
        <v>97</v>
      </c>
      <c r="HE671">
        <v>23292105</v>
      </c>
      <c r="HF671" t="s">
        <v>9627</v>
      </c>
      <c r="HG671" t="s">
        <v>10993</v>
      </c>
      <c r="HH671" t="s">
        <v>36</v>
      </c>
      <c r="HI671" t="s">
        <v>37</v>
      </c>
      <c r="HJ671">
        <v>20000000</v>
      </c>
      <c r="HK671">
        <v>2006</v>
      </c>
      <c r="HL671">
        <v>5.3</v>
      </c>
    </row>
    <row r="672" spans="2:220" x14ac:dyDescent="0.2">
      <c r="B672" t="s">
        <v>16508</v>
      </c>
      <c r="C672">
        <v>119</v>
      </c>
      <c r="D672">
        <v>25000000</v>
      </c>
      <c r="E672" t="s">
        <v>12518</v>
      </c>
      <c r="F672" t="s">
        <v>16509</v>
      </c>
      <c r="G672" t="s">
        <v>36</v>
      </c>
      <c r="H672" t="s">
        <v>37</v>
      </c>
      <c r="I672">
        <v>9000000</v>
      </c>
      <c r="J672">
        <v>1976</v>
      </c>
      <c r="K672">
        <v>6.8</v>
      </c>
      <c r="M672" t="s">
        <v>1215</v>
      </c>
      <c r="N672">
        <v>106</v>
      </c>
      <c r="O672">
        <v>13622333</v>
      </c>
      <c r="P672" t="s">
        <v>12421</v>
      </c>
      <c r="Q672" t="s">
        <v>17716</v>
      </c>
      <c r="R672" t="s">
        <v>2776</v>
      </c>
      <c r="S672" t="s">
        <v>2911</v>
      </c>
      <c r="T672">
        <v>2000000</v>
      </c>
      <c r="U672">
        <v>2001</v>
      </c>
      <c r="V672">
        <v>7.7</v>
      </c>
      <c r="AT672" t="s">
        <v>8780</v>
      </c>
      <c r="AU672">
        <v>128</v>
      </c>
      <c r="AV672">
        <v>37036404</v>
      </c>
      <c r="AW672" t="s">
        <v>3629</v>
      </c>
      <c r="AX672" t="s">
        <v>8781</v>
      </c>
      <c r="AY672" t="s">
        <v>36</v>
      </c>
      <c r="AZ672" t="s">
        <v>37</v>
      </c>
      <c r="BA672">
        <v>30000000</v>
      </c>
      <c r="BB672">
        <v>2000</v>
      </c>
      <c r="BC672">
        <v>6.4</v>
      </c>
      <c r="BE672" t="s">
        <v>20072</v>
      </c>
      <c r="BF672">
        <v>115</v>
      </c>
      <c r="BG672">
        <v>510092</v>
      </c>
      <c r="BH672" t="s">
        <v>869</v>
      </c>
      <c r="BI672" t="s">
        <v>20073</v>
      </c>
      <c r="BJ672" t="s">
        <v>36</v>
      </c>
      <c r="BK672" t="s">
        <v>37</v>
      </c>
      <c r="BM672">
        <v>2001</v>
      </c>
      <c r="BN672">
        <v>7</v>
      </c>
      <c r="CA672" t="s">
        <v>9519</v>
      </c>
      <c r="CB672">
        <v>109</v>
      </c>
      <c r="CC672">
        <v>35635046</v>
      </c>
      <c r="CD672" t="s">
        <v>313</v>
      </c>
      <c r="CE672" t="s">
        <v>12179</v>
      </c>
      <c r="CF672" t="s">
        <v>36</v>
      </c>
      <c r="CG672" t="s">
        <v>55</v>
      </c>
      <c r="CH672">
        <v>17000000</v>
      </c>
      <c r="CI672">
        <v>2006</v>
      </c>
      <c r="CJ672">
        <v>6.7</v>
      </c>
      <c r="FV672" t="s">
        <v>13127</v>
      </c>
      <c r="FW672">
        <v>88</v>
      </c>
      <c r="FX672">
        <v>6373693</v>
      </c>
      <c r="FY672" t="s">
        <v>80</v>
      </c>
      <c r="FZ672" t="s">
        <v>13128</v>
      </c>
      <c r="GA672" t="s">
        <v>36</v>
      </c>
      <c r="GB672" t="s">
        <v>37</v>
      </c>
      <c r="GC672">
        <v>15000000</v>
      </c>
      <c r="GD672">
        <v>2009</v>
      </c>
      <c r="GE672">
        <v>5.3</v>
      </c>
      <c r="HC672" t="s">
        <v>116</v>
      </c>
      <c r="HD672">
        <v>106</v>
      </c>
      <c r="HE672">
        <v>23272306</v>
      </c>
      <c r="HF672" t="s">
        <v>118</v>
      </c>
      <c r="HG672" t="s">
        <v>17020</v>
      </c>
      <c r="HH672" t="s">
        <v>36</v>
      </c>
      <c r="HI672" t="s">
        <v>37</v>
      </c>
      <c r="HJ672">
        <v>6000000</v>
      </c>
      <c r="HK672">
        <v>1995</v>
      </c>
      <c r="HL672">
        <v>8.6</v>
      </c>
    </row>
    <row r="673" spans="2:220" x14ac:dyDescent="0.2">
      <c r="B673" t="s">
        <v>848</v>
      </c>
      <c r="C673">
        <v>122</v>
      </c>
      <c r="D673">
        <v>24985612</v>
      </c>
      <c r="E673" t="s">
        <v>96</v>
      </c>
      <c r="F673" t="s">
        <v>1896</v>
      </c>
      <c r="G673" t="s">
        <v>36</v>
      </c>
      <c r="H673" t="s">
        <v>37</v>
      </c>
      <c r="I673">
        <v>100000000</v>
      </c>
      <c r="J673">
        <v>2015</v>
      </c>
      <c r="K673">
        <v>7</v>
      </c>
      <c r="M673" t="s">
        <v>3492</v>
      </c>
      <c r="N673">
        <v>95</v>
      </c>
      <c r="O673">
        <v>13596911</v>
      </c>
      <c r="P673" t="s">
        <v>848</v>
      </c>
      <c r="Q673" t="s">
        <v>3495</v>
      </c>
      <c r="R673" t="s">
        <v>36</v>
      </c>
      <c r="S673" t="s">
        <v>37</v>
      </c>
      <c r="T673">
        <v>70000000</v>
      </c>
      <c r="U673">
        <v>2001</v>
      </c>
      <c r="V673">
        <v>6.2</v>
      </c>
      <c r="AT673" t="s">
        <v>4948</v>
      </c>
      <c r="AU673">
        <v>118</v>
      </c>
      <c r="AV673">
        <v>37035845</v>
      </c>
      <c r="AW673" t="s">
        <v>313</v>
      </c>
      <c r="AX673" t="s">
        <v>4949</v>
      </c>
      <c r="AY673" t="s">
        <v>36</v>
      </c>
      <c r="AZ673" t="s">
        <v>37</v>
      </c>
      <c r="BA673">
        <v>52000000</v>
      </c>
      <c r="BB673">
        <v>2011</v>
      </c>
      <c r="BC673">
        <v>6.4</v>
      </c>
      <c r="BE673" t="s">
        <v>21751</v>
      </c>
      <c r="BF673">
        <v>96</v>
      </c>
      <c r="BG673">
        <v>484221</v>
      </c>
      <c r="BH673" t="s">
        <v>21754</v>
      </c>
      <c r="BI673" t="s">
        <v>21755</v>
      </c>
      <c r="BJ673" t="s">
        <v>21471</v>
      </c>
      <c r="BK673" t="s">
        <v>55</v>
      </c>
      <c r="BL673">
        <v>1000000</v>
      </c>
      <c r="BM673">
        <v>2012</v>
      </c>
      <c r="BN673">
        <v>8.1999999999999993</v>
      </c>
      <c r="CA673" t="s">
        <v>1952</v>
      </c>
      <c r="CB673">
        <v>96</v>
      </c>
      <c r="CC673">
        <v>35617599</v>
      </c>
      <c r="CD673" t="s">
        <v>811</v>
      </c>
      <c r="CE673" t="s">
        <v>5850</v>
      </c>
      <c r="CF673" t="s">
        <v>36</v>
      </c>
      <c r="CG673" t="s">
        <v>37</v>
      </c>
      <c r="CH673">
        <v>45000000</v>
      </c>
      <c r="CI673">
        <v>1995</v>
      </c>
      <c r="CJ673">
        <v>5.9</v>
      </c>
      <c r="FV673" t="s">
        <v>16160</v>
      </c>
      <c r="FW673">
        <v>101</v>
      </c>
      <c r="FX673">
        <v>6350058</v>
      </c>
      <c r="FY673" t="s">
        <v>845</v>
      </c>
      <c r="FZ673" t="s">
        <v>16161</v>
      </c>
      <c r="GA673" t="s">
        <v>36</v>
      </c>
      <c r="GB673" t="s">
        <v>37</v>
      </c>
      <c r="GC673">
        <v>8000000</v>
      </c>
      <c r="GD673">
        <v>2010</v>
      </c>
      <c r="GE673">
        <v>7.2</v>
      </c>
      <c r="HC673" t="s">
        <v>7783</v>
      </c>
      <c r="HD673">
        <v>98</v>
      </c>
      <c r="HE673">
        <v>23225911</v>
      </c>
      <c r="HF673" t="s">
        <v>1070</v>
      </c>
      <c r="HG673" t="s">
        <v>10186</v>
      </c>
      <c r="HH673" t="s">
        <v>36</v>
      </c>
      <c r="HI673" t="s">
        <v>37</v>
      </c>
      <c r="HJ673">
        <v>24000000</v>
      </c>
      <c r="HK673">
        <v>2010</v>
      </c>
      <c r="HL673">
        <v>6.5</v>
      </c>
    </row>
    <row r="674" spans="2:220" x14ac:dyDescent="0.2">
      <c r="B674" t="s">
        <v>1487</v>
      </c>
      <c r="C674">
        <v>108</v>
      </c>
      <c r="D674">
        <v>24984868</v>
      </c>
      <c r="E674" t="s">
        <v>9391</v>
      </c>
      <c r="F674" t="s">
        <v>12962</v>
      </c>
      <c r="G674" t="s">
        <v>36</v>
      </c>
      <c r="H674" t="s">
        <v>37</v>
      </c>
      <c r="I674">
        <v>15000000</v>
      </c>
      <c r="J674">
        <v>2014</v>
      </c>
      <c r="K674">
        <v>6.3</v>
      </c>
      <c r="M674" t="s">
        <v>10451</v>
      </c>
      <c r="N674">
        <v>95</v>
      </c>
      <c r="O674">
        <v>13555988</v>
      </c>
      <c r="P674" t="s">
        <v>2291</v>
      </c>
      <c r="Q674" t="s">
        <v>10452</v>
      </c>
      <c r="R674" t="s">
        <v>36</v>
      </c>
      <c r="S674" t="s">
        <v>765</v>
      </c>
      <c r="T674">
        <v>22000000</v>
      </c>
      <c r="U674">
        <v>2000</v>
      </c>
      <c r="V674">
        <v>5.7</v>
      </c>
      <c r="AT674" t="s">
        <v>3279</v>
      </c>
      <c r="AU674">
        <v>103</v>
      </c>
      <c r="AV674">
        <v>37035515</v>
      </c>
      <c r="AW674" t="s">
        <v>270</v>
      </c>
      <c r="AX674" t="s">
        <v>6055</v>
      </c>
      <c r="AY674" t="s">
        <v>36</v>
      </c>
      <c r="AZ674" t="s">
        <v>37</v>
      </c>
      <c r="BA674">
        <v>43000000</v>
      </c>
      <c r="BB674">
        <v>2000</v>
      </c>
      <c r="BC674">
        <v>6</v>
      </c>
      <c r="BE674" t="s">
        <v>10451</v>
      </c>
      <c r="BF674">
        <v>184</v>
      </c>
      <c r="BG674">
        <v>476270</v>
      </c>
      <c r="BH674" t="s">
        <v>3092</v>
      </c>
      <c r="BI674" t="s">
        <v>11546</v>
      </c>
      <c r="BJ674" t="s">
        <v>8729</v>
      </c>
      <c r="BK674" t="s">
        <v>765</v>
      </c>
      <c r="BL674">
        <v>20000000</v>
      </c>
      <c r="BM674">
        <v>2008</v>
      </c>
      <c r="BN674">
        <v>7.4</v>
      </c>
      <c r="CA674" t="s">
        <v>10839</v>
      </c>
      <c r="CB674">
        <v>105</v>
      </c>
      <c r="CC674">
        <v>35596227</v>
      </c>
      <c r="CD674" t="s">
        <v>10841</v>
      </c>
      <c r="CE674" t="s">
        <v>10842</v>
      </c>
      <c r="CF674" t="s">
        <v>36</v>
      </c>
      <c r="CG674" t="s">
        <v>37</v>
      </c>
      <c r="CH674">
        <v>20000000</v>
      </c>
      <c r="CI674">
        <v>2010</v>
      </c>
      <c r="CJ674">
        <v>6.3</v>
      </c>
      <c r="FV674" t="s">
        <v>4174</v>
      </c>
      <c r="FW674">
        <v>133</v>
      </c>
      <c r="FX674">
        <v>6167817</v>
      </c>
      <c r="FY674" t="s">
        <v>4816</v>
      </c>
      <c r="FZ674" t="s">
        <v>4817</v>
      </c>
      <c r="GA674" t="s">
        <v>1462</v>
      </c>
      <c r="GB674" t="s">
        <v>1463</v>
      </c>
      <c r="GC674">
        <v>47000000</v>
      </c>
      <c r="GD674">
        <v>2004</v>
      </c>
      <c r="GE674">
        <v>7.7</v>
      </c>
      <c r="HC674" t="s">
        <v>4001</v>
      </c>
      <c r="HD674">
        <v>119</v>
      </c>
      <c r="HE674">
        <v>23089926</v>
      </c>
      <c r="HF674" t="s">
        <v>98</v>
      </c>
      <c r="HG674" t="s">
        <v>12899</v>
      </c>
      <c r="HH674" t="s">
        <v>36</v>
      </c>
      <c r="HI674" t="s">
        <v>55</v>
      </c>
      <c r="HJ674">
        <v>15000000</v>
      </c>
      <c r="HK674">
        <v>2005</v>
      </c>
      <c r="HL674">
        <v>7.7</v>
      </c>
    </row>
    <row r="675" spans="2:220" x14ac:dyDescent="0.2">
      <c r="B675" t="s">
        <v>9029</v>
      </c>
      <c r="C675">
        <v>110</v>
      </c>
      <c r="D675">
        <v>24848292</v>
      </c>
      <c r="E675" t="s">
        <v>654</v>
      </c>
      <c r="F675" t="s">
        <v>10587</v>
      </c>
      <c r="G675" t="s">
        <v>36</v>
      </c>
      <c r="H675" t="s">
        <v>37</v>
      </c>
      <c r="I675">
        <v>20000000</v>
      </c>
      <c r="J675">
        <v>2008</v>
      </c>
      <c r="K675">
        <v>6.6</v>
      </c>
      <c r="M675" t="s">
        <v>4343</v>
      </c>
      <c r="N675">
        <v>140</v>
      </c>
      <c r="O675">
        <v>13082288</v>
      </c>
      <c r="P675" t="s">
        <v>78</v>
      </c>
      <c r="Q675" t="s">
        <v>4345</v>
      </c>
      <c r="R675" t="s">
        <v>36</v>
      </c>
      <c r="S675" t="s">
        <v>55</v>
      </c>
      <c r="T675">
        <v>60000000</v>
      </c>
      <c r="U675">
        <v>2006</v>
      </c>
      <c r="V675">
        <v>6.6</v>
      </c>
      <c r="AT675" t="s">
        <v>3374</v>
      </c>
      <c r="AU675">
        <v>94</v>
      </c>
      <c r="AV675">
        <v>36985501</v>
      </c>
      <c r="AW675" t="s">
        <v>3005</v>
      </c>
      <c r="AX675" t="s">
        <v>9290</v>
      </c>
      <c r="AY675" t="s">
        <v>36</v>
      </c>
      <c r="AZ675" t="s">
        <v>37</v>
      </c>
      <c r="BA675">
        <v>26000000</v>
      </c>
      <c r="BB675">
        <v>2002</v>
      </c>
      <c r="BC675">
        <v>5.2</v>
      </c>
      <c r="BE675" t="s">
        <v>14363</v>
      </c>
      <c r="BF675">
        <v>114</v>
      </c>
      <c r="BG675">
        <v>447750</v>
      </c>
      <c r="BH675" t="s">
        <v>5967</v>
      </c>
      <c r="BI675" t="s">
        <v>14364</v>
      </c>
      <c r="BJ675" t="s">
        <v>36</v>
      </c>
      <c r="BK675" t="s">
        <v>37</v>
      </c>
      <c r="BL675">
        <v>10000000</v>
      </c>
      <c r="BM675">
        <v>2000</v>
      </c>
      <c r="BN675">
        <v>7.2</v>
      </c>
      <c r="CA675" t="s">
        <v>320</v>
      </c>
      <c r="CB675">
        <v>98</v>
      </c>
      <c r="CC675">
        <v>35565975</v>
      </c>
      <c r="CD675" t="s">
        <v>320</v>
      </c>
      <c r="CE675" t="s">
        <v>8412</v>
      </c>
      <c r="CF675" t="s">
        <v>36</v>
      </c>
      <c r="CG675" t="s">
        <v>37</v>
      </c>
      <c r="CH675">
        <v>30000000</v>
      </c>
      <c r="CI675">
        <v>2011</v>
      </c>
      <c r="CJ675">
        <v>6.1</v>
      </c>
      <c r="FV675" t="s">
        <v>15681</v>
      </c>
      <c r="FW675">
        <v>76</v>
      </c>
      <c r="FX675">
        <v>6126237</v>
      </c>
      <c r="FY675" t="s">
        <v>4692</v>
      </c>
      <c r="FZ675" t="s">
        <v>15682</v>
      </c>
      <c r="GA675" t="s">
        <v>36</v>
      </c>
      <c r="GB675" t="s">
        <v>37</v>
      </c>
      <c r="GD675">
        <v>2003</v>
      </c>
      <c r="GE675">
        <v>4.8</v>
      </c>
      <c r="HC675" t="s">
        <v>10981</v>
      </c>
      <c r="HD675">
        <v>75</v>
      </c>
      <c r="HE675">
        <v>23078294</v>
      </c>
      <c r="HF675" t="s">
        <v>2863</v>
      </c>
      <c r="HG675" t="s">
        <v>10982</v>
      </c>
      <c r="HH675" t="s">
        <v>36</v>
      </c>
      <c r="HI675" t="s">
        <v>37</v>
      </c>
      <c r="HJ675">
        <v>9000000</v>
      </c>
      <c r="HK675">
        <v>2006</v>
      </c>
      <c r="HL675">
        <v>5.0999999999999996</v>
      </c>
    </row>
    <row r="676" spans="2:220" x14ac:dyDescent="0.2">
      <c r="B676" t="s">
        <v>5687</v>
      </c>
      <c r="C676">
        <v>115</v>
      </c>
      <c r="D676">
        <v>24800000</v>
      </c>
      <c r="E676" t="s">
        <v>14008</v>
      </c>
      <c r="F676" t="s">
        <v>20116</v>
      </c>
      <c r="G676" t="s">
        <v>36</v>
      </c>
      <c r="H676" t="s">
        <v>55</v>
      </c>
      <c r="I676">
        <v>2000000</v>
      </c>
      <c r="J676">
        <v>1963</v>
      </c>
      <c r="K676">
        <v>7.5</v>
      </c>
      <c r="M676" t="s">
        <v>10143</v>
      </c>
      <c r="N676">
        <v>118</v>
      </c>
      <c r="O676">
        <v>13000000</v>
      </c>
      <c r="P676" t="s">
        <v>10146</v>
      </c>
      <c r="Q676" t="s">
        <v>10147</v>
      </c>
      <c r="R676" t="s">
        <v>36</v>
      </c>
      <c r="S676" t="s">
        <v>37</v>
      </c>
      <c r="T676">
        <v>24000000</v>
      </c>
      <c r="U676">
        <v>1978</v>
      </c>
      <c r="V676">
        <v>5.2</v>
      </c>
      <c r="AT676" t="s">
        <v>4514</v>
      </c>
      <c r="AU676">
        <v>116</v>
      </c>
      <c r="AV676">
        <v>36931089</v>
      </c>
      <c r="AW676" t="s">
        <v>2178</v>
      </c>
      <c r="AX676" t="s">
        <v>4516</v>
      </c>
      <c r="AY676" t="s">
        <v>36</v>
      </c>
      <c r="AZ676" t="s">
        <v>37</v>
      </c>
      <c r="BA676">
        <v>70000000</v>
      </c>
      <c r="BB676">
        <v>2012</v>
      </c>
      <c r="BC676">
        <v>5.6</v>
      </c>
      <c r="BE676" t="s">
        <v>18551</v>
      </c>
      <c r="BF676">
        <v>99</v>
      </c>
      <c r="BG676">
        <v>418953</v>
      </c>
      <c r="BH676" t="s">
        <v>5779</v>
      </c>
      <c r="BI676" t="s">
        <v>20959</v>
      </c>
      <c r="BJ676" t="s">
        <v>36</v>
      </c>
      <c r="BK676" t="s">
        <v>1463</v>
      </c>
      <c r="BL676">
        <v>1500000</v>
      </c>
      <c r="BM676">
        <v>1993</v>
      </c>
      <c r="BN676">
        <v>6.5</v>
      </c>
      <c r="CA676" t="s">
        <v>10846</v>
      </c>
      <c r="CB676">
        <v>127</v>
      </c>
      <c r="CC676">
        <v>35422828</v>
      </c>
      <c r="CD676" t="s">
        <v>4845</v>
      </c>
      <c r="CE676" t="s">
        <v>10847</v>
      </c>
      <c r="CF676" t="s">
        <v>36</v>
      </c>
      <c r="CG676" t="s">
        <v>37</v>
      </c>
      <c r="CH676">
        <v>20000000</v>
      </c>
      <c r="CI676">
        <v>1997</v>
      </c>
      <c r="CJ676">
        <v>6.7</v>
      </c>
      <c r="FV676" t="s">
        <v>10975</v>
      </c>
      <c r="FW676">
        <v>103</v>
      </c>
      <c r="FX676">
        <v>6061759</v>
      </c>
      <c r="FY676" t="s">
        <v>2057</v>
      </c>
      <c r="FZ676" t="s">
        <v>11752</v>
      </c>
      <c r="GA676" t="s">
        <v>36</v>
      </c>
      <c r="GB676" t="s">
        <v>37</v>
      </c>
      <c r="GC676">
        <v>17000000</v>
      </c>
      <c r="GD676">
        <v>2005</v>
      </c>
      <c r="GE676">
        <v>6.3</v>
      </c>
      <c r="HC676" t="s">
        <v>8488</v>
      </c>
      <c r="HD676">
        <v>108</v>
      </c>
      <c r="HE676">
        <v>23070045</v>
      </c>
      <c r="HF676" t="s">
        <v>1350</v>
      </c>
      <c r="HG676" t="s">
        <v>8490</v>
      </c>
      <c r="HH676" t="s">
        <v>36</v>
      </c>
      <c r="HI676" t="s">
        <v>37</v>
      </c>
      <c r="HJ676">
        <v>30000000</v>
      </c>
      <c r="HK676">
        <v>2011</v>
      </c>
      <c r="HL676">
        <v>5.9</v>
      </c>
    </row>
    <row r="677" spans="2:220" x14ac:dyDescent="0.2">
      <c r="B677" t="s">
        <v>1112</v>
      </c>
      <c r="C677">
        <v>103</v>
      </c>
      <c r="D677">
        <v>24520892</v>
      </c>
      <c r="E677" t="s">
        <v>464</v>
      </c>
      <c r="F677" t="s">
        <v>6058</v>
      </c>
      <c r="G677" t="s">
        <v>36</v>
      </c>
      <c r="H677" t="s">
        <v>1463</v>
      </c>
      <c r="I677">
        <v>45000000</v>
      </c>
      <c r="J677">
        <v>2005</v>
      </c>
      <c r="K677">
        <v>7</v>
      </c>
      <c r="M677" t="s">
        <v>13004</v>
      </c>
      <c r="N677">
        <v>101</v>
      </c>
      <c r="O677">
        <v>12801190</v>
      </c>
      <c r="P677" t="s">
        <v>4532</v>
      </c>
      <c r="Q677" t="s">
        <v>13006</v>
      </c>
      <c r="R677" t="s">
        <v>36</v>
      </c>
      <c r="S677" t="s">
        <v>37</v>
      </c>
      <c r="T677">
        <v>15000000</v>
      </c>
      <c r="U677">
        <v>2000</v>
      </c>
      <c r="V677">
        <v>4.5999999999999996</v>
      </c>
      <c r="AT677" t="s">
        <v>4237</v>
      </c>
      <c r="AU677">
        <v>94</v>
      </c>
      <c r="AV677">
        <v>36830057</v>
      </c>
      <c r="AW677" t="s">
        <v>4239</v>
      </c>
      <c r="AX677" t="s">
        <v>4240</v>
      </c>
      <c r="AY677" t="s">
        <v>36</v>
      </c>
      <c r="AZ677" t="s">
        <v>37</v>
      </c>
      <c r="BA677">
        <v>65000000</v>
      </c>
      <c r="BB677">
        <v>1999</v>
      </c>
      <c r="BC677">
        <v>4.9000000000000004</v>
      </c>
      <c r="BE677" t="s">
        <v>18290</v>
      </c>
      <c r="BF677">
        <v>106</v>
      </c>
      <c r="BG677">
        <v>410241</v>
      </c>
      <c r="BH677" t="s">
        <v>3949</v>
      </c>
      <c r="BI677" t="s">
        <v>18291</v>
      </c>
      <c r="BJ677" t="s">
        <v>36</v>
      </c>
      <c r="BK677" t="s">
        <v>37</v>
      </c>
      <c r="BL677">
        <v>2000000</v>
      </c>
      <c r="BM677">
        <v>2002</v>
      </c>
      <c r="BN677">
        <v>6.8</v>
      </c>
      <c r="CA677" t="s">
        <v>3550</v>
      </c>
      <c r="CB677">
        <v>105</v>
      </c>
      <c r="CC677">
        <v>35324232</v>
      </c>
      <c r="CD677" t="s">
        <v>3553</v>
      </c>
      <c r="CE677" t="s">
        <v>3554</v>
      </c>
      <c r="CF677" t="s">
        <v>36</v>
      </c>
      <c r="CG677" t="s">
        <v>37</v>
      </c>
      <c r="CH677">
        <v>68000000</v>
      </c>
      <c r="CI677">
        <v>1995</v>
      </c>
      <c r="CJ677">
        <v>5.6</v>
      </c>
      <c r="FV677" t="s">
        <v>15146</v>
      </c>
      <c r="FW677">
        <v>100</v>
      </c>
      <c r="FX677">
        <v>5998971</v>
      </c>
      <c r="FY677" t="s">
        <v>6088</v>
      </c>
      <c r="FZ677" t="s">
        <v>15148</v>
      </c>
      <c r="GA677" t="s">
        <v>36</v>
      </c>
      <c r="GB677" t="s">
        <v>55</v>
      </c>
      <c r="GD677">
        <v>2007</v>
      </c>
      <c r="GE677">
        <v>6.6</v>
      </c>
      <c r="HC677" t="s">
        <v>2024</v>
      </c>
      <c r="HD677">
        <v>119</v>
      </c>
      <c r="HE677">
        <v>23014504</v>
      </c>
      <c r="HF677" t="s">
        <v>42</v>
      </c>
      <c r="HG677" t="s">
        <v>2026</v>
      </c>
      <c r="HH677" t="s">
        <v>36</v>
      </c>
      <c r="HI677" t="s">
        <v>55</v>
      </c>
      <c r="HJ677">
        <v>100000000</v>
      </c>
      <c r="HK677">
        <v>2014</v>
      </c>
      <c r="HL677">
        <v>6.3</v>
      </c>
    </row>
    <row r="678" spans="2:220" x14ac:dyDescent="0.2">
      <c r="B678" t="s">
        <v>3611</v>
      </c>
      <c r="C678">
        <v>100</v>
      </c>
      <c r="D678">
        <v>24407944</v>
      </c>
      <c r="E678" t="s">
        <v>748</v>
      </c>
      <c r="F678" t="s">
        <v>3822</v>
      </c>
      <c r="G678" t="s">
        <v>36</v>
      </c>
      <c r="H678" t="s">
        <v>266</v>
      </c>
      <c r="I678">
        <v>43000000</v>
      </c>
      <c r="J678">
        <v>2005</v>
      </c>
      <c r="K678">
        <v>4.8</v>
      </c>
      <c r="M678" t="s">
        <v>12991</v>
      </c>
      <c r="N678">
        <v>85</v>
      </c>
      <c r="O678">
        <v>12701880</v>
      </c>
      <c r="P678" t="s">
        <v>12993</v>
      </c>
      <c r="Q678" t="s">
        <v>12994</v>
      </c>
      <c r="R678" t="s">
        <v>36</v>
      </c>
      <c r="S678" t="s">
        <v>37</v>
      </c>
      <c r="T678">
        <v>15000000</v>
      </c>
      <c r="U678">
        <v>2008</v>
      </c>
      <c r="V678">
        <v>5.7</v>
      </c>
      <c r="AT678" t="s">
        <v>14852</v>
      </c>
      <c r="AU678">
        <v>82</v>
      </c>
      <c r="AV678">
        <v>36696761</v>
      </c>
      <c r="AW678" t="s">
        <v>860</v>
      </c>
      <c r="AX678" t="s">
        <v>14854</v>
      </c>
      <c r="AY678" t="s">
        <v>36</v>
      </c>
      <c r="AZ678" t="s">
        <v>37</v>
      </c>
      <c r="BA678">
        <v>23000000</v>
      </c>
      <c r="BB678">
        <v>2001</v>
      </c>
      <c r="BC678">
        <v>6.5</v>
      </c>
      <c r="BE678" t="s">
        <v>14695</v>
      </c>
      <c r="BF678">
        <v>118</v>
      </c>
      <c r="BG678">
        <v>399879</v>
      </c>
      <c r="BH678" t="s">
        <v>14697</v>
      </c>
      <c r="BI678" t="s">
        <v>14698</v>
      </c>
      <c r="BJ678" t="s">
        <v>36</v>
      </c>
      <c r="BK678" t="s">
        <v>368</v>
      </c>
      <c r="BL678">
        <v>15000000</v>
      </c>
      <c r="BM678">
        <v>2006</v>
      </c>
      <c r="BN678">
        <v>6.4</v>
      </c>
      <c r="CA678" t="s">
        <v>1215</v>
      </c>
      <c r="CB678">
        <v>109</v>
      </c>
      <c r="CC678">
        <v>35286428</v>
      </c>
      <c r="CD678" t="s">
        <v>378</v>
      </c>
      <c r="CE678" t="s">
        <v>2993</v>
      </c>
      <c r="CF678" t="s">
        <v>36</v>
      </c>
      <c r="CG678" t="s">
        <v>37</v>
      </c>
      <c r="CH678">
        <v>76000000</v>
      </c>
      <c r="CI678">
        <v>2006</v>
      </c>
      <c r="CJ678">
        <v>7.9</v>
      </c>
      <c r="FV678" t="s">
        <v>21618</v>
      </c>
      <c r="FW678">
        <v>95</v>
      </c>
      <c r="FX678">
        <v>5997134</v>
      </c>
      <c r="FY678" t="s">
        <v>11565</v>
      </c>
      <c r="FZ678" t="s">
        <v>21619</v>
      </c>
      <c r="GA678" t="s">
        <v>36</v>
      </c>
      <c r="GB678" t="s">
        <v>37</v>
      </c>
      <c r="GC678">
        <v>1000000</v>
      </c>
      <c r="GD678">
        <v>2012</v>
      </c>
      <c r="GE678">
        <v>7.2</v>
      </c>
      <c r="HC678" t="s">
        <v>16044</v>
      </c>
      <c r="HD678">
        <v>142</v>
      </c>
      <c r="HE678">
        <v>22800000</v>
      </c>
      <c r="HF678" t="s">
        <v>16046</v>
      </c>
      <c r="HG678" t="s">
        <v>16047</v>
      </c>
      <c r="HH678" t="s">
        <v>36</v>
      </c>
      <c r="HI678" t="s">
        <v>55</v>
      </c>
      <c r="HJ678">
        <v>7000000</v>
      </c>
      <c r="HK678">
        <v>1969</v>
      </c>
      <c r="HL678">
        <v>6.8</v>
      </c>
    </row>
    <row r="679" spans="2:220" x14ac:dyDescent="0.2">
      <c r="B679" t="s">
        <v>6150</v>
      </c>
      <c r="C679">
        <v>120</v>
      </c>
      <c r="D679">
        <v>24375436</v>
      </c>
      <c r="E679" t="s">
        <v>1744</v>
      </c>
      <c r="F679" t="s">
        <v>6151</v>
      </c>
      <c r="G679" t="s">
        <v>36</v>
      </c>
      <c r="H679" t="s">
        <v>37</v>
      </c>
      <c r="I679">
        <v>42000000</v>
      </c>
      <c r="J679">
        <v>2001</v>
      </c>
      <c r="K679">
        <v>6.1</v>
      </c>
      <c r="M679" t="s">
        <v>16433</v>
      </c>
      <c r="N679">
        <v>100</v>
      </c>
      <c r="O679">
        <v>12610552</v>
      </c>
      <c r="P679" t="s">
        <v>16434</v>
      </c>
      <c r="Q679" t="s">
        <v>16435</v>
      </c>
      <c r="R679" t="s">
        <v>36</v>
      </c>
      <c r="S679" t="s">
        <v>37</v>
      </c>
      <c r="T679">
        <v>7500000</v>
      </c>
      <c r="U679">
        <v>1999</v>
      </c>
      <c r="V679">
        <v>3.5</v>
      </c>
      <c r="AT679" t="s">
        <v>8380</v>
      </c>
      <c r="AU679">
        <v>82</v>
      </c>
      <c r="AV679">
        <v>36658108</v>
      </c>
      <c r="AW679" t="s">
        <v>860</v>
      </c>
      <c r="AX679" t="s">
        <v>10851</v>
      </c>
      <c r="AY679" t="s">
        <v>36</v>
      </c>
      <c r="AZ679" t="s">
        <v>37</v>
      </c>
      <c r="BA679">
        <v>20000000</v>
      </c>
      <c r="BB679">
        <v>2010</v>
      </c>
      <c r="BC679">
        <v>3.5</v>
      </c>
      <c r="BE679" t="s">
        <v>16200</v>
      </c>
      <c r="BF679">
        <v>99</v>
      </c>
      <c r="BG679">
        <v>398420</v>
      </c>
      <c r="BH679" t="s">
        <v>6275</v>
      </c>
      <c r="BI679" t="s">
        <v>16202</v>
      </c>
      <c r="BJ679" t="s">
        <v>36</v>
      </c>
      <c r="BK679" t="s">
        <v>37</v>
      </c>
      <c r="BL679">
        <v>8000000</v>
      </c>
      <c r="BM679">
        <v>2007</v>
      </c>
      <c r="BN679">
        <v>6.4</v>
      </c>
      <c r="CA679" t="s">
        <v>8415</v>
      </c>
      <c r="CB679">
        <v>100</v>
      </c>
      <c r="CC679">
        <v>35266619</v>
      </c>
      <c r="CD679" t="s">
        <v>487</v>
      </c>
      <c r="CE679" t="s">
        <v>8416</v>
      </c>
      <c r="CF679" t="s">
        <v>36</v>
      </c>
      <c r="CG679" t="s">
        <v>37</v>
      </c>
      <c r="CH679">
        <v>30000000</v>
      </c>
      <c r="CI679">
        <v>2013</v>
      </c>
      <c r="CJ679">
        <v>5.9</v>
      </c>
      <c r="FV679" t="s">
        <v>3583</v>
      </c>
      <c r="FW679">
        <v>106</v>
      </c>
      <c r="FX679">
        <v>5949693</v>
      </c>
      <c r="FY679" t="s">
        <v>4211</v>
      </c>
      <c r="FZ679" t="s">
        <v>13954</v>
      </c>
      <c r="GA679" t="s">
        <v>36</v>
      </c>
      <c r="GB679" t="s">
        <v>37</v>
      </c>
      <c r="GC679">
        <v>12000000</v>
      </c>
      <c r="GD679">
        <v>2007</v>
      </c>
      <c r="GE679">
        <v>7.4</v>
      </c>
      <c r="HC679" t="s">
        <v>23684</v>
      </c>
      <c r="HD679">
        <v>81</v>
      </c>
      <c r="HE679">
        <v>22757819</v>
      </c>
      <c r="HF679" t="s">
        <v>23686</v>
      </c>
      <c r="HG679" t="s">
        <v>23687</v>
      </c>
      <c r="HH679" t="s">
        <v>36</v>
      </c>
      <c r="HI679" t="s">
        <v>37</v>
      </c>
      <c r="HJ679">
        <v>100000</v>
      </c>
      <c r="HK679">
        <v>2015</v>
      </c>
      <c r="HL679">
        <v>4.2</v>
      </c>
    </row>
    <row r="680" spans="2:220" x14ac:dyDescent="0.2">
      <c r="B680" t="s">
        <v>4105</v>
      </c>
      <c r="C680">
        <v>94</v>
      </c>
      <c r="D680">
        <v>24268828</v>
      </c>
      <c r="E680" t="s">
        <v>4683</v>
      </c>
      <c r="F680" t="s">
        <v>8996</v>
      </c>
      <c r="G680" t="s">
        <v>36</v>
      </c>
      <c r="H680" t="s">
        <v>37</v>
      </c>
      <c r="I680">
        <v>28000000</v>
      </c>
      <c r="J680">
        <v>2010</v>
      </c>
      <c r="K680">
        <v>5.4</v>
      </c>
      <c r="M680" t="s">
        <v>9876</v>
      </c>
      <c r="N680">
        <v>106</v>
      </c>
      <c r="O680">
        <v>12589108</v>
      </c>
      <c r="P680" t="s">
        <v>638</v>
      </c>
      <c r="Q680" t="s">
        <v>20771</v>
      </c>
      <c r="R680" t="s">
        <v>2776</v>
      </c>
      <c r="S680" t="s">
        <v>2911</v>
      </c>
      <c r="U680">
        <v>2007</v>
      </c>
      <c r="V680">
        <v>7.4</v>
      </c>
      <c r="AT680" t="s">
        <v>9591</v>
      </c>
      <c r="AU680">
        <v>105</v>
      </c>
      <c r="AV680">
        <v>36310118</v>
      </c>
      <c r="AW680" t="s">
        <v>1230</v>
      </c>
      <c r="AX680" t="s">
        <v>9593</v>
      </c>
      <c r="AY680" t="s">
        <v>36</v>
      </c>
      <c r="AZ680" t="s">
        <v>37</v>
      </c>
      <c r="BB680">
        <v>2005</v>
      </c>
      <c r="BC680">
        <v>5.5</v>
      </c>
      <c r="BE680" t="s">
        <v>2064</v>
      </c>
      <c r="BF680">
        <v>102</v>
      </c>
      <c r="BG680">
        <v>354704</v>
      </c>
      <c r="BH680" t="s">
        <v>2822</v>
      </c>
      <c r="BI680" t="s">
        <v>18644</v>
      </c>
      <c r="BJ680" t="s">
        <v>36</v>
      </c>
      <c r="BK680" t="s">
        <v>37</v>
      </c>
      <c r="BL680">
        <v>1300000</v>
      </c>
      <c r="BM680">
        <v>1987</v>
      </c>
      <c r="BN680">
        <v>5.9</v>
      </c>
      <c r="CA680" t="s">
        <v>8415</v>
      </c>
      <c r="CB680">
        <v>100</v>
      </c>
      <c r="CC680">
        <v>35266619</v>
      </c>
      <c r="CD680" t="s">
        <v>487</v>
      </c>
      <c r="CE680" t="s">
        <v>8416</v>
      </c>
      <c r="CF680" t="s">
        <v>36</v>
      </c>
      <c r="CG680" t="s">
        <v>37</v>
      </c>
      <c r="CH680">
        <v>30000000</v>
      </c>
      <c r="CI680">
        <v>2013</v>
      </c>
      <c r="CJ680">
        <v>5.9</v>
      </c>
      <c r="FV680" t="s">
        <v>4697</v>
      </c>
      <c r="FW680">
        <v>110</v>
      </c>
      <c r="FX680">
        <v>5881504</v>
      </c>
      <c r="FY680" t="s">
        <v>5967</v>
      </c>
      <c r="FZ680" t="s">
        <v>6938</v>
      </c>
      <c r="GA680" t="s">
        <v>36</v>
      </c>
      <c r="GB680" t="s">
        <v>37</v>
      </c>
      <c r="GC680">
        <v>39000000</v>
      </c>
      <c r="GD680">
        <v>2004</v>
      </c>
      <c r="GE680">
        <v>5.3</v>
      </c>
      <c r="HC680" t="s">
        <v>5894</v>
      </c>
      <c r="HD680">
        <v>101</v>
      </c>
      <c r="HE680">
        <v>22531698</v>
      </c>
      <c r="HF680" t="s">
        <v>335</v>
      </c>
      <c r="HG680" t="s">
        <v>5895</v>
      </c>
      <c r="HH680" t="s">
        <v>36</v>
      </c>
      <c r="HI680" t="s">
        <v>1463</v>
      </c>
      <c r="HJ680">
        <v>70000000</v>
      </c>
      <c r="HK680">
        <v>2008</v>
      </c>
      <c r="HL680">
        <v>5.6</v>
      </c>
    </row>
    <row r="681" spans="2:220" x14ac:dyDescent="0.2">
      <c r="B681" t="s">
        <v>8478</v>
      </c>
      <c r="C681">
        <v>106</v>
      </c>
      <c r="D681">
        <v>24048000</v>
      </c>
      <c r="E681" t="s">
        <v>1725</v>
      </c>
      <c r="F681" t="s">
        <v>8479</v>
      </c>
      <c r="G681" t="s">
        <v>36</v>
      </c>
      <c r="H681" t="s">
        <v>37</v>
      </c>
      <c r="I681">
        <v>30000000</v>
      </c>
      <c r="J681">
        <v>1995</v>
      </c>
      <c r="K681">
        <v>5.5</v>
      </c>
      <c r="M681" t="s">
        <v>4097</v>
      </c>
      <c r="N681">
        <v>90</v>
      </c>
      <c r="O681">
        <v>11802056</v>
      </c>
      <c r="P681" t="s">
        <v>1420</v>
      </c>
      <c r="Q681" t="s">
        <v>4376</v>
      </c>
      <c r="R681" t="s">
        <v>36</v>
      </c>
      <c r="S681" t="s">
        <v>37</v>
      </c>
      <c r="T681">
        <v>60000000</v>
      </c>
      <c r="U681">
        <v>2008</v>
      </c>
      <c r="V681">
        <v>4.9000000000000004</v>
      </c>
      <c r="AT681" t="s">
        <v>6576</v>
      </c>
      <c r="AU681">
        <v>94</v>
      </c>
      <c r="AV681">
        <v>36037909</v>
      </c>
      <c r="AW681" t="s">
        <v>3081</v>
      </c>
      <c r="AX681" t="s">
        <v>6577</v>
      </c>
      <c r="AY681" t="s">
        <v>36</v>
      </c>
      <c r="AZ681" t="s">
        <v>765</v>
      </c>
      <c r="BA681">
        <v>60000000</v>
      </c>
      <c r="BB681">
        <v>2000</v>
      </c>
      <c r="BC681">
        <v>4.7</v>
      </c>
      <c r="BE681" t="s">
        <v>12042</v>
      </c>
      <c r="BF681">
        <v>98</v>
      </c>
      <c r="BG681">
        <v>353743</v>
      </c>
      <c r="BH681" t="s">
        <v>2322</v>
      </c>
      <c r="BI681" t="s">
        <v>13227</v>
      </c>
      <c r="BJ681" t="s">
        <v>36</v>
      </c>
      <c r="BK681" t="s">
        <v>55</v>
      </c>
      <c r="BL681">
        <v>15000000</v>
      </c>
      <c r="BM681">
        <v>2001</v>
      </c>
      <c r="BN681">
        <v>6.9</v>
      </c>
      <c r="CA681" t="s">
        <v>6129</v>
      </c>
      <c r="CB681">
        <v>119</v>
      </c>
      <c r="CC681">
        <v>35228696</v>
      </c>
      <c r="CD681" t="s">
        <v>2385</v>
      </c>
      <c r="CE681" t="s">
        <v>6131</v>
      </c>
      <c r="CF681" t="s">
        <v>36</v>
      </c>
      <c r="CG681" t="s">
        <v>37</v>
      </c>
      <c r="CH681">
        <v>32000000</v>
      </c>
      <c r="CI681">
        <v>2002</v>
      </c>
      <c r="CJ681">
        <v>6.5</v>
      </c>
      <c r="FV681" t="s">
        <v>9160</v>
      </c>
      <c r="FW681">
        <v>80</v>
      </c>
      <c r="FX681">
        <v>5792822</v>
      </c>
      <c r="FY681" t="s">
        <v>10467</v>
      </c>
      <c r="FZ681" t="s">
        <v>20211</v>
      </c>
      <c r="GA681" t="s">
        <v>36</v>
      </c>
      <c r="GB681" t="s">
        <v>37</v>
      </c>
      <c r="GC681">
        <v>2700000</v>
      </c>
      <c r="GD681">
        <v>2004</v>
      </c>
      <c r="GE681">
        <v>8</v>
      </c>
      <c r="HC681" t="s">
        <v>2244</v>
      </c>
      <c r="HD681">
        <v>121</v>
      </c>
      <c r="HE681">
        <v>22518325</v>
      </c>
      <c r="HF681" t="s">
        <v>98</v>
      </c>
      <c r="HG681" t="s">
        <v>4340</v>
      </c>
      <c r="HH681" t="s">
        <v>36</v>
      </c>
      <c r="HI681" t="s">
        <v>765</v>
      </c>
      <c r="HJ681">
        <v>50000000</v>
      </c>
      <c r="HK681">
        <v>2006</v>
      </c>
      <c r="HL681">
        <v>5.6</v>
      </c>
    </row>
    <row r="682" spans="2:220" x14ac:dyDescent="0.2">
      <c r="B682" t="s">
        <v>1625</v>
      </c>
      <c r="C682">
        <v>120</v>
      </c>
      <c r="D682">
        <v>24004159</v>
      </c>
      <c r="E682" t="s">
        <v>391</v>
      </c>
      <c r="F682" t="s">
        <v>1627</v>
      </c>
      <c r="G682" t="s">
        <v>36</v>
      </c>
      <c r="H682" t="s">
        <v>37</v>
      </c>
      <c r="I682">
        <v>110000000</v>
      </c>
      <c r="J682">
        <v>2004</v>
      </c>
      <c r="K682">
        <v>5.8</v>
      </c>
      <c r="M682" t="s">
        <v>15054</v>
      </c>
      <c r="N682">
        <v>108</v>
      </c>
      <c r="O682">
        <v>11703287</v>
      </c>
      <c r="P682" t="s">
        <v>15056</v>
      </c>
      <c r="Q682" t="s">
        <v>15057</v>
      </c>
      <c r="R682" t="s">
        <v>36</v>
      </c>
      <c r="S682" t="s">
        <v>37</v>
      </c>
      <c r="T682">
        <v>10000000</v>
      </c>
      <c r="U682">
        <v>2005</v>
      </c>
      <c r="V682">
        <v>7</v>
      </c>
      <c r="AT682" t="s">
        <v>6765</v>
      </c>
      <c r="AU682">
        <v>105</v>
      </c>
      <c r="AV682">
        <v>35990505</v>
      </c>
      <c r="AW682" t="s">
        <v>434</v>
      </c>
      <c r="AX682" t="s">
        <v>9605</v>
      </c>
      <c r="AY682" t="s">
        <v>36</v>
      </c>
      <c r="AZ682" t="s">
        <v>37</v>
      </c>
      <c r="BA682">
        <v>20000000</v>
      </c>
      <c r="BB682">
        <v>2003</v>
      </c>
      <c r="BC682">
        <v>5.8</v>
      </c>
      <c r="BE682" t="s">
        <v>16210</v>
      </c>
      <c r="BF682">
        <v>109</v>
      </c>
      <c r="BG682">
        <v>336456</v>
      </c>
      <c r="BH682" t="s">
        <v>95</v>
      </c>
      <c r="BI682" t="s">
        <v>16212</v>
      </c>
      <c r="BJ682" t="s">
        <v>36</v>
      </c>
      <c r="BK682" t="s">
        <v>37</v>
      </c>
      <c r="BL682">
        <v>8000000</v>
      </c>
      <c r="BM682">
        <v>2003</v>
      </c>
      <c r="BN682">
        <v>5.6</v>
      </c>
      <c r="CA682" t="s">
        <v>758</v>
      </c>
      <c r="CB682">
        <v>140</v>
      </c>
      <c r="CC682">
        <v>35183792</v>
      </c>
      <c r="CD682" t="s">
        <v>1868</v>
      </c>
      <c r="CE682" t="s">
        <v>6568</v>
      </c>
      <c r="CF682" t="s">
        <v>36</v>
      </c>
      <c r="CG682" t="s">
        <v>37</v>
      </c>
      <c r="CH682">
        <v>38000000</v>
      </c>
      <c r="CI682">
        <v>1991</v>
      </c>
      <c r="CJ682">
        <v>7.2</v>
      </c>
      <c r="FV682" t="s">
        <v>18589</v>
      </c>
      <c r="FW682">
        <v>105</v>
      </c>
      <c r="FX682">
        <v>5776314</v>
      </c>
      <c r="FY682" t="s">
        <v>2139</v>
      </c>
      <c r="FZ682" t="s">
        <v>19144</v>
      </c>
      <c r="GA682" t="s">
        <v>36</v>
      </c>
      <c r="GB682" t="s">
        <v>37</v>
      </c>
      <c r="GC682">
        <v>3200000</v>
      </c>
      <c r="GD682">
        <v>2010</v>
      </c>
      <c r="GE682">
        <v>7.2</v>
      </c>
      <c r="HC682" t="s">
        <v>6044</v>
      </c>
      <c r="HD682">
        <v>110</v>
      </c>
      <c r="HE682">
        <v>22494487</v>
      </c>
      <c r="HF682" t="s">
        <v>975</v>
      </c>
      <c r="HG682" t="s">
        <v>9123</v>
      </c>
      <c r="HH682" t="s">
        <v>36</v>
      </c>
      <c r="HI682" t="s">
        <v>765</v>
      </c>
      <c r="HJ682">
        <v>27000000</v>
      </c>
      <c r="HK682">
        <v>2006</v>
      </c>
      <c r="HL682">
        <v>7.8</v>
      </c>
    </row>
    <row r="683" spans="2:220" x14ac:dyDescent="0.2">
      <c r="B683" t="s">
        <v>1625</v>
      </c>
      <c r="C683">
        <v>120</v>
      </c>
      <c r="D683">
        <v>24004159</v>
      </c>
      <c r="E683" t="s">
        <v>391</v>
      </c>
      <c r="F683" t="s">
        <v>1627</v>
      </c>
      <c r="G683" t="s">
        <v>36</v>
      </c>
      <c r="H683" t="s">
        <v>37</v>
      </c>
      <c r="I683">
        <v>110000000</v>
      </c>
      <c r="J683">
        <v>2004</v>
      </c>
      <c r="K683">
        <v>5.8</v>
      </c>
      <c r="M683" t="s">
        <v>12243</v>
      </c>
      <c r="N683">
        <v>73</v>
      </c>
      <c r="O683">
        <v>11634458</v>
      </c>
      <c r="P683" t="s">
        <v>1757</v>
      </c>
      <c r="Q683" t="s">
        <v>12246</v>
      </c>
      <c r="R683" t="s">
        <v>36</v>
      </c>
      <c r="S683" t="s">
        <v>37</v>
      </c>
      <c r="T683">
        <v>17000000</v>
      </c>
      <c r="U683">
        <v>1999</v>
      </c>
      <c r="V683">
        <v>5.8</v>
      </c>
      <c r="AT683" t="s">
        <v>320</v>
      </c>
      <c r="AU683">
        <v>98</v>
      </c>
      <c r="AV683">
        <v>35565975</v>
      </c>
      <c r="AW683" t="s">
        <v>320</v>
      </c>
      <c r="AX683" t="s">
        <v>8412</v>
      </c>
      <c r="AY683" t="s">
        <v>36</v>
      </c>
      <c r="AZ683" t="s">
        <v>37</v>
      </c>
      <c r="BA683">
        <v>30000000</v>
      </c>
      <c r="BB683">
        <v>2011</v>
      </c>
      <c r="BC683">
        <v>6.1</v>
      </c>
      <c r="BE683" t="s">
        <v>17982</v>
      </c>
      <c r="BF683">
        <v>86</v>
      </c>
      <c r="BG683">
        <v>334041</v>
      </c>
      <c r="BH683" t="s">
        <v>17351</v>
      </c>
      <c r="BI683" t="s">
        <v>22580</v>
      </c>
      <c r="BJ683" t="s">
        <v>36</v>
      </c>
      <c r="BK683" t="s">
        <v>37</v>
      </c>
      <c r="BL683">
        <v>500000</v>
      </c>
      <c r="BM683">
        <v>1997</v>
      </c>
      <c r="BN683">
        <v>6.5</v>
      </c>
      <c r="CA683" t="s">
        <v>2269</v>
      </c>
      <c r="CB683">
        <v>138</v>
      </c>
      <c r="CC683">
        <v>35168677</v>
      </c>
      <c r="CD683" t="s">
        <v>226</v>
      </c>
      <c r="CE683" t="s">
        <v>2271</v>
      </c>
      <c r="CF683" t="s">
        <v>36</v>
      </c>
      <c r="CG683" t="s">
        <v>55</v>
      </c>
      <c r="CH683">
        <v>100000000</v>
      </c>
      <c r="CI683">
        <v>2002</v>
      </c>
      <c r="CJ683">
        <v>6.7</v>
      </c>
      <c r="FV683" t="s">
        <v>4912</v>
      </c>
      <c r="FW683">
        <v>124</v>
      </c>
      <c r="FX683">
        <v>5755286</v>
      </c>
      <c r="FY683" t="s">
        <v>95</v>
      </c>
      <c r="FZ683" t="s">
        <v>4914</v>
      </c>
      <c r="GA683" t="s">
        <v>36</v>
      </c>
      <c r="GB683" t="s">
        <v>37</v>
      </c>
      <c r="GC683">
        <v>55000000</v>
      </c>
      <c r="GD683">
        <v>2007</v>
      </c>
      <c r="GE683">
        <v>5.9</v>
      </c>
      <c r="HC683" t="s">
        <v>6044</v>
      </c>
      <c r="HD683">
        <v>110</v>
      </c>
      <c r="HE683">
        <v>22494487</v>
      </c>
      <c r="HF683" t="s">
        <v>975</v>
      </c>
      <c r="HG683" t="s">
        <v>9123</v>
      </c>
      <c r="HH683" t="s">
        <v>36</v>
      </c>
      <c r="HI683" t="s">
        <v>765</v>
      </c>
      <c r="HJ683">
        <v>27000000</v>
      </c>
      <c r="HK683">
        <v>2006</v>
      </c>
      <c r="HL683">
        <v>7.8</v>
      </c>
    </row>
    <row r="684" spans="2:220" x14ac:dyDescent="0.2">
      <c r="B684" t="s">
        <v>2451</v>
      </c>
      <c r="C684">
        <v>121</v>
      </c>
      <c r="D684">
        <v>23618786</v>
      </c>
      <c r="E684" t="s">
        <v>7524</v>
      </c>
      <c r="F684" t="s">
        <v>12455</v>
      </c>
      <c r="G684" t="s">
        <v>36</v>
      </c>
      <c r="H684" t="s">
        <v>55</v>
      </c>
      <c r="I684">
        <v>8000000</v>
      </c>
      <c r="J684">
        <v>2007</v>
      </c>
      <c r="K684">
        <v>7.9</v>
      </c>
      <c r="M684" t="s">
        <v>5109</v>
      </c>
      <c r="N684">
        <v>83</v>
      </c>
      <c r="O684">
        <v>11631245</v>
      </c>
      <c r="P684" t="s">
        <v>4369</v>
      </c>
      <c r="Q684" t="s">
        <v>7676</v>
      </c>
      <c r="R684" t="s">
        <v>36</v>
      </c>
      <c r="S684" t="s">
        <v>37</v>
      </c>
      <c r="T684">
        <v>35000000</v>
      </c>
      <c r="U684">
        <v>2006</v>
      </c>
      <c r="V684">
        <v>4.2</v>
      </c>
      <c r="AT684" t="s">
        <v>14485</v>
      </c>
      <c r="AU684">
        <v>109</v>
      </c>
      <c r="AV684">
        <v>35537564</v>
      </c>
      <c r="AW684" t="s">
        <v>1744</v>
      </c>
      <c r="AX684" t="s">
        <v>14486</v>
      </c>
      <c r="AY684" t="s">
        <v>36</v>
      </c>
      <c r="AZ684" t="s">
        <v>37</v>
      </c>
      <c r="BA684">
        <v>11500000</v>
      </c>
      <c r="BB684">
        <v>2016</v>
      </c>
      <c r="BC684">
        <v>6</v>
      </c>
      <c r="BE684" t="s">
        <v>218</v>
      </c>
      <c r="BF684">
        <v>86</v>
      </c>
      <c r="BG684">
        <v>333976</v>
      </c>
      <c r="BH684" t="s">
        <v>2030</v>
      </c>
      <c r="BI684" t="s">
        <v>14368</v>
      </c>
      <c r="BJ684" t="s">
        <v>36</v>
      </c>
      <c r="BK684" t="s">
        <v>37</v>
      </c>
      <c r="BL684">
        <v>12000000</v>
      </c>
      <c r="BM684">
        <v>2002</v>
      </c>
      <c r="BN684">
        <v>6.4</v>
      </c>
      <c r="CA684" t="s">
        <v>77</v>
      </c>
      <c r="CB684">
        <v>137</v>
      </c>
      <c r="CC684">
        <v>35168395</v>
      </c>
      <c r="CD684" t="s">
        <v>80</v>
      </c>
      <c r="CE684" t="s">
        <v>5302</v>
      </c>
      <c r="CF684" t="s">
        <v>36</v>
      </c>
      <c r="CG684" t="s">
        <v>37</v>
      </c>
      <c r="CH684">
        <v>50000000</v>
      </c>
      <c r="CI684">
        <v>1999</v>
      </c>
      <c r="CJ684">
        <v>6.5</v>
      </c>
      <c r="FV684" t="s">
        <v>20670</v>
      </c>
      <c r="FW684">
        <v>118</v>
      </c>
      <c r="FX684">
        <v>5709616</v>
      </c>
      <c r="FY684" t="s">
        <v>149</v>
      </c>
      <c r="FZ684" t="s">
        <v>20672</v>
      </c>
      <c r="GA684" t="s">
        <v>2776</v>
      </c>
      <c r="GB684" t="s">
        <v>2911</v>
      </c>
      <c r="GC684">
        <v>1800000</v>
      </c>
      <c r="GD684">
        <v>2002</v>
      </c>
      <c r="GE684">
        <v>6.8</v>
      </c>
      <c r="HC684" t="s">
        <v>9756</v>
      </c>
      <c r="HD684">
        <v>103</v>
      </c>
      <c r="HE684">
        <v>22466994</v>
      </c>
      <c r="HF684" t="s">
        <v>333</v>
      </c>
      <c r="HG684" t="s">
        <v>9757</v>
      </c>
      <c r="HH684" t="s">
        <v>36</v>
      </c>
      <c r="HI684" t="s">
        <v>37</v>
      </c>
      <c r="HJ684">
        <v>25000000</v>
      </c>
      <c r="HK684">
        <v>2007</v>
      </c>
      <c r="HL684">
        <v>6.3</v>
      </c>
    </row>
    <row r="685" spans="2:220" x14ac:dyDescent="0.2">
      <c r="B685" t="s">
        <v>9746</v>
      </c>
      <c r="C685">
        <v>97</v>
      </c>
      <c r="D685">
        <v>23527955</v>
      </c>
      <c r="E685" t="s">
        <v>220</v>
      </c>
      <c r="F685" t="s">
        <v>9747</v>
      </c>
      <c r="G685" t="s">
        <v>36</v>
      </c>
      <c r="H685" t="s">
        <v>37</v>
      </c>
      <c r="I685">
        <v>25000000</v>
      </c>
      <c r="J685">
        <v>2010</v>
      </c>
      <c r="K685">
        <v>6.4</v>
      </c>
      <c r="M685" t="s">
        <v>8594</v>
      </c>
      <c r="N685">
        <v>100</v>
      </c>
      <c r="O685">
        <v>11576087</v>
      </c>
      <c r="P685" t="s">
        <v>4061</v>
      </c>
      <c r="Q685" t="s">
        <v>8595</v>
      </c>
      <c r="R685" t="s">
        <v>36</v>
      </c>
      <c r="S685" t="s">
        <v>37</v>
      </c>
      <c r="T685">
        <v>30000000</v>
      </c>
      <c r="U685">
        <v>1999</v>
      </c>
      <c r="V685">
        <v>4.0999999999999996</v>
      </c>
      <c r="AT685" t="s">
        <v>3550</v>
      </c>
      <c r="AU685">
        <v>105</v>
      </c>
      <c r="AV685">
        <v>35324232</v>
      </c>
      <c r="AW685" t="s">
        <v>3553</v>
      </c>
      <c r="AX685" t="s">
        <v>3554</v>
      </c>
      <c r="AY685" t="s">
        <v>36</v>
      </c>
      <c r="AZ685" t="s">
        <v>37</v>
      </c>
      <c r="BA685">
        <v>68000000</v>
      </c>
      <c r="BB685">
        <v>1995</v>
      </c>
      <c r="BC685">
        <v>5.6</v>
      </c>
      <c r="BE685" t="s">
        <v>17482</v>
      </c>
      <c r="BF685">
        <v>101</v>
      </c>
      <c r="BG685">
        <v>327919</v>
      </c>
      <c r="BH685" t="s">
        <v>158</v>
      </c>
      <c r="BI685" t="s">
        <v>19965</v>
      </c>
      <c r="BJ685" t="s">
        <v>36</v>
      </c>
      <c r="BK685" t="s">
        <v>55</v>
      </c>
      <c r="BL685">
        <v>1500000</v>
      </c>
      <c r="BM685">
        <v>2006</v>
      </c>
      <c r="BN685">
        <v>7.7</v>
      </c>
      <c r="CA685" t="s">
        <v>7833</v>
      </c>
      <c r="CB685">
        <v>99</v>
      </c>
      <c r="CC685">
        <v>35057332</v>
      </c>
      <c r="CD685" t="s">
        <v>7836</v>
      </c>
      <c r="CE685" t="s">
        <v>7837</v>
      </c>
      <c r="CF685" t="s">
        <v>36</v>
      </c>
      <c r="CG685" t="s">
        <v>37</v>
      </c>
      <c r="CH685">
        <v>33000000</v>
      </c>
      <c r="CI685">
        <v>2012</v>
      </c>
      <c r="CJ685">
        <v>6.5</v>
      </c>
      <c r="FV685" t="s">
        <v>2427</v>
      </c>
      <c r="FW685">
        <v>121</v>
      </c>
      <c r="FX685">
        <v>5660084</v>
      </c>
      <c r="FY685" t="s">
        <v>4867</v>
      </c>
      <c r="FZ685" t="s">
        <v>4868</v>
      </c>
      <c r="GA685" t="s">
        <v>36</v>
      </c>
      <c r="GB685" t="s">
        <v>37</v>
      </c>
      <c r="GC685">
        <v>54000000</v>
      </c>
      <c r="GD685">
        <v>2003</v>
      </c>
      <c r="GE685">
        <v>2.4</v>
      </c>
      <c r="HC685" t="s">
        <v>3514</v>
      </c>
      <c r="HD685">
        <v>108</v>
      </c>
      <c r="HE685">
        <v>22433915</v>
      </c>
      <c r="HF685" t="s">
        <v>1744</v>
      </c>
      <c r="HG685" t="s">
        <v>6698</v>
      </c>
      <c r="HH685" t="s">
        <v>36</v>
      </c>
      <c r="HI685" t="s">
        <v>37</v>
      </c>
      <c r="HJ685">
        <v>60000000</v>
      </c>
      <c r="HK685">
        <v>2002</v>
      </c>
      <c r="HL685">
        <v>6.2</v>
      </c>
    </row>
    <row r="686" spans="2:220" x14ac:dyDescent="0.2">
      <c r="B686" t="s">
        <v>4710</v>
      </c>
      <c r="C686">
        <v>124</v>
      </c>
      <c r="D686">
        <v>23360779</v>
      </c>
      <c r="E686" t="s">
        <v>774</v>
      </c>
      <c r="F686" t="s">
        <v>7190</v>
      </c>
      <c r="G686" t="s">
        <v>36</v>
      </c>
      <c r="H686" t="s">
        <v>37</v>
      </c>
      <c r="I686">
        <v>34000000</v>
      </c>
      <c r="J686">
        <v>2000</v>
      </c>
      <c r="K686">
        <v>5.7</v>
      </c>
      <c r="M686" t="s">
        <v>708</v>
      </c>
      <c r="N686">
        <v>293</v>
      </c>
      <c r="O686">
        <v>11433134</v>
      </c>
      <c r="P686" t="s">
        <v>1273</v>
      </c>
      <c r="Q686" t="s">
        <v>14232</v>
      </c>
      <c r="R686" t="s">
        <v>8729</v>
      </c>
      <c r="S686" t="s">
        <v>9137</v>
      </c>
      <c r="T686">
        <v>14000000</v>
      </c>
      <c r="U686">
        <v>1981</v>
      </c>
      <c r="V686">
        <v>8.4</v>
      </c>
      <c r="AT686" t="s">
        <v>253</v>
      </c>
      <c r="AU686">
        <v>87</v>
      </c>
      <c r="AV686">
        <v>35287788</v>
      </c>
      <c r="AW686" t="s">
        <v>3258</v>
      </c>
      <c r="AX686" t="s">
        <v>6928</v>
      </c>
      <c r="AY686" t="s">
        <v>36</v>
      </c>
      <c r="AZ686" t="s">
        <v>37</v>
      </c>
      <c r="BA686">
        <v>39000000</v>
      </c>
      <c r="BB686">
        <v>2012</v>
      </c>
      <c r="BC686">
        <v>7</v>
      </c>
      <c r="BE686" t="s">
        <v>118</v>
      </c>
      <c r="BF686">
        <v>97</v>
      </c>
      <c r="BG686">
        <v>326308</v>
      </c>
      <c r="BH686" t="s">
        <v>2822</v>
      </c>
      <c r="BI686" t="s">
        <v>17942</v>
      </c>
      <c r="BJ686" t="s">
        <v>36</v>
      </c>
      <c r="BK686" t="s">
        <v>37</v>
      </c>
      <c r="BL686">
        <v>5000000</v>
      </c>
      <c r="BM686">
        <v>1996</v>
      </c>
      <c r="BN686">
        <v>6.1</v>
      </c>
      <c r="CA686" t="s">
        <v>12847</v>
      </c>
      <c r="CB686">
        <v>100</v>
      </c>
      <c r="CC686">
        <v>35054909</v>
      </c>
      <c r="CD686" t="s">
        <v>4211</v>
      </c>
      <c r="CE686" t="s">
        <v>12848</v>
      </c>
      <c r="CF686" t="s">
        <v>36</v>
      </c>
      <c r="CG686" t="s">
        <v>37</v>
      </c>
      <c r="CH686">
        <v>15000000</v>
      </c>
      <c r="CI686">
        <v>2011</v>
      </c>
      <c r="CJ686">
        <v>7.8</v>
      </c>
      <c r="FV686" t="s">
        <v>5645</v>
      </c>
      <c r="FW686">
        <v>108</v>
      </c>
      <c r="FX686">
        <v>5600000</v>
      </c>
      <c r="FY686" t="s">
        <v>1525</v>
      </c>
      <c r="FZ686" t="s">
        <v>5647</v>
      </c>
      <c r="GA686" t="s">
        <v>36</v>
      </c>
      <c r="GB686" t="s">
        <v>37</v>
      </c>
      <c r="GC686">
        <v>47000000</v>
      </c>
      <c r="GD686">
        <v>1996</v>
      </c>
      <c r="GE686">
        <v>5.8</v>
      </c>
      <c r="HC686" t="s">
        <v>14252</v>
      </c>
      <c r="HD686">
        <v>106</v>
      </c>
      <c r="HE686">
        <v>22331028</v>
      </c>
      <c r="HF686" t="s">
        <v>14254</v>
      </c>
      <c r="HG686" t="s">
        <v>14255</v>
      </c>
      <c r="HH686" t="s">
        <v>36</v>
      </c>
      <c r="HI686" t="s">
        <v>37</v>
      </c>
      <c r="HJ686">
        <v>12000000</v>
      </c>
      <c r="HK686">
        <v>2015</v>
      </c>
      <c r="HL686">
        <v>6.4</v>
      </c>
    </row>
    <row r="687" spans="2:220" x14ac:dyDescent="0.2">
      <c r="B687" t="s">
        <v>4963</v>
      </c>
      <c r="C687">
        <v>92</v>
      </c>
      <c r="D687">
        <v>23324666</v>
      </c>
      <c r="E687" t="s">
        <v>4965</v>
      </c>
      <c r="F687" t="s">
        <v>4966</v>
      </c>
      <c r="G687" t="s">
        <v>36</v>
      </c>
      <c r="H687" t="s">
        <v>1463</v>
      </c>
      <c r="I687">
        <v>52000000</v>
      </c>
      <c r="J687">
        <v>2010</v>
      </c>
      <c r="K687">
        <v>6.5</v>
      </c>
      <c r="M687" t="s">
        <v>7765</v>
      </c>
      <c r="N687">
        <v>102</v>
      </c>
      <c r="O687">
        <v>11227940</v>
      </c>
      <c r="P687" t="s">
        <v>2764</v>
      </c>
      <c r="Q687" t="s">
        <v>7768</v>
      </c>
      <c r="R687" t="s">
        <v>36</v>
      </c>
      <c r="S687" t="s">
        <v>37</v>
      </c>
      <c r="T687">
        <v>34000000</v>
      </c>
      <c r="U687">
        <v>1999</v>
      </c>
      <c r="V687">
        <v>5.2</v>
      </c>
      <c r="AT687" t="s">
        <v>4105</v>
      </c>
      <c r="AU687">
        <v>90</v>
      </c>
      <c r="AV687">
        <v>35231365</v>
      </c>
      <c r="AW687" t="s">
        <v>4465</v>
      </c>
      <c r="AX687" t="s">
        <v>4466</v>
      </c>
      <c r="AY687" t="s">
        <v>36</v>
      </c>
      <c r="AZ687" t="s">
        <v>37</v>
      </c>
      <c r="BA687">
        <v>60000000</v>
      </c>
      <c r="BB687">
        <v>2000</v>
      </c>
      <c r="BC687">
        <v>3.6</v>
      </c>
      <c r="BE687" t="s">
        <v>12129</v>
      </c>
      <c r="BF687">
        <v>116</v>
      </c>
      <c r="BG687">
        <v>325491</v>
      </c>
      <c r="BH687" t="s">
        <v>12131</v>
      </c>
      <c r="BI687" t="s">
        <v>12132</v>
      </c>
      <c r="BJ687" t="s">
        <v>36</v>
      </c>
      <c r="BK687" t="s">
        <v>37</v>
      </c>
      <c r="BL687">
        <v>17500000</v>
      </c>
      <c r="BM687">
        <v>2002</v>
      </c>
      <c r="BN687">
        <v>6</v>
      </c>
      <c r="CA687" t="s">
        <v>1153</v>
      </c>
      <c r="CB687">
        <v>115</v>
      </c>
      <c r="CC687">
        <v>35024475</v>
      </c>
      <c r="CD687" t="s">
        <v>1155</v>
      </c>
      <c r="CE687" t="s">
        <v>1909</v>
      </c>
      <c r="CF687" t="s">
        <v>36</v>
      </c>
      <c r="CG687" t="s">
        <v>1463</v>
      </c>
      <c r="CH687">
        <v>100000000</v>
      </c>
      <c r="CI687">
        <v>2010</v>
      </c>
      <c r="CJ687">
        <v>6.9</v>
      </c>
      <c r="FV687" t="s">
        <v>8090</v>
      </c>
      <c r="FW687">
        <v>95</v>
      </c>
      <c r="FX687">
        <v>5516708</v>
      </c>
      <c r="FY687" t="s">
        <v>8569</v>
      </c>
      <c r="FZ687" t="s">
        <v>9960</v>
      </c>
      <c r="GA687" t="s">
        <v>36</v>
      </c>
      <c r="GB687" t="s">
        <v>37</v>
      </c>
      <c r="GC687">
        <v>25000000</v>
      </c>
      <c r="GD687">
        <v>2001</v>
      </c>
      <c r="GE687">
        <v>4.9000000000000004</v>
      </c>
      <c r="HC687" t="s">
        <v>12234</v>
      </c>
      <c r="HD687">
        <v>94</v>
      </c>
      <c r="HE687">
        <v>22189039</v>
      </c>
      <c r="HF687" t="s">
        <v>2452</v>
      </c>
      <c r="HG687" t="s">
        <v>12917</v>
      </c>
      <c r="HH687" t="s">
        <v>36</v>
      </c>
      <c r="HI687" t="s">
        <v>37</v>
      </c>
      <c r="HJ687">
        <v>15000000</v>
      </c>
      <c r="HK687">
        <v>1993</v>
      </c>
      <c r="HL687">
        <v>5.5</v>
      </c>
    </row>
    <row r="688" spans="2:220" x14ac:dyDescent="0.2">
      <c r="B688" t="s">
        <v>2064</v>
      </c>
      <c r="C688">
        <v>97</v>
      </c>
      <c r="D688">
        <v>23292105</v>
      </c>
      <c r="E688" t="s">
        <v>9627</v>
      </c>
      <c r="F688" t="s">
        <v>10993</v>
      </c>
      <c r="G688" t="s">
        <v>36</v>
      </c>
      <c r="H688" t="s">
        <v>37</v>
      </c>
      <c r="I688">
        <v>20000000</v>
      </c>
      <c r="J688">
        <v>2006</v>
      </c>
      <c r="K688">
        <v>5.3</v>
      </c>
      <c r="M688" t="s">
        <v>533</v>
      </c>
      <c r="N688">
        <v>106</v>
      </c>
      <c r="O688">
        <v>11146409</v>
      </c>
      <c r="P688" t="s">
        <v>654</v>
      </c>
      <c r="Q688" t="s">
        <v>5945</v>
      </c>
      <c r="R688" t="s">
        <v>36</v>
      </c>
      <c r="S688" t="s">
        <v>37</v>
      </c>
      <c r="T688">
        <v>45000000</v>
      </c>
      <c r="U688">
        <v>1998</v>
      </c>
      <c r="V688">
        <v>6</v>
      </c>
      <c r="AT688" t="s">
        <v>4258</v>
      </c>
      <c r="AU688">
        <v>100</v>
      </c>
      <c r="AV688">
        <v>35096190</v>
      </c>
      <c r="AW688" t="s">
        <v>804</v>
      </c>
      <c r="AX688" t="s">
        <v>4261</v>
      </c>
      <c r="AY688" t="s">
        <v>36</v>
      </c>
      <c r="AZ688" t="s">
        <v>37</v>
      </c>
      <c r="BA688">
        <v>60000000</v>
      </c>
      <c r="BB688">
        <v>2003</v>
      </c>
      <c r="BC688">
        <v>6.3</v>
      </c>
      <c r="BE688" t="s">
        <v>651</v>
      </c>
      <c r="BF688">
        <v>96</v>
      </c>
      <c r="BG688">
        <v>322157</v>
      </c>
      <c r="BH688" t="s">
        <v>2473</v>
      </c>
      <c r="BI688" t="s">
        <v>19931</v>
      </c>
      <c r="BJ688" t="s">
        <v>36</v>
      </c>
      <c r="BK688" t="s">
        <v>37</v>
      </c>
      <c r="BL688">
        <v>2500000</v>
      </c>
      <c r="BM688">
        <v>2010</v>
      </c>
      <c r="BN688">
        <v>6.8</v>
      </c>
      <c r="CA688" t="s">
        <v>9514</v>
      </c>
      <c r="CB688">
        <v>110</v>
      </c>
      <c r="CC688">
        <v>35010192</v>
      </c>
      <c r="CD688" t="s">
        <v>8569</v>
      </c>
      <c r="CE688" t="s">
        <v>13406</v>
      </c>
      <c r="CF688" t="s">
        <v>36</v>
      </c>
      <c r="CG688" t="s">
        <v>37</v>
      </c>
      <c r="CI688">
        <v>2012</v>
      </c>
      <c r="CJ688">
        <v>5.4</v>
      </c>
      <c r="FV688" t="s">
        <v>13507</v>
      </c>
      <c r="FW688">
        <v>137</v>
      </c>
      <c r="FX688">
        <v>5459824</v>
      </c>
      <c r="FY688" t="s">
        <v>211</v>
      </c>
      <c r="FZ688" t="s">
        <v>13508</v>
      </c>
      <c r="GA688" t="s">
        <v>36</v>
      </c>
      <c r="GB688" t="s">
        <v>37</v>
      </c>
      <c r="GC688">
        <v>26000000</v>
      </c>
      <c r="GD688">
        <v>2006</v>
      </c>
      <c r="GE688">
        <v>7.6</v>
      </c>
      <c r="HC688" t="s">
        <v>2720</v>
      </c>
      <c r="HD688">
        <v>89</v>
      </c>
      <c r="HE688">
        <v>22168359</v>
      </c>
      <c r="HF688" t="s">
        <v>17025</v>
      </c>
      <c r="HG688" t="s">
        <v>17026</v>
      </c>
      <c r="HH688" t="s">
        <v>36</v>
      </c>
      <c r="HI688" t="s">
        <v>37</v>
      </c>
      <c r="HJ688">
        <v>8000000</v>
      </c>
      <c r="HK688">
        <v>1989</v>
      </c>
      <c r="HL688">
        <v>5.0999999999999996</v>
      </c>
    </row>
    <row r="689" spans="2:220" x14ac:dyDescent="0.2">
      <c r="B689" t="s">
        <v>7783</v>
      </c>
      <c r="C689">
        <v>98</v>
      </c>
      <c r="D689">
        <v>23225911</v>
      </c>
      <c r="E689" t="s">
        <v>1070</v>
      </c>
      <c r="F689" t="s">
        <v>10186</v>
      </c>
      <c r="G689" t="s">
        <v>36</v>
      </c>
      <c r="H689" t="s">
        <v>37</v>
      </c>
      <c r="I689">
        <v>24000000</v>
      </c>
      <c r="J689">
        <v>2010</v>
      </c>
      <c r="K689">
        <v>6.5</v>
      </c>
      <c r="M689" t="s">
        <v>13043</v>
      </c>
      <c r="N689">
        <v>76</v>
      </c>
      <c r="O689">
        <v>11144518</v>
      </c>
      <c r="P689" t="s">
        <v>2029</v>
      </c>
      <c r="Q689" t="s">
        <v>13045</v>
      </c>
      <c r="R689" t="s">
        <v>36</v>
      </c>
      <c r="S689" t="s">
        <v>266</v>
      </c>
      <c r="T689">
        <v>15000000</v>
      </c>
      <c r="U689">
        <v>1998</v>
      </c>
      <c r="V689">
        <v>2.8</v>
      </c>
      <c r="AT689" t="s">
        <v>4985</v>
      </c>
      <c r="AU689">
        <v>93</v>
      </c>
      <c r="AV689">
        <v>35092918</v>
      </c>
      <c r="AW689" t="s">
        <v>900</v>
      </c>
      <c r="AX689" t="s">
        <v>4987</v>
      </c>
      <c r="AY689" t="s">
        <v>36</v>
      </c>
      <c r="AZ689" t="s">
        <v>37</v>
      </c>
      <c r="BB689">
        <v>2006</v>
      </c>
      <c r="BC689">
        <v>4.9000000000000004</v>
      </c>
      <c r="BE689" t="s">
        <v>23139</v>
      </c>
      <c r="BF689">
        <v>90</v>
      </c>
      <c r="BG689">
        <v>318622</v>
      </c>
      <c r="BH689" t="s">
        <v>9379</v>
      </c>
      <c r="BI689" t="s">
        <v>23140</v>
      </c>
      <c r="BJ689" t="s">
        <v>36</v>
      </c>
      <c r="BK689" t="s">
        <v>37</v>
      </c>
      <c r="BL689">
        <v>270000</v>
      </c>
      <c r="BM689">
        <v>2012</v>
      </c>
      <c r="BN689">
        <v>6.4</v>
      </c>
      <c r="CA689" t="s">
        <v>497</v>
      </c>
      <c r="CB689">
        <v>106</v>
      </c>
      <c r="CC689">
        <v>35007180</v>
      </c>
      <c r="CD689" t="s">
        <v>331</v>
      </c>
      <c r="CE689" t="s">
        <v>12801</v>
      </c>
      <c r="CF689" t="s">
        <v>36</v>
      </c>
      <c r="CG689" t="s">
        <v>37</v>
      </c>
      <c r="CH689">
        <v>15000000</v>
      </c>
      <c r="CI689">
        <v>2000</v>
      </c>
      <c r="CJ689">
        <v>5.6</v>
      </c>
      <c r="FV689" t="s">
        <v>9160</v>
      </c>
      <c r="FW689">
        <v>105</v>
      </c>
      <c r="FX689">
        <v>5400000</v>
      </c>
      <c r="FY689" t="s">
        <v>19839</v>
      </c>
      <c r="FZ689" t="s">
        <v>19840</v>
      </c>
      <c r="GA689" t="s">
        <v>36</v>
      </c>
      <c r="GB689" t="s">
        <v>37</v>
      </c>
      <c r="GC689">
        <v>2500000</v>
      </c>
      <c r="GD689">
        <v>1995</v>
      </c>
      <c r="GE689">
        <v>8.1</v>
      </c>
      <c r="HC689" t="s">
        <v>4421</v>
      </c>
      <c r="HD689">
        <v>97</v>
      </c>
      <c r="HE689">
        <v>21973182</v>
      </c>
      <c r="HF689" t="s">
        <v>331</v>
      </c>
      <c r="HG689" t="s">
        <v>10234</v>
      </c>
      <c r="HH689" t="s">
        <v>36</v>
      </c>
      <c r="HI689" t="s">
        <v>37</v>
      </c>
      <c r="HJ689">
        <v>23000000</v>
      </c>
      <c r="HK689">
        <v>2001</v>
      </c>
      <c r="HL689">
        <v>6.6</v>
      </c>
    </row>
    <row r="690" spans="2:220" x14ac:dyDescent="0.2">
      <c r="B690" t="s">
        <v>9303</v>
      </c>
      <c r="C690">
        <v>100</v>
      </c>
      <c r="D690">
        <v>23222861</v>
      </c>
      <c r="E690" t="s">
        <v>6006</v>
      </c>
      <c r="F690" t="s">
        <v>9305</v>
      </c>
      <c r="G690" t="s">
        <v>36</v>
      </c>
      <c r="H690" t="s">
        <v>37</v>
      </c>
      <c r="I690">
        <v>26000000</v>
      </c>
      <c r="J690">
        <v>2004</v>
      </c>
      <c r="K690">
        <v>4.5</v>
      </c>
      <c r="M690" t="s">
        <v>5365</v>
      </c>
      <c r="N690">
        <v>99</v>
      </c>
      <c r="O690">
        <v>11100000</v>
      </c>
      <c r="P690" t="s">
        <v>3430</v>
      </c>
      <c r="Q690" t="s">
        <v>9883</v>
      </c>
      <c r="R690" t="s">
        <v>36</v>
      </c>
      <c r="S690" t="s">
        <v>37</v>
      </c>
      <c r="T690">
        <v>25000000</v>
      </c>
      <c r="U690">
        <v>1986</v>
      </c>
      <c r="V690">
        <v>7.3</v>
      </c>
      <c r="AT690" t="s">
        <v>10907</v>
      </c>
      <c r="AU690">
        <v>90</v>
      </c>
      <c r="AV690">
        <v>35033759</v>
      </c>
      <c r="AW690" t="s">
        <v>7127</v>
      </c>
      <c r="AX690" t="s">
        <v>10908</v>
      </c>
      <c r="AY690" t="s">
        <v>36</v>
      </c>
      <c r="AZ690" t="s">
        <v>37</v>
      </c>
      <c r="BA690">
        <v>19000000</v>
      </c>
      <c r="BB690">
        <v>2011</v>
      </c>
      <c r="BC690">
        <v>6.3</v>
      </c>
      <c r="BE690" t="s">
        <v>18818</v>
      </c>
      <c r="BF690">
        <v>97</v>
      </c>
      <c r="BG690">
        <v>304137</v>
      </c>
      <c r="BH690" t="s">
        <v>5189</v>
      </c>
      <c r="BI690" t="s">
        <v>18819</v>
      </c>
      <c r="BJ690" t="s">
        <v>36</v>
      </c>
      <c r="BK690" t="s">
        <v>55</v>
      </c>
      <c r="BM690">
        <v>2010</v>
      </c>
      <c r="BN690">
        <v>7.3</v>
      </c>
      <c r="CA690" t="s">
        <v>8195</v>
      </c>
      <c r="CB690">
        <v>100</v>
      </c>
      <c r="CC690">
        <v>34963967</v>
      </c>
      <c r="CD690" t="s">
        <v>61</v>
      </c>
      <c r="CE690" t="s">
        <v>16014</v>
      </c>
      <c r="CF690" t="s">
        <v>36</v>
      </c>
      <c r="CG690" t="s">
        <v>37</v>
      </c>
      <c r="CH690">
        <v>8000000</v>
      </c>
      <c r="CI690">
        <v>2011</v>
      </c>
      <c r="CJ690">
        <v>7.7</v>
      </c>
      <c r="FV690" t="s">
        <v>4001</v>
      </c>
      <c r="FW690">
        <v>92</v>
      </c>
      <c r="FX690">
        <v>5306447</v>
      </c>
      <c r="FY690" t="s">
        <v>8323</v>
      </c>
      <c r="FZ690" t="s">
        <v>13134</v>
      </c>
      <c r="GA690" t="s">
        <v>36</v>
      </c>
      <c r="GB690" t="s">
        <v>37</v>
      </c>
      <c r="GC690">
        <v>15000000</v>
      </c>
      <c r="GD690">
        <v>2009</v>
      </c>
      <c r="GE690">
        <v>7.2</v>
      </c>
      <c r="HC690" t="s">
        <v>12930</v>
      </c>
      <c r="HD690">
        <v>97</v>
      </c>
      <c r="HE690">
        <v>21468807</v>
      </c>
      <c r="HF690" t="s">
        <v>3075</v>
      </c>
      <c r="HG690" t="s">
        <v>12932</v>
      </c>
      <c r="HH690" t="s">
        <v>36</v>
      </c>
      <c r="HI690" t="s">
        <v>37</v>
      </c>
      <c r="HJ690">
        <v>14000000</v>
      </c>
      <c r="HK690">
        <v>2000</v>
      </c>
      <c r="HL690">
        <v>4.0999999999999996</v>
      </c>
    </row>
    <row r="691" spans="2:220" x14ac:dyDescent="0.2">
      <c r="B691" t="s">
        <v>2329</v>
      </c>
      <c r="C691">
        <v>105</v>
      </c>
      <c r="D691">
        <v>23219748</v>
      </c>
      <c r="E691" t="s">
        <v>2899</v>
      </c>
      <c r="F691" t="s">
        <v>2900</v>
      </c>
      <c r="G691" t="s">
        <v>36</v>
      </c>
      <c r="H691" t="s">
        <v>266</v>
      </c>
      <c r="I691">
        <v>80000000</v>
      </c>
      <c r="J691">
        <v>2014</v>
      </c>
      <c r="K691">
        <v>5.6</v>
      </c>
      <c r="M691" t="s">
        <v>1937</v>
      </c>
      <c r="N691">
        <v>119</v>
      </c>
      <c r="O691">
        <v>11041228</v>
      </c>
      <c r="P691" t="s">
        <v>6879</v>
      </c>
      <c r="Q691" t="s">
        <v>14244</v>
      </c>
      <c r="R691" t="s">
        <v>1944</v>
      </c>
      <c r="S691" t="s">
        <v>890</v>
      </c>
      <c r="T691">
        <v>100000000</v>
      </c>
      <c r="U691">
        <v>2004</v>
      </c>
      <c r="V691">
        <v>7.6</v>
      </c>
      <c r="AT691" t="s">
        <v>9514</v>
      </c>
      <c r="AU691">
        <v>110</v>
      </c>
      <c r="AV691">
        <v>35010192</v>
      </c>
      <c r="AW691" t="s">
        <v>8569</v>
      </c>
      <c r="AX691" t="s">
        <v>13406</v>
      </c>
      <c r="AY691" t="s">
        <v>36</v>
      </c>
      <c r="AZ691" t="s">
        <v>37</v>
      </c>
      <c r="BB691">
        <v>2012</v>
      </c>
      <c r="BC691">
        <v>5.4</v>
      </c>
      <c r="BE691" t="s">
        <v>18640</v>
      </c>
      <c r="BF691">
        <v>99</v>
      </c>
      <c r="BG691">
        <v>302204</v>
      </c>
      <c r="BH691" t="s">
        <v>17246</v>
      </c>
      <c r="BI691" t="s">
        <v>18641</v>
      </c>
      <c r="BJ691" t="s">
        <v>36</v>
      </c>
      <c r="BK691" t="s">
        <v>55</v>
      </c>
      <c r="BL691">
        <v>3000000</v>
      </c>
      <c r="BM691">
        <v>1997</v>
      </c>
      <c r="BN691">
        <v>6.6</v>
      </c>
      <c r="CA691" t="s">
        <v>13409</v>
      </c>
      <c r="CB691">
        <v>107</v>
      </c>
      <c r="CC691">
        <v>34793160</v>
      </c>
      <c r="CD691" t="s">
        <v>4743</v>
      </c>
      <c r="CE691" t="s">
        <v>13410</v>
      </c>
      <c r="CF691" t="s">
        <v>36</v>
      </c>
      <c r="CG691" t="s">
        <v>37</v>
      </c>
      <c r="CH691">
        <v>14000000</v>
      </c>
      <c r="CI691">
        <v>1991</v>
      </c>
      <c r="CJ691">
        <v>6.7</v>
      </c>
      <c r="FV691" t="s">
        <v>3403</v>
      </c>
      <c r="FW691">
        <v>111</v>
      </c>
      <c r="FX691">
        <v>5205343</v>
      </c>
      <c r="FY691" t="s">
        <v>1406</v>
      </c>
      <c r="FZ691" t="s">
        <v>11351</v>
      </c>
      <c r="GA691" t="s">
        <v>36</v>
      </c>
      <c r="GB691" t="s">
        <v>37</v>
      </c>
      <c r="GC691">
        <v>20000000</v>
      </c>
      <c r="GD691">
        <v>2009</v>
      </c>
      <c r="GE691">
        <v>6.4</v>
      </c>
      <c r="HC691" t="s">
        <v>7827</v>
      </c>
      <c r="HD691">
        <v>89</v>
      </c>
      <c r="HE691">
        <v>21426805</v>
      </c>
      <c r="HF691" t="s">
        <v>3564</v>
      </c>
      <c r="HG691" t="s">
        <v>7829</v>
      </c>
      <c r="HH691" t="s">
        <v>36</v>
      </c>
      <c r="HI691" t="s">
        <v>37</v>
      </c>
      <c r="HJ691">
        <v>30000000</v>
      </c>
      <c r="HK691">
        <v>2011</v>
      </c>
      <c r="HL691">
        <v>4.9000000000000004</v>
      </c>
    </row>
    <row r="692" spans="2:220" x14ac:dyDescent="0.2">
      <c r="B692" t="s">
        <v>602</v>
      </c>
      <c r="C692">
        <v>90</v>
      </c>
      <c r="D692">
        <v>23159305</v>
      </c>
      <c r="E692" t="s">
        <v>335</v>
      </c>
      <c r="F692" t="s">
        <v>5376</v>
      </c>
      <c r="G692" t="s">
        <v>36</v>
      </c>
      <c r="H692" t="s">
        <v>37</v>
      </c>
      <c r="I692">
        <v>70000000</v>
      </c>
      <c r="J692">
        <v>1999</v>
      </c>
      <c r="K692">
        <v>8</v>
      </c>
      <c r="M692" t="s">
        <v>2064</v>
      </c>
      <c r="N692">
        <v>124</v>
      </c>
      <c r="O692">
        <v>11000000</v>
      </c>
      <c r="P692" t="s">
        <v>2065</v>
      </c>
      <c r="Q692" t="s">
        <v>2066</v>
      </c>
      <c r="R692" t="s">
        <v>36</v>
      </c>
      <c r="S692" t="s">
        <v>37</v>
      </c>
      <c r="T692">
        <v>98000000</v>
      </c>
      <c r="U692">
        <v>1995</v>
      </c>
      <c r="V692">
        <v>5.6</v>
      </c>
      <c r="AT692" t="s">
        <v>9614</v>
      </c>
      <c r="AU692">
        <v>101</v>
      </c>
      <c r="AV692">
        <v>35000629</v>
      </c>
      <c r="AW692" t="s">
        <v>6709</v>
      </c>
      <c r="AX692" t="s">
        <v>9615</v>
      </c>
      <c r="AY692" t="s">
        <v>36</v>
      </c>
      <c r="AZ692" t="s">
        <v>37</v>
      </c>
      <c r="BA692">
        <v>25000000</v>
      </c>
      <c r="BB692">
        <v>2007</v>
      </c>
      <c r="BC692">
        <v>5.6</v>
      </c>
      <c r="BE692" t="s">
        <v>17916</v>
      </c>
      <c r="BF692">
        <v>98</v>
      </c>
      <c r="BG692">
        <v>296665</v>
      </c>
      <c r="BH692" t="s">
        <v>6535</v>
      </c>
      <c r="BI692" t="s">
        <v>17917</v>
      </c>
      <c r="BJ692" t="s">
        <v>36</v>
      </c>
      <c r="BK692" t="s">
        <v>37</v>
      </c>
      <c r="BL692">
        <v>5000000</v>
      </c>
      <c r="BM692">
        <v>2003</v>
      </c>
      <c r="BN692">
        <v>6.3</v>
      </c>
      <c r="CA692" t="s">
        <v>16009</v>
      </c>
      <c r="CB692">
        <v>108</v>
      </c>
      <c r="CC692">
        <v>34746109</v>
      </c>
      <c r="CD692" t="s">
        <v>5225</v>
      </c>
      <c r="CE692" t="s">
        <v>16011</v>
      </c>
      <c r="CF692" t="s">
        <v>36</v>
      </c>
      <c r="CG692" t="s">
        <v>37</v>
      </c>
      <c r="CH692">
        <v>8000000</v>
      </c>
      <c r="CI692">
        <v>1996</v>
      </c>
      <c r="CJ692">
        <v>5.6</v>
      </c>
      <c r="FV692" t="s">
        <v>8636</v>
      </c>
      <c r="FW692">
        <v>103</v>
      </c>
      <c r="FX692">
        <v>5132222</v>
      </c>
      <c r="FY692" t="s">
        <v>350</v>
      </c>
      <c r="FZ692" t="s">
        <v>20920</v>
      </c>
      <c r="GA692" t="s">
        <v>36</v>
      </c>
      <c r="GB692" t="s">
        <v>266</v>
      </c>
      <c r="GC692">
        <v>2000000</v>
      </c>
      <c r="GD692">
        <v>1994</v>
      </c>
      <c r="GE692">
        <v>7.2</v>
      </c>
      <c r="HC692" t="s">
        <v>12956</v>
      </c>
      <c r="HD692">
        <v>140</v>
      </c>
      <c r="HE692">
        <v>21383298</v>
      </c>
      <c r="HF692" t="s">
        <v>4211</v>
      </c>
      <c r="HG692" t="s">
        <v>12957</v>
      </c>
      <c r="HH692" t="s">
        <v>36</v>
      </c>
      <c r="HI692" t="s">
        <v>37</v>
      </c>
      <c r="HJ692">
        <v>15000000</v>
      </c>
      <c r="HK692">
        <v>2012</v>
      </c>
      <c r="HL692">
        <v>7.3</v>
      </c>
    </row>
    <row r="693" spans="2:220" x14ac:dyDescent="0.2">
      <c r="B693" t="s">
        <v>4970</v>
      </c>
      <c r="C693">
        <v>104</v>
      </c>
      <c r="D693">
        <v>23020488</v>
      </c>
      <c r="E693" t="s">
        <v>746</v>
      </c>
      <c r="F693" t="s">
        <v>4971</v>
      </c>
      <c r="G693" t="s">
        <v>36</v>
      </c>
      <c r="H693" t="s">
        <v>37</v>
      </c>
      <c r="I693">
        <v>52000000</v>
      </c>
      <c r="J693">
        <v>2003</v>
      </c>
      <c r="K693">
        <v>5.5</v>
      </c>
      <c r="M693" t="s">
        <v>13775</v>
      </c>
      <c r="N693">
        <v>104</v>
      </c>
      <c r="O693">
        <v>10996440</v>
      </c>
      <c r="P693" t="s">
        <v>80</v>
      </c>
      <c r="Q693" t="s">
        <v>13776</v>
      </c>
      <c r="R693" t="s">
        <v>36</v>
      </c>
      <c r="S693" t="s">
        <v>37</v>
      </c>
      <c r="T693">
        <v>13000000</v>
      </c>
      <c r="U693">
        <v>2006</v>
      </c>
      <c r="V693">
        <v>6.3</v>
      </c>
      <c r="AT693" t="s">
        <v>8195</v>
      </c>
      <c r="AU693">
        <v>100</v>
      </c>
      <c r="AV693">
        <v>34963967</v>
      </c>
      <c r="AW693" t="s">
        <v>61</v>
      </c>
      <c r="AX693" t="s">
        <v>16014</v>
      </c>
      <c r="AY693" t="s">
        <v>36</v>
      </c>
      <c r="AZ693" t="s">
        <v>37</v>
      </c>
      <c r="BA693">
        <v>8000000</v>
      </c>
      <c r="BB693">
        <v>2011</v>
      </c>
      <c r="BC693">
        <v>7.7</v>
      </c>
      <c r="BE693" t="s">
        <v>21759</v>
      </c>
      <c r="BF693">
        <v>53</v>
      </c>
      <c r="BG693">
        <v>274661</v>
      </c>
      <c r="BH693" t="s">
        <v>21759</v>
      </c>
      <c r="BI693" t="s">
        <v>21760</v>
      </c>
      <c r="BJ693" t="s">
        <v>36</v>
      </c>
      <c r="BK693" t="s">
        <v>37</v>
      </c>
      <c r="BL693">
        <v>1000000</v>
      </c>
      <c r="BM693">
        <v>2007</v>
      </c>
      <c r="BN693">
        <v>7.7</v>
      </c>
      <c r="CA693" t="s">
        <v>8419</v>
      </c>
      <c r="CB693">
        <v>118</v>
      </c>
      <c r="CC693">
        <v>34703228</v>
      </c>
      <c r="CD693" t="s">
        <v>1230</v>
      </c>
      <c r="CE693" t="s">
        <v>8421</v>
      </c>
      <c r="CF693" t="s">
        <v>36</v>
      </c>
      <c r="CG693" t="s">
        <v>37</v>
      </c>
      <c r="CH693">
        <v>30000000</v>
      </c>
      <c r="CI693">
        <v>2006</v>
      </c>
      <c r="CJ693">
        <v>6.7</v>
      </c>
      <c r="FV693" t="s">
        <v>16349</v>
      </c>
      <c r="FW693">
        <v>109</v>
      </c>
      <c r="FX693">
        <v>5100000</v>
      </c>
      <c r="FY693" t="s">
        <v>2142</v>
      </c>
      <c r="FZ693" t="s">
        <v>16350</v>
      </c>
      <c r="GA693" t="s">
        <v>36</v>
      </c>
      <c r="GB693" t="s">
        <v>55</v>
      </c>
      <c r="GC693">
        <v>7500000</v>
      </c>
      <c r="GD693">
        <v>1984</v>
      </c>
      <c r="GE693">
        <v>6</v>
      </c>
      <c r="HC693" t="s">
        <v>6527</v>
      </c>
      <c r="HD693">
        <v>97</v>
      </c>
      <c r="HE693">
        <v>21371425</v>
      </c>
      <c r="HF693" t="s">
        <v>3734</v>
      </c>
      <c r="HG693" t="s">
        <v>14975</v>
      </c>
      <c r="HH693" t="s">
        <v>36</v>
      </c>
      <c r="HI693" t="s">
        <v>37</v>
      </c>
      <c r="HJ693">
        <v>10000000</v>
      </c>
      <c r="HK693">
        <v>2010</v>
      </c>
      <c r="HL693">
        <v>4.4000000000000004</v>
      </c>
    </row>
    <row r="694" spans="2:220" x14ac:dyDescent="0.2">
      <c r="B694" t="s">
        <v>16044</v>
      </c>
      <c r="C694">
        <v>142</v>
      </c>
      <c r="D694">
        <v>22800000</v>
      </c>
      <c r="E694" t="s">
        <v>16046</v>
      </c>
      <c r="F694" t="s">
        <v>16047</v>
      </c>
      <c r="G694" t="s">
        <v>36</v>
      </c>
      <c r="H694" t="s">
        <v>55</v>
      </c>
      <c r="I694">
        <v>7000000</v>
      </c>
      <c r="J694">
        <v>1969</v>
      </c>
      <c r="K694">
        <v>6.8</v>
      </c>
      <c r="M694" t="s">
        <v>2789</v>
      </c>
      <c r="N694">
        <v>118</v>
      </c>
      <c r="O694">
        <v>10562387</v>
      </c>
      <c r="P694" t="s">
        <v>42</v>
      </c>
      <c r="Q694" t="s">
        <v>11706</v>
      </c>
      <c r="R694" t="s">
        <v>36</v>
      </c>
      <c r="S694" t="s">
        <v>37</v>
      </c>
      <c r="T694">
        <v>18500000</v>
      </c>
      <c r="U694">
        <v>1998</v>
      </c>
      <c r="V694">
        <v>7.7</v>
      </c>
      <c r="AT694" t="s">
        <v>9968</v>
      </c>
      <c r="AU694">
        <v>93</v>
      </c>
      <c r="AV694">
        <v>34872293</v>
      </c>
      <c r="AW694" t="s">
        <v>42</v>
      </c>
      <c r="AX694" t="s">
        <v>17577</v>
      </c>
      <c r="AY694" t="s">
        <v>36</v>
      </c>
      <c r="AZ694" t="s">
        <v>37</v>
      </c>
      <c r="BA694">
        <v>8500000</v>
      </c>
      <c r="BB694">
        <v>1991</v>
      </c>
      <c r="BC694">
        <v>4.9000000000000004</v>
      </c>
      <c r="BE694" t="s">
        <v>5426</v>
      </c>
      <c r="BF694">
        <v>132</v>
      </c>
      <c r="BG694">
        <v>274299</v>
      </c>
      <c r="BH694" t="s">
        <v>10484</v>
      </c>
      <c r="BI694" t="s">
        <v>13558</v>
      </c>
      <c r="BJ694" t="s">
        <v>36</v>
      </c>
      <c r="BK694" t="s">
        <v>1463</v>
      </c>
      <c r="BL694">
        <v>103000000</v>
      </c>
      <c r="BM694">
        <v>2002</v>
      </c>
      <c r="BN694">
        <v>7.3</v>
      </c>
      <c r="CA694" t="s">
        <v>5645</v>
      </c>
      <c r="CB694">
        <v>119</v>
      </c>
      <c r="CC694">
        <v>34700000</v>
      </c>
      <c r="CD694" t="s">
        <v>586</v>
      </c>
      <c r="CE694" t="s">
        <v>10070</v>
      </c>
      <c r="CF694" t="s">
        <v>36</v>
      </c>
      <c r="CG694" t="s">
        <v>37</v>
      </c>
      <c r="CH694">
        <v>14000000</v>
      </c>
      <c r="CI694">
        <v>1988</v>
      </c>
      <c r="CJ694">
        <v>7.7</v>
      </c>
      <c r="FV694" t="s">
        <v>16125</v>
      </c>
      <c r="FW694">
        <v>92</v>
      </c>
      <c r="FX694">
        <v>5018450</v>
      </c>
      <c r="FY694" t="s">
        <v>2805</v>
      </c>
      <c r="FZ694" t="s">
        <v>16126</v>
      </c>
      <c r="GA694" t="s">
        <v>36</v>
      </c>
      <c r="GB694" t="s">
        <v>37</v>
      </c>
      <c r="GC694">
        <v>8000000</v>
      </c>
      <c r="GD694">
        <v>2000</v>
      </c>
      <c r="GE694">
        <v>5.3</v>
      </c>
      <c r="HC694" t="s">
        <v>2244</v>
      </c>
      <c r="HD694">
        <v>91</v>
      </c>
      <c r="HE694">
        <v>21370057</v>
      </c>
      <c r="HF694" t="s">
        <v>14566</v>
      </c>
      <c r="HG694" t="s">
        <v>14567</v>
      </c>
      <c r="HH694" t="s">
        <v>36</v>
      </c>
      <c r="HI694" t="s">
        <v>37</v>
      </c>
      <c r="HJ694">
        <v>12000000</v>
      </c>
      <c r="HK694">
        <v>1992</v>
      </c>
      <c r="HL694">
        <v>6</v>
      </c>
    </row>
    <row r="695" spans="2:220" x14ac:dyDescent="0.2">
      <c r="B695" t="s">
        <v>3152</v>
      </c>
      <c r="C695">
        <v>94</v>
      </c>
      <c r="D695">
        <v>22751979</v>
      </c>
      <c r="E695" t="s">
        <v>1155</v>
      </c>
      <c r="F695" t="s">
        <v>3154</v>
      </c>
      <c r="G695" t="s">
        <v>36</v>
      </c>
      <c r="H695" t="s">
        <v>37</v>
      </c>
      <c r="I695">
        <v>75000000</v>
      </c>
      <c r="J695">
        <v>2000</v>
      </c>
      <c r="K695">
        <v>6.6</v>
      </c>
      <c r="M695" t="s">
        <v>185</v>
      </c>
      <c r="N695">
        <v>129</v>
      </c>
      <c r="O695">
        <v>10300000</v>
      </c>
      <c r="P695" t="s">
        <v>299</v>
      </c>
      <c r="Q695" t="s">
        <v>7042</v>
      </c>
      <c r="R695" t="s">
        <v>36</v>
      </c>
      <c r="S695" t="s">
        <v>37</v>
      </c>
      <c r="T695">
        <v>38000000</v>
      </c>
      <c r="U695">
        <v>1996</v>
      </c>
      <c r="V695">
        <v>6.6</v>
      </c>
      <c r="AT695" t="s">
        <v>16009</v>
      </c>
      <c r="AU695">
        <v>108</v>
      </c>
      <c r="AV695">
        <v>34746109</v>
      </c>
      <c r="AW695" t="s">
        <v>5225</v>
      </c>
      <c r="AX695" t="s">
        <v>16011</v>
      </c>
      <c r="AY695" t="s">
        <v>36</v>
      </c>
      <c r="AZ695" t="s">
        <v>37</v>
      </c>
      <c r="BA695">
        <v>8000000</v>
      </c>
      <c r="BB695">
        <v>1996</v>
      </c>
      <c r="BC695">
        <v>5.6</v>
      </c>
      <c r="BE695" t="s">
        <v>17921</v>
      </c>
      <c r="BF695">
        <v>90</v>
      </c>
      <c r="BG695">
        <v>258113</v>
      </c>
      <c r="BH695" t="s">
        <v>2810</v>
      </c>
      <c r="BI695" t="s">
        <v>22831</v>
      </c>
      <c r="BJ695" t="s">
        <v>36</v>
      </c>
      <c r="BK695" t="s">
        <v>37</v>
      </c>
      <c r="BL695">
        <v>1066167</v>
      </c>
      <c r="BM695">
        <v>2013</v>
      </c>
      <c r="BN695">
        <v>7.1</v>
      </c>
      <c r="CA695" t="s">
        <v>5645</v>
      </c>
      <c r="CB695">
        <v>119</v>
      </c>
      <c r="CC695">
        <v>34700000</v>
      </c>
      <c r="CD695" t="s">
        <v>586</v>
      </c>
      <c r="CE695" t="s">
        <v>10070</v>
      </c>
      <c r="CF695" t="s">
        <v>36</v>
      </c>
      <c r="CG695" t="s">
        <v>37</v>
      </c>
      <c r="CH695">
        <v>14000000</v>
      </c>
      <c r="CI695">
        <v>1988</v>
      </c>
      <c r="CJ695">
        <v>7.7</v>
      </c>
      <c r="FV695" t="s">
        <v>11355</v>
      </c>
      <c r="FW695">
        <v>100</v>
      </c>
      <c r="FX695">
        <v>5005883</v>
      </c>
      <c r="FY695" t="s">
        <v>8513</v>
      </c>
      <c r="FZ695" t="s">
        <v>11356</v>
      </c>
      <c r="GA695" t="s">
        <v>36</v>
      </c>
      <c r="GB695" t="s">
        <v>37</v>
      </c>
      <c r="GC695">
        <v>20000000</v>
      </c>
      <c r="GD695">
        <v>2004</v>
      </c>
      <c r="GE695">
        <v>6.1</v>
      </c>
      <c r="HC695" t="s">
        <v>20019</v>
      </c>
      <c r="HD695">
        <v>92</v>
      </c>
      <c r="HE695">
        <v>21300000</v>
      </c>
      <c r="HF695" t="s">
        <v>20021</v>
      </c>
      <c r="HG695" t="s">
        <v>20022</v>
      </c>
      <c r="HH695" t="s">
        <v>36</v>
      </c>
      <c r="HI695" t="s">
        <v>37</v>
      </c>
      <c r="HJ695">
        <v>2200000</v>
      </c>
      <c r="HK695">
        <v>1985</v>
      </c>
      <c r="HL695">
        <v>4.7</v>
      </c>
    </row>
    <row r="696" spans="2:220" x14ac:dyDescent="0.2">
      <c r="B696" t="s">
        <v>5894</v>
      </c>
      <c r="C696">
        <v>101</v>
      </c>
      <c r="D696">
        <v>22531698</v>
      </c>
      <c r="E696" t="s">
        <v>335</v>
      </c>
      <c r="F696" t="s">
        <v>5895</v>
      </c>
      <c r="G696" t="s">
        <v>36</v>
      </c>
      <c r="H696" t="s">
        <v>1463</v>
      </c>
      <c r="I696">
        <v>70000000</v>
      </c>
      <c r="J696">
        <v>2008</v>
      </c>
      <c r="K696">
        <v>5.6</v>
      </c>
      <c r="M696" t="s">
        <v>433</v>
      </c>
      <c r="N696">
        <v>123</v>
      </c>
      <c r="O696">
        <v>10137502</v>
      </c>
      <c r="P696" t="s">
        <v>61</v>
      </c>
      <c r="Q696" t="s">
        <v>7681</v>
      </c>
      <c r="R696" t="s">
        <v>36</v>
      </c>
      <c r="S696" t="s">
        <v>37</v>
      </c>
      <c r="T696">
        <v>35000000</v>
      </c>
      <c r="U696">
        <v>2015</v>
      </c>
      <c r="V696">
        <v>7.4</v>
      </c>
      <c r="AT696" t="s">
        <v>4953</v>
      </c>
      <c r="AU696">
        <v>118</v>
      </c>
      <c r="AV696">
        <v>34580635</v>
      </c>
      <c r="AW696" t="s">
        <v>4955</v>
      </c>
      <c r="AX696" t="s">
        <v>4956</v>
      </c>
      <c r="AY696" t="s">
        <v>36</v>
      </c>
      <c r="AZ696" t="s">
        <v>55</v>
      </c>
      <c r="BA696">
        <v>52000000</v>
      </c>
      <c r="BB696">
        <v>1999</v>
      </c>
      <c r="BC696">
        <v>7.4</v>
      </c>
      <c r="BE696" t="s">
        <v>22587</v>
      </c>
      <c r="BF696">
        <v>91</v>
      </c>
      <c r="BG696">
        <v>243347</v>
      </c>
      <c r="BH696" t="s">
        <v>17664</v>
      </c>
      <c r="BI696" t="s">
        <v>22588</v>
      </c>
      <c r="BJ696" t="s">
        <v>36</v>
      </c>
      <c r="BK696" t="s">
        <v>37</v>
      </c>
      <c r="BL696">
        <v>500000</v>
      </c>
      <c r="BM696">
        <v>2002</v>
      </c>
      <c r="BN696">
        <v>5.3</v>
      </c>
      <c r="CA696" t="s">
        <v>3147</v>
      </c>
      <c r="CB696">
        <v>113</v>
      </c>
      <c r="CC696">
        <v>34636443</v>
      </c>
      <c r="CD696" t="s">
        <v>514</v>
      </c>
      <c r="CE696" t="s">
        <v>3148</v>
      </c>
      <c r="CF696" t="s">
        <v>36</v>
      </c>
      <c r="CG696" t="s">
        <v>37</v>
      </c>
      <c r="CH696">
        <v>52000000</v>
      </c>
      <c r="CI696">
        <v>2005</v>
      </c>
      <c r="CJ696">
        <v>6.6</v>
      </c>
      <c r="FV696" t="s">
        <v>15179</v>
      </c>
      <c r="FW696">
        <v>120</v>
      </c>
      <c r="FX696">
        <v>5004648</v>
      </c>
      <c r="FY696" t="s">
        <v>15181</v>
      </c>
      <c r="FZ696" t="s">
        <v>15182</v>
      </c>
      <c r="GA696" t="s">
        <v>9793</v>
      </c>
      <c r="GB696" t="s">
        <v>7088</v>
      </c>
      <c r="GC696">
        <v>10000000</v>
      </c>
      <c r="GD696">
        <v>2009</v>
      </c>
      <c r="GE696">
        <v>7</v>
      </c>
      <c r="HC696" t="s">
        <v>5421</v>
      </c>
      <c r="HD696">
        <v>84</v>
      </c>
      <c r="HE696">
        <v>21283440</v>
      </c>
      <c r="HF696" t="s">
        <v>206</v>
      </c>
      <c r="HG696" t="s">
        <v>5423</v>
      </c>
      <c r="HH696" t="s">
        <v>36</v>
      </c>
      <c r="HI696" t="s">
        <v>37</v>
      </c>
      <c r="HJ696">
        <v>55000000</v>
      </c>
      <c r="HK696">
        <v>2011</v>
      </c>
      <c r="HL696">
        <v>6</v>
      </c>
    </row>
    <row r="697" spans="2:220" x14ac:dyDescent="0.2">
      <c r="B697" t="s">
        <v>9756</v>
      </c>
      <c r="C697">
        <v>103</v>
      </c>
      <c r="D697">
        <v>22466994</v>
      </c>
      <c r="E697" t="s">
        <v>333</v>
      </c>
      <c r="F697" t="s">
        <v>9757</v>
      </c>
      <c r="G697" t="s">
        <v>36</v>
      </c>
      <c r="H697" t="s">
        <v>37</v>
      </c>
      <c r="I697">
        <v>25000000</v>
      </c>
      <c r="J697">
        <v>2007</v>
      </c>
      <c r="K697">
        <v>6.3</v>
      </c>
      <c r="M697" t="s">
        <v>7776</v>
      </c>
      <c r="N697">
        <v>125</v>
      </c>
      <c r="O697">
        <v>10049886</v>
      </c>
      <c r="P697" t="s">
        <v>11626</v>
      </c>
      <c r="Q697" t="s">
        <v>11627</v>
      </c>
      <c r="R697" t="s">
        <v>674</v>
      </c>
      <c r="S697" t="s">
        <v>675</v>
      </c>
      <c r="T697">
        <v>19000000</v>
      </c>
      <c r="U697">
        <v>2001</v>
      </c>
      <c r="V697">
        <v>8.6</v>
      </c>
      <c r="AT697" t="s">
        <v>6242</v>
      </c>
      <c r="AU697">
        <v>87</v>
      </c>
      <c r="AV697">
        <v>34507079</v>
      </c>
      <c r="AW697" t="s">
        <v>7586</v>
      </c>
      <c r="AX697" t="s">
        <v>7587</v>
      </c>
      <c r="AY697" t="s">
        <v>36</v>
      </c>
      <c r="AZ697" t="s">
        <v>37</v>
      </c>
      <c r="BA697">
        <v>35000000</v>
      </c>
      <c r="BB697">
        <v>2015</v>
      </c>
      <c r="BC697">
        <v>5.0999999999999996</v>
      </c>
      <c r="BE697" t="s">
        <v>15310</v>
      </c>
      <c r="BF697">
        <v>101</v>
      </c>
      <c r="BG697">
        <v>231417</v>
      </c>
      <c r="BH697" t="s">
        <v>6038</v>
      </c>
      <c r="BI697" t="s">
        <v>15311</v>
      </c>
      <c r="BJ697" t="s">
        <v>1462</v>
      </c>
      <c r="BK697" t="s">
        <v>1463</v>
      </c>
      <c r="BL697">
        <v>60000000</v>
      </c>
      <c r="BM697">
        <v>1997</v>
      </c>
      <c r="BN697">
        <v>6.6</v>
      </c>
      <c r="CA697" t="s">
        <v>3442</v>
      </c>
      <c r="CB697">
        <v>101</v>
      </c>
      <c r="CC697">
        <v>34604054</v>
      </c>
      <c r="CD697" t="s">
        <v>500</v>
      </c>
      <c r="CE697" t="s">
        <v>9618</v>
      </c>
      <c r="CF697" t="s">
        <v>36</v>
      </c>
      <c r="CG697" t="s">
        <v>37</v>
      </c>
      <c r="CH697">
        <v>30000000</v>
      </c>
      <c r="CI697">
        <v>2003</v>
      </c>
      <c r="CJ697">
        <v>5.8</v>
      </c>
      <c r="FV697" t="s">
        <v>13809</v>
      </c>
      <c r="FW697">
        <v>84</v>
      </c>
      <c r="FX697">
        <v>5002310</v>
      </c>
      <c r="FY697" t="s">
        <v>371</v>
      </c>
      <c r="FZ697" t="s">
        <v>13811</v>
      </c>
      <c r="GA697" t="s">
        <v>36</v>
      </c>
      <c r="GB697" t="s">
        <v>37</v>
      </c>
      <c r="GC697">
        <v>13000000</v>
      </c>
      <c r="GD697">
        <v>2001</v>
      </c>
      <c r="GE697">
        <v>5.6</v>
      </c>
      <c r="HC697" t="s">
        <v>14106</v>
      </c>
      <c r="HD697">
        <v>93</v>
      </c>
      <c r="HE697">
        <v>21197315</v>
      </c>
      <c r="HF697" t="s">
        <v>9436</v>
      </c>
      <c r="HG697" t="s">
        <v>17670</v>
      </c>
      <c r="HH697" t="s">
        <v>36</v>
      </c>
      <c r="HI697" t="s">
        <v>37</v>
      </c>
      <c r="HJ697">
        <v>5000000</v>
      </c>
      <c r="HK697">
        <v>2014</v>
      </c>
      <c r="HL697">
        <v>6.1</v>
      </c>
    </row>
    <row r="698" spans="2:220" x14ac:dyDescent="0.2">
      <c r="B698" t="s">
        <v>12234</v>
      </c>
      <c r="C698">
        <v>94</v>
      </c>
      <c r="D698">
        <v>22189039</v>
      </c>
      <c r="E698" t="s">
        <v>2452</v>
      </c>
      <c r="F698" t="s">
        <v>12917</v>
      </c>
      <c r="G698" t="s">
        <v>36</v>
      </c>
      <c r="H698" t="s">
        <v>37</v>
      </c>
      <c r="I698">
        <v>15000000</v>
      </c>
      <c r="J698">
        <v>1993</v>
      </c>
      <c r="K698">
        <v>5.5</v>
      </c>
      <c r="M698" t="s">
        <v>21556</v>
      </c>
      <c r="N698">
        <v>99</v>
      </c>
      <c r="O698">
        <v>10037390</v>
      </c>
      <c r="P698" t="s">
        <v>21558</v>
      </c>
      <c r="Q698" t="s">
        <v>21559</v>
      </c>
      <c r="R698" t="s">
        <v>674</v>
      </c>
      <c r="S698" t="s">
        <v>675</v>
      </c>
      <c r="T698">
        <v>1000000000</v>
      </c>
      <c r="U698">
        <v>1999</v>
      </c>
      <c r="V698">
        <v>6</v>
      </c>
      <c r="AT698" t="s">
        <v>4726</v>
      </c>
      <c r="AU698">
        <v>102</v>
      </c>
      <c r="AV698">
        <v>34350553</v>
      </c>
      <c r="AW698" t="s">
        <v>2099</v>
      </c>
      <c r="AX698" t="s">
        <v>4728</v>
      </c>
      <c r="AY698" t="s">
        <v>36</v>
      </c>
      <c r="AZ698" t="s">
        <v>37</v>
      </c>
      <c r="BA698">
        <v>68000000</v>
      </c>
      <c r="BB698">
        <v>2012</v>
      </c>
      <c r="BC698">
        <v>5.7</v>
      </c>
      <c r="BE698" t="s">
        <v>124</v>
      </c>
      <c r="BF698">
        <v>76</v>
      </c>
      <c r="BG698">
        <v>231186</v>
      </c>
      <c r="BH698" t="s">
        <v>124</v>
      </c>
      <c r="BI698" t="s">
        <v>21134</v>
      </c>
      <c r="BJ698" t="s">
        <v>1462</v>
      </c>
      <c r="BK698" t="s">
        <v>1463</v>
      </c>
      <c r="BM698">
        <v>2014</v>
      </c>
      <c r="BN698">
        <v>6.3</v>
      </c>
      <c r="CA698" t="s">
        <v>4953</v>
      </c>
      <c r="CB698">
        <v>118</v>
      </c>
      <c r="CC698">
        <v>34580635</v>
      </c>
      <c r="CD698" t="s">
        <v>4955</v>
      </c>
      <c r="CE698" t="s">
        <v>4956</v>
      </c>
      <c r="CF698" t="s">
        <v>36</v>
      </c>
      <c r="CG698" t="s">
        <v>55</v>
      </c>
      <c r="CH698">
        <v>52000000</v>
      </c>
      <c r="CI698">
        <v>1999</v>
      </c>
      <c r="CJ698">
        <v>7.4</v>
      </c>
      <c r="FV698" t="s">
        <v>10466</v>
      </c>
      <c r="FW698">
        <v>143</v>
      </c>
      <c r="FX698">
        <v>5000000</v>
      </c>
      <c r="FY698" t="s">
        <v>10469</v>
      </c>
      <c r="FZ698" t="s">
        <v>10470</v>
      </c>
      <c r="GA698" t="s">
        <v>36</v>
      </c>
      <c r="GB698" t="s">
        <v>37</v>
      </c>
      <c r="GC698">
        <v>25000000</v>
      </c>
      <c r="GD698">
        <v>1970</v>
      </c>
      <c r="GE698">
        <v>6.2</v>
      </c>
      <c r="HC698" t="s">
        <v>4399</v>
      </c>
      <c r="HD698">
        <v>99</v>
      </c>
      <c r="HE698">
        <v>21133087</v>
      </c>
      <c r="HF698" t="s">
        <v>7942</v>
      </c>
      <c r="HG698" t="s">
        <v>14155</v>
      </c>
      <c r="HH698" t="s">
        <v>36</v>
      </c>
      <c r="HI698" t="s">
        <v>37</v>
      </c>
      <c r="HJ698">
        <v>12000000</v>
      </c>
      <c r="HK698">
        <v>1999</v>
      </c>
      <c r="HL698">
        <v>7</v>
      </c>
    </row>
    <row r="699" spans="2:220" x14ac:dyDescent="0.2">
      <c r="B699" t="s">
        <v>6212</v>
      </c>
      <c r="C699">
        <v>108</v>
      </c>
      <c r="D699">
        <v>22108977</v>
      </c>
      <c r="E699" t="s">
        <v>6214</v>
      </c>
      <c r="F699" t="s">
        <v>6215</v>
      </c>
      <c r="G699" t="s">
        <v>36</v>
      </c>
      <c r="H699" t="s">
        <v>3857</v>
      </c>
      <c r="I699">
        <v>41000000</v>
      </c>
      <c r="J699">
        <v>2003</v>
      </c>
      <c r="K699">
        <v>5.2</v>
      </c>
      <c r="M699" t="s">
        <v>17797</v>
      </c>
      <c r="N699">
        <v>82</v>
      </c>
      <c r="O699">
        <v>9628751</v>
      </c>
      <c r="P699" t="s">
        <v>17799</v>
      </c>
      <c r="Q699" t="s">
        <v>17800</v>
      </c>
      <c r="R699" t="s">
        <v>36</v>
      </c>
      <c r="S699" t="s">
        <v>37</v>
      </c>
      <c r="T699">
        <v>5000000</v>
      </c>
      <c r="U699">
        <v>2000</v>
      </c>
      <c r="V699">
        <v>5.9</v>
      </c>
      <c r="AT699" t="s">
        <v>4726</v>
      </c>
      <c r="AU699">
        <v>102</v>
      </c>
      <c r="AV699">
        <v>34350553</v>
      </c>
      <c r="AW699" t="s">
        <v>2099</v>
      </c>
      <c r="AX699" t="s">
        <v>4728</v>
      </c>
      <c r="AY699" t="s">
        <v>36</v>
      </c>
      <c r="AZ699" t="s">
        <v>37</v>
      </c>
      <c r="BA699">
        <v>68000000</v>
      </c>
      <c r="BB699">
        <v>2012</v>
      </c>
      <c r="BC699">
        <v>5.7</v>
      </c>
      <c r="BE699" t="s">
        <v>17952</v>
      </c>
      <c r="BF699">
        <v>118</v>
      </c>
      <c r="BG699">
        <v>228830</v>
      </c>
      <c r="BH699" t="s">
        <v>17955</v>
      </c>
      <c r="BI699" t="s">
        <v>17956</v>
      </c>
      <c r="BJ699" t="s">
        <v>36</v>
      </c>
      <c r="BK699" t="s">
        <v>37</v>
      </c>
      <c r="BM699">
        <v>2008</v>
      </c>
      <c r="BN699">
        <v>7.5</v>
      </c>
      <c r="CA699" t="s">
        <v>1487</v>
      </c>
      <c r="CB699">
        <v>145</v>
      </c>
      <c r="CC699">
        <v>34566746</v>
      </c>
      <c r="CD699" t="s">
        <v>350</v>
      </c>
      <c r="CE699" t="s">
        <v>2818</v>
      </c>
      <c r="CF699" t="s">
        <v>36</v>
      </c>
      <c r="CG699" t="s">
        <v>37</v>
      </c>
      <c r="CH699">
        <v>80000000</v>
      </c>
      <c r="CI699">
        <v>2000</v>
      </c>
      <c r="CJ699">
        <v>7.3</v>
      </c>
      <c r="FV699" t="s">
        <v>12472</v>
      </c>
      <c r="FW699">
        <v>90</v>
      </c>
      <c r="FX699">
        <v>4922166</v>
      </c>
      <c r="FY699" t="s">
        <v>1660</v>
      </c>
      <c r="FZ699" t="s">
        <v>14286</v>
      </c>
      <c r="GA699" t="s">
        <v>36</v>
      </c>
      <c r="GB699" t="s">
        <v>37</v>
      </c>
      <c r="GC699">
        <v>12000000</v>
      </c>
      <c r="GD699">
        <v>2003</v>
      </c>
      <c r="GE699">
        <v>2.1</v>
      </c>
      <c r="HC699" t="s">
        <v>8506</v>
      </c>
      <c r="HD699">
        <v>133</v>
      </c>
      <c r="HE699">
        <v>21129348</v>
      </c>
      <c r="HF699" t="s">
        <v>298</v>
      </c>
      <c r="HG699" t="s">
        <v>8508</v>
      </c>
      <c r="HH699" t="s">
        <v>36</v>
      </c>
      <c r="HI699" t="s">
        <v>37</v>
      </c>
      <c r="HJ699">
        <v>35000000</v>
      </c>
      <c r="HK699">
        <v>2010</v>
      </c>
      <c r="HL699">
        <v>7.4</v>
      </c>
    </row>
    <row r="700" spans="2:220" x14ac:dyDescent="0.2">
      <c r="B700" t="s">
        <v>2835</v>
      </c>
      <c r="C700">
        <v>119</v>
      </c>
      <c r="D700">
        <v>21471685</v>
      </c>
      <c r="E700" t="s">
        <v>2836</v>
      </c>
      <c r="F700" t="s">
        <v>2837</v>
      </c>
      <c r="G700" t="s">
        <v>36</v>
      </c>
      <c r="H700" t="s">
        <v>37</v>
      </c>
      <c r="I700">
        <v>44000000</v>
      </c>
      <c r="J700">
        <v>2000</v>
      </c>
      <c r="K700">
        <v>2.4</v>
      </c>
      <c r="M700" t="s">
        <v>13496</v>
      </c>
      <c r="N700">
        <v>86</v>
      </c>
      <c r="O700">
        <v>9402410</v>
      </c>
      <c r="P700" t="s">
        <v>4687</v>
      </c>
      <c r="Q700" t="s">
        <v>13497</v>
      </c>
      <c r="R700" t="s">
        <v>36</v>
      </c>
      <c r="S700" t="s">
        <v>37</v>
      </c>
      <c r="T700">
        <v>14000000</v>
      </c>
      <c r="U700">
        <v>2012</v>
      </c>
      <c r="V700">
        <v>5.4</v>
      </c>
      <c r="AT700" t="s">
        <v>4985</v>
      </c>
      <c r="AU700">
        <v>86</v>
      </c>
      <c r="AV700">
        <v>34308901</v>
      </c>
      <c r="AW700" t="s">
        <v>2207</v>
      </c>
      <c r="AX700" t="s">
        <v>12809</v>
      </c>
      <c r="AY700" t="s">
        <v>36</v>
      </c>
      <c r="AZ700" t="s">
        <v>37</v>
      </c>
      <c r="BA700">
        <v>16000000</v>
      </c>
      <c r="BB700">
        <v>2003</v>
      </c>
      <c r="BC700">
        <v>5.0999999999999996</v>
      </c>
      <c r="BE700" t="s">
        <v>9428</v>
      </c>
      <c r="BF700">
        <v>109</v>
      </c>
      <c r="BG700">
        <v>214966</v>
      </c>
      <c r="BH700" t="s">
        <v>2619</v>
      </c>
      <c r="BI700" t="s">
        <v>13935</v>
      </c>
      <c r="BJ700" t="s">
        <v>36</v>
      </c>
      <c r="BK700" t="s">
        <v>37</v>
      </c>
      <c r="BL700">
        <v>13000000</v>
      </c>
      <c r="BM700">
        <v>2010</v>
      </c>
      <c r="BN700">
        <v>6.1</v>
      </c>
      <c r="CA700" t="s">
        <v>7543</v>
      </c>
      <c r="CB700">
        <v>123</v>
      </c>
      <c r="CC700">
        <v>34531832</v>
      </c>
      <c r="CD700" t="s">
        <v>164</v>
      </c>
      <c r="CE700" t="s">
        <v>7544</v>
      </c>
      <c r="CF700" t="s">
        <v>36</v>
      </c>
      <c r="CG700" t="s">
        <v>55</v>
      </c>
      <c r="CH700">
        <v>35000000</v>
      </c>
      <c r="CI700">
        <v>2015</v>
      </c>
      <c r="CJ700">
        <v>7.1</v>
      </c>
      <c r="FV700" t="s">
        <v>6722</v>
      </c>
      <c r="FW700">
        <v>90</v>
      </c>
      <c r="FX700">
        <v>4859475</v>
      </c>
      <c r="FY700" t="s">
        <v>82</v>
      </c>
      <c r="FZ700" t="s">
        <v>17134</v>
      </c>
      <c r="GA700" t="s">
        <v>36</v>
      </c>
      <c r="GB700" t="s">
        <v>37</v>
      </c>
      <c r="GC700">
        <v>6000000</v>
      </c>
      <c r="GD700">
        <v>1999</v>
      </c>
      <c r="GE700">
        <v>7.2</v>
      </c>
      <c r="HC700" t="s">
        <v>14194</v>
      </c>
      <c r="HD700">
        <v>92</v>
      </c>
      <c r="HE700">
        <v>21088568</v>
      </c>
      <c r="HF700" t="s">
        <v>31</v>
      </c>
      <c r="HG700" t="s">
        <v>14195</v>
      </c>
      <c r="HH700" t="s">
        <v>36</v>
      </c>
      <c r="HI700" t="s">
        <v>37</v>
      </c>
      <c r="HJ700">
        <v>13000000</v>
      </c>
      <c r="HK700">
        <v>1995</v>
      </c>
      <c r="HL700">
        <v>6.7</v>
      </c>
    </row>
    <row r="701" spans="2:220" x14ac:dyDescent="0.2">
      <c r="B701" t="s">
        <v>7827</v>
      </c>
      <c r="C701">
        <v>89</v>
      </c>
      <c r="D701">
        <v>21426805</v>
      </c>
      <c r="E701" t="s">
        <v>3564</v>
      </c>
      <c r="F701" t="s">
        <v>7829</v>
      </c>
      <c r="G701" t="s">
        <v>36</v>
      </c>
      <c r="H701" t="s">
        <v>37</v>
      </c>
      <c r="I701">
        <v>30000000</v>
      </c>
      <c r="J701">
        <v>2011</v>
      </c>
      <c r="K701">
        <v>4.9000000000000004</v>
      </c>
      <c r="M701" t="s">
        <v>5493</v>
      </c>
      <c r="N701">
        <v>100</v>
      </c>
      <c r="O701">
        <v>9353573</v>
      </c>
      <c r="P701" t="s">
        <v>6531</v>
      </c>
      <c r="Q701" t="s">
        <v>8602</v>
      </c>
      <c r="R701" t="s">
        <v>36</v>
      </c>
      <c r="S701" t="s">
        <v>37</v>
      </c>
      <c r="T701">
        <v>45000000</v>
      </c>
      <c r="U701">
        <v>2009</v>
      </c>
      <c r="V701">
        <v>2.7</v>
      </c>
      <c r="AT701" t="s">
        <v>807</v>
      </c>
      <c r="AU701">
        <v>103</v>
      </c>
      <c r="AV701">
        <v>34290142</v>
      </c>
      <c r="AW701" t="s">
        <v>4797</v>
      </c>
      <c r="AX701" t="s">
        <v>10860</v>
      </c>
      <c r="AY701" t="s">
        <v>36</v>
      </c>
      <c r="AZ701" t="s">
        <v>37</v>
      </c>
      <c r="BA701">
        <v>19800000</v>
      </c>
      <c r="BB701">
        <v>2014</v>
      </c>
      <c r="BC701">
        <v>6.6</v>
      </c>
      <c r="BE701" t="s">
        <v>14381</v>
      </c>
      <c r="BF701">
        <v>120</v>
      </c>
      <c r="BG701">
        <v>214202</v>
      </c>
      <c r="BH701" t="s">
        <v>754</v>
      </c>
      <c r="BI701" t="s">
        <v>14382</v>
      </c>
      <c r="BJ701" t="s">
        <v>36</v>
      </c>
      <c r="BK701" t="s">
        <v>765</v>
      </c>
      <c r="BL701">
        <v>12000000</v>
      </c>
      <c r="BM701">
        <v>2007</v>
      </c>
      <c r="BN701">
        <v>7.5</v>
      </c>
      <c r="CA701" t="s">
        <v>18267</v>
      </c>
      <c r="CB701">
        <v>129</v>
      </c>
      <c r="CC701">
        <v>34522221</v>
      </c>
      <c r="CD701" t="s">
        <v>20177</v>
      </c>
      <c r="CE701" t="s">
        <v>20178</v>
      </c>
      <c r="CF701" t="s">
        <v>36</v>
      </c>
      <c r="CG701" t="s">
        <v>37</v>
      </c>
      <c r="CH701">
        <v>2000000</v>
      </c>
      <c r="CI701">
        <v>2011</v>
      </c>
      <c r="CJ701">
        <v>7</v>
      </c>
      <c r="FV701" t="s">
        <v>13824</v>
      </c>
      <c r="FW701">
        <v>120</v>
      </c>
      <c r="FX701">
        <v>4857376</v>
      </c>
      <c r="FY701" t="s">
        <v>270</v>
      </c>
      <c r="FZ701" t="s">
        <v>13825</v>
      </c>
      <c r="GA701" t="s">
        <v>1462</v>
      </c>
      <c r="GB701" t="s">
        <v>1463</v>
      </c>
      <c r="GC701">
        <v>13000000</v>
      </c>
      <c r="GD701">
        <v>2006</v>
      </c>
      <c r="GE701">
        <v>7.3</v>
      </c>
      <c r="HC701" t="s">
        <v>2046</v>
      </c>
      <c r="HD701">
        <v>113</v>
      </c>
      <c r="HE701">
        <v>21009180</v>
      </c>
      <c r="HF701" t="s">
        <v>534</v>
      </c>
      <c r="HG701" t="s">
        <v>3181</v>
      </c>
      <c r="HH701" t="s">
        <v>36</v>
      </c>
      <c r="HI701" t="s">
        <v>37</v>
      </c>
      <c r="HJ701">
        <v>45000000</v>
      </c>
      <c r="HK701">
        <v>2004</v>
      </c>
      <c r="HL701">
        <v>6.1</v>
      </c>
    </row>
    <row r="702" spans="2:220" x14ac:dyDescent="0.2">
      <c r="B702" t="s">
        <v>2064</v>
      </c>
      <c r="C702">
        <v>104</v>
      </c>
      <c r="D702">
        <v>21413502</v>
      </c>
      <c r="E702" t="s">
        <v>4788</v>
      </c>
      <c r="F702" t="s">
        <v>5503</v>
      </c>
      <c r="G702" t="s">
        <v>36</v>
      </c>
      <c r="H702" t="s">
        <v>37</v>
      </c>
      <c r="I702">
        <v>40000000</v>
      </c>
      <c r="J702">
        <v>1990</v>
      </c>
      <c r="K702">
        <v>6.3</v>
      </c>
      <c r="M702" t="s">
        <v>21566</v>
      </c>
      <c r="N702">
        <v>103</v>
      </c>
      <c r="O702">
        <v>9013113</v>
      </c>
      <c r="P702" t="s">
        <v>4369</v>
      </c>
      <c r="Q702" t="s">
        <v>21567</v>
      </c>
      <c r="R702" t="s">
        <v>36</v>
      </c>
      <c r="S702" t="s">
        <v>37</v>
      </c>
      <c r="T702">
        <v>1000000</v>
      </c>
      <c r="U702">
        <v>2005</v>
      </c>
      <c r="V702">
        <v>7.4</v>
      </c>
      <c r="AT702" t="s">
        <v>6798</v>
      </c>
      <c r="AU702">
        <v>120</v>
      </c>
      <c r="AV702">
        <v>34074895</v>
      </c>
      <c r="AW702" t="s">
        <v>2805</v>
      </c>
      <c r="AX702" t="s">
        <v>15624</v>
      </c>
      <c r="AY702" t="s">
        <v>36</v>
      </c>
      <c r="AZ702" t="s">
        <v>37</v>
      </c>
      <c r="BA702">
        <v>9000000</v>
      </c>
      <c r="BB702">
        <v>1999</v>
      </c>
      <c r="BC702">
        <v>6.7</v>
      </c>
      <c r="BE702" t="s">
        <v>14338</v>
      </c>
      <c r="BF702">
        <v>112</v>
      </c>
      <c r="BG702">
        <v>211667</v>
      </c>
      <c r="BH702" t="s">
        <v>13996</v>
      </c>
      <c r="BI702" t="s">
        <v>18300</v>
      </c>
      <c r="BJ702" t="s">
        <v>12698</v>
      </c>
      <c r="BK702" t="s">
        <v>5692</v>
      </c>
      <c r="BL702">
        <v>4200000000</v>
      </c>
      <c r="BM702">
        <v>2005</v>
      </c>
      <c r="BN702">
        <v>7.7</v>
      </c>
      <c r="CA702" t="s">
        <v>17580</v>
      </c>
      <c r="CB702">
        <v>109</v>
      </c>
      <c r="CC702">
        <v>34468224</v>
      </c>
      <c r="CD702" t="s">
        <v>774</v>
      </c>
      <c r="CE702" t="s">
        <v>17581</v>
      </c>
      <c r="CF702" t="s">
        <v>36</v>
      </c>
      <c r="CG702" t="s">
        <v>37</v>
      </c>
      <c r="CH702">
        <v>4500000</v>
      </c>
      <c r="CI702">
        <v>2003</v>
      </c>
      <c r="CJ702">
        <v>7.3</v>
      </c>
      <c r="FV702" t="s">
        <v>4001</v>
      </c>
      <c r="FW702">
        <v>112</v>
      </c>
      <c r="FX702">
        <v>4839383</v>
      </c>
      <c r="FY702" t="s">
        <v>4001</v>
      </c>
      <c r="FZ702" t="s">
        <v>12532</v>
      </c>
      <c r="GA702" t="s">
        <v>36</v>
      </c>
      <c r="GB702" t="s">
        <v>37</v>
      </c>
      <c r="GC702">
        <v>16000000</v>
      </c>
      <c r="GD702">
        <v>2002</v>
      </c>
      <c r="GE702">
        <v>6.6</v>
      </c>
      <c r="HC702" t="s">
        <v>16448</v>
      </c>
      <c r="HD702">
        <v>125</v>
      </c>
      <c r="HE702">
        <v>21000000</v>
      </c>
      <c r="HF702" t="s">
        <v>199</v>
      </c>
      <c r="HG702" t="s">
        <v>16513</v>
      </c>
      <c r="HH702" t="s">
        <v>36</v>
      </c>
      <c r="HI702" t="s">
        <v>55</v>
      </c>
      <c r="HJ702">
        <v>13000000</v>
      </c>
      <c r="HK702">
        <v>1974</v>
      </c>
      <c r="HL702">
        <v>6.8</v>
      </c>
    </row>
    <row r="703" spans="2:220" x14ac:dyDescent="0.2">
      <c r="B703" t="s">
        <v>5928</v>
      </c>
      <c r="C703">
        <v>119</v>
      </c>
      <c r="D703">
        <v>21413105</v>
      </c>
      <c r="E703" t="s">
        <v>104</v>
      </c>
      <c r="F703" t="s">
        <v>10986</v>
      </c>
      <c r="G703" t="s">
        <v>36</v>
      </c>
      <c r="H703" t="s">
        <v>368</v>
      </c>
      <c r="I703">
        <v>20000000</v>
      </c>
      <c r="J703">
        <v>1990</v>
      </c>
      <c r="K703">
        <v>6.8</v>
      </c>
      <c r="M703" t="s">
        <v>843</v>
      </c>
      <c r="N703">
        <v>87</v>
      </c>
      <c r="O703">
        <v>9003011</v>
      </c>
      <c r="P703" t="s">
        <v>14863</v>
      </c>
      <c r="Q703" t="s">
        <v>20153</v>
      </c>
      <c r="R703" t="s">
        <v>36</v>
      </c>
      <c r="S703" t="s">
        <v>368</v>
      </c>
      <c r="T703">
        <v>2000000</v>
      </c>
      <c r="U703">
        <v>1981</v>
      </c>
      <c r="V703">
        <v>7.6</v>
      </c>
      <c r="AT703" t="s">
        <v>15872</v>
      </c>
      <c r="AU703">
        <v>101</v>
      </c>
      <c r="AV703">
        <v>34017854</v>
      </c>
      <c r="AW703" t="s">
        <v>2167</v>
      </c>
      <c r="AX703" t="s">
        <v>15873</v>
      </c>
      <c r="AY703" t="s">
        <v>36</v>
      </c>
      <c r="AZ703" t="s">
        <v>37</v>
      </c>
      <c r="BA703">
        <v>8500000</v>
      </c>
      <c r="BB703">
        <v>2015</v>
      </c>
      <c r="BC703">
        <v>6.5</v>
      </c>
      <c r="BE703" t="s">
        <v>16377</v>
      </c>
      <c r="BF703">
        <v>103</v>
      </c>
      <c r="BG703">
        <v>206400</v>
      </c>
      <c r="BH703" t="s">
        <v>8711</v>
      </c>
      <c r="BI703" t="s">
        <v>16378</v>
      </c>
      <c r="BJ703" t="s">
        <v>1462</v>
      </c>
      <c r="BK703" t="s">
        <v>1463</v>
      </c>
      <c r="BL703">
        <v>50000000</v>
      </c>
      <c r="BM703">
        <v>2001</v>
      </c>
      <c r="BN703">
        <v>6.9</v>
      </c>
      <c r="CA703" t="s">
        <v>1131</v>
      </c>
      <c r="CB703">
        <v>143</v>
      </c>
      <c r="CC703">
        <v>34300771</v>
      </c>
      <c r="CD703" t="s">
        <v>338</v>
      </c>
      <c r="CE703" t="s">
        <v>10856</v>
      </c>
      <c r="CF703" t="s">
        <v>36</v>
      </c>
      <c r="CG703" t="s">
        <v>1463</v>
      </c>
      <c r="CH703">
        <v>25000000</v>
      </c>
      <c r="CI703">
        <v>2006</v>
      </c>
      <c r="CJ703">
        <v>7.5</v>
      </c>
      <c r="FV703" t="s">
        <v>10480</v>
      </c>
      <c r="FW703">
        <v>114</v>
      </c>
      <c r="FX703">
        <v>4829497</v>
      </c>
      <c r="FY703" t="s">
        <v>42</v>
      </c>
      <c r="FZ703" t="s">
        <v>10481</v>
      </c>
      <c r="GA703" t="s">
        <v>36</v>
      </c>
      <c r="GB703" t="s">
        <v>55</v>
      </c>
      <c r="GD703">
        <v>2004</v>
      </c>
      <c r="GE703">
        <v>6.4</v>
      </c>
      <c r="HC703" t="s">
        <v>7533</v>
      </c>
      <c r="HD703">
        <v>108</v>
      </c>
      <c r="HE703">
        <v>20981633</v>
      </c>
      <c r="HF703" t="s">
        <v>3612</v>
      </c>
      <c r="HG703" t="s">
        <v>7534</v>
      </c>
      <c r="HH703" t="s">
        <v>36</v>
      </c>
      <c r="HI703" t="s">
        <v>37</v>
      </c>
      <c r="HJ703">
        <v>30000000</v>
      </c>
      <c r="HK703">
        <v>2008</v>
      </c>
      <c r="HL703">
        <v>5.9</v>
      </c>
    </row>
    <row r="704" spans="2:220" x14ac:dyDescent="0.2">
      <c r="B704" t="s">
        <v>926</v>
      </c>
      <c r="C704">
        <v>88</v>
      </c>
      <c r="D704">
        <v>21379315</v>
      </c>
      <c r="E704" t="s">
        <v>928</v>
      </c>
      <c r="F704" t="s">
        <v>929</v>
      </c>
      <c r="G704" t="s">
        <v>36</v>
      </c>
      <c r="H704" t="s">
        <v>37</v>
      </c>
      <c r="I704">
        <v>150000000</v>
      </c>
      <c r="J704">
        <v>2011</v>
      </c>
      <c r="K704">
        <v>5.4</v>
      </c>
      <c r="M704" t="s">
        <v>7107</v>
      </c>
      <c r="N704">
        <v>99</v>
      </c>
      <c r="O704">
        <v>8855646</v>
      </c>
      <c r="P704" t="s">
        <v>1744</v>
      </c>
      <c r="Q704" t="s">
        <v>11257</v>
      </c>
      <c r="R704" t="s">
        <v>36</v>
      </c>
      <c r="S704" t="s">
        <v>37</v>
      </c>
      <c r="T704">
        <v>21000000</v>
      </c>
      <c r="U704">
        <v>2009</v>
      </c>
      <c r="V704">
        <v>7.2</v>
      </c>
      <c r="AT704" t="s">
        <v>6586</v>
      </c>
      <c r="AU704">
        <v>102</v>
      </c>
      <c r="AV704">
        <v>33864342</v>
      </c>
      <c r="AW704" t="s">
        <v>528</v>
      </c>
      <c r="AX704" t="s">
        <v>6587</v>
      </c>
      <c r="AY704" t="s">
        <v>36</v>
      </c>
      <c r="AZ704" t="s">
        <v>55</v>
      </c>
      <c r="BA704">
        <v>40000000</v>
      </c>
      <c r="BB704">
        <v>1999</v>
      </c>
      <c r="BC704">
        <v>5.8</v>
      </c>
      <c r="BE704" t="s">
        <v>2352</v>
      </c>
      <c r="BF704">
        <v>124</v>
      </c>
      <c r="BG704">
        <v>188870</v>
      </c>
      <c r="BH704" t="s">
        <v>18376</v>
      </c>
      <c r="BI704" t="s">
        <v>18377</v>
      </c>
      <c r="BJ704" t="s">
        <v>12470</v>
      </c>
      <c r="BK704" t="s">
        <v>12471</v>
      </c>
      <c r="BM704">
        <v>2010</v>
      </c>
      <c r="BN704">
        <v>6.7</v>
      </c>
      <c r="CA704" t="s">
        <v>758</v>
      </c>
      <c r="CB704">
        <v>206</v>
      </c>
      <c r="CC704">
        <v>34293771</v>
      </c>
      <c r="CD704" t="s">
        <v>760</v>
      </c>
      <c r="CE704" t="s">
        <v>761</v>
      </c>
      <c r="CF704" t="s">
        <v>36</v>
      </c>
      <c r="CG704" t="s">
        <v>765</v>
      </c>
      <c r="CH704">
        <v>155000000</v>
      </c>
      <c r="CI704">
        <v>2004</v>
      </c>
      <c r="CJ704">
        <v>5.5</v>
      </c>
      <c r="FV704" t="s">
        <v>14620</v>
      </c>
      <c r="FW704">
        <v>86</v>
      </c>
      <c r="FX704">
        <v>4814244</v>
      </c>
      <c r="FY704" t="s">
        <v>746</v>
      </c>
      <c r="FZ704" t="s">
        <v>14621</v>
      </c>
      <c r="GA704" t="s">
        <v>36</v>
      </c>
      <c r="GB704" t="s">
        <v>266</v>
      </c>
      <c r="GC704">
        <v>11000000</v>
      </c>
      <c r="GD704">
        <v>2002</v>
      </c>
      <c r="GE704">
        <v>5.3</v>
      </c>
      <c r="HC704" t="s">
        <v>10257</v>
      </c>
      <c r="HD704">
        <v>92</v>
      </c>
      <c r="HE704">
        <v>20763013</v>
      </c>
      <c r="HF704" t="s">
        <v>10258</v>
      </c>
      <c r="HG704" t="s">
        <v>10259</v>
      </c>
      <c r="HH704" t="s">
        <v>36</v>
      </c>
      <c r="HI704" t="s">
        <v>37</v>
      </c>
      <c r="HJ704">
        <v>23000000</v>
      </c>
      <c r="HK704">
        <v>1987</v>
      </c>
      <c r="HL704">
        <v>2.8</v>
      </c>
    </row>
    <row r="705" spans="2:220" x14ac:dyDescent="0.2">
      <c r="B705" t="s">
        <v>6527</v>
      </c>
      <c r="C705">
        <v>97</v>
      </c>
      <c r="D705">
        <v>21371425</v>
      </c>
      <c r="E705" t="s">
        <v>3734</v>
      </c>
      <c r="F705" t="s">
        <v>14975</v>
      </c>
      <c r="G705" t="s">
        <v>36</v>
      </c>
      <c r="H705" t="s">
        <v>37</v>
      </c>
      <c r="I705">
        <v>10000000</v>
      </c>
      <c r="J705">
        <v>2010</v>
      </c>
      <c r="K705">
        <v>4.4000000000000004</v>
      </c>
      <c r="M705" t="s">
        <v>1487</v>
      </c>
      <c r="N705">
        <v>132</v>
      </c>
      <c r="O705">
        <v>8600000</v>
      </c>
      <c r="P705" t="s">
        <v>226</v>
      </c>
      <c r="Q705" t="s">
        <v>11637</v>
      </c>
      <c r="R705" t="s">
        <v>36</v>
      </c>
      <c r="S705" t="s">
        <v>55</v>
      </c>
      <c r="T705">
        <v>25000000</v>
      </c>
      <c r="U705">
        <v>1984</v>
      </c>
      <c r="V705">
        <v>7</v>
      </c>
      <c r="AT705" t="s">
        <v>12882</v>
      </c>
      <c r="AU705">
        <v>99</v>
      </c>
      <c r="AV705">
        <v>33860010</v>
      </c>
      <c r="AW705" t="s">
        <v>652</v>
      </c>
      <c r="AX705" t="s">
        <v>12883</v>
      </c>
      <c r="AY705" t="s">
        <v>36</v>
      </c>
      <c r="AZ705" t="s">
        <v>37</v>
      </c>
      <c r="BA705">
        <v>15000000</v>
      </c>
      <c r="BB705">
        <v>2009</v>
      </c>
      <c r="BC705">
        <v>4.8</v>
      </c>
      <c r="BE705" t="s">
        <v>1781</v>
      </c>
      <c r="BF705">
        <v>96</v>
      </c>
      <c r="BG705">
        <v>183125</v>
      </c>
      <c r="BH705" t="s">
        <v>703</v>
      </c>
      <c r="BI705" t="s">
        <v>7772</v>
      </c>
      <c r="BJ705" t="s">
        <v>36</v>
      </c>
      <c r="BK705" t="s">
        <v>37</v>
      </c>
      <c r="BL705">
        <v>35000000</v>
      </c>
      <c r="BM705">
        <v>2012</v>
      </c>
      <c r="BN705">
        <v>5.5</v>
      </c>
      <c r="CA705" t="s">
        <v>807</v>
      </c>
      <c r="CB705">
        <v>103</v>
      </c>
      <c r="CC705">
        <v>34290142</v>
      </c>
      <c r="CD705" t="s">
        <v>4797</v>
      </c>
      <c r="CE705" t="s">
        <v>10860</v>
      </c>
      <c r="CF705" t="s">
        <v>36</v>
      </c>
      <c r="CG705" t="s">
        <v>37</v>
      </c>
      <c r="CH705">
        <v>19800000</v>
      </c>
      <c r="CI705">
        <v>2014</v>
      </c>
      <c r="CJ705">
        <v>6.6</v>
      </c>
      <c r="FV705" t="s">
        <v>6246</v>
      </c>
      <c r="FW705">
        <v>117</v>
      </c>
      <c r="FX705">
        <v>4806750</v>
      </c>
      <c r="FY705" t="s">
        <v>350</v>
      </c>
      <c r="FZ705" t="s">
        <v>11993</v>
      </c>
      <c r="GA705" t="s">
        <v>36</v>
      </c>
      <c r="GB705" t="s">
        <v>368</v>
      </c>
      <c r="GD705">
        <v>2009</v>
      </c>
      <c r="GE705">
        <v>7.4</v>
      </c>
      <c r="HC705" t="s">
        <v>9087</v>
      </c>
      <c r="HD705">
        <v>104</v>
      </c>
      <c r="HE705">
        <v>20668843</v>
      </c>
      <c r="HF705" t="s">
        <v>1145</v>
      </c>
      <c r="HG705" t="s">
        <v>10499</v>
      </c>
      <c r="HH705" t="s">
        <v>36</v>
      </c>
      <c r="HI705" t="s">
        <v>37</v>
      </c>
      <c r="HJ705">
        <v>22000000</v>
      </c>
      <c r="HK705">
        <v>2008</v>
      </c>
      <c r="HL705">
        <v>5.8</v>
      </c>
    </row>
    <row r="706" spans="2:220" x14ac:dyDescent="0.2">
      <c r="B706" t="s">
        <v>6708</v>
      </c>
      <c r="C706">
        <v>84</v>
      </c>
      <c r="D706">
        <v>21176322</v>
      </c>
      <c r="E706" t="s">
        <v>6709</v>
      </c>
      <c r="F706" t="s">
        <v>6710</v>
      </c>
      <c r="G706" t="s">
        <v>36</v>
      </c>
      <c r="H706" t="s">
        <v>37</v>
      </c>
      <c r="I706">
        <v>40000000</v>
      </c>
      <c r="J706">
        <v>2004</v>
      </c>
      <c r="K706">
        <v>4</v>
      </c>
      <c r="M706" t="s">
        <v>11938</v>
      </c>
      <c r="N706">
        <v>105</v>
      </c>
      <c r="O706">
        <v>8508843</v>
      </c>
      <c r="P706" t="s">
        <v>2057</v>
      </c>
      <c r="Q706" t="s">
        <v>11940</v>
      </c>
      <c r="R706" t="s">
        <v>36</v>
      </c>
      <c r="S706" t="s">
        <v>37</v>
      </c>
      <c r="T706">
        <v>18000000</v>
      </c>
      <c r="U706">
        <v>1989</v>
      </c>
      <c r="V706">
        <v>5.5</v>
      </c>
      <c r="AT706" t="s">
        <v>3492</v>
      </c>
      <c r="AU706">
        <v>118</v>
      </c>
      <c r="AV706">
        <v>33828318</v>
      </c>
      <c r="AW706" t="s">
        <v>1155</v>
      </c>
      <c r="AX706" t="s">
        <v>4742</v>
      </c>
      <c r="AY706" t="s">
        <v>36</v>
      </c>
      <c r="AZ706" t="s">
        <v>37</v>
      </c>
      <c r="BA706">
        <v>55000000</v>
      </c>
      <c r="BB706">
        <v>2003</v>
      </c>
      <c r="BC706">
        <v>5.8</v>
      </c>
      <c r="BE706" t="s">
        <v>18323</v>
      </c>
      <c r="BF706">
        <v>109</v>
      </c>
      <c r="BG706">
        <v>181655</v>
      </c>
      <c r="BH706" t="s">
        <v>2318</v>
      </c>
      <c r="BI706" t="s">
        <v>18325</v>
      </c>
      <c r="BJ706" t="s">
        <v>5639</v>
      </c>
      <c r="BK706" t="s">
        <v>12471</v>
      </c>
      <c r="BM706">
        <v>2002</v>
      </c>
      <c r="BN706">
        <v>7.9</v>
      </c>
      <c r="CA706" t="s">
        <v>4731</v>
      </c>
      <c r="CB706">
        <v>94</v>
      </c>
      <c r="CC706">
        <v>34238611</v>
      </c>
      <c r="CD706" t="s">
        <v>1690</v>
      </c>
      <c r="CE706" t="s">
        <v>4733</v>
      </c>
      <c r="CF706" t="s">
        <v>36</v>
      </c>
      <c r="CG706" t="s">
        <v>37</v>
      </c>
      <c r="CH706">
        <v>55000000</v>
      </c>
      <c r="CI706">
        <v>2003</v>
      </c>
      <c r="CJ706">
        <v>6</v>
      </c>
      <c r="FV706" t="s">
        <v>13957</v>
      </c>
      <c r="FW706">
        <v>97</v>
      </c>
      <c r="FX706">
        <v>4595000</v>
      </c>
      <c r="FY706" t="s">
        <v>391</v>
      </c>
      <c r="FZ706" t="s">
        <v>17138</v>
      </c>
      <c r="GA706" t="s">
        <v>36</v>
      </c>
      <c r="GB706" t="s">
        <v>55</v>
      </c>
      <c r="GD706">
        <v>1998</v>
      </c>
      <c r="GE706">
        <v>7</v>
      </c>
      <c r="HC706" t="s">
        <v>2431</v>
      </c>
      <c r="HD706">
        <v>107</v>
      </c>
      <c r="HE706">
        <v>20550712</v>
      </c>
      <c r="HF706" t="s">
        <v>586</v>
      </c>
      <c r="HG706" t="s">
        <v>4758</v>
      </c>
      <c r="HH706" t="s">
        <v>36</v>
      </c>
      <c r="HI706" t="s">
        <v>37</v>
      </c>
      <c r="HJ706">
        <v>50000000</v>
      </c>
      <c r="HK706">
        <v>1996</v>
      </c>
      <c r="HL706">
        <v>5.6</v>
      </c>
    </row>
    <row r="707" spans="2:220" x14ac:dyDescent="0.2">
      <c r="B707" t="s">
        <v>14194</v>
      </c>
      <c r="C707">
        <v>92</v>
      </c>
      <c r="D707">
        <v>21088568</v>
      </c>
      <c r="E707" t="s">
        <v>31</v>
      </c>
      <c r="F707" t="s">
        <v>14195</v>
      </c>
      <c r="G707" t="s">
        <v>36</v>
      </c>
      <c r="H707" t="s">
        <v>37</v>
      </c>
      <c r="I707">
        <v>13000000</v>
      </c>
      <c r="J707">
        <v>1995</v>
      </c>
      <c r="K707">
        <v>6.7</v>
      </c>
      <c r="M707" t="s">
        <v>1580</v>
      </c>
      <c r="N707">
        <v>88</v>
      </c>
      <c r="O707">
        <v>8460990</v>
      </c>
      <c r="P707" t="s">
        <v>3499</v>
      </c>
      <c r="Q707" t="s">
        <v>3500</v>
      </c>
      <c r="R707" t="s">
        <v>36</v>
      </c>
      <c r="S707" t="s">
        <v>37</v>
      </c>
      <c r="T707">
        <v>70000000</v>
      </c>
      <c r="U707">
        <v>2013</v>
      </c>
      <c r="V707">
        <v>5.6</v>
      </c>
      <c r="AT707" t="s">
        <v>12812</v>
      </c>
      <c r="AU707">
        <v>120</v>
      </c>
      <c r="AV707">
        <v>33771174</v>
      </c>
      <c r="AW707" t="s">
        <v>839</v>
      </c>
      <c r="AX707" t="s">
        <v>12813</v>
      </c>
      <c r="AY707" t="s">
        <v>36</v>
      </c>
      <c r="AZ707" t="s">
        <v>37</v>
      </c>
      <c r="BA707">
        <v>15000000</v>
      </c>
      <c r="BB707">
        <v>2000</v>
      </c>
      <c r="BC707">
        <v>6.8</v>
      </c>
      <c r="BE707" t="s">
        <v>13790</v>
      </c>
      <c r="BF707">
        <v>108</v>
      </c>
      <c r="BG707">
        <v>180483</v>
      </c>
      <c r="BH707" t="s">
        <v>24054</v>
      </c>
      <c r="BI707" t="s">
        <v>24055</v>
      </c>
      <c r="BJ707" t="s">
        <v>36</v>
      </c>
      <c r="BK707" t="s">
        <v>37</v>
      </c>
      <c r="BL707">
        <v>10000</v>
      </c>
      <c r="BM707">
        <v>1972</v>
      </c>
      <c r="BN707">
        <v>6.1</v>
      </c>
      <c r="CA707" t="s">
        <v>6618</v>
      </c>
      <c r="CB707">
        <v>124</v>
      </c>
      <c r="CC707">
        <v>34180954</v>
      </c>
      <c r="CD707" t="s">
        <v>211</v>
      </c>
      <c r="CE707" t="s">
        <v>7879</v>
      </c>
      <c r="CF707" t="s">
        <v>36</v>
      </c>
      <c r="CG707" t="s">
        <v>37</v>
      </c>
      <c r="CH707">
        <v>32000000</v>
      </c>
      <c r="CI707">
        <v>2008</v>
      </c>
      <c r="CJ707">
        <v>7.6</v>
      </c>
      <c r="FV707" t="s">
        <v>369</v>
      </c>
      <c r="FW707">
        <v>139</v>
      </c>
      <c r="FX707">
        <v>4584886</v>
      </c>
      <c r="FY707" t="s">
        <v>5971</v>
      </c>
      <c r="FZ707" t="s">
        <v>5972</v>
      </c>
      <c r="GA707" t="s">
        <v>36</v>
      </c>
      <c r="GB707" t="s">
        <v>37</v>
      </c>
      <c r="GC707">
        <v>45000000</v>
      </c>
      <c r="GD707">
        <v>2007</v>
      </c>
      <c r="GE707">
        <v>6.4</v>
      </c>
      <c r="HC707" t="s">
        <v>4529</v>
      </c>
      <c r="HD707">
        <v>95</v>
      </c>
      <c r="HE707">
        <v>20488579</v>
      </c>
      <c r="HF707" t="s">
        <v>639</v>
      </c>
      <c r="HG707" t="s">
        <v>5457</v>
      </c>
      <c r="HH707" t="s">
        <v>36</v>
      </c>
      <c r="HI707" t="s">
        <v>37</v>
      </c>
      <c r="HJ707">
        <v>50000000</v>
      </c>
      <c r="HK707">
        <v>2009</v>
      </c>
      <c r="HL707">
        <v>5.8</v>
      </c>
    </row>
    <row r="708" spans="2:220" x14ac:dyDescent="0.2">
      <c r="B708" t="s">
        <v>2046</v>
      </c>
      <c r="C708">
        <v>113</v>
      </c>
      <c r="D708">
        <v>21009180</v>
      </c>
      <c r="E708" t="s">
        <v>534</v>
      </c>
      <c r="F708" t="s">
        <v>3181</v>
      </c>
      <c r="G708" t="s">
        <v>36</v>
      </c>
      <c r="H708" t="s">
        <v>37</v>
      </c>
      <c r="I708">
        <v>45000000</v>
      </c>
      <c r="J708">
        <v>2004</v>
      </c>
      <c r="K708">
        <v>6.1</v>
      </c>
      <c r="M708" t="s">
        <v>4514</v>
      </c>
      <c r="N708">
        <v>129</v>
      </c>
      <c r="O708">
        <v>8396942</v>
      </c>
      <c r="P708" t="s">
        <v>11647</v>
      </c>
      <c r="Q708" t="s">
        <v>11648</v>
      </c>
      <c r="R708" t="s">
        <v>36</v>
      </c>
      <c r="S708" t="s">
        <v>37</v>
      </c>
      <c r="T708">
        <v>19000000</v>
      </c>
      <c r="U708">
        <v>2008</v>
      </c>
      <c r="V708">
        <v>6.5</v>
      </c>
      <c r="AT708" t="s">
        <v>5131</v>
      </c>
      <c r="AU708">
        <v>105</v>
      </c>
      <c r="AV708">
        <v>33687630</v>
      </c>
      <c r="AW708" t="s">
        <v>442</v>
      </c>
      <c r="AX708" t="s">
        <v>9626</v>
      </c>
      <c r="AY708" t="s">
        <v>36</v>
      </c>
      <c r="AZ708" t="s">
        <v>37</v>
      </c>
      <c r="BA708">
        <v>20000000</v>
      </c>
      <c r="BB708">
        <v>2006</v>
      </c>
      <c r="BC708">
        <v>6.4</v>
      </c>
      <c r="BE708" t="s">
        <v>20029</v>
      </c>
      <c r="BF708">
        <v>106</v>
      </c>
      <c r="BG708">
        <v>171988</v>
      </c>
      <c r="BH708" t="s">
        <v>1319</v>
      </c>
      <c r="BI708" t="s">
        <v>22404</v>
      </c>
      <c r="BJ708" t="s">
        <v>36</v>
      </c>
      <c r="BK708" t="s">
        <v>37</v>
      </c>
      <c r="BL708">
        <v>600000</v>
      </c>
      <c r="BM708">
        <v>2000</v>
      </c>
      <c r="BN708">
        <v>5.6</v>
      </c>
      <c r="CA708" t="s">
        <v>1553</v>
      </c>
      <c r="CB708">
        <v>108</v>
      </c>
      <c r="CC708">
        <v>34126138</v>
      </c>
      <c r="CD708" t="s">
        <v>211</v>
      </c>
      <c r="CE708" t="s">
        <v>10941</v>
      </c>
      <c r="CF708" t="s">
        <v>36</v>
      </c>
      <c r="CG708" t="s">
        <v>37</v>
      </c>
      <c r="CH708">
        <v>20000000</v>
      </c>
      <c r="CI708">
        <v>2004</v>
      </c>
      <c r="CJ708">
        <v>8.3000000000000007</v>
      </c>
      <c r="FV708" t="s">
        <v>17141</v>
      </c>
      <c r="FW708">
        <v>90</v>
      </c>
      <c r="FX708">
        <v>4542775</v>
      </c>
      <c r="FY708" t="s">
        <v>17143</v>
      </c>
      <c r="FZ708" t="s">
        <v>17144</v>
      </c>
      <c r="GA708" t="s">
        <v>36</v>
      </c>
      <c r="GB708" t="s">
        <v>37</v>
      </c>
      <c r="GC708">
        <v>6000000</v>
      </c>
      <c r="GD708">
        <v>2009</v>
      </c>
      <c r="GE708">
        <v>5.0999999999999996</v>
      </c>
      <c r="HC708" t="s">
        <v>5899</v>
      </c>
      <c r="HD708">
        <v>91</v>
      </c>
      <c r="HE708">
        <v>20400913</v>
      </c>
      <c r="HF708" t="s">
        <v>5900</v>
      </c>
      <c r="HG708" t="s">
        <v>5901</v>
      </c>
      <c r="HH708" t="s">
        <v>36</v>
      </c>
      <c r="HI708" t="s">
        <v>37</v>
      </c>
      <c r="HJ708">
        <v>45000000</v>
      </c>
      <c r="HK708">
        <v>1996</v>
      </c>
      <c r="HL708">
        <v>5.3</v>
      </c>
    </row>
    <row r="709" spans="2:220" x14ac:dyDescent="0.2">
      <c r="B709" t="s">
        <v>16448</v>
      </c>
      <c r="C709">
        <v>125</v>
      </c>
      <c r="D709">
        <v>21000000</v>
      </c>
      <c r="E709" t="s">
        <v>199</v>
      </c>
      <c r="F709" t="s">
        <v>16513</v>
      </c>
      <c r="G709" t="s">
        <v>36</v>
      </c>
      <c r="H709" t="s">
        <v>55</v>
      </c>
      <c r="I709">
        <v>13000000</v>
      </c>
      <c r="J709">
        <v>1974</v>
      </c>
      <c r="K709">
        <v>6.8</v>
      </c>
      <c r="M709" t="s">
        <v>5988</v>
      </c>
      <c r="N709">
        <v>101</v>
      </c>
      <c r="O709">
        <v>8129455</v>
      </c>
      <c r="P709" t="s">
        <v>5990</v>
      </c>
      <c r="Q709" t="s">
        <v>5991</v>
      </c>
      <c r="R709" t="s">
        <v>36</v>
      </c>
      <c r="S709" t="s">
        <v>37</v>
      </c>
      <c r="T709">
        <v>45000000</v>
      </c>
      <c r="U709">
        <v>2011</v>
      </c>
      <c r="V709">
        <v>6.3</v>
      </c>
      <c r="AT709" t="s">
        <v>4671</v>
      </c>
      <c r="AU709">
        <v>87</v>
      </c>
      <c r="AV709">
        <v>33643461</v>
      </c>
      <c r="AW709" t="s">
        <v>180</v>
      </c>
      <c r="AX709" t="s">
        <v>5318</v>
      </c>
      <c r="AY709" t="s">
        <v>36</v>
      </c>
      <c r="AZ709" t="s">
        <v>37</v>
      </c>
      <c r="BA709">
        <v>50000000</v>
      </c>
      <c r="BB709">
        <v>2010</v>
      </c>
      <c r="BC709">
        <v>4.2</v>
      </c>
      <c r="BE709" t="s">
        <v>15817</v>
      </c>
      <c r="BF709">
        <v>127</v>
      </c>
      <c r="BG709">
        <v>171320</v>
      </c>
      <c r="BH709" t="s">
        <v>11241</v>
      </c>
      <c r="BI709" t="s">
        <v>15818</v>
      </c>
      <c r="BJ709" t="s">
        <v>1462</v>
      </c>
      <c r="BK709" t="s">
        <v>1463</v>
      </c>
      <c r="BM709">
        <v>2011</v>
      </c>
      <c r="BN709">
        <v>7.3</v>
      </c>
      <c r="CA709" t="s">
        <v>4051</v>
      </c>
      <c r="CB709">
        <v>95</v>
      </c>
      <c r="CC709">
        <v>34099640</v>
      </c>
      <c r="CD709" t="s">
        <v>1330</v>
      </c>
      <c r="CE709" t="s">
        <v>16481</v>
      </c>
      <c r="CF709" t="s">
        <v>36</v>
      </c>
      <c r="CG709" t="s">
        <v>37</v>
      </c>
      <c r="CH709">
        <v>5000000</v>
      </c>
      <c r="CI709">
        <v>2000</v>
      </c>
      <c r="CJ709">
        <v>7</v>
      </c>
      <c r="FV709" t="s">
        <v>14293</v>
      </c>
      <c r="FW709">
        <v>119</v>
      </c>
      <c r="FX709">
        <v>4440055</v>
      </c>
      <c r="FY709" t="s">
        <v>1398</v>
      </c>
      <c r="FZ709" t="s">
        <v>15892</v>
      </c>
      <c r="GA709" t="s">
        <v>36</v>
      </c>
      <c r="GB709" t="s">
        <v>55</v>
      </c>
      <c r="GC709">
        <v>8500000</v>
      </c>
      <c r="GD709">
        <v>2009</v>
      </c>
      <c r="GE709">
        <v>7</v>
      </c>
      <c r="HC709" t="s">
        <v>13402</v>
      </c>
      <c r="HD709">
        <v>96</v>
      </c>
      <c r="HE709">
        <v>20384136</v>
      </c>
      <c r="HF709" t="s">
        <v>7687</v>
      </c>
      <c r="HG709" t="s">
        <v>14948</v>
      </c>
      <c r="HH709" t="s">
        <v>36</v>
      </c>
      <c r="HI709" t="s">
        <v>37</v>
      </c>
      <c r="HJ709">
        <v>10000000</v>
      </c>
      <c r="HK709">
        <v>2001</v>
      </c>
      <c r="HL709">
        <v>4.7</v>
      </c>
    </row>
    <row r="710" spans="2:220" x14ac:dyDescent="0.2">
      <c r="B710" t="s">
        <v>3231</v>
      </c>
      <c r="C710">
        <v>91</v>
      </c>
      <c r="D710">
        <v>20819129</v>
      </c>
      <c r="E710" t="s">
        <v>1711</v>
      </c>
      <c r="F710" t="s">
        <v>9212</v>
      </c>
      <c r="G710" t="s">
        <v>36</v>
      </c>
      <c r="H710" t="s">
        <v>37</v>
      </c>
      <c r="I710">
        <v>26000000</v>
      </c>
      <c r="J710">
        <v>2009</v>
      </c>
      <c r="K710">
        <v>5.2</v>
      </c>
      <c r="M710" t="s">
        <v>13107</v>
      </c>
      <c r="N710">
        <v>91</v>
      </c>
      <c r="O710">
        <v>8080116</v>
      </c>
      <c r="P710" t="s">
        <v>1205</v>
      </c>
      <c r="Q710" t="s">
        <v>13108</v>
      </c>
      <c r="R710" t="s">
        <v>36</v>
      </c>
      <c r="S710" t="s">
        <v>37</v>
      </c>
      <c r="T710">
        <v>15000000</v>
      </c>
      <c r="U710">
        <v>2006</v>
      </c>
      <c r="V710">
        <v>5.6</v>
      </c>
      <c r="AT710" t="s">
        <v>1255</v>
      </c>
      <c r="AU710">
        <v>96</v>
      </c>
      <c r="AV710">
        <v>33592415</v>
      </c>
      <c r="AW710" t="s">
        <v>313</v>
      </c>
      <c r="AX710" t="s">
        <v>1257</v>
      </c>
      <c r="AY710" t="s">
        <v>36</v>
      </c>
      <c r="AZ710" t="s">
        <v>37</v>
      </c>
      <c r="BA710">
        <v>130000000</v>
      </c>
      <c r="BB710">
        <v>2013</v>
      </c>
      <c r="BC710">
        <v>5.6</v>
      </c>
      <c r="BF710">
        <v>334</v>
      </c>
      <c r="BG710">
        <v>145118</v>
      </c>
      <c r="BH710" t="s">
        <v>875</v>
      </c>
      <c r="BI710" t="s">
        <v>12047</v>
      </c>
      <c r="BJ710" t="s">
        <v>36</v>
      </c>
      <c r="BK710" t="s">
        <v>1463</v>
      </c>
      <c r="BN710">
        <v>7.7</v>
      </c>
      <c r="CA710" t="s">
        <v>701</v>
      </c>
      <c r="CB710">
        <v>126</v>
      </c>
      <c r="CC710">
        <v>34098563</v>
      </c>
      <c r="CD710" t="s">
        <v>760</v>
      </c>
      <c r="CE710" t="s">
        <v>4737</v>
      </c>
      <c r="CF710" t="s">
        <v>36</v>
      </c>
      <c r="CG710" t="s">
        <v>37</v>
      </c>
      <c r="CH710">
        <v>55000000</v>
      </c>
      <c r="CI710">
        <v>1999</v>
      </c>
      <c r="CJ710">
        <v>6.5</v>
      </c>
      <c r="FV710" t="s">
        <v>12006</v>
      </c>
      <c r="FW710">
        <v>116</v>
      </c>
      <c r="FX710">
        <v>4435083</v>
      </c>
      <c r="FY710" t="s">
        <v>3395</v>
      </c>
      <c r="FZ710" t="s">
        <v>12008</v>
      </c>
      <c r="GA710" t="s">
        <v>36</v>
      </c>
      <c r="GB710" t="s">
        <v>368</v>
      </c>
      <c r="GC710">
        <v>18000000</v>
      </c>
      <c r="GD710">
        <v>2013</v>
      </c>
      <c r="GE710">
        <v>7.1</v>
      </c>
      <c r="HC710" t="s">
        <v>4289</v>
      </c>
      <c r="HD710">
        <v>111</v>
      </c>
      <c r="HE710">
        <v>20300000</v>
      </c>
      <c r="HF710" t="s">
        <v>2380</v>
      </c>
      <c r="HG710" t="s">
        <v>6713</v>
      </c>
      <c r="HH710" t="s">
        <v>36</v>
      </c>
      <c r="HI710" t="s">
        <v>37</v>
      </c>
      <c r="HJ710">
        <v>40000000</v>
      </c>
      <c r="HK710">
        <v>1996</v>
      </c>
      <c r="HL710">
        <v>6.2</v>
      </c>
    </row>
    <row r="711" spans="2:220" x14ac:dyDescent="0.2">
      <c r="B711" t="s">
        <v>12943</v>
      </c>
      <c r="C711">
        <v>100</v>
      </c>
      <c r="D711">
        <v>20566327</v>
      </c>
      <c r="E711" t="s">
        <v>6380</v>
      </c>
      <c r="F711" t="s">
        <v>12944</v>
      </c>
      <c r="G711" t="s">
        <v>36</v>
      </c>
      <c r="H711" t="s">
        <v>37</v>
      </c>
      <c r="I711">
        <v>15000000</v>
      </c>
      <c r="J711">
        <v>2016</v>
      </c>
      <c r="K711">
        <v>6.4</v>
      </c>
      <c r="M711" t="s">
        <v>11908</v>
      </c>
      <c r="N711">
        <v>98</v>
      </c>
      <c r="O711">
        <v>8000000</v>
      </c>
      <c r="P711" t="s">
        <v>6803</v>
      </c>
      <c r="Q711" t="s">
        <v>11910</v>
      </c>
      <c r="R711" t="s">
        <v>36</v>
      </c>
      <c r="S711" t="s">
        <v>37</v>
      </c>
      <c r="T711">
        <v>18000000</v>
      </c>
      <c r="U711">
        <v>1981</v>
      </c>
      <c r="V711">
        <v>5</v>
      </c>
      <c r="AT711" t="s">
        <v>4746</v>
      </c>
      <c r="AU711">
        <v>99</v>
      </c>
      <c r="AV711">
        <v>33472850</v>
      </c>
      <c r="AW711" t="s">
        <v>1247</v>
      </c>
      <c r="AX711" t="s">
        <v>4747</v>
      </c>
      <c r="AY711" t="s">
        <v>36</v>
      </c>
      <c r="AZ711" t="s">
        <v>37</v>
      </c>
      <c r="BA711">
        <v>55000000</v>
      </c>
      <c r="BB711">
        <v>2008</v>
      </c>
      <c r="BC711">
        <v>5.8</v>
      </c>
      <c r="BE711" t="s">
        <v>15361</v>
      </c>
      <c r="BF711">
        <v>83</v>
      </c>
      <c r="BG711">
        <v>126247</v>
      </c>
      <c r="BH711" t="s">
        <v>199</v>
      </c>
      <c r="BI711" t="s">
        <v>15362</v>
      </c>
      <c r="BJ711" t="s">
        <v>36</v>
      </c>
      <c r="BK711" t="s">
        <v>37</v>
      </c>
      <c r="BL711">
        <v>6200000</v>
      </c>
      <c r="BM711">
        <v>1994</v>
      </c>
      <c r="BN711">
        <v>3.3</v>
      </c>
      <c r="CA711" t="s">
        <v>6798</v>
      </c>
      <c r="CB711">
        <v>120</v>
      </c>
      <c r="CC711">
        <v>34074895</v>
      </c>
      <c r="CD711" t="s">
        <v>2805</v>
      </c>
      <c r="CE711" t="s">
        <v>15624</v>
      </c>
      <c r="CF711" t="s">
        <v>36</v>
      </c>
      <c r="CG711" t="s">
        <v>37</v>
      </c>
      <c r="CH711">
        <v>9000000</v>
      </c>
      <c r="CI711">
        <v>1999</v>
      </c>
      <c r="CJ711">
        <v>6.7</v>
      </c>
      <c r="FV711" t="s">
        <v>311</v>
      </c>
      <c r="FW711">
        <v>127</v>
      </c>
      <c r="FX711">
        <v>4426297</v>
      </c>
      <c r="FY711" t="s">
        <v>563</v>
      </c>
      <c r="FZ711" t="s">
        <v>4412</v>
      </c>
      <c r="GA711" t="s">
        <v>36</v>
      </c>
      <c r="GB711" t="s">
        <v>37</v>
      </c>
      <c r="GC711">
        <v>35000000</v>
      </c>
      <c r="GD711">
        <v>2003</v>
      </c>
      <c r="GE711">
        <v>6.5</v>
      </c>
      <c r="HC711" t="s">
        <v>9041</v>
      </c>
      <c r="HD711">
        <v>100</v>
      </c>
      <c r="HE711">
        <v>20285518</v>
      </c>
      <c r="HF711" t="s">
        <v>331</v>
      </c>
      <c r="HG711" t="s">
        <v>9042</v>
      </c>
      <c r="HH711" t="s">
        <v>36</v>
      </c>
      <c r="HI711" t="s">
        <v>1463</v>
      </c>
      <c r="HJ711">
        <v>28000000</v>
      </c>
      <c r="HK711">
        <v>2014</v>
      </c>
      <c r="HL711">
        <v>5.7</v>
      </c>
    </row>
    <row r="712" spans="2:220" x14ac:dyDescent="0.2">
      <c r="B712" t="s">
        <v>2431</v>
      </c>
      <c r="C712">
        <v>107</v>
      </c>
      <c r="D712">
        <v>20550712</v>
      </c>
      <c r="E712" t="s">
        <v>586</v>
      </c>
      <c r="F712" t="s">
        <v>4758</v>
      </c>
      <c r="G712" t="s">
        <v>36</v>
      </c>
      <c r="H712" t="s">
        <v>37</v>
      </c>
      <c r="I712">
        <v>50000000</v>
      </c>
      <c r="J712">
        <v>1996</v>
      </c>
      <c r="K712">
        <v>5.6</v>
      </c>
      <c r="M712" t="s">
        <v>3115</v>
      </c>
      <c r="N712">
        <v>90</v>
      </c>
      <c r="O712">
        <v>7871693</v>
      </c>
      <c r="P712" t="s">
        <v>545</v>
      </c>
      <c r="Q712" t="s">
        <v>7070</v>
      </c>
      <c r="R712" t="s">
        <v>36</v>
      </c>
      <c r="S712" t="s">
        <v>37</v>
      </c>
      <c r="T712">
        <v>55000000</v>
      </c>
      <c r="U712">
        <v>2008</v>
      </c>
      <c r="V712">
        <v>6.5</v>
      </c>
      <c r="AT712" t="s">
        <v>7449</v>
      </c>
      <c r="AU712">
        <v>102</v>
      </c>
      <c r="AV712">
        <v>33423521</v>
      </c>
      <c r="AW712" t="s">
        <v>1080</v>
      </c>
      <c r="AX712" t="s">
        <v>7451</v>
      </c>
      <c r="AY712" t="s">
        <v>36</v>
      </c>
      <c r="AZ712" t="s">
        <v>675</v>
      </c>
      <c r="BA712">
        <v>35000000</v>
      </c>
      <c r="BB712">
        <v>1994</v>
      </c>
      <c r="BC712">
        <v>3.8</v>
      </c>
      <c r="BE712" t="s">
        <v>18989</v>
      </c>
      <c r="BF712">
        <v>105</v>
      </c>
      <c r="BG712">
        <v>123777</v>
      </c>
      <c r="BH712" t="s">
        <v>13120</v>
      </c>
      <c r="BI712" t="s">
        <v>18992</v>
      </c>
      <c r="BJ712" t="s">
        <v>36</v>
      </c>
      <c r="BK712" t="s">
        <v>266</v>
      </c>
      <c r="BL712">
        <v>3500000</v>
      </c>
      <c r="BM712">
        <v>2016</v>
      </c>
      <c r="BN712">
        <v>4.7</v>
      </c>
      <c r="CA712" t="s">
        <v>5859</v>
      </c>
      <c r="CB712">
        <v>105</v>
      </c>
      <c r="CC712">
        <v>34014398</v>
      </c>
      <c r="CD712" t="s">
        <v>7327</v>
      </c>
      <c r="CE712" t="s">
        <v>7841</v>
      </c>
      <c r="CF712" t="s">
        <v>36</v>
      </c>
      <c r="CG712" t="s">
        <v>765</v>
      </c>
      <c r="CH712">
        <v>33000000</v>
      </c>
      <c r="CI712">
        <v>2006</v>
      </c>
      <c r="CJ712">
        <v>5.6</v>
      </c>
      <c r="FV712" t="s">
        <v>17152</v>
      </c>
      <c r="FW712">
        <v>96</v>
      </c>
      <c r="FX712">
        <v>4394936</v>
      </c>
      <c r="FY712" t="s">
        <v>2475</v>
      </c>
      <c r="FZ712" t="s">
        <v>17153</v>
      </c>
      <c r="GA712" t="s">
        <v>36</v>
      </c>
      <c r="GB712" t="s">
        <v>765</v>
      </c>
      <c r="GC712">
        <v>6000000</v>
      </c>
      <c r="GD712">
        <v>1999</v>
      </c>
      <c r="GE712">
        <v>5.3</v>
      </c>
      <c r="HC712" t="s">
        <v>4399</v>
      </c>
      <c r="HD712">
        <v>91</v>
      </c>
      <c r="HE712">
        <v>20275446</v>
      </c>
      <c r="HF712" t="s">
        <v>61</v>
      </c>
      <c r="HG712" t="s">
        <v>7582</v>
      </c>
      <c r="HH712" t="s">
        <v>36</v>
      </c>
      <c r="HI712" t="s">
        <v>37</v>
      </c>
      <c r="HJ712">
        <v>35000000</v>
      </c>
      <c r="HK712">
        <v>2012</v>
      </c>
      <c r="HL712">
        <v>6.5</v>
      </c>
    </row>
    <row r="713" spans="2:220" x14ac:dyDescent="0.2">
      <c r="B713" t="s">
        <v>4529</v>
      </c>
      <c r="C713">
        <v>95</v>
      </c>
      <c r="D713">
        <v>20488579</v>
      </c>
      <c r="E713" t="s">
        <v>639</v>
      </c>
      <c r="F713" t="s">
        <v>5457</v>
      </c>
      <c r="G713" t="s">
        <v>36</v>
      </c>
      <c r="H713" t="s">
        <v>37</v>
      </c>
      <c r="I713">
        <v>50000000</v>
      </c>
      <c r="J713">
        <v>2009</v>
      </c>
      <c r="K713">
        <v>5.8</v>
      </c>
      <c r="M713" t="s">
        <v>2789</v>
      </c>
      <c r="N713">
        <v>123</v>
      </c>
      <c r="O713">
        <v>7689458</v>
      </c>
      <c r="P713" t="s">
        <v>179</v>
      </c>
      <c r="Q713" t="s">
        <v>8632</v>
      </c>
      <c r="R713" t="s">
        <v>36</v>
      </c>
      <c r="S713" t="s">
        <v>55</v>
      </c>
      <c r="T713">
        <v>40000000</v>
      </c>
      <c r="U713">
        <v>2009</v>
      </c>
      <c r="V713">
        <v>6.8</v>
      </c>
      <c r="AT713" t="s">
        <v>7437</v>
      </c>
      <c r="AU713">
        <v>95</v>
      </c>
      <c r="AV713">
        <v>33422806</v>
      </c>
      <c r="AW713" t="s">
        <v>136</v>
      </c>
      <c r="AX713" t="s">
        <v>7438</v>
      </c>
      <c r="AY713" t="s">
        <v>36</v>
      </c>
      <c r="AZ713" t="s">
        <v>37</v>
      </c>
      <c r="BA713">
        <v>50000000</v>
      </c>
      <c r="BB713">
        <v>2001</v>
      </c>
      <c r="BC713">
        <v>4.8</v>
      </c>
      <c r="BE713" t="s">
        <v>11476</v>
      </c>
      <c r="BF713">
        <v>100</v>
      </c>
      <c r="BG713">
        <v>121972</v>
      </c>
      <c r="BH713" t="s">
        <v>2380</v>
      </c>
      <c r="BI713" t="s">
        <v>11477</v>
      </c>
      <c r="BJ713" t="s">
        <v>36</v>
      </c>
      <c r="BK713" t="s">
        <v>37</v>
      </c>
      <c r="BL713">
        <v>22000000</v>
      </c>
      <c r="BM713">
        <v>2002</v>
      </c>
      <c r="BN713">
        <v>5.5</v>
      </c>
      <c r="CA713" t="s">
        <v>5859</v>
      </c>
      <c r="CB713">
        <v>105</v>
      </c>
      <c r="CC713">
        <v>34014398</v>
      </c>
      <c r="CD713" t="s">
        <v>7327</v>
      </c>
      <c r="CE713" t="s">
        <v>7841</v>
      </c>
      <c r="CF713" t="s">
        <v>36</v>
      </c>
      <c r="CG713" t="s">
        <v>765</v>
      </c>
      <c r="CH713">
        <v>33000000</v>
      </c>
      <c r="CI713">
        <v>2006</v>
      </c>
      <c r="CJ713">
        <v>5.6</v>
      </c>
      <c r="FV713" t="s">
        <v>13023</v>
      </c>
      <c r="FW713">
        <v>90</v>
      </c>
      <c r="FX713">
        <v>4360548</v>
      </c>
      <c r="FY713" t="s">
        <v>3574</v>
      </c>
      <c r="FZ713" t="s">
        <v>13977</v>
      </c>
      <c r="GA713" t="s">
        <v>36</v>
      </c>
      <c r="GB713" t="s">
        <v>37</v>
      </c>
      <c r="GC713">
        <v>15000000</v>
      </c>
      <c r="GD713">
        <v>2009</v>
      </c>
      <c r="GE713">
        <v>6.4</v>
      </c>
      <c r="HC713" t="s">
        <v>10643</v>
      </c>
      <c r="HD713">
        <v>90</v>
      </c>
      <c r="HE713">
        <v>20259297</v>
      </c>
      <c r="HF713" t="s">
        <v>10644</v>
      </c>
      <c r="HG713" t="s">
        <v>10645</v>
      </c>
      <c r="HH713" t="s">
        <v>36</v>
      </c>
      <c r="HI713" t="s">
        <v>37</v>
      </c>
      <c r="HJ713">
        <v>20000000</v>
      </c>
      <c r="HK713">
        <v>2006</v>
      </c>
      <c r="HL713">
        <v>4.7</v>
      </c>
    </row>
    <row r="714" spans="2:220" x14ac:dyDescent="0.2">
      <c r="B714" t="s">
        <v>5899</v>
      </c>
      <c r="C714">
        <v>91</v>
      </c>
      <c r="D714">
        <v>20400913</v>
      </c>
      <c r="E714" t="s">
        <v>5900</v>
      </c>
      <c r="F714" t="s">
        <v>5901</v>
      </c>
      <c r="G714" t="s">
        <v>36</v>
      </c>
      <c r="H714" t="s">
        <v>37</v>
      </c>
      <c r="I714">
        <v>45000000</v>
      </c>
      <c r="J714">
        <v>1996</v>
      </c>
      <c r="K714">
        <v>5.3</v>
      </c>
      <c r="M714" t="s">
        <v>17097</v>
      </c>
      <c r="N714">
        <v>42</v>
      </c>
      <c r="O714">
        <v>7518876</v>
      </c>
      <c r="P714" t="s">
        <v>3516</v>
      </c>
      <c r="Q714" t="s">
        <v>17100</v>
      </c>
      <c r="R714" t="s">
        <v>36</v>
      </c>
      <c r="S714" t="s">
        <v>55</v>
      </c>
      <c r="T714">
        <v>6000000</v>
      </c>
      <c r="U714">
        <v>2008</v>
      </c>
      <c r="V714">
        <v>6.5</v>
      </c>
      <c r="AT714" t="s">
        <v>4985</v>
      </c>
      <c r="AU714">
        <v>94</v>
      </c>
      <c r="AV714">
        <v>33357476</v>
      </c>
      <c r="AW714" t="s">
        <v>2714</v>
      </c>
      <c r="AX714" t="s">
        <v>12432</v>
      </c>
      <c r="AY714" t="s">
        <v>36</v>
      </c>
      <c r="AZ714" t="s">
        <v>37</v>
      </c>
      <c r="BA714">
        <v>35000000</v>
      </c>
      <c r="BB714">
        <v>2001</v>
      </c>
      <c r="BC714">
        <v>5.4</v>
      </c>
      <c r="BE714" t="s">
        <v>6961</v>
      </c>
      <c r="BF714">
        <v>98</v>
      </c>
      <c r="BG714">
        <v>117190</v>
      </c>
      <c r="BH714" t="s">
        <v>106</v>
      </c>
      <c r="BI714" t="s">
        <v>16227</v>
      </c>
      <c r="BJ714" t="s">
        <v>36</v>
      </c>
      <c r="BK714" t="s">
        <v>55</v>
      </c>
      <c r="BL714">
        <v>8000000</v>
      </c>
      <c r="BM714">
        <v>2010</v>
      </c>
      <c r="BN714">
        <v>6.9</v>
      </c>
      <c r="CA714" t="s">
        <v>3064</v>
      </c>
      <c r="CB714">
        <v>98</v>
      </c>
      <c r="CC714">
        <v>33987757</v>
      </c>
      <c r="CD714" t="s">
        <v>839</v>
      </c>
      <c r="CE714" t="s">
        <v>7471</v>
      </c>
      <c r="CF714" t="s">
        <v>36</v>
      </c>
      <c r="CG714" t="s">
        <v>37</v>
      </c>
      <c r="CH714">
        <v>27000000</v>
      </c>
      <c r="CI714">
        <v>2004</v>
      </c>
      <c r="CJ714">
        <v>7.3</v>
      </c>
      <c r="FV714" t="s">
        <v>15160</v>
      </c>
      <c r="FW714">
        <v>85</v>
      </c>
      <c r="FX714">
        <v>4356743</v>
      </c>
      <c r="FY714" t="s">
        <v>3022</v>
      </c>
      <c r="FZ714" t="s">
        <v>15161</v>
      </c>
      <c r="GA714" t="s">
        <v>36</v>
      </c>
      <c r="GB714" t="s">
        <v>37</v>
      </c>
      <c r="GC714">
        <v>16000000</v>
      </c>
      <c r="GD714">
        <v>2001</v>
      </c>
      <c r="GE714">
        <v>4.0999999999999996</v>
      </c>
      <c r="HC714" t="s">
        <v>9938</v>
      </c>
      <c r="HD714">
        <v>96</v>
      </c>
      <c r="HE714">
        <v>20257000</v>
      </c>
      <c r="HF714" t="s">
        <v>5081</v>
      </c>
      <c r="HG714" t="s">
        <v>16516</v>
      </c>
      <c r="HH714" t="s">
        <v>36</v>
      </c>
      <c r="HI714" t="s">
        <v>37</v>
      </c>
      <c r="HJ714">
        <v>7000000</v>
      </c>
      <c r="HK714">
        <v>1988</v>
      </c>
      <c r="HL714">
        <v>5.2</v>
      </c>
    </row>
    <row r="715" spans="2:220" x14ac:dyDescent="0.2">
      <c r="B715" t="s">
        <v>2294</v>
      </c>
      <c r="C715">
        <v>139</v>
      </c>
      <c r="D715">
        <v>20389967</v>
      </c>
      <c r="E715" t="s">
        <v>658</v>
      </c>
      <c r="F715" t="s">
        <v>5387</v>
      </c>
      <c r="G715" t="s">
        <v>36</v>
      </c>
      <c r="H715" t="s">
        <v>37</v>
      </c>
      <c r="I715">
        <v>50000000</v>
      </c>
      <c r="J715">
        <v>2016</v>
      </c>
      <c r="K715">
        <v>6.7</v>
      </c>
      <c r="M715" t="s">
        <v>11293</v>
      </c>
      <c r="N715">
        <v>77</v>
      </c>
      <c r="O715">
        <v>7382993</v>
      </c>
      <c r="P715" t="s">
        <v>6595</v>
      </c>
      <c r="Q715" t="s">
        <v>11294</v>
      </c>
      <c r="R715" t="s">
        <v>36</v>
      </c>
      <c r="S715" t="s">
        <v>37</v>
      </c>
      <c r="T715">
        <v>20000000</v>
      </c>
      <c r="U715">
        <v>2006</v>
      </c>
      <c r="V715">
        <v>2.8</v>
      </c>
      <c r="AT715" t="s">
        <v>1524</v>
      </c>
      <c r="AU715">
        <v>108</v>
      </c>
      <c r="AV715">
        <v>33313582</v>
      </c>
      <c r="AW715" t="s">
        <v>1155</v>
      </c>
      <c r="AX715" t="s">
        <v>10392</v>
      </c>
      <c r="AY715" t="s">
        <v>36</v>
      </c>
      <c r="AZ715" t="s">
        <v>37</v>
      </c>
      <c r="BA715">
        <v>21000000</v>
      </c>
      <c r="BB715">
        <v>2009</v>
      </c>
      <c r="BC715">
        <v>6.5</v>
      </c>
      <c r="BE715" t="s">
        <v>20340</v>
      </c>
      <c r="BF715">
        <v>99</v>
      </c>
      <c r="BG715">
        <v>110000</v>
      </c>
      <c r="BH715" t="s">
        <v>17436</v>
      </c>
      <c r="BI715" t="s">
        <v>20342</v>
      </c>
      <c r="BJ715" t="s">
        <v>36</v>
      </c>
      <c r="BK715" t="s">
        <v>37</v>
      </c>
      <c r="BM715">
        <v>2000</v>
      </c>
      <c r="BN715">
        <v>7.3</v>
      </c>
      <c r="CA715" t="s">
        <v>12812</v>
      </c>
      <c r="CB715">
        <v>120</v>
      </c>
      <c r="CC715">
        <v>33771174</v>
      </c>
      <c r="CD715" t="s">
        <v>839</v>
      </c>
      <c r="CE715" t="s">
        <v>12813</v>
      </c>
      <c r="CF715" t="s">
        <v>36</v>
      </c>
      <c r="CG715" t="s">
        <v>37</v>
      </c>
      <c r="CH715">
        <v>15000000</v>
      </c>
      <c r="CI715">
        <v>2000</v>
      </c>
      <c r="CJ715">
        <v>6.8</v>
      </c>
      <c r="FV715" t="s">
        <v>7856</v>
      </c>
      <c r="FW715">
        <v>118</v>
      </c>
      <c r="FX715">
        <v>4280577</v>
      </c>
      <c r="FY715" t="s">
        <v>3162</v>
      </c>
      <c r="FZ715" t="s">
        <v>7857</v>
      </c>
      <c r="GA715" t="s">
        <v>36</v>
      </c>
      <c r="GB715" t="s">
        <v>37</v>
      </c>
      <c r="GC715">
        <v>10000000</v>
      </c>
      <c r="GD715">
        <v>2005</v>
      </c>
      <c r="GE715">
        <v>6.8</v>
      </c>
      <c r="HC715" t="s">
        <v>5365</v>
      </c>
      <c r="HD715">
        <v>104</v>
      </c>
      <c r="HE715">
        <v>20241395</v>
      </c>
      <c r="HF715" t="s">
        <v>11022</v>
      </c>
      <c r="HG715" t="s">
        <v>11023</v>
      </c>
      <c r="HH715" t="s">
        <v>36</v>
      </c>
      <c r="HI715" t="s">
        <v>37</v>
      </c>
      <c r="HJ715">
        <v>20000000</v>
      </c>
      <c r="HK715">
        <v>1998</v>
      </c>
      <c r="HL715">
        <v>6.1</v>
      </c>
    </row>
    <row r="716" spans="2:220" x14ac:dyDescent="0.2">
      <c r="B716" t="s">
        <v>2329</v>
      </c>
      <c r="C716">
        <v>110</v>
      </c>
      <c r="D716">
        <v>20315324</v>
      </c>
      <c r="E716" t="s">
        <v>1970</v>
      </c>
      <c r="F716" t="s">
        <v>2330</v>
      </c>
      <c r="G716" t="s">
        <v>36</v>
      </c>
      <c r="H716" t="s">
        <v>765</v>
      </c>
      <c r="I716">
        <v>75000000</v>
      </c>
      <c r="J716">
        <v>2011</v>
      </c>
      <c r="K716">
        <v>5.8</v>
      </c>
      <c r="M716" t="s">
        <v>16337</v>
      </c>
      <c r="N716">
        <v>100</v>
      </c>
      <c r="O716">
        <v>7186670</v>
      </c>
      <c r="P716" t="s">
        <v>72</v>
      </c>
      <c r="Q716" t="s">
        <v>21608</v>
      </c>
      <c r="R716" t="s">
        <v>36</v>
      </c>
      <c r="S716" t="s">
        <v>37</v>
      </c>
      <c r="T716">
        <v>6000000</v>
      </c>
      <c r="U716">
        <v>2013</v>
      </c>
      <c r="V716">
        <v>5.4</v>
      </c>
      <c r="AT716" t="s">
        <v>4174</v>
      </c>
      <c r="AU716">
        <v>122</v>
      </c>
      <c r="AV716">
        <v>33201661</v>
      </c>
      <c r="AW716" t="s">
        <v>5894</v>
      </c>
      <c r="AX716" t="s">
        <v>6761</v>
      </c>
      <c r="AY716" t="s">
        <v>1462</v>
      </c>
      <c r="AZ716" t="s">
        <v>1463</v>
      </c>
      <c r="BA716">
        <v>77000000</v>
      </c>
      <c r="BB716">
        <v>2001</v>
      </c>
      <c r="BC716">
        <v>8.4</v>
      </c>
      <c r="BE716" t="s">
        <v>16230</v>
      </c>
      <c r="BF716">
        <v>95</v>
      </c>
      <c r="BG716">
        <v>108662</v>
      </c>
      <c r="BH716" t="s">
        <v>5904</v>
      </c>
      <c r="BI716" t="s">
        <v>16232</v>
      </c>
      <c r="BJ716" t="s">
        <v>36</v>
      </c>
      <c r="BK716" t="s">
        <v>37</v>
      </c>
      <c r="BL716">
        <v>8000000</v>
      </c>
      <c r="BM716">
        <v>2008</v>
      </c>
      <c r="BN716">
        <v>6</v>
      </c>
      <c r="CA716" t="s">
        <v>3637</v>
      </c>
      <c r="CB716">
        <v>136</v>
      </c>
      <c r="CC716">
        <v>33685268</v>
      </c>
      <c r="CD716" t="s">
        <v>464</v>
      </c>
      <c r="CE716" t="s">
        <v>3638</v>
      </c>
      <c r="CF716" t="s">
        <v>36</v>
      </c>
      <c r="CG716" t="s">
        <v>37</v>
      </c>
      <c r="CH716">
        <v>68000000</v>
      </c>
      <c r="CI716">
        <v>2003</v>
      </c>
      <c r="CJ716">
        <v>5.5</v>
      </c>
      <c r="FV716" t="s">
        <v>12121</v>
      </c>
      <c r="FW716">
        <v>104</v>
      </c>
      <c r="FX716">
        <v>4273372</v>
      </c>
      <c r="FY716" t="s">
        <v>7037</v>
      </c>
      <c r="FZ716" t="s">
        <v>15877</v>
      </c>
      <c r="GA716" t="s">
        <v>36</v>
      </c>
      <c r="GB716" t="s">
        <v>37</v>
      </c>
      <c r="GC716">
        <v>22000000</v>
      </c>
      <c r="GD716">
        <v>2001</v>
      </c>
      <c r="GE716">
        <v>2.1</v>
      </c>
      <c r="HC716" t="s">
        <v>10538</v>
      </c>
      <c r="HD716">
        <v>129</v>
      </c>
      <c r="HE716">
        <v>20167424</v>
      </c>
      <c r="HF716" t="s">
        <v>18935</v>
      </c>
      <c r="HG716" t="s">
        <v>18936</v>
      </c>
      <c r="HH716" t="s">
        <v>2776</v>
      </c>
      <c r="HI716" t="s">
        <v>18940</v>
      </c>
      <c r="HJ716">
        <v>2000000</v>
      </c>
      <c r="HK716">
        <v>2009</v>
      </c>
      <c r="HL716">
        <v>8.1999999999999993</v>
      </c>
    </row>
    <row r="717" spans="2:220" x14ac:dyDescent="0.2">
      <c r="B717" t="s">
        <v>9041</v>
      </c>
      <c r="C717">
        <v>100</v>
      </c>
      <c r="D717">
        <v>20285518</v>
      </c>
      <c r="E717" t="s">
        <v>331</v>
      </c>
      <c r="F717" t="s">
        <v>9042</v>
      </c>
      <c r="G717" t="s">
        <v>36</v>
      </c>
      <c r="H717" t="s">
        <v>1463</v>
      </c>
      <c r="I717">
        <v>28000000</v>
      </c>
      <c r="J717">
        <v>2014</v>
      </c>
      <c r="K717">
        <v>5.7</v>
      </c>
      <c r="M717" t="s">
        <v>6802</v>
      </c>
      <c r="N717">
        <v>119</v>
      </c>
      <c r="O717">
        <v>7000000</v>
      </c>
      <c r="P717" t="s">
        <v>5377</v>
      </c>
      <c r="Q717" t="s">
        <v>6804</v>
      </c>
      <c r="R717" t="s">
        <v>36</v>
      </c>
      <c r="S717" t="s">
        <v>55</v>
      </c>
      <c r="T717">
        <v>36000000</v>
      </c>
      <c r="U717">
        <v>1980</v>
      </c>
      <c r="V717">
        <v>4.7</v>
      </c>
      <c r="AT717" t="s">
        <v>3279</v>
      </c>
      <c r="AU717">
        <v>97</v>
      </c>
      <c r="AV717">
        <v>33105600</v>
      </c>
      <c r="AW717" t="s">
        <v>3228</v>
      </c>
      <c r="AX717" t="s">
        <v>3450</v>
      </c>
      <c r="AY717" t="s">
        <v>36</v>
      </c>
      <c r="AZ717" t="s">
        <v>37</v>
      </c>
      <c r="BA717">
        <v>70000000</v>
      </c>
      <c r="BB717">
        <v>2002</v>
      </c>
      <c r="BC717">
        <v>5.4</v>
      </c>
      <c r="BE717" t="s">
        <v>2851</v>
      </c>
      <c r="BF717">
        <v>120</v>
      </c>
      <c r="BG717">
        <v>106869</v>
      </c>
      <c r="BH717" t="s">
        <v>698</v>
      </c>
      <c r="BI717" t="s">
        <v>12314</v>
      </c>
      <c r="BJ717" t="s">
        <v>36</v>
      </c>
      <c r="BK717" t="s">
        <v>1463</v>
      </c>
      <c r="BL717">
        <v>17000000</v>
      </c>
      <c r="BM717">
        <v>2014</v>
      </c>
      <c r="BN717">
        <v>6.6</v>
      </c>
      <c r="CA717" t="s">
        <v>7850</v>
      </c>
      <c r="CB717">
        <v>140</v>
      </c>
      <c r="CC717">
        <v>33682273</v>
      </c>
      <c r="CD717" t="s">
        <v>7149</v>
      </c>
      <c r="CE717" t="s">
        <v>7852</v>
      </c>
      <c r="CF717" t="s">
        <v>36</v>
      </c>
      <c r="CG717" t="s">
        <v>37</v>
      </c>
      <c r="CH717">
        <v>33000000</v>
      </c>
      <c r="CI717">
        <v>2004</v>
      </c>
      <c r="CJ717">
        <v>6.5</v>
      </c>
      <c r="FV717" t="s">
        <v>8638</v>
      </c>
      <c r="FW717">
        <v>102</v>
      </c>
      <c r="FX717">
        <v>4239767</v>
      </c>
      <c r="FY717" t="s">
        <v>16357</v>
      </c>
      <c r="FZ717" t="s">
        <v>16358</v>
      </c>
      <c r="GA717" t="s">
        <v>36</v>
      </c>
      <c r="GB717" t="s">
        <v>266</v>
      </c>
      <c r="GC717">
        <v>7500000</v>
      </c>
      <c r="GD717">
        <v>2002</v>
      </c>
      <c r="GE717">
        <v>6</v>
      </c>
      <c r="HC717" t="s">
        <v>8517</v>
      </c>
      <c r="HD717">
        <v>109</v>
      </c>
      <c r="HE717">
        <v>19976073</v>
      </c>
      <c r="HF717" t="s">
        <v>793</v>
      </c>
      <c r="HG717" t="s">
        <v>8519</v>
      </c>
      <c r="HH717" t="s">
        <v>36</v>
      </c>
      <c r="HI717" t="s">
        <v>37</v>
      </c>
      <c r="HJ717">
        <v>20000000</v>
      </c>
      <c r="HK717">
        <v>2005</v>
      </c>
      <c r="HL717">
        <v>6.3</v>
      </c>
    </row>
    <row r="718" spans="2:220" x14ac:dyDescent="0.2">
      <c r="B718" t="s">
        <v>4399</v>
      </c>
      <c r="C718">
        <v>91</v>
      </c>
      <c r="D718">
        <v>20275446</v>
      </c>
      <c r="E718" t="s">
        <v>61</v>
      </c>
      <c r="F718" t="s">
        <v>7582</v>
      </c>
      <c r="G718" t="s">
        <v>36</v>
      </c>
      <c r="H718" t="s">
        <v>37</v>
      </c>
      <c r="I718">
        <v>35000000</v>
      </c>
      <c r="J718">
        <v>2012</v>
      </c>
      <c r="K718">
        <v>6.5</v>
      </c>
      <c r="M718" t="s">
        <v>3374</v>
      </c>
      <c r="N718">
        <v>95</v>
      </c>
      <c r="O718">
        <v>6768055</v>
      </c>
      <c r="P718" t="s">
        <v>283</v>
      </c>
      <c r="Q718" t="s">
        <v>4803</v>
      </c>
      <c r="R718" t="s">
        <v>36</v>
      </c>
      <c r="S718" t="s">
        <v>55</v>
      </c>
      <c r="T718">
        <v>57000000</v>
      </c>
      <c r="U718">
        <v>2004</v>
      </c>
      <c r="V718">
        <v>4.2</v>
      </c>
      <c r="AT718" t="s">
        <v>4535</v>
      </c>
      <c r="AU718">
        <v>122</v>
      </c>
      <c r="AV718">
        <v>33071558</v>
      </c>
      <c r="AW718" t="s">
        <v>14978</v>
      </c>
      <c r="AX718" t="s">
        <v>14979</v>
      </c>
      <c r="AY718" t="s">
        <v>36</v>
      </c>
      <c r="AZ718" t="s">
        <v>55</v>
      </c>
      <c r="BA718">
        <v>10000000</v>
      </c>
      <c r="BB718">
        <v>2015</v>
      </c>
      <c r="BC718">
        <v>6.6</v>
      </c>
      <c r="BE718" t="s">
        <v>12847</v>
      </c>
      <c r="BF718">
        <v>92</v>
      </c>
      <c r="BG718">
        <v>104792</v>
      </c>
      <c r="BH718" t="s">
        <v>59</v>
      </c>
      <c r="BI718" t="s">
        <v>23336</v>
      </c>
      <c r="BJ718" t="s">
        <v>36</v>
      </c>
      <c r="BK718" t="s">
        <v>55</v>
      </c>
      <c r="BM718">
        <v>2008</v>
      </c>
      <c r="BN718">
        <v>7.1</v>
      </c>
      <c r="CA718" t="s">
        <v>2035</v>
      </c>
      <c r="CB718">
        <v>111</v>
      </c>
      <c r="CC718">
        <v>33631221</v>
      </c>
      <c r="CD718" t="s">
        <v>8009</v>
      </c>
      <c r="CE718" t="s">
        <v>9704</v>
      </c>
      <c r="CF718" t="s">
        <v>36</v>
      </c>
      <c r="CG718" t="s">
        <v>37</v>
      </c>
      <c r="CH718">
        <v>25000000</v>
      </c>
      <c r="CI718">
        <v>2014</v>
      </c>
      <c r="CJ718">
        <v>6</v>
      </c>
      <c r="FV718" t="s">
        <v>20798</v>
      </c>
      <c r="FW718">
        <v>104</v>
      </c>
      <c r="FX718">
        <v>4231500</v>
      </c>
      <c r="FY718" t="s">
        <v>20799</v>
      </c>
      <c r="FZ718" t="s">
        <v>20800</v>
      </c>
      <c r="GA718" t="s">
        <v>5609</v>
      </c>
      <c r="GB718" t="s">
        <v>5610</v>
      </c>
      <c r="GC718">
        <v>1000000</v>
      </c>
      <c r="GD718">
        <v>2013</v>
      </c>
      <c r="GE718">
        <v>7.8</v>
      </c>
      <c r="HC718" t="s">
        <v>3487</v>
      </c>
      <c r="HD718">
        <v>97</v>
      </c>
      <c r="HE718">
        <v>19819494</v>
      </c>
      <c r="HF718" t="s">
        <v>464</v>
      </c>
      <c r="HG718" t="s">
        <v>3489</v>
      </c>
      <c r="HH718" t="s">
        <v>36</v>
      </c>
      <c r="HI718" t="s">
        <v>37</v>
      </c>
      <c r="HJ718">
        <v>70000000</v>
      </c>
      <c r="HK718">
        <v>1998</v>
      </c>
      <c r="HL718">
        <v>5.8</v>
      </c>
    </row>
    <row r="719" spans="2:220" x14ac:dyDescent="0.2">
      <c r="B719" t="s">
        <v>9938</v>
      </c>
      <c r="C719">
        <v>96</v>
      </c>
      <c r="D719">
        <v>20257000</v>
      </c>
      <c r="E719" t="s">
        <v>5081</v>
      </c>
      <c r="F719" t="s">
        <v>16516</v>
      </c>
      <c r="G719" t="s">
        <v>36</v>
      </c>
      <c r="H719" t="s">
        <v>37</v>
      </c>
      <c r="I719">
        <v>7000000</v>
      </c>
      <c r="J719">
        <v>1988</v>
      </c>
      <c r="K719">
        <v>5.2</v>
      </c>
      <c r="M719" t="s">
        <v>15099</v>
      </c>
      <c r="N719">
        <v>101</v>
      </c>
      <c r="O719">
        <v>6619173</v>
      </c>
      <c r="P719" t="s">
        <v>516</v>
      </c>
      <c r="Q719" t="s">
        <v>15101</v>
      </c>
      <c r="R719" t="s">
        <v>36</v>
      </c>
      <c r="S719" t="s">
        <v>37</v>
      </c>
      <c r="T719">
        <v>10000000</v>
      </c>
      <c r="U719">
        <v>2012</v>
      </c>
      <c r="V719">
        <v>6.7</v>
      </c>
      <c r="AT719" t="s">
        <v>14882</v>
      </c>
      <c r="AU719">
        <v>109</v>
      </c>
      <c r="AV719">
        <v>33000000</v>
      </c>
      <c r="AW719" t="s">
        <v>3194</v>
      </c>
      <c r="AX719" t="s">
        <v>14885</v>
      </c>
      <c r="AY719" t="s">
        <v>36</v>
      </c>
      <c r="AZ719" t="s">
        <v>37</v>
      </c>
      <c r="BA719">
        <v>10000000</v>
      </c>
      <c r="BB719">
        <v>1985</v>
      </c>
      <c r="BC719">
        <v>6.9</v>
      </c>
      <c r="BE719" t="s">
        <v>24076</v>
      </c>
      <c r="BF719">
        <v>111</v>
      </c>
      <c r="BG719">
        <v>94596</v>
      </c>
      <c r="BH719" t="s">
        <v>24078</v>
      </c>
      <c r="BI719" t="s">
        <v>24079</v>
      </c>
      <c r="BJ719" t="s">
        <v>674</v>
      </c>
      <c r="BK719" t="s">
        <v>675</v>
      </c>
      <c r="BL719">
        <v>1000000</v>
      </c>
      <c r="BM719">
        <v>1997</v>
      </c>
      <c r="BN719">
        <v>7.4</v>
      </c>
      <c r="CA719" t="s">
        <v>2035</v>
      </c>
      <c r="CB719">
        <v>111</v>
      </c>
      <c r="CC719">
        <v>33631221</v>
      </c>
      <c r="CD719" t="s">
        <v>8009</v>
      </c>
      <c r="CE719" t="s">
        <v>9704</v>
      </c>
      <c r="CF719" t="s">
        <v>36</v>
      </c>
      <c r="CG719" t="s">
        <v>37</v>
      </c>
      <c r="CH719">
        <v>25000000</v>
      </c>
      <c r="CI719">
        <v>2014</v>
      </c>
      <c r="CJ719">
        <v>6</v>
      </c>
      <c r="FV719" t="s">
        <v>16099</v>
      </c>
      <c r="FW719">
        <v>91</v>
      </c>
      <c r="FX719">
        <v>4186931</v>
      </c>
      <c r="FY719" t="s">
        <v>8472</v>
      </c>
      <c r="FZ719" t="s">
        <v>23147</v>
      </c>
      <c r="GA719" t="s">
        <v>36</v>
      </c>
      <c r="GB719" t="s">
        <v>37</v>
      </c>
      <c r="GC719">
        <v>250000</v>
      </c>
      <c r="GD719">
        <v>2001</v>
      </c>
      <c r="GE719">
        <v>6.9</v>
      </c>
      <c r="HC719" t="s">
        <v>5162</v>
      </c>
      <c r="HD719">
        <v>100</v>
      </c>
      <c r="HE719">
        <v>19783777</v>
      </c>
      <c r="HF719" t="s">
        <v>333</v>
      </c>
      <c r="HG719" t="s">
        <v>10448</v>
      </c>
      <c r="HH719" t="s">
        <v>36</v>
      </c>
      <c r="HI719" t="s">
        <v>37</v>
      </c>
      <c r="HJ719">
        <v>22000000</v>
      </c>
      <c r="HK719">
        <v>2013</v>
      </c>
      <c r="HL719">
        <v>6.5</v>
      </c>
    </row>
    <row r="720" spans="2:220" x14ac:dyDescent="0.2">
      <c r="B720" t="s">
        <v>5365</v>
      </c>
      <c r="C720">
        <v>104</v>
      </c>
      <c r="D720">
        <v>20241395</v>
      </c>
      <c r="E720" t="s">
        <v>11022</v>
      </c>
      <c r="F720" t="s">
        <v>11023</v>
      </c>
      <c r="G720" t="s">
        <v>36</v>
      </c>
      <c r="H720" t="s">
        <v>37</v>
      </c>
      <c r="I720">
        <v>20000000</v>
      </c>
      <c r="J720">
        <v>1998</v>
      </c>
      <c r="K720">
        <v>6.1</v>
      </c>
      <c r="M720" t="s">
        <v>9586</v>
      </c>
      <c r="N720">
        <v>87</v>
      </c>
      <c r="O720">
        <v>6563357</v>
      </c>
      <c r="P720" t="s">
        <v>11321</v>
      </c>
      <c r="Q720" t="s">
        <v>11322</v>
      </c>
      <c r="R720" t="s">
        <v>36</v>
      </c>
      <c r="S720" t="s">
        <v>37</v>
      </c>
      <c r="T720">
        <v>20000000</v>
      </c>
      <c r="U720">
        <v>2008</v>
      </c>
      <c r="V720">
        <v>5.3</v>
      </c>
      <c r="AT720" t="s">
        <v>14874</v>
      </c>
      <c r="AU720">
        <v>85</v>
      </c>
      <c r="AV720">
        <v>32983713</v>
      </c>
      <c r="AW720" t="s">
        <v>3881</v>
      </c>
      <c r="AX720" t="s">
        <v>14875</v>
      </c>
      <c r="AY720" t="s">
        <v>36</v>
      </c>
      <c r="AZ720" t="s">
        <v>37</v>
      </c>
      <c r="BA720">
        <v>20000000</v>
      </c>
      <c r="BB720">
        <v>2002</v>
      </c>
      <c r="BC720">
        <v>5.8</v>
      </c>
      <c r="BE720" t="s">
        <v>10009</v>
      </c>
      <c r="BF720">
        <v>131</v>
      </c>
      <c r="BG720">
        <v>85433</v>
      </c>
      <c r="BH720" t="s">
        <v>1846</v>
      </c>
      <c r="BI720" t="s">
        <v>10012</v>
      </c>
      <c r="BJ720" t="s">
        <v>36</v>
      </c>
      <c r="BK720" t="s">
        <v>7088</v>
      </c>
      <c r="BL720">
        <v>13500000</v>
      </c>
      <c r="BM720">
        <v>2013</v>
      </c>
      <c r="BN720">
        <v>7.8</v>
      </c>
      <c r="CA720" t="s">
        <v>3692</v>
      </c>
      <c r="CB720">
        <v>135</v>
      </c>
      <c r="CC720">
        <v>33574332</v>
      </c>
      <c r="CD720" t="s">
        <v>331</v>
      </c>
      <c r="CE720" t="s">
        <v>4895</v>
      </c>
      <c r="CF720" t="s">
        <v>36</v>
      </c>
      <c r="CG720" t="s">
        <v>37</v>
      </c>
      <c r="CH720">
        <v>90000000</v>
      </c>
      <c r="CI720">
        <v>2006</v>
      </c>
      <c r="CJ720">
        <v>7.1</v>
      </c>
      <c r="FV720" t="s">
        <v>19360</v>
      </c>
      <c r="FW720">
        <v>82</v>
      </c>
      <c r="FX720">
        <v>4142507</v>
      </c>
      <c r="FY720" t="s">
        <v>19361</v>
      </c>
      <c r="FZ720" t="s">
        <v>19362</v>
      </c>
      <c r="GA720" t="s">
        <v>36</v>
      </c>
      <c r="GB720" t="s">
        <v>37</v>
      </c>
      <c r="GC720">
        <v>3000000</v>
      </c>
      <c r="GD720">
        <v>2000</v>
      </c>
      <c r="GE720">
        <v>4.4000000000000004</v>
      </c>
      <c r="HC720" t="s">
        <v>3825</v>
      </c>
      <c r="HD720">
        <v>103</v>
      </c>
      <c r="HE720">
        <v>19781879</v>
      </c>
      <c r="HF720" t="s">
        <v>98</v>
      </c>
      <c r="HG720" t="s">
        <v>4395</v>
      </c>
      <c r="HH720" t="s">
        <v>36</v>
      </c>
      <c r="HI720" t="s">
        <v>37</v>
      </c>
      <c r="HJ720">
        <v>60000000</v>
      </c>
      <c r="HK720">
        <v>2008</v>
      </c>
      <c r="HL720">
        <v>4.8</v>
      </c>
    </row>
    <row r="721" spans="2:220" x14ac:dyDescent="0.2">
      <c r="B721" t="s">
        <v>8517</v>
      </c>
      <c r="C721">
        <v>109</v>
      </c>
      <c r="D721">
        <v>19976073</v>
      </c>
      <c r="E721" t="s">
        <v>793</v>
      </c>
      <c r="F721" t="s">
        <v>8519</v>
      </c>
      <c r="G721" t="s">
        <v>36</v>
      </c>
      <c r="H721" t="s">
        <v>37</v>
      </c>
      <c r="I721">
        <v>20000000</v>
      </c>
      <c r="J721">
        <v>2005</v>
      </c>
      <c r="K721">
        <v>6.3</v>
      </c>
      <c r="M721" t="s">
        <v>7794</v>
      </c>
      <c r="N721">
        <v>114</v>
      </c>
      <c r="O721">
        <v>6543194</v>
      </c>
      <c r="P721" t="s">
        <v>2619</v>
      </c>
      <c r="Q721" t="s">
        <v>7796</v>
      </c>
      <c r="R721" t="s">
        <v>36</v>
      </c>
      <c r="S721" t="s">
        <v>37</v>
      </c>
      <c r="T721">
        <v>34000000</v>
      </c>
      <c r="U721">
        <v>2000</v>
      </c>
      <c r="V721">
        <v>5.6</v>
      </c>
      <c r="AT721" t="s">
        <v>2783</v>
      </c>
      <c r="AU721">
        <v>102</v>
      </c>
      <c r="AV721">
        <v>32853640</v>
      </c>
      <c r="AW721" t="s">
        <v>1181</v>
      </c>
      <c r="AX721" t="s">
        <v>6608</v>
      </c>
      <c r="AY721" t="s">
        <v>36</v>
      </c>
      <c r="AZ721" t="s">
        <v>37</v>
      </c>
      <c r="BA721">
        <v>40000000</v>
      </c>
      <c r="BB721">
        <v>2008</v>
      </c>
      <c r="BC721">
        <v>5.7</v>
      </c>
      <c r="BE721" t="s">
        <v>12630</v>
      </c>
      <c r="BF721">
        <v>94</v>
      </c>
      <c r="BG721">
        <v>81525</v>
      </c>
      <c r="BH721" t="s">
        <v>12632</v>
      </c>
      <c r="BI721" t="s">
        <v>12633</v>
      </c>
      <c r="BJ721" t="s">
        <v>1462</v>
      </c>
      <c r="BK721" t="s">
        <v>1463</v>
      </c>
      <c r="BL721">
        <v>15300000</v>
      </c>
      <c r="BM721">
        <v>2001</v>
      </c>
      <c r="BN721">
        <v>6.6</v>
      </c>
      <c r="CA721" t="s">
        <v>9360</v>
      </c>
      <c r="CB721">
        <v>129</v>
      </c>
      <c r="CC721">
        <v>33565375</v>
      </c>
      <c r="CD721" t="s">
        <v>1511</v>
      </c>
      <c r="CE721" t="s">
        <v>9361</v>
      </c>
      <c r="CF721" t="s">
        <v>36</v>
      </c>
      <c r="CG721" t="s">
        <v>55</v>
      </c>
      <c r="CH721">
        <v>15000000</v>
      </c>
      <c r="CI721">
        <v>2005</v>
      </c>
      <c r="CJ721">
        <v>7.5</v>
      </c>
      <c r="FV721" t="s">
        <v>10304</v>
      </c>
      <c r="FW721">
        <v>109</v>
      </c>
      <c r="FX721">
        <v>4109095</v>
      </c>
      <c r="FY721" t="s">
        <v>3515</v>
      </c>
      <c r="FZ721" t="s">
        <v>19367</v>
      </c>
      <c r="GA721" t="s">
        <v>36</v>
      </c>
      <c r="GB721" t="s">
        <v>37</v>
      </c>
      <c r="GC721">
        <v>3000000</v>
      </c>
      <c r="GD721">
        <v>1996</v>
      </c>
      <c r="GE721">
        <v>6</v>
      </c>
      <c r="HC721" t="s">
        <v>5916</v>
      </c>
      <c r="HD721">
        <v>124</v>
      </c>
      <c r="HE721">
        <v>19719930</v>
      </c>
      <c r="HF721" t="s">
        <v>5918</v>
      </c>
      <c r="HG721" t="s">
        <v>5919</v>
      </c>
      <c r="HH721" t="s">
        <v>36</v>
      </c>
      <c r="HI721" t="s">
        <v>37</v>
      </c>
      <c r="HJ721">
        <v>45000000</v>
      </c>
      <c r="HK721">
        <v>2001</v>
      </c>
      <c r="HL721">
        <v>6.8</v>
      </c>
    </row>
    <row r="722" spans="2:220" x14ac:dyDescent="0.2">
      <c r="B722" t="s">
        <v>3487</v>
      </c>
      <c r="C722">
        <v>97</v>
      </c>
      <c r="D722">
        <v>19819494</v>
      </c>
      <c r="E722" t="s">
        <v>464</v>
      </c>
      <c r="F722" t="s">
        <v>3489</v>
      </c>
      <c r="G722" t="s">
        <v>36</v>
      </c>
      <c r="H722" t="s">
        <v>37</v>
      </c>
      <c r="I722">
        <v>70000000</v>
      </c>
      <c r="J722">
        <v>1998</v>
      </c>
      <c r="K722">
        <v>5.8</v>
      </c>
      <c r="M722" t="s">
        <v>6907</v>
      </c>
      <c r="N722">
        <v>159</v>
      </c>
      <c r="O722">
        <v>6498000</v>
      </c>
      <c r="P722" t="s">
        <v>6910</v>
      </c>
      <c r="Q722" t="s">
        <v>6911</v>
      </c>
      <c r="R722" t="s">
        <v>6915</v>
      </c>
      <c r="S722" t="s">
        <v>5610</v>
      </c>
      <c r="T722">
        <v>18026148</v>
      </c>
      <c r="U722">
        <v>2015</v>
      </c>
      <c r="V722">
        <v>8.4</v>
      </c>
      <c r="AT722" t="s">
        <v>5312</v>
      </c>
      <c r="AU722">
        <v>117</v>
      </c>
      <c r="AV722">
        <v>32800000</v>
      </c>
      <c r="AW722" t="s">
        <v>1373</v>
      </c>
      <c r="AX722" t="s">
        <v>5315</v>
      </c>
      <c r="AY722" t="s">
        <v>36</v>
      </c>
      <c r="AZ722" t="s">
        <v>37</v>
      </c>
      <c r="BA722">
        <v>40000000</v>
      </c>
      <c r="BB722">
        <v>1996</v>
      </c>
      <c r="BC722">
        <v>4.3</v>
      </c>
      <c r="BE722" t="s">
        <v>22419</v>
      </c>
      <c r="BF722">
        <v>88</v>
      </c>
      <c r="BG722">
        <v>79043</v>
      </c>
      <c r="BH722" t="s">
        <v>9639</v>
      </c>
      <c r="BI722" t="s">
        <v>22421</v>
      </c>
      <c r="BJ722" t="s">
        <v>36</v>
      </c>
      <c r="BK722" t="s">
        <v>37</v>
      </c>
      <c r="BM722">
        <v>2013</v>
      </c>
      <c r="BN722">
        <v>6.3</v>
      </c>
      <c r="CA722" t="s">
        <v>2563</v>
      </c>
      <c r="CB722">
        <v>123</v>
      </c>
      <c r="CC722">
        <v>33508922</v>
      </c>
      <c r="CD722" t="s">
        <v>118</v>
      </c>
      <c r="CE722" t="s">
        <v>6590</v>
      </c>
      <c r="CF722" t="s">
        <v>36</v>
      </c>
      <c r="CG722" t="s">
        <v>37</v>
      </c>
      <c r="CH722">
        <v>40000000</v>
      </c>
      <c r="CI722">
        <v>2000</v>
      </c>
      <c r="CJ722">
        <v>7.2</v>
      </c>
      <c r="FV722" t="s">
        <v>16943</v>
      </c>
      <c r="FW722">
        <v>121</v>
      </c>
      <c r="FX722">
        <v>4063859</v>
      </c>
      <c r="FY722" t="s">
        <v>16945</v>
      </c>
      <c r="FZ722" t="s">
        <v>16946</v>
      </c>
      <c r="GA722" t="s">
        <v>8729</v>
      </c>
      <c r="GB722" t="s">
        <v>765</v>
      </c>
      <c r="GC722">
        <v>4800000</v>
      </c>
      <c r="GD722">
        <v>2003</v>
      </c>
      <c r="GE722">
        <v>7.7</v>
      </c>
      <c r="HC722" t="s">
        <v>7570</v>
      </c>
      <c r="HD722">
        <v>109</v>
      </c>
      <c r="HE722">
        <v>19692608</v>
      </c>
      <c r="HF722" t="s">
        <v>7571</v>
      </c>
      <c r="HG722" t="s">
        <v>7572</v>
      </c>
      <c r="HH722" t="s">
        <v>36</v>
      </c>
      <c r="HI722" t="s">
        <v>37</v>
      </c>
      <c r="HJ722">
        <v>35000000</v>
      </c>
      <c r="HK722">
        <v>2013</v>
      </c>
      <c r="HL722">
        <v>6.2</v>
      </c>
    </row>
    <row r="723" spans="2:220" x14ac:dyDescent="0.2">
      <c r="B723" t="s">
        <v>5162</v>
      </c>
      <c r="C723">
        <v>100</v>
      </c>
      <c r="D723">
        <v>19783777</v>
      </c>
      <c r="E723" t="s">
        <v>333</v>
      </c>
      <c r="F723" t="s">
        <v>10448</v>
      </c>
      <c r="G723" t="s">
        <v>36</v>
      </c>
      <c r="H723" t="s">
        <v>37</v>
      </c>
      <c r="I723">
        <v>22000000</v>
      </c>
      <c r="J723">
        <v>2013</v>
      </c>
      <c r="K723">
        <v>6.5</v>
      </c>
      <c r="M723" t="s">
        <v>7685</v>
      </c>
      <c r="N723">
        <v>101</v>
      </c>
      <c r="O723">
        <v>6448817</v>
      </c>
      <c r="P723" t="s">
        <v>7687</v>
      </c>
      <c r="Q723" t="s">
        <v>7688</v>
      </c>
      <c r="R723" t="s">
        <v>36</v>
      </c>
      <c r="S723" t="s">
        <v>37</v>
      </c>
      <c r="T723">
        <v>35000000</v>
      </c>
      <c r="U723">
        <v>1997</v>
      </c>
      <c r="V723">
        <v>4.5999999999999996</v>
      </c>
      <c r="AT723" t="s">
        <v>10556</v>
      </c>
      <c r="AU723">
        <v>98</v>
      </c>
      <c r="AV723">
        <v>32774834</v>
      </c>
      <c r="AW723" t="s">
        <v>10867</v>
      </c>
      <c r="AX723" t="s">
        <v>10868</v>
      </c>
      <c r="AY723" t="s">
        <v>36</v>
      </c>
      <c r="AZ723" t="s">
        <v>37</v>
      </c>
      <c r="BA723">
        <v>30000000</v>
      </c>
      <c r="BB723">
        <v>2004</v>
      </c>
      <c r="BC723">
        <v>7.2</v>
      </c>
      <c r="BE723" t="s">
        <v>14015</v>
      </c>
      <c r="BF723">
        <v>80</v>
      </c>
      <c r="BG723">
        <v>71442</v>
      </c>
      <c r="BH723" t="s">
        <v>660</v>
      </c>
      <c r="BI723" t="s">
        <v>14017</v>
      </c>
      <c r="BJ723" t="s">
        <v>1462</v>
      </c>
      <c r="BK723" t="s">
        <v>1463</v>
      </c>
      <c r="BL723">
        <v>9600000</v>
      </c>
      <c r="BM723">
        <v>2012</v>
      </c>
      <c r="BN723">
        <v>7.9</v>
      </c>
      <c r="CA723" t="s">
        <v>18267</v>
      </c>
      <c r="CB723">
        <v>122</v>
      </c>
      <c r="CC723">
        <v>33451479</v>
      </c>
      <c r="CD723" t="s">
        <v>22475</v>
      </c>
      <c r="CE723" t="s">
        <v>22476</v>
      </c>
      <c r="CF723" t="s">
        <v>36</v>
      </c>
      <c r="CG723" t="s">
        <v>37</v>
      </c>
      <c r="CH723">
        <v>500000</v>
      </c>
      <c r="CI723">
        <v>2008</v>
      </c>
      <c r="CJ723">
        <v>6.5</v>
      </c>
      <c r="FV723" t="s">
        <v>15232</v>
      </c>
      <c r="FW723">
        <v>86</v>
      </c>
      <c r="FX723">
        <v>4063238</v>
      </c>
      <c r="FY723" t="s">
        <v>9477</v>
      </c>
      <c r="FZ723" t="s">
        <v>19411</v>
      </c>
      <c r="GA723" t="s">
        <v>36</v>
      </c>
      <c r="GB723" t="s">
        <v>37</v>
      </c>
      <c r="GD723">
        <v>2012</v>
      </c>
      <c r="GE723">
        <v>7.4</v>
      </c>
      <c r="HC723" t="s">
        <v>4702</v>
      </c>
      <c r="HD723">
        <v>130</v>
      </c>
      <c r="HE723">
        <v>19593740</v>
      </c>
      <c r="HF723" t="s">
        <v>118</v>
      </c>
      <c r="HG723" t="s">
        <v>5391</v>
      </c>
      <c r="HH723" t="s">
        <v>36</v>
      </c>
      <c r="HI723" t="s">
        <v>37</v>
      </c>
      <c r="HJ723">
        <v>50000000</v>
      </c>
      <c r="HK723">
        <v>2003</v>
      </c>
      <c r="HL723">
        <v>7.5</v>
      </c>
    </row>
    <row r="724" spans="2:220" x14ac:dyDescent="0.2">
      <c r="B724" t="s">
        <v>3825</v>
      </c>
      <c r="C724">
        <v>103</v>
      </c>
      <c r="D724">
        <v>19781879</v>
      </c>
      <c r="E724" t="s">
        <v>98</v>
      </c>
      <c r="F724" t="s">
        <v>4395</v>
      </c>
      <c r="G724" t="s">
        <v>36</v>
      </c>
      <c r="H724" t="s">
        <v>37</v>
      </c>
      <c r="I724">
        <v>60000000</v>
      </c>
      <c r="J724">
        <v>2008</v>
      </c>
      <c r="K724">
        <v>4.8</v>
      </c>
      <c r="M724" t="s">
        <v>11359</v>
      </c>
      <c r="N724">
        <v>106</v>
      </c>
      <c r="O724">
        <v>6262942</v>
      </c>
      <c r="P724" t="s">
        <v>4039</v>
      </c>
      <c r="Q724" t="s">
        <v>15901</v>
      </c>
      <c r="R724" t="s">
        <v>36</v>
      </c>
      <c r="S724" t="s">
        <v>37</v>
      </c>
      <c r="T724">
        <v>9000000</v>
      </c>
      <c r="U724">
        <v>2013</v>
      </c>
      <c r="V724">
        <v>6.9</v>
      </c>
      <c r="AT724" t="s">
        <v>5009</v>
      </c>
      <c r="AU724">
        <v>115</v>
      </c>
      <c r="AV724">
        <v>32662299</v>
      </c>
      <c r="AW724" t="s">
        <v>3488</v>
      </c>
      <c r="AX724" t="s">
        <v>10112</v>
      </c>
      <c r="AY724" t="s">
        <v>36</v>
      </c>
      <c r="AZ724" t="s">
        <v>37</v>
      </c>
      <c r="BA724">
        <v>24000000</v>
      </c>
      <c r="BB724">
        <v>2000</v>
      </c>
      <c r="BC724">
        <v>6.9</v>
      </c>
      <c r="BE724" t="s">
        <v>13269</v>
      </c>
      <c r="BF724">
        <v>95</v>
      </c>
      <c r="BG724">
        <v>65804</v>
      </c>
      <c r="BH724" t="s">
        <v>378</v>
      </c>
      <c r="BI724" t="s">
        <v>17277</v>
      </c>
      <c r="BJ724" t="s">
        <v>36</v>
      </c>
      <c r="BK724" t="s">
        <v>37</v>
      </c>
      <c r="BL724">
        <v>12000000</v>
      </c>
      <c r="BM724">
        <v>2012</v>
      </c>
      <c r="BN724">
        <v>6.3</v>
      </c>
      <c r="CA724" t="s">
        <v>10863</v>
      </c>
      <c r="CB724">
        <v>104</v>
      </c>
      <c r="CC724">
        <v>33422556</v>
      </c>
      <c r="CD724" t="s">
        <v>695</v>
      </c>
      <c r="CE724" t="s">
        <v>10864</v>
      </c>
      <c r="CF724" t="s">
        <v>36</v>
      </c>
      <c r="CG724" t="s">
        <v>37</v>
      </c>
      <c r="CH724">
        <v>20000000</v>
      </c>
      <c r="CI724">
        <v>2008</v>
      </c>
      <c r="CJ724">
        <v>7.5</v>
      </c>
      <c r="FV724" t="s">
        <v>12346</v>
      </c>
      <c r="FW724">
        <v>104</v>
      </c>
      <c r="FX724">
        <v>4046737</v>
      </c>
      <c r="FY724" t="s">
        <v>13346</v>
      </c>
      <c r="FZ724" t="s">
        <v>18567</v>
      </c>
      <c r="GA724" t="s">
        <v>36</v>
      </c>
      <c r="GB724" t="s">
        <v>37</v>
      </c>
      <c r="GC724">
        <v>4000000</v>
      </c>
      <c r="GD724">
        <v>2002</v>
      </c>
      <c r="GE724">
        <v>7.1</v>
      </c>
      <c r="HC724" t="s">
        <v>19239</v>
      </c>
      <c r="HD724">
        <v>86</v>
      </c>
      <c r="HE724">
        <v>19472057</v>
      </c>
      <c r="HF724" t="s">
        <v>1014</v>
      </c>
      <c r="HG724" t="s">
        <v>19241</v>
      </c>
      <c r="HH724" t="s">
        <v>36</v>
      </c>
      <c r="HI724" t="s">
        <v>37</v>
      </c>
      <c r="HJ724">
        <v>3000000</v>
      </c>
      <c r="HK724">
        <v>1986</v>
      </c>
      <c r="HL724">
        <v>5.9</v>
      </c>
    </row>
    <row r="725" spans="2:220" x14ac:dyDescent="0.2">
      <c r="B725" t="s">
        <v>933</v>
      </c>
      <c r="C725">
        <v>94</v>
      </c>
      <c r="D725">
        <v>19548064</v>
      </c>
      <c r="E725" t="s">
        <v>703</v>
      </c>
      <c r="F725" t="s">
        <v>3853</v>
      </c>
      <c r="G725" t="s">
        <v>36</v>
      </c>
      <c r="H725" t="s">
        <v>3857</v>
      </c>
      <c r="I725">
        <v>65000000</v>
      </c>
      <c r="J725">
        <v>2009</v>
      </c>
      <c r="K725">
        <v>6.3</v>
      </c>
      <c r="M725" t="s">
        <v>1196</v>
      </c>
      <c r="N725">
        <v>94</v>
      </c>
      <c r="O725">
        <v>6165429</v>
      </c>
      <c r="P725" t="s">
        <v>16603</v>
      </c>
      <c r="Q725" t="s">
        <v>16604</v>
      </c>
      <c r="R725" t="s">
        <v>2219</v>
      </c>
      <c r="S725" t="s">
        <v>368</v>
      </c>
      <c r="T725">
        <v>6000000</v>
      </c>
      <c r="U725">
        <v>2002</v>
      </c>
      <c r="V725">
        <v>7.5</v>
      </c>
      <c r="AT725" t="s">
        <v>4617</v>
      </c>
      <c r="AU725">
        <v>106</v>
      </c>
      <c r="AV725">
        <v>32645546</v>
      </c>
      <c r="AW725" t="s">
        <v>7510</v>
      </c>
      <c r="AX725" t="s">
        <v>12871</v>
      </c>
      <c r="AY725" t="s">
        <v>36</v>
      </c>
      <c r="AZ725" t="s">
        <v>37</v>
      </c>
      <c r="BA725">
        <v>14000000</v>
      </c>
      <c r="BB725">
        <v>2005</v>
      </c>
      <c r="BC725">
        <v>6.4</v>
      </c>
      <c r="BE725" t="s">
        <v>2244</v>
      </c>
      <c r="BF725">
        <v>90</v>
      </c>
      <c r="BG725">
        <v>65087</v>
      </c>
      <c r="BH725" t="s">
        <v>18002</v>
      </c>
      <c r="BI725" t="s">
        <v>18003</v>
      </c>
      <c r="BJ725" t="s">
        <v>36</v>
      </c>
      <c r="BK725" t="s">
        <v>37</v>
      </c>
      <c r="BL725">
        <v>5000000</v>
      </c>
      <c r="BM725">
        <v>2007</v>
      </c>
      <c r="BN725">
        <v>6.2</v>
      </c>
      <c r="CA725" t="s">
        <v>4001</v>
      </c>
      <c r="CB725">
        <v>98</v>
      </c>
      <c r="CC725">
        <v>33404871</v>
      </c>
      <c r="CD725" t="s">
        <v>4723</v>
      </c>
      <c r="CE725" t="s">
        <v>11809</v>
      </c>
      <c r="CF725" t="s">
        <v>36</v>
      </c>
      <c r="CG725" t="s">
        <v>37</v>
      </c>
      <c r="CH725">
        <v>18000000</v>
      </c>
      <c r="CI725">
        <v>2013</v>
      </c>
      <c r="CJ725">
        <v>7.3</v>
      </c>
      <c r="FV725" t="s">
        <v>231</v>
      </c>
      <c r="FW725">
        <v>86</v>
      </c>
      <c r="FX725">
        <v>4007792</v>
      </c>
      <c r="FY725" t="s">
        <v>5204</v>
      </c>
      <c r="FZ725" t="s">
        <v>22242</v>
      </c>
      <c r="GA725" t="s">
        <v>36</v>
      </c>
      <c r="GB725" t="s">
        <v>37</v>
      </c>
      <c r="GC725">
        <v>750000</v>
      </c>
      <c r="GD725">
        <v>2012</v>
      </c>
      <c r="GE725">
        <v>7</v>
      </c>
      <c r="HC725" t="s">
        <v>5681</v>
      </c>
      <c r="HD725">
        <v>88</v>
      </c>
      <c r="HE725">
        <v>19316646</v>
      </c>
      <c r="HF725" t="s">
        <v>721</v>
      </c>
      <c r="HG725" t="s">
        <v>8649</v>
      </c>
      <c r="HH725" t="s">
        <v>36</v>
      </c>
      <c r="HI725" t="s">
        <v>37</v>
      </c>
      <c r="HJ725">
        <v>30000000</v>
      </c>
      <c r="HK725">
        <v>2013</v>
      </c>
      <c r="HL725">
        <v>5.6</v>
      </c>
    </row>
    <row r="726" spans="2:220" x14ac:dyDescent="0.2">
      <c r="B726" t="s">
        <v>1056</v>
      </c>
      <c r="C726">
        <v>116</v>
      </c>
      <c r="D726">
        <v>19480739</v>
      </c>
      <c r="E726" t="s">
        <v>331</v>
      </c>
      <c r="F726" t="s">
        <v>2854</v>
      </c>
      <c r="G726" t="s">
        <v>36</v>
      </c>
      <c r="H726" t="s">
        <v>37</v>
      </c>
      <c r="I726">
        <v>80000000</v>
      </c>
      <c r="J726">
        <v>2003</v>
      </c>
      <c r="K726">
        <v>5.6</v>
      </c>
      <c r="M726" t="s">
        <v>11956</v>
      </c>
      <c r="N726">
        <v>108</v>
      </c>
      <c r="O726">
        <v>6000000</v>
      </c>
      <c r="P726" t="s">
        <v>1448</v>
      </c>
      <c r="Q726" t="s">
        <v>11958</v>
      </c>
      <c r="R726" t="s">
        <v>36</v>
      </c>
      <c r="S726" t="s">
        <v>37</v>
      </c>
      <c r="T726">
        <v>18000000</v>
      </c>
      <c r="U726">
        <v>1981</v>
      </c>
      <c r="V726">
        <v>6.7</v>
      </c>
      <c r="AT726" t="s">
        <v>9630</v>
      </c>
      <c r="AU726">
        <v>90</v>
      </c>
      <c r="AV726">
        <v>32553210</v>
      </c>
      <c r="AW726" t="s">
        <v>9632</v>
      </c>
      <c r="AX726" t="s">
        <v>9633</v>
      </c>
      <c r="AY726" t="s">
        <v>36</v>
      </c>
      <c r="AZ726" t="s">
        <v>55</v>
      </c>
      <c r="BA726">
        <v>25000000</v>
      </c>
      <c r="BB726">
        <v>2007</v>
      </c>
      <c r="BC726">
        <v>6.3</v>
      </c>
      <c r="BE726" t="s">
        <v>23728</v>
      </c>
      <c r="BF726">
        <v>88</v>
      </c>
      <c r="BG726">
        <v>59379</v>
      </c>
      <c r="BH726" t="s">
        <v>13666</v>
      </c>
      <c r="BI726" t="s">
        <v>23730</v>
      </c>
      <c r="BJ726" t="s">
        <v>36</v>
      </c>
      <c r="BK726" t="s">
        <v>37</v>
      </c>
      <c r="BL726">
        <v>200000</v>
      </c>
      <c r="BM726">
        <v>2013</v>
      </c>
      <c r="BN726">
        <v>6.8</v>
      </c>
      <c r="CA726" t="s">
        <v>2064</v>
      </c>
      <c r="CB726">
        <v>121</v>
      </c>
      <c r="CC726">
        <v>33328051</v>
      </c>
      <c r="CD726" t="s">
        <v>3771</v>
      </c>
      <c r="CE726" t="s">
        <v>3772</v>
      </c>
      <c r="CF726" t="s">
        <v>36</v>
      </c>
      <c r="CG726" t="s">
        <v>37</v>
      </c>
      <c r="CH726">
        <v>65000000</v>
      </c>
      <c r="CI726">
        <v>1996</v>
      </c>
      <c r="CJ726">
        <v>6.7</v>
      </c>
      <c r="FV726" t="s">
        <v>14321</v>
      </c>
      <c r="FW726">
        <v>97</v>
      </c>
      <c r="FX726">
        <v>3950294</v>
      </c>
      <c r="FY726" t="s">
        <v>95</v>
      </c>
      <c r="FZ726" t="s">
        <v>14322</v>
      </c>
      <c r="GA726" t="s">
        <v>36</v>
      </c>
      <c r="GB726" t="s">
        <v>37</v>
      </c>
      <c r="GC726">
        <v>12000000</v>
      </c>
      <c r="GD726">
        <v>2007</v>
      </c>
      <c r="GE726">
        <v>7</v>
      </c>
      <c r="HC726" t="s">
        <v>5074</v>
      </c>
      <c r="HD726">
        <v>142</v>
      </c>
      <c r="HE726">
        <v>19283782</v>
      </c>
      <c r="HF726" t="s">
        <v>6703</v>
      </c>
      <c r="HG726" t="s">
        <v>10426</v>
      </c>
      <c r="HH726" t="s">
        <v>36</v>
      </c>
      <c r="HI726" t="s">
        <v>37</v>
      </c>
      <c r="HJ726">
        <v>22000000</v>
      </c>
      <c r="HK726">
        <v>1999</v>
      </c>
      <c r="HL726">
        <v>6.6</v>
      </c>
    </row>
    <row r="727" spans="2:220" x14ac:dyDescent="0.2">
      <c r="B727" t="s">
        <v>4435</v>
      </c>
      <c r="C727">
        <v>100</v>
      </c>
      <c r="D727">
        <v>19118247</v>
      </c>
      <c r="E727" t="s">
        <v>3087</v>
      </c>
      <c r="F727" t="s">
        <v>5395</v>
      </c>
      <c r="G727" t="s">
        <v>36</v>
      </c>
      <c r="H727" t="s">
        <v>37</v>
      </c>
      <c r="I727">
        <v>40000000</v>
      </c>
      <c r="J727">
        <v>2005</v>
      </c>
      <c r="K727">
        <v>5.4</v>
      </c>
      <c r="M727" t="s">
        <v>9063</v>
      </c>
      <c r="N727">
        <v>227</v>
      </c>
      <c r="O727">
        <v>6000000</v>
      </c>
      <c r="P727" t="s">
        <v>12816</v>
      </c>
      <c r="Q727" t="s">
        <v>12817</v>
      </c>
      <c r="R727" t="s">
        <v>36</v>
      </c>
      <c r="S727" t="s">
        <v>55</v>
      </c>
      <c r="T727">
        <v>15000000</v>
      </c>
      <c r="U727">
        <v>1962</v>
      </c>
      <c r="V727">
        <v>8.4</v>
      </c>
      <c r="AT727" t="s">
        <v>15465</v>
      </c>
      <c r="AU727">
        <v>112</v>
      </c>
      <c r="AV727">
        <v>32541719</v>
      </c>
      <c r="AW727" t="s">
        <v>1511</v>
      </c>
      <c r="AX727" t="s">
        <v>17348</v>
      </c>
      <c r="AY727" t="s">
        <v>36</v>
      </c>
      <c r="AZ727" t="s">
        <v>55</v>
      </c>
      <c r="BA727">
        <v>3500159</v>
      </c>
      <c r="BB727">
        <v>2002</v>
      </c>
      <c r="BC727">
        <v>6.7</v>
      </c>
      <c r="BE727" t="s">
        <v>15146</v>
      </c>
      <c r="BF727">
        <v>106</v>
      </c>
      <c r="BG727">
        <v>58214</v>
      </c>
      <c r="BH727" t="s">
        <v>1467</v>
      </c>
      <c r="BI727" t="s">
        <v>18665</v>
      </c>
      <c r="BJ727" t="s">
        <v>36</v>
      </c>
      <c r="BK727" t="s">
        <v>37</v>
      </c>
      <c r="BL727">
        <v>9500000</v>
      </c>
      <c r="BM727">
        <v>2010</v>
      </c>
      <c r="BN727">
        <v>7</v>
      </c>
      <c r="CA727" t="s">
        <v>1524</v>
      </c>
      <c r="CB727">
        <v>108</v>
      </c>
      <c r="CC727">
        <v>33313582</v>
      </c>
      <c r="CD727" t="s">
        <v>1155</v>
      </c>
      <c r="CE727" t="s">
        <v>10392</v>
      </c>
      <c r="CF727" t="s">
        <v>36</v>
      </c>
      <c r="CG727" t="s">
        <v>37</v>
      </c>
      <c r="CH727">
        <v>21000000</v>
      </c>
      <c r="CI727">
        <v>2009</v>
      </c>
      <c r="CJ727">
        <v>6.5</v>
      </c>
      <c r="FV727" t="s">
        <v>15922</v>
      </c>
      <c r="FW727">
        <v>160</v>
      </c>
      <c r="FX727">
        <v>3827466</v>
      </c>
      <c r="FY727" t="s">
        <v>15924</v>
      </c>
      <c r="FZ727" t="s">
        <v>15925</v>
      </c>
      <c r="GA727" t="s">
        <v>5609</v>
      </c>
      <c r="GB727" t="s">
        <v>5610</v>
      </c>
      <c r="GD727">
        <v>2013</v>
      </c>
      <c r="GE727">
        <v>6.9</v>
      </c>
      <c r="HC727" t="s">
        <v>7062</v>
      </c>
      <c r="HD727">
        <v>87</v>
      </c>
      <c r="HE727">
        <v>19100000</v>
      </c>
      <c r="HF727" t="s">
        <v>21229</v>
      </c>
      <c r="HG727" t="s">
        <v>21230</v>
      </c>
      <c r="HH727" t="s">
        <v>36</v>
      </c>
      <c r="HI727" t="s">
        <v>37</v>
      </c>
      <c r="HJ727">
        <v>1250000</v>
      </c>
      <c r="HK727">
        <v>1981</v>
      </c>
      <c r="HL727">
        <v>6.1</v>
      </c>
    </row>
    <row r="728" spans="2:220" x14ac:dyDescent="0.2">
      <c r="B728" t="s">
        <v>3808</v>
      </c>
      <c r="C728">
        <v>92</v>
      </c>
      <c r="D728">
        <v>19059018</v>
      </c>
      <c r="E728" t="s">
        <v>3811</v>
      </c>
      <c r="F728" t="s">
        <v>3812</v>
      </c>
      <c r="G728" t="s">
        <v>36</v>
      </c>
      <c r="H728" t="s">
        <v>368</v>
      </c>
      <c r="I728">
        <v>65000000</v>
      </c>
      <c r="J728">
        <v>2014</v>
      </c>
      <c r="K728">
        <v>5.0999999999999996</v>
      </c>
      <c r="M728" t="s">
        <v>10462</v>
      </c>
      <c r="N728">
        <v>104</v>
      </c>
      <c r="O728">
        <v>5974653</v>
      </c>
      <c r="P728" t="s">
        <v>3005</v>
      </c>
      <c r="Q728" t="s">
        <v>10463</v>
      </c>
      <c r="R728" t="s">
        <v>36</v>
      </c>
      <c r="S728" t="s">
        <v>37</v>
      </c>
      <c r="T728">
        <v>22000000</v>
      </c>
      <c r="U728">
        <v>2001</v>
      </c>
      <c r="V728">
        <v>4.0999999999999996</v>
      </c>
      <c r="AT728" t="s">
        <v>3345</v>
      </c>
      <c r="AU728">
        <v>152</v>
      </c>
      <c r="AV728">
        <v>32522352</v>
      </c>
      <c r="AW728" t="s">
        <v>695</v>
      </c>
      <c r="AX728" t="s">
        <v>4303</v>
      </c>
      <c r="AY728" t="s">
        <v>36</v>
      </c>
      <c r="AZ728" t="s">
        <v>37</v>
      </c>
      <c r="BA728">
        <v>60000000</v>
      </c>
      <c r="BB728">
        <v>2000</v>
      </c>
      <c r="BC728">
        <v>7.9</v>
      </c>
      <c r="BE728" t="s">
        <v>17439</v>
      </c>
      <c r="BF728">
        <v>99</v>
      </c>
      <c r="BG728">
        <v>56007</v>
      </c>
      <c r="BH728" t="s">
        <v>2475</v>
      </c>
      <c r="BI728" t="s">
        <v>17440</v>
      </c>
      <c r="BJ728" t="s">
        <v>36</v>
      </c>
      <c r="BK728" t="s">
        <v>37</v>
      </c>
      <c r="BL728">
        <v>5500000</v>
      </c>
      <c r="BM728">
        <v>2001</v>
      </c>
      <c r="BN728">
        <v>4.9000000000000004</v>
      </c>
      <c r="CA728" t="s">
        <v>14609</v>
      </c>
      <c r="CB728">
        <v>109</v>
      </c>
      <c r="CC728">
        <v>33305037</v>
      </c>
      <c r="CD728" t="s">
        <v>313</v>
      </c>
      <c r="CE728" t="s">
        <v>14610</v>
      </c>
      <c r="CF728" t="s">
        <v>36</v>
      </c>
      <c r="CG728" t="s">
        <v>55</v>
      </c>
      <c r="CH728">
        <v>11000000</v>
      </c>
      <c r="CI728">
        <v>2015</v>
      </c>
      <c r="CJ728">
        <v>7.3</v>
      </c>
      <c r="FV728" t="s">
        <v>406</v>
      </c>
      <c r="FW728">
        <v>98</v>
      </c>
      <c r="FX728">
        <v>3799339</v>
      </c>
      <c r="FY728" t="s">
        <v>23159</v>
      </c>
      <c r="FZ728" t="s">
        <v>23160</v>
      </c>
      <c r="GA728" t="s">
        <v>36</v>
      </c>
      <c r="GB728" t="s">
        <v>37</v>
      </c>
      <c r="GC728">
        <v>250000</v>
      </c>
      <c r="GD728">
        <v>2002</v>
      </c>
      <c r="GE728">
        <v>7.2</v>
      </c>
      <c r="HC728" t="s">
        <v>3808</v>
      </c>
      <c r="HD728">
        <v>92</v>
      </c>
      <c r="HE728">
        <v>19059018</v>
      </c>
      <c r="HF728" t="s">
        <v>3811</v>
      </c>
      <c r="HG728" t="s">
        <v>3812</v>
      </c>
      <c r="HH728" t="s">
        <v>36</v>
      </c>
      <c r="HI728" t="s">
        <v>368</v>
      </c>
      <c r="HJ728">
        <v>65000000</v>
      </c>
      <c r="HK728">
        <v>2014</v>
      </c>
      <c r="HL728">
        <v>5.0999999999999996</v>
      </c>
    </row>
    <row r="729" spans="2:220" x14ac:dyDescent="0.2">
      <c r="B729" t="s">
        <v>1309</v>
      </c>
      <c r="C729">
        <v>98</v>
      </c>
      <c r="D729">
        <v>18990542</v>
      </c>
      <c r="E729" t="s">
        <v>2117</v>
      </c>
      <c r="F729" t="s">
        <v>3478</v>
      </c>
      <c r="G729" t="s">
        <v>36</v>
      </c>
      <c r="H729" t="s">
        <v>37</v>
      </c>
      <c r="I729">
        <v>70000000</v>
      </c>
      <c r="J729">
        <v>2002</v>
      </c>
      <c r="K729">
        <v>3</v>
      </c>
      <c r="M729" t="s">
        <v>3616</v>
      </c>
      <c r="N729">
        <v>102</v>
      </c>
      <c r="O729">
        <v>5932060</v>
      </c>
      <c r="P729" t="s">
        <v>434</v>
      </c>
      <c r="Q729" t="s">
        <v>3618</v>
      </c>
      <c r="R729" t="s">
        <v>36</v>
      </c>
      <c r="S729" t="s">
        <v>55</v>
      </c>
      <c r="T729">
        <v>35000000</v>
      </c>
      <c r="U729">
        <v>2007</v>
      </c>
      <c r="V729">
        <v>5.4</v>
      </c>
      <c r="AT729" t="s">
        <v>1488</v>
      </c>
      <c r="AU729">
        <v>94</v>
      </c>
      <c r="AV729">
        <v>32416109</v>
      </c>
      <c r="AW729" t="s">
        <v>118</v>
      </c>
      <c r="AX729" t="s">
        <v>10125</v>
      </c>
      <c r="AY729" t="s">
        <v>36</v>
      </c>
      <c r="AZ729" t="s">
        <v>37</v>
      </c>
      <c r="BA729">
        <v>25000000</v>
      </c>
      <c r="BB729">
        <v>2009</v>
      </c>
      <c r="BC729">
        <v>6.2</v>
      </c>
      <c r="BE729" t="s">
        <v>3561</v>
      </c>
      <c r="BF729">
        <v>106</v>
      </c>
      <c r="BG729">
        <v>54734</v>
      </c>
      <c r="BH729" t="s">
        <v>1203</v>
      </c>
      <c r="BI729" t="s">
        <v>11491</v>
      </c>
      <c r="BJ729" t="s">
        <v>36</v>
      </c>
      <c r="BK729" t="s">
        <v>3569</v>
      </c>
      <c r="BM729">
        <v>2015</v>
      </c>
      <c r="BN729">
        <v>5.7</v>
      </c>
      <c r="CA729" t="s">
        <v>3637</v>
      </c>
      <c r="CB729">
        <v>133</v>
      </c>
      <c r="CC729">
        <v>33200000</v>
      </c>
      <c r="CD729" t="s">
        <v>1317</v>
      </c>
      <c r="CE729" t="s">
        <v>9296</v>
      </c>
      <c r="CF729" t="s">
        <v>36</v>
      </c>
      <c r="CG729" t="s">
        <v>37</v>
      </c>
      <c r="CH729">
        <v>26000000</v>
      </c>
      <c r="CI729">
        <v>1985</v>
      </c>
      <c r="CJ729">
        <v>7.2</v>
      </c>
      <c r="FV729" t="s">
        <v>441</v>
      </c>
      <c r="FW729">
        <v>109</v>
      </c>
      <c r="FX729">
        <v>3798532</v>
      </c>
      <c r="FY729" t="s">
        <v>139</v>
      </c>
      <c r="FZ729" t="s">
        <v>18238</v>
      </c>
      <c r="GA729" t="s">
        <v>36</v>
      </c>
      <c r="GB729" t="s">
        <v>37</v>
      </c>
      <c r="GC729">
        <v>4500000</v>
      </c>
      <c r="GD729">
        <v>1996</v>
      </c>
      <c r="GE729">
        <v>7.4</v>
      </c>
      <c r="HC729" t="s">
        <v>6734</v>
      </c>
      <c r="HD729">
        <v>114</v>
      </c>
      <c r="HE729">
        <v>18996755</v>
      </c>
      <c r="HF729" t="s">
        <v>206</v>
      </c>
      <c r="HG729" t="s">
        <v>6736</v>
      </c>
      <c r="HH729" t="s">
        <v>36</v>
      </c>
      <c r="HI729" t="s">
        <v>3569</v>
      </c>
      <c r="HJ729">
        <v>45000000</v>
      </c>
      <c r="HK729">
        <v>2012</v>
      </c>
      <c r="HL729">
        <v>7.6</v>
      </c>
    </row>
    <row r="730" spans="2:220" x14ac:dyDescent="0.2">
      <c r="B730" t="s">
        <v>3096</v>
      </c>
      <c r="C730">
        <v>96</v>
      </c>
      <c r="D730">
        <v>18967571</v>
      </c>
      <c r="E730" t="s">
        <v>6703</v>
      </c>
      <c r="F730" t="s">
        <v>8523</v>
      </c>
      <c r="G730" t="s">
        <v>36</v>
      </c>
      <c r="H730" t="s">
        <v>37</v>
      </c>
      <c r="I730">
        <v>30000000</v>
      </c>
      <c r="J730">
        <v>1998</v>
      </c>
      <c r="K730">
        <v>6.1</v>
      </c>
      <c r="M730" t="s">
        <v>5832</v>
      </c>
      <c r="N730">
        <v>110</v>
      </c>
      <c r="O730">
        <v>5900000</v>
      </c>
      <c r="P730" t="s">
        <v>4532</v>
      </c>
      <c r="Q730" t="s">
        <v>12541</v>
      </c>
      <c r="R730" t="s">
        <v>36</v>
      </c>
      <c r="S730" t="s">
        <v>55</v>
      </c>
      <c r="T730">
        <v>16000000</v>
      </c>
      <c r="U730">
        <v>1986</v>
      </c>
      <c r="V730">
        <v>7.2</v>
      </c>
      <c r="AT730" t="s">
        <v>178</v>
      </c>
      <c r="AU730">
        <v>95</v>
      </c>
      <c r="AV730">
        <v>32391374</v>
      </c>
      <c r="AW730" t="s">
        <v>61</v>
      </c>
      <c r="AX730" t="s">
        <v>16461</v>
      </c>
      <c r="AY730" t="s">
        <v>36</v>
      </c>
      <c r="AZ730" t="s">
        <v>37</v>
      </c>
      <c r="BA730">
        <v>7500000</v>
      </c>
      <c r="BB730">
        <v>2009</v>
      </c>
      <c r="BC730">
        <v>7.7</v>
      </c>
      <c r="BE730" t="s">
        <v>13123</v>
      </c>
      <c r="BF730">
        <v>107</v>
      </c>
      <c r="BG730">
        <v>54606</v>
      </c>
      <c r="BH730" t="s">
        <v>174</v>
      </c>
      <c r="BI730" t="s">
        <v>17245</v>
      </c>
      <c r="BJ730" t="s">
        <v>36</v>
      </c>
      <c r="BK730" t="s">
        <v>55</v>
      </c>
      <c r="BL730">
        <v>6000000</v>
      </c>
      <c r="BM730">
        <v>2001</v>
      </c>
      <c r="BN730">
        <v>6.2</v>
      </c>
      <c r="CA730" t="s">
        <v>4535</v>
      </c>
      <c r="CB730">
        <v>122</v>
      </c>
      <c r="CC730">
        <v>33071558</v>
      </c>
      <c r="CD730" t="s">
        <v>14978</v>
      </c>
      <c r="CE730" t="s">
        <v>14979</v>
      </c>
      <c r="CF730" t="s">
        <v>36</v>
      </c>
      <c r="CG730" t="s">
        <v>55</v>
      </c>
      <c r="CH730">
        <v>10000000</v>
      </c>
      <c r="CI730">
        <v>2015</v>
      </c>
      <c r="CJ730">
        <v>6.6</v>
      </c>
      <c r="FV730" t="s">
        <v>8669</v>
      </c>
      <c r="FW730">
        <v>131</v>
      </c>
      <c r="FX730">
        <v>3752725</v>
      </c>
      <c r="FY730" t="s">
        <v>2380</v>
      </c>
      <c r="FZ730" t="s">
        <v>8670</v>
      </c>
      <c r="GA730" t="s">
        <v>36</v>
      </c>
      <c r="GB730" t="s">
        <v>37</v>
      </c>
      <c r="GC730">
        <v>18000000</v>
      </c>
      <c r="GD730">
        <v>2004</v>
      </c>
      <c r="GE730">
        <v>7.1</v>
      </c>
      <c r="HC730" t="s">
        <v>3096</v>
      </c>
      <c r="HD730">
        <v>96</v>
      </c>
      <c r="HE730">
        <v>18967571</v>
      </c>
      <c r="HF730" t="s">
        <v>6703</v>
      </c>
      <c r="HG730" t="s">
        <v>8523</v>
      </c>
      <c r="HH730" t="s">
        <v>36</v>
      </c>
      <c r="HI730" t="s">
        <v>37</v>
      </c>
      <c r="HJ730">
        <v>30000000</v>
      </c>
      <c r="HK730">
        <v>1998</v>
      </c>
      <c r="HL730">
        <v>6.1</v>
      </c>
    </row>
    <row r="731" spans="2:220" x14ac:dyDescent="0.2">
      <c r="B731" t="s">
        <v>1524</v>
      </c>
      <c r="C731">
        <v>93</v>
      </c>
      <c r="D731">
        <v>18934858</v>
      </c>
      <c r="E731" t="s">
        <v>442</v>
      </c>
      <c r="F731" t="s">
        <v>10254</v>
      </c>
      <c r="G731" t="s">
        <v>36</v>
      </c>
      <c r="H731" t="s">
        <v>7985</v>
      </c>
      <c r="I731">
        <v>23000000</v>
      </c>
      <c r="J731">
        <v>2011</v>
      </c>
      <c r="K731">
        <v>5.8</v>
      </c>
      <c r="M731" t="s">
        <v>2015</v>
      </c>
      <c r="N731">
        <v>126</v>
      </c>
      <c r="O731">
        <v>5701643</v>
      </c>
      <c r="P731" t="s">
        <v>228</v>
      </c>
      <c r="Q731" t="s">
        <v>11974</v>
      </c>
      <c r="R731" t="s">
        <v>11978</v>
      </c>
      <c r="S731" t="s">
        <v>7168</v>
      </c>
      <c r="T731">
        <v>20000000</v>
      </c>
      <c r="U731">
        <v>2007</v>
      </c>
      <c r="V731">
        <v>7.3</v>
      </c>
      <c r="AT731" t="s">
        <v>7685</v>
      </c>
      <c r="AU731">
        <v>89</v>
      </c>
      <c r="AV731">
        <v>32368960</v>
      </c>
      <c r="AW731" t="s">
        <v>9660</v>
      </c>
      <c r="AX731" t="s">
        <v>9661</v>
      </c>
      <c r="AY731" t="s">
        <v>36</v>
      </c>
      <c r="AZ731" t="s">
        <v>266</v>
      </c>
      <c r="BA731">
        <v>25000000</v>
      </c>
      <c r="BB731">
        <v>1998</v>
      </c>
      <c r="BC731">
        <v>5.3</v>
      </c>
      <c r="BE731" t="s">
        <v>16238</v>
      </c>
      <c r="BF731">
        <v>107</v>
      </c>
      <c r="BG731">
        <v>53481</v>
      </c>
      <c r="BH731" t="s">
        <v>793</v>
      </c>
      <c r="BI731" t="s">
        <v>16239</v>
      </c>
      <c r="BJ731" t="s">
        <v>36</v>
      </c>
      <c r="BK731" t="s">
        <v>37</v>
      </c>
      <c r="BL731">
        <v>8000000</v>
      </c>
      <c r="BM731">
        <v>2006</v>
      </c>
      <c r="BN731">
        <v>6.4</v>
      </c>
      <c r="CA731" t="s">
        <v>683</v>
      </c>
      <c r="CB731">
        <v>162</v>
      </c>
      <c r="CC731">
        <v>33048353</v>
      </c>
      <c r="CD731" t="s">
        <v>95</v>
      </c>
      <c r="CE731" t="s">
        <v>2517</v>
      </c>
      <c r="CF731" t="s">
        <v>36</v>
      </c>
      <c r="CG731" t="s">
        <v>37</v>
      </c>
      <c r="CH731">
        <v>65000000</v>
      </c>
      <c r="CI731">
        <v>2007</v>
      </c>
      <c r="CJ731">
        <v>7.7</v>
      </c>
      <c r="FV731" t="s">
        <v>20258</v>
      </c>
      <c r="FW731">
        <v>96</v>
      </c>
      <c r="FX731">
        <v>3590010</v>
      </c>
      <c r="FY731" t="s">
        <v>10998</v>
      </c>
      <c r="FZ731" t="s">
        <v>20259</v>
      </c>
      <c r="GA731" t="s">
        <v>36</v>
      </c>
      <c r="GB731" t="s">
        <v>55</v>
      </c>
      <c r="GC731">
        <v>2000000</v>
      </c>
      <c r="GD731">
        <v>2015</v>
      </c>
      <c r="GE731">
        <v>6.1</v>
      </c>
      <c r="HC731" t="s">
        <v>1524</v>
      </c>
      <c r="HD731">
        <v>93</v>
      </c>
      <c r="HE731">
        <v>18934858</v>
      </c>
      <c r="HF731" t="s">
        <v>442</v>
      </c>
      <c r="HG731" t="s">
        <v>10254</v>
      </c>
      <c r="HH731" t="s">
        <v>36</v>
      </c>
      <c r="HI731" t="s">
        <v>7985</v>
      </c>
      <c r="HJ731">
        <v>23000000</v>
      </c>
      <c r="HK731">
        <v>2011</v>
      </c>
      <c r="HL731">
        <v>5.8</v>
      </c>
    </row>
    <row r="732" spans="2:220" x14ac:dyDescent="0.2">
      <c r="B732" t="s">
        <v>12938</v>
      </c>
      <c r="C732">
        <v>92</v>
      </c>
      <c r="D732">
        <v>18843314</v>
      </c>
      <c r="E732" t="s">
        <v>11122</v>
      </c>
      <c r="F732" t="s">
        <v>12940</v>
      </c>
      <c r="G732" t="s">
        <v>36</v>
      </c>
      <c r="H732" t="s">
        <v>37</v>
      </c>
      <c r="I732">
        <v>20000000</v>
      </c>
      <c r="J732">
        <v>2006</v>
      </c>
      <c r="K732">
        <v>4.7</v>
      </c>
      <c r="M732" t="s">
        <v>22237</v>
      </c>
      <c r="N732">
        <v>86</v>
      </c>
      <c r="O732">
        <v>5518918</v>
      </c>
      <c r="P732" t="s">
        <v>4797</v>
      </c>
      <c r="Q732" t="s">
        <v>22239</v>
      </c>
      <c r="R732" t="s">
        <v>36</v>
      </c>
      <c r="S732" t="s">
        <v>37</v>
      </c>
      <c r="T732">
        <v>750000</v>
      </c>
      <c r="U732">
        <v>2007</v>
      </c>
      <c r="V732">
        <v>6.9</v>
      </c>
      <c r="AT732" t="s">
        <v>1013</v>
      </c>
      <c r="AU732">
        <v>112</v>
      </c>
      <c r="AV732">
        <v>32357532</v>
      </c>
      <c r="AW732" t="s">
        <v>371</v>
      </c>
      <c r="AX732" t="s">
        <v>8538</v>
      </c>
      <c r="AY732" t="s">
        <v>36</v>
      </c>
      <c r="AZ732" t="s">
        <v>37</v>
      </c>
      <c r="BA732">
        <v>30000000</v>
      </c>
      <c r="BB732">
        <v>2010</v>
      </c>
      <c r="BC732">
        <v>6.7</v>
      </c>
      <c r="BE732" t="s">
        <v>18315</v>
      </c>
      <c r="BF732">
        <v>110</v>
      </c>
      <c r="BG732">
        <v>49413</v>
      </c>
      <c r="BH732" t="s">
        <v>10311</v>
      </c>
      <c r="BI732" t="s">
        <v>18316</v>
      </c>
      <c r="BJ732" t="s">
        <v>7239</v>
      </c>
      <c r="BK732" t="s">
        <v>3857</v>
      </c>
      <c r="BL732">
        <v>35000000</v>
      </c>
      <c r="BM732">
        <v>2006</v>
      </c>
      <c r="BN732">
        <v>7.3</v>
      </c>
      <c r="CA732" t="s">
        <v>3521</v>
      </c>
      <c r="CB732">
        <v>114</v>
      </c>
      <c r="CC732">
        <v>33037754</v>
      </c>
      <c r="CD732" t="s">
        <v>760</v>
      </c>
      <c r="CE732" t="s">
        <v>7208</v>
      </c>
      <c r="CF732" t="s">
        <v>36</v>
      </c>
      <c r="CG732" t="s">
        <v>37</v>
      </c>
      <c r="CH732">
        <v>37000000</v>
      </c>
      <c r="CI732">
        <v>2011</v>
      </c>
      <c r="CJ732">
        <v>6</v>
      </c>
      <c r="FV732" t="s">
        <v>13162</v>
      </c>
      <c r="FW732">
        <v>98</v>
      </c>
      <c r="FX732">
        <v>3525161</v>
      </c>
      <c r="FY732" t="s">
        <v>5175</v>
      </c>
      <c r="FZ732" t="s">
        <v>13164</v>
      </c>
      <c r="GA732" t="s">
        <v>36</v>
      </c>
      <c r="GB732" t="s">
        <v>37</v>
      </c>
      <c r="GD732">
        <v>2007</v>
      </c>
      <c r="GE732">
        <v>5.5</v>
      </c>
      <c r="HC732" t="s">
        <v>5859</v>
      </c>
      <c r="HD732">
        <v>90</v>
      </c>
      <c r="HE732">
        <v>18860403</v>
      </c>
      <c r="HF732" t="s">
        <v>182</v>
      </c>
      <c r="HG732" t="s">
        <v>9846</v>
      </c>
      <c r="HH732" t="s">
        <v>36</v>
      </c>
      <c r="HI732" t="s">
        <v>37</v>
      </c>
      <c r="HJ732">
        <v>25000000</v>
      </c>
      <c r="HK732">
        <v>2011</v>
      </c>
      <c r="HL732">
        <v>4</v>
      </c>
    </row>
    <row r="733" spans="2:220" x14ac:dyDescent="0.2">
      <c r="B733" t="s">
        <v>2064</v>
      </c>
      <c r="C733">
        <v>99</v>
      </c>
      <c r="D733">
        <v>18821279</v>
      </c>
      <c r="E733" t="s">
        <v>3529</v>
      </c>
      <c r="F733" t="s">
        <v>3530</v>
      </c>
      <c r="G733" t="s">
        <v>36</v>
      </c>
      <c r="H733" t="s">
        <v>37</v>
      </c>
      <c r="I733">
        <v>70000000</v>
      </c>
      <c r="J733">
        <v>2014</v>
      </c>
      <c r="K733">
        <v>4.2</v>
      </c>
      <c r="M733" t="s">
        <v>10016</v>
      </c>
      <c r="N733">
        <v>120</v>
      </c>
      <c r="O733">
        <v>5484375</v>
      </c>
      <c r="P733" t="s">
        <v>57</v>
      </c>
      <c r="Q733" t="s">
        <v>15166</v>
      </c>
      <c r="R733" t="s">
        <v>36</v>
      </c>
      <c r="S733" t="s">
        <v>37</v>
      </c>
      <c r="T733">
        <v>10000000</v>
      </c>
      <c r="U733">
        <v>2006</v>
      </c>
      <c r="V733">
        <v>7.3</v>
      </c>
      <c r="AT733" t="s">
        <v>16319</v>
      </c>
      <c r="AU733">
        <v>89</v>
      </c>
      <c r="AV733">
        <v>32333860</v>
      </c>
      <c r="AW733" t="s">
        <v>16321</v>
      </c>
      <c r="AX733" t="s">
        <v>16322</v>
      </c>
      <c r="AY733" t="s">
        <v>7239</v>
      </c>
      <c r="AZ733" t="s">
        <v>3857</v>
      </c>
      <c r="BA733">
        <v>7500000</v>
      </c>
      <c r="BB733">
        <v>1995</v>
      </c>
      <c r="BC733">
        <v>6.7</v>
      </c>
      <c r="BE733" t="s">
        <v>21811</v>
      </c>
      <c r="BF733">
        <v>93</v>
      </c>
      <c r="BG733">
        <v>48430</v>
      </c>
      <c r="BH733" t="s">
        <v>3389</v>
      </c>
      <c r="BI733" t="s">
        <v>21812</v>
      </c>
      <c r="BJ733" t="s">
        <v>36</v>
      </c>
      <c r="BK733" t="s">
        <v>37</v>
      </c>
      <c r="BL733">
        <v>500000</v>
      </c>
      <c r="BM733">
        <v>2010</v>
      </c>
      <c r="BN733">
        <v>6.8</v>
      </c>
      <c r="CA733" t="s">
        <v>14882</v>
      </c>
      <c r="CB733">
        <v>109</v>
      </c>
      <c r="CC733">
        <v>33000000</v>
      </c>
      <c r="CD733" t="s">
        <v>3194</v>
      </c>
      <c r="CE733" t="s">
        <v>14885</v>
      </c>
      <c r="CF733" t="s">
        <v>36</v>
      </c>
      <c r="CG733" t="s">
        <v>37</v>
      </c>
      <c r="CH733">
        <v>10000000</v>
      </c>
      <c r="CI733">
        <v>1985</v>
      </c>
      <c r="CJ733">
        <v>6.9</v>
      </c>
      <c r="FV733" t="s">
        <v>8203</v>
      </c>
      <c r="FW733">
        <v>114</v>
      </c>
      <c r="FX733">
        <v>3519627</v>
      </c>
      <c r="FY733" t="s">
        <v>10422</v>
      </c>
      <c r="FZ733" t="s">
        <v>11383</v>
      </c>
      <c r="GA733" t="s">
        <v>36</v>
      </c>
      <c r="GB733" t="s">
        <v>37</v>
      </c>
      <c r="GC733">
        <v>20000000</v>
      </c>
      <c r="GD733">
        <v>2008</v>
      </c>
      <c r="GE733">
        <v>6.9</v>
      </c>
      <c r="HC733" t="s">
        <v>12938</v>
      </c>
      <c r="HD733">
        <v>92</v>
      </c>
      <c r="HE733">
        <v>18843314</v>
      </c>
      <c r="HF733" t="s">
        <v>11122</v>
      </c>
      <c r="HG733" t="s">
        <v>12940</v>
      </c>
      <c r="HH733" t="s">
        <v>36</v>
      </c>
      <c r="HI733" t="s">
        <v>37</v>
      </c>
      <c r="HJ733">
        <v>20000000</v>
      </c>
      <c r="HK733">
        <v>2006</v>
      </c>
      <c r="HL733">
        <v>4.7</v>
      </c>
    </row>
    <row r="734" spans="2:220" x14ac:dyDescent="0.2">
      <c r="B734" t="s">
        <v>77</v>
      </c>
      <c r="C734">
        <v>107</v>
      </c>
      <c r="D734">
        <v>18636537</v>
      </c>
      <c r="E734" t="s">
        <v>213</v>
      </c>
      <c r="F734" t="s">
        <v>7976</v>
      </c>
      <c r="G734" t="s">
        <v>36</v>
      </c>
      <c r="H734" t="s">
        <v>675</v>
      </c>
      <c r="I734">
        <v>32000000</v>
      </c>
      <c r="J734">
        <v>1995</v>
      </c>
      <c r="K734">
        <v>6.4</v>
      </c>
      <c r="M734" t="s">
        <v>12600</v>
      </c>
      <c r="N734">
        <v>107</v>
      </c>
      <c r="O734">
        <v>5023275</v>
      </c>
      <c r="P734" t="s">
        <v>12709</v>
      </c>
      <c r="Q734" t="s">
        <v>13143</v>
      </c>
      <c r="R734" t="s">
        <v>36</v>
      </c>
      <c r="S734" t="s">
        <v>1463</v>
      </c>
      <c r="T734">
        <v>15000000</v>
      </c>
      <c r="U734">
        <v>2005</v>
      </c>
      <c r="V734">
        <v>7.5</v>
      </c>
      <c r="AT734" t="s">
        <v>19824</v>
      </c>
      <c r="AU734">
        <v>75</v>
      </c>
      <c r="AV734">
        <v>32230907</v>
      </c>
      <c r="AW734" t="s">
        <v>19826</v>
      </c>
      <c r="AX734" t="s">
        <v>19827</v>
      </c>
      <c r="AY734" t="s">
        <v>36</v>
      </c>
      <c r="AZ734" t="s">
        <v>37</v>
      </c>
      <c r="BA734">
        <v>2500000</v>
      </c>
      <c r="BB734">
        <v>2013</v>
      </c>
      <c r="BC734">
        <v>6.7</v>
      </c>
      <c r="BE734" t="s">
        <v>16731</v>
      </c>
      <c r="BF734">
        <v>118</v>
      </c>
      <c r="BG734">
        <v>46451</v>
      </c>
      <c r="BH734" t="s">
        <v>96</v>
      </c>
      <c r="BI734" t="s">
        <v>16732</v>
      </c>
      <c r="BJ734" t="s">
        <v>36</v>
      </c>
      <c r="BK734" t="s">
        <v>37</v>
      </c>
      <c r="BL734">
        <v>7000000</v>
      </c>
      <c r="BM734">
        <v>2010</v>
      </c>
      <c r="BN734">
        <v>6</v>
      </c>
      <c r="CA734" t="s">
        <v>14874</v>
      </c>
      <c r="CB734">
        <v>85</v>
      </c>
      <c r="CC734">
        <v>32983713</v>
      </c>
      <c r="CD734" t="s">
        <v>3881</v>
      </c>
      <c r="CE734" t="s">
        <v>14875</v>
      </c>
      <c r="CF734" t="s">
        <v>36</v>
      </c>
      <c r="CG734" t="s">
        <v>37</v>
      </c>
      <c r="CH734">
        <v>20000000</v>
      </c>
      <c r="CI734">
        <v>2002</v>
      </c>
      <c r="CJ734">
        <v>5.8</v>
      </c>
      <c r="FV734" t="s">
        <v>5048</v>
      </c>
      <c r="FW734">
        <v>109</v>
      </c>
      <c r="FX734">
        <v>3517797</v>
      </c>
      <c r="FY734" t="s">
        <v>8674</v>
      </c>
      <c r="FZ734" t="s">
        <v>8675</v>
      </c>
      <c r="GA734" t="s">
        <v>36</v>
      </c>
      <c r="GB734" t="s">
        <v>1463</v>
      </c>
      <c r="GC734">
        <v>25000000</v>
      </c>
      <c r="GD734">
        <v>2002</v>
      </c>
      <c r="GE734">
        <v>6.6</v>
      </c>
      <c r="HC734" t="s">
        <v>3815</v>
      </c>
      <c r="HD734">
        <v>133</v>
      </c>
      <c r="HE734">
        <v>18653746</v>
      </c>
      <c r="HF734" t="s">
        <v>42</v>
      </c>
      <c r="HG734" t="s">
        <v>7022</v>
      </c>
      <c r="HH734" t="s">
        <v>36</v>
      </c>
      <c r="HI734" t="s">
        <v>3569</v>
      </c>
      <c r="HJ734">
        <v>38000000</v>
      </c>
      <c r="HK734">
        <v>1999</v>
      </c>
      <c r="HL734">
        <v>6.7</v>
      </c>
    </row>
    <row r="735" spans="2:220" x14ac:dyDescent="0.2">
      <c r="B735" t="s">
        <v>6222</v>
      </c>
      <c r="C735">
        <v>102</v>
      </c>
      <c r="D735">
        <v>18600911</v>
      </c>
      <c r="E735" t="s">
        <v>5884</v>
      </c>
      <c r="F735" t="s">
        <v>6224</v>
      </c>
      <c r="G735" t="s">
        <v>36</v>
      </c>
      <c r="H735" t="s">
        <v>37</v>
      </c>
      <c r="I735">
        <v>42000000</v>
      </c>
      <c r="J735">
        <v>2012</v>
      </c>
      <c r="K735">
        <v>6.6</v>
      </c>
      <c r="M735" t="s">
        <v>13809</v>
      </c>
      <c r="N735">
        <v>84</v>
      </c>
      <c r="O735">
        <v>5002310</v>
      </c>
      <c r="P735" t="s">
        <v>371</v>
      </c>
      <c r="Q735" t="s">
        <v>13811</v>
      </c>
      <c r="R735" t="s">
        <v>36</v>
      </c>
      <c r="S735" t="s">
        <v>37</v>
      </c>
      <c r="T735">
        <v>13000000</v>
      </c>
      <c r="U735">
        <v>2001</v>
      </c>
      <c r="V735">
        <v>5.6</v>
      </c>
      <c r="AT735" t="s">
        <v>1322</v>
      </c>
      <c r="AU735">
        <v>97</v>
      </c>
      <c r="AV735">
        <v>32222567</v>
      </c>
      <c r="AW735" t="s">
        <v>4193</v>
      </c>
      <c r="AX735" t="s">
        <v>15835</v>
      </c>
      <c r="AY735" t="s">
        <v>36</v>
      </c>
      <c r="AZ735" t="s">
        <v>37</v>
      </c>
      <c r="BB735">
        <v>1987</v>
      </c>
      <c r="BC735">
        <v>7.2</v>
      </c>
      <c r="BE735" t="s">
        <v>9644</v>
      </c>
      <c r="BF735">
        <v>144</v>
      </c>
      <c r="BG735">
        <v>41229</v>
      </c>
      <c r="BH735" t="s">
        <v>288</v>
      </c>
      <c r="BI735" t="s">
        <v>9645</v>
      </c>
      <c r="BJ735" t="s">
        <v>36</v>
      </c>
      <c r="BK735" t="s">
        <v>1463</v>
      </c>
      <c r="BL735">
        <v>25500000</v>
      </c>
      <c r="BM735">
        <v>2013</v>
      </c>
      <c r="BN735">
        <v>6.5</v>
      </c>
      <c r="CA735" t="s">
        <v>4289</v>
      </c>
      <c r="CB735">
        <v>111</v>
      </c>
      <c r="CC735">
        <v>32940507</v>
      </c>
      <c r="CD735" t="s">
        <v>975</v>
      </c>
      <c r="CE735" t="s">
        <v>4290</v>
      </c>
      <c r="CF735" t="s">
        <v>36</v>
      </c>
      <c r="CG735" t="s">
        <v>37</v>
      </c>
      <c r="CH735">
        <v>60000000</v>
      </c>
      <c r="CI735">
        <v>1998</v>
      </c>
      <c r="CJ735">
        <v>6.1</v>
      </c>
      <c r="FV735" t="s">
        <v>12027</v>
      </c>
      <c r="FW735">
        <v>93</v>
      </c>
      <c r="FX735">
        <v>3500000</v>
      </c>
      <c r="FY735" t="s">
        <v>1330</v>
      </c>
      <c r="FZ735" t="s">
        <v>12029</v>
      </c>
      <c r="GA735" t="s">
        <v>36</v>
      </c>
      <c r="GB735" t="s">
        <v>37</v>
      </c>
      <c r="GC735">
        <v>2700000</v>
      </c>
      <c r="GD735">
        <v>1986</v>
      </c>
      <c r="GE735">
        <v>5.9</v>
      </c>
      <c r="HC735" t="s">
        <v>77</v>
      </c>
      <c r="HD735">
        <v>107</v>
      </c>
      <c r="HE735">
        <v>18636537</v>
      </c>
      <c r="HF735" t="s">
        <v>213</v>
      </c>
      <c r="HG735" t="s">
        <v>7976</v>
      </c>
      <c r="HH735" t="s">
        <v>36</v>
      </c>
      <c r="HI735" t="s">
        <v>675</v>
      </c>
      <c r="HJ735">
        <v>32000000</v>
      </c>
      <c r="HK735">
        <v>1995</v>
      </c>
      <c r="HL735">
        <v>6.4</v>
      </c>
    </row>
    <row r="736" spans="2:220" x14ac:dyDescent="0.2">
      <c r="B736" t="s">
        <v>1737</v>
      </c>
      <c r="C736">
        <v>116</v>
      </c>
      <c r="D736">
        <v>18573791</v>
      </c>
      <c r="E736" t="s">
        <v>1744</v>
      </c>
      <c r="F736" t="s">
        <v>4762</v>
      </c>
      <c r="G736" t="s">
        <v>36</v>
      </c>
      <c r="H736" t="s">
        <v>37</v>
      </c>
      <c r="I736">
        <v>55000000</v>
      </c>
      <c r="J736">
        <v>1996</v>
      </c>
      <c r="K736">
        <v>5.8</v>
      </c>
      <c r="M736" t="s">
        <v>23367</v>
      </c>
      <c r="N736">
        <v>80</v>
      </c>
      <c r="O736">
        <v>5000000</v>
      </c>
      <c r="P736" t="s">
        <v>23370</v>
      </c>
      <c r="Q736" t="s">
        <v>23371</v>
      </c>
      <c r="R736" t="s">
        <v>36</v>
      </c>
      <c r="S736" t="s">
        <v>37</v>
      </c>
      <c r="T736">
        <v>210000</v>
      </c>
      <c r="U736">
        <v>1953</v>
      </c>
      <c r="V736">
        <v>6.7</v>
      </c>
      <c r="AT736" t="s">
        <v>3894</v>
      </c>
      <c r="AU736">
        <v>87</v>
      </c>
      <c r="AV736">
        <v>32178777</v>
      </c>
      <c r="AW736" t="s">
        <v>721</v>
      </c>
      <c r="AX736" t="s">
        <v>3897</v>
      </c>
      <c r="AY736" t="s">
        <v>36</v>
      </c>
      <c r="AZ736" t="s">
        <v>37</v>
      </c>
      <c r="BA736">
        <v>62000000</v>
      </c>
      <c r="BB736">
        <v>2008</v>
      </c>
      <c r="BC736">
        <v>3.8</v>
      </c>
      <c r="BE736" t="s">
        <v>18830</v>
      </c>
      <c r="BF736">
        <v>95</v>
      </c>
      <c r="BG736">
        <v>37606</v>
      </c>
      <c r="BH736" t="s">
        <v>3039</v>
      </c>
      <c r="BI736" t="s">
        <v>18831</v>
      </c>
      <c r="BJ736" t="s">
        <v>36</v>
      </c>
      <c r="BK736" t="s">
        <v>266</v>
      </c>
      <c r="BL736">
        <v>3500000</v>
      </c>
      <c r="BM736">
        <v>2009</v>
      </c>
      <c r="BN736">
        <v>6.8</v>
      </c>
      <c r="CA736" t="s">
        <v>4289</v>
      </c>
      <c r="CB736">
        <v>111</v>
      </c>
      <c r="CC736">
        <v>32940507</v>
      </c>
      <c r="CD736" t="s">
        <v>975</v>
      </c>
      <c r="CE736" t="s">
        <v>4290</v>
      </c>
      <c r="CF736" t="s">
        <v>36</v>
      </c>
      <c r="CG736" t="s">
        <v>37</v>
      </c>
      <c r="CH736">
        <v>60000000</v>
      </c>
      <c r="CI736">
        <v>1998</v>
      </c>
      <c r="CJ736">
        <v>6.1</v>
      </c>
      <c r="FV736" t="s">
        <v>20954</v>
      </c>
      <c r="FW736">
        <v>104</v>
      </c>
      <c r="FX736">
        <v>3447339</v>
      </c>
      <c r="FY736" t="s">
        <v>1663</v>
      </c>
      <c r="FZ736" t="s">
        <v>20955</v>
      </c>
      <c r="GA736" t="s">
        <v>36</v>
      </c>
      <c r="GB736" t="s">
        <v>37</v>
      </c>
      <c r="GC736">
        <v>1500000</v>
      </c>
      <c r="GD736">
        <v>2013</v>
      </c>
      <c r="GE736">
        <v>5.8</v>
      </c>
      <c r="HC736" t="s">
        <v>6222</v>
      </c>
      <c r="HD736">
        <v>102</v>
      </c>
      <c r="HE736">
        <v>18600911</v>
      </c>
      <c r="HF736" t="s">
        <v>5884</v>
      </c>
      <c r="HG736" t="s">
        <v>6224</v>
      </c>
      <c r="HH736" t="s">
        <v>36</v>
      </c>
      <c r="HI736" t="s">
        <v>37</v>
      </c>
      <c r="HJ736">
        <v>42000000</v>
      </c>
      <c r="HK736">
        <v>2012</v>
      </c>
      <c r="HL736">
        <v>6.6</v>
      </c>
    </row>
    <row r="737" spans="2:220" x14ac:dyDescent="0.2">
      <c r="B737" t="s">
        <v>8512</v>
      </c>
      <c r="C737">
        <v>94</v>
      </c>
      <c r="D737">
        <v>18500966</v>
      </c>
      <c r="E737" t="s">
        <v>1970</v>
      </c>
      <c r="F737" t="s">
        <v>8514</v>
      </c>
      <c r="G737" t="s">
        <v>36</v>
      </c>
      <c r="H737" t="s">
        <v>37</v>
      </c>
      <c r="I737">
        <v>30000000</v>
      </c>
      <c r="J737">
        <v>2006</v>
      </c>
      <c r="K737">
        <v>4.4000000000000004</v>
      </c>
      <c r="M737" t="s">
        <v>6635</v>
      </c>
      <c r="N737">
        <v>93</v>
      </c>
      <c r="O737">
        <v>4835968</v>
      </c>
      <c r="P737" t="s">
        <v>1814</v>
      </c>
      <c r="Q737" t="s">
        <v>6822</v>
      </c>
      <c r="R737" t="s">
        <v>36</v>
      </c>
      <c r="S737" t="s">
        <v>55</v>
      </c>
      <c r="T737">
        <v>40000000</v>
      </c>
      <c r="U737">
        <v>2002</v>
      </c>
      <c r="V737">
        <v>4.5</v>
      </c>
      <c r="AT737" t="s">
        <v>4216</v>
      </c>
      <c r="AU737">
        <v>96</v>
      </c>
      <c r="AV737">
        <v>32122249</v>
      </c>
      <c r="AW737" t="s">
        <v>1744</v>
      </c>
      <c r="AX737" t="s">
        <v>4282</v>
      </c>
      <c r="AY737" t="s">
        <v>36</v>
      </c>
      <c r="AZ737" t="s">
        <v>37</v>
      </c>
      <c r="BA737">
        <v>60000000</v>
      </c>
      <c r="BB737">
        <v>2002</v>
      </c>
      <c r="BC737">
        <v>5.9</v>
      </c>
      <c r="BE737" t="s">
        <v>485</v>
      </c>
      <c r="BF737">
        <v>112</v>
      </c>
      <c r="BG737">
        <v>32645</v>
      </c>
      <c r="BH737" t="s">
        <v>1744</v>
      </c>
      <c r="BI737" t="s">
        <v>6678</v>
      </c>
      <c r="BJ737" t="s">
        <v>36</v>
      </c>
      <c r="BK737" t="s">
        <v>37</v>
      </c>
      <c r="BL737">
        <v>500000</v>
      </c>
      <c r="BM737">
        <v>1973</v>
      </c>
      <c r="BN737">
        <v>7.4</v>
      </c>
      <c r="CA737" t="s">
        <v>497</v>
      </c>
      <c r="CB737">
        <v>114</v>
      </c>
      <c r="CC737">
        <v>32885565</v>
      </c>
      <c r="CD737" t="s">
        <v>1782</v>
      </c>
      <c r="CE737" t="s">
        <v>2823</v>
      </c>
      <c r="CF737" t="s">
        <v>36</v>
      </c>
      <c r="CG737" t="s">
        <v>37</v>
      </c>
      <c r="CH737">
        <v>80000000</v>
      </c>
      <c r="CI737">
        <v>1996</v>
      </c>
      <c r="CJ737">
        <v>5.8</v>
      </c>
      <c r="FV737" t="s">
        <v>16137</v>
      </c>
      <c r="FW737">
        <v>90</v>
      </c>
      <c r="FX737">
        <v>3442820</v>
      </c>
      <c r="FY737" t="s">
        <v>2617</v>
      </c>
      <c r="FZ737" t="s">
        <v>16139</v>
      </c>
      <c r="GA737" t="s">
        <v>36</v>
      </c>
      <c r="GB737" t="s">
        <v>37</v>
      </c>
      <c r="GC737">
        <v>8000000</v>
      </c>
      <c r="GD737">
        <v>2015</v>
      </c>
      <c r="GE737">
        <v>7.3</v>
      </c>
      <c r="HC737" t="s">
        <v>1737</v>
      </c>
      <c r="HD737">
        <v>116</v>
      </c>
      <c r="HE737">
        <v>18573791</v>
      </c>
      <c r="HF737" t="s">
        <v>1744</v>
      </c>
      <c r="HG737" t="s">
        <v>4762</v>
      </c>
      <c r="HH737" t="s">
        <v>36</v>
      </c>
      <c r="HI737" t="s">
        <v>37</v>
      </c>
      <c r="HJ737">
        <v>55000000</v>
      </c>
      <c r="HK737">
        <v>1996</v>
      </c>
      <c r="HL737">
        <v>5.8</v>
      </c>
    </row>
    <row r="738" spans="2:220" x14ac:dyDescent="0.2">
      <c r="B738" t="s">
        <v>5406</v>
      </c>
      <c r="C738">
        <v>110</v>
      </c>
      <c r="D738">
        <v>18472363</v>
      </c>
      <c r="E738" t="s">
        <v>331</v>
      </c>
      <c r="F738" t="s">
        <v>5407</v>
      </c>
      <c r="G738" t="s">
        <v>36</v>
      </c>
      <c r="H738" t="s">
        <v>37</v>
      </c>
      <c r="I738">
        <v>50000000</v>
      </c>
      <c r="J738">
        <v>2005</v>
      </c>
      <c r="K738">
        <v>5.8</v>
      </c>
      <c r="M738" t="s">
        <v>16622</v>
      </c>
      <c r="N738">
        <v>113</v>
      </c>
      <c r="O738">
        <v>4720371</v>
      </c>
      <c r="P738" t="s">
        <v>255</v>
      </c>
      <c r="Q738" t="s">
        <v>16624</v>
      </c>
      <c r="R738" t="s">
        <v>36</v>
      </c>
      <c r="S738" t="s">
        <v>37</v>
      </c>
      <c r="T738">
        <v>7000000</v>
      </c>
      <c r="U738">
        <v>2001</v>
      </c>
      <c r="V738">
        <v>6.5</v>
      </c>
      <c r="AT738" t="s">
        <v>4589</v>
      </c>
      <c r="AU738">
        <v>94</v>
      </c>
      <c r="AV738">
        <v>32095318</v>
      </c>
      <c r="AW738" t="s">
        <v>802</v>
      </c>
      <c r="AX738" t="s">
        <v>8434</v>
      </c>
      <c r="AY738" t="s">
        <v>36</v>
      </c>
      <c r="AZ738" t="s">
        <v>37</v>
      </c>
      <c r="BA738">
        <v>45000000</v>
      </c>
      <c r="BB738">
        <v>2001</v>
      </c>
      <c r="BC738">
        <v>5.5</v>
      </c>
      <c r="BE738" t="s">
        <v>13265</v>
      </c>
      <c r="BF738">
        <v>90</v>
      </c>
      <c r="BG738">
        <v>28870</v>
      </c>
      <c r="BH738" t="s">
        <v>442</v>
      </c>
      <c r="BI738" t="s">
        <v>13266</v>
      </c>
      <c r="BJ738" t="s">
        <v>36</v>
      </c>
      <c r="BK738" t="s">
        <v>37</v>
      </c>
      <c r="BL738">
        <v>15000000</v>
      </c>
      <c r="BM738">
        <v>2011</v>
      </c>
      <c r="BN738">
        <v>5.0999999999999996</v>
      </c>
      <c r="CA738" t="s">
        <v>2783</v>
      </c>
      <c r="CB738">
        <v>102</v>
      </c>
      <c r="CC738">
        <v>32853640</v>
      </c>
      <c r="CD738" t="s">
        <v>1181</v>
      </c>
      <c r="CE738" t="s">
        <v>6608</v>
      </c>
      <c r="CF738" t="s">
        <v>36</v>
      </c>
      <c r="CG738" t="s">
        <v>37</v>
      </c>
      <c r="CH738">
        <v>40000000</v>
      </c>
      <c r="CI738">
        <v>2008</v>
      </c>
      <c r="CJ738">
        <v>5.7</v>
      </c>
      <c r="FV738" t="s">
        <v>17808</v>
      </c>
      <c r="FW738">
        <v>112</v>
      </c>
      <c r="FX738">
        <v>3432342</v>
      </c>
      <c r="FY738" t="s">
        <v>12615</v>
      </c>
      <c r="FZ738" t="s">
        <v>17810</v>
      </c>
      <c r="GA738" t="s">
        <v>1462</v>
      </c>
      <c r="GB738" t="s">
        <v>266</v>
      </c>
      <c r="GC738">
        <v>6000000</v>
      </c>
      <c r="GD738">
        <v>2003</v>
      </c>
      <c r="GE738">
        <v>7.7</v>
      </c>
      <c r="HC738" t="s">
        <v>8512</v>
      </c>
      <c r="HD738">
        <v>94</v>
      </c>
      <c r="HE738">
        <v>18500966</v>
      </c>
      <c r="HF738" t="s">
        <v>1970</v>
      </c>
      <c r="HG738" t="s">
        <v>8514</v>
      </c>
      <c r="HH738" t="s">
        <v>36</v>
      </c>
      <c r="HI738" t="s">
        <v>37</v>
      </c>
      <c r="HJ738">
        <v>30000000</v>
      </c>
      <c r="HK738">
        <v>2006</v>
      </c>
      <c r="HL738">
        <v>4.4000000000000004</v>
      </c>
    </row>
    <row r="739" spans="2:220" x14ac:dyDescent="0.2">
      <c r="B739" t="s">
        <v>4349</v>
      </c>
      <c r="C739">
        <v>131</v>
      </c>
      <c r="D739">
        <v>18208078</v>
      </c>
      <c r="E739" t="s">
        <v>377</v>
      </c>
      <c r="F739" t="s">
        <v>4350</v>
      </c>
      <c r="G739" t="s">
        <v>36</v>
      </c>
      <c r="H739" t="s">
        <v>37</v>
      </c>
      <c r="I739">
        <v>60000000</v>
      </c>
      <c r="J739">
        <v>2001</v>
      </c>
      <c r="K739">
        <v>6.9</v>
      </c>
      <c r="M739" t="s">
        <v>7776</v>
      </c>
      <c r="N739">
        <v>119</v>
      </c>
      <c r="O739">
        <v>4710455</v>
      </c>
      <c r="P739" t="s">
        <v>57</v>
      </c>
      <c r="Q739" t="s">
        <v>10189</v>
      </c>
      <c r="R739" t="s">
        <v>674</v>
      </c>
      <c r="S739" t="s">
        <v>675</v>
      </c>
      <c r="T739">
        <v>24000000</v>
      </c>
      <c r="U739">
        <v>2004</v>
      </c>
      <c r="V739">
        <v>8.1999999999999993</v>
      </c>
      <c r="AT739" t="s">
        <v>6798</v>
      </c>
      <c r="AU739">
        <v>88</v>
      </c>
      <c r="AV739">
        <v>32014289</v>
      </c>
      <c r="AW739" t="s">
        <v>10881</v>
      </c>
      <c r="AX739" t="s">
        <v>10882</v>
      </c>
      <c r="AY739" t="s">
        <v>36</v>
      </c>
      <c r="AZ739" t="s">
        <v>37</v>
      </c>
      <c r="BA739">
        <v>20000000</v>
      </c>
      <c r="BB739">
        <v>2013</v>
      </c>
      <c r="BC739">
        <v>3.5</v>
      </c>
      <c r="BE739" t="s">
        <v>20861</v>
      </c>
      <c r="BF739">
        <v>123</v>
      </c>
      <c r="BG739">
        <v>26893</v>
      </c>
      <c r="BH739" t="s">
        <v>6661</v>
      </c>
      <c r="BI739" t="s">
        <v>20863</v>
      </c>
      <c r="BJ739" t="s">
        <v>1462</v>
      </c>
      <c r="BK739" t="s">
        <v>1463</v>
      </c>
      <c r="BL739">
        <v>1600000</v>
      </c>
      <c r="BM739">
        <v>1969</v>
      </c>
      <c r="BN739">
        <v>7.2</v>
      </c>
      <c r="CA739" t="s">
        <v>5312</v>
      </c>
      <c r="CB739">
        <v>117</v>
      </c>
      <c r="CC739">
        <v>32800000</v>
      </c>
      <c r="CD739" t="s">
        <v>1373</v>
      </c>
      <c r="CE739" t="s">
        <v>5315</v>
      </c>
      <c r="CF739" t="s">
        <v>36</v>
      </c>
      <c r="CG739" t="s">
        <v>37</v>
      </c>
      <c r="CH739">
        <v>40000000</v>
      </c>
      <c r="CI739">
        <v>1996</v>
      </c>
      <c r="CJ739">
        <v>4.3</v>
      </c>
      <c r="FV739" t="s">
        <v>11181</v>
      </c>
      <c r="FW739">
        <v>114</v>
      </c>
      <c r="FX739">
        <v>3420871</v>
      </c>
      <c r="FY739" t="s">
        <v>3831</v>
      </c>
      <c r="FZ739" t="s">
        <v>15699</v>
      </c>
      <c r="GA739" t="s">
        <v>36</v>
      </c>
      <c r="GB739" t="s">
        <v>37</v>
      </c>
      <c r="GD739">
        <v>2006</v>
      </c>
      <c r="GE739">
        <v>7.4</v>
      </c>
      <c r="HC739" t="s">
        <v>5406</v>
      </c>
      <c r="HD739">
        <v>110</v>
      </c>
      <c r="HE739">
        <v>18472363</v>
      </c>
      <c r="HF739" t="s">
        <v>331</v>
      </c>
      <c r="HG739" t="s">
        <v>5407</v>
      </c>
      <c r="HH739" t="s">
        <v>36</v>
      </c>
      <c r="HI739" t="s">
        <v>37</v>
      </c>
      <c r="HJ739">
        <v>50000000</v>
      </c>
      <c r="HK739">
        <v>2005</v>
      </c>
      <c r="HL739">
        <v>5.8</v>
      </c>
    </row>
    <row r="740" spans="2:220" x14ac:dyDescent="0.2">
      <c r="B740" t="s">
        <v>3776</v>
      </c>
      <c r="C740">
        <v>118</v>
      </c>
      <c r="D740">
        <v>17609982</v>
      </c>
      <c r="E740" t="s">
        <v>333</v>
      </c>
      <c r="F740" t="s">
        <v>7596</v>
      </c>
      <c r="G740" t="s">
        <v>36</v>
      </c>
      <c r="H740" t="s">
        <v>37</v>
      </c>
      <c r="I740">
        <v>35000000</v>
      </c>
      <c r="J740">
        <v>2013</v>
      </c>
      <c r="K740">
        <v>6.2</v>
      </c>
      <c r="M740" t="s">
        <v>4227</v>
      </c>
      <c r="N740">
        <v>106</v>
      </c>
      <c r="O740">
        <v>4581222</v>
      </c>
      <c r="P740" t="s">
        <v>20238</v>
      </c>
      <c r="Q740" t="s">
        <v>20239</v>
      </c>
      <c r="R740" t="s">
        <v>36</v>
      </c>
      <c r="S740" t="s">
        <v>55</v>
      </c>
      <c r="U740">
        <v>2003</v>
      </c>
      <c r="V740">
        <v>8.1</v>
      </c>
      <c r="AT740" t="s">
        <v>16485</v>
      </c>
      <c r="AU740">
        <v>112</v>
      </c>
      <c r="AV740">
        <v>31973840</v>
      </c>
      <c r="AW740" t="s">
        <v>313</v>
      </c>
      <c r="AX740" t="s">
        <v>16487</v>
      </c>
      <c r="AY740" t="s">
        <v>36</v>
      </c>
      <c r="AZ740" t="s">
        <v>765</v>
      </c>
      <c r="BB740">
        <v>2008</v>
      </c>
      <c r="BC740">
        <v>7.2</v>
      </c>
      <c r="BE740" t="s">
        <v>1737</v>
      </c>
      <c r="BF740">
        <v>114</v>
      </c>
      <c r="BG740">
        <v>26871</v>
      </c>
      <c r="BH740" t="s">
        <v>338</v>
      </c>
      <c r="BI740" t="s">
        <v>2240</v>
      </c>
      <c r="BJ740" t="s">
        <v>36</v>
      </c>
      <c r="BK740" t="s">
        <v>765</v>
      </c>
      <c r="BL740">
        <v>92000000</v>
      </c>
      <c r="BM740">
        <v>2001</v>
      </c>
      <c r="BN740">
        <v>7</v>
      </c>
      <c r="CA740" t="s">
        <v>3692</v>
      </c>
      <c r="CB740">
        <v>129</v>
      </c>
      <c r="CC740">
        <v>32741596</v>
      </c>
      <c r="CD740" t="s">
        <v>1155</v>
      </c>
      <c r="CE740" t="s">
        <v>5323</v>
      </c>
      <c r="CF740" t="s">
        <v>36</v>
      </c>
      <c r="CG740" t="s">
        <v>37</v>
      </c>
      <c r="CH740">
        <v>50000000</v>
      </c>
      <c r="CI740">
        <v>2010</v>
      </c>
      <c r="CJ740">
        <v>6.5</v>
      </c>
      <c r="FV740" t="s">
        <v>23205</v>
      </c>
      <c r="FW740">
        <v>90</v>
      </c>
      <c r="FX740">
        <v>3388210</v>
      </c>
      <c r="FY740" t="s">
        <v>345</v>
      </c>
      <c r="FZ740" t="s">
        <v>23207</v>
      </c>
      <c r="GA740" t="s">
        <v>36</v>
      </c>
      <c r="GB740" t="s">
        <v>37</v>
      </c>
      <c r="GC740">
        <v>250000</v>
      </c>
      <c r="GD740">
        <v>2011</v>
      </c>
      <c r="GE740">
        <v>6.7</v>
      </c>
      <c r="HC740" t="s">
        <v>5287</v>
      </c>
      <c r="HD740">
        <v>94</v>
      </c>
      <c r="HE740">
        <v>18329466</v>
      </c>
      <c r="HF740" t="s">
        <v>78</v>
      </c>
      <c r="HG740" t="s">
        <v>11873</v>
      </c>
      <c r="HH740" t="s">
        <v>36</v>
      </c>
      <c r="HI740" t="s">
        <v>37</v>
      </c>
      <c r="HJ740">
        <v>18000000</v>
      </c>
      <c r="HK740">
        <v>2010</v>
      </c>
      <c r="HL740">
        <v>7.6</v>
      </c>
    </row>
    <row r="741" spans="2:220" x14ac:dyDescent="0.2">
      <c r="B741" t="s">
        <v>2857</v>
      </c>
      <c r="C741">
        <v>177</v>
      </c>
      <c r="D741">
        <v>17593391</v>
      </c>
      <c r="E741" t="s">
        <v>2017</v>
      </c>
      <c r="F741" t="s">
        <v>2859</v>
      </c>
      <c r="G741" t="s">
        <v>36</v>
      </c>
      <c r="H741" t="s">
        <v>37</v>
      </c>
      <c r="I741">
        <v>80000000</v>
      </c>
      <c r="J741">
        <v>1997</v>
      </c>
      <c r="K741">
        <v>6</v>
      </c>
      <c r="M741" t="s">
        <v>4406</v>
      </c>
      <c r="N741">
        <v>156</v>
      </c>
      <c r="O741">
        <v>4535117</v>
      </c>
      <c r="P741" t="s">
        <v>333</v>
      </c>
      <c r="Q741" t="s">
        <v>4408</v>
      </c>
      <c r="R741" t="s">
        <v>36</v>
      </c>
      <c r="S741" t="s">
        <v>765</v>
      </c>
      <c r="T741">
        <v>60000000</v>
      </c>
      <c r="U741">
        <v>2007</v>
      </c>
      <c r="V741">
        <v>3.8</v>
      </c>
      <c r="AT741" t="s">
        <v>7062</v>
      </c>
      <c r="AU741">
        <v>82</v>
      </c>
      <c r="AV741">
        <v>31768374</v>
      </c>
      <c r="AW741" t="s">
        <v>428</v>
      </c>
      <c r="AX741" t="s">
        <v>9119</v>
      </c>
      <c r="AY741" t="s">
        <v>36</v>
      </c>
      <c r="AZ741" t="s">
        <v>37</v>
      </c>
      <c r="BA741">
        <v>27000000</v>
      </c>
      <c r="BB741">
        <v>1999</v>
      </c>
      <c r="BC741">
        <v>5.6</v>
      </c>
      <c r="BE741" t="s">
        <v>18367</v>
      </c>
      <c r="BF741">
        <v>112</v>
      </c>
      <c r="BG741">
        <v>26345</v>
      </c>
      <c r="BH741" t="s">
        <v>592</v>
      </c>
      <c r="BI741" t="s">
        <v>18368</v>
      </c>
      <c r="BJ741" t="s">
        <v>36</v>
      </c>
      <c r="BK741" t="s">
        <v>55</v>
      </c>
      <c r="BL741">
        <v>3000000</v>
      </c>
      <c r="BM741">
        <v>2012</v>
      </c>
      <c r="BN741">
        <v>6.1</v>
      </c>
      <c r="CA741" t="s">
        <v>6837</v>
      </c>
      <c r="CB741">
        <v>98</v>
      </c>
      <c r="CC741">
        <v>32701088</v>
      </c>
      <c r="CD741" t="s">
        <v>7962</v>
      </c>
      <c r="CE741" t="s">
        <v>7963</v>
      </c>
      <c r="CF741" t="s">
        <v>36</v>
      </c>
      <c r="CG741" t="s">
        <v>37</v>
      </c>
      <c r="CH741">
        <v>32000000</v>
      </c>
      <c r="CI741">
        <v>2005</v>
      </c>
      <c r="CJ741">
        <v>6.9</v>
      </c>
      <c r="FV741" t="s">
        <v>13179</v>
      </c>
      <c r="FW741">
        <v>104</v>
      </c>
      <c r="FX741">
        <v>3386698</v>
      </c>
      <c r="FY741" t="s">
        <v>695</v>
      </c>
      <c r="FZ741" t="s">
        <v>21635</v>
      </c>
      <c r="GA741" t="s">
        <v>36</v>
      </c>
      <c r="GB741" t="s">
        <v>37</v>
      </c>
      <c r="GC741">
        <v>1000000</v>
      </c>
      <c r="GD741">
        <v>1998</v>
      </c>
      <c r="GE741">
        <v>6.7</v>
      </c>
      <c r="HC741" t="s">
        <v>14959</v>
      </c>
      <c r="HD741">
        <v>123</v>
      </c>
      <c r="HE741">
        <v>18272447</v>
      </c>
      <c r="HF741" t="s">
        <v>13080</v>
      </c>
      <c r="HG741" t="s">
        <v>14960</v>
      </c>
      <c r="HH741" t="s">
        <v>36</v>
      </c>
      <c r="HI741" t="s">
        <v>37</v>
      </c>
      <c r="HJ741">
        <v>10000000</v>
      </c>
      <c r="HK741">
        <v>1993</v>
      </c>
      <c r="HL741">
        <v>5.9</v>
      </c>
    </row>
    <row r="742" spans="2:220" x14ac:dyDescent="0.2">
      <c r="B742" t="s">
        <v>2873</v>
      </c>
      <c r="C742">
        <v>106</v>
      </c>
      <c r="D742">
        <v>17473245</v>
      </c>
      <c r="E742" t="s">
        <v>2875</v>
      </c>
      <c r="F742" t="s">
        <v>2876</v>
      </c>
      <c r="G742" t="s">
        <v>36</v>
      </c>
      <c r="H742" t="s">
        <v>37</v>
      </c>
      <c r="I742">
        <v>70000000</v>
      </c>
      <c r="J742">
        <v>2000</v>
      </c>
      <c r="K742">
        <v>5.7</v>
      </c>
      <c r="M742" t="s">
        <v>311</v>
      </c>
      <c r="N742">
        <v>127</v>
      </c>
      <c r="O742">
        <v>4426297</v>
      </c>
      <c r="P742" t="s">
        <v>563</v>
      </c>
      <c r="Q742" t="s">
        <v>4412</v>
      </c>
      <c r="R742" t="s">
        <v>36</v>
      </c>
      <c r="S742" t="s">
        <v>37</v>
      </c>
      <c r="T742">
        <v>35000000</v>
      </c>
      <c r="U742">
        <v>2003</v>
      </c>
      <c r="V742">
        <v>6.5</v>
      </c>
      <c r="AT742" t="s">
        <v>12500</v>
      </c>
      <c r="AU742">
        <v>90</v>
      </c>
      <c r="AV742">
        <v>31585300</v>
      </c>
      <c r="AW742" t="s">
        <v>44</v>
      </c>
      <c r="AX742" t="s">
        <v>12832</v>
      </c>
      <c r="AY742" t="s">
        <v>36</v>
      </c>
      <c r="AZ742" t="s">
        <v>37</v>
      </c>
      <c r="BA742">
        <v>15000000</v>
      </c>
      <c r="BB742">
        <v>2005</v>
      </c>
      <c r="BC742">
        <v>6.1</v>
      </c>
      <c r="BE742" t="s">
        <v>22250</v>
      </c>
      <c r="BF742">
        <v>95</v>
      </c>
      <c r="BG742">
        <v>26297</v>
      </c>
      <c r="BH742" t="s">
        <v>16520</v>
      </c>
      <c r="BI742" t="s">
        <v>22251</v>
      </c>
      <c r="BJ742" t="s">
        <v>36</v>
      </c>
      <c r="BK742" t="s">
        <v>55</v>
      </c>
      <c r="BL742">
        <v>500000</v>
      </c>
      <c r="BM742">
        <v>2011</v>
      </c>
      <c r="BN742">
        <v>6.3</v>
      </c>
      <c r="CA742" t="s">
        <v>5009</v>
      </c>
      <c r="CB742">
        <v>115</v>
      </c>
      <c r="CC742">
        <v>32662299</v>
      </c>
      <c r="CD742" t="s">
        <v>3488</v>
      </c>
      <c r="CE742" t="s">
        <v>10112</v>
      </c>
      <c r="CF742" t="s">
        <v>36</v>
      </c>
      <c r="CG742" t="s">
        <v>37</v>
      </c>
      <c r="CH742">
        <v>24000000</v>
      </c>
      <c r="CI742">
        <v>2000</v>
      </c>
      <c r="CJ742">
        <v>6.9</v>
      </c>
      <c r="FV742" t="s">
        <v>16366</v>
      </c>
      <c r="FW742">
        <v>118</v>
      </c>
      <c r="FX742">
        <v>3347439</v>
      </c>
      <c r="FY742" t="s">
        <v>16367</v>
      </c>
      <c r="FZ742" t="s">
        <v>16368</v>
      </c>
      <c r="GA742" t="s">
        <v>36</v>
      </c>
      <c r="GB742" t="s">
        <v>37</v>
      </c>
      <c r="GC742">
        <v>7500000</v>
      </c>
      <c r="GD742">
        <v>2004</v>
      </c>
      <c r="GE742">
        <v>6.9</v>
      </c>
      <c r="HC742" t="s">
        <v>4349</v>
      </c>
      <c r="HD742">
        <v>131</v>
      </c>
      <c r="HE742">
        <v>18208078</v>
      </c>
      <c r="HF742" t="s">
        <v>377</v>
      </c>
      <c r="HG742" t="s">
        <v>4350</v>
      </c>
      <c r="HH742" t="s">
        <v>36</v>
      </c>
      <c r="HI742" t="s">
        <v>37</v>
      </c>
      <c r="HJ742">
        <v>60000000</v>
      </c>
      <c r="HK742">
        <v>2001</v>
      </c>
      <c r="HL742">
        <v>6.9</v>
      </c>
    </row>
    <row r="743" spans="2:220" x14ac:dyDescent="0.2">
      <c r="B743" t="s">
        <v>5928</v>
      </c>
      <c r="C743">
        <v>100</v>
      </c>
      <c r="D743">
        <v>17300889</v>
      </c>
      <c r="E743" t="s">
        <v>585</v>
      </c>
      <c r="F743" t="s">
        <v>5929</v>
      </c>
      <c r="G743" t="s">
        <v>36</v>
      </c>
      <c r="H743" t="s">
        <v>368</v>
      </c>
      <c r="I743">
        <v>45000000</v>
      </c>
      <c r="J743">
        <v>1996</v>
      </c>
      <c r="K743">
        <v>4.9000000000000004</v>
      </c>
      <c r="M743" t="s">
        <v>3120</v>
      </c>
      <c r="N743">
        <v>109</v>
      </c>
      <c r="O743">
        <v>4250320</v>
      </c>
      <c r="P743" t="s">
        <v>11864</v>
      </c>
      <c r="Q743" t="s">
        <v>11865</v>
      </c>
      <c r="R743" t="s">
        <v>36</v>
      </c>
      <c r="S743" t="s">
        <v>37</v>
      </c>
      <c r="T743">
        <v>18000000</v>
      </c>
      <c r="U743">
        <v>1985</v>
      </c>
      <c r="V743">
        <v>6.8</v>
      </c>
      <c r="AT743" t="s">
        <v>10970</v>
      </c>
      <c r="AU743">
        <v>104</v>
      </c>
      <c r="AV743">
        <v>31584722</v>
      </c>
      <c r="AW743" t="s">
        <v>709</v>
      </c>
      <c r="AX743" t="s">
        <v>10971</v>
      </c>
      <c r="AY743" t="s">
        <v>36</v>
      </c>
      <c r="AZ743" t="s">
        <v>37</v>
      </c>
      <c r="BA743">
        <v>20000000</v>
      </c>
      <c r="BB743">
        <v>2010</v>
      </c>
      <c r="BC743">
        <v>6.4</v>
      </c>
      <c r="BE743" t="s">
        <v>16242</v>
      </c>
      <c r="BF743">
        <v>102</v>
      </c>
      <c r="BG743">
        <v>23106</v>
      </c>
      <c r="BH743" t="s">
        <v>2295</v>
      </c>
      <c r="BI743" t="s">
        <v>16244</v>
      </c>
      <c r="BJ743" t="s">
        <v>36</v>
      </c>
      <c r="BK743" t="s">
        <v>7088</v>
      </c>
      <c r="BL743">
        <v>50000000</v>
      </c>
      <c r="BM743">
        <v>2004</v>
      </c>
      <c r="BN743">
        <v>6.6</v>
      </c>
      <c r="CA743" t="s">
        <v>4617</v>
      </c>
      <c r="CB743">
        <v>106</v>
      </c>
      <c r="CC743">
        <v>32645546</v>
      </c>
      <c r="CD743" t="s">
        <v>7510</v>
      </c>
      <c r="CE743" t="s">
        <v>12871</v>
      </c>
      <c r="CF743" t="s">
        <v>36</v>
      </c>
      <c r="CG743" t="s">
        <v>37</v>
      </c>
      <c r="CH743">
        <v>14000000</v>
      </c>
      <c r="CI743">
        <v>2005</v>
      </c>
      <c r="CJ743">
        <v>6.4</v>
      </c>
      <c r="FV743" t="s">
        <v>4001</v>
      </c>
      <c r="FW743">
        <v>98</v>
      </c>
      <c r="FX743">
        <v>3247816</v>
      </c>
      <c r="FY743" t="s">
        <v>760</v>
      </c>
      <c r="FZ743" t="s">
        <v>13168</v>
      </c>
      <c r="GA743" t="s">
        <v>36</v>
      </c>
      <c r="GB743" t="s">
        <v>37</v>
      </c>
      <c r="GC743">
        <v>22000000</v>
      </c>
      <c r="GD743">
        <v>2010</v>
      </c>
      <c r="GE743">
        <v>6.3</v>
      </c>
      <c r="HC743" t="s">
        <v>21535</v>
      </c>
      <c r="HD743">
        <v>86</v>
      </c>
      <c r="HE743">
        <v>18112929</v>
      </c>
      <c r="HF743" t="s">
        <v>2169</v>
      </c>
      <c r="HG743" t="s">
        <v>21536</v>
      </c>
      <c r="HH743" t="s">
        <v>36</v>
      </c>
      <c r="HI743" t="s">
        <v>37</v>
      </c>
      <c r="HJ743">
        <v>1000000</v>
      </c>
      <c r="HK743">
        <v>2012</v>
      </c>
      <c r="HL743">
        <v>5</v>
      </c>
    </row>
    <row r="744" spans="2:220" x14ac:dyDescent="0.2">
      <c r="B744" t="s">
        <v>8532</v>
      </c>
      <c r="C744">
        <v>99</v>
      </c>
      <c r="D744">
        <v>17266505</v>
      </c>
      <c r="E744" t="s">
        <v>98</v>
      </c>
      <c r="F744" t="s">
        <v>8535</v>
      </c>
      <c r="G744" t="s">
        <v>36</v>
      </c>
      <c r="H744" t="s">
        <v>37</v>
      </c>
      <c r="I744">
        <v>30000000</v>
      </c>
      <c r="J744">
        <v>2002</v>
      </c>
      <c r="K744">
        <v>5.4</v>
      </c>
      <c r="M744" t="s">
        <v>14702</v>
      </c>
      <c r="N744">
        <v>128</v>
      </c>
      <c r="O744">
        <v>4018695</v>
      </c>
      <c r="P744" t="s">
        <v>14704</v>
      </c>
      <c r="Q744" t="s">
        <v>15897</v>
      </c>
      <c r="R744" t="s">
        <v>5609</v>
      </c>
      <c r="S744" t="s">
        <v>5610</v>
      </c>
      <c r="T744">
        <v>12000000</v>
      </c>
      <c r="U744">
        <v>2010</v>
      </c>
      <c r="V744">
        <v>8</v>
      </c>
      <c r="AT744" t="s">
        <v>2451</v>
      </c>
      <c r="AU744">
        <v>112</v>
      </c>
      <c r="AV744">
        <v>31494270</v>
      </c>
      <c r="AW744" t="s">
        <v>2454</v>
      </c>
      <c r="AX744" t="s">
        <v>2455</v>
      </c>
      <c r="AY744" t="s">
        <v>36</v>
      </c>
      <c r="AZ744" t="s">
        <v>37</v>
      </c>
      <c r="BA744">
        <v>60000000</v>
      </c>
      <c r="BB744">
        <v>2010</v>
      </c>
      <c r="BC744">
        <v>7.5</v>
      </c>
      <c r="BE744" t="s">
        <v>6095</v>
      </c>
      <c r="BF744">
        <v>88</v>
      </c>
      <c r="BG744">
        <v>21210</v>
      </c>
      <c r="BH744" t="s">
        <v>2128</v>
      </c>
      <c r="BI744" t="s">
        <v>21815</v>
      </c>
      <c r="BJ744" t="s">
        <v>36</v>
      </c>
      <c r="BK744" t="s">
        <v>37</v>
      </c>
      <c r="BL744">
        <v>1000000</v>
      </c>
      <c r="BM744">
        <v>1998</v>
      </c>
      <c r="BN744">
        <v>6.1</v>
      </c>
      <c r="CA744" t="s">
        <v>2064</v>
      </c>
      <c r="CB744">
        <v>116</v>
      </c>
      <c r="CC744">
        <v>32616869</v>
      </c>
      <c r="CD744" t="s">
        <v>1782</v>
      </c>
      <c r="CE744" t="s">
        <v>3264</v>
      </c>
      <c r="CF744" t="s">
        <v>36</v>
      </c>
      <c r="CG744" t="s">
        <v>37</v>
      </c>
      <c r="CH744">
        <v>72000000</v>
      </c>
      <c r="CI744">
        <v>2001</v>
      </c>
      <c r="CJ744">
        <v>4.5</v>
      </c>
      <c r="FV744" t="s">
        <v>5601</v>
      </c>
      <c r="FW744">
        <v>117</v>
      </c>
      <c r="FX744">
        <v>3222857</v>
      </c>
      <c r="FY744" t="s">
        <v>14703</v>
      </c>
      <c r="FZ744" t="s">
        <v>19352</v>
      </c>
      <c r="GA744" t="s">
        <v>5609</v>
      </c>
      <c r="GB744" t="s">
        <v>266</v>
      </c>
      <c r="GD744">
        <v>2005</v>
      </c>
      <c r="GE744">
        <v>7.8</v>
      </c>
      <c r="HC744" t="s">
        <v>6306</v>
      </c>
      <c r="HD744">
        <v>107</v>
      </c>
      <c r="HE744">
        <v>18090181</v>
      </c>
      <c r="HF744" t="s">
        <v>3650</v>
      </c>
      <c r="HG744" t="s">
        <v>16057</v>
      </c>
      <c r="HH744" t="s">
        <v>36</v>
      </c>
      <c r="HI744" t="s">
        <v>37</v>
      </c>
      <c r="HJ744">
        <v>8000000</v>
      </c>
      <c r="HK744">
        <v>1994</v>
      </c>
      <c r="HL744">
        <v>6.4</v>
      </c>
    </row>
    <row r="745" spans="2:220" x14ac:dyDescent="0.2">
      <c r="B745" t="s">
        <v>3800</v>
      </c>
      <c r="C745">
        <v>100</v>
      </c>
      <c r="D745">
        <v>17218080</v>
      </c>
      <c r="E745" t="s">
        <v>975</v>
      </c>
      <c r="F745" t="s">
        <v>3801</v>
      </c>
      <c r="G745" t="s">
        <v>36</v>
      </c>
      <c r="H745" t="s">
        <v>37</v>
      </c>
      <c r="I745">
        <v>70000000</v>
      </c>
      <c r="J745">
        <v>1991</v>
      </c>
      <c r="K745">
        <v>5.7</v>
      </c>
      <c r="M745" t="s">
        <v>11997</v>
      </c>
      <c r="N745">
        <v>112</v>
      </c>
      <c r="O745">
        <v>3707794</v>
      </c>
      <c r="P745" t="s">
        <v>82</v>
      </c>
      <c r="Q745" t="s">
        <v>11998</v>
      </c>
      <c r="R745" t="s">
        <v>36</v>
      </c>
      <c r="S745" t="s">
        <v>12002</v>
      </c>
      <c r="T745">
        <v>18000000</v>
      </c>
      <c r="U745">
        <v>2016</v>
      </c>
      <c r="V745">
        <v>6.7</v>
      </c>
      <c r="AT745" t="s">
        <v>14893</v>
      </c>
      <c r="AU745">
        <v>90</v>
      </c>
      <c r="AV745">
        <v>31487293</v>
      </c>
      <c r="AW745" t="s">
        <v>9680</v>
      </c>
      <c r="AX745" t="s">
        <v>14894</v>
      </c>
      <c r="AY745" t="s">
        <v>36</v>
      </c>
      <c r="AZ745" t="s">
        <v>37</v>
      </c>
      <c r="BA745">
        <v>9000000</v>
      </c>
      <c r="BB745">
        <v>2008</v>
      </c>
      <c r="BC745">
        <v>6.7</v>
      </c>
      <c r="BE745" t="s">
        <v>10128</v>
      </c>
      <c r="BF745">
        <v>88</v>
      </c>
      <c r="BG745">
        <v>20218</v>
      </c>
      <c r="BH745" t="s">
        <v>6006</v>
      </c>
      <c r="BI745" t="s">
        <v>10129</v>
      </c>
      <c r="BJ745" t="s">
        <v>36</v>
      </c>
      <c r="BK745" t="s">
        <v>37</v>
      </c>
      <c r="BL745">
        <v>24000000</v>
      </c>
      <c r="BM745">
        <v>2001</v>
      </c>
      <c r="BN745">
        <v>5.3</v>
      </c>
      <c r="CA745" t="s">
        <v>3776</v>
      </c>
      <c r="CB745">
        <v>135</v>
      </c>
      <c r="CC745">
        <v>32598931</v>
      </c>
      <c r="CD745" t="s">
        <v>3777</v>
      </c>
      <c r="CE745" t="s">
        <v>3778</v>
      </c>
      <c r="CF745" t="s">
        <v>36</v>
      </c>
      <c r="CG745" t="s">
        <v>37</v>
      </c>
      <c r="CH745">
        <v>65000000</v>
      </c>
      <c r="CI745">
        <v>2000</v>
      </c>
      <c r="CJ745">
        <v>6.2</v>
      </c>
      <c r="FV745" t="s">
        <v>4001</v>
      </c>
      <c r="FW745">
        <v>108</v>
      </c>
      <c r="FX745">
        <v>3203044</v>
      </c>
      <c r="FY745" t="s">
        <v>4001</v>
      </c>
      <c r="FZ745" t="s">
        <v>12003</v>
      </c>
      <c r="GA745" t="s">
        <v>36</v>
      </c>
      <c r="GB745" t="s">
        <v>37</v>
      </c>
      <c r="GC745">
        <v>18000000</v>
      </c>
      <c r="GD745">
        <v>2003</v>
      </c>
      <c r="GE745">
        <v>6.4</v>
      </c>
      <c r="HC745" t="s">
        <v>10433</v>
      </c>
      <c r="HD745">
        <v>106</v>
      </c>
      <c r="HE745">
        <v>17951431</v>
      </c>
      <c r="HF745" t="s">
        <v>1976</v>
      </c>
      <c r="HG745" t="s">
        <v>10435</v>
      </c>
      <c r="HH745" t="s">
        <v>36</v>
      </c>
      <c r="HI745" t="s">
        <v>37</v>
      </c>
      <c r="HJ745">
        <v>30000000</v>
      </c>
      <c r="HK745">
        <v>2001</v>
      </c>
      <c r="HL745">
        <v>5.8</v>
      </c>
    </row>
    <row r="746" spans="2:220" x14ac:dyDescent="0.2">
      <c r="B746" t="s">
        <v>2015</v>
      </c>
      <c r="C746">
        <v>102</v>
      </c>
      <c r="D746">
        <v>17176900</v>
      </c>
      <c r="E746" t="s">
        <v>299</v>
      </c>
      <c r="F746" t="s">
        <v>2016</v>
      </c>
      <c r="G746" t="s">
        <v>36</v>
      </c>
      <c r="H746" t="s">
        <v>37</v>
      </c>
      <c r="I746">
        <v>95000000</v>
      </c>
      <c r="J746">
        <v>2014</v>
      </c>
      <c r="K746">
        <v>5.5</v>
      </c>
      <c r="M746" t="s">
        <v>5287</v>
      </c>
      <c r="N746">
        <v>107</v>
      </c>
      <c r="O746">
        <v>3675072</v>
      </c>
      <c r="P746" t="s">
        <v>220</v>
      </c>
      <c r="Q746" t="s">
        <v>6832</v>
      </c>
      <c r="R746" t="s">
        <v>36</v>
      </c>
      <c r="S746" t="s">
        <v>55</v>
      </c>
      <c r="T746">
        <v>26000000</v>
      </c>
      <c r="U746">
        <v>2007</v>
      </c>
      <c r="V746">
        <v>7.3</v>
      </c>
      <c r="AT746" t="s">
        <v>7132</v>
      </c>
      <c r="AU746">
        <v>101</v>
      </c>
      <c r="AV746">
        <v>31452765</v>
      </c>
      <c r="AW746" t="s">
        <v>9221</v>
      </c>
      <c r="AX746" t="s">
        <v>10116</v>
      </c>
      <c r="AY746" t="s">
        <v>36</v>
      </c>
      <c r="AZ746" t="s">
        <v>37</v>
      </c>
      <c r="BA746">
        <v>24000000</v>
      </c>
      <c r="BB746">
        <v>2008</v>
      </c>
      <c r="BC746">
        <v>6.6</v>
      </c>
      <c r="BE746" t="s">
        <v>22270</v>
      </c>
      <c r="BF746">
        <v>99</v>
      </c>
      <c r="BG746">
        <v>18378</v>
      </c>
      <c r="BH746" t="s">
        <v>13944</v>
      </c>
      <c r="BI746" t="s">
        <v>22272</v>
      </c>
      <c r="BJ746" t="s">
        <v>36</v>
      </c>
      <c r="BK746" t="s">
        <v>55</v>
      </c>
      <c r="BL746">
        <v>900000</v>
      </c>
      <c r="BM746">
        <v>2008</v>
      </c>
      <c r="BN746">
        <v>5.2</v>
      </c>
      <c r="CA746" t="s">
        <v>15465</v>
      </c>
      <c r="CB746">
        <v>112</v>
      </c>
      <c r="CC746">
        <v>32541719</v>
      </c>
      <c r="CD746" t="s">
        <v>1511</v>
      </c>
      <c r="CE746" t="s">
        <v>17348</v>
      </c>
      <c r="CF746" t="s">
        <v>36</v>
      </c>
      <c r="CG746" t="s">
        <v>55</v>
      </c>
      <c r="CH746">
        <v>3500159</v>
      </c>
      <c r="CI746">
        <v>2002</v>
      </c>
      <c r="CJ746">
        <v>6.7</v>
      </c>
      <c r="FV746" t="s">
        <v>8970</v>
      </c>
      <c r="FW746">
        <v>110</v>
      </c>
      <c r="FX746">
        <v>3148482</v>
      </c>
      <c r="FY746" t="s">
        <v>3864</v>
      </c>
      <c r="FZ746" t="s">
        <v>14299</v>
      </c>
      <c r="GA746" t="s">
        <v>36</v>
      </c>
      <c r="GB746" t="s">
        <v>37</v>
      </c>
      <c r="GC746">
        <v>12000000</v>
      </c>
      <c r="GD746">
        <v>2008</v>
      </c>
      <c r="GE746">
        <v>7.1</v>
      </c>
      <c r="HC746" t="s">
        <v>4349</v>
      </c>
      <c r="HD746">
        <v>126</v>
      </c>
      <c r="HE746">
        <v>17804273</v>
      </c>
      <c r="HF746" t="s">
        <v>299</v>
      </c>
      <c r="HG746" t="s">
        <v>15650</v>
      </c>
      <c r="HH746" t="s">
        <v>36</v>
      </c>
      <c r="HI746" t="s">
        <v>37</v>
      </c>
      <c r="HJ746">
        <v>20000000</v>
      </c>
      <c r="HK746">
        <v>2000</v>
      </c>
      <c r="HL746">
        <v>7</v>
      </c>
    </row>
    <row r="747" spans="2:220" x14ac:dyDescent="0.2">
      <c r="B747" t="s">
        <v>7860</v>
      </c>
      <c r="C747">
        <v>94</v>
      </c>
      <c r="D747">
        <v>17120019</v>
      </c>
      <c r="E747" t="s">
        <v>333</v>
      </c>
      <c r="F747" t="s">
        <v>7861</v>
      </c>
      <c r="G747" t="s">
        <v>36</v>
      </c>
      <c r="H747" t="s">
        <v>37</v>
      </c>
      <c r="I747">
        <v>30000000</v>
      </c>
      <c r="J747">
        <v>2012</v>
      </c>
      <c r="K747">
        <v>6.5</v>
      </c>
      <c r="M747" t="s">
        <v>8203</v>
      </c>
      <c r="N747">
        <v>114</v>
      </c>
      <c r="O747">
        <v>3519627</v>
      </c>
      <c r="P747" t="s">
        <v>10422</v>
      </c>
      <c r="Q747" t="s">
        <v>11383</v>
      </c>
      <c r="R747" t="s">
        <v>36</v>
      </c>
      <c r="S747" t="s">
        <v>37</v>
      </c>
      <c r="T747">
        <v>20000000</v>
      </c>
      <c r="U747">
        <v>2008</v>
      </c>
      <c r="V747">
        <v>6.9</v>
      </c>
      <c r="AT747" t="s">
        <v>3399</v>
      </c>
      <c r="AU747">
        <v>114</v>
      </c>
      <c r="AV747">
        <v>31199215</v>
      </c>
      <c r="AW747" t="s">
        <v>4478</v>
      </c>
      <c r="AX747" t="s">
        <v>4479</v>
      </c>
      <c r="AY747" t="s">
        <v>36</v>
      </c>
      <c r="AZ747" t="s">
        <v>37</v>
      </c>
      <c r="BA747">
        <v>58000000</v>
      </c>
      <c r="BB747">
        <v>2008</v>
      </c>
      <c r="BC747">
        <v>6</v>
      </c>
      <c r="BE747" t="s">
        <v>19086</v>
      </c>
      <c r="BF747">
        <v>93</v>
      </c>
      <c r="BG747">
        <v>17311</v>
      </c>
      <c r="BH747" t="s">
        <v>78</v>
      </c>
      <c r="BI747" t="s">
        <v>19087</v>
      </c>
      <c r="BJ747" t="s">
        <v>36</v>
      </c>
      <c r="BK747" t="s">
        <v>37</v>
      </c>
      <c r="BM747">
        <v>2006</v>
      </c>
      <c r="BN747">
        <v>6.7</v>
      </c>
      <c r="CA747" t="s">
        <v>3345</v>
      </c>
      <c r="CB747">
        <v>152</v>
      </c>
      <c r="CC747">
        <v>32522352</v>
      </c>
      <c r="CD747" t="s">
        <v>695</v>
      </c>
      <c r="CE747" t="s">
        <v>4303</v>
      </c>
      <c r="CF747" t="s">
        <v>36</v>
      </c>
      <c r="CG747" t="s">
        <v>37</v>
      </c>
      <c r="CH747">
        <v>60000000</v>
      </c>
      <c r="CI747">
        <v>2000</v>
      </c>
      <c r="CJ747">
        <v>7.9</v>
      </c>
      <c r="FV747" t="s">
        <v>12558</v>
      </c>
      <c r="FW747">
        <v>140</v>
      </c>
      <c r="FX747">
        <v>3130592</v>
      </c>
      <c r="FY747" t="s">
        <v>5139</v>
      </c>
      <c r="FZ747" t="s">
        <v>19755</v>
      </c>
      <c r="GA747" t="s">
        <v>36</v>
      </c>
      <c r="GB747" t="s">
        <v>55</v>
      </c>
      <c r="GC747">
        <v>2600000</v>
      </c>
      <c r="GD747">
        <v>1987</v>
      </c>
      <c r="GE747">
        <v>7.8</v>
      </c>
      <c r="HC747" t="s">
        <v>7074</v>
      </c>
      <c r="HD747">
        <v>95</v>
      </c>
      <c r="HE747">
        <v>17791031</v>
      </c>
      <c r="HF747" t="s">
        <v>2178</v>
      </c>
      <c r="HG747" t="s">
        <v>9761</v>
      </c>
      <c r="HH747" t="s">
        <v>36</v>
      </c>
      <c r="HI747" t="s">
        <v>37</v>
      </c>
      <c r="HJ747">
        <v>25000000</v>
      </c>
      <c r="HK747">
        <v>2002</v>
      </c>
      <c r="HL747">
        <v>7.3</v>
      </c>
    </row>
    <row r="748" spans="2:220" x14ac:dyDescent="0.2">
      <c r="B748" t="s">
        <v>11092</v>
      </c>
      <c r="C748">
        <v>99</v>
      </c>
      <c r="D748">
        <v>17104669</v>
      </c>
      <c r="E748" t="s">
        <v>11095</v>
      </c>
      <c r="F748" t="s">
        <v>11096</v>
      </c>
      <c r="G748" t="s">
        <v>7239</v>
      </c>
      <c r="H748" t="s">
        <v>3857</v>
      </c>
      <c r="I748">
        <v>20000000</v>
      </c>
      <c r="J748">
        <v>2004</v>
      </c>
      <c r="K748">
        <v>7.8</v>
      </c>
      <c r="M748" t="s">
        <v>18953</v>
      </c>
      <c r="N748">
        <v>81</v>
      </c>
      <c r="O748">
        <v>3293258</v>
      </c>
      <c r="P748" t="s">
        <v>2249</v>
      </c>
      <c r="Q748" t="s">
        <v>18955</v>
      </c>
      <c r="R748" t="s">
        <v>36</v>
      </c>
      <c r="S748" t="s">
        <v>37</v>
      </c>
      <c r="T748">
        <v>3000000</v>
      </c>
      <c r="U748">
        <v>2001</v>
      </c>
      <c r="V748">
        <v>5.2</v>
      </c>
      <c r="AT748" t="s">
        <v>14114</v>
      </c>
      <c r="AU748">
        <v>97</v>
      </c>
      <c r="AV748">
        <v>31179516</v>
      </c>
      <c r="AW748" t="s">
        <v>1757</v>
      </c>
      <c r="AX748" t="s">
        <v>14115</v>
      </c>
      <c r="AY748" t="s">
        <v>36</v>
      </c>
      <c r="AZ748" t="s">
        <v>37</v>
      </c>
      <c r="BA748">
        <v>12000000</v>
      </c>
      <c r="BB748">
        <v>2004</v>
      </c>
      <c r="BC748">
        <v>4.3</v>
      </c>
      <c r="BE748" t="s">
        <v>16806</v>
      </c>
      <c r="BF748">
        <v>101</v>
      </c>
      <c r="BG748">
        <v>10696</v>
      </c>
      <c r="BH748" t="s">
        <v>15407</v>
      </c>
      <c r="BI748" t="s">
        <v>16808</v>
      </c>
      <c r="BJ748" t="s">
        <v>36</v>
      </c>
      <c r="BK748" t="s">
        <v>37</v>
      </c>
      <c r="BL748">
        <v>6800000</v>
      </c>
      <c r="BM748">
        <v>2003</v>
      </c>
      <c r="BN748">
        <v>6.4</v>
      </c>
      <c r="CA748" t="s">
        <v>3815</v>
      </c>
      <c r="CB748">
        <v>150</v>
      </c>
      <c r="CC748">
        <v>32519322</v>
      </c>
      <c r="CD748" t="s">
        <v>7455</v>
      </c>
      <c r="CE748" t="s">
        <v>7456</v>
      </c>
      <c r="CF748" t="s">
        <v>36</v>
      </c>
      <c r="CG748" t="s">
        <v>1463</v>
      </c>
      <c r="CH748">
        <v>35000000</v>
      </c>
      <c r="CI748">
        <v>2002</v>
      </c>
      <c r="CJ748">
        <v>8.5</v>
      </c>
      <c r="FV748" t="s">
        <v>19626</v>
      </c>
      <c r="FW748">
        <v>105</v>
      </c>
      <c r="FX748">
        <v>3123749</v>
      </c>
      <c r="FY748" t="s">
        <v>4079</v>
      </c>
      <c r="FZ748" t="s">
        <v>19627</v>
      </c>
      <c r="GA748" t="s">
        <v>36</v>
      </c>
      <c r="GB748" t="s">
        <v>37</v>
      </c>
      <c r="GC748">
        <v>1500000</v>
      </c>
      <c r="GD748">
        <v>2005</v>
      </c>
      <c r="GE748">
        <v>6.5</v>
      </c>
      <c r="HC748" t="s">
        <v>9637</v>
      </c>
      <c r="HD748">
        <v>88</v>
      </c>
      <c r="HE748">
        <v>17768000</v>
      </c>
      <c r="HF748" t="s">
        <v>10177</v>
      </c>
      <c r="HG748" t="s">
        <v>17734</v>
      </c>
      <c r="HH748" t="s">
        <v>36</v>
      </c>
      <c r="HI748" t="s">
        <v>37</v>
      </c>
      <c r="HJ748">
        <v>5000000</v>
      </c>
      <c r="HK748">
        <v>1988</v>
      </c>
      <c r="HL748">
        <v>5.9</v>
      </c>
    </row>
    <row r="749" spans="2:220" x14ac:dyDescent="0.2">
      <c r="B749" t="s">
        <v>8526</v>
      </c>
      <c r="C749">
        <v>105</v>
      </c>
      <c r="D749">
        <v>17100000</v>
      </c>
      <c r="E749" t="s">
        <v>491</v>
      </c>
      <c r="F749" t="s">
        <v>8529</v>
      </c>
      <c r="G749" t="s">
        <v>36</v>
      </c>
      <c r="H749" t="s">
        <v>37</v>
      </c>
      <c r="I749">
        <v>25000000</v>
      </c>
      <c r="J749">
        <v>1996</v>
      </c>
      <c r="K749">
        <v>5.3</v>
      </c>
      <c r="M749" t="s">
        <v>18834</v>
      </c>
      <c r="N749">
        <v>102</v>
      </c>
      <c r="O749">
        <v>2956000</v>
      </c>
      <c r="P749" t="s">
        <v>18837</v>
      </c>
      <c r="Q749" t="s">
        <v>18838</v>
      </c>
      <c r="R749" t="s">
        <v>36</v>
      </c>
      <c r="S749" t="s">
        <v>37</v>
      </c>
      <c r="T749">
        <v>3700000</v>
      </c>
      <c r="U749">
        <v>1948</v>
      </c>
      <c r="V749">
        <v>7.1</v>
      </c>
      <c r="AT749" t="s">
        <v>4595</v>
      </c>
      <c r="AU749">
        <v>93</v>
      </c>
      <c r="AV749">
        <v>31155435</v>
      </c>
      <c r="AW749" t="s">
        <v>3303</v>
      </c>
      <c r="AX749" t="s">
        <v>14118</v>
      </c>
      <c r="AY749" t="s">
        <v>36</v>
      </c>
      <c r="AZ749" t="s">
        <v>37</v>
      </c>
      <c r="BA749">
        <v>12000000</v>
      </c>
      <c r="BB749">
        <v>2001</v>
      </c>
      <c r="BC749">
        <v>6.2</v>
      </c>
      <c r="BE749" t="s">
        <v>6618</v>
      </c>
      <c r="BF749">
        <v>114</v>
      </c>
      <c r="BG749">
        <v>10230</v>
      </c>
      <c r="BH749" t="s">
        <v>14496</v>
      </c>
      <c r="BI749" t="s">
        <v>14497</v>
      </c>
      <c r="BJ749" t="s">
        <v>14501</v>
      </c>
      <c r="BK749" t="s">
        <v>55</v>
      </c>
      <c r="BM749">
        <v>2014</v>
      </c>
      <c r="BN749">
        <v>7.2</v>
      </c>
      <c r="CA749" t="s">
        <v>178</v>
      </c>
      <c r="CB749">
        <v>95</v>
      </c>
      <c r="CC749">
        <v>32391374</v>
      </c>
      <c r="CD749" t="s">
        <v>61</v>
      </c>
      <c r="CE749" t="s">
        <v>16461</v>
      </c>
      <c r="CF749" t="s">
        <v>36</v>
      </c>
      <c r="CG749" t="s">
        <v>37</v>
      </c>
      <c r="CH749">
        <v>7500000</v>
      </c>
      <c r="CI749">
        <v>2009</v>
      </c>
      <c r="CJ749">
        <v>7.7</v>
      </c>
      <c r="FV749" t="s">
        <v>8678</v>
      </c>
      <c r="FW749">
        <v>80</v>
      </c>
      <c r="FX749">
        <v>3101301</v>
      </c>
      <c r="FY749" t="s">
        <v>442</v>
      </c>
      <c r="FZ749" t="s">
        <v>8680</v>
      </c>
      <c r="GA749" t="s">
        <v>36</v>
      </c>
      <c r="GB749" t="s">
        <v>37</v>
      </c>
      <c r="GD749">
        <v>2005</v>
      </c>
      <c r="GE749">
        <v>4</v>
      </c>
      <c r="HC749" t="s">
        <v>10591</v>
      </c>
      <c r="HD749">
        <v>104</v>
      </c>
      <c r="HE749">
        <v>17757087</v>
      </c>
      <c r="HF749" t="s">
        <v>10592</v>
      </c>
      <c r="HG749" t="s">
        <v>10593</v>
      </c>
      <c r="HH749" t="s">
        <v>36</v>
      </c>
      <c r="HI749" t="s">
        <v>37</v>
      </c>
      <c r="HJ749">
        <v>21000000</v>
      </c>
      <c r="HK749">
        <v>1999</v>
      </c>
      <c r="HL749">
        <v>4.5999999999999996</v>
      </c>
    </row>
    <row r="750" spans="2:220" x14ac:dyDescent="0.2">
      <c r="B750" t="s">
        <v>8558</v>
      </c>
      <c r="C750">
        <v>110</v>
      </c>
      <c r="D750">
        <v>16295774</v>
      </c>
      <c r="E750" t="s">
        <v>3754</v>
      </c>
      <c r="F750" t="s">
        <v>8559</v>
      </c>
      <c r="G750" t="s">
        <v>36</v>
      </c>
      <c r="H750" t="s">
        <v>37</v>
      </c>
      <c r="I750">
        <v>35000000</v>
      </c>
      <c r="J750">
        <v>1986</v>
      </c>
      <c r="K750">
        <v>4.5999999999999996</v>
      </c>
      <c r="M750" t="s">
        <v>3611</v>
      </c>
      <c r="N750">
        <v>91</v>
      </c>
      <c r="O750">
        <v>2850263</v>
      </c>
      <c r="P750" t="s">
        <v>11732</v>
      </c>
      <c r="Q750" t="s">
        <v>21400</v>
      </c>
      <c r="R750" t="s">
        <v>36</v>
      </c>
      <c r="S750" t="s">
        <v>37</v>
      </c>
      <c r="T750">
        <v>2600000</v>
      </c>
      <c r="U750">
        <v>1993</v>
      </c>
      <c r="V750">
        <v>6.2</v>
      </c>
      <c r="AT750" t="s">
        <v>4750</v>
      </c>
      <c r="AU750">
        <v>88</v>
      </c>
      <c r="AV750">
        <v>31051126</v>
      </c>
      <c r="AW750" t="s">
        <v>491</v>
      </c>
      <c r="AX750" t="s">
        <v>4752</v>
      </c>
      <c r="AY750" t="s">
        <v>36</v>
      </c>
      <c r="AZ750" t="s">
        <v>55</v>
      </c>
      <c r="BA750">
        <v>55000000</v>
      </c>
      <c r="BB750">
        <v>2012</v>
      </c>
      <c r="BC750">
        <v>6.7</v>
      </c>
      <c r="BE750" t="s">
        <v>21842</v>
      </c>
      <c r="BF750">
        <v>78</v>
      </c>
      <c r="BG750">
        <v>10018</v>
      </c>
      <c r="BH750" t="s">
        <v>21843</v>
      </c>
      <c r="BI750" t="s">
        <v>21844</v>
      </c>
      <c r="BJ750" t="s">
        <v>36</v>
      </c>
      <c r="BK750" t="s">
        <v>37</v>
      </c>
      <c r="BL750">
        <v>1000000</v>
      </c>
      <c r="BM750">
        <v>2006</v>
      </c>
      <c r="BN750">
        <v>6.1</v>
      </c>
      <c r="CA750" t="s">
        <v>1013</v>
      </c>
      <c r="CB750">
        <v>112</v>
      </c>
      <c r="CC750">
        <v>32357532</v>
      </c>
      <c r="CD750" t="s">
        <v>371</v>
      </c>
      <c r="CE750" t="s">
        <v>8538</v>
      </c>
      <c r="CF750" t="s">
        <v>36</v>
      </c>
      <c r="CG750" t="s">
        <v>37</v>
      </c>
      <c r="CH750">
        <v>30000000</v>
      </c>
      <c r="CI750">
        <v>2010</v>
      </c>
      <c r="CJ750">
        <v>6.7</v>
      </c>
      <c r="FV750" t="s">
        <v>8349</v>
      </c>
      <c r="FW750">
        <v>92</v>
      </c>
      <c r="FX750">
        <v>3094687</v>
      </c>
      <c r="FY750" t="s">
        <v>9680</v>
      </c>
      <c r="FZ750" t="s">
        <v>22117</v>
      </c>
      <c r="GA750" t="s">
        <v>36</v>
      </c>
      <c r="GB750" t="s">
        <v>37</v>
      </c>
      <c r="GD750">
        <v>2012</v>
      </c>
      <c r="GE750">
        <v>6.7</v>
      </c>
      <c r="HC750" t="s">
        <v>17753</v>
      </c>
      <c r="HD750">
        <v>86</v>
      </c>
      <c r="HE750">
        <v>17683670</v>
      </c>
      <c r="HF750" t="s">
        <v>3744</v>
      </c>
      <c r="HG750" t="s">
        <v>17755</v>
      </c>
      <c r="HH750" t="s">
        <v>36</v>
      </c>
      <c r="HI750" t="s">
        <v>37</v>
      </c>
      <c r="HJ750">
        <v>5000000</v>
      </c>
      <c r="HK750">
        <v>2011</v>
      </c>
      <c r="HL750">
        <v>5.2</v>
      </c>
    </row>
    <row r="751" spans="2:220" x14ac:dyDescent="0.2">
      <c r="B751" t="s">
        <v>23024</v>
      </c>
      <c r="C751">
        <v>98</v>
      </c>
      <c r="D751">
        <v>16115878</v>
      </c>
      <c r="E751" t="s">
        <v>2822</v>
      </c>
      <c r="F751" t="s">
        <v>23026</v>
      </c>
      <c r="G751" t="s">
        <v>36</v>
      </c>
      <c r="H751" t="s">
        <v>37</v>
      </c>
      <c r="I751">
        <v>8000000</v>
      </c>
      <c r="J751">
        <v>1995</v>
      </c>
      <c r="K751">
        <v>6.6</v>
      </c>
      <c r="M751" t="s">
        <v>14652</v>
      </c>
      <c r="N751">
        <v>102</v>
      </c>
      <c r="O751">
        <v>2807854</v>
      </c>
      <c r="P751" t="s">
        <v>1970</v>
      </c>
      <c r="Q751" t="s">
        <v>14654</v>
      </c>
      <c r="R751" t="s">
        <v>36</v>
      </c>
      <c r="S751" t="s">
        <v>37</v>
      </c>
      <c r="T751">
        <v>11000000</v>
      </c>
      <c r="U751">
        <v>1991</v>
      </c>
      <c r="V751">
        <v>5.0999999999999996</v>
      </c>
      <c r="AT751" t="s">
        <v>5772</v>
      </c>
      <c r="AU751">
        <v>107</v>
      </c>
      <c r="AV751">
        <v>30993544</v>
      </c>
      <c r="AW751" t="s">
        <v>6626</v>
      </c>
      <c r="AX751" t="s">
        <v>6627</v>
      </c>
      <c r="AY751" t="s">
        <v>36</v>
      </c>
      <c r="AZ751" t="s">
        <v>37</v>
      </c>
      <c r="BA751">
        <v>40000000</v>
      </c>
      <c r="BB751">
        <v>2010</v>
      </c>
      <c r="BC751">
        <v>6.5</v>
      </c>
      <c r="BE751" t="s">
        <v>22170</v>
      </c>
      <c r="BF751">
        <v>110</v>
      </c>
      <c r="BG751">
        <v>9950</v>
      </c>
      <c r="BH751" t="s">
        <v>22172</v>
      </c>
      <c r="BI751" t="s">
        <v>22173</v>
      </c>
      <c r="BJ751" t="s">
        <v>8729</v>
      </c>
      <c r="BK751" t="s">
        <v>765</v>
      </c>
      <c r="BM751">
        <v>1929</v>
      </c>
      <c r="BN751">
        <v>8</v>
      </c>
      <c r="CA751" t="s">
        <v>15958</v>
      </c>
      <c r="CB751">
        <v>117</v>
      </c>
      <c r="CC751">
        <v>32279955</v>
      </c>
      <c r="CD751" t="s">
        <v>371</v>
      </c>
      <c r="CE751" t="s">
        <v>15959</v>
      </c>
      <c r="CF751" t="s">
        <v>36</v>
      </c>
      <c r="CG751" t="s">
        <v>37</v>
      </c>
      <c r="CH751">
        <v>8500000</v>
      </c>
      <c r="CI751">
        <v>2014</v>
      </c>
      <c r="CJ751">
        <v>7.9</v>
      </c>
      <c r="FV751" t="s">
        <v>11387</v>
      </c>
      <c r="FW751">
        <v>124</v>
      </c>
      <c r="FX751">
        <v>3081925</v>
      </c>
      <c r="FY751" t="s">
        <v>695</v>
      </c>
      <c r="FZ751" t="s">
        <v>11388</v>
      </c>
      <c r="GA751" t="s">
        <v>36</v>
      </c>
      <c r="GB751" t="s">
        <v>37</v>
      </c>
      <c r="GC751">
        <v>21000000</v>
      </c>
      <c r="GD751">
        <v>2008</v>
      </c>
      <c r="GE751">
        <v>7.5</v>
      </c>
      <c r="HC751" t="s">
        <v>3776</v>
      </c>
      <c r="HD751">
        <v>118</v>
      </c>
      <c r="HE751">
        <v>17609982</v>
      </c>
      <c r="HF751" t="s">
        <v>333</v>
      </c>
      <c r="HG751" t="s">
        <v>7596</v>
      </c>
      <c r="HH751" t="s">
        <v>36</v>
      </c>
      <c r="HI751" t="s">
        <v>37</v>
      </c>
      <c r="HJ751">
        <v>35000000</v>
      </c>
      <c r="HK751">
        <v>2013</v>
      </c>
      <c r="HL751">
        <v>6.2</v>
      </c>
    </row>
    <row r="752" spans="2:220" x14ac:dyDescent="0.2">
      <c r="B752" t="s">
        <v>5687</v>
      </c>
      <c r="C752">
        <v>110</v>
      </c>
      <c r="D752">
        <v>16067035</v>
      </c>
      <c r="E752" t="s">
        <v>21531</v>
      </c>
      <c r="F752" t="s">
        <v>21532</v>
      </c>
      <c r="G752" t="s">
        <v>36</v>
      </c>
      <c r="H752" t="s">
        <v>55</v>
      </c>
      <c r="I752">
        <v>1100000</v>
      </c>
      <c r="J752">
        <v>1962</v>
      </c>
      <c r="K752">
        <v>7.3</v>
      </c>
      <c r="M752" t="s">
        <v>12293</v>
      </c>
      <c r="N752">
        <v>97</v>
      </c>
      <c r="O752">
        <v>2315683</v>
      </c>
      <c r="P752" t="s">
        <v>3430</v>
      </c>
      <c r="Q752" t="s">
        <v>12295</v>
      </c>
      <c r="R752" t="s">
        <v>36</v>
      </c>
      <c r="S752" t="s">
        <v>55</v>
      </c>
      <c r="T752">
        <v>17000000</v>
      </c>
      <c r="U752">
        <v>1986</v>
      </c>
      <c r="V752">
        <v>3</v>
      </c>
      <c r="AT752" t="s">
        <v>3403</v>
      </c>
      <c r="AU752">
        <v>118</v>
      </c>
      <c r="AV752">
        <v>30920167</v>
      </c>
      <c r="AW752" t="s">
        <v>9109</v>
      </c>
      <c r="AX752" t="s">
        <v>9110</v>
      </c>
      <c r="AY752" t="s">
        <v>36</v>
      </c>
      <c r="AZ752" t="s">
        <v>37</v>
      </c>
      <c r="BA752">
        <v>25000000</v>
      </c>
      <c r="BB752">
        <v>2012</v>
      </c>
      <c r="BC752">
        <v>5.7</v>
      </c>
      <c r="BE752" t="s">
        <v>22250</v>
      </c>
      <c r="BF752">
        <v>93</v>
      </c>
      <c r="BG752">
        <v>9609</v>
      </c>
      <c r="BH752" t="s">
        <v>3843</v>
      </c>
      <c r="BI752" t="s">
        <v>23968</v>
      </c>
      <c r="BJ752" t="s">
        <v>36</v>
      </c>
      <c r="BK752" t="s">
        <v>55</v>
      </c>
      <c r="BM752">
        <v>2009</v>
      </c>
      <c r="BN752">
        <v>6.5</v>
      </c>
      <c r="CA752" t="s">
        <v>1524</v>
      </c>
      <c r="CB752">
        <v>106</v>
      </c>
      <c r="CC752">
        <v>32154410</v>
      </c>
      <c r="CD752" t="s">
        <v>442</v>
      </c>
      <c r="CE752" t="s">
        <v>8444</v>
      </c>
      <c r="CF752" t="s">
        <v>36</v>
      </c>
      <c r="CG752" t="s">
        <v>37</v>
      </c>
      <c r="CH752">
        <v>30000000</v>
      </c>
      <c r="CI752">
        <v>2013</v>
      </c>
      <c r="CJ752">
        <v>7.1</v>
      </c>
      <c r="FV752" t="s">
        <v>16146</v>
      </c>
      <c r="FW752">
        <v>111</v>
      </c>
      <c r="FX752">
        <v>3076425</v>
      </c>
      <c r="FY752" t="s">
        <v>6661</v>
      </c>
      <c r="FZ752" t="s">
        <v>16148</v>
      </c>
      <c r="GA752" t="s">
        <v>1462</v>
      </c>
      <c r="GB752" t="s">
        <v>1463</v>
      </c>
      <c r="GC752">
        <v>8000000</v>
      </c>
      <c r="GD752">
        <v>2002</v>
      </c>
      <c r="GE752">
        <v>7.1</v>
      </c>
      <c r="HC752" t="s">
        <v>4227</v>
      </c>
      <c r="HD752">
        <v>121</v>
      </c>
      <c r="HE752">
        <v>17605861</v>
      </c>
      <c r="HF752" t="s">
        <v>2036</v>
      </c>
      <c r="HG752" t="s">
        <v>17083</v>
      </c>
      <c r="HH752" t="s">
        <v>36</v>
      </c>
      <c r="HI752" t="s">
        <v>55</v>
      </c>
      <c r="HJ752">
        <v>6000000</v>
      </c>
      <c r="HK752">
        <v>2006</v>
      </c>
      <c r="HL752">
        <v>7.7</v>
      </c>
    </row>
    <row r="753" spans="2:220" x14ac:dyDescent="0.2">
      <c r="B753" t="s">
        <v>4980</v>
      </c>
      <c r="C753">
        <v>81</v>
      </c>
      <c r="D753">
        <v>16033556</v>
      </c>
      <c r="E753" t="s">
        <v>4980</v>
      </c>
      <c r="F753" t="s">
        <v>14995</v>
      </c>
      <c r="G753" t="s">
        <v>36</v>
      </c>
      <c r="H753" t="s">
        <v>37</v>
      </c>
      <c r="I753">
        <v>10000000</v>
      </c>
      <c r="J753">
        <v>2002</v>
      </c>
      <c r="K753">
        <v>6.2</v>
      </c>
      <c r="M753" t="s">
        <v>7776</v>
      </c>
      <c r="N753">
        <v>134</v>
      </c>
      <c r="O753">
        <v>2298191</v>
      </c>
      <c r="P753" t="s">
        <v>3488</v>
      </c>
      <c r="Q753" t="s">
        <v>11391</v>
      </c>
      <c r="R753" t="s">
        <v>674</v>
      </c>
      <c r="S753" t="s">
        <v>675</v>
      </c>
      <c r="T753">
        <v>2400000000</v>
      </c>
      <c r="U753">
        <v>1997</v>
      </c>
      <c r="V753">
        <v>8.4</v>
      </c>
      <c r="AT753" t="s">
        <v>7752</v>
      </c>
      <c r="AU753">
        <v>105</v>
      </c>
      <c r="AV753">
        <v>30659817</v>
      </c>
      <c r="AW753" t="s">
        <v>10405</v>
      </c>
      <c r="AX753" t="s">
        <v>10406</v>
      </c>
      <c r="AY753" t="s">
        <v>36</v>
      </c>
      <c r="AZ753" t="s">
        <v>37</v>
      </c>
      <c r="BA753">
        <v>26000000</v>
      </c>
      <c r="BB753">
        <v>2013</v>
      </c>
      <c r="BC753">
        <v>6.4</v>
      </c>
      <c r="BE753" t="s">
        <v>1397</v>
      </c>
      <c r="BF753">
        <v>115</v>
      </c>
      <c r="BG753">
        <v>8060</v>
      </c>
      <c r="BH753" t="s">
        <v>14496</v>
      </c>
      <c r="BI753" t="s">
        <v>16835</v>
      </c>
      <c r="BJ753" t="s">
        <v>14501</v>
      </c>
      <c r="BK753" t="s">
        <v>16839</v>
      </c>
      <c r="BL753">
        <v>4000000</v>
      </c>
      <c r="BM753">
        <v>2007</v>
      </c>
      <c r="BN753">
        <v>8.1</v>
      </c>
      <c r="CA753" t="s">
        <v>1524</v>
      </c>
      <c r="CB753">
        <v>106</v>
      </c>
      <c r="CC753">
        <v>32154410</v>
      </c>
      <c r="CD753" t="s">
        <v>442</v>
      </c>
      <c r="CE753" t="s">
        <v>8444</v>
      </c>
      <c r="CF753" t="s">
        <v>36</v>
      </c>
      <c r="CG753" t="s">
        <v>37</v>
      </c>
      <c r="CH753">
        <v>30000000</v>
      </c>
      <c r="CI753">
        <v>2013</v>
      </c>
      <c r="CJ753">
        <v>7.1</v>
      </c>
      <c r="FV753" t="s">
        <v>8636</v>
      </c>
      <c r="FW753">
        <v>96</v>
      </c>
      <c r="FX753">
        <v>3074838</v>
      </c>
      <c r="FY753" t="s">
        <v>226</v>
      </c>
      <c r="FZ753" t="s">
        <v>13844</v>
      </c>
      <c r="GA753" t="s">
        <v>36</v>
      </c>
      <c r="GB753" t="s">
        <v>37</v>
      </c>
      <c r="GC753">
        <v>11000000</v>
      </c>
      <c r="GD753">
        <v>2009</v>
      </c>
      <c r="GE753">
        <v>6.3</v>
      </c>
      <c r="HC753" t="s">
        <v>11074</v>
      </c>
      <c r="HD753">
        <v>95</v>
      </c>
      <c r="HE753">
        <v>17529157</v>
      </c>
      <c r="HF753" t="s">
        <v>3371</v>
      </c>
      <c r="HG753" t="s">
        <v>11076</v>
      </c>
      <c r="HH753" t="s">
        <v>36</v>
      </c>
      <c r="HI753" t="s">
        <v>1463</v>
      </c>
      <c r="HJ753">
        <v>20000000</v>
      </c>
      <c r="HK753">
        <v>2012</v>
      </c>
      <c r="HL753">
        <v>5</v>
      </c>
    </row>
    <row r="754" spans="2:220" x14ac:dyDescent="0.2">
      <c r="B754" t="s">
        <v>9041</v>
      </c>
      <c r="C754">
        <v>96</v>
      </c>
      <c r="D754">
        <v>16027866</v>
      </c>
      <c r="E754" t="s">
        <v>4429</v>
      </c>
      <c r="F754" t="s">
        <v>10477</v>
      </c>
      <c r="G754" t="s">
        <v>36</v>
      </c>
      <c r="H754" t="s">
        <v>1463</v>
      </c>
      <c r="I754">
        <v>25000000</v>
      </c>
      <c r="J754">
        <v>2015</v>
      </c>
      <c r="K754">
        <v>5.0999999999999996</v>
      </c>
      <c r="M754" t="s">
        <v>12303</v>
      </c>
      <c r="N754">
        <v>102</v>
      </c>
      <c r="O754">
        <v>2000000</v>
      </c>
      <c r="P754" t="s">
        <v>12304</v>
      </c>
      <c r="Q754" t="s">
        <v>12305</v>
      </c>
      <c r="R754" t="s">
        <v>36</v>
      </c>
      <c r="S754" t="s">
        <v>37</v>
      </c>
      <c r="T754">
        <v>17000000</v>
      </c>
      <c r="U754">
        <v>1981</v>
      </c>
      <c r="V754">
        <v>6.4</v>
      </c>
      <c r="AT754" t="s">
        <v>7132</v>
      </c>
      <c r="AU754">
        <v>130</v>
      </c>
      <c r="AV754">
        <v>30651422</v>
      </c>
      <c r="AW754" t="s">
        <v>1155</v>
      </c>
      <c r="AX754" t="s">
        <v>14897</v>
      </c>
      <c r="AY754" t="s">
        <v>36</v>
      </c>
      <c r="AZ754" t="s">
        <v>37</v>
      </c>
      <c r="BA754">
        <v>10000000</v>
      </c>
      <c r="BB754">
        <v>1999</v>
      </c>
      <c r="BC754">
        <v>7.4</v>
      </c>
      <c r="BE754" t="s">
        <v>20519</v>
      </c>
      <c r="BF754">
        <v>92</v>
      </c>
      <c r="BG754">
        <v>7927</v>
      </c>
      <c r="BH754" t="s">
        <v>20522</v>
      </c>
      <c r="BI754" t="s">
        <v>20523</v>
      </c>
      <c r="BJ754" t="s">
        <v>36</v>
      </c>
      <c r="BK754" t="s">
        <v>37</v>
      </c>
      <c r="BL754">
        <v>2300000</v>
      </c>
      <c r="BM754">
        <v>1947</v>
      </c>
      <c r="BN754">
        <v>7.7</v>
      </c>
      <c r="CA754" t="s">
        <v>2459</v>
      </c>
      <c r="CB754">
        <v>123</v>
      </c>
      <c r="CC754">
        <v>32051917</v>
      </c>
      <c r="CD754" t="s">
        <v>10877</v>
      </c>
      <c r="CE754" t="s">
        <v>10878</v>
      </c>
      <c r="CF754" t="s">
        <v>36</v>
      </c>
      <c r="CG754" t="s">
        <v>37</v>
      </c>
      <c r="CH754">
        <v>20000000</v>
      </c>
      <c r="CI754">
        <v>1995</v>
      </c>
      <c r="CJ754">
        <v>6.6</v>
      </c>
      <c r="FV754" t="s">
        <v>15904</v>
      </c>
      <c r="FW754">
        <v>141</v>
      </c>
      <c r="FX754">
        <v>3064356</v>
      </c>
      <c r="FY754" t="s">
        <v>1279</v>
      </c>
      <c r="FZ754" t="s">
        <v>17352</v>
      </c>
      <c r="GA754" t="s">
        <v>36</v>
      </c>
      <c r="GB754" t="s">
        <v>37</v>
      </c>
      <c r="GC754">
        <v>5600000</v>
      </c>
      <c r="GD754">
        <v>2002</v>
      </c>
      <c r="GE754">
        <v>6.9</v>
      </c>
      <c r="HC754" t="s">
        <v>9068</v>
      </c>
      <c r="HD754">
        <v>92</v>
      </c>
      <c r="HE754">
        <v>17508670</v>
      </c>
      <c r="HF754" t="s">
        <v>9070</v>
      </c>
      <c r="HG754" t="s">
        <v>9071</v>
      </c>
      <c r="HH754" t="s">
        <v>36</v>
      </c>
      <c r="HI754" t="s">
        <v>55</v>
      </c>
      <c r="HJ754">
        <v>15000000</v>
      </c>
      <c r="HK754">
        <v>2006</v>
      </c>
      <c r="HL754">
        <v>7.4</v>
      </c>
    </row>
    <row r="755" spans="2:220" x14ac:dyDescent="0.2">
      <c r="B755" t="s">
        <v>6470</v>
      </c>
      <c r="C755">
        <v>88</v>
      </c>
      <c r="D755">
        <v>15988876</v>
      </c>
      <c r="E755" t="s">
        <v>6400</v>
      </c>
      <c r="F755" t="s">
        <v>11154</v>
      </c>
      <c r="G755" t="s">
        <v>36</v>
      </c>
      <c r="H755" t="s">
        <v>37</v>
      </c>
      <c r="I755">
        <v>27000000</v>
      </c>
      <c r="J755">
        <v>2009</v>
      </c>
      <c r="K755">
        <v>5.7</v>
      </c>
      <c r="M755" t="s">
        <v>15904</v>
      </c>
      <c r="N755">
        <v>126</v>
      </c>
      <c r="O755">
        <v>1997807</v>
      </c>
      <c r="P755" t="s">
        <v>1343</v>
      </c>
      <c r="Q755" t="s">
        <v>15906</v>
      </c>
      <c r="R755" t="s">
        <v>36</v>
      </c>
      <c r="S755" t="s">
        <v>37</v>
      </c>
      <c r="T755">
        <v>8000000</v>
      </c>
      <c r="U755">
        <v>1999</v>
      </c>
      <c r="V755">
        <v>7.1</v>
      </c>
      <c r="AT755" t="s">
        <v>9832</v>
      </c>
      <c r="AU755">
        <v>81</v>
      </c>
      <c r="AV755">
        <v>30628981</v>
      </c>
      <c r="AW755" t="s">
        <v>1247</v>
      </c>
      <c r="AX755" t="s">
        <v>13414</v>
      </c>
      <c r="AY755" t="s">
        <v>36</v>
      </c>
      <c r="AZ755" t="s">
        <v>37</v>
      </c>
      <c r="BA755">
        <v>14000000</v>
      </c>
      <c r="BB755">
        <v>1999</v>
      </c>
      <c r="BC755">
        <v>5</v>
      </c>
      <c r="BE755" t="s">
        <v>17482</v>
      </c>
      <c r="BF755">
        <v>90</v>
      </c>
      <c r="BG755">
        <v>6013</v>
      </c>
      <c r="BH755" t="s">
        <v>2282</v>
      </c>
      <c r="BI755" t="s">
        <v>21425</v>
      </c>
      <c r="BJ755" t="s">
        <v>36</v>
      </c>
      <c r="BK755" t="s">
        <v>55</v>
      </c>
      <c r="BL755">
        <v>695393</v>
      </c>
      <c r="BM755">
        <v>2004</v>
      </c>
      <c r="BN755">
        <v>7.7</v>
      </c>
      <c r="CA755" t="s">
        <v>485</v>
      </c>
      <c r="CB755">
        <v>139</v>
      </c>
      <c r="CC755">
        <v>32000000</v>
      </c>
      <c r="CD755" t="s">
        <v>2291</v>
      </c>
      <c r="CE755" t="s">
        <v>7758</v>
      </c>
      <c r="CF755" t="s">
        <v>36</v>
      </c>
      <c r="CG755" t="s">
        <v>37</v>
      </c>
      <c r="CH755">
        <v>30000000</v>
      </c>
      <c r="CI755">
        <v>1993</v>
      </c>
      <c r="CJ755">
        <v>7.2</v>
      </c>
      <c r="FV755" t="s">
        <v>13837</v>
      </c>
      <c r="FW755">
        <v>112</v>
      </c>
      <c r="FX755">
        <v>3058380</v>
      </c>
      <c r="FY755" t="s">
        <v>8674</v>
      </c>
      <c r="FZ755" t="s">
        <v>13839</v>
      </c>
      <c r="GA755" t="s">
        <v>1462</v>
      </c>
      <c r="GB755" t="s">
        <v>1463</v>
      </c>
      <c r="GC755">
        <v>100000000</v>
      </c>
      <c r="GD755">
        <v>2000</v>
      </c>
      <c r="GE755">
        <v>7.3</v>
      </c>
      <c r="HC755" t="s">
        <v>2873</v>
      </c>
      <c r="HD755">
        <v>106</v>
      </c>
      <c r="HE755">
        <v>17473245</v>
      </c>
      <c r="HF755" t="s">
        <v>2875</v>
      </c>
      <c r="HG755" t="s">
        <v>2876</v>
      </c>
      <c r="HH755" t="s">
        <v>36</v>
      </c>
      <c r="HI755" t="s">
        <v>37</v>
      </c>
      <c r="HJ755">
        <v>70000000</v>
      </c>
      <c r="HK755">
        <v>2000</v>
      </c>
      <c r="HL755">
        <v>5.7</v>
      </c>
    </row>
    <row r="756" spans="2:220" x14ac:dyDescent="0.2">
      <c r="B756" t="s">
        <v>3900</v>
      </c>
      <c r="C756">
        <v>125</v>
      </c>
      <c r="D756">
        <v>15738632</v>
      </c>
      <c r="E756" t="s">
        <v>1954</v>
      </c>
      <c r="F756" t="s">
        <v>3901</v>
      </c>
      <c r="G756" t="s">
        <v>36</v>
      </c>
      <c r="H756" t="s">
        <v>37</v>
      </c>
      <c r="I756">
        <v>42000000</v>
      </c>
      <c r="J756">
        <v>2001</v>
      </c>
      <c r="K756">
        <v>5.9</v>
      </c>
      <c r="M756" t="s">
        <v>13184</v>
      </c>
      <c r="N756">
        <v>98</v>
      </c>
      <c r="O756">
        <v>1953732</v>
      </c>
      <c r="P756" t="s">
        <v>6354</v>
      </c>
      <c r="Q756" t="s">
        <v>13185</v>
      </c>
      <c r="R756" t="s">
        <v>36</v>
      </c>
      <c r="S756" t="s">
        <v>37</v>
      </c>
      <c r="T756">
        <v>15000000</v>
      </c>
      <c r="U756">
        <v>1986</v>
      </c>
      <c r="V756">
        <v>5.3</v>
      </c>
      <c r="AT756" t="s">
        <v>5416</v>
      </c>
      <c r="AU756">
        <v>87</v>
      </c>
      <c r="AV756">
        <v>30538669</v>
      </c>
      <c r="AW756" t="s">
        <v>9680</v>
      </c>
      <c r="AX756" t="s">
        <v>9681</v>
      </c>
      <c r="AY756" t="s">
        <v>36</v>
      </c>
      <c r="AZ756" t="s">
        <v>37</v>
      </c>
      <c r="BB756">
        <v>2011</v>
      </c>
      <c r="BC756">
        <v>5.7</v>
      </c>
      <c r="BE756" t="s">
        <v>20467</v>
      </c>
      <c r="BF756">
        <v>119</v>
      </c>
      <c r="BG756">
        <v>4958</v>
      </c>
      <c r="BH756" t="s">
        <v>19416</v>
      </c>
      <c r="BI756" t="s">
        <v>20469</v>
      </c>
      <c r="BJ756" t="s">
        <v>36</v>
      </c>
      <c r="BK756" t="s">
        <v>8142</v>
      </c>
      <c r="BL756">
        <v>2000000</v>
      </c>
      <c r="BM756">
        <v>2008</v>
      </c>
      <c r="BN756">
        <v>7.8</v>
      </c>
      <c r="CA756" t="s">
        <v>14182</v>
      </c>
      <c r="CB756">
        <v>109</v>
      </c>
      <c r="CC756">
        <v>31990064</v>
      </c>
      <c r="CD756" t="s">
        <v>14139</v>
      </c>
      <c r="CE756" t="s">
        <v>14183</v>
      </c>
      <c r="CF756" t="s">
        <v>36</v>
      </c>
      <c r="CG756" t="s">
        <v>37</v>
      </c>
      <c r="CH756">
        <v>12000000</v>
      </c>
      <c r="CI756">
        <v>2015</v>
      </c>
      <c r="CJ756">
        <v>6.4</v>
      </c>
      <c r="FV756" t="s">
        <v>169</v>
      </c>
      <c r="FW756">
        <v>108</v>
      </c>
      <c r="FX756">
        <v>3049135</v>
      </c>
      <c r="FY756" t="s">
        <v>211</v>
      </c>
      <c r="FZ756" t="s">
        <v>17885</v>
      </c>
      <c r="GA756" t="s">
        <v>36</v>
      </c>
      <c r="GB756" t="s">
        <v>177</v>
      </c>
      <c r="GC756">
        <v>5000000</v>
      </c>
      <c r="GD756">
        <v>1994</v>
      </c>
      <c r="GE756">
        <v>7.4</v>
      </c>
      <c r="HC756" t="s">
        <v>12952</v>
      </c>
      <c r="HD756">
        <v>84</v>
      </c>
      <c r="HE756">
        <v>17411331</v>
      </c>
      <c r="HF756" t="s">
        <v>350</v>
      </c>
      <c r="HG756" t="s">
        <v>12953</v>
      </c>
      <c r="HH756" t="s">
        <v>36</v>
      </c>
      <c r="HI756" t="s">
        <v>368</v>
      </c>
      <c r="HJ756">
        <v>15000000</v>
      </c>
      <c r="HK756">
        <v>1998</v>
      </c>
      <c r="HL756">
        <v>5.5</v>
      </c>
    </row>
    <row r="757" spans="2:220" x14ac:dyDescent="0.2">
      <c r="B757" t="s">
        <v>11119</v>
      </c>
      <c r="C757">
        <v>84</v>
      </c>
      <c r="D757">
        <v>15712072</v>
      </c>
      <c r="E757" t="s">
        <v>2047</v>
      </c>
      <c r="F757" t="s">
        <v>11121</v>
      </c>
      <c r="G757" t="s">
        <v>36</v>
      </c>
      <c r="H757" t="s">
        <v>37</v>
      </c>
      <c r="I757">
        <v>20000000</v>
      </c>
      <c r="J757">
        <v>2004</v>
      </c>
      <c r="K757">
        <v>5.8</v>
      </c>
      <c r="M757" t="s">
        <v>1817</v>
      </c>
      <c r="N757">
        <v>102</v>
      </c>
      <c r="O757">
        <v>1891821</v>
      </c>
      <c r="P757" t="s">
        <v>2036</v>
      </c>
      <c r="Q757" t="s">
        <v>2893</v>
      </c>
      <c r="R757" t="s">
        <v>36</v>
      </c>
      <c r="S757" t="s">
        <v>55</v>
      </c>
      <c r="T757">
        <v>52000000</v>
      </c>
      <c r="U757">
        <v>2005</v>
      </c>
      <c r="V757">
        <v>4.2</v>
      </c>
      <c r="AT757" t="s">
        <v>6961</v>
      </c>
      <c r="AU757">
        <v>93</v>
      </c>
      <c r="AV757">
        <v>30400000</v>
      </c>
      <c r="AW757" t="s">
        <v>2912</v>
      </c>
      <c r="AX757" t="s">
        <v>6963</v>
      </c>
      <c r="AY757" t="s">
        <v>36</v>
      </c>
      <c r="AZ757" t="s">
        <v>37</v>
      </c>
      <c r="BA757">
        <v>39000000</v>
      </c>
      <c r="BB757">
        <v>1996</v>
      </c>
      <c r="BC757">
        <v>5.7</v>
      </c>
      <c r="BE757" t="s">
        <v>15416</v>
      </c>
      <c r="BF757">
        <v>104</v>
      </c>
      <c r="BG757">
        <v>3607</v>
      </c>
      <c r="BH757" t="s">
        <v>2358</v>
      </c>
      <c r="BI757" t="s">
        <v>15418</v>
      </c>
      <c r="BJ757" t="s">
        <v>36</v>
      </c>
      <c r="BK757" t="s">
        <v>3569</v>
      </c>
      <c r="BL757">
        <v>10000000</v>
      </c>
      <c r="BM757">
        <v>2008</v>
      </c>
      <c r="BN757">
        <v>6.1</v>
      </c>
      <c r="CA757" t="s">
        <v>16485</v>
      </c>
      <c r="CB757">
        <v>112</v>
      </c>
      <c r="CC757">
        <v>31973840</v>
      </c>
      <c r="CD757" t="s">
        <v>313</v>
      </c>
      <c r="CE757" t="s">
        <v>16487</v>
      </c>
      <c r="CF757" t="s">
        <v>36</v>
      </c>
      <c r="CG757" t="s">
        <v>765</v>
      </c>
      <c r="CI757">
        <v>2008</v>
      </c>
      <c r="CJ757">
        <v>7.2</v>
      </c>
      <c r="FV757" t="s">
        <v>15583</v>
      </c>
      <c r="FW757">
        <v>176</v>
      </c>
      <c r="FX757">
        <v>3047539</v>
      </c>
      <c r="FY757" t="s">
        <v>14704</v>
      </c>
      <c r="FZ757" t="s">
        <v>15585</v>
      </c>
      <c r="GA757" t="s">
        <v>5609</v>
      </c>
      <c r="GB757" t="s">
        <v>5610</v>
      </c>
      <c r="GC757">
        <v>7217600</v>
      </c>
      <c r="GD757">
        <v>2012</v>
      </c>
      <c r="GE757">
        <v>6.9</v>
      </c>
      <c r="HC757" t="s">
        <v>9591</v>
      </c>
      <c r="HD757">
        <v>106</v>
      </c>
      <c r="HE757">
        <v>17382982</v>
      </c>
      <c r="HF757" t="s">
        <v>2813</v>
      </c>
      <c r="HG757" t="s">
        <v>17675</v>
      </c>
      <c r="HH757" t="s">
        <v>2776</v>
      </c>
      <c r="HI757" t="s">
        <v>37</v>
      </c>
      <c r="HJ757">
        <v>5000000</v>
      </c>
      <c r="HK757">
        <v>2014</v>
      </c>
      <c r="HL757">
        <v>5.2</v>
      </c>
    </row>
    <row r="758" spans="2:220" x14ac:dyDescent="0.2">
      <c r="B758" t="s">
        <v>12274</v>
      </c>
      <c r="C758">
        <v>134</v>
      </c>
      <c r="D758">
        <v>15681020</v>
      </c>
      <c r="E758" t="s">
        <v>391</v>
      </c>
      <c r="F758" t="s">
        <v>12275</v>
      </c>
      <c r="G758" t="s">
        <v>36</v>
      </c>
      <c r="H758" t="s">
        <v>55</v>
      </c>
      <c r="I758">
        <v>17000000</v>
      </c>
      <c r="J758">
        <v>1987</v>
      </c>
      <c r="K758">
        <v>3.6</v>
      </c>
      <c r="M758" t="s">
        <v>7719</v>
      </c>
      <c r="N758">
        <v>135</v>
      </c>
      <c r="O758">
        <v>1877179</v>
      </c>
      <c r="P758" t="s">
        <v>5175</v>
      </c>
      <c r="Q758" t="s">
        <v>7720</v>
      </c>
      <c r="R758" t="s">
        <v>1462</v>
      </c>
      <c r="S758" t="s">
        <v>1463</v>
      </c>
      <c r="U758">
        <v>1995</v>
      </c>
      <c r="V758">
        <v>7.1</v>
      </c>
      <c r="AT758" t="s">
        <v>12190</v>
      </c>
      <c r="AU758">
        <v>82</v>
      </c>
      <c r="AV758">
        <v>30324946</v>
      </c>
      <c r="AW758" t="s">
        <v>1247</v>
      </c>
      <c r="AX758" t="s">
        <v>12192</v>
      </c>
      <c r="AY758" t="s">
        <v>36</v>
      </c>
      <c r="AZ758" t="s">
        <v>37</v>
      </c>
      <c r="BA758">
        <v>17000000</v>
      </c>
      <c r="BB758">
        <v>1998</v>
      </c>
      <c r="BC758">
        <v>6.2</v>
      </c>
      <c r="BE758" t="s">
        <v>20083</v>
      </c>
      <c r="BF758">
        <v>125</v>
      </c>
      <c r="BG758">
        <v>3330</v>
      </c>
      <c r="BH758" t="s">
        <v>20085</v>
      </c>
      <c r="BI758" t="s">
        <v>20086</v>
      </c>
      <c r="BJ758" t="s">
        <v>36</v>
      </c>
      <c r="BK758" t="s">
        <v>37</v>
      </c>
      <c r="BL758">
        <v>2100000</v>
      </c>
      <c r="BM758">
        <v>2015</v>
      </c>
      <c r="BN758">
        <v>7.2</v>
      </c>
      <c r="CA758" t="s">
        <v>18457</v>
      </c>
      <c r="CB758">
        <v>111</v>
      </c>
      <c r="CC758">
        <v>31968347</v>
      </c>
      <c r="CD758" t="s">
        <v>703</v>
      </c>
      <c r="CE758" t="s">
        <v>18458</v>
      </c>
      <c r="CF758" t="s">
        <v>36</v>
      </c>
      <c r="CG758" t="s">
        <v>37</v>
      </c>
      <c r="CH758">
        <v>3600000</v>
      </c>
      <c r="CI758">
        <v>1995</v>
      </c>
      <c r="CJ758">
        <v>7.6</v>
      </c>
      <c r="FV758" t="s">
        <v>15201</v>
      </c>
      <c r="FW758">
        <v>135</v>
      </c>
      <c r="FX758">
        <v>3041803</v>
      </c>
      <c r="FY758" t="s">
        <v>5779</v>
      </c>
      <c r="FZ758" t="s">
        <v>15202</v>
      </c>
      <c r="GA758" t="s">
        <v>36</v>
      </c>
      <c r="GB758" t="s">
        <v>55</v>
      </c>
      <c r="GC758">
        <v>10000000</v>
      </c>
      <c r="GD758">
        <v>2000</v>
      </c>
      <c r="GE758">
        <v>7.1</v>
      </c>
      <c r="HC758" t="s">
        <v>739</v>
      </c>
      <c r="HD758">
        <v>118</v>
      </c>
      <c r="HE758">
        <v>17305211</v>
      </c>
      <c r="HF758" t="s">
        <v>80</v>
      </c>
      <c r="HG758" t="s">
        <v>7025</v>
      </c>
      <c r="HH758" t="s">
        <v>36</v>
      </c>
      <c r="HI758" t="s">
        <v>37</v>
      </c>
      <c r="HJ758">
        <v>38000000</v>
      </c>
      <c r="HK758">
        <v>1996</v>
      </c>
      <c r="HL758">
        <v>6.1</v>
      </c>
    </row>
    <row r="759" spans="2:220" x14ac:dyDescent="0.2">
      <c r="B759" t="s">
        <v>1727</v>
      </c>
      <c r="C759">
        <v>107</v>
      </c>
      <c r="D759">
        <v>15608545</v>
      </c>
      <c r="E759" t="s">
        <v>964</v>
      </c>
      <c r="F759" t="s">
        <v>13049</v>
      </c>
      <c r="G759" t="s">
        <v>36</v>
      </c>
      <c r="H759" t="s">
        <v>37</v>
      </c>
      <c r="I759">
        <v>15000000</v>
      </c>
      <c r="J759">
        <v>2012</v>
      </c>
      <c r="K759">
        <v>5.4</v>
      </c>
      <c r="M759" t="s">
        <v>4406</v>
      </c>
      <c r="N759">
        <v>92</v>
      </c>
      <c r="O759">
        <v>1550000</v>
      </c>
      <c r="P759" t="s">
        <v>3786</v>
      </c>
      <c r="Q759" t="s">
        <v>9983</v>
      </c>
      <c r="R759" t="s">
        <v>36</v>
      </c>
      <c r="S759" t="s">
        <v>37</v>
      </c>
      <c r="T759">
        <v>25000000</v>
      </c>
      <c r="U759">
        <v>2005</v>
      </c>
      <c r="V759">
        <v>2.9</v>
      </c>
      <c r="AT759" t="s">
        <v>14900</v>
      </c>
      <c r="AU759">
        <v>98</v>
      </c>
      <c r="AV759">
        <v>30306281</v>
      </c>
      <c r="AW759" t="s">
        <v>4632</v>
      </c>
      <c r="AX759" t="s">
        <v>14901</v>
      </c>
      <c r="AY759" t="s">
        <v>36</v>
      </c>
      <c r="AZ759" t="s">
        <v>37</v>
      </c>
      <c r="BA759">
        <v>10000000</v>
      </c>
      <c r="BB759">
        <v>2002</v>
      </c>
      <c r="BC759">
        <v>5.6</v>
      </c>
      <c r="BE759" t="s">
        <v>23482</v>
      </c>
      <c r="BF759">
        <v>106</v>
      </c>
      <c r="BG759">
        <v>1111</v>
      </c>
      <c r="BH759" t="s">
        <v>23484</v>
      </c>
      <c r="BI759" t="s">
        <v>23485</v>
      </c>
      <c r="BJ759" t="s">
        <v>36</v>
      </c>
      <c r="BK759" t="s">
        <v>37</v>
      </c>
      <c r="BL759">
        <v>200000</v>
      </c>
      <c r="BM759">
        <v>2006</v>
      </c>
      <c r="BN759">
        <v>7.7</v>
      </c>
      <c r="CA759" t="s">
        <v>6049</v>
      </c>
      <c r="CB759">
        <v>128</v>
      </c>
      <c r="CC759">
        <v>31838002</v>
      </c>
      <c r="CD759" t="s">
        <v>78</v>
      </c>
      <c r="CE759" t="s">
        <v>10891</v>
      </c>
      <c r="CF759" t="s">
        <v>36</v>
      </c>
      <c r="CG759" t="s">
        <v>37</v>
      </c>
      <c r="CH759">
        <v>20000000</v>
      </c>
      <c r="CI759">
        <v>2008</v>
      </c>
      <c r="CJ759">
        <v>7.6</v>
      </c>
      <c r="FV759" t="s">
        <v>13779</v>
      </c>
      <c r="FW759">
        <v>94</v>
      </c>
      <c r="FX759">
        <v>3034181</v>
      </c>
      <c r="FY759" t="s">
        <v>2786</v>
      </c>
      <c r="FZ759" t="s">
        <v>14638</v>
      </c>
      <c r="GA759" t="s">
        <v>36</v>
      </c>
      <c r="GB759" t="s">
        <v>55</v>
      </c>
      <c r="GC759">
        <v>11000000</v>
      </c>
      <c r="GD759">
        <v>2002</v>
      </c>
      <c r="GE759">
        <v>5.4</v>
      </c>
      <c r="HC759" t="s">
        <v>10839</v>
      </c>
      <c r="HD759">
        <v>122</v>
      </c>
      <c r="HE759">
        <v>17237244</v>
      </c>
      <c r="HF759" t="s">
        <v>695</v>
      </c>
      <c r="HG759" t="s">
        <v>12983</v>
      </c>
      <c r="HH759" t="s">
        <v>36</v>
      </c>
      <c r="HI759" t="s">
        <v>55</v>
      </c>
      <c r="HJ759">
        <v>15000000</v>
      </c>
      <c r="HK759">
        <v>2014</v>
      </c>
      <c r="HL759">
        <v>6.8</v>
      </c>
    </row>
    <row r="760" spans="2:220" x14ac:dyDescent="0.2">
      <c r="B760" t="s">
        <v>9771</v>
      </c>
      <c r="C760">
        <v>98</v>
      </c>
      <c r="D760">
        <v>15361537</v>
      </c>
      <c r="E760" t="s">
        <v>9773</v>
      </c>
      <c r="F760" t="s">
        <v>9774</v>
      </c>
      <c r="G760" t="s">
        <v>36</v>
      </c>
      <c r="H760" t="s">
        <v>765</v>
      </c>
      <c r="I760">
        <v>13000000</v>
      </c>
      <c r="J760">
        <v>2002</v>
      </c>
      <c r="K760">
        <v>4.5999999999999996</v>
      </c>
      <c r="M760" t="s">
        <v>6035</v>
      </c>
      <c r="N760">
        <v>325</v>
      </c>
      <c r="O760">
        <v>1500000</v>
      </c>
      <c r="P760" t="s">
        <v>299</v>
      </c>
      <c r="Q760" t="s">
        <v>6037</v>
      </c>
      <c r="R760" t="s">
        <v>36</v>
      </c>
      <c r="S760" t="s">
        <v>37</v>
      </c>
      <c r="T760">
        <v>44000000</v>
      </c>
      <c r="U760">
        <v>1980</v>
      </c>
      <c r="V760">
        <v>6.8</v>
      </c>
      <c r="AT760" t="s">
        <v>12835</v>
      </c>
      <c r="AU760">
        <v>94</v>
      </c>
      <c r="AV760">
        <v>30259652</v>
      </c>
      <c r="AW760" t="s">
        <v>1732</v>
      </c>
      <c r="AX760" t="s">
        <v>12837</v>
      </c>
      <c r="AY760" t="s">
        <v>36</v>
      </c>
      <c r="AZ760" t="s">
        <v>37</v>
      </c>
      <c r="BA760">
        <v>15000000</v>
      </c>
      <c r="BB760">
        <v>2002</v>
      </c>
      <c r="BC760">
        <v>4.0999999999999996</v>
      </c>
      <c r="BE760" t="s">
        <v>16829</v>
      </c>
      <c r="BF760">
        <v>88</v>
      </c>
      <c r="BG760">
        <v>828</v>
      </c>
      <c r="BH760" t="s">
        <v>391</v>
      </c>
      <c r="BI760" t="s">
        <v>16831</v>
      </c>
      <c r="BJ760" t="s">
        <v>36</v>
      </c>
      <c r="BK760" t="s">
        <v>7985</v>
      </c>
      <c r="BM760">
        <v>2009</v>
      </c>
      <c r="BN760">
        <v>6.4</v>
      </c>
      <c r="CA760" t="s">
        <v>6618</v>
      </c>
      <c r="CB760">
        <v>129</v>
      </c>
      <c r="CC760">
        <v>31836745</v>
      </c>
      <c r="CD760" t="s">
        <v>320</v>
      </c>
      <c r="CE760" t="s">
        <v>6621</v>
      </c>
      <c r="CF760" t="s">
        <v>36</v>
      </c>
      <c r="CG760" t="s">
        <v>37</v>
      </c>
      <c r="CH760">
        <v>40000000</v>
      </c>
      <c r="CI760">
        <v>2011</v>
      </c>
      <c r="CJ760">
        <v>6.9</v>
      </c>
      <c r="FV760" t="s">
        <v>22376</v>
      </c>
      <c r="FW760">
        <v>81</v>
      </c>
      <c r="FX760">
        <v>3000000</v>
      </c>
      <c r="FY760" t="s">
        <v>22378</v>
      </c>
      <c r="FZ760" t="s">
        <v>22379</v>
      </c>
      <c r="GA760" t="s">
        <v>36</v>
      </c>
      <c r="GB760" t="s">
        <v>37</v>
      </c>
      <c r="GC760">
        <v>609000</v>
      </c>
      <c r="GD760">
        <v>1935</v>
      </c>
      <c r="GE760">
        <v>7.8</v>
      </c>
      <c r="HC760" t="s">
        <v>7860</v>
      </c>
      <c r="HD760">
        <v>94</v>
      </c>
      <c r="HE760">
        <v>17120019</v>
      </c>
      <c r="HF760" t="s">
        <v>333</v>
      </c>
      <c r="HG760" t="s">
        <v>7861</v>
      </c>
      <c r="HH760" t="s">
        <v>36</v>
      </c>
      <c r="HI760" t="s">
        <v>37</v>
      </c>
      <c r="HJ760">
        <v>30000000</v>
      </c>
      <c r="HK760">
        <v>2012</v>
      </c>
      <c r="HL760">
        <v>6.5</v>
      </c>
    </row>
    <row r="761" spans="2:220" x14ac:dyDescent="0.2">
      <c r="B761" t="s">
        <v>5959</v>
      </c>
      <c r="C761">
        <v>99</v>
      </c>
      <c r="D761">
        <v>15279680</v>
      </c>
      <c r="E761" t="s">
        <v>703</v>
      </c>
      <c r="F761" t="s">
        <v>5961</v>
      </c>
      <c r="G761" t="s">
        <v>36</v>
      </c>
      <c r="H761" t="s">
        <v>37</v>
      </c>
      <c r="I761">
        <v>40000000</v>
      </c>
      <c r="J761">
        <v>2008</v>
      </c>
      <c r="K761">
        <v>5.4</v>
      </c>
      <c r="M761" t="s">
        <v>18275</v>
      </c>
      <c r="N761">
        <v>105</v>
      </c>
      <c r="O761">
        <v>1391770</v>
      </c>
      <c r="P761" t="s">
        <v>18278</v>
      </c>
      <c r="Q761" t="s">
        <v>18279</v>
      </c>
      <c r="R761" t="s">
        <v>2776</v>
      </c>
      <c r="S761" t="s">
        <v>2911</v>
      </c>
      <c r="U761">
        <v>2011</v>
      </c>
      <c r="V761">
        <v>6</v>
      </c>
      <c r="AT761" t="s">
        <v>1411</v>
      </c>
      <c r="AU761">
        <v>121</v>
      </c>
      <c r="AV761">
        <v>30212620</v>
      </c>
      <c r="AW761" t="s">
        <v>1414</v>
      </c>
      <c r="AX761" t="s">
        <v>1415</v>
      </c>
      <c r="AY761" t="s">
        <v>36</v>
      </c>
      <c r="AZ761" t="s">
        <v>37</v>
      </c>
      <c r="BA761">
        <v>120000000</v>
      </c>
      <c r="BB761">
        <v>2010</v>
      </c>
      <c r="BC761">
        <v>5.3</v>
      </c>
      <c r="BE761" t="s">
        <v>18203</v>
      </c>
      <c r="BF761">
        <v>100</v>
      </c>
      <c r="BG761">
        <v>728</v>
      </c>
      <c r="BH761" t="s">
        <v>18205</v>
      </c>
      <c r="BI761" t="s">
        <v>17963</v>
      </c>
      <c r="BJ761" t="s">
        <v>36</v>
      </c>
      <c r="BK761" t="s">
        <v>177</v>
      </c>
      <c r="BM761">
        <v>2006</v>
      </c>
      <c r="BN761">
        <v>7.3</v>
      </c>
      <c r="CA761" t="s">
        <v>8437</v>
      </c>
      <c r="CB761">
        <v>79</v>
      </c>
      <c r="CC761">
        <v>31743332</v>
      </c>
      <c r="CD761" t="s">
        <v>3258</v>
      </c>
      <c r="CE761" t="s">
        <v>8440</v>
      </c>
      <c r="CF761" t="s">
        <v>36</v>
      </c>
      <c r="CG761" t="s">
        <v>37</v>
      </c>
      <c r="CH761">
        <v>30000000</v>
      </c>
      <c r="CI761">
        <v>2009</v>
      </c>
      <c r="CJ761">
        <v>7.1</v>
      </c>
      <c r="FV761" t="s">
        <v>8211</v>
      </c>
      <c r="FW761">
        <v>88</v>
      </c>
      <c r="FX761">
        <v>2975649</v>
      </c>
      <c r="FY761" t="s">
        <v>2931</v>
      </c>
      <c r="FZ761" t="s">
        <v>8684</v>
      </c>
      <c r="GA761" t="s">
        <v>36</v>
      </c>
      <c r="GB761" t="s">
        <v>55</v>
      </c>
      <c r="GC761">
        <v>30000000</v>
      </c>
      <c r="GD761">
        <v>2006</v>
      </c>
      <c r="GE761">
        <v>7</v>
      </c>
      <c r="HC761" t="s">
        <v>5401</v>
      </c>
      <c r="HD761">
        <v>96</v>
      </c>
      <c r="HE761">
        <v>17114882</v>
      </c>
      <c r="HF761" t="s">
        <v>2822</v>
      </c>
      <c r="HG761" t="s">
        <v>5402</v>
      </c>
      <c r="HH761" t="s">
        <v>36</v>
      </c>
      <c r="HI761" t="s">
        <v>37</v>
      </c>
      <c r="HJ761">
        <v>25000000</v>
      </c>
      <c r="HK761">
        <v>2007</v>
      </c>
      <c r="HL761">
        <v>7.7</v>
      </c>
    </row>
    <row r="762" spans="2:220" x14ac:dyDescent="0.2">
      <c r="B762" t="s">
        <v>13028</v>
      </c>
      <c r="C762">
        <v>110</v>
      </c>
      <c r="D762">
        <v>15156200</v>
      </c>
      <c r="E762" t="s">
        <v>15013</v>
      </c>
      <c r="F762" t="s">
        <v>15014</v>
      </c>
      <c r="G762" t="s">
        <v>36</v>
      </c>
      <c r="H762" t="s">
        <v>37</v>
      </c>
      <c r="I762">
        <v>30000000</v>
      </c>
      <c r="J762">
        <v>1999</v>
      </c>
      <c r="K762">
        <v>6</v>
      </c>
      <c r="M762" t="s">
        <v>1159</v>
      </c>
      <c r="N762">
        <v>108</v>
      </c>
      <c r="O762">
        <v>1339152</v>
      </c>
      <c r="P762" t="s">
        <v>299</v>
      </c>
      <c r="Q762" t="s">
        <v>2947</v>
      </c>
      <c r="R762" t="s">
        <v>36</v>
      </c>
      <c r="S762" t="s">
        <v>1463</v>
      </c>
      <c r="T762">
        <v>81200000</v>
      </c>
      <c r="U762">
        <v>2015</v>
      </c>
      <c r="V762">
        <v>7.8</v>
      </c>
      <c r="AT762" t="s">
        <v>1322</v>
      </c>
      <c r="AU762">
        <v>116</v>
      </c>
      <c r="AV762">
        <v>30157016</v>
      </c>
      <c r="AW762" t="s">
        <v>760</v>
      </c>
      <c r="AX762" t="s">
        <v>3438</v>
      </c>
      <c r="AY762" t="s">
        <v>36</v>
      </c>
      <c r="AZ762" t="s">
        <v>37</v>
      </c>
      <c r="BA762">
        <v>70000000</v>
      </c>
      <c r="BB762">
        <v>2002</v>
      </c>
      <c r="BC762">
        <v>5.6</v>
      </c>
      <c r="BE762" t="s">
        <v>15830</v>
      </c>
      <c r="BF762">
        <v>96</v>
      </c>
      <c r="BG762">
        <v>162</v>
      </c>
      <c r="BH762" t="s">
        <v>6431</v>
      </c>
      <c r="BI762" t="s">
        <v>15831</v>
      </c>
      <c r="BJ762" t="s">
        <v>36</v>
      </c>
      <c r="BK762" t="s">
        <v>13245</v>
      </c>
      <c r="BL762">
        <v>9000000</v>
      </c>
      <c r="BM762">
        <v>2014</v>
      </c>
      <c r="BN762">
        <v>5.7</v>
      </c>
      <c r="CA762" t="s">
        <v>938</v>
      </c>
      <c r="CB762">
        <v>117</v>
      </c>
      <c r="CC762">
        <v>31670931</v>
      </c>
      <c r="CD762" t="s">
        <v>95</v>
      </c>
      <c r="CE762" t="s">
        <v>4295</v>
      </c>
      <c r="CF762" t="s">
        <v>36</v>
      </c>
      <c r="CG762" t="s">
        <v>55</v>
      </c>
      <c r="CH762">
        <v>60000000</v>
      </c>
      <c r="CI762">
        <v>2009</v>
      </c>
      <c r="CJ762">
        <v>6.7</v>
      </c>
      <c r="FV762" t="s">
        <v>18834</v>
      </c>
      <c r="FW762">
        <v>102</v>
      </c>
      <c r="FX762">
        <v>2956000</v>
      </c>
      <c r="FY762" t="s">
        <v>18837</v>
      </c>
      <c r="FZ762" t="s">
        <v>18838</v>
      </c>
      <c r="GA762" t="s">
        <v>36</v>
      </c>
      <c r="GB762" t="s">
        <v>37</v>
      </c>
      <c r="GC762">
        <v>3700000</v>
      </c>
      <c r="GD762">
        <v>1948</v>
      </c>
      <c r="GE762">
        <v>7.1</v>
      </c>
      <c r="HC762" t="s">
        <v>8812</v>
      </c>
      <c r="HD762">
        <v>88</v>
      </c>
      <c r="HE762">
        <v>17016190</v>
      </c>
      <c r="HF762" t="s">
        <v>684</v>
      </c>
      <c r="HG762" t="s">
        <v>8813</v>
      </c>
      <c r="HH762" t="s">
        <v>36</v>
      </c>
      <c r="HI762" t="s">
        <v>8817</v>
      </c>
      <c r="HJ762">
        <v>12000000</v>
      </c>
      <c r="HK762">
        <v>2004</v>
      </c>
      <c r="HL762">
        <v>4.9000000000000004</v>
      </c>
    </row>
    <row r="763" spans="2:220" x14ac:dyDescent="0.2">
      <c r="B763" t="s">
        <v>12974</v>
      </c>
      <c r="C763">
        <v>114</v>
      </c>
      <c r="D763">
        <v>15100000</v>
      </c>
      <c r="E763" t="s">
        <v>2844</v>
      </c>
      <c r="F763" t="s">
        <v>12976</v>
      </c>
      <c r="G763" t="s">
        <v>36</v>
      </c>
      <c r="H763" t="s">
        <v>37</v>
      </c>
      <c r="I763">
        <v>15000000</v>
      </c>
      <c r="J763">
        <v>1984</v>
      </c>
      <c r="K763">
        <v>6</v>
      </c>
      <c r="M763" t="s">
        <v>22213</v>
      </c>
      <c r="N763">
        <v>90</v>
      </c>
      <c r="O763">
        <v>1310270</v>
      </c>
      <c r="P763" t="s">
        <v>22215</v>
      </c>
      <c r="Q763" t="s">
        <v>22216</v>
      </c>
      <c r="R763" t="s">
        <v>36</v>
      </c>
      <c r="S763" t="s">
        <v>37</v>
      </c>
      <c r="T763">
        <v>780000</v>
      </c>
      <c r="U763">
        <v>2003</v>
      </c>
      <c r="V763">
        <v>6.8</v>
      </c>
      <c r="AT763" t="s">
        <v>1451</v>
      </c>
      <c r="AU763">
        <v>81</v>
      </c>
      <c r="AV763">
        <v>30105968</v>
      </c>
      <c r="AW763" t="s">
        <v>5159</v>
      </c>
      <c r="AX763" t="s">
        <v>7221</v>
      </c>
      <c r="AY763" t="s">
        <v>36</v>
      </c>
      <c r="AZ763" t="s">
        <v>37</v>
      </c>
      <c r="BA763">
        <v>37000000</v>
      </c>
      <c r="BB763">
        <v>2008</v>
      </c>
      <c r="BC763">
        <v>4.5</v>
      </c>
      <c r="BF763">
        <v>60</v>
      </c>
      <c r="BH763" t="s">
        <v>1119</v>
      </c>
      <c r="BI763" t="s">
        <v>1120</v>
      </c>
      <c r="BJ763" t="s">
        <v>36</v>
      </c>
      <c r="BK763" t="s">
        <v>37</v>
      </c>
      <c r="BL763">
        <v>1500000</v>
      </c>
      <c r="BN763">
        <v>7.5</v>
      </c>
      <c r="CA763" t="s">
        <v>9648</v>
      </c>
      <c r="CB763">
        <v>114</v>
      </c>
      <c r="CC763">
        <v>31655091</v>
      </c>
      <c r="CD763" t="s">
        <v>809</v>
      </c>
      <c r="CE763" t="s">
        <v>9650</v>
      </c>
      <c r="CF763" t="s">
        <v>36</v>
      </c>
      <c r="CG763" t="s">
        <v>37</v>
      </c>
      <c r="CH763">
        <v>30000000</v>
      </c>
      <c r="CI763">
        <v>2007</v>
      </c>
      <c r="CJ763">
        <v>7.5</v>
      </c>
      <c r="FV763" t="s">
        <v>5312</v>
      </c>
      <c r="FW763">
        <v>95</v>
      </c>
      <c r="FX763">
        <v>2954405</v>
      </c>
      <c r="FY763" t="s">
        <v>4133</v>
      </c>
      <c r="FZ763" t="s">
        <v>7217</v>
      </c>
      <c r="GA763" t="s">
        <v>36</v>
      </c>
      <c r="GB763" t="s">
        <v>37</v>
      </c>
      <c r="GC763">
        <v>36000000</v>
      </c>
      <c r="GD763">
        <v>2000</v>
      </c>
      <c r="GE763">
        <v>5.3</v>
      </c>
      <c r="HC763" t="s">
        <v>185</v>
      </c>
      <c r="HD763">
        <v>138</v>
      </c>
      <c r="HE763">
        <v>16969390</v>
      </c>
      <c r="HF763" t="s">
        <v>456</v>
      </c>
      <c r="HG763" t="s">
        <v>10047</v>
      </c>
      <c r="HH763" t="s">
        <v>36</v>
      </c>
      <c r="HI763" t="s">
        <v>37</v>
      </c>
      <c r="HJ763">
        <v>25000000</v>
      </c>
      <c r="HK763">
        <v>2013</v>
      </c>
      <c r="HL763">
        <v>5.3</v>
      </c>
    </row>
    <row r="764" spans="2:220" x14ac:dyDescent="0.2">
      <c r="B764" t="s">
        <v>6729</v>
      </c>
      <c r="C764">
        <v>102</v>
      </c>
      <c r="D764">
        <v>14967182</v>
      </c>
      <c r="E764" t="s">
        <v>1782</v>
      </c>
      <c r="F764" t="s">
        <v>6730</v>
      </c>
      <c r="G764" t="s">
        <v>36</v>
      </c>
      <c r="H764" t="s">
        <v>37</v>
      </c>
      <c r="I764">
        <v>40000000</v>
      </c>
      <c r="J764">
        <v>2000</v>
      </c>
      <c r="K764">
        <v>5.0999999999999996</v>
      </c>
      <c r="M764" t="s">
        <v>2789</v>
      </c>
      <c r="N764">
        <v>91</v>
      </c>
      <c r="O764">
        <v>1229197</v>
      </c>
      <c r="P764" t="s">
        <v>720</v>
      </c>
      <c r="Q764" t="s">
        <v>22846</v>
      </c>
      <c r="R764" t="s">
        <v>36</v>
      </c>
      <c r="S764" t="s">
        <v>55</v>
      </c>
      <c r="T764">
        <v>229575</v>
      </c>
      <c r="U764">
        <v>1975</v>
      </c>
      <c r="V764">
        <v>8.3000000000000007</v>
      </c>
      <c r="AT764" t="s">
        <v>1292</v>
      </c>
      <c r="AU764">
        <v>104</v>
      </c>
      <c r="AV764">
        <v>30093107</v>
      </c>
      <c r="AW764" t="s">
        <v>333</v>
      </c>
      <c r="AX764" t="s">
        <v>14446</v>
      </c>
      <c r="AY764" t="s">
        <v>36</v>
      </c>
      <c r="AZ764" t="s">
        <v>55</v>
      </c>
      <c r="BA764">
        <v>6000000</v>
      </c>
      <c r="BB764">
        <v>2000</v>
      </c>
      <c r="BC764">
        <v>8.3000000000000007</v>
      </c>
      <c r="BF764">
        <v>60</v>
      </c>
      <c r="BH764" t="s">
        <v>1561</v>
      </c>
      <c r="BI764" t="s">
        <v>1562</v>
      </c>
      <c r="BJ764" t="s">
        <v>36</v>
      </c>
      <c r="BK764" t="s">
        <v>37</v>
      </c>
      <c r="BN764">
        <v>7.6</v>
      </c>
      <c r="CA764" t="s">
        <v>16812</v>
      </c>
      <c r="CB764">
        <v>101</v>
      </c>
      <c r="CC764">
        <v>31607598</v>
      </c>
      <c r="CD764" t="s">
        <v>345</v>
      </c>
      <c r="CE764" t="s">
        <v>16813</v>
      </c>
      <c r="CF764" t="s">
        <v>36</v>
      </c>
      <c r="CG764" t="s">
        <v>266</v>
      </c>
      <c r="CH764">
        <v>6900000</v>
      </c>
      <c r="CI764">
        <v>2012</v>
      </c>
      <c r="CJ764">
        <v>5.6</v>
      </c>
      <c r="FV764" t="s">
        <v>19468</v>
      </c>
      <c r="FW764">
        <v>98</v>
      </c>
      <c r="FX764">
        <v>2938208</v>
      </c>
      <c r="FY764" t="s">
        <v>22810</v>
      </c>
      <c r="FZ764" t="s">
        <v>22811</v>
      </c>
      <c r="GA764" t="s">
        <v>36</v>
      </c>
      <c r="GB764" t="s">
        <v>37</v>
      </c>
      <c r="GC764">
        <v>225000</v>
      </c>
      <c r="GD764">
        <v>1990</v>
      </c>
      <c r="GE764">
        <v>7.5</v>
      </c>
      <c r="HC764" t="s">
        <v>15653</v>
      </c>
      <c r="HD764">
        <v>120</v>
      </c>
      <c r="HE764">
        <v>16938179</v>
      </c>
      <c r="HF764" t="s">
        <v>335</v>
      </c>
      <c r="HG764" t="s">
        <v>15654</v>
      </c>
      <c r="HH764" t="s">
        <v>36</v>
      </c>
      <c r="HI764" t="s">
        <v>37</v>
      </c>
      <c r="HJ764">
        <v>8000000</v>
      </c>
      <c r="HK764">
        <v>2000</v>
      </c>
      <c r="HL764">
        <v>7</v>
      </c>
    </row>
    <row r="765" spans="2:220" x14ac:dyDescent="0.2">
      <c r="B765" t="s">
        <v>5326</v>
      </c>
      <c r="C765">
        <v>101</v>
      </c>
      <c r="D765">
        <v>14942422</v>
      </c>
      <c r="E765" t="s">
        <v>703</v>
      </c>
      <c r="F765" t="s">
        <v>6726</v>
      </c>
      <c r="G765" t="s">
        <v>36</v>
      </c>
      <c r="H765" t="s">
        <v>37</v>
      </c>
      <c r="I765">
        <v>40000000</v>
      </c>
      <c r="J765">
        <v>1995</v>
      </c>
      <c r="K765">
        <v>5.9</v>
      </c>
      <c r="M765" t="s">
        <v>20301</v>
      </c>
      <c r="N765">
        <v>120</v>
      </c>
      <c r="O765">
        <v>1098224</v>
      </c>
      <c r="P765" t="s">
        <v>20303</v>
      </c>
      <c r="Q765" t="s">
        <v>20304</v>
      </c>
      <c r="R765" t="s">
        <v>36</v>
      </c>
      <c r="S765" t="s">
        <v>37</v>
      </c>
      <c r="T765">
        <v>2000000</v>
      </c>
      <c r="U765">
        <v>2003</v>
      </c>
      <c r="V765">
        <v>3.3</v>
      </c>
      <c r="AT765" t="s">
        <v>1292</v>
      </c>
      <c r="AU765">
        <v>104</v>
      </c>
      <c r="AV765">
        <v>30093107</v>
      </c>
      <c r="AW765" t="s">
        <v>333</v>
      </c>
      <c r="AX765" t="s">
        <v>14446</v>
      </c>
      <c r="AY765" t="s">
        <v>36</v>
      </c>
      <c r="AZ765" t="s">
        <v>55</v>
      </c>
      <c r="BA765">
        <v>6000000</v>
      </c>
      <c r="BB765">
        <v>2000</v>
      </c>
      <c r="BC765">
        <v>8.3000000000000007</v>
      </c>
      <c r="BF765">
        <v>44</v>
      </c>
      <c r="BH765" t="s">
        <v>2347</v>
      </c>
      <c r="BI765" t="s">
        <v>2348</v>
      </c>
      <c r="BJ765" t="s">
        <v>36</v>
      </c>
      <c r="BK765" t="s">
        <v>37</v>
      </c>
      <c r="BN765">
        <v>8.6</v>
      </c>
      <c r="CA765" t="s">
        <v>13171</v>
      </c>
      <c r="CB765">
        <v>96</v>
      </c>
      <c r="CC765">
        <v>31597131</v>
      </c>
      <c r="CD765" t="s">
        <v>809</v>
      </c>
      <c r="CE765" t="s">
        <v>14103</v>
      </c>
      <c r="CF765" t="s">
        <v>36</v>
      </c>
      <c r="CG765" t="s">
        <v>37</v>
      </c>
      <c r="CH765">
        <v>12000000</v>
      </c>
      <c r="CI765">
        <v>2002</v>
      </c>
      <c r="CJ765">
        <v>6.8</v>
      </c>
      <c r="FV765" t="s">
        <v>15583</v>
      </c>
      <c r="FW765">
        <v>192</v>
      </c>
      <c r="FX765">
        <v>2921738</v>
      </c>
      <c r="FY765" t="s">
        <v>14704</v>
      </c>
      <c r="FZ765" t="s">
        <v>16631</v>
      </c>
      <c r="GA765" t="s">
        <v>5609</v>
      </c>
      <c r="GB765" t="s">
        <v>5610</v>
      </c>
      <c r="GC765">
        <v>7000000</v>
      </c>
      <c r="GD765">
        <v>2004</v>
      </c>
      <c r="GE765">
        <v>7.9</v>
      </c>
      <c r="HC765" t="s">
        <v>4132</v>
      </c>
      <c r="HD765">
        <v>108</v>
      </c>
      <c r="HE765">
        <v>16930884</v>
      </c>
      <c r="HF765" t="s">
        <v>2380</v>
      </c>
      <c r="HG765" t="s">
        <v>8541</v>
      </c>
      <c r="HH765" t="s">
        <v>36</v>
      </c>
      <c r="HI765" t="s">
        <v>37</v>
      </c>
      <c r="HJ765">
        <v>30000000</v>
      </c>
      <c r="HK765">
        <v>2007</v>
      </c>
      <c r="HL765">
        <v>5.9</v>
      </c>
    </row>
    <row r="766" spans="2:220" x14ac:dyDescent="0.2">
      <c r="B766" t="s">
        <v>2275</v>
      </c>
      <c r="C766">
        <v>115</v>
      </c>
      <c r="D766">
        <v>14587732</v>
      </c>
      <c r="E766" t="s">
        <v>7625</v>
      </c>
      <c r="F766" t="s">
        <v>7626</v>
      </c>
      <c r="G766" t="s">
        <v>36</v>
      </c>
      <c r="H766" t="s">
        <v>37</v>
      </c>
      <c r="I766">
        <v>35000000</v>
      </c>
      <c r="J766">
        <v>1991</v>
      </c>
      <c r="K766">
        <v>5.7</v>
      </c>
      <c r="M766" t="s">
        <v>11429</v>
      </c>
      <c r="N766">
        <v>88</v>
      </c>
      <c r="O766">
        <v>1064277</v>
      </c>
      <c r="P766" t="s">
        <v>1651</v>
      </c>
      <c r="Q766" t="s">
        <v>11431</v>
      </c>
      <c r="R766" t="s">
        <v>36</v>
      </c>
      <c r="S766" t="s">
        <v>37</v>
      </c>
      <c r="T766">
        <v>20000000</v>
      </c>
      <c r="U766">
        <v>2012</v>
      </c>
      <c r="V766">
        <v>6.7</v>
      </c>
      <c r="AT766" t="s">
        <v>7132</v>
      </c>
      <c r="AU766">
        <v>104</v>
      </c>
      <c r="AV766">
        <v>30059386</v>
      </c>
      <c r="AW766" t="s">
        <v>1247</v>
      </c>
      <c r="AX766" t="s">
        <v>10429</v>
      </c>
      <c r="AY766" t="s">
        <v>36</v>
      </c>
      <c r="AZ766" t="s">
        <v>37</v>
      </c>
      <c r="BA766">
        <v>22000000</v>
      </c>
      <c r="BB766">
        <v>2001</v>
      </c>
      <c r="BC766">
        <v>6.9</v>
      </c>
      <c r="BF766">
        <v>54</v>
      </c>
      <c r="BH766" t="s">
        <v>2628</v>
      </c>
      <c r="BI766" t="s">
        <v>2629</v>
      </c>
      <c r="BJ766" t="s">
        <v>36</v>
      </c>
      <c r="BK766" t="s">
        <v>37</v>
      </c>
      <c r="BN766">
        <v>8.8000000000000007</v>
      </c>
      <c r="CA766" t="s">
        <v>1387</v>
      </c>
      <c r="CB766">
        <v>120</v>
      </c>
      <c r="CC766">
        <v>31569268</v>
      </c>
      <c r="CD766" t="s">
        <v>261</v>
      </c>
      <c r="CE766" t="s">
        <v>5528</v>
      </c>
      <c r="CF766" t="s">
        <v>36</v>
      </c>
      <c r="CG766" t="s">
        <v>37</v>
      </c>
      <c r="CH766">
        <v>49000000</v>
      </c>
      <c r="CI766">
        <v>2015</v>
      </c>
      <c r="CJ766">
        <v>6.9</v>
      </c>
      <c r="FV766" t="s">
        <v>2559</v>
      </c>
      <c r="FW766">
        <v>78</v>
      </c>
      <c r="FX766">
        <v>2882062</v>
      </c>
      <c r="FY766" t="s">
        <v>9790</v>
      </c>
      <c r="FZ766" t="s">
        <v>23564</v>
      </c>
      <c r="GA766" t="s">
        <v>36</v>
      </c>
      <c r="GB766" t="s">
        <v>37</v>
      </c>
      <c r="GC766">
        <v>150000</v>
      </c>
      <c r="GD766">
        <v>2000</v>
      </c>
      <c r="GE766">
        <v>6.3</v>
      </c>
      <c r="HC766" t="s">
        <v>8976</v>
      </c>
      <c r="HD766">
        <v>97</v>
      </c>
      <c r="HE766">
        <v>16779636</v>
      </c>
      <c r="HF766" t="s">
        <v>3536</v>
      </c>
      <c r="HG766" t="s">
        <v>8978</v>
      </c>
      <c r="HH766" t="s">
        <v>36</v>
      </c>
      <c r="HI766" t="s">
        <v>37</v>
      </c>
      <c r="HJ766">
        <v>28000000</v>
      </c>
      <c r="HK766">
        <v>2000</v>
      </c>
      <c r="HL766">
        <v>4.8</v>
      </c>
    </row>
    <row r="767" spans="2:220" x14ac:dyDescent="0.2">
      <c r="B767" t="s">
        <v>2329</v>
      </c>
      <c r="C767">
        <v>99</v>
      </c>
      <c r="D767">
        <v>14567883</v>
      </c>
      <c r="E767" t="s">
        <v>1690</v>
      </c>
      <c r="F767" t="s">
        <v>3164</v>
      </c>
      <c r="G767" t="s">
        <v>36</v>
      </c>
      <c r="H767" t="s">
        <v>55</v>
      </c>
      <c r="I767">
        <v>75000000</v>
      </c>
      <c r="J767">
        <v>1998</v>
      </c>
      <c r="K767">
        <v>6</v>
      </c>
      <c r="M767" t="s">
        <v>13540</v>
      </c>
      <c r="N767">
        <v>127</v>
      </c>
      <c r="O767">
        <v>1000000</v>
      </c>
      <c r="P767" t="s">
        <v>199</v>
      </c>
      <c r="Q767" t="s">
        <v>13541</v>
      </c>
      <c r="R767" t="s">
        <v>36</v>
      </c>
      <c r="S767" t="s">
        <v>13545</v>
      </c>
      <c r="T767">
        <v>14000000</v>
      </c>
      <c r="U767">
        <v>1978</v>
      </c>
      <c r="V767">
        <v>6.5</v>
      </c>
      <c r="AT767" t="s">
        <v>3157</v>
      </c>
      <c r="AU767">
        <v>116</v>
      </c>
      <c r="AV767">
        <v>30013346</v>
      </c>
      <c r="AW767" t="s">
        <v>389</v>
      </c>
      <c r="AX767" t="s">
        <v>3158</v>
      </c>
      <c r="AY767" t="s">
        <v>36</v>
      </c>
      <c r="AZ767" t="s">
        <v>37</v>
      </c>
      <c r="BA767">
        <v>75000000</v>
      </c>
      <c r="BB767">
        <v>2003</v>
      </c>
      <c r="BC767">
        <v>5.3</v>
      </c>
      <c r="BF767">
        <v>45</v>
      </c>
      <c r="BH767" t="s">
        <v>3081</v>
      </c>
      <c r="BI767" t="s">
        <v>3082</v>
      </c>
      <c r="BJ767" t="s">
        <v>36</v>
      </c>
      <c r="BK767" t="s">
        <v>37</v>
      </c>
      <c r="BN767">
        <v>8.3000000000000007</v>
      </c>
      <c r="CA767" t="s">
        <v>3399</v>
      </c>
      <c r="CB767">
        <v>93</v>
      </c>
      <c r="CC767">
        <v>31501218</v>
      </c>
      <c r="CD767" t="s">
        <v>95</v>
      </c>
      <c r="CE767" t="s">
        <v>16494</v>
      </c>
      <c r="CF767" t="s">
        <v>36</v>
      </c>
      <c r="CG767" t="s">
        <v>37</v>
      </c>
      <c r="CH767">
        <v>7500000</v>
      </c>
      <c r="CI767">
        <v>2005</v>
      </c>
      <c r="CJ767">
        <v>7.5</v>
      </c>
      <c r="FV767" t="s">
        <v>10304</v>
      </c>
      <c r="FW767">
        <v>113</v>
      </c>
      <c r="FX767">
        <v>2832826</v>
      </c>
      <c r="FY767" t="s">
        <v>3978</v>
      </c>
      <c r="FZ767" t="s">
        <v>14642</v>
      </c>
      <c r="GA767" t="s">
        <v>36</v>
      </c>
      <c r="GB767" t="s">
        <v>37</v>
      </c>
      <c r="GC767">
        <v>11000000</v>
      </c>
      <c r="GD767">
        <v>1995</v>
      </c>
      <c r="GE767">
        <v>6.2</v>
      </c>
      <c r="HC767" t="s">
        <v>485</v>
      </c>
      <c r="HD767">
        <v>121</v>
      </c>
      <c r="HE767">
        <v>16640210</v>
      </c>
      <c r="HF767" t="s">
        <v>703</v>
      </c>
      <c r="HG767" t="s">
        <v>7987</v>
      </c>
      <c r="HH767" t="s">
        <v>36</v>
      </c>
      <c r="HI767" t="s">
        <v>37</v>
      </c>
      <c r="HJ767">
        <v>55000000</v>
      </c>
      <c r="HK767">
        <v>1999</v>
      </c>
      <c r="HL767">
        <v>6.8</v>
      </c>
    </row>
    <row r="768" spans="2:220" x14ac:dyDescent="0.2">
      <c r="B768" t="s">
        <v>9665</v>
      </c>
      <c r="C768">
        <v>160</v>
      </c>
      <c r="D768">
        <v>14500000</v>
      </c>
      <c r="E768" t="s">
        <v>9667</v>
      </c>
      <c r="F768" t="s">
        <v>9668</v>
      </c>
      <c r="G768" t="s">
        <v>36</v>
      </c>
      <c r="H768" t="s">
        <v>675</v>
      </c>
      <c r="I768">
        <v>25000000</v>
      </c>
      <c r="J768">
        <v>1970</v>
      </c>
      <c r="K768">
        <v>7.5</v>
      </c>
      <c r="M768" t="s">
        <v>16675</v>
      </c>
      <c r="N768">
        <v>107</v>
      </c>
      <c r="O768">
        <v>1000000</v>
      </c>
      <c r="P768" t="s">
        <v>6661</v>
      </c>
      <c r="Q768" t="s">
        <v>16677</v>
      </c>
      <c r="R768" t="s">
        <v>36</v>
      </c>
      <c r="S768" t="s">
        <v>55</v>
      </c>
      <c r="T768">
        <v>9000000</v>
      </c>
      <c r="U768">
        <v>1977</v>
      </c>
      <c r="V768">
        <v>6.3</v>
      </c>
      <c r="AT768" t="s">
        <v>7111</v>
      </c>
      <c r="AU768">
        <v>106</v>
      </c>
      <c r="AV768">
        <v>29997095</v>
      </c>
      <c r="AW768" t="s">
        <v>98</v>
      </c>
      <c r="AX768" t="s">
        <v>10439</v>
      </c>
      <c r="AY768" t="s">
        <v>36</v>
      </c>
      <c r="AZ768" t="s">
        <v>55</v>
      </c>
      <c r="BA768">
        <v>22000000</v>
      </c>
      <c r="BB768">
        <v>2016</v>
      </c>
      <c r="BC768">
        <v>6.4</v>
      </c>
      <c r="BF768">
        <v>60</v>
      </c>
      <c r="BH768" t="s">
        <v>684</v>
      </c>
      <c r="BI768" t="s">
        <v>3796</v>
      </c>
      <c r="BJ768" t="s">
        <v>36</v>
      </c>
      <c r="BK768" t="s">
        <v>55</v>
      </c>
      <c r="BN768">
        <v>8.1</v>
      </c>
      <c r="CA768" t="s">
        <v>5401</v>
      </c>
      <c r="CB768">
        <v>96</v>
      </c>
      <c r="CC768">
        <v>31493782</v>
      </c>
      <c r="CD768" t="s">
        <v>2822</v>
      </c>
      <c r="CE768" t="s">
        <v>7968</v>
      </c>
      <c r="CF768" t="s">
        <v>36</v>
      </c>
      <c r="CG768" t="s">
        <v>37</v>
      </c>
      <c r="CH768">
        <v>32000000</v>
      </c>
      <c r="CI768">
        <v>2005</v>
      </c>
      <c r="CJ768">
        <v>7.5</v>
      </c>
      <c r="FV768" t="s">
        <v>22942</v>
      </c>
      <c r="FW768">
        <v>100</v>
      </c>
      <c r="FX768">
        <v>2808000</v>
      </c>
      <c r="FY768" t="s">
        <v>22944</v>
      </c>
      <c r="FZ768" t="s">
        <v>22945</v>
      </c>
      <c r="GA768" t="s">
        <v>36</v>
      </c>
      <c r="GB768" t="s">
        <v>37</v>
      </c>
      <c r="GC768">
        <v>379000</v>
      </c>
      <c r="GD768">
        <v>1929</v>
      </c>
      <c r="GE768">
        <v>6.3</v>
      </c>
      <c r="HC768" t="s">
        <v>12965</v>
      </c>
      <c r="HD768">
        <v>109</v>
      </c>
      <c r="HE768">
        <v>16459004</v>
      </c>
      <c r="HF768" t="s">
        <v>12966</v>
      </c>
      <c r="HG768" t="s">
        <v>12967</v>
      </c>
      <c r="HH768" t="s">
        <v>36</v>
      </c>
      <c r="HI768" t="s">
        <v>266</v>
      </c>
      <c r="HJ768">
        <v>15000000</v>
      </c>
      <c r="HK768">
        <v>1999</v>
      </c>
      <c r="HL768">
        <v>4.9000000000000004</v>
      </c>
    </row>
    <row r="769" spans="2:220" x14ac:dyDescent="0.2">
      <c r="B769" t="s">
        <v>6740</v>
      </c>
      <c r="C769">
        <v>107</v>
      </c>
      <c r="D769">
        <v>14375181</v>
      </c>
      <c r="E769" t="s">
        <v>6742</v>
      </c>
      <c r="F769" t="s">
        <v>6743</v>
      </c>
      <c r="G769" t="s">
        <v>36</v>
      </c>
      <c r="H769" t="s">
        <v>37</v>
      </c>
      <c r="I769">
        <v>51000000</v>
      </c>
      <c r="J769">
        <v>1987</v>
      </c>
      <c r="K769">
        <v>4.2</v>
      </c>
      <c r="M769" t="s">
        <v>6866</v>
      </c>
      <c r="N769">
        <v>101</v>
      </c>
      <c r="O769">
        <v>876671</v>
      </c>
      <c r="P769" t="s">
        <v>6869</v>
      </c>
      <c r="Q769" t="s">
        <v>6870</v>
      </c>
      <c r="R769" t="s">
        <v>36</v>
      </c>
      <c r="S769" t="s">
        <v>37</v>
      </c>
      <c r="T769">
        <v>25000000</v>
      </c>
      <c r="U769">
        <v>2007</v>
      </c>
      <c r="V769">
        <v>6.9</v>
      </c>
      <c r="AT769" t="s">
        <v>2465</v>
      </c>
      <c r="AU769">
        <v>113</v>
      </c>
      <c r="AV769">
        <v>29802761</v>
      </c>
      <c r="AW769" t="s">
        <v>1744</v>
      </c>
      <c r="AX769" t="s">
        <v>6945</v>
      </c>
      <c r="AY769" t="s">
        <v>36</v>
      </c>
      <c r="AZ769" t="s">
        <v>37</v>
      </c>
      <c r="BA769">
        <v>40000000</v>
      </c>
      <c r="BB769">
        <v>2013</v>
      </c>
      <c r="BC769">
        <v>6.4</v>
      </c>
      <c r="BE769" t="s">
        <v>3725</v>
      </c>
      <c r="BF769">
        <v>152</v>
      </c>
      <c r="BH769" t="s">
        <v>4823</v>
      </c>
      <c r="BI769" t="s">
        <v>4824</v>
      </c>
      <c r="BJ769" t="s">
        <v>36</v>
      </c>
      <c r="BK769" t="s">
        <v>55</v>
      </c>
      <c r="BL769">
        <v>2000000</v>
      </c>
      <c r="BM769">
        <v>1962</v>
      </c>
      <c r="BN769">
        <v>7.7</v>
      </c>
      <c r="CA769" t="s">
        <v>14893</v>
      </c>
      <c r="CB769">
        <v>90</v>
      </c>
      <c r="CC769">
        <v>31487293</v>
      </c>
      <c r="CD769" t="s">
        <v>9680</v>
      </c>
      <c r="CE769" t="s">
        <v>14894</v>
      </c>
      <c r="CF769" t="s">
        <v>36</v>
      </c>
      <c r="CG769" t="s">
        <v>37</v>
      </c>
      <c r="CH769">
        <v>9000000</v>
      </c>
      <c r="CI769">
        <v>2008</v>
      </c>
      <c r="CJ769">
        <v>6.7</v>
      </c>
      <c r="FV769" t="s">
        <v>14652</v>
      </c>
      <c r="FW769">
        <v>102</v>
      </c>
      <c r="FX769">
        <v>2807854</v>
      </c>
      <c r="FY769" t="s">
        <v>1970</v>
      </c>
      <c r="FZ769" t="s">
        <v>14654</v>
      </c>
      <c r="GA769" t="s">
        <v>36</v>
      </c>
      <c r="GB769" t="s">
        <v>37</v>
      </c>
      <c r="GC769">
        <v>11000000</v>
      </c>
      <c r="GD769">
        <v>1991</v>
      </c>
      <c r="GE769">
        <v>5.0999999999999996</v>
      </c>
      <c r="HC769" t="s">
        <v>5223</v>
      </c>
      <c r="HD769">
        <v>98</v>
      </c>
      <c r="HE769">
        <v>16323969</v>
      </c>
      <c r="HF769" t="s">
        <v>975</v>
      </c>
      <c r="HG769" t="s">
        <v>8548</v>
      </c>
      <c r="HH769" t="s">
        <v>36</v>
      </c>
      <c r="HI769" t="s">
        <v>37</v>
      </c>
      <c r="HJ769">
        <v>40000000</v>
      </c>
      <c r="HK769">
        <v>2004</v>
      </c>
      <c r="HL769">
        <v>5.5</v>
      </c>
    </row>
    <row r="770" spans="2:220" x14ac:dyDescent="0.2">
      <c r="B770" t="s">
        <v>1037</v>
      </c>
      <c r="C770">
        <v>111</v>
      </c>
      <c r="D770">
        <v>14337579</v>
      </c>
      <c r="E770" t="s">
        <v>1814</v>
      </c>
      <c r="F770" t="s">
        <v>9139</v>
      </c>
      <c r="G770" t="s">
        <v>36</v>
      </c>
      <c r="H770" t="s">
        <v>368</v>
      </c>
      <c r="I770">
        <v>27000000</v>
      </c>
      <c r="J770">
        <v>1998</v>
      </c>
      <c r="K770">
        <v>7.7</v>
      </c>
      <c r="M770" t="s">
        <v>17215</v>
      </c>
      <c r="N770">
        <v>107</v>
      </c>
      <c r="O770">
        <v>869325</v>
      </c>
      <c r="P770" t="s">
        <v>17216</v>
      </c>
      <c r="Q770" t="s">
        <v>17217</v>
      </c>
      <c r="R770" t="s">
        <v>36</v>
      </c>
      <c r="S770" t="s">
        <v>37</v>
      </c>
      <c r="T770">
        <v>6000000</v>
      </c>
      <c r="U770">
        <v>1991</v>
      </c>
      <c r="V770">
        <v>3.8</v>
      </c>
      <c r="AT770" t="s">
        <v>5622</v>
      </c>
      <c r="AU770">
        <v>132</v>
      </c>
      <c r="AV770">
        <v>29781453</v>
      </c>
      <c r="AW770" t="s">
        <v>1982</v>
      </c>
      <c r="AX770" t="s">
        <v>5624</v>
      </c>
      <c r="AY770" t="s">
        <v>36</v>
      </c>
      <c r="AZ770" t="s">
        <v>37</v>
      </c>
      <c r="BA770">
        <v>48000000</v>
      </c>
      <c r="BB770">
        <v>2001</v>
      </c>
      <c r="BC770">
        <v>6.4</v>
      </c>
      <c r="BE770" t="s">
        <v>4829</v>
      </c>
      <c r="BF770">
        <v>96</v>
      </c>
      <c r="BH770" t="s">
        <v>1782</v>
      </c>
      <c r="BI770" t="s">
        <v>4832</v>
      </c>
      <c r="BJ770" t="s">
        <v>36</v>
      </c>
      <c r="BK770" t="s">
        <v>37</v>
      </c>
      <c r="BL770">
        <v>55000000</v>
      </c>
      <c r="BM770">
        <v>2002</v>
      </c>
      <c r="BN770">
        <v>5.3</v>
      </c>
      <c r="CA770" t="s">
        <v>1153</v>
      </c>
      <c r="CB770">
        <v>111</v>
      </c>
      <c r="CC770">
        <v>31471430</v>
      </c>
      <c r="CD770" t="s">
        <v>11814</v>
      </c>
      <c r="CE770" t="s">
        <v>11815</v>
      </c>
      <c r="CF770" t="s">
        <v>36</v>
      </c>
      <c r="CG770" t="s">
        <v>37</v>
      </c>
      <c r="CH770">
        <v>15000000</v>
      </c>
      <c r="CI770">
        <v>2006</v>
      </c>
      <c r="CJ770">
        <v>7.6</v>
      </c>
      <c r="FV770" t="s">
        <v>9023</v>
      </c>
      <c r="FW770">
        <v>110</v>
      </c>
      <c r="FX770">
        <v>2775593</v>
      </c>
      <c r="FY770" t="s">
        <v>1548</v>
      </c>
      <c r="FZ770" t="s">
        <v>9025</v>
      </c>
      <c r="GA770" t="s">
        <v>36</v>
      </c>
      <c r="GB770" t="s">
        <v>55</v>
      </c>
      <c r="GC770">
        <v>27000000</v>
      </c>
      <c r="GD770">
        <v>2008</v>
      </c>
      <c r="GE770">
        <v>6.5</v>
      </c>
      <c r="HC770" t="s">
        <v>77</v>
      </c>
      <c r="HD770">
        <v>121</v>
      </c>
      <c r="HE770">
        <v>16311763</v>
      </c>
      <c r="HF770" t="s">
        <v>3228</v>
      </c>
      <c r="HG770" t="s">
        <v>12231</v>
      </c>
      <c r="HH770" t="s">
        <v>36</v>
      </c>
      <c r="HI770" t="s">
        <v>55</v>
      </c>
      <c r="HJ770">
        <v>17000000</v>
      </c>
      <c r="HK770">
        <v>1998</v>
      </c>
      <c r="HL770">
        <v>7.5</v>
      </c>
    </row>
    <row r="771" spans="2:220" x14ac:dyDescent="0.2">
      <c r="B771" t="s">
        <v>3481</v>
      </c>
      <c r="C771">
        <v>91</v>
      </c>
      <c r="D771">
        <v>14294842</v>
      </c>
      <c r="E771" t="s">
        <v>3482</v>
      </c>
      <c r="F771" t="s">
        <v>3483</v>
      </c>
      <c r="G771" t="s">
        <v>36</v>
      </c>
      <c r="H771" t="s">
        <v>37</v>
      </c>
      <c r="I771">
        <v>70000000</v>
      </c>
      <c r="J771">
        <v>2002</v>
      </c>
      <c r="K771">
        <v>3.6</v>
      </c>
      <c r="M771" t="s">
        <v>18598</v>
      </c>
      <c r="N771">
        <v>101</v>
      </c>
      <c r="O771">
        <v>864959</v>
      </c>
      <c r="P771" t="s">
        <v>18599</v>
      </c>
      <c r="Q771" t="s">
        <v>18600</v>
      </c>
      <c r="R771" t="s">
        <v>36</v>
      </c>
      <c r="S771" t="s">
        <v>55</v>
      </c>
      <c r="T771">
        <v>4000000</v>
      </c>
      <c r="U771">
        <v>2005</v>
      </c>
      <c r="V771">
        <v>6.9</v>
      </c>
      <c r="AT771" t="s">
        <v>3570</v>
      </c>
      <c r="AU771">
        <v>121</v>
      </c>
      <c r="AV771">
        <v>29655590</v>
      </c>
      <c r="AW771" t="s">
        <v>791</v>
      </c>
      <c r="AX771" t="s">
        <v>3571</v>
      </c>
      <c r="AY771" t="s">
        <v>36</v>
      </c>
      <c r="AZ771" t="s">
        <v>37</v>
      </c>
      <c r="BA771">
        <v>65000000</v>
      </c>
      <c r="BB771">
        <v>1999</v>
      </c>
      <c r="BC771">
        <v>6</v>
      </c>
      <c r="BF771">
        <v>45</v>
      </c>
      <c r="BH771" t="s">
        <v>2009</v>
      </c>
      <c r="BI771" t="s">
        <v>5149</v>
      </c>
      <c r="BJ771" t="s">
        <v>36</v>
      </c>
      <c r="BK771" t="s">
        <v>55</v>
      </c>
      <c r="BN771">
        <v>7.9</v>
      </c>
      <c r="CA771" t="s">
        <v>123</v>
      </c>
      <c r="CB771">
        <v>112</v>
      </c>
      <c r="CC771">
        <v>31252964</v>
      </c>
      <c r="CD771" t="s">
        <v>461</v>
      </c>
      <c r="CE771" t="s">
        <v>18448</v>
      </c>
      <c r="CF771" t="s">
        <v>36</v>
      </c>
      <c r="CG771" t="s">
        <v>37</v>
      </c>
      <c r="CH771">
        <v>4000000</v>
      </c>
      <c r="CI771">
        <v>2001</v>
      </c>
      <c r="CJ771">
        <v>7.1</v>
      </c>
      <c r="FV771" t="s">
        <v>5645</v>
      </c>
      <c r="FW771">
        <v>100</v>
      </c>
      <c r="FX771">
        <v>2708188</v>
      </c>
      <c r="FY771" t="s">
        <v>10296</v>
      </c>
      <c r="FZ771" t="s">
        <v>10297</v>
      </c>
      <c r="GA771" t="s">
        <v>36</v>
      </c>
      <c r="GB771" t="s">
        <v>55</v>
      </c>
      <c r="GC771">
        <v>23000000</v>
      </c>
      <c r="GD771">
        <v>2009</v>
      </c>
      <c r="GE771">
        <v>6.2</v>
      </c>
      <c r="HC771" t="s">
        <v>11924</v>
      </c>
      <c r="HD771">
        <v>91</v>
      </c>
      <c r="HE771">
        <v>16298046</v>
      </c>
      <c r="HF771" t="s">
        <v>5103</v>
      </c>
      <c r="HG771" t="s">
        <v>13442</v>
      </c>
      <c r="HH771" t="s">
        <v>36</v>
      </c>
      <c r="HI771" t="s">
        <v>55</v>
      </c>
      <c r="HJ771">
        <v>14000000</v>
      </c>
      <c r="HK771">
        <v>2005</v>
      </c>
      <c r="HL771">
        <v>5</v>
      </c>
    </row>
    <row r="772" spans="2:220" x14ac:dyDescent="0.2">
      <c r="B772" t="s">
        <v>11166</v>
      </c>
      <c r="C772">
        <v>95</v>
      </c>
      <c r="D772">
        <v>14291570</v>
      </c>
      <c r="E772" t="s">
        <v>2868</v>
      </c>
      <c r="F772" t="s">
        <v>11167</v>
      </c>
      <c r="G772" t="s">
        <v>36</v>
      </c>
      <c r="H772" t="s">
        <v>1463</v>
      </c>
      <c r="I772">
        <v>20000000</v>
      </c>
      <c r="J772">
        <v>2012</v>
      </c>
      <c r="K772">
        <v>6.1</v>
      </c>
      <c r="M772" t="s">
        <v>14354</v>
      </c>
      <c r="N772">
        <v>100</v>
      </c>
      <c r="O772">
        <v>860002</v>
      </c>
      <c r="P772" t="s">
        <v>14355</v>
      </c>
      <c r="Q772" t="s">
        <v>14356</v>
      </c>
      <c r="R772" t="s">
        <v>36</v>
      </c>
      <c r="S772" t="s">
        <v>37</v>
      </c>
      <c r="T772">
        <v>12000000</v>
      </c>
      <c r="U772">
        <v>2005</v>
      </c>
      <c r="V772">
        <v>7.3</v>
      </c>
      <c r="AT772" t="s">
        <v>3996</v>
      </c>
      <c r="AU772">
        <v>103</v>
      </c>
      <c r="AV772">
        <v>29580087</v>
      </c>
      <c r="AW772" t="s">
        <v>3039</v>
      </c>
      <c r="AX772" t="s">
        <v>4488</v>
      </c>
      <c r="AY772" t="s">
        <v>36</v>
      </c>
      <c r="AZ772" t="s">
        <v>37</v>
      </c>
      <c r="BA772">
        <v>58000000</v>
      </c>
      <c r="BB772">
        <v>2009</v>
      </c>
      <c r="BC772">
        <v>4.7</v>
      </c>
      <c r="BF772">
        <v>105</v>
      </c>
      <c r="BH772" t="s">
        <v>5307</v>
      </c>
      <c r="BI772" t="s">
        <v>5308</v>
      </c>
      <c r="BJ772" t="s">
        <v>36</v>
      </c>
      <c r="BK772" t="s">
        <v>55</v>
      </c>
      <c r="BN772">
        <v>7.8</v>
      </c>
      <c r="CA772" t="s">
        <v>3399</v>
      </c>
      <c r="CB772">
        <v>114</v>
      </c>
      <c r="CC772">
        <v>31199215</v>
      </c>
      <c r="CD772" t="s">
        <v>4478</v>
      </c>
      <c r="CE772" t="s">
        <v>4479</v>
      </c>
      <c r="CF772" t="s">
        <v>36</v>
      </c>
      <c r="CG772" t="s">
        <v>37</v>
      </c>
      <c r="CH772">
        <v>58000000</v>
      </c>
      <c r="CI772">
        <v>2008</v>
      </c>
      <c r="CJ772">
        <v>6</v>
      </c>
      <c r="FV772" t="s">
        <v>12289</v>
      </c>
      <c r="FW772">
        <v>128</v>
      </c>
      <c r="FX772">
        <v>2694071</v>
      </c>
      <c r="FY772" t="s">
        <v>6444</v>
      </c>
      <c r="FZ772" t="s">
        <v>12290</v>
      </c>
      <c r="GA772" t="s">
        <v>36</v>
      </c>
      <c r="GB772" t="s">
        <v>37</v>
      </c>
      <c r="GD772">
        <v>2004</v>
      </c>
      <c r="GE772">
        <v>6.7</v>
      </c>
      <c r="HC772" t="s">
        <v>9312</v>
      </c>
      <c r="HD772">
        <v>118</v>
      </c>
      <c r="HE772">
        <v>16252765</v>
      </c>
      <c r="HF772" t="s">
        <v>563</v>
      </c>
      <c r="HG772" t="s">
        <v>9314</v>
      </c>
      <c r="HH772" t="s">
        <v>36</v>
      </c>
      <c r="HI772" t="s">
        <v>1463</v>
      </c>
      <c r="HJ772">
        <v>42000000</v>
      </c>
      <c r="HK772">
        <v>2001</v>
      </c>
      <c r="HL772">
        <v>6</v>
      </c>
    </row>
    <row r="773" spans="2:220" x14ac:dyDescent="0.2">
      <c r="B773" t="s">
        <v>8038</v>
      </c>
      <c r="C773">
        <v>113</v>
      </c>
      <c r="D773">
        <v>14268533</v>
      </c>
      <c r="E773" t="s">
        <v>438</v>
      </c>
      <c r="F773" t="s">
        <v>8040</v>
      </c>
      <c r="G773" t="s">
        <v>36</v>
      </c>
      <c r="H773" t="s">
        <v>55</v>
      </c>
      <c r="I773">
        <v>31500000</v>
      </c>
      <c r="J773">
        <v>2016</v>
      </c>
      <c r="K773">
        <v>6.3</v>
      </c>
      <c r="M773" t="s">
        <v>14097</v>
      </c>
      <c r="N773">
        <v>118</v>
      </c>
      <c r="O773">
        <v>800000</v>
      </c>
      <c r="P773" t="s">
        <v>120</v>
      </c>
      <c r="Q773" t="s">
        <v>15229</v>
      </c>
      <c r="R773" t="s">
        <v>36</v>
      </c>
      <c r="S773" t="s">
        <v>37</v>
      </c>
      <c r="T773">
        <v>14000000</v>
      </c>
      <c r="U773">
        <v>1981</v>
      </c>
      <c r="V773">
        <v>5.2</v>
      </c>
      <c r="AT773" t="s">
        <v>3878</v>
      </c>
      <c r="AU773">
        <v>100</v>
      </c>
      <c r="AV773">
        <v>29392418</v>
      </c>
      <c r="AW773" t="s">
        <v>800</v>
      </c>
      <c r="AX773" t="s">
        <v>14912</v>
      </c>
      <c r="AY773" t="s">
        <v>36</v>
      </c>
      <c r="AZ773" t="s">
        <v>37</v>
      </c>
      <c r="BA773">
        <v>10000000</v>
      </c>
      <c r="BB773">
        <v>1994</v>
      </c>
      <c r="BC773">
        <v>5.8</v>
      </c>
      <c r="BF773">
        <v>43</v>
      </c>
      <c r="BH773" t="s">
        <v>7261</v>
      </c>
      <c r="BI773" t="s">
        <v>7262</v>
      </c>
      <c r="BJ773" t="s">
        <v>36</v>
      </c>
      <c r="BK773" t="s">
        <v>37</v>
      </c>
      <c r="BN773">
        <v>5.8</v>
      </c>
      <c r="CA773" t="s">
        <v>4535</v>
      </c>
      <c r="CB773">
        <v>113</v>
      </c>
      <c r="CC773">
        <v>31146570</v>
      </c>
      <c r="CD773" t="s">
        <v>136</v>
      </c>
      <c r="CE773" t="s">
        <v>10922</v>
      </c>
      <c r="CF773" t="s">
        <v>36</v>
      </c>
      <c r="CG773" t="s">
        <v>37</v>
      </c>
      <c r="CH773">
        <v>20000000</v>
      </c>
      <c r="CI773">
        <v>2010</v>
      </c>
      <c r="CJ773">
        <v>6.9</v>
      </c>
      <c r="FV773" t="s">
        <v>12965</v>
      </c>
      <c r="FW773">
        <v>97</v>
      </c>
      <c r="FX773">
        <v>2656324</v>
      </c>
      <c r="FY773" t="s">
        <v>434</v>
      </c>
      <c r="FZ773" t="s">
        <v>13537</v>
      </c>
      <c r="GA773" t="s">
        <v>36</v>
      </c>
      <c r="GB773" t="s">
        <v>55</v>
      </c>
      <c r="GD773">
        <v>2008</v>
      </c>
      <c r="GE773">
        <v>6.7</v>
      </c>
      <c r="HC773" t="s">
        <v>23024</v>
      </c>
      <c r="HD773">
        <v>98</v>
      </c>
      <c r="HE773">
        <v>16115878</v>
      </c>
      <c r="HF773" t="s">
        <v>2822</v>
      </c>
      <c r="HG773" t="s">
        <v>23026</v>
      </c>
      <c r="HH773" t="s">
        <v>36</v>
      </c>
      <c r="HI773" t="s">
        <v>37</v>
      </c>
      <c r="HJ773">
        <v>8000000</v>
      </c>
      <c r="HK773">
        <v>1995</v>
      </c>
      <c r="HL773">
        <v>6.6</v>
      </c>
    </row>
    <row r="774" spans="2:220" x14ac:dyDescent="0.2">
      <c r="B774" t="s">
        <v>9826</v>
      </c>
      <c r="C774">
        <v>101</v>
      </c>
      <c r="D774">
        <v>14095303</v>
      </c>
      <c r="E774" t="s">
        <v>7322</v>
      </c>
      <c r="F774" t="s">
        <v>9828</v>
      </c>
      <c r="G774" t="s">
        <v>36</v>
      </c>
      <c r="H774" t="s">
        <v>37</v>
      </c>
      <c r="I774">
        <v>25000000</v>
      </c>
      <c r="J774">
        <v>1996</v>
      </c>
      <c r="K774">
        <v>5.4</v>
      </c>
      <c r="M774" t="s">
        <v>18611</v>
      </c>
      <c r="N774">
        <v>87</v>
      </c>
      <c r="O774">
        <v>800000</v>
      </c>
      <c r="P774" t="s">
        <v>17216</v>
      </c>
      <c r="Q774" t="s">
        <v>18613</v>
      </c>
      <c r="R774" t="s">
        <v>36</v>
      </c>
      <c r="S774" t="s">
        <v>37</v>
      </c>
      <c r="T774">
        <v>4000000</v>
      </c>
      <c r="U774">
        <v>1987</v>
      </c>
      <c r="V774">
        <v>4.8</v>
      </c>
      <c r="AT774" t="s">
        <v>12852</v>
      </c>
      <c r="AU774">
        <v>89</v>
      </c>
      <c r="AV774">
        <v>29302097</v>
      </c>
      <c r="AW774" t="s">
        <v>5623</v>
      </c>
      <c r="AX774" t="s">
        <v>12854</v>
      </c>
      <c r="AY774" t="s">
        <v>36</v>
      </c>
      <c r="AZ774" t="s">
        <v>765</v>
      </c>
      <c r="BA774">
        <v>15000000</v>
      </c>
      <c r="BB774">
        <v>2004</v>
      </c>
      <c r="BC774">
        <v>4.5999999999999996</v>
      </c>
      <c r="BE774" t="s">
        <v>7519</v>
      </c>
      <c r="BF774">
        <v>93</v>
      </c>
      <c r="BH774" t="s">
        <v>1744</v>
      </c>
      <c r="BI774" t="s">
        <v>7520</v>
      </c>
      <c r="BJ774" t="s">
        <v>36</v>
      </c>
      <c r="BK774" t="s">
        <v>37</v>
      </c>
      <c r="BL774">
        <v>19000000</v>
      </c>
      <c r="BM774">
        <v>2015</v>
      </c>
      <c r="BN774">
        <v>6.1</v>
      </c>
      <c r="CA774" t="s">
        <v>6072</v>
      </c>
      <c r="CB774">
        <v>99</v>
      </c>
      <c r="CC774">
        <v>31136950</v>
      </c>
      <c r="CD774" t="s">
        <v>6074</v>
      </c>
      <c r="CE774" t="s">
        <v>6075</v>
      </c>
      <c r="CF774" t="s">
        <v>36</v>
      </c>
      <c r="CG774" t="s">
        <v>37</v>
      </c>
      <c r="CH774">
        <v>44000000</v>
      </c>
      <c r="CI774">
        <v>2010</v>
      </c>
      <c r="CJ774">
        <v>6.5</v>
      </c>
      <c r="FV774" t="s">
        <v>1524</v>
      </c>
      <c r="FW774">
        <v>101</v>
      </c>
      <c r="FX774">
        <v>2506446</v>
      </c>
      <c r="FY774" t="s">
        <v>1525</v>
      </c>
      <c r="FZ774" t="s">
        <v>20275</v>
      </c>
      <c r="GA774" t="s">
        <v>36</v>
      </c>
      <c r="GB774" t="s">
        <v>37</v>
      </c>
      <c r="GC774">
        <v>2000000</v>
      </c>
      <c r="GD774">
        <v>2002</v>
      </c>
      <c r="GE774">
        <v>4.7</v>
      </c>
      <c r="HC774" t="s">
        <v>5687</v>
      </c>
      <c r="HD774">
        <v>110</v>
      </c>
      <c r="HE774">
        <v>16067035</v>
      </c>
      <c r="HF774" t="s">
        <v>21531</v>
      </c>
      <c r="HG774" t="s">
        <v>21532</v>
      </c>
      <c r="HH774" t="s">
        <v>36</v>
      </c>
      <c r="HI774" t="s">
        <v>55</v>
      </c>
      <c r="HJ774">
        <v>1100000</v>
      </c>
      <c r="HK774">
        <v>1962</v>
      </c>
      <c r="HL774">
        <v>7.3</v>
      </c>
    </row>
    <row r="775" spans="2:220" x14ac:dyDescent="0.2">
      <c r="B775" t="s">
        <v>11746</v>
      </c>
      <c r="C775">
        <v>110</v>
      </c>
      <c r="D775">
        <v>13998282</v>
      </c>
      <c r="E775" t="s">
        <v>703</v>
      </c>
      <c r="F775" t="s">
        <v>11748</v>
      </c>
      <c r="G775" t="s">
        <v>36</v>
      </c>
      <c r="H775" t="s">
        <v>37</v>
      </c>
      <c r="I775">
        <v>16000000</v>
      </c>
      <c r="J775">
        <v>2014</v>
      </c>
      <c r="K775">
        <v>3.1</v>
      </c>
      <c r="M775" t="s">
        <v>4380</v>
      </c>
      <c r="N775">
        <v>137</v>
      </c>
      <c r="O775">
        <v>717753</v>
      </c>
      <c r="P775" t="s">
        <v>555</v>
      </c>
      <c r="Q775" t="s">
        <v>10073</v>
      </c>
      <c r="R775" t="s">
        <v>36</v>
      </c>
      <c r="S775" t="s">
        <v>1463</v>
      </c>
      <c r="T775">
        <v>25000000</v>
      </c>
      <c r="U775">
        <v>2012</v>
      </c>
      <c r="V775">
        <v>6.1</v>
      </c>
      <c r="AT775" t="s">
        <v>9672</v>
      </c>
      <c r="AU775">
        <v>93</v>
      </c>
      <c r="AV775">
        <v>29247405</v>
      </c>
      <c r="AW775" t="s">
        <v>684</v>
      </c>
      <c r="AX775" t="s">
        <v>9675</v>
      </c>
      <c r="AY775" t="s">
        <v>36</v>
      </c>
      <c r="AZ775" t="s">
        <v>55</v>
      </c>
      <c r="BA775">
        <v>25000000</v>
      </c>
      <c r="BB775">
        <v>1997</v>
      </c>
      <c r="BC775">
        <v>3.3</v>
      </c>
      <c r="BF775">
        <v>60</v>
      </c>
      <c r="BH775" t="s">
        <v>133</v>
      </c>
      <c r="BI775" t="s">
        <v>7695</v>
      </c>
      <c r="BJ775" t="s">
        <v>36</v>
      </c>
      <c r="BK775" t="s">
        <v>55</v>
      </c>
      <c r="BN775">
        <v>8.6</v>
      </c>
      <c r="CA775" t="s">
        <v>2211</v>
      </c>
      <c r="CB775">
        <v>133</v>
      </c>
      <c r="CC775">
        <v>31054924</v>
      </c>
      <c r="CD775" t="s">
        <v>389</v>
      </c>
      <c r="CE775" t="s">
        <v>3830</v>
      </c>
      <c r="CF775" t="s">
        <v>36</v>
      </c>
      <c r="CG775" t="s">
        <v>37</v>
      </c>
      <c r="CH775">
        <v>64000000</v>
      </c>
      <c r="CI775">
        <v>1999</v>
      </c>
      <c r="CJ775">
        <v>5.0999999999999996</v>
      </c>
      <c r="FV775" t="s">
        <v>15500</v>
      </c>
      <c r="FW775">
        <v>144</v>
      </c>
      <c r="FX775">
        <v>2483955</v>
      </c>
      <c r="FY775" t="s">
        <v>12922</v>
      </c>
      <c r="FZ775" t="s">
        <v>15502</v>
      </c>
      <c r="GA775" t="s">
        <v>36</v>
      </c>
      <c r="GB775" t="s">
        <v>37</v>
      </c>
      <c r="GC775">
        <v>9600000</v>
      </c>
      <c r="GD775">
        <v>2005</v>
      </c>
      <c r="GE775">
        <v>6.7</v>
      </c>
      <c r="HC775" t="s">
        <v>9041</v>
      </c>
      <c r="HD775">
        <v>96</v>
      </c>
      <c r="HE775">
        <v>16027866</v>
      </c>
      <c r="HF775" t="s">
        <v>4429</v>
      </c>
      <c r="HG775" t="s">
        <v>10477</v>
      </c>
      <c r="HH775" t="s">
        <v>36</v>
      </c>
      <c r="HI775" t="s">
        <v>1463</v>
      </c>
      <c r="HJ775">
        <v>25000000</v>
      </c>
      <c r="HK775">
        <v>2015</v>
      </c>
      <c r="HL775">
        <v>5.0999999999999996</v>
      </c>
    </row>
    <row r="776" spans="2:220" x14ac:dyDescent="0.2">
      <c r="B776" t="s">
        <v>11746</v>
      </c>
      <c r="C776">
        <v>110</v>
      </c>
      <c r="D776">
        <v>13998282</v>
      </c>
      <c r="E776" t="s">
        <v>703</v>
      </c>
      <c r="F776" t="s">
        <v>11748</v>
      </c>
      <c r="G776" t="s">
        <v>36</v>
      </c>
      <c r="H776" t="s">
        <v>37</v>
      </c>
      <c r="I776">
        <v>16000000</v>
      </c>
      <c r="J776">
        <v>2014</v>
      </c>
      <c r="K776">
        <v>3.1</v>
      </c>
      <c r="M776" t="s">
        <v>16183</v>
      </c>
      <c r="N776">
        <v>75</v>
      </c>
      <c r="O776">
        <v>686383</v>
      </c>
      <c r="P776" t="s">
        <v>16185</v>
      </c>
      <c r="Q776" t="s">
        <v>16186</v>
      </c>
      <c r="R776" t="s">
        <v>36</v>
      </c>
      <c r="S776" t="s">
        <v>1463</v>
      </c>
      <c r="T776">
        <v>6500000</v>
      </c>
      <c r="U776">
        <v>2009</v>
      </c>
      <c r="V776">
        <v>7.7</v>
      </c>
      <c r="AT776" t="s">
        <v>11879</v>
      </c>
      <c r="AU776">
        <v>111</v>
      </c>
      <c r="AV776">
        <v>29106737</v>
      </c>
      <c r="AW776" t="s">
        <v>2619</v>
      </c>
      <c r="AX776" t="s">
        <v>12857</v>
      </c>
      <c r="AY776" t="s">
        <v>36</v>
      </c>
      <c r="AZ776" t="s">
        <v>37</v>
      </c>
      <c r="BA776">
        <v>15000000</v>
      </c>
      <c r="BB776">
        <v>1998</v>
      </c>
      <c r="BC776">
        <v>6</v>
      </c>
      <c r="BE776" t="s">
        <v>7737</v>
      </c>
      <c r="BF776">
        <v>93</v>
      </c>
      <c r="BH776" t="s">
        <v>491</v>
      </c>
      <c r="BI776" t="s">
        <v>7739</v>
      </c>
      <c r="BJ776" t="s">
        <v>36</v>
      </c>
      <c r="BK776" t="s">
        <v>1463</v>
      </c>
      <c r="BL776">
        <v>32000000</v>
      </c>
      <c r="BM776">
        <v>2006</v>
      </c>
      <c r="BN776">
        <v>5.7</v>
      </c>
      <c r="CA776" t="s">
        <v>5772</v>
      </c>
      <c r="CB776">
        <v>107</v>
      </c>
      <c r="CC776">
        <v>30993544</v>
      </c>
      <c r="CD776" t="s">
        <v>6626</v>
      </c>
      <c r="CE776" t="s">
        <v>6627</v>
      </c>
      <c r="CF776" t="s">
        <v>36</v>
      </c>
      <c r="CG776" t="s">
        <v>37</v>
      </c>
      <c r="CH776">
        <v>40000000</v>
      </c>
      <c r="CI776">
        <v>2010</v>
      </c>
      <c r="CJ776">
        <v>6.5</v>
      </c>
      <c r="FV776" t="s">
        <v>12558</v>
      </c>
      <c r="FW776">
        <v>139</v>
      </c>
      <c r="FX776">
        <v>2474000</v>
      </c>
      <c r="FY776" t="s">
        <v>1842</v>
      </c>
      <c r="FZ776" t="s">
        <v>13533</v>
      </c>
      <c r="GA776" t="s">
        <v>36</v>
      </c>
      <c r="GB776" t="s">
        <v>1463</v>
      </c>
      <c r="GC776">
        <v>14000000</v>
      </c>
      <c r="GD776">
        <v>1995</v>
      </c>
      <c r="GE776">
        <v>5.7</v>
      </c>
      <c r="HC776" t="s">
        <v>1500</v>
      </c>
      <c r="HD776">
        <v>95</v>
      </c>
      <c r="HE776">
        <v>16017403</v>
      </c>
      <c r="HF776" t="s">
        <v>1538</v>
      </c>
      <c r="HG776" t="s">
        <v>14649</v>
      </c>
      <c r="HH776" t="s">
        <v>36</v>
      </c>
      <c r="HI776" t="s">
        <v>37</v>
      </c>
      <c r="HJ776">
        <v>5000000</v>
      </c>
      <c r="HK776">
        <v>2001</v>
      </c>
      <c r="HL776">
        <v>6.2</v>
      </c>
    </row>
    <row r="777" spans="2:220" x14ac:dyDescent="0.2">
      <c r="B777" t="s">
        <v>1742</v>
      </c>
      <c r="C777">
        <v>109</v>
      </c>
      <c r="D777">
        <v>13838130</v>
      </c>
      <c r="E777" t="s">
        <v>698</v>
      </c>
      <c r="F777" t="s">
        <v>6792</v>
      </c>
      <c r="G777" t="s">
        <v>36</v>
      </c>
      <c r="H777" t="s">
        <v>37</v>
      </c>
      <c r="I777">
        <v>40000000</v>
      </c>
      <c r="J777">
        <v>2009</v>
      </c>
      <c r="K777">
        <v>5.9</v>
      </c>
      <c r="M777" t="s">
        <v>10174</v>
      </c>
      <c r="N777">
        <v>80</v>
      </c>
      <c r="O777">
        <v>669276</v>
      </c>
      <c r="P777" t="s">
        <v>10177</v>
      </c>
      <c r="Q777" t="s">
        <v>10178</v>
      </c>
      <c r="R777" t="s">
        <v>36</v>
      </c>
      <c r="S777" t="s">
        <v>55</v>
      </c>
      <c r="T777">
        <v>28000000</v>
      </c>
      <c r="U777">
        <v>1993</v>
      </c>
      <c r="V777">
        <v>7.2</v>
      </c>
      <c r="AT777" t="s">
        <v>7523</v>
      </c>
      <c r="AU777">
        <v>109</v>
      </c>
      <c r="AV777">
        <v>28995450</v>
      </c>
      <c r="AW777" t="s">
        <v>6046</v>
      </c>
      <c r="AX777" t="s">
        <v>7525</v>
      </c>
      <c r="AY777" t="s">
        <v>36</v>
      </c>
      <c r="AZ777" t="s">
        <v>55</v>
      </c>
      <c r="BA777">
        <v>35000000</v>
      </c>
      <c r="BB777">
        <v>2010</v>
      </c>
      <c r="BC777">
        <v>6.1</v>
      </c>
      <c r="BE777" t="s">
        <v>7742</v>
      </c>
      <c r="BH777" t="s">
        <v>3831</v>
      </c>
      <c r="BI777" t="s">
        <v>7743</v>
      </c>
      <c r="BJ777" t="s">
        <v>36</v>
      </c>
      <c r="BK777" t="s">
        <v>37</v>
      </c>
      <c r="BL777">
        <v>23000000</v>
      </c>
      <c r="BM777">
        <v>2009</v>
      </c>
      <c r="BN777">
        <v>7.2</v>
      </c>
      <c r="CA777" t="s">
        <v>5421</v>
      </c>
      <c r="CB777">
        <v>117</v>
      </c>
      <c r="CC777">
        <v>30981850</v>
      </c>
      <c r="CD777" t="s">
        <v>3522</v>
      </c>
      <c r="CE777" t="s">
        <v>6632</v>
      </c>
      <c r="CF777" t="s">
        <v>36</v>
      </c>
      <c r="CG777" t="s">
        <v>37</v>
      </c>
      <c r="CH777">
        <v>40000000</v>
      </c>
      <c r="CI777">
        <v>2005</v>
      </c>
      <c r="CJ777">
        <v>5</v>
      </c>
      <c r="FV777" t="s">
        <v>4421</v>
      </c>
      <c r="FW777">
        <v>93</v>
      </c>
      <c r="FX777">
        <v>2426851</v>
      </c>
      <c r="FY777" t="s">
        <v>3536</v>
      </c>
      <c r="FZ777" t="s">
        <v>18586</v>
      </c>
      <c r="GA777" t="s">
        <v>36</v>
      </c>
      <c r="GB777" t="s">
        <v>37</v>
      </c>
      <c r="GC777">
        <v>4000000</v>
      </c>
      <c r="GD777">
        <v>2007</v>
      </c>
      <c r="GE777">
        <v>6.5</v>
      </c>
      <c r="HC777" t="s">
        <v>1500</v>
      </c>
      <c r="HD777">
        <v>95</v>
      </c>
      <c r="HE777">
        <v>16017403</v>
      </c>
      <c r="HF777" t="s">
        <v>1538</v>
      </c>
      <c r="HG777" t="s">
        <v>14649</v>
      </c>
      <c r="HH777" t="s">
        <v>36</v>
      </c>
      <c r="HI777" t="s">
        <v>37</v>
      </c>
      <c r="HJ777">
        <v>5000000</v>
      </c>
      <c r="HK777">
        <v>2001</v>
      </c>
      <c r="HL777">
        <v>6.2</v>
      </c>
    </row>
    <row r="778" spans="2:220" x14ac:dyDescent="0.2">
      <c r="B778" t="s">
        <v>9325</v>
      </c>
      <c r="C778">
        <v>99</v>
      </c>
      <c r="D778">
        <v>13829734</v>
      </c>
      <c r="E778" t="s">
        <v>4532</v>
      </c>
      <c r="F778" t="s">
        <v>9327</v>
      </c>
      <c r="G778" t="s">
        <v>36</v>
      </c>
      <c r="H778" t="s">
        <v>266</v>
      </c>
      <c r="I778">
        <v>26000000</v>
      </c>
      <c r="J778">
        <v>1994</v>
      </c>
      <c r="K778">
        <v>4.3</v>
      </c>
      <c r="M778" t="s">
        <v>433</v>
      </c>
      <c r="N778">
        <v>100</v>
      </c>
      <c r="O778">
        <v>665426</v>
      </c>
      <c r="P778" t="s">
        <v>320</v>
      </c>
      <c r="Q778" t="s">
        <v>627</v>
      </c>
      <c r="R778" t="s">
        <v>36</v>
      </c>
      <c r="S778" t="s">
        <v>37</v>
      </c>
      <c r="T778">
        <v>165000000</v>
      </c>
      <c r="U778">
        <v>2004</v>
      </c>
      <c r="V778">
        <v>6.6</v>
      </c>
      <c r="AT778" t="s">
        <v>13690</v>
      </c>
      <c r="AU778">
        <v>92</v>
      </c>
      <c r="AV778">
        <v>28972187</v>
      </c>
      <c r="AW778" t="s">
        <v>1946</v>
      </c>
      <c r="AX778" t="s">
        <v>13691</v>
      </c>
      <c r="AY778" t="s">
        <v>36</v>
      </c>
      <c r="AZ778" t="s">
        <v>37</v>
      </c>
      <c r="BA778">
        <v>13000000</v>
      </c>
      <c r="BB778">
        <v>2002</v>
      </c>
      <c r="BC778">
        <v>5.9</v>
      </c>
      <c r="BF778">
        <v>511</v>
      </c>
      <c r="BH778" t="s">
        <v>8642</v>
      </c>
      <c r="BI778" t="s">
        <v>8643</v>
      </c>
      <c r="BJ778" t="s">
        <v>8647</v>
      </c>
      <c r="BK778" t="s">
        <v>8648</v>
      </c>
      <c r="BN778">
        <v>8.1999999999999993</v>
      </c>
      <c r="CA778" t="s">
        <v>4039</v>
      </c>
      <c r="CB778">
        <v>126</v>
      </c>
      <c r="CC778">
        <v>30695227</v>
      </c>
      <c r="CD778" t="s">
        <v>1155</v>
      </c>
      <c r="CE778" t="s">
        <v>4299</v>
      </c>
      <c r="CF778" t="s">
        <v>36</v>
      </c>
      <c r="CG778" t="s">
        <v>37</v>
      </c>
      <c r="CH778">
        <v>60000000</v>
      </c>
      <c r="CI778">
        <v>2000</v>
      </c>
      <c r="CJ778">
        <v>6.7</v>
      </c>
      <c r="FV778" t="s">
        <v>13171</v>
      </c>
      <c r="FW778">
        <v>103</v>
      </c>
      <c r="FX778">
        <v>2412045</v>
      </c>
      <c r="FY778" t="s">
        <v>179</v>
      </c>
      <c r="FZ778" t="s">
        <v>13172</v>
      </c>
      <c r="GA778" t="s">
        <v>36</v>
      </c>
      <c r="GB778" t="s">
        <v>55</v>
      </c>
      <c r="GC778">
        <v>15000000</v>
      </c>
      <c r="GD778">
        <v>2010</v>
      </c>
      <c r="GE778">
        <v>7.2</v>
      </c>
      <c r="HC778" t="s">
        <v>5137</v>
      </c>
      <c r="HD778">
        <v>110</v>
      </c>
      <c r="HE778">
        <v>16005978</v>
      </c>
      <c r="HF778" t="s">
        <v>9318</v>
      </c>
      <c r="HG778" t="s">
        <v>9319</v>
      </c>
      <c r="HH778" t="s">
        <v>36</v>
      </c>
      <c r="HI778" t="s">
        <v>37</v>
      </c>
      <c r="HJ778">
        <v>26000000</v>
      </c>
      <c r="HK778">
        <v>2012</v>
      </c>
      <c r="HL778">
        <v>6.4</v>
      </c>
    </row>
    <row r="779" spans="2:220" x14ac:dyDescent="0.2">
      <c r="B779" t="s">
        <v>2459</v>
      </c>
      <c r="C779">
        <v>94</v>
      </c>
      <c r="D779">
        <v>13801755</v>
      </c>
      <c r="E779" t="s">
        <v>545</v>
      </c>
      <c r="F779" t="s">
        <v>11158</v>
      </c>
      <c r="G779" t="s">
        <v>36</v>
      </c>
      <c r="H779" t="s">
        <v>37</v>
      </c>
      <c r="I779">
        <v>20000000</v>
      </c>
      <c r="J779">
        <v>1997</v>
      </c>
      <c r="K779">
        <v>6.6</v>
      </c>
      <c r="M779" t="s">
        <v>6852</v>
      </c>
      <c r="N779">
        <v>93</v>
      </c>
      <c r="O779">
        <v>652526</v>
      </c>
      <c r="P779" t="s">
        <v>5181</v>
      </c>
      <c r="Q779" t="s">
        <v>6854</v>
      </c>
      <c r="R779" t="s">
        <v>36</v>
      </c>
      <c r="S779" t="s">
        <v>765</v>
      </c>
      <c r="T779">
        <v>40000000</v>
      </c>
      <c r="U779">
        <v>2006</v>
      </c>
      <c r="V779">
        <v>5.0999999999999996</v>
      </c>
      <c r="AT779" t="s">
        <v>2110</v>
      </c>
      <c r="AU779">
        <v>102</v>
      </c>
      <c r="AV779">
        <v>28837115</v>
      </c>
      <c r="AW779" t="s">
        <v>1970</v>
      </c>
      <c r="AX779" t="s">
        <v>5471</v>
      </c>
      <c r="AY779" t="s">
        <v>36</v>
      </c>
      <c r="AZ779" t="s">
        <v>37</v>
      </c>
      <c r="BA779">
        <v>50000000</v>
      </c>
      <c r="BB779">
        <v>2016</v>
      </c>
      <c r="BC779">
        <v>4.8</v>
      </c>
      <c r="BE779" t="s">
        <v>1781</v>
      </c>
      <c r="BF779">
        <v>92</v>
      </c>
      <c r="BH779" t="s">
        <v>333</v>
      </c>
      <c r="BI779" t="s">
        <v>8717</v>
      </c>
      <c r="BJ779" t="s">
        <v>36</v>
      </c>
      <c r="BK779" t="s">
        <v>37</v>
      </c>
      <c r="BL779">
        <v>30000000</v>
      </c>
      <c r="BM779">
        <v>2015</v>
      </c>
      <c r="BN779">
        <v>5.6</v>
      </c>
      <c r="CA779" t="s">
        <v>325</v>
      </c>
      <c r="CB779">
        <v>123</v>
      </c>
      <c r="CC779">
        <v>30688364</v>
      </c>
      <c r="CD779" t="s">
        <v>1690</v>
      </c>
      <c r="CE779" t="s">
        <v>8966</v>
      </c>
      <c r="CF779" t="s">
        <v>36</v>
      </c>
      <c r="CG779" t="s">
        <v>37</v>
      </c>
      <c r="CH779">
        <v>28000000</v>
      </c>
      <c r="CI779">
        <v>2014</v>
      </c>
      <c r="CJ779">
        <v>6.2</v>
      </c>
      <c r="FV779" t="s">
        <v>13973</v>
      </c>
      <c r="FW779">
        <v>110</v>
      </c>
      <c r="FX779">
        <v>2365931</v>
      </c>
      <c r="FY779" t="s">
        <v>3978</v>
      </c>
      <c r="FZ779" t="s">
        <v>20923</v>
      </c>
      <c r="GA779" t="s">
        <v>36</v>
      </c>
      <c r="GB779" t="s">
        <v>37</v>
      </c>
      <c r="GC779">
        <v>1500000</v>
      </c>
      <c r="GD779">
        <v>1998</v>
      </c>
      <c r="GE779">
        <v>7.5</v>
      </c>
      <c r="HC779" t="s">
        <v>6470</v>
      </c>
      <c r="HD779">
        <v>88</v>
      </c>
      <c r="HE779">
        <v>15988876</v>
      </c>
      <c r="HF779" t="s">
        <v>6400</v>
      </c>
      <c r="HG779" t="s">
        <v>11154</v>
      </c>
      <c r="HH779" t="s">
        <v>36</v>
      </c>
      <c r="HI779" t="s">
        <v>37</v>
      </c>
      <c r="HJ779">
        <v>27000000</v>
      </c>
      <c r="HK779">
        <v>2009</v>
      </c>
      <c r="HL779">
        <v>5.7</v>
      </c>
    </row>
    <row r="780" spans="2:220" x14ac:dyDescent="0.2">
      <c r="B780" t="s">
        <v>7991</v>
      </c>
      <c r="C780">
        <v>119</v>
      </c>
      <c r="D780">
        <v>13763130</v>
      </c>
      <c r="E780" t="s">
        <v>779</v>
      </c>
      <c r="F780" t="s">
        <v>7992</v>
      </c>
      <c r="G780" t="s">
        <v>36</v>
      </c>
      <c r="H780" t="s">
        <v>37</v>
      </c>
      <c r="I780">
        <v>32000000</v>
      </c>
      <c r="J780">
        <v>2010</v>
      </c>
      <c r="K780">
        <v>6.3</v>
      </c>
      <c r="M780" t="s">
        <v>1338</v>
      </c>
      <c r="N780">
        <v>150</v>
      </c>
      <c r="O780">
        <v>626809</v>
      </c>
      <c r="P780" t="s">
        <v>6879</v>
      </c>
      <c r="Q780" t="s">
        <v>6949</v>
      </c>
      <c r="R780" t="s">
        <v>1944</v>
      </c>
      <c r="S780" t="s">
        <v>890</v>
      </c>
      <c r="T780">
        <v>553632000</v>
      </c>
      <c r="U780">
        <v>2008</v>
      </c>
      <c r="V780">
        <v>7.4</v>
      </c>
      <c r="AT780" t="s">
        <v>9029</v>
      </c>
      <c r="AU780">
        <v>103</v>
      </c>
      <c r="AV780">
        <v>28751715</v>
      </c>
      <c r="AW780" t="s">
        <v>487</v>
      </c>
      <c r="AX780" t="s">
        <v>9031</v>
      </c>
      <c r="AY780" t="s">
        <v>36</v>
      </c>
      <c r="AZ780" t="s">
        <v>37</v>
      </c>
      <c r="BA780">
        <v>28000000</v>
      </c>
      <c r="BB780">
        <v>2013</v>
      </c>
      <c r="BC780">
        <v>6.6</v>
      </c>
      <c r="BE780" t="s">
        <v>8752</v>
      </c>
      <c r="BF780">
        <v>110</v>
      </c>
      <c r="BH780" t="s">
        <v>388</v>
      </c>
      <c r="BI780" t="s">
        <v>8753</v>
      </c>
      <c r="BJ780" t="s">
        <v>36</v>
      </c>
      <c r="BK780" t="s">
        <v>7088</v>
      </c>
      <c r="BL780">
        <v>30000000</v>
      </c>
      <c r="BM780">
        <v>2002</v>
      </c>
      <c r="BN780">
        <v>6.7</v>
      </c>
      <c r="CA780" t="s">
        <v>7752</v>
      </c>
      <c r="CB780">
        <v>105</v>
      </c>
      <c r="CC780">
        <v>30659817</v>
      </c>
      <c r="CD780" t="s">
        <v>10405</v>
      </c>
      <c r="CE780" t="s">
        <v>10406</v>
      </c>
      <c r="CF780" t="s">
        <v>36</v>
      </c>
      <c r="CG780" t="s">
        <v>37</v>
      </c>
      <c r="CH780">
        <v>26000000</v>
      </c>
      <c r="CI780">
        <v>2013</v>
      </c>
      <c r="CJ780">
        <v>6.4</v>
      </c>
      <c r="FV780" t="s">
        <v>7719</v>
      </c>
      <c r="FW780">
        <v>114</v>
      </c>
      <c r="FX780">
        <v>2353728</v>
      </c>
      <c r="FY780" t="s">
        <v>6744</v>
      </c>
      <c r="FZ780" t="s">
        <v>11395</v>
      </c>
      <c r="GA780" t="s">
        <v>1462</v>
      </c>
      <c r="GB780" t="s">
        <v>1463</v>
      </c>
      <c r="GC780">
        <v>20000000</v>
      </c>
      <c r="GD780">
        <v>2003</v>
      </c>
      <c r="GE780">
        <v>6.9</v>
      </c>
      <c r="HC780" t="s">
        <v>19262</v>
      </c>
      <c r="HD780">
        <v>91</v>
      </c>
      <c r="HE780">
        <v>15935068</v>
      </c>
      <c r="HF780" t="s">
        <v>13482</v>
      </c>
      <c r="HG780" t="s">
        <v>19264</v>
      </c>
      <c r="HH780" t="s">
        <v>36</v>
      </c>
      <c r="HI780" t="s">
        <v>37</v>
      </c>
      <c r="HJ780">
        <v>2500000</v>
      </c>
      <c r="HK780">
        <v>1993</v>
      </c>
      <c r="HL780">
        <v>4.3</v>
      </c>
    </row>
    <row r="781" spans="2:220" x14ac:dyDescent="0.2">
      <c r="B781" t="s">
        <v>3825</v>
      </c>
      <c r="C781">
        <v>102</v>
      </c>
      <c r="D781">
        <v>13750556</v>
      </c>
      <c r="E781" t="s">
        <v>61</v>
      </c>
      <c r="F781" t="s">
        <v>3826</v>
      </c>
      <c r="G781" t="s">
        <v>36</v>
      </c>
      <c r="H781" t="s">
        <v>37</v>
      </c>
      <c r="I781">
        <v>65000000</v>
      </c>
      <c r="J781">
        <v>2014</v>
      </c>
      <c r="K781">
        <v>6.5</v>
      </c>
      <c r="M781" t="s">
        <v>7062</v>
      </c>
      <c r="N781">
        <v>110</v>
      </c>
      <c r="O781">
        <v>623374</v>
      </c>
      <c r="P781" t="s">
        <v>2199</v>
      </c>
      <c r="Q781" t="s">
        <v>7065</v>
      </c>
      <c r="R781" t="s">
        <v>36</v>
      </c>
      <c r="S781" t="s">
        <v>37</v>
      </c>
      <c r="T781">
        <v>38000000</v>
      </c>
      <c r="U781">
        <v>2001</v>
      </c>
      <c r="V781">
        <v>5.2</v>
      </c>
      <c r="AT781" t="s">
        <v>6415</v>
      </c>
      <c r="AU781">
        <v>131</v>
      </c>
      <c r="AV781">
        <v>28644770</v>
      </c>
      <c r="AW781" t="s">
        <v>4198</v>
      </c>
      <c r="AX781" t="s">
        <v>8499</v>
      </c>
      <c r="AY781" t="s">
        <v>36</v>
      </c>
      <c r="AZ781" t="s">
        <v>37</v>
      </c>
      <c r="BA781">
        <v>30000000</v>
      </c>
      <c r="BB781">
        <v>2012</v>
      </c>
      <c r="BC781">
        <v>6.2</v>
      </c>
      <c r="BE781" t="s">
        <v>3399</v>
      </c>
      <c r="BF781">
        <v>113</v>
      </c>
      <c r="BH781" t="s">
        <v>8794</v>
      </c>
      <c r="BI781" t="s">
        <v>8795</v>
      </c>
      <c r="BJ781" t="s">
        <v>36</v>
      </c>
      <c r="BK781" t="s">
        <v>37</v>
      </c>
      <c r="BL781">
        <v>29000000</v>
      </c>
      <c r="BM781">
        <v>2002</v>
      </c>
      <c r="BN781">
        <v>7.1</v>
      </c>
      <c r="CA781" t="s">
        <v>7132</v>
      </c>
      <c r="CB781">
        <v>130</v>
      </c>
      <c r="CC781">
        <v>30651422</v>
      </c>
      <c r="CD781" t="s">
        <v>1155</v>
      </c>
      <c r="CE781" t="s">
        <v>14897</v>
      </c>
      <c r="CF781" t="s">
        <v>36</v>
      </c>
      <c r="CG781" t="s">
        <v>37</v>
      </c>
      <c r="CH781">
        <v>10000000</v>
      </c>
      <c r="CI781">
        <v>1999</v>
      </c>
      <c r="CJ781">
        <v>7.4</v>
      </c>
      <c r="FV781" t="s">
        <v>12293</v>
      </c>
      <c r="FW781">
        <v>97</v>
      </c>
      <c r="FX781">
        <v>2315683</v>
      </c>
      <c r="FY781" t="s">
        <v>3430</v>
      </c>
      <c r="FZ781" t="s">
        <v>12295</v>
      </c>
      <c r="GA781" t="s">
        <v>36</v>
      </c>
      <c r="GB781" t="s">
        <v>55</v>
      </c>
      <c r="GC781">
        <v>17000000</v>
      </c>
      <c r="GD781">
        <v>1986</v>
      </c>
      <c r="GE781">
        <v>3</v>
      </c>
      <c r="HC781" t="s">
        <v>3900</v>
      </c>
      <c r="HD781">
        <v>125</v>
      </c>
      <c r="HE781">
        <v>15738632</v>
      </c>
      <c r="HF781" t="s">
        <v>1954</v>
      </c>
      <c r="HG781" t="s">
        <v>3901</v>
      </c>
      <c r="HH781" t="s">
        <v>36</v>
      </c>
      <c r="HI781" t="s">
        <v>37</v>
      </c>
      <c r="HJ781">
        <v>42000000</v>
      </c>
      <c r="HK781">
        <v>2001</v>
      </c>
      <c r="HL781">
        <v>5.9</v>
      </c>
    </row>
    <row r="782" spans="2:220" x14ac:dyDescent="0.2">
      <c r="B782" t="s">
        <v>10495</v>
      </c>
      <c r="C782">
        <v>100</v>
      </c>
      <c r="D782">
        <v>13746550</v>
      </c>
      <c r="E782" t="s">
        <v>652</v>
      </c>
      <c r="F782" t="s">
        <v>10496</v>
      </c>
      <c r="G782" t="s">
        <v>36</v>
      </c>
      <c r="H782" t="s">
        <v>37</v>
      </c>
      <c r="I782">
        <v>2000000</v>
      </c>
      <c r="J782">
        <v>2012</v>
      </c>
      <c r="K782">
        <v>6.1</v>
      </c>
      <c r="M782" t="s">
        <v>3561</v>
      </c>
      <c r="N782">
        <v>141</v>
      </c>
      <c r="O782">
        <v>617840</v>
      </c>
      <c r="P782" t="s">
        <v>3564</v>
      </c>
      <c r="Q782" t="s">
        <v>3565</v>
      </c>
      <c r="R782" t="s">
        <v>36</v>
      </c>
      <c r="S782" t="s">
        <v>3569</v>
      </c>
      <c r="T782">
        <v>70000000</v>
      </c>
      <c r="U782">
        <v>2009</v>
      </c>
      <c r="V782">
        <v>7.2</v>
      </c>
      <c r="AT782" t="s">
        <v>4589</v>
      </c>
      <c r="AU782">
        <v>90</v>
      </c>
      <c r="AV782">
        <v>28535768</v>
      </c>
      <c r="AW782" t="s">
        <v>4141</v>
      </c>
      <c r="AX782" t="s">
        <v>6652</v>
      </c>
      <c r="AY782" t="s">
        <v>36</v>
      </c>
      <c r="AZ782" t="s">
        <v>37</v>
      </c>
      <c r="BA782">
        <v>40000000</v>
      </c>
      <c r="BB782">
        <v>1999</v>
      </c>
      <c r="BC782">
        <v>5.3</v>
      </c>
      <c r="BF782">
        <v>42</v>
      </c>
      <c r="BH782" t="s">
        <v>961</v>
      </c>
      <c r="BI782" t="s">
        <v>9079</v>
      </c>
      <c r="BJ782" t="s">
        <v>36</v>
      </c>
      <c r="BK782" t="s">
        <v>37</v>
      </c>
      <c r="BN782">
        <v>7.9</v>
      </c>
      <c r="CA782" t="s">
        <v>3451</v>
      </c>
      <c r="CB782">
        <v>139</v>
      </c>
      <c r="CC782">
        <v>30513940</v>
      </c>
      <c r="CD782" t="s">
        <v>8470</v>
      </c>
      <c r="CE782" t="s">
        <v>8471</v>
      </c>
      <c r="CF782" t="s">
        <v>36</v>
      </c>
      <c r="CG782" t="s">
        <v>37</v>
      </c>
      <c r="CH782">
        <v>30000000</v>
      </c>
      <c r="CI782">
        <v>2014</v>
      </c>
      <c r="CJ782">
        <v>6.9</v>
      </c>
      <c r="FV782" t="s">
        <v>22796</v>
      </c>
      <c r="FW782">
        <v>89</v>
      </c>
      <c r="FX782">
        <v>2300000</v>
      </c>
      <c r="FY782" t="s">
        <v>22378</v>
      </c>
      <c r="FZ782" t="s">
        <v>22798</v>
      </c>
      <c r="GA782" t="s">
        <v>36</v>
      </c>
      <c r="GB782" t="s">
        <v>37</v>
      </c>
      <c r="GC782">
        <v>439000</v>
      </c>
      <c r="GD782">
        <v>1933</v>
      </c>
      <c r="GE782">
        <v>7.7</v>
      </c>
      <c r="HC782" t="s">
        <v>11119</v>
      </c>
      <c r="HD782">
        <v>84</v>
      </c>
      <c r="HE782">
        <v>15712072</v>
      </c>
      <c r="HF782" t="s">
        <v>2047</v>
      </c>
      <c r="HG782" t="s">
        <v>11121</v>
      </c>
      <c r="HH782" t="s">
        <v>36</v>
      </c>
      <c r="HI782" t="s">
        <v>37</v>
      </c>
      <c r="HJ782">
        <v>20000000</v>
      </c>
      <c r="HK782">
        <v>2004</v>
      </c>
      <c r="HL782">
        <v>5.8</v>
      </c>
    </row>
    <row r="783" spans="2:220" x14ac:dyDescent="0.2">
      <c r="B783" t="s">
        <v>4529</v>
      </c>
      <c r="C783">
        <v>96</v>
      </c>
      <c r="D783">
        <v>13630226</v>
      </c>
      <c r="E783" t="s">
        <v>333</v>
      </c>
      <c r="F783" t="s">
        <v>11175</v>
      </c>
      <c r="G783" t="s">
        <v>36</v>
      </c>
      <c r="H783" t="s">
        <v>37</v>
      </c>
      <c r="I783">
        <v>20000000</v>
      </c>
      <c r="J783">
        <v>2009</v>
      </c>
      <c r="K783">
        <v>6.2</v>
      </c>
      <c r="M783" t="s">
        <v>20417</v>
      </c>
      <c r="N783">
        <v>97</v>
      </c>
      <c r="O783">
        <v>549632</v>
      </c>
      <c r="P783" t="s">
        <v>18267</v>
      </c>
      <c r="Q783" t="s">
        <v>20419</v>
      </c>
      <c r="R783" t="s">
        <v>36</v>
      </c>
      <c r="S783" t="s">
        <v>13245</v>
      </c>
      <c r="U783">
        <v>2013</v>
      </c>
      <c r="V783">
        <v>4.8</v>
      </c>
      <c r="AT783" t="s">
        <v>14919</v>
      </c>
      <c r="AU783">
        <v>103</v>
      </c>
      <c r="AV783">
        <v>28435406</v>
      </c>
      <c r="AW783" t="s">
        <v>6709</v>
      </c>
      <c r="AX783" t="s">
        <v>14920</v>
      </c>
      <c r="AY783" t="s">
        <v>36</v>
      </c>
      <c r="AZ783" t="s">
        <v>37</v>
      </c>
      <c r="BA783">
        <v>12000000</v>
      </c>
      <c r="BB783">
        <v>2006</v>
      </c>
      <c r="BC783">
        <v>5.5</v>
      </c>
      <c r="BF783">
        <v>50</v>
      </c>
      <c r="BH783" t="s">
        <v>2047</v>
      </c>
      <c r="BI783" t="s">
        <v>10301</v>
      </c>
      <c r="BJ783" t="s">
        <v>36</v>
      </c>
      <c r="BK783" t="s">
        <v>37</v>
      </c>
      <c r="BN783">
        <v>6.8</v>
      </c>
      <c r="CA783" t="s">
        <v>20167</v>
      </c>
      <c r="CB783">
        <v>79</v>
      </c>
      <c r="CC783">
        <v>30500882</v>
      </c>
      <c r="CD783" t="s">
        <v>22498</v>
      </c>
      <c r="CE783" t="s">
        <v>22499</v>
      </c>
      <c r="CF783" t="s">
        <v>36</v>
      </c>
      <c r="CG783" t="s">
        <v>37</v>
      </c>
      <c r="CH783">
        <v>500000</v>
      </c>
      <c r="CI783">
        <v>2003</v>
      </c>
      <c r="CJ783">
        <v>5.7</v>
      </c>
      <c r="FV783" t="s">
        <v>19132</v>
      </c>
      <c r="FW783">
        <v>99</v>
      </c>
      <c r="FX783">
        <v>2277396</v>
      </c>
      <c r="FY783" t="s">
        <v>4808</v>
      </c>
      <c r="FZ783" t="s">
        <v>19134</v>
      </c>
      <c r="GA783" t="s">
        <v>36</v>
      </c>
      <c r="GB783" t="s">
        <v>37</v>
      </c>
      <c r="GD783">
        <v>2009</v>
      </c>
      <c r="GE783">
        <v>7.2</v>
      </c>
      <c r="HC783" t="s">
        <v>8563</v>
      </c>
      <c r="HD783">
        <v>130</v>
      </c>
      <c r="HE783">
        <v>15709385</v>
      </c>
      <c r="HF783" t="s">
        <v>1401</v>
      </c>
      <c r="HG783" t="s">
        <v>8564</v>
      </c>
      <c r="HH783" t="s">
        <v>36</v>
      </c>
      <c r="HI783" t="s">
        <v>37</v>
      </c>
      <c r="HJ783">
        <v>30000000</v>
      </c>
      <c r="HK783">
        <v>2008</v>
      </c>
      <c r="HL783">
        <v>6.7</v>
      </c>
    </row>
    <row r="784" spans="2:220" x14ac:dyDescent="0.2">
      <c r="B784" t="s">
        <v>3492</v>
      </c>
      <c r="C784">
        <v>95</v>
      </c>
      <c r="D784">
        <v>13596911</v>
      </c>
      <c r="E784" t="s">
        <v>848</v>
      </c>
      <c r="F784" t="s">
        <v>3495</v>
      </c>
      <c r="G784" t="s">
        <v>36</v>
      </c>
      <c r="H784" t="s">
        <v>37</v>
      </c>
      <c r="I784">
        <v>70000000</v>
      </c>
      <c r="J784">
        <v>2001</v>
      </c>
      <c r="K784">
        <v>6.2</v>
      </c>
      <c r="M784" t="s">
        <v>6842</v>
      </c>
      <c r="N784">
        <v>94</v>
      </c>
      <c r="O784">
        <v>511920</v>
      </c>
      <c r="P784" t="s">
        <v>720</v>
      </c>
      <c r="Q784" t="s">
        <v>6844</v>
      </c>
      <c r="R784" t="s">
        <v>36</v>
      </c>
      <c r="S784" t="s">
        <v>37</v>
      </c>
      <c r="T784">
        <v>40000000</v>
      </c>
      <c r="U784">
        <v>2008</v>
      </c>
      <c r="V784">
        <v>4.4000000000000004</v>
      </c>
      <c r="AT784" t="s">
        <v>3915</v>
      </c>
      <c r="AU784">
        <v>86</v>
      </c>
      <c r="AV784">
        <v>28424210</v>
      </c>
      <c r="AW784" t="s">
        <v>545</v>
      </c>
      <c r="AX784" t="s">
        <v>4306</v>
      </c>
      <c r="AY784" t="s">
        <v>36</v>
      </c>
      <c r="AZ784" t="s">
        <v>55</v>
      </c>
      <c r="BB784">
        <v>2006</v>
      </c>
      <c r="BC784">
        <v>5</v>
      </c>
      <c r="BE784" t="s">
        <v>4731</v>
      </c>
      <c r="BF784">
        <v>104</v>
      </c>
      <c r="BH784" t="s">
        <v>2441</v>
      </c>
      <c r="BI784" t="s">
        <v>10746</v>
      </c>
      <c r="BJ784" t="s">
        <v>36</v>
      </c>
      <c r="BK784" t="s">
        <v>37</v>
      </c>
      <c r="BL784">
        <v>1800000</v>
      </c>
      <c r="BM784">
        <v>1971</v>
      </c>
      <c r="BN784">
        <v>7.8</v>
      </c>
      <c r="CA784" t="s">
        <v>6124</v>
      </c>
      <c r="CB784">
        <v>132</v>
      </c>
      <c r="CC784">
        <v>30400000</v>
      </c>
      <c r="CD784" t="s">
        <v>3989</v>
      </c>
      <c r="CE784" t="s">
        <v>14076</v>
      </c>
      <c r="CF784" t="s">
        <v>36</v>
      </c>
      <c r="CG784" t="s">
        <v>55</v>
      </c>
      <c r="CH784">
        <v>12000000</v>
      </c>
      <c r="CI784">
        <v>1983</v>
      </c>
      <c r="CJ784">
        <v>6.6</v>
      </c>
      <c r="FV784" t="s">
        <v>17461</v>
      </c>
      <c r="FW784">
        <v>157</v>
      </c>
      <c r="FX784">
        <v>2197331</v>
      </c>
      <c r="FY784" t="s">
        <v>16599</v>
      </c>
      <c r="FZ784" t="s">
        <v>17463</v>
      </c>
      <c r="GA784" t="s">
        <v>5609</v>
      </c>
      <c r="GB784" t="s">
        <v>5610</v>
      </c>
      <c r="GD784">
        <v>2006</v>
      </c>
      <c r="GE784">
        <v>8.4</v>
      </c>
      <c r="HC784" t="s">
        <v>2269</v>
      </c>
      <c r="HD784">
        <v>131</v>
      </c>
      <c r="HE784">
        <v>15700000</v>
      </c>
      <c r="HF784" t="s">
        <v>885</v>
      </c>
      <c r="HG784" t="s">
        <v>12971</v>
      </c>
      <c r="HH784" t="s">
        <v>36</v>
      </c>
      <c r="HI784" t="s">
        <v>37</v>
      </c>
      <c r="HJ784">
        <v>15000000</v>
      </c>
      <c r="HK784">
        <v>2008</v>
      </c>
      <c r="HL784">
        <v>7.6</v>
      </c>
    </row>
    <row r="785" spans="2:220" x14ac:dyDescent="0.2">
      <c r="B785" t="s">
        <v>2480</v>
      </c>
      <c r="C785">
        <v>95</v>
      </c>
      <c r="D785">
        <v>13401683</v>
      </c>
      <c r="E785" t="s">
        <v>2482</v>
      </c>
      <c r="F785" t="s">
        <v>2483</v>
      </c>
      <c r="G785" t="s">
        <v>36</v>
      </c>
      <c r="H785" t="s">
        <v>55</v>
      </c>
      <c r="I785">
        <v>35000000</v>
      </c>
      <c r="J785">
        <v>2012</v>
      </c>
      <c r="K785">
        <v>7.1</v>
      </c>
      <c r="M785" t="s">
        <v>20709</v>
      </c>
      <c r="N785">
        <v>108</v>
      </c>
      <c r="O785">
        <v>505295</v>
      </c>
      <c r="P785" t="s">
        <v>20711</v>
      </c>
      <c r="Q785" t="s">
        <v>20712</v>
      </c>
      <c r="R785" t="s">
        <v>20716</v>
      </c>
      <c r="S785" t="s">
        <v>368</v>
      </c>
      <c r="T785">
        <v>1800000</v>
      </c>
      <c r="U785">
        <v>2003</v>
      </c>
      <c r="V785">
        <v>7.5</v>
      </c>
      <c r="AT785" t="s">
        <v>13896</v>
      </c>
      <c r="AU785">
        <v>90</v>
      </c>
      <c r="AV785">
        <v>28399192</v>
      </c>
      <c r="AW785" t="s">
        <v>13898</v>
      </c>
      <c r="AX785" t="s">
        <v>13899</v>
      </c>
      <c r="AY785" t="s">
        <v>36</v>
      </c>
      <c r="AZ785" t="s">
        <v>368</v>
      </c>
      <c r="BA785">
        <v>13000000</v>
      </c>
      <c r="BB785">
        <v>2002</v>
      </c>
      <c r="BC785">
        <v>5.4</v>
      </c>
      <c r="BE785" t="s">
        <v>11146</v>
      </c>
      <c r="BF785">
        <v>111</v>
      </c>
      <c r="BH785" t="s">
        <v>1525</v>
      </c>
      <c r="BI785" t="s">
        <v>11147</v>
      </c>
      <c r="BJ785" t="s">
        <v>36</v>
      </c>
      <c r="BK785" t="s">
        <v>37</v>
      </c>
      <c r="BL785">
        <v>19500000</v>
      </c>
      <c r="BM785">
        <v>2015</v>
      </c>
      <c r="BN785">
        <v>6.2</v>
      </c>
      <c r="CA785" t="s">
        <v>7482</v>
      </c>
      <c r="CB785">
        <v>101</v>
      </c>
      <c r="CC785">
        <v>30307804</v>
      </c>
      <c r="CD785" t="s">
        <v>7483</v>
      </c>
      <c r="CE785" t="s">
        <v>7484</v>
      </c>
      <c r="CF785" t="s">
        <v>36</v>
      </c>
      <c r="CG785" t="s">
        <v>37</v>
      </c>
      <c r="CH785">
        <v>35000000</v>
      </c>
      <c r="CI785">
        <v>2002</v>
      </c>
      <c r="CJ785">
        <v>5.2</v>
      </c>
      <c r="FV785" t="s">
        <v>7132</v>
      </c>
      <c r="FW785">
        <v>123</v>
      </c>
      <c r="FX785">
        <v>2122561</v>
      </c>
      <c r="FY785" t="s">
        <v>2082</v>
      </c>
      <c r="FZ785" t="s">
        <v>16966</v>
      </c>
      <c r="GA785" t="s">
        <v>36</v>
      </c>
      <c r="GB785" t="s">
        <v>37</v>
      </c>
      <c r="GC785">
        <v>6000000</v>
      </c>
      <c r="GD785">
        <v>1995</v>
      </c>
      <c r="GE785">
        <v>7.2</v>
      </c>
      <c r="HC785" t="s">
        <v>3815</v>
      </c>
      <c r="HD785">
        <v>128</v>
      </c>
      <c r="HE785">
        <v>15523168</v>
      </c>
      <c r="HF785" t="s">
        <v>3501</v>
      </c>
      <c r="HG785" t="s">
        <v>5942</v>
      </c>
      <c r="HH785" t="s">
        <v>36</v>
      </c>
      <c r="HI785" t="s">
        <v>1463</v>
      </c>
      <c r="HJ785">
        <v>45000000</v>
      </c>
      <c r="HK785">
        <v>2010</v>
      </c>
      <c r="HL785">
        <v>7.2</v>
      </c>
    </row>
    <row r="786" spans="2:220" x14ac:dyDescent="0.2">
      <c r="B786" t="s">
        <v>2480</v>
      </c>
      <c r="C786">
        <v>95</v>
      </c>
      <c r="D786">
        <v>13401683</v>
      </c>
      <c r="E786" t="s">
        <v>2482</v>
      </c>
      <c r="F786" t="s">
        <v>2483</v>
      </c>
      <c r="G786" t="s">
        <v>36</v>
      </c>
      <c r="H786" t="s">
        <v>55</v>
      </c>
      <c r="I786">
        <v>35000000</v>
      </c>
      <c r="J786">
        <v>2012</v>
      </c>
      <c r="K786">
        <v>7.1</v>
      </c>
      <c r="M786" t="s">
        <v>8694</v>
      </c>
      <c r="N786">
        <v>87</v>
      </c>
      <c r="O786">
        <v>480314</v>
      </c>
      <c r="P786" t="s">
        <v>7426</v>
      </c>
      <c r="Q786" t="s">
        <v>8696</v>
      </c>
      <c r="R786" t="s">
        <v>36</v>
      </c>
      <c r="S786" t="s">
        <v>37</v>
      </c>
      <c r="T786">
        <v>21000000</v>
      </c>
      <c r="U786">
        <v>2006</v>
      </c>
      <c r="V786">
        <v>4.8</v>
      </c>
      <c r="AT786" t="s">
        <v>258</v>
      </c>
      <c r="AU786">
        <v>97</v>
      </c>
      <c r="AV786">
        <v>28328132</v>
      </c>
      <c r="AW786" t="s">
        <v>491</v>
      </c>
      <c r="AX786" t="s">
        <v>4525</v>
      </c>
      <c r="AY786" t="s">
        <v>36</v>
      </c>
      <c r="AZ786" t="s">
        <v>37</v>
      </c>
      <c r="BA786">
        <v>58000000</v>
      </c>
      <c r="BB786">
        <v>2004</v>
      </c>
      <c r="BC786">
        <v>6.3</v>
      </c>
      <c r="BF786">
        <v>42</v>
      </c>
      <c r="BH786" t="s">
        <v>3375</v>
      </c>
      <c r="BI786" t="s">
        <v>11303</v>
      </c>
      <c r="BJ786" t="s">
        <v>36</v>
      </c>
      <c r="BK786" t="s">
        <v>37</v>
      </c>
      <c r="BN786">
        <v>7.5</v>
      </c>
      <c r="CA786" t="s">
        <v>14900</v>
      </c>
      <c r="CB786">
        <v>98</v>
      </c>
      <c r="CC786">
        <v>30306281</v>
      </c>
      <c r="CD786" t="s">
        <v>4632</v>
      </c>
      <c r="CE786" t="s">
        <v>14901</v>
      </c>
      <c r="CF786" t="s">
        <v>36</v>
      </c>
      <c r="CG786" t="s">
        <v>37</v>
      </c>
      <c r="CH786">
        <v>10000000</v>
      </c>
      <c r="CI786">
        <v>2002</v>
      </c>
      <c r="CJ786">
        <v>5.6</v>
      </c>
      <c r="FV786" t="s">
        <v>3561</v>
      </c>
      <c r="FW786">
        <v>125</v>
      </c>
      <c r="FX786">
        <v>2086345</v>
      </c>
      <c r="FY786" t="s">
        <v>13627</v>
      </c>
      <c r="FZ786" t="s">
        <v>13628</v>
      </c>
      <c r="GA786" t="s">
        <v>2776</v>
      </c>
      <c r="GB786" t="s">
        <v>3569</v>
      </c>
      <c r="GC786">
        <v>10000000</v>
      </c>
      <c r="GD786">
        <v>2004</v>
      </c>
      <c r="GE786">
        <v>8.1</v>
      </c>
      <c r="HC786" t="s">
        <v>12512</v>
      </c>
      <c r="HD786">
        <v>100</v>
      </c>
      <c r="HE786">
        <v>15500000</v>
      </c>
      <c r="HF786" t="s">
        <v>5584</v>
      </c>
      <c r="HG786" t="s">
        <v>12513</v>
      </c>
      <c r="HH786" t="s">
        <v>36</v>
      </c>
      <c r="HI786" t="s">
        <v>765</v>
      </c>
      <c r="HJ786">
        <v>16000000</v>
      </c>
      <c r="HK786">
        <v>1999</v>
      </c>
      <c r="HL786">
        <v>7</v>
      </c>
    </row>
    <row r="787" spans="2:220" x14ac:dyDescent="0.2">
      <c r="B787" t="s">
        <v>2654</v>
      </c>
      <c r="C787">
        <v>94</v>
      </c>
      <c r="D787">
        <v>13264986</v>
      </c>
      <c r="E787" t="s">
        <v>5422</v>
      </c>
      <c r="F787" t="s">
        <v>7639</v>
      </c>
      <c r="G787" t="s">
        <v>36</v>
      </c>
      <c r="H787" t="s">
        <v>37</v>
      </c>
      <c r="I787">
        <v>35000000</v>
      </c>
      <c r="J787">
        <v>2001</v>
      </c>
      <c r="K787">
        <v>6</v>
      </c>
      <c r="M787" t="s">
        <v>15740</v>
      </c>
      <c r="N787">
        <v>300</v>
      </c>
      <c r="O787">
        <v>454255</v>
      </c>
      <c r="P787" t="s">
        <v>13241</v>
      </c>
      <c r="Q787" t="s">
        <v>15742</v>
      </c>
      <c r="R787" t="s">
        <v>13244</v>
      </c>
      <c r="S787" t="s">
        <v>13245</v>
      </c>
      <c r="T787">
        <v>400000000</v>
      </c>
      <c r="U787">
        <v>2001</v>
      </c>
      <c r="V787">
        <v>6.6</v>
      </c>
      <c r="AT787" t="s">
        <v>8448</v>
      </c>
      <c r="AU787">
        <v>111</v>
      </c>
      <c r="AV787">
        <v>28165882</v>
      </c>
      <c r="AW787" t="s">
        <v>2810</v>
      </c>
      <c r="AX787" t="s">
        <v>8449</v>
      </c>
      <c r="AY787" t="s">
        <v>36</v>
      </c>
      <c r="AZ787" t="s">
        <v>37</v>
      </c>
      <c r="BB787">
        <v>2004</v>
      </c>
      <c r="BC787">
        <v>5.9</v>
      </c>
      <c r="BE787" t="s">
        <v>11507</v>
      </c>
      <c r="BF787">
        <v>98</v>
      </c>
      <c r="BH787" t="s">
        <v>639</v>
      </c>
      <c r="BI787" t="s">
        <v>11508</v>
      </c>
      <c r="BJ787" t="s">
        <v>36</v>
      </c>
      <c r="BK787" t="s">
        <v>55</v>
      </c>
      <c r="BL787">
        <v>20000000</v>
      </c>
      <c r="BM787">
        <v>2007</v>
      </c>
      <c r="BN787">
        <v>6.7</v>
      </c>
      <c r="CA787" t="s">
        <v>1725</v>
      </c>
      <c r="CB787">
        <v>126</v>
      </c>
      <c r="CC787">
        <v>30226144</v>
      </c>
      <c r="CD787" t="s">
        <v>1725</v>
      </c>
      <c r="CE787" t="s">
        <v>12844</v>
      </c>
      <c r="CF787" t="s">
        <v>36</v>
      </c>
      <c r="CG787" t="s">
        <v>37</v>
      </c>
      <c r="CH787">
        <v>15000000</v>
      </c>
      <c r="CI787">
        <v>2007</v>
      </c>
      <c r="CJ787">
        <v>7.6</v>
      </c>
      <c r="FV787" t="s">
        <v>8195</v>
      </c>
      <c r="FW787">
        <v>99</v>
      </c>
      <c r="FX787">
        <v>2077046</v>
      </c>
      <c r="FY787" t="s">
        <v>6768</v>
      </c>
      <c r="FZ787" t="s">
        <v>17199</v>
      </c>
      <c r="GA787" t="s">
        <v>36</v>
      </c>
      <c r="GB787" t="s">
        <v>37</v>
      </c>
      <c r="GC787">
        <v>6000000</v>
      </c>
      <c r="GD787">
        <v>2008</v>
      </c>
      <c r="GE787">
        <v>7</v>
      </c>
      <c r="HC787" t="s">
        <v>1392</v>
      </c>
      <c r="HD787">
        <v>108</v>
      </c>
      <c r="HE787">
        <v>15483540</v>
      </c>
      <c r="HF787" t="s">
        <v>96</v>
      </c>
      <c r="HG787" t="s">
        <v>13449</v>
      </c>
      <c r="HH787" t="s">
        <v>36</v>
      </c>
      <c r="HI787" t="s">
        <v>37</v>
      </c>
      <c r="HJ787">
        <v>14000000</v>
      </c>
      <c r="HK787">
        <v>2009</v>
      </c>
      <c r="HL787">
        <v>6.5</v>
      </c>
    </row>
    <row r="788" spans="2:220" x14ac:dyDescent="0.2">
      <c r="B788" t="s">
        <v>4343</v>
      </c>
      <c r="C788">
        <v>140</v>
      </c>
      <c r="D788">
        <v>13082288</v>
      </c>
      <c r="E788" t="s">
        <v>78</v>
      </c>
      <c r="F788" t="s">
        <v>4345</v>
      </c>
      <c r="G788" t="s">
        <v>36</v>
      </c>
      <c r="H788" t="s">
        <v>55</v>
      </c>
      <c r="I788">
        <v>60000000</v>
      </c>
      <c r="J788">
        <v>2006</v>
      </c>
      <c r="K788">
        <v>6.6</v>
      </c>
      <c r="M788" t="s">
        <v>14059</v>
      </c>
      <c r="N788">
        <v>84</v>
      </c>
      <c r="O788">
        <v>438653</v>
      </c>
      <c r="P788" t="s">
        <v>19956</v>
      </c>
      <c r="Q788" t="s">
        <v>19957</v>
      </c>
      <c r="R788" t="s">
        <v>36</v>
      </c>
      <c r="S788" t="s">
        <v>37</v>
      </c>
      <c r="U788">
        <v>2006</v>
      </c>
      <c r="V788">
        <v>6.6</v>
      </c>
      <c r="AT788" t="s">
        <v>5871</v>
      </c>
      <c r="AU788">
        <v>88</v>
      </c>
      <c r="AV788">
        <v>28133159</v>
      </c>
      <c r="AW788" t="s">
        <v>703</v>
      </c>
      <c r="AX788" t="s">
        <v>5872</v>
      </c>
      <c r="AY788" t="s">
        <v>36</v>
      </c>
      <c r="AZ788" t="s">
        <v>37</v>
      </c>
      <c r="BA788">
        <v>50000000</v>
      </c>
      <c r="BB788">
        <v>2006</v>
      </c>
      <c r="BC788">
        <v>5.9</v>
      </c>
      <c r="BE788" t="s">
        <v>5137</v>
      </c>
      <c r="BF788">
        <v>96</v>
      </c>
      <c r="BH788" t="s">
        <v>1970</v>
      </c>
      <c r="BI788" t="s">
        <v>11535</v>
      </c>
      <c r="BJ788" t="s">
        <v>36</v>
      </c>
      <c r="BK788" t="s">
        <v>37</v>
      </c>
      <c r="BL788">
        <v>20000000</v>
      </c>
      <c r="BM788">
        <v>2015</v>
      </c>
      <c r="BN788">
        <v>5.6</v>
      </c>
      <c r="CA788" t="s">
        <v>9591</v>
      </c>
      <c r="CB788">
        <v>94</v>
      </c>
      <c r="CC788">
        <v>30222640</v>
      </c>
      <c r="CD788" t="s">
        <v>11819</v>
      </c>
      <c r="CE788" t="s">
        <v>11820</v>
      </c>
      <c r="CF788" t="s">
        <v>36</v>
      </c>
      <c r="CG788" t="s">
        <v>37</v>
      </c>
      <c r="CH788">
        <v>25000000</v>
      </c>
      <c r="CI788">
        <v>2003</v>
      </c>
      <c r="CJ788">
        <v>5.3</v>
      </c>
      <c r="FV788" t="s">
        <v>14893</v>
      </c>
      <c r="FW788">
        <v>88</v>
      </c>
      <c r="FX788">
        <v>2073984</v>
      </c>
      <c r="FY788" t="s">
        <v>22165</v>
      </c>
      <c r="FZ788" t="s">
        <v>22166</v>
      </c>
      <c r="GA788" t="s">
        <v>36</v>
      </c>
      <c r="GB788" t="s">
        <v>1463</v>
      </c>
      <c r="GC788">
        <v>800000</v>
      </c>
      <c r="GD788">
        <v>2002</v>
      </c>
      <c r="GE788">
        <v>7.2</v>
      </c>
      <c r="HC788" t="s">
        <v>15004</v>
      </c>
      <c r="HD788">
        <v>84</v>
      </c>
      <c r="HE788">
        <v>15417771</v>
      </c>
      <c r="HF788" t="s">
        <v>4369</v>
      </c>
      <c r="HG788" t="s">
        <v>15006</v>
      </c>
      <c r="HH788" t="s">
        <v>36</v>
      </c>
      <c r="HI788" t="s">
        <v>37</v>
      </c>
      <c r="HJ788">
        <v>12600000</v>
      </c>
      <c r="HK788">
        <v>2003</v>
      </c>
      <c r="HL788">
        <v>6.1</v>
      </c>
    </row>
    <row r="789" spans="2:220" x14ac:dyDescent="0.2">
      <c r="B789" t="s">
        <v>13004</v>
      </c>
      <c r="C789">
        <v>101</v>
      </c>
      <c r="D789">
        <v>12801190</v>
      </c>
      <c r="E789" t="s">
        <v>4532</v>
      </c>
      <c r="F789" t="s">
        <v>13006</v>
      </c>
      <c r="G789" t="s">
        <v>36</v>
      </c>
      <c r="H789" t="s">
        <v>37</v>
      </c>
      <c r="I789">
        <v>15000000</v>
      </c>
      <c r="J789">
        <v>2000</v>
      </c>
      <c r="K789">
        <v>4.5999999999999996</v>
      </c>
      <c r="M789" t="s">
        <v>11439</v>
      </c>
      <c r="N789">
        <v>103</v>
      </c>
      <c r="O789">
        <v>410388</v>
      </c>
      <c r="P789" t="s">
        <v>7244</v>
      </c>
      <c r="Q789" t="s">
        <v>11441</v>
      </c>
      <c r="R789" t="s">
        <v>674</v>
      </c>
      <c r="S789" t="s">
        <v>675</v>
      </c>
      <c r="T789">
        <v>2127519898</v>
      </c>
      <c r="U789">
        <v>2004</v>
      </c>
      <c r="V789">
        <v>6.9</v>
      </c>
      <c r="AT789" t="s">
        <v>248</v>
      </c>
      <c r="AU789">
        <v>101</v>
      </c>
      <c r="AV789">
        <v>28045540</v>
      </c>
      <c r="AW789" t="s">
        <v>555</v>
      </c>
      <c r="AX789" t="s">
        <v>3782</v>
      </c>
      <c r="AY789" t="s">
        <v>36</v>
      </c>
      <c r="AZ789" t="s">
        <v>37</v>
      </c>
      <c r="BA789">
        <v>65000000</v>
      </c>
      <c r="BB789">
        <v>2005</v>
      </c>
      <c r="BC789">
        <v>6.1</v>
      </c>
      <c r="BE789" t="s">
        <v>11538</v>
      </c>
      <c r="BF789">
        <v>105</v>
      </c>
      <c r="BH789" t="s">
        <v>703</v>
      </c>
      <c r="BI789" t="s">
        <v>11539</v>
      </c>
      <c r="BJ789" t="s">
        <v>36</v>
      </c>
      <c r="BK789" t="s">
        <v>37</v>
      </c>
      <c r="BL789">
        <v>27220000</v>
      </c>
      <c r="BM789">
        <v>2013</v>
      </c>
      <c r="BN789">
        <v>6.4</v>
      </c>
      <c r="CA789" t="s">
        <v>1411</v>
      </c>
      <c r="CB789">
        <v>121</v>
      </c>
      <c r="CC789">
        <v>30212620</v>
      </c>
      <c r="CD789" t="s">
        <v>1414</v>
      </c>
      <c r="CE789" t="s">
        <v>1415</v>
      </c>
      <c r="CF789" t="s">
        <v>36</v>
      </c>
      <c r="CG789" t="s">
        <v>37</v>
      </c>
      <c r="CH789">
        <v>120000000</v>
      </c>
      <c r="CI789">
        <v>2010</v>
      </c>
      <c r="CJ789">
        <v>5.3</v>
      </c>
      <c r="FV789" t="s">
        <v>4901</v>
      </c>
      <c r="FW789">
        <v>81</v>
      </c>
      <c r="FX789">
        <v>2040920</v>
      </c>
      <c r="FY789" t="s">
        <v>24117</v>
      </c>
      <c r="FZ789" t="s">
        <v>24118</v>
      </c>
      <c r="GA789" t="s">
        <v>2776</v>
      </c>
      <c r="GB789" t="s">
        <v>37</v>
      </c>
      <c r="GC789">
        <v>7000</v>
      </c>
      <c r="GD789">
        <v>1992</v>
      </c>
      <c r="GE789">
        <v>6.9</v>
      </c>
      <c r="HC789" t="s">
        <v>9771</v>
      </c>
      <c r="HD789">
        <v>98</v>
      </c>
      <c r="HE789">
        <v>15361537</v>
      </c>
      <c r="HF789" t="s">
        <v>9773</v>
      </c>
      <c r="HG789" t="s">
        <v>9774</v>
      </c>
      <c r="HH789" t="s">
        <v>36</v>
      </c>
      <c r="HI789" t="s">
        <v>765</v>
      </c>
      <c r="HJ789">
        <v>13000000</v>
      </c>
      <c r="HK789">
        <v>2002</v>
      </c>
      <c r="HL789">
        <v>4.5999999999999996</v>
      </c>
    </row>
    <row r="790" spans="2:220" x14ac:dyDescent="0.2">
      <c r="B790" t="s">
        <v>11502</v>
      </c>
      <c r="C790">
        <v>86</v>
      </c>
      <c r="D790">
        <v>12674183</v>
      </c>
      <c r="E790" t="s">
        <v>11502</v>
      </c>
      <c r="F790" t="s">
        <v>17061</v>
      </c>
      <c r="G790" t="s">
        <v>36</v>
      </c>
      <c r="H790" t="s">
        <v>3857</v>
      </c>
      <c r="J790">
        <v>1997</v>
      </c>
      <c r="K790">
        <v>6.2</v>
      </c>
      <c r="M790" t="s">
        <v>526</v>
      </c>
      <c r="N790">
        <v>107</v>
      </c>
      <c r="O790">
        <v>305070</v>
      </c>
      <c r="P790" t="s">
        <v>11455</v>
      </c>
      <c r="Q790" t="s">
        <v>11456</v>
      </c>
      <c r="R790" t="s">
        <v>36</v>
      </c>
      <c r="S790" t="s">
        <v>37</v>
      </c>
      <c r="T790">
        <v>20000000</v>
      </c>
      <c r="U790">
        <v>1994</v>
      </c>
      <c r="V790">
        <v>6.4</v>
      </c>
      <c r="AT790" t="s">
        <v>5474</v>
      </c>
      <c r="AU790">
        <v>107</v>
      </c>
      <c r="AV790">
        <v>28014536</v>
      </c>
      <c r="AW790" t="s">
        <v>3488</v>
      </c>
      <c r="AX790" t="s">
        <v>12878</v>
      </c>
      <c r="AY790" t="s">
        <v>36</v>
      </c>
      <c r="AZ790" t="s">
        <v>37</v>
      </c>
      <c r="BA790">
        <v>15000000</v>
      </c>
      <c r="BB790">
        <v>1997</v>
      </c>
      <c r="BC790">
        <v>7.4</v>
      </c>
      <c r="BE790" t="s">
        <v>11631</v>
      </c>
      <c r="BF790">
        <v>118</v>
      </c>
      <c r="BH790" t="s">
        <v>6881</v>
      </c>
      <c r="BI790" t="s">
        <v>11633</v>
      </c>
      <c r="BJ790" t="s">
        <v>1944</v>
      </c>
      <c r="BK790" t="s">
        <v>890</v>
      </c>
      <c r="BM790">
        <v>2013</v>
      </c>
      <c r="BN790">
        <v>6.2</v>
      </c>
      <c r="CA790" t="s">
        <v>5767</v>
      </c>
      <c r="CB790">
        <v>115</v>
      </c>
      <c r="CC790">
        <v>30127963</v>
      </c>
      <c r="CD790" t="s">
        <v>12865</v>
      </c>
      <c r="CE790" t="s">
        <v>12866</v>
      </c>
      <c r="CF790" t="s">
        <v>36</v>
      </c>
      <c r="CG790" t="s">
        <v>37</v>
      </c>
      <c r="CH790">
        <v>15000000</v>
      </c>
      <c r="CI790">
        <v>2014</v>
      </c>
      <c r="CJ790">
        <v>6.7</v>
      </c>
      <c r="FV790" t="s">
        <v>3737</v>
      </c>
      <c r="FW790">
        <v>102</v>
      </c>
      <c r="FX790">
        <v>2035566</v>
      </c>
      <c r="FY790" t="s">
        <v>13904</v>
      </c>
      <c r="FZ790" t="s">
        <v>13905</v>
      </c>
      <c r="GA790" t="s">
        <v>36</v>
      </c>
      <c r="GB790" t="s">
        <v>1463</v>
      </c>
      <c r="GC790">
        <v>13000000</v>
      </c>
      <c r="GD790">
        <v>2009</v>
      </c>
      <c r="GE790">
        <v>6.6</v>
      </c>
      <c r="HC790" t="s">
        <v>5959</v>
      </c>
      <c r="HD790">
        <v>99</v>
      </c>
      <c r="HE790">
        <v>15279680</v>
      </c>
      <c r="HF790" t="s">
        <v>703</v>
      </c>
      <c r="HG790" t="s">
        <v>5961</v>
      </c>
      <c r="HH790" t="s">
        <v>36</v>
      </c>
      <c r="HI790" t="s">
        <v>37</v>
      </c>
      <c r="HJ790">
        <v>40000000</v>
      </c>
      <c r="HK790">
        <v>2008</v>
      </c>
      <c r="HL790">
        <v>5.4</v>
      </c>
    </row>
    <row r="791" spans="2:220" x14ac:dyDescent="0.2">
      <c r="B791" t="s">
        <v>9945</v>
      </c>
      <c r="C791">
        <v>115</v>
      </c>
      <c r="D791">
        <v>12626905</v>
      </c>
      <c r="E791" t="s">
        <v>211</v>
      </c>
      <c r="F791" t="s">
        <v>11228</v>
      </c>
      <c r="G791" t="s">
        <v>36</v>
      </c>
      <c r="H791" t="s">
        <v>37</v>
      </c>
      <c r="I791">
        <v>20000000</v>
      </c>
      <c r="J791">
        <v>2016</v>
      </c>
      <c r="K791">
        <v>6.3</v>
      </c>
      <c r="M791" t="s">
        <v>21782</v>
      </c>
      <c r="N791">
        <v>91</v>
      </c>
      <c r="O791">
        <v>287761</v>
      </c>
      <c r="P791" t="s">
        <v>21785</v>
      </c>
      <c r="Q791" t="s">
        <v>21786</v>
      </c>
      <c r="R791" t="s">
        <v>36</v>
      </c>
      <c r="S791" t="s">
        <v>177</v>
      </c>
      <c r="T791">
        <v>1000000</v>
      </c>
      <c r="U791">
        <v>2013</v>
      </c>
      <c r="V791">
        <v>7.6</v>
      </c>
      <c r="AT791" t="s">
        <v>13695</v>
      </c>
      <c r="AU791">
        <v>84</v>
      </c>
      <c r="AV791">
        <v>27979400</v>
      </c>
      <c r="AW791" t="s">
        <v>1954</v>
      </c>
      <c r="AX791" t="s">
        <v>13696</v>
      </c>
      <c r="AY791" t="s">
        <v>36</v>
      </c>
      <c r="AZ791" t="s">
        <v>37</v>
      </c>
      <c r="BA791">
        <v>8200000</v>
      </c>
      <c r="BB791">
        <v>1993</v>
      </c>
      <c r="BC791">
        <v>6.1</v>
      </c>
      <c r="BE791" t="s">
        <v>12042</v>
      </c>
      <c r="BF791">
        <v>98</v>
      </c>
      <c r="BH791" t="s">
        <v>7601</v>
      </c>
      <c r="BI791" t="s">
        <v>12043</v>
      </c>
      <c r="BJ791" t="s">
        <v>36</v>
      </c>
      <c r="BK791" t="s">
        <v>765</v>
      </c>
      <c r="BL791">
        <v>18000000</v>
      </c>
      <c r="BM791">
        <v>2008</v>
      </c>
      <c r="BN791">
        <v>5.0999999999999996</v>
      </c>
      <c r="CA791" t="s">
        <v>512</v>
      </c>
      <c r="CB791">
        <v>104</v>
      </c>
      <c r="CC791">
        <v>30063805</v>
      </c>
      <c r="CD791" t="s">
        <v>1043</v>
      </c>
      <c r="CE791" t="s">
        <v>4336</v>
      </c>
      <c r="CF791" t="s">
        <v>36</v>
      </c>
      <c r="CG791" t="s">
        <v>37</v>
      </c>
      <c r="CH791">
        <v>60000000</v>
      </c>
      <c r="CI791">
        <v>2002</v>
      </c>
      <c r="CJ791">
        <v>6.1</v>
      </c>
      <c r="FV791" t="s">
        <v>4731</v>
      </c>
      <c r="FW791">
        <v>98</v>
      </c>
      <c r="FX791">
        <v>1987762</v>
      </c>
      <c r="FY791" t="s">
        <v>658</v>
      </c>
      <c r="FZ791" t="s">
        <v>15267</v>
      </c>
      <c r="GA791" t="s">
        <v>36</v>
      </c>
      <c r="GB791" t="s">
        <v>37</v>
      </c>
      <c r="GC791">
        <v>11000000</v>
      </c>
      <c r="GD791">
        <v>2011</v>
      </c>
      <c r="GE791">
        <v>6.7</v>
      </c>
      <c r="HC791" t="s">
        <v>23553</v>
      </c>
      <c r="HD791">
        <v>97</v>
      </c>
      <c r="HE791">
        <v>15180000</v>
      </c>
      <c r="HF791" t="s">
        <v>3327</v>
      </c>
      <c r="HG791" t="s">
        <v>23554</v>
      </c>
      <c r="HH791" t="s">
        <v>36</v>
      </c>
      <c r="HI791" t="s">
        <v>37</v>
      </c>
      <c r="HJ791">
        <v>500000</v>
      </c>
      <c r="HK791">
        <v>1971</v>
      </c>
      <c r="HL791">
        <v>5.5</v>
      </c>
    </row>
    <row r="792" spans="2:220" x14ac:dyDescent="0.2">
      <c r="B792" t="s">
        <v>13481</v>
      </c>
      <c r="C792">
        <v>85</v>
      </c>
      <c r="D792">
        <v>12610731</v>
      </c>
      <c r="E792" t="s">
        <v>1113</v>
      </c>
      <c r="F792" t="s">
        <v>13483</v>
      </c>
      <c r="G792" t="s">
        <v>36</v>
      </c>
      <c r="H792" t="s">
        <v>37</v>
      </c>
      <c r="I792">
        <v>11000000</v>
      </c>
      <c r="J792">
        <v>2001</v>
      </c>
      <c r="K792">
        <v>4.4000000000000004</v>
      </c>
      <c r="M792" t="s">
        <v>14460</v>
      </c>
      <c r="N792">
        <v>202</v>
      </c>
      <c r="O792">
        <v>269061</v>
      </c>
      <c r="P792" t="s">
        <v>22605</v>
      </c>
      <c r="Q792" t="s">
        <v>22606</v>
      </c>
      <c r="R792" t="s">
        <v>674</v>
      </c>
      <c r="S792" t="s">
        <v>675</v>
      </c>
      <c r="T792">
        <v>2000000</v>
      </c>
      <c r="U792">
        <v>1954</v>
      </c>
      <c r="V792">
        <v>8.6999999999999993</v>
      </c>
      <c r="AT792" t="s">
        <v>5865</v>
      </c>
      <c r="AU792">
        <v>87</v>
      </c>
      <c r="AV792">
        <v>27972410</v>
      </c>
      <c r="AW792" t="s">
        <v>3601</v>
      </c>
      <c r="AX792" t="s">
        <v>5867</v>
      </c>
      <c r="AY792" t="s">
        <v>36</v>
      </c>
      <c r="AZ792" t="s">
        <v>55</v>
      </c>
      <c r="BA792">
        <v>35000000</v>
      </c>
      <c r="BB792">
        <v>2003</v>
      </c>
      <c r="BC792">
        <v>6.1</v>
      </c>
      <c r="BE792" t="s">
        <v>1755</v>
      </c>
      <c r="BF792">
        <v>92</v>
      </c>
      <c r="BH792" t="s">
        <v>6529</v>
      </c>
      <c r="BI792" t="s">
        <v>12070</v>
      </c>
      <c r="BJ792" t="s">
        <v>36</v>
      </c>
      <c r="BK792" t="s">
        <v>37</v>
      </c>
      <c r="BL792">
        <v>18000000</v>
      </c>
      <c r="BM792">
        <v>2016</v>
      </c>
      <c r="BN792">
        <v>5.2</v>
      </c>
      <c r="CA792" t="s">
        <v>1487</v>
      </c>
      <c r="CB792">
        <v>111</v>
      </c>
      <c r="CC792">
        <v>30028592</v>
      </c>
      <c r="CD792" t="s">
        <v>333</v>
      </c>
      <c r="CE792" t="s">
        <v>10938</v>
      </c>
      <c r="CF792" t="s">
        <v>36</v>
      </c>
      <c r="CG792" t="s">
        <v>55</v>
      </c>
      <c r="CH792">
        <v>20000000</v>
      </c>
      <c r="CI792">
        <v>2008</v>
      </c>
      <c r="CJ792">
        <v>7.3</v>
      </c>
      <c r="FV792" t="s">
        <v>8970</v>
      </c>
      <c r="FW792">
        <v>120</v>
      </c>
      <c r="FX792">
        <v>1984743</v>
      </c>
      <c r="FY792" t="s">
        <v>885</v>
      </c>
      <c r="FZ792" t="s">
        <v>12554</v>
      </c>
      <c r="GA792" t="s">
        <v>36</v>
      </c>
      <c r="GB792" t="s">
        <v>37</v>
      </c>
      <c r="GC792">
        <v>16000000</v>
      </c>
      <c r="GD792">
        <v>2013</v>
      </c>
      <c r="GE792">
        <v>6.6</v>
      </c>
      <c r="HC792" t="s">
        <v>13028</v>
      </c>
      <c r="HD792">
        <v>110</v>
      </c>
      <c r="HE792">
        <v>15156200</v>
      </c>
      <c r="HF792" t="s">
        <v>15013</v>
      </c>
      <c r="HG792" t="s">
        <v>15014</v>
      </c>
      <c r="HH792" t="s">
        <v>36</v>
      </c>
      <c r="HI792" t="s">
        <v>37</v>
      </c>
      <c r="HJ792">
        <v>30000000</v>
      </c>
      <c r="HK792">
        <v>1999</v>
      </c>
      <c r="HL792">
        <v>6</v>
      </c>
    </row>
    <row r="793" spans="2:220" x14ac:dyDescent="0.2">
      <c r="B793" t="s">
        <v>16433</v>
      </c>
      <c r="C793">
        <v>100</v>
      </c>
      <c r="D793">
        <v>12610552</v>
      </c>
      <c r="E793" t="s">
        <v>16434</v>
      </c>
      <c r="F793" t="s">
        <v>16435</v>
      </c>
      <c r="G793" t="s">
        <v>36</v>
      </c>
      <c r="H793" t="s">
        <v>37</v>
      </c>
      <c r="I793">
        <v>7500000</v>
      </c>
      <c r="J793">
        <v>1999</v>
      </c>
      <c r="K793">
        <v>3.5</v>
      </c>
      <c r="M793" t="s">
        <v>6049</v>
      </c>
      <c r="N793">
        <v>103</v>
      </c>
      <c r="O793">
        <v>236266</v>
      </c>
      <c r="P793" t="s">
        <v>1155</v>
      </c>
      <c r="Q793" t="s">
        <v>16709</v>
      </c>
      <c r="R793" t="s">
        <v>36</v>
      </c>
      <c r="S793" t="s">
        <v>37</v>
      </c>
      <c r="T793">
        <v>3500000</v>
      </c>
      <c r="U793">
        <v>2002</v>
      </c>
      <c r="V793">
        <v>6.2</v>
      </c>
      <c r="AT793" t="s">
        <v>3086</v>
      </c>
      <c r="AU793">
        <v>97</v>
      </c>
      <c r="AV793">
        <v>27900000</v>
      </c>
      <c r="AW793" t="s">
        <v>6380</v>
      </c>
      <c r="AX793" t="s">
        <v>18877</v>
      </c>
      <c r="AY793" t="s">
        <v>36</v>
      </c>
      <c r="AZ793" t="s">
        <v>37</v>
      </c>
      <c r="BA793">
        <v>3500000</v>
      </c>
      <c r="BB793">
        <v>1995</v>
      </c>
      <c r="BC793">
        <v>7.3</v>
      </c>
      <c r="BE793" t="s">
        <v>12594</v>
      </c>
      <c r="BF793">
        <v>110</v>
      </c>
      <c r="BH793" t="s">
        <v>40</v>
      </c>
      <c r="BI793" t="s">
        <v>12596</v>
      </c>
      <c r="BJ793" t="s">
        <v>36</v>
      </c>
      <c r="BK793" t="s">
        <v>1463</v>
      </c>
      <c r="BL793">
        <v>16000000</v>
      </c>
      <c r="BM793">
        <v>2013</v>
      </c>
      <c r="BN793">
        <v>6.7</v>
      </c>
      <c r="CA793" t="s">
        <v>4771</v>
      </c>
      <c r="CB793">
        <v>124</v>
      </c>
      <c r="CC793">
        <v>30012990</v>
      </c>
      <c r="CD793" t="s">
        <v>9653</v>
      </c>
      <c r="CE793" t="s">
        <v>9654</v>
      </c>
      <c r="CF793" t="s">
        <v>36</v>
      </c>
      <c r="CG793" t="s">
        <v>55</v>
      </c>
      <c r="CH793">
        <v>25000000</v>
      </c>
      <c r="CI793">
        <v>1998</v>
      </c>
      <c r="CJ793">
        <v>7.5</v>
      </c>
      <c r="FV793" t="s">
        <v>17161</v>
      </c>
      <c r="FW793">
        <v>101</v>
      </c>
      <c r="FX793">
        <v>1984378</v>
      </c>
      <c r="FY793" t="s">
        <v>20288</v>
      </c>
      <c r="FZ793" t="s">
        <v>20289</v>
      </c>
      <c r="GA793" t="s">
        <v>36</v>
      </c>
      <c r="GB793" t="s">
        <v>37</v>
      </c>
      <c r="GC793">
        <v>2000000</v>
      </c>
      <c r="GD793">
        <v>2006</v>
      </c>
      <c r="GE793">
        <v>6.5</v>
      </c>
      <c r="HC793" t="s">
        <v>18501</v>
      </c>
      <c r="HD793">
        <v>93</v>
      </c>
      <c r="HE793">
        <v>15152879</v>
      </c>
      <c r="HF793" t="s">
        <v>5331</v>
      </c>
      <c r="HG793" t="s">
        <v>18502</v>
      </c>
      <c r="HH793" t="s">
        <v>36</v>
      </c>
      <c r="HI793" t="s">
        <v>1463</v>
      </c>
      <c r="HJ793">
        <v>5000000</v>
      </c>
      <c r="HK793">
        <v>2013</v>
      </c>
      <c r="HL793">
        <v>4</v>
      </c>
    </row>
    <row r="794" spans="2:220" x14ac:dyDescent="0.2">
      <c r="B794" t="s">
        <v>4354</v>
      </c>
      <c r="C794">
        <v>94</v>
      </c>
      <c r="D794">
        <v>12398628</v>
      </c>
      <c r="E794" t="s">
        <v>6155</v>
      </c>
      <c r="F794" t="s">
        <v>11196</v>
      </c>
      <c r="G794" t="s">
        <v>36</v>
      </c>
      <c r="H794" t="s">
        <v>37</v>
      </c>
      <c r="I794">
        <v>20000000</v>
      </c>
      <c r="J794">
        <v>2002</v>
      </c>
      <c r="K794">
        <v>6.1</v>
      </c>
      <c r="M794" t="s">
        <v>18319</v>
      </c>
      <c r="N794">
        <v>102</v>
      </c>
      <c r="O794">
        <v>199652</v>
      </c>
      <c r="P794" t="s">
        <v>1044</v>
      </c>
      <c r="Q794" t="s">
        <v>18320</v>
      </c>
      <c r="R794" t="s">
        <v>36</v>
      </c>
      <c r="S794" t="s">
        <v>3569</v>
      </c>
      <c r="U794">
        <v>2011</v>
      </c>
      <c r="V794">
        <v>6.6</v>
      </c>
      <c r="AT794" t="s">
        <v>3910</v>
      </c>
      <c r="AU794">
        <v>101</v>
      </c>
      <c r="AV794">
        <v>27758465</v>
      </c>
      <c r="AW794" t="s">
        <v>2347</v>
      </c>
      <c r="AX794" t="s">
        <v>11598</v>
      </c>
      <c r="AY794" t="s">
        <v>36</v>
      </c>
      <c r="AZ794" t="s">
        <v>37</v>
      </c>
      <c r="BA794">
        <v>19000000</v>
      </c>
      <c r="BB794">
        <v>2010</v>
      </c>
      <c r="BC794">
        <v>6.1</v>
      </c>
      <c r="BF794">
        <v>45</v>
      </c>
      <c r="BH794" t="s">
        <v>12609</v>
      </c>
      <c r="BI794" t="s">
        <v>12610</v>
      </c>
      <c r="BJ794" t="s">
        <v>36</v>
      </c>
      <c r="BK794" t="s">
        <v>12614</v>
      </c>
      <c r="BL794">
        <v>34000000</v>
      </c>
      <c r="BN794">
        <v>8.1</v>
      </c>
      <c r="CA794" t="s">
        <v>4929</v>
      </c>
      <c r="CB794">
        <v>105</v>
      </c>
      <c r="CC794">
        <v>29959436</v>
      </c>
      <c r="CD794" t="s">
        <v>2375</v>
      </c>
      <c r="CE794" t="s">
        <v>13417</v>
      </c>
      <c r="CF794" t="s">
        <v>36</v>
      </c>
      <c r="CG794" t="s">
        <v>55</v>
      </c>
      <c r="CH794">
        <v>13000000</v>
      </c>
      <c r="CI794">
        <v>2011</v>
      </c>
      <c r="CJ794">
        <v>6.4</v>
      </c>
      <c r="FV794" t="s">
        <v>23164</v>
      </c>
      <c r="FW794">
        <v>94</v>
      </c>
      <c r="FX794">
        <v>1977544</v>
      </c>
      <c r="FY794" t="s">
        <v>12912</v>
      </c>
      <c r="FZ794" t="s">
        <v>23165</v>
      </c>
      <c r="GA794" t="s">
        <v>36</v>
      </c>
      <c r="GB794" t="s">
        <v>37</v>
      </c>
      <c r="GC794">
        <v>250000</v>
      </c>
      <c r="GD794">
        <v>1995</v>
      </c>
      <c r="GE794">
        <v>6.5</v>
      </c>
      <c r="HC794" t="s">
        <v>17710</v>
      </c>
      <c r="HD794">
        <v>93</v>
      </c>
      <c r="HE794">
        <v>15126948</v>
      </c>
      <c r="HF794" t="s">
        <v>10177</v>
      </c>
      <c r="HG794" t="s">
        <v>17712</v>
      </c>
      <c r="HH794" t="s">
        <v>36</v>
      </c>
      <c r="HI794" t="s">
        <v>37</v>
      </c>
      <c r="HJ794">
        <v>5000000</v>
      </c>
      <c r="HK794">
        <v>1995</v>
      </c>
      <c r="HL794">
        <v>4.9000000000000004</v>
      </c>
    </row>
    <row r="795" spans="2:220" x14ac:dyDescent="0.2">
      <c r="B795" t="s">
        <v>1737</v>
      </c>
      <c r="C795">
        <v>121</v>
      </c>
      <c r="D795">
        <v>12281500</v>
      </c>
      <c r="E795" t="s">
        <v>338</v>
      </c>
      <c r="F795" t="s">
        <v>13923</v>
      </c>
      <c r="G795" t="s">
        <v>36</v>
      </c>
      <c r="H795" t="s">
        <v>37</v>
      </c>
      <c r="I795">
        <v>13000000</v>
      </c>
      <c r="J795">
        <v>1993</v>
      </c>
      <c r="K795">
        <v>8</v>
      </c>
      <c r="M795" t="s">
        <v>8605</v>
      </c>
      <c r="N795">
        <v>135</v>
      </c>
      <c r="O795">
        <v>128486</v>
      </c>
      <c r="P795" t="s">
        <v>6891</v>
      </c>
      <c r="Q795" t="s">
        <v>15485</v>
      </c>
      <c r="R795" t="s">
        <v>12698</v>
      </c>
      <c r="S795" t="s">
        <v>5692</v>
      </c>
      <c r="T795">
        <v>10000000</v>
      </c>
      <c r="U795">
        <v>2008</v>
      </c>
      <c r="V795">
        <v>7.3</v>
      </c>
      <c r="AT795" t="s">
        <v>17013</v>
      </c>
      <c r="AU795">
        <v>106</v>
      </c>
      <c r="AV795">
        <v>27457409</v>
      </c>
      <c r="AW795" t="s">
        <v>5443</v>
      </c>
      <c r="AX795" t="s">
        <v>17014</v>
      </c>
      <c r="AY795" t="s">
        <v>36</v>
      </c>
      <c r="AZ795" t="s">
        <v>37</v>
      </c>
      <c r="BA795">
        <v>6000000</v>
      </c>
      <c r="BB795">
        <v>2001</v>
      </c>
      <c r="BC795">
        <v>6.3</v>
      </c>
      <c r="BF795">
        <v>45</v>
      </c>
      <c r="BH795" t="s">
        <v>12677</v>
      </c>
      <c r="BI795" t="s">
        <v>12678</v>
      </c>
      <c r="BJ795" t="s">
        <v>36</v>
      </c>
      <c r="BK795" t="s">
        <v>37</v>
      </c>
      <c r="BN795">
        <v>7.3</v>
      </c>
      <c r="CA795" t="s">
        <v>5622</v>
      </c>
      <c r="CB795">
        <v>132</v>
      </c>
      <c r="CC795">
        <v>29781453</v>
      </c>
      <c r="CD795" t="s">
        <v>1982</v>
      </c>
      <c r="CE795" t="s">
        <v>5624</v>
      </c>
      <c r="CF795" t="s">
        <v>36</v>
      </c>
      <c r="CG795" t="s">
        <v>37</v>
      </c>
      <c r="CH795">
        <v>48000000</v>
      </c>
      <c r="CI795">
        <v>2001</v>
      </c>
      <c r="CJ795">
        <v>6.4</v>
      </c>
      <c r="FV795" t="s">
        <v>20788</v>
      </c>
      <c r="FW795">
        <v>98</v>
      </c>
      <c r="FX795">
        <v>1943649</v>
      </c>
      <c r="FY795" t="s">
        <v>20789</v>
      </c>
      <c r="FZ795" t="s">
        <v>20790</v>
      </c>
      <c r="GA795" t="s">
        <v>36</v>
      </c>
      <c r="GB795" t="s">
        <v>37</v>
      </c>
      <c r="GC795">
        <v>1700000</v>
      </c>
      <c r="GD795">
        <v>1999</v>
      </c>
      <c r="GE795">
        <v>6.3</v>
      </c>
      <c r="HC795" t="s">
        <v>12974</v>
      </c>
      <c r="HD795">
        <v>114</v>
      </c>
      <c r="HE795">
        <v>15100000</v>
      </c>
      <c r="HF795" t="s">
        <v>2844</v>
      </c>
      <c r="HG795" t="s">
        <v>12976</v>
      </c>
      <c r="HH795" t="s">
        <v>36</v>
      </c>
      <c r="HI795" t="s">
        <v>37</v>
      </c>
      <c r="HJ795">
        <v>15000000</v>
      </c>
      <c r="HK795">
        <v>1984</v>
      </c>
      <c r="HL795">
        <v>6</v>
      </c>
    </row>
    <row r="796" spans="2:220" x14ac:dyDescent="0.2">
      <c r="B796" t="s">
        <v>2446</v>
      </c>
      <c r="C796">
        <v>117</v>
      </c>
      <c r="D796">
        <v>12276810</v>
      </c>
      <c r="E796" t="s">
        <v>313</v>
      </c>
      <c r="F796" t="s">
        <v>9357</v>
      </c>
      <c r="G796" t="s">
        <v>36</v>
      </c>
      <c r="H796" t="s">
        <v>37</v>
      </c>
      <c r="I796">
        <v>26000000</v>
      </c>
      <c r="J796">
        <v>2015</v>
      </c>
      <c r="K796">
        <v>6.5</v>
      </c>
      <c r="M796" t="s">
        <v>8705</v>
      </c>
      <c r="N796">
        <v>121</v>
      </c>
      <c r="O796">
        <v>127437</v>
      </c>
      <c r="P796" t="s">
        <v>284</v>
      </c>
      <c r="Q796" t="s">
        <v>8706</v>
      </c>
      <c r="R796" t="s">
        <v>1944</v>
      </c>
      <c r="S796" t="s">
        <v>890</v>
      </c>
      <c r="T796">
        <v>18000000</v>
      </c>
      <c r="U796">
        <v>2011</v>
      </c>
      <c r="V796">
        <v>6</v>
      </c>
      <c r="AT796" t="s">
        <v>13452</v>
      </c>
      <c r="AU796">
        <v>109</v>
      </c>
      <c r="AV796">
        <v>27362712</v>
      </c>
      <c r="AW796" t="s">
        <v>2813</v>
      </c>
      <c r="AX796" t="s">
        <v>16006</v>
      </c>
      <c r="AY796" t="s">
        <v>36</v>
      </c>
      <c r="AZ796" t="s">
        <v>37</v>
      </c>
      <c r="BA796">
        <v>8000000</v>
      </c>
      <c r="BB796">
        <v>2002</v>
      </c>
      <c r="BC796">
        <v>6.5</v>
      </c>
      <c r="BE796" t="s">
        <v>13310</v>
      </c>
      <c r="BF796">
        <v>119</v>
      </c>
      <c r="BH796" t="s">
        <v>10313</v>
      </c>
      <c r="BI796" t="s">
        <v>13311</v>
      </c>
      <c r="BJ796" t="s">
        <v>1944</v>
      </c>
      <c r="BK796" t="s">
        <v>3857</v>
      </c>
      <c r="BL796">
        <v>15000000</v>
      </c>
      <c r="BM796">
        <v>2009</v>
      </c>
      <c r="BN796">
        <v>7.1</v>
      </c>
      <c r="CA796" t="s">
        <v>10911</v>
      </c>
      <c r="CB796">
        <v>115</v>
      </c>
      <c r="CC796">
        <v>29753944</v>
      </c>
      <c r="CD796" t="s">
        <v>545</v>
      </c>
      <c r="CE796" t="s">
        <v>10912</v>
      </c>
      <c r="CF796" t="s">
        <v>36</v>
      </c>
      <c r="CG796" t="s">
        <v>37</v>
      </c>
      <c r="CH796">
        <v>20000000</v>
      </c>
      <c r="CI796">
        <v>1998</v>
      </c>
      <c r="CJ796">
        <v>6.5</v>
      </c>
      <c r="FV796" t="s">
        <v>7719</v>
      </c>
      <c r="FW796">
        <v>135</v>
      </c>
      <c r="FX796">
        <v>1877179</v>
      </c>
      <c r="FY796" t="s">
        <v>5175</v>
      </c>
      <c r="FZ796" t="s">
        <v>7720</v>
      </c>
      <c r="GA796" t="s">
        <v>1462</v>
      </c>
      <c r="GB796" t="s">
        <v>1463</v>
      </c>
      <c r="GD796">
        <v>1995</v>
      </c>
      <c r="GE796">
        <v>7.1</v>
      </c>
      <c r="HC796" t="s">
        <v>2950</v>
      </c>
      <c r="HD796">
        <v>99</v>
      </c>
      <c r="HE796">
        <v>15071514</v>
      </c>
      <c r="HF796" t="s">
        <v>2675</v>
      </c>
      <c r="HG796" t="s">
        <v>2953</v>
      </c>
      <c r="HH796" t="s">
        <v>36</v>
      </c>
      <c r="HI796" t="s">
        <v>37</v>
      </c>
      <c r="HJ796">
        <v>80000000</v>
      </c>
      <c r="HK796">
        <v>2007</v>
      </c>
      <c r="HL796">
        <v>5.9</v>
      </c>
    </row>
    <row r="797" spans="2:220" x14ac:dyDescent="0.2">
      <c r="B797" t="s">
        <v>2064</v>
      </c>
      <c r="C797">
        <v>108</v>
      </c>
      <c r="D797">
        <v>12232937</v>
      </c>
      <c r="E797" t="s">
        <v>11204</v>
      </c>
      <c r="F797" t="s">
        <v>11205</v>
      </c>
      <c r="G797" t="s">
        <v>36</v>
      </c>
      <c r="H797" t="s">
        <v>37</v>
      </c>
      <c r="I797">
        <v>22000000</v>
      </c>
      <c r="J797">
        <v>2009</v>
      </c>
      <c r="K797">
        <v>5.6</v>
      </c>
      <c r="M797" t="s">
        <v>20370</v>
      </c>
      <c r="N797">
        <v>91</v>
      </c>
      <c r="O797">
        <v>124494</v>
      </c>
      <c r="P797" t="s">
        <v>20373</v>
      </c>
      <c r="Q797" t="s">
        <v>20374</v>
      </c>
      <c r="R797" t="s">
        <v>36</v>
      </c>
      <c r="S797" t="s">
        <v>37</v>
      </c>
      <c r="T797">
        <v>2000000</v>
      </c>
      <c r="U797">
        <v>1998</v>
      </c>
      <c r="V797">
        <v>6.7</v>
      </c>
      <c r="AT797" t="s">
        <v>1014</v>
      </c>
      <c r="AU797">
        <v>97</v>
      </c>
      <c r="AV797">
        <v>27338033</v>
      </c>
      <c r="AW797" t="s">
        <v>261</v>
      </c>
      <c r="AX797" t="s">
        <v>10224</v>
      </c>
      <c r="AY797" t="s">
        <v>36</v>
      </c>
      <c r="AZ797" t="s">
        <v>37</v>
      </c>
      <c r="BA797">
        <v>23000000</v>
      </c>
      <c r="BB797">
        <v>2001</v>
      </c>
      <c r="BC797">
        <v>6.1</v>
      </c>
      <c r="BE797" t="s">
        <v>13373</v>
      </c>
      <c r="BF797">
        <v>101</v>
      </c>
      <c r="BH797" t="s">
        <v>1020</v>
      </c>
      <c r="BI797" t="s">
        <v>13374</v>
      </c>
      <c r="BJ797" t="s">
        <v>36</v>
      </c>
      <c r="BK797" t="s">
        <v>37</v>
      </c>
      <c r="BL797">
        <v>15000000</v>
      </c>
      <c r="BM797">
        <v>2015</v>
      </c>
      <c r="BN797">
        <v>5.7</v>
      </c>
      <c r="CA797" t="s">
        <v>3996</v>
      </c>
      <c r="CB797">
        <v>103</v>
      </c>
      <c r="CC797">
        <v>29580087</v>
      </c>
      <c r="CD797" t="s">
        <v>3039</v>
      </c>
      <c r="CE797" t="s">
        <v>4488</v>
      </c>
      <c r="CF797" t="s">
        <v>36</v>
      </c>
      <c r="CG797" t="s">
        <v>37</v>
      </c>
      <c r="CH797">
        <v>58000000</v>
      </c>
      <c r="CI797">
        <v>2009</v>
      </c>
      <c r="CJ797">
        <v>4.7</v>
      </c>
      <c r="FV797" t="s">
        <v>196</v>
      </c>
      <c r="FW797">
        <v>98</v>
      </c>
      <c r="FX797">
        <v>1754319</v>
      </c>
      <c r="FY797" t="s">
        <v>5854</v>
      </c>
      <c r="FZ797" t="s">
        <v>15239</v>
      </c>
      <c r="GA797" t="s">
        <v>36</v>
      </c>
      <c r="GB797" t="s">
        <v>37</v>
      </c>
      <c r="GC797">
        <v>10000000</v>
      </c>
      <c r="GD797">
        <v>2011</v>
      </c>
      <c r="GE797">
        <v>7.2</v>
      </c>
      <c r="HC797" t="s">
        <v>9800</v>
      </c>
      <c r="HD797">
        <v>115</v>
      </c>
      <c r="HE797">
        <v>15045676</v>
      </c>
      <c r="HF797" t="s">
        <v>120</v>
      </c>
      <c r="HG797" t="s">
        <v>9802</v>
      </c>
      <c r="HH797" t="s">
        <v>36</v>
      </c>
      <c r="HI797" t="s">
        <v>37</v>
      </c>
      <c r="HJ797">
        <v>16000000</v>
      </c>
      <c r="HK797">
        <v>2009</v>
      </c>
      <c r="HL797">
        <v>5.6</v>
      </c>
    </row>
    <row r="798" spans="2:220" x14ac:dyDescent="0.2">
      <c r="B798" t="s">
        <v>17747</v>
      </c>
      <c r="C798">
        <v>107</v>
      </c>
      <c r="D798">
        <v>12200000</v>
      </c>
      <c r="E798" t="s">
        <v>4644</v>
      </c>
      <c r="F798" t="s">
        <v>17749</v>
      </c>
      <c r="G798" t="s">
        <v>36</v>
      </c>
      <c r="H798" t="s">
        <v>37</v>
      </c>
      <c r="I798">
        <v>5000000</v>
      </c>
      <c r="J798">
        <v>1983</v>
      </c>
      <c r="K798">
        <v>6.3</v>
      </c>
      <c r="M798" t="s">
        <v>7873</v>
      </c>
      <c r="N798">
        <v>97</v>
      </c>
      <c r="O798">
        <v>122288</v>
      </c>
      <c r="P798" t="s">
        <v>456</v>
      </c>
      <c r="Q798" t="s">
        <v>13248</v>
      </c>
      <c r="R798" t="s">
        <v>36</v>
      </c>
      <c r="S798" t="s">
        <v>55</v>
      </c>
      <c r="U798">
        <v>2010</v>
      </c>
      <c r="V798">
        <v>6.4</v>
      </c>
      <c r="AT798" t="s">
        <v>14121</v>
      </c>
      <c r="AU798">
        <v>89</v>
      </c>
      <c r="AV798">
        <v>27281507</v>
      </c>
      <c r="AW798" t="s">
        <v>7380</v>
      </c>
      <c r="AX798" t="s">
        <v>14124</v>
      </c>
      <c r="AY798" t="s">
        <v>36</v>
      </c>
      <c r="AZ798" t="s">
        <v>37</v>
      </c>
      <c r="BA798">
        <v>12000000</v>
      </c>
      <c r="BB798">
        <v>1992</v>
      </c>
      <c r="BC798">
        <v>7.7</v>
      </c>
      <c r="BF798">
        <v>41</v>
      </c>
      <c r="BH798" t="s">
        <v>13618</v>
      </c>
      <c r="BI798" t="s">
        <v>13619</v>
      </c>
      <c r="BJ798" t="s">
        <v>13603</v>
      </c>
      <c r="BK798" t="s">
        <v>13604</v>
      </c>
      <c r="BN798">
        <v>7.4</v>
      </c>
      <c r="CA798" t="s">
        <v>1755</v>
      </c>
      <c r="CB798">
        <v>107</v>
      </c>
      <c r="CC798">
        <v>29374178</v>
      </c>
      <c r="CD798" t="s">
        <v>1814</v>
      </c>
      <c r="CE798" t="s">
        <v>6647</v>
      </c>
      <c r="CF798" t="s">
        <v>36</v>
      </c>
      <c r="CG798" t="s">
        <v>37</v>
      </c>
      <c r="CH798">
        <v>40000000</v>
      </c>
      <c r="CI798">
        <v>2000</v>
      </c>
      <c r="CJ798">
        <v>5.0999999999999996</v>
      </c>
      <c r="FV798" t="s">
        <v>3889</v>
      </c>
      <c r="FW798">
        <v>90</v>
      </c>
      <c r="FX798">
        <v>1752214</v>
      </c>
      <c r="FY798" t="s">
        <v>4683</v>
      </c>
      <c r="FZ798" t="s">
        <v>13581</v>
      </c>
      <c r="GA798" t="s">
        <v>36</v>
      </c>
      <c r="GB798" t="s">
        <v>37</v>
      </c>
      <c r="GC798">
        <v>14000000</v>
      </c>
      <c r="GD798">
        <v>2010</v>
      </c>
      <c r="GE798">
        <v>7.7</v>
      </c>
      <c r="HC798" t="s">
        <v>4039</v>
      </c>
      <c r="HD798">
        <v>92</v>
      </c>
      <c r="HE798">
        <v>14998070</v>
      </c>
      <c r="HF798" t="s">
        <v>2375</v>
      </c>
      <c r="HG798" t="s">
        <v>7621</v>
      </c>
      <c r="HH798" t="s">
        <v>36</v>
      </c>
      <c r="HI798" t="s">
        <v>37</v>
      </c>
      <c r="HJ798">
        <v>35000000</v>
      </c>
      <c r="HK798">
        <v>2007</v>
      </c>
      <c r="HL798">
        <v>6.2</v>
      </c>
    </row>
    <row r="799" spans="2:220" x14ac:dyDescent="0.2">
      <c r="B799" t="s">
        <v>8605</v>
      </c>
      <c r="C799">
        <v>107</v>
      </c>
      <c r="D799">
        <v>12026670</v>
      </c>
      <c r="E799" t="s">
        <v>8224</v>
      </c>
      <c r="F799" t="s">
        <v>8607</v>
      </c>
      <c r="G799" t="s">
        <v>36</v>
      </c>
      <c r="H799" t="s">
        <v>37</v>
      </c>
      <c r="I799">
        <v>45000000</v>
      </c>
      <c r="J799">
        <v>2013</v>
      </c>
      <c r="K799">
        <v>6.4</v>
      </c>
      <c r="M799" t="s">
        <v>7903</v>
      </c>
      <c r="N799">
        <v>89</v>
      </c>
      <c r="O799">
        <v>113155</v>
      </c>
      <c r="P799" t="s">
        <v>15555</v>
      </c>
      <c r="Q799" t="s">
        <v>15556</v>
      </c>
      <c r="R799" t="s">
        <v>36</v>
      </c>
      <c r="S799" t="s">
        <v>37</v>
      </c>
      <c r="U799">
        <v>2009</v>
      </c>
      <c r="V799">
        <v>6.1</v>
      </c>
      <c r="AT799" t="s">
        <v>5645</v>
      </c>
      <c r="AU799">
        <v>113</v>
      </c>
      <c r="AV799">
        <v>27277055</v>
      </c>
      <c r="AW799" t="s">
        <v>7565</v>
      </c>
      <c r="AX799" t="s">
        <v>10926</v>
      </c>
      <c r="AY799" t="s">
        <v>36</v>
      </c>
      <c r="AZ799" t="s">
        <v>55</v>
      </c>
      <c r="BA799">
        <v>20000000</v>
      </c>
      <c r="BB799">
        <v>2000</v>
      </c>
      <c r="BC799">
        <v>7.6</v>
      </c>
      <c r="BE799" t="s">
        <v>8664</v>
      </c>
      <c r="BF799">
        <v>88</v>
      </c>
      <c r="BH799" t="s">
        <v>996</v>
      </c>
      <c r="BI799" t="s">
        <v>13798</v>
      </c>
      <c r="BJ799" t="s">
        <v>12470</v>
      </c>
      <c r="BK799" t="s">
        <v>12471</v>
      </c>
      <c r="BN799">
        <v>8.1</v>
      </c>
      <c r="CA799" t="s">
        <v>15842</v>
      </c>
      <c r="CB799">
        <v>125</v>
      </c>
      <c r="CC799">
        <v>29200000</v>
      </c>
      <c r="CD799" t="s">
        <v>3886</v>
      </c>
      <c r="CE799" t="s">
        <v>15844</v>
      </c>
      <c r="CF799" t="s">
        <v>36</v>
      </c>
      <c r="CG799" t="s">
        <v>37</v>
      </c>
      <c r="CH799">
        <v>8500000</v>
      </c>
      <c r="CI799">
        <v>1979</v>
      </c>
      <c r="CJ799">
        <v>6.9</v>
      </c>
      <c r="FV799" t="s">
        <v>21680</v>
      </c>
      <c r="FW799">
        <v>94</v>
      </c>
      <c r="FX799">
        <v>1744858</v>
      </c>
      <c r="FY799" t="s">
        <v>1375</v>
      </c>
      <c r="FZ799" t="s">
        <v>21681</v>
      </c>
      <c r="GA799" t="s">
        <v>36</v>
      </c>
      <c r="GB799" t="s">
        <v>37</v>
      </c>
      <c r="GC799">
        <v>1000000</v>
      </c>
      <c r="GD799">
        <v>2000</v>
      </c>
      <c r="GE799">
        <v>7</v>
      </c>
      <c r="HC799" t="s">
        <v>6729</v>
      </c>
      <c r="HD799">
        <v>102</v>
      </c>
      <c r="HE799">
        <v>14967182</v>
      </c>
      <c r="HF799" t="s">
        <v>1782</v>
      </c>
      <c r="HG799" t="s">
        <v>6730</v>
      </c>
      <c r="HH799" t="s">
        <v>36</v>
      </c>
      <c r="HI799" t="s">
        <v>37</v>
      </c>
      <c r="HJ799">
        <v>40000000</v>
      </c>
      <c r="HK799">
        <v>2000</v>
      </c>
      <c r="HL799">
        <v>5.0999999999999996</v>
      </c>
    </row>
    <row r="800" spans="2:220" x14ac:dyDescent="0.2">
      <c r="B800" t="s">
        <v>17331</v>
      </c>
      <c r="C800">
        <v>111</v>
      </c>
      <c r="D800">
        <v>11905519</v>
      </c>
      <c r="E800" t="s">
        <v>7261</v>
      </c>
      <c r="F800" t="s">
        <v>17333</v>
      </c>
      <c r="G800" t="s">
        <v>13244</v>
      </c>
      <c r="H800" t="s">
        <v>13245</v>
      </c>
      <c r="I800">
        <v>200000000</v>
      </c>
      <c r="J800">
        <v>2005</v>
      </c>
      <c r="K800">
        <v>7.1</v>
      </c>
      <c r="M800" t="s">
        <v>4174</v>
      </c>
      <c r="N800">
        <v>105</v>
      </c>
      <c r="O800">
        <v>99462</v>
      </c>
      <c r="P800" t="s">
        <v>727</v>
      </c>
      <c r="Q800" t="s">
        <v>7952</v>
      </c>
      <c r="R800" t="s">
        <v>36</v>
      </c>
      <c r="S800" t="s">
        <v>1463</v>
      </c>
      <c r="T800">
        <v>33000000</v>
      </c>
      <c r="U800">
        <v>2013</v>
      </c>
      <c r="V800">
        <v>7.1</v>
      </c>
      <c r="AT800" t="s">
        <v>11261</v>
      </c>
      <c r="AU800">
        <v>97</v>
      </c>
      <c r="AV800">
        <v>27141959</v>
      </c>
      <c r="AW800" t="s">
        <v>3929</v>
      </c>
      <c r="AX800" t="s">
        <v>13715</v>
      </c>
      <c r="AY800" t="s">
        <v>36</v>
      </c>
      <c r="AZ800" t="s">
        <v>37</v>
      </c>
      <c r="BA800">
        <v>18000000</v>
      </c>
      <c r="BB800">
        <v>1999</v>
      </c>
      <c r="BC800">
        <v>2.5</v>
      </c>
      <c r="BE800" t="s">
        <v>9331</v>
      </c>
      <c r="BF800">
        <v>122</v>
      </c>
      <c r="BH800" t="s">
        <v>3978</v>
      </c>
      <c r="BI800" t="s">
        <v>14223</v>
      </c>
      <c r="BJ800" t="s">
        <v>36</v>
      </c>
      <c r="BK800" t="s">
        <v>37</v>
      </c>
      <c r="BL800">
        <v>12000000</v>
      </c>
      <c r="BM800">
        <v>1981</v>
      </c>
      <c r="BN800">
        <v>6.6</v>
      </c>
      <c r="CA800" t="s">
        <v>11879</v>
      </c>
      <c r="CB800">
        <v>111</v>
      </c>
      <c r="CC800">
        <v>29106737</v>
      </c>
      <c r="CD800" t="s">
        <v>2619</v>
      </c>
      <c r="CE800" t="s">
        <v>12857</v>
      </c>
      <c r="CF800" t="s">
        <v>36</v>
      </c>
      <c r="CG800" t="s">
        <v>37</v>
      </c>
      <c r="CH800">
        <v>15000000</v>
      </c>
      <c r="CI800">
        <v>1998</v>
      </c>
      <c r="CJ800">
        <v>6</v>
      </c>
      <c r="FV800" t="s">
        <v>12558</v>
      </c>
      <c r="FW800">
        <v>135</v>
      </c>
      <c r="FX800">
        <v>1666262</v>
      </c>
      <c r="FY800" t="s">
        <v>2533</v>
      </c>
      <c r="FZ800" t="s">
        <v>12559</v>
      </c>
      <c r="GA800" t="s">
        <v>36</v>
      </c>
      <c r="GB800" t="s">
        <v>55</v>
      </c>
      <c r="GC800">
        <v>16000000</v>
      </c>
      <c r="GD800">
        <v>2005</v>
      </c>
      <c r="GE800">
        <v>6.7</v>
      </c>
      <c r="HC800" t="s">
        <v>5681</v>
      </c>
      <c r="HD800">
        <v>127</v>
      </c>
      <c r="HE800">
        <v>14946229</v>
      </c>
      <c r="HF800" t="s">
        <v>2868</v>
      </c>
      <c r="HG800" t="s">
        <v>5684</v>
      </c>
      <c r="HH800" t="s">
        <v>36</v>
      </c>
      <c r="HI800" t="s">
        <v>55</v>
      </c>
      <c r="HJ800">
        <v>25000000</v>
      </c>
      <c r="HK800">
        <v>2016</v>
      </c>
      <c r="HL800">
        <v>7.3</v>
      </c>
    </row>
    <row r="801" spans="2:220" x14ac:dyDescent="0.2">
      <c r="B801" t="s">
        <v>20882</v>
      </c>
      <c r="C801">
        <v>92</v>
      </c>
      <c r="D801">
        <v>11806119</v>
      </c>
      <c r="E801" t="s">
        <v>12448</v>
      </c>
      <c r="F801" t="s">
        <v>20884</v>
      </c>
      <c r="G801" t="s">
        <v>36</v>
      </c>
      <c r="H801" t="s">
        <v>37</v>
      </c>
      <c r="I801">
        <v>1100000</v>
      </c>
      <c r="J801">
        <v>1988</v>
      </c>
      <c r="K801">
        <v>6.8</v>
      </c>
      <c r="M801" t="s">
        <v>1937</v>
      </c>
      <c r="N801">
        <v>80</v>
      </c>
      <c r="O801">
        <v>84961</v>
      </c>
      <c r="P801" t="s">
        <v>500</v>
      </c>
      <c r="Q801" t="s">
        <v>6165</v>
      </c>
      <c r="R801" t="s">
        <v>1944</v>
      </c>
      <c r="S801" t="s">
        <v>890</v>
      </c>
      <c r="T801">
        <v>31000000</v>
      </c>
      <c r="U801">
        <v>2002</v>
      </c>
      <c r="V801">
        <v>7.9</v>
      </c>
      <c r="AT801" t="s">
        <v>6765</v>
      </c>
      <c r="AU801">
        <v>91</v>
      </c>
      <c r="AV801">
        <v>27087695</v>
      </c>
      <c r="AW801" t="s">
        <v>3879</v>
      </c>
      <c r="AX801" t="s">
        <v>12443</v>
      </c>
      <c r="AY801" t="s">
        <v>36</v>
      </c>
      <c r="AZ801" t="s">
        <v>37</v>
      </c>
      <c r="BA801">
        <v>17700000</v>
      </c>
      <c r="BB801">
        <v>2001</v>
      </c>
      <c r="BC801">
        <v>5.9</v>
      </c>
      <c r="BE801" t="s">
        <v>1514</v>
      </c>
      <c r="BF801">
        <v>100</v>
      </c>
      <c r="BH801" t="s">
        <v>1687</v>
      </c>
      <c r="BI801" t="s">
        <v>14313</v>
      </c>
      <c r="BJ801" t="s">
        <v>36</v>
      </c>
      <c r="BK801" t="s">
        <v>37</v>
      </c>
      <c r="BL801">
        <v>12000000</v>
      </c>
      <c r="BM801">
        <v>1981</v>
      </c>
      <c r="BN801">
        <v>5.7</v>
      </c>
      <c r="CA801" t="s">
        <v>1250</v>
      </c>
      <c r="CB801">
        <v>135</v>
      </c>
      <c r="CC801">
        <v>29077547</v>
      </c>
      <c r="CD801" t="s">
        <v>980</v>
      </c>
      <c r="CE801" t="s">
        <v>6641</v>
      </c>
      <c r="CF801" t="s">
        <v>36</v>
      </c>
      <c r="CG801" t="s">
        <v>37</v>
      </c>
      <c r="CH801">
        <v>40000000</v>
      </c>
      <c r="CI801">
        <v>2005</v>
      </c>
      <c r="CJ801">
        <v>7</v>
      </c>
      <c r="FV801" t="s">
        <v>17299</v>
      </c>
      <c r="FW801">
        <v>91</v>
      </c>
      <c r="FX801">
        <v>1652472</v>
      </c>
      <c r="FY801" t="s">
        <v>23029</v>
      </c>
      <c r="FZ801" t="s">
        <v>23030</v>
      </c>
      <c r="GA801" t="s">
        <v>1462</v>
      </c>
      <c r="GB801" t="s">
        <v>1463</v>
      </c>
      <c r="GC801">
        <v>300000</v>
      </c>
      <c r="GD801">
        <v>1996</v>
      </c>
      <c r="GE801">
        <v>6.9</v>
      </c>
      <c r="HC801" t="s">
        <v>5326</v>
      </c>
      <c r="HD801">
        <v>101</v>
      </c>
      <c r="HE801">
        <v>14942422</v>
      </c>
      <c r="HF801" t="s">
        <v>703</v>
      </c>
      <c r="HG801" t="s">
        <v>6726</v>
      </c>
      <c r="HH801" t="s">
        <v>36</v>
      </c>
      <c r="HI801" t="s">
        <v>37</v>
      </c>
      <c r="HJ801">
        <v>40000000</v>
      </c>
      <c r="HK801">
        <v>1995</v>
      </c>
      <c r="HL801">
        <v>5.9</v>
      </c>
    </row>
    <row r="802" spans="2:220" x14ac:dyDescent="0.2">
      <c r="B802" t="s">
        <v>11212</v>
      </c>
      <c r="C802">
        <v>93</v>
      </c>
      <c r="D802">
        <v>11784000</v>
      </c>
      <c r="E802" t="s">
        <v>3430</v>
      </c>
      <c r="F802" t="s">
        <v>11214</v>
      </c>
      <c r="G802" t="s">
        <v>36</v>
      </c>
      <c r="H802" t="s">
        <v>37</v>
      </c>
      <c r="I802">
        <v>20000000</v>
      </c>
      <c r="J802">
        <v>1994</v>
      </c>
      <c r="K802">
        <v>4.3</v>
      </c>
      <c r="M802" t="s">
        <v>1937</v>
      </c>
      <c r="N802">
        <v>80</v>
      </c>
      <c r="O802">
        <v>84961</v>
      </c>
      <c r="P802" t="s">
        <v>500</v>
      </c>
      <c r="Q802" t="s">
        <v>6165</v>
      </c>
      <c r="R802" t="s">
        <v>1944</v>
      </c>
      <c r="S802" t="s">
        <v>890</v>
      </c>
      <c r="T802">
        <v>31000000</v>
      </c>
      <c r="U802">
        <v>2002</v>
      </c>
      <c r="V802">
        <v>7.9</v>
      </c>
      <c r="AT802" t="s">
        <v>3889</v>
      </c>
      <c r="AU802">
        <v>95</v>
      </c>
      <c r="AV802">
        <v>27067160</v>
      </c>
      <c r="AW802" t="s">
        <v>975</v>
      </c>
      <c r="AX802" t="s">
        <v>5343</v>
      </c>
      <c r="AY802" t="s">
        <v>36</v>
      </c>
      <c r="AZ802" t="s">
        <v>37</v>
      </c>
      <c r="BA802">
        <v>50000000</v>
      </c>
      <c r="BB802">
        <v>1999</v>
      </c>
      <c r="BC802">
        <v>5.9</v>
      </c>
      <c r="BE802" t="s">
        <v>10462</v>
      </c>
      <c r="BF802">
        <v>92</v>
      </c>
      <c r="BH802" t="s">
        <v>14521</v>
      </c>
      <c r="BI802" t="s">
        <v>14522</v>
      </c>
      <c r="BJ802" t="s">
        <v>36</v>
      </c>
      <c r="BK802" t="s">
        <v>266</v>
      </c>
      <c r="BL802">
        <v>12000000</v>
      </c>
      <c r="BM802">
        <v>2014</v>
      </c>
      <c r="BN802">
        <v>4.3</v>
      </c>
      <c r="CA802" t="s">
        <v>1631</v>
      </c>
      <c r="CB802">
        <v>157</v>
      </c>
      <c r="CC802">
        <v>28965197</v>
      </c>
      <c r="CD802" t="s">
        <v>2380</v>
      </c>
      <c r="CE802" t="s">
        <v>3580</v>
      </c>
      <c r="CF802" t="s">
        <v>36</v>
      </c>
      <c r="CG802" t="s">
        <v>37</v>
      </c>
      <c r="CH802">
        <v>68000000</v>
      </c>
      <c r="CI802">
        <v>1999</v>
      </c>
      <c r="CJ802">
        <v>7.9</v>
      </c>
      <c r="FV802" t="s">
        <v>15246</v>
      </c>
      <c r="FW802">
        <v>101</v>
      </c>
      <c r="FX802">
        <v>1631839</v>
      </c>
      <c r="FY802" t="s">
        <v>226</v>
      </c>
      <c r="FZ802" t="s">
        <v>15247</v>
      </c>
      <c r="GA802" t="s">
        <v>36</v>
      </c>
      <c r="GB802" t="s">
        <v>37</v>
      </c>
      <c r="GC802">
        <v>10000000</v>
      </c>
      <c r="GD802">
        <v>2000</v>
      </c>
      <c r="GE802">
        <v>5.7</v>
      </c>
      <c r="HC802" t="s">
        <v>8700</v>
      </c>
      <c r="HD802">
        <v>97</v>
      </c>
      <c r="HE802">
        <v>14938570</v>
      </c>
      <c r="HF802" t="s">
        <v>338</v>
      </c>
      <c r="HG802" t="s">
        <v>12979</v>
      </c>
      <c r="HH802" t="s">
        <v>36</v>
      </c>
      <c r="HI802" t="s">
        <v>37</v>
      </c>
      <c r="HJ802">
        <v>15000000</v>
      </c>
      <c r="HK802">
        <v>2012</v>
      </c>
      <c r="HL802">
        <v>6.2</v>
      </c>
    </row>
    <row r="803" spans="2:220" x14ac:dyDescent="0.2">
      <c r="B803" t="s">
        <v>5109</v>
      </c>
      <c r="C803">
        <v>83</v>
      </c>
      <c r="D803">
        <v>11631245</v>
      </c>
      <c r="E803" t="s">
        <v>4369</v>
      </c>
      <c r="F803" t="s">
        <v>7676</v>
      </c>
      <c r="G803" t="s">
        <v>36</v>
      </c>
      <c r="H803" t="s">
        <v>37</v>
      </c>
      <c r="I803">
        <v>35000000</v>
      </c>
      <c r="J803">
        <v>2006</v>
      </c>
      <c r="K803">
        <v>4.2</v>
      </c>
      <c r="M803" t="s">
        <v>3871</v>
      </c>
      <c r="N803">
        <v>103</v>
      </c>
      <c r="O803">
        <v>72413</v>
      </c>
      <c r="P803" t="s">
        <v>3873</v>
      </c>
      <c r="Q803" t="s">
        <v>3874</v>
      </c>
      <c r="R803" t="s">
        <v>1944</v>
      </c>
      <c r="S803" t="s">
        <v>890</v>
      </c>
      <c r="T803">
        <v>65000000</v>
      </c>
      <c r="U803">
        <v>2015</v>
      </c>
      <c r="V803">
        <v>6.1</v>
      </c>
      <c r="AT803" t="s">
        <v>13718</v>
      </c>
      <c r="AU803">
        <v>91</v>
      </c>
      <c r="AV803">
        <v>27052167</v>
      </c>
      <c r="AW803" t="s">
        <v>3007</v>
      </c>
      <c r="AX803" t="s">
        <v>13719</v>
      </c>
      <c r="AY803" t="s">
        <v>36</v>
      </c>
      <c r="AZ803" t="s">
        <v>37</v>
      </c>
      <c r="BA803">
        <v>13000000</v>
      </c>
      <c r="BB803">
        <v>1998</v>
      </c>
      <c r="BC803">
        <v>6.1</v>
      </c>
      <c r="BE803" t="s">
        <v>10503</v>
      </c>
      <c r="BF803">
        <v>111</v>
      </c>
      <c r="BH803" t="s">
        <v>565</v>
      </c>
      <c r="BI803" t="s">
        <v>14674</v>
      </c>
      <c r="BJ803" t="s">
        <v>36</v>
      </c>
      <c r="BK803" t="s">
        <v>55</v>
      </c>
      <c r="BL803">
        <v>12000000</v>
      </c>
      <c r="BM803">
        <v>2010</v>
      </c>
      <c r="BN803">
        <v>5.7</v>
      </c>
      <c r="CA803" t="s">
        <v>1419</v>
      </c>
      <c r="CB803">
        <v>127</v>
      </c>
      <c r="CC803">
        <v>28871190</v>
      </c>
      <c r="CD803" t="s">
        <v>563</v>
      </c>
      <c r="CE803" t="s">
        <v>10132</v>
      </c>
      <c r="CF803" t="s">
        <v>36</v>
      </c>
      <c r="CG803" t="s">
        <v>37</v>
      </c>
      <c r="CH803">
        <v>24000000</v>
      </c>
      <c r="CI803">
        <v>1999</v>
      </c>
      <c r="CJ803">
        <v>7.3</v>
      </c>
      <c r="FV803" t="s">
        <v>15567</v>
      </c>
      <c r="FW803">
        <v>90</v>
      </c>
      <c r="FX803">
        <v>1602466</v>
      </c>
      <c r="FY803" t="s">
        <v>15570</v>
      </c>
      <c r="FZ803" t="s">
        <v>15571</v>
      </c>
      <c r="GA803" t="s">
        <v>36</v>
      </c>
      <c r="GB803" t="s">
        <v>5610</v>
      </c>
      <c r="GC803">
        <v>600000000</v>
      </c>
      <c r="GD803">
        <v>2010</v>
      </c>
      <c r="GE803">
        <v>6</v>
      </c>
      <c r="HC803" t="s">
        <v>8567</v>
      </c>
      <c r="HD803">
        <v>93</v>
      </c>
      <c r="HE803">
        <v>14888028</v>
      </c>
      <c r="HF803" t="s">
        <v>8569</v>
      </c>
      <c r="HG803" t="s">
        <v>8570</v>
      </c>
      <c r="HH803" t="s">
        <v>36</v>
      </c>
      <c r="HI803" t="s">
        <v>37</v>
      </c>
      <c r="HJ803">
        <v>30000000</v>
      </c>
      <c r="HK803">
        <v>2005</v>
      </c>
      <c r="HL803">
        <v>5.0999999999999996</v>
      </c>
    </row>
    <row r="804" spans="2:220" x14ac:dyDescent="0.2">
      <c r="B804" t="s">
        <v>8594</v>
      </c>
      <c r="C804">
        <v>100</v>
      </c>
      <c r="D804">
        <v>11576087</v>
      </c>
      <c r="E804" t="s">
        <v>4061</v>
      </c>
      <c r="F804" t="s">
        <v>8595</v>
      </c>
      <c r="G804" t="s">
        <v>36</v>
      </c>
      <c r="H804" t="s">
        <v>37</v>
      </c>
      <c r="I804">
        <v>30000000</v>
      </c>
      <c r="J804">
        <v>1999</v>
      </c>
      <c r="K804">
        <v>4.0999999999999996</v>
      </c>
      <c r="M804" t="s">
        <v>9945</v>
      </c>
      <c r="N804">
        <v>111</v>
      </c>
      <c r="O804">
        <v>56692</v>
      </c>
      <c r="P804" t="s">
        <v>2822</v>
      </c>
      <c r="Q804" t="s">
        <v>9946</v>
      </c>
      <c r="R804" t="s">
        <v>36</v>
      </c>
      <c r="S804" t="s">
        <v>37</v>
      </c>
      <c r="T804">
        <v>25000000</v>
      </c>
      <c r="U804">
        <v>2009</v>
      </c>
      <c r="V804">
        <v>7.3</v>
      </c>
      <c r="AT804" t="s">
        <v>11823</v>
      </c>
      <c r="AU804">
        <v>81</v>
      </c>
      <c r="AV804">
        <v>26906039</v>
      </c>
      <c r="AW804" t="s">
        <v>11825</v>
      </c>
      <c r="AX804" t="s">
        <v>11826</v>
      </c>
      <c r="AY804" t="s">
        <v>36</v>
      </c>
      <c r="AZ804" t="s">
        <v>37</v>
      </c>
      <c r="BA804">
        <v>18000000</v>
      </c>
      <c r="BB804">
        <v>1996</v>
      </c>
      <c r="BC804">
        <v>5.3</v>
      </c>
      <c r="BE804" t="s">
        <v>14683</v>
      </c>
      <c r="BF804">
        <v>96</v>
      </c>
      <c r="BH804" t="s">
        <v>14684</v>
      </c>
      <c r="BI804" t="s">
        <v>14685</v>
      </c>
      <c r="BJ804" t="s">
        <v>36</v>
      </c>
      <c r="BK804" t="s">
        <v>7088</v>
      </c>
      <c r="BM804">
        <v>1969</v>
      </c>
      <c r="BN804">
        <v>6.2</v>
      </c>
      <c r="CA804" t="s">
        <v>2696</v>
      </c>
      <c r="CB804">
        <v>110</v>
      </c>
      <c r="CC804">
        <v>28831145</v>
      </c>
      <c r="CD804" t="s">
        <v>748</v>
      </c>
      <c r="CE804" t="s">
        <v>9854</v>
      </c>
      <c r="CF804" t="s">
        <v>36</v>
      </c>
      <c r="CG804" t="s">
        <v>37</v>
      </c>
      <c r="CH804">
        <v>25000000</v>
      </c>
      <c r="CI804">
        <v>2014</v>
      </c>
      <c r="CJ804">
        <v>6.8</v>
      </c>
      <c r="FV804" t="s">
        <v>11889</v>
      </c>
      <c r="FW804">
        <v>103</v>
      </c>
      <c r="FX804">
        <v>1530535</v>
      </c>
      <c r="FY804" t="s">
        <v>1049</v>
      </c>
      <c r="FZ804" t="s">
        <v>15718</v>
      </c>
      <c r="GA804" t="s">
        <v>36</v>
      </c>
      <c r="GB804" t="s">
        <v>37</v>
      </c>
      <c r="GC804">
        <v>9000000</v>
      </c>
      <c r="GD804">
        <v>2005</v>
      </c>
      <c r="GE804">
        <v>5.7</v>
      </c>
      <c r="HC804" t="s">
        <v>6306</v>
      </c>
      <c r="HD804">
        <v>107</v>
      </c>
      <c r="HE804">
        <v>14637490</v>
      </c>
      <c r="HF804" t="s">
        <v>1696</v>
      </c>
      <c r="HG804" t="s">
        <v>9816</v>
      </c>
      <c r="HH804" t="s">
        <v>36</v>
      </c>
      <c r="HI804" t="s">
        <v>37</v>
      </c>
      <c r="HJ804">
        <v>25000000</v>
      </c>
      <c r="HK804">
        <v>2010</v>
      </c>
      <c r="HL804">
        <v>4.8</v>
      </c>
    </row>
    <row r="805" spans="2:220" x14ac:dyDescent="0.2">
      <c r="B805" t="s">
        <v>20157</v>
      </c>
      <c r="C805">
        <v>102</v>
      </c>
      <c r="D805">
        <v>11546543</v>
      </c>
      <c r="E805" t="s">
        <v>6881</v>
      </c>
      <c r="F805" t="s">
        <v>20158</v>
      </c>
      <c r="G805" t="s">
        <v>7239</v>
      </c>
      <c r="H805" t="s">
        <v>3857</v>
      </c>
      <c r="I805">
        <v>2000000</v>
      </c>
      <c r="J805">
        <v>1994</v>
      </c>
      <c r="K805">
        <v>7.6</v>
      </c>
      <c r="M805" t="s">
        <v>6765</v>
      </c>
      <c r="N805">
        <v>114</v>
      </c>
      <c r="O805">
        <v>50000</v>
      </c>
      <c r="P805" t="s">
        <v>16275</v>
      </c>
      <c r="Q805" t="s">
        <v>16276</v>
      </c>
      <c r="R805" t="s">
        <v>11705</v>
      </c>
      <c r="S805" t="s">
        <v>890</v>
      </c>
      <c r="U805">
        <v>2013</v>
      </c>
      <c r="V805">
        <v>5.0999999999999996</v>
      </c>
      <c r="AT805" t="s">
        <v>12458</v>
      </c>
      <c r="AU805">
        <v>114</v>
      </c>
      <c r="AV805">
        <v>26896744</v>
      </c>
      <c r="AW805" t="s">
        <v>800</v>
      </c>
      <c r="AX805" t="s">
        <v>12459</v>
      </c>
      <c r="AY805" t="s">
        <v>36</v>
      </c>
      <c r="AZ805" t="s">
        <v>37</v>
      </c>
      <c r="BA805">
        <v>16500000</v>
      </c>
      <c r="BB805">
        <v>2008</v>
      </c>
      <c r="BC805">
        <v>4.9000000000000004</v>
      </c>
      <c r="BF805">
        <v>40</v>
      </c>
      <c r="BH805" t="s">
        <v>15108</v>
      </c>
      <c r="BI805" t="s">
        <v>15109</v>
      </c>
      <c r="BJ805" t="s">
        <v>36</v>
      </c>
      <c r="BK805" t="s">
        <v>37</v>
      </c>
      <c r="BN805">
        <v>7.9</v>
      </c>
      <c r="CA805" t="s">
        <v>5119</v>
      </c>
      <c r="CB805">
        <v>110</v>
      </c>
      <c r="CC805">
        <v>28747570</v>
      </c>
      <c r="CD805" t="s">
        <v>695</v>
      </c>
      <c r="CE805" t="s">
        <v>16498</v>
      </c>
      <c r="CF805" t="s">
        <v>36</v>
      </c>
      <c r="CG805" t="s">
        <v>266</v>
      </c>
      <c r="CH805">
        <v>7000000</v>
      </c>
      <c r="CI805">
        <v>2005</v>
      </c>
      <c r="CJ805">
        <v>7.4</v>
      </c>
      <c r="FV805" t="s">
        <v>12741</v>
      </c>
      <c r="FW805">
        <v>132</v>
      </c>
      <c r="FX805">
        <v>1508689</v>
      </c>
      <c r="FY805" t="s">
        <v>136</v>
      </c>
      <c r="FZ805" t="s">
        <v>13969</v>
      </c>
      <c r="GA805" t="s">
        <v>36</v>
      </c>
      <c r="GB805" t="s">
        <v>37</v>
      </c>
      <c r="GC805">
        <v>16000000</v>
      </c>
      <c r="GD805">
        <v>1997</v>
      </c>
      <c r="GE805">
        <v>6.7</v>
      </c>
      <c r="HC805" t="s">
        <v>6306</v>
      </c>
      <c r="HD805">
        <v>107</v>
      </c>
      <c r="HE805">
        <v>14637490</v>
      </c>
      <c r="HF805" t="s">
        <v>1696</v>
      </c>
      <c r="HG805" t="s">
        <v>9816</v>
      </c>
      <c r="HH805" t="s">
        <v>36</v>
      </c>
      <c r="HI805" t="s">
        <v>37</v>
      </c>
      <c r="HJ805">
        <v>25000000</v>
      </c>
      <c r="HK805">
        <v>2010</v>
      </c>
      <c r="HL805">
        <v>4.8</v>
      </c>
    </row>
    <row r="806" spans="2:220" x14ac:dyDescent="0.2">
      <c r="B806" t="s">
        <v>4787</v>
      </c>
      <c r="C806">
        <v>100</v>
      </c>
      <c r="D806">
        <v>11466088</v>
      </c>
      <c r="E806" t="s">
        <v>3303</v>
      </c>
      <c r="F806" t="s">
        <v>4789</v>
      </c>
      <c r="G806" t="s">
        <v>36</v>
      </c>
      <c r="H806" t="s">
        <v>37</v>
      </c>
      <c r="I806">
        <v>71000000</v>
      </c>
      <c r="J806">
        <v>1997</v>
      </c>
      <c r="K806">
        <v>4.7</v>
      </c>
      <c r="M806" t="s">
        <v>21115</v>
      </c>
      <c r="N806">
        <v>94</v>
      </c>
      <c r="O806">
        <v>36830</v>
      </c>
      <c r="P806" t="s">
        <v>21115</v>
      </c>
      <c r="Q806" t="s">
        <v>21118</v>
      </c>
      <c r="R806" t="s">
        <v>36</v>
      </c>
      <c r="S806" t="s">
        <v>55</v>
      </c>
      <c r="T806">
        <v>1400000</v>
      </c>
      <c r="U806">
        <v>2004</v>
      </c>
      <c r="V806">
        <v>6.6</v>
      </c>
      <c r="AT806" t="s">
        <v>10997</v>
      </c>
      <c r="AU806">
        <v>103</v>
      </c>
      <c r="AV806">
        <v>26870825</v>
      </c>
      <c r="AW806" t="s">
        <v>299</v>
      </c>
      <c r="AX806" t="s">
        <v>10999</v>
      </c>
      <c r="AY806" t="s">
        <v>36</v>
      </c>
      <c r="AZ806" t="s">
        <v>765</v>
      </c>
      <c r="BB806">
        <v>2006</v>
      </c>
      <c r="BC806">
        <v>6.4</v>
      </c>
      <c r="BE806" t="s">
        <v>14874</v>
      </c>
      <c r="BF806">
        <v>85</v>
      </c>
      <c r="BH806" t="s">
        <v>5263</v>
      </c>
      <c r="BI806" t="s">
        <v>15406</v>
      </c>
      <c r="BJ806" t="s">
        <v>36</v>
      </c>
      <c r="BK806" t="s">
        <v>37</v>
      </c>
      <c r="BM806">
        <v>2009</v>
      </c>
      <c r="BN806">
        <v>5.2</v>
      </c>
      <c r="CA806" t="s">
        <v>2941</v>
      </c>
      <c r="CB806">
        <v>130</v>
      </c>
      <c r="CC806">
        <v>28734552</v>
      </c>
      <c r="CD806" t="s">
        <v>5448</v>
      </c>
      <c r="CE806" t="s">
        <v>12435</v>
      </c>
      <c r="CF806" t="s">
        <v>36</v>
      </c>
      <c r="CG806" t="s">
        <v>37</v>
      </c>
      <c r="CH806">
        <v>16000000</v>
      </c>
      <c r="CI806">
        <v>2001</v>
      </c>
      <c r="CJ806">
        <v>6.4</v>
      </c>
      <c r="FV806" t="s">
        <v>14347</v>
      </c>
      <c r="FW806">
        <v>91</v>
      </c>
      <c r="FX806">
        <v>1506998</v>
      </c>
      <c r="FY806" t="s">
        <v>14349</v>
      </c>
      <c r="FZ806" t="s">
        <v>14350</v>
      </c>
      <c r="GA806" t="s">
        <v>36</v>
      </c>
      <c r="GB806" t="s">
        <v>37</v>
      </c>
      <c r="GC806">
        <v>12000000</v>
      </c>
      <c r="GD806">
        <v>2007</v>
      </c>
      <c r="GE806">
        <v>6.3</v>
      </c>
      <c r="HC806" t="s">
        <v>2275</v>
      </c>
      <c r="HD806">
        <v>115</v>
      </c>
      <c r="HE806">
        <v>14587732</v>
      </c>
      <c r="HF806" t="s">
        <v>7625</v>
      </c>
      <c r="HG806" t="s">
        <v>7626</v>
      </c>
      <c r="HH806" t="s">
        <v>36</v>
      </c>
      <c r="HI806" t="s">
        <v>37</v>
      </c>
      <c r="HJ806">
        <v>35000000</v>
      </c>
      <c r="HK806">
        <v>1991</v>
      </c>
      <c r="HL806">
        <v>5.7</v>
      </c>
    </row>
    <row r="807" spans="2:220" x14ac:dyDescent="0.2">
      <c r="B807" t="s">
        <v>7765</v>
      </c>
      <c r="C807">
        <v>102</v>
      </c>
      <c r="D807">
        <v>11227940</v>
      </c>
      <c r="E807" t="s">
        <v>2764</v>
      </c>
      <c r="F807" t="s">
        <v>7768</v>
      </c>
      <c r="G807" t="s">
        <v>36</v>
      </c>
      <c r="H807" t="s">
        <v>37</v>
      </c>
      <c r="I807">
        <v>34000000</v>
      </c>
      <c r="J807">
        <v>1999</v>
      </c>
      <c r="K807">
        <v>5.2</v>
      </c>
      <c r="M807" t="s">
        <v>17192</v>
      </c>
      <c r="N807">
        <v>152</v>
      </c>
      <c r="O807">
        <v>14873</v>
      </c>
      <c r="P807" t="s">
        <v>1439</v>
      </c>
      <c r="Q807" t="s">
        <v>18803</v>
      </c>
      <c r="R807" t="s">
        <v>36</v>
      </c>
      <c r="S807" t="s">
        <v>37</v>
      </c>
      <c r="T807">
        <v>3800000</v>
      </c>
      <c r="U807">
        <v>1965</v>
      </c>
      <c r="V807">
        <v>6.8</v>
      </c>
      <c r="AT807" t="s">
        <v>3345</v>
      </c>
      <c r="AU807">
        <v>123</v>
      </c>
      <c r="AV807">
        <v>26838389</v>
      </c>
      <c r="AW807" t="s">
        <v>40</v>
      </c>
      <c r="AX807" t="s">
        <v>4852</v>
      </c>
      <c r="AY807" t="s">
        <v>36</v>
      </c>
      <c r="AZ807" t="s">
        <v>37</v>
      </c>
      <c r="BA807">
        <v>57000000</v>
      </c>
      <c r="BB807">
        <v>2005</v>
      </c>
      <c r="BC807">
        <v>6.4</v>
      </c>
      <c r="BE807" t="s">
        <v>15509</v>
      </c>
      <c r="BF807">
        <v>94</v>
      </c>
      <c r="BH807" t="s">
        <v>1432</v>
      </c>
      <c r="BI807" t="s">
        <v>15510</v>
      </c>
      <c r="BJ807" t="s">
        <v>36</v>
      </c>
      <c r="BK807" t="s">
        <v>266</v>
      </c>
      <c r="BL807">
        <v>10000000</v>
      </c>
      <c r="BM807">
        <v>2014</v>
      </c>
      <c r="BN807">
        <v>5.2</v>
      </c>
      <c r="CA807" t="s">
        <v>3468</v>
      </c>
      <c r="CB807">
        <v>101</v>
      </c>
      <c r="CC807">
        <v>28687835</v>
      </c>
      <c r="CD807" t="s">
        <v>4052</v>
      </c>
      <c r="CE807" t="s">
        <v>7492</v>
      </c>
      <c r="CF807" t="s">
        <v>36</v>
      </c>
      <c r="CG807" t="s">
        <v>37</v>
      </c>
      <c r="CH807">
        <v>35000000</v>
      </c>
      <c r="CI807">
        <v>2008</v>
      </c>
      <c r="CJ807">
        <v>6.2</v>
      </c>
      <c r="FV807" t="s">
        <v>20314</v>
      </c>
      <c r="FW807">
        <v>102</v>
      </c>
      <c r="FX807">
        <v>1477002</v>
      </c>
      <c r="FY807" t="s">
        <v>224</v>
      </c>
      <c r="FZ807" t="s">
        <v>20315</v>
      </c>
      <c r="GA807" t="s">
        <v>36</v>
      </c>
      <c r="GB807" t="s">
        <v>37</v>
      </c>
      <c r="GC807">
        <v>2000000</v>
      </c>
      <c r="GD807">
        <v>2015</v>
      </c>
      <c r="GE807">
        <v>6.9</v>
      </c>
      <c r="HC807" t="s">
        <v>7202</v>
      </c>
      <c r="HD807">
        <v>127</v>
      </c>
      <c r="HE807">
        <v>14378353</v>
      </c>
      <c r="HF807" t="s">
        <v>964</v>
      </c>
      <c r="HG807" t="s">
        <v>7204</v>
      </c>
      <c r="HH807" t="s">
        <v>36</v>
      </c>
      <c r="HI807" t="s">
        <v>37</v>
      </c>
      <c r="HJ807">
        <v>36000000</v>
      </c>
      <c r="HK807">
        <v>1999</v>
      </c>
      <c r="HL807">
        <v>6.8</v>
      </c>
    </row>
    <row r="808" spans="2:220" x14ac:dyDescent="0.2">
      <c r="B808" t="s">
        <v>533</v>
      </c>
      <c r="C808">
        <v>106</v>
      </c>
      <c r="D808">
        <v>11146409</v>
      </c>
      <c r="E808" t="s">
        <v>654</v>
      </c>
      <c r="F808" t="s">
        <v>5945</v>
      </c>
      <c r="G808" t="s">
        <v>36</v>
      </c>
      <c r="H808" t="s">
        <v>37</v>
      </c>
      <c r="I808">
        <v>45000000</v>
      </c>
      <c r="J808">
        <v>1998</v>
      </c>
      <c r="K808">
        <v>6</v>
      </c>
      <c r="M808" t="s">
        <v>6618</v>
      </c>
      <c r="N808">
        <v>114</v>
      </c>
      <c r="O808">
        <v>10230</v>
      </c>
      <c r="P808" t="s">
        <v>14496</v>
      </c>
      <c r="Q808" t="s">
        <v>14497</v>
      </c>
      <c r="R808" t="s">
        <v>14501</v>
      </c>
      <c r="S808" t="s">
        <v>55</v>
      </c>
      <c r="U808">
        <v>2014</v>
      </c>
      <c r="V808">
        <v>7.2</v>
      </c>
      <c r="AT808" t="s">
        <v>17148</v>
      </c>
      <c r="AU808">
        <v>102</v>
      </c>
      <c r="AV808">
        <v>26781723</v>
      </c>
      <c r="AW808" t="s">
        <v>1786</v>
      </c>
      <c r="AX808" t="s">
        <v>19834</v>
      </c>
      <c r="AY808" t="s">
        <v>36</v>
      </c>
      <c r="AZ808" t="s">
        <v>37</v>
      </c>
      <c r="BA808">
        <v>2500000</v>
      </c>
      <c r="BB808">
        <v>2004</v>
      </c>
      <c r="BC808">
        <v>7.6</v>
      </c>
      <c r="BE808" t="s">
        <v>15518</v>
      </c>
      <c r="BF808">
        <v>102</v>
      </c>
      <c r="BH808" t="s">
        <v>11607</v>
      </c>
      <c r="BI808" t="s">
        <v>15519</v>
      </c>
      <c r="BJ808" t="s">
        <v>36</v>
      </c>
      <c r="BK808" t="s">
        <v>55</v>
      </c>
      <c r="BL808">
        <v>10000000</v>
      </c>
      <c r="BM808">
        <v>2014</v>
      </c>
      <c r="BN808">
        <v>6</v>
      </c>
      <c r="CA808" t="s">
        <v>12861</v>
      </c>
      <c r="CB808">
        <v>100</v>
      </c>
      <c r="CC808">
        <v>28637507</v>
      </c>
      <c r="CD808" t="s">
        <v>885</v>
      </c>
      <c r="CE808" t="s">
        <v>12862</v>
      </c>
      <c r="CF808" t="s">
        <v>36</v>
      </c>
      <c r="CG808" t="s">
        <v>55</v>
      </c>
      <c r="CH808">
        <v>15000000</v>
      </c>
      <c r="CI808">
        <v>2007</v>
      </c>
      <c r="CJ808">
        <v>7</v>
      </c>
      <c r="FV808" t="s">
        <v>18616</v>
      </c>
      <c r="FW808">
        <v>83</v>
      </c>
      <c r="FX808">
        <v>1429260</v>
      </c>
      <c r="FY808" t="s">
        <v>2295</v>
      </c>
      <c r="FZ808" t="s">
        <v>18617</v>
      </c>
      <c r="GA808" t="s">
        <v>36</v>
      </c>
      <c r="GB808" t="s">
        <v>37</v>
      </c>
      <c r="GD808">
        <v>2011</v>
      </c>
      <c r="GE808">
        <v>6.6</v>
      </c>
      <c r="HC808" t="s">
        <v>6740</v>
      </c>
      <c r="HD808">
        <v>107</v>
      </c>
      <c r="HE808">
        <v>14375181</v>
      </c>
      <c r="HF808" t="s">
        <v>6742</v>
      </c>
      <c r="HG808" t="s">
        <v>6743</v>
      </c>
      <c r="HH808" t="s">
        <v>36</v>
      </c>
      <c r="HI808" t="s">
        <v>37</v>
      </c>
      <c r="HJ808">
        <v>51000000</v>
      </c>
      <c r="HK808">
        <v>1987</v>
      </c>
      <c r="HL808">
        <v>4.2</v>
      </c>
    </row>
    <row r="809" spans="2:220" x14ac:dyDescent="0.2">
      <c r="B809" t="s">
        <v>5365</v>
      </c>
      <c r="C809">
        <v>99</v>
      </c>
      <c r="D809">
        <v>11100000</v>
      </c>
      <c r="E809" t="s">
        <v>3430</v>
      </c>
      <c r="F809" t="s">
        <v>9883</v>
      </c>
      <c r="G809" t="s">
        <v>36</v>
      </c>
      <c r="H809" t="s">
        <v>37</v>
      </c>
      <c r="I809">
        <v>25000000</v>
      </c>
      <c r="J809">
        <v>1986</v>
      </c>
      <c r="K809">
        <v>7.3</v>
      </c>
      <c r="M809" t="s">
        <v>16442</v>
      </c>
      <c r="N809">
        <v>103</v>
      </c>
      <c r="O809">
        <v>8691</v>
      </c>
      <c r="P809" t="s">
        <v>6431</v>
      </c>
      <c r="Q809" t="s">
        <v>18364</v>
      </c>
      <c r="R809" t="s">
        <v>36</v>
      </c>
      <c r="S809" t="s">
        <v>37</v>
      </c>
      <c r="T809">
        <v>4500000</v>
      </c>
      <c r="U809">
        <v>2014</v>
      </c>
      <c r="V809">
        <v>5.8</v>
      </c>
      <c r="AT809" t="s">
        <v>8453</v>
      </c>
      <c r="AU809">
        <v>63</v>
      </c>
      <c r="AV809">
        <v>26687172</v>
      </c>
      <c r="AW809" t="s">
        <v>641</v>
      </c>
      <c r="AX809" t="s">
        <v>8455</v>
      </c>
      <c r="AY809" t="s">
        <v>36</v>
      </c>
      <c r="AZ809" t="s">
        <v>37</v>
      </c>
      <c r="BA809">
        <v>30000000</v>
      </c>
      <c r="BB809">
        <v>2011</v>
      </c>
      <c r="BC809">
        <v>7.3</v>
      </c>
      <c r="BE809" t="s">
        <v>7519</v>
      </c>
      <c r="BF809">
        <v>93</v>
      </c>
      <c r="BH809" t="s">
        <v>1744</v>
      </c>
      <c r="BI809" t="s">
        <v>7520</v>
      </c>
      <c r="BJ809" t="s">
        <v>36</v>
      </c>
      <c r="BK809" t="s">
        <v>37</v>
      </c>
      <c r="BL809">
        <v>19000000</v>
      </c>
      <c r="BM809">
        <v>2015</v>
      </c>
      <c r="BN809">
        <v>6.1</v>
      </c>
      <c r="CA809" t="s">
        <v>9523</v>
      </c>
      <c r="CB809">
        <v>85</v>
      </c>
      <c r="CC809">
        <v>28563926</v>
      </c>
      <c r="CD809" t="s">
        <v>4632</v>
      </c>
      <c r="CE809" t="s">
        <v>14916</v>
      </c>
      <c r="CF809" t="s">
        <v>36</v>
      </c>
      <c r="CG809" t="s">
        <v>37</v>
      </c>
      <c r="CH809">
        <v>8500000</v>
      </c>
      <c r="CI809">
        <v>2002</v>
      </c>
      <c r="CJ809">
        <v>5</v>
      </c>
      <c r="FV809" t="s">
        <v>18179</v>
      </c>
      <c r="FW809">
        <v>105</v>
      </c>
      <c r="FX809">
        <v>1340891</v>
      </c>
      <c r="FY809" t="s">
        <v>639</v>
      </c>
      <c r="FZ809" t="s">
        <v>18180</v>
      </c>
      <c r="GA809" t="s">
        <v>36</v>
      </c>
      <c r="GB809" t="s">
        <v>55</v>
      </c>
      <c r="GD809">
        <v>2004</v>
      </c>
      <c r="GE809">
        <v>7.8</v>
      </c>
      <c r="HC809" t="s">
        <v>15821</v>
      </c>
      <c r="HD809">
        <v>84</v>
      </c>
      <c r="HE809">
        <v>14373825</v>
      </c>
      <c r="HF809" t="s">
        <v>1432</v>
      </c>
      <c r="HG809" t="s">
        <v>15822</v>
      </c>
      <c r="HH809" t="s">
        <v>36</v>
      </c>
      <c r="HI809" t="s">
        <v>37</v>
      </c>
      <c r="HJ809">
        <v>8600000</v>
      </c>
      <c r="HK809">
        <v>2007</v>
      </c>
      <c r="HL809">
        <v>6.5</v>
      </c>
    </row>
    <row r="810" spans="2:220" x14ac:dyDescent="0.2">
      <c r="B810" t="s">
        <v>1937</v>
      </c>
      <c r="C810">
        <v>119</v>
      </c>
      <c r="D810">
        <v>11041228</v>
      </c>
      <c r="E810" t="s">
        <v>6879</v>
      </c>
      <c r="F810" t="s">
        <v>14244</v>
      </c>
      <c r="G810" t="s">
        <v>1944</v>
      </c>
      <c r="H810" t="s">
        <v>890</v>
      </c>
      <c r="I810">
        <v>100000000</v>
      </c>
      <c r="J810">
        <v>2004</v>
      </c>
      <c r="K810">
        <v>7.6</v>
      </c>
      <c r="M810" t="s">
        <v>23606</v>
      </c>
      <c r="N810">
        <v>72</v>
      </c>
      <c r="O810">
        <v>4914</v>
      </c>
      <c r="P810" t="s">
        <v>23609</v>
      </c>
      <c r="Q810" t="s">
        <v>23610</v>
      </c>
      <c r="R810" t="s">
        <v>36</v>
      </c>
      <c r="S810" t="s">
        <v>37</v>
      </c>
      <c r="T810">
        <v>150000</v>
      </c>
      <c r="U810">
        <v>2015</v>
      </c>
      <c r="V810">
        <v>7</v>
      </c>
      <c r="AT810" t="s">
        <v>13723</v>
      </c>
      <c r="AU810">
        <v>100</v>
      </c>
      <c r="AV810">
        <v>26539321</v>
      </c>
      <c r="AW810" t="s">
        <v>5422</v>
      </c>
      <c r="AX810" t="s">
        <v>13724</v>
      </c>
      <c r="AY810" t="s">
        <v>36</v>
      </c>
      <c r="AZ810" t="s">
        <v>37</v>
      </c>
      <c r="BA810">
        <v>13000000</v>
      </c>
      <c r="BB810">
        <v>1996</v>
      </c>
      <c r="BC810">
        <v>5.9</v>
      </c>
      <c r="BE810" t="s">
        <v>12358</v>
      </c>
      <c r="BF810">
        <v>102</v>
      </c>
      <c r="BH810" t="s">
        <v>179</v>
      </c>
      <c r="BI810" t="s">
        <v>15782</v>
      </c>
      <c r="BJ810" t="s">
        <v>36</v>
      </c>
      <c r="BK810" t="s">
        <v>55</v>
      </c>
      <c r="BM810">
        <v>2009</v>
      </c>
      <c r="BN810">
        <v>7.1</v>
      </c>
      <c r="CA810" t="s">
        <v>8970</v>
      </c>
      <c r="CB810">
        <v>117</v>
      </c>
      <c r="CC810">
        <v>28563179</v>
      </c>
      <c r="CD810" t="s">
        <v>1687</v>
      </c>
      <c r="CE810" t="s">
        <v>8972</v>
      </c>
      <c r="CF810" t="s">
        <v>36</v>
      </c>
      <c r="CG810" t="s">
        <v>37</v>
      </c>
      <c r="CH810">
        <v>21000000</v>
      </c>
      <c r="CI810">
        <v>2007</v>
      </c>
      <c r="CJ810">
        <v>6.9</v>
      </c>
      <c r="FV810" t="s">
        <v>21741</v>
      </c>
      <c r="FW810">
        <v>92</v>
      </c>
      <c r="FX810">
        <v>1316074</v>
      </c>
      <c r="FY810" t="s">
        <v>23548</v>
      </c>
      <c r="FZ810" t="s">
        <v>23549</v>
      </c>
      <c r="GA810" t="s">
        <v>36</v>
      </c>
      <c r="GB810" t="s">
        <v>37</v>
      </c>
      <c r="GC810">
        <v>100000</v>
      </c>
      <c r="GD810">
        <v>2011</v>
      </c>
      <c r="GE810">
        <v>7</v>
      </c>
      <c r="HC810" t="s">
        <v>5365</v>
      </c>
      <c r="HD810">
        <v>99</v>
      </c>
      <c r="HE810">
        <v>14358033</v>
      </c>
      <c r="HF810" t="s">
        <v>6756</v>
      </c>
      <c r="HG810" t="s">
        <v>6757</v>
      </c>
      <c r="HH810" t="s">
        <v>36</v>
      </c>
      <c r="HI810" t="s">
        <v>37</v>
      </c>
      <c r="HJ810">
        <v>40000000</v>
      </c>
      <c r="HK810">
        <v>1992</v>
      </c>
      <c r="HL810">
        <v>5.9</v>
      </c>
    </row>
    <row r="811" spans="2:220" x14ac:dyDescent="0.2">
      <c r="B811" t="s">
        <v>2064</v>
      </c>
      <c r="C811">
        <v>124</v>
      </c>
      <c r="D811">
        <v>11000000</v>
      </c>
      <c r="E811" t="s">
        <v>2065</v>
      </c>
      <c r="F811" t="s">
        <v>2066</v>
      </c>
      <c r="G811" t="s">
        <v>36</v>
      </c>
      <c r="H811" t="s">
        <v>37</v>
      </c>
      <c r="I811">
        <v>98000000</v>
      </c>
      <c r="J811">
        <v>1995</v>
      </c>
      <c r="K811">
        <v>5.6</v>
      </c>
      <c r="M811" t="s">
        <v>10238</v>
      </c>
      <c r="N811">
        <v>100</v>
      </c>
      <c r="O811">
        <v>4756</v>
      </c>
      <c r="P811" t="s">
        <v>1350</v>
      </c>
      <c r="Q811" t="s">
        <v>10240</v>
      </c>
      <c r="R811" t="s">
        <v>36</v>
      </c>
      <c r="S811" t="s">
        <v>55</v>
      </c>
      <c r="T811">
        <v>25000000</v>
      </c>
      <c r="U811">
        <v>2013</v>
      </c>
      <c r="V811">
        <v>5.4</v>
      </c>
      <c r="AT811" t="s">
        <v>1678</v>
      </c>
      <c r="AU811">
        <v>108</v>
      </c>
      <c r="AV811">
        <v>26525834</v>
      </c>
      <c r="AW811" t="s">
        <v>1678</v>
      </c>
      <c r="AX811" t="s">
        <v>8465</v>
      </c>
      <c r="AY811" t="s">
        <v>36</v>
      </c>
      <c r="AZ811" t="s">
        <v>37</v>
      </c>
      <c r="BA811">
        <v>30000000</v>
      </c>
      <c r="BB811">
        <v>1998</v>
      </c>
      <c r="BC811">
        <v>6.8</v>
      </c>
      <c r="BF811">
        <v>60</v>
      </c>
      <c r="BH811" t="s">
        <v>16051</v>
      </c>
      <c r="BI811" t="s">
        <v>16052</v>
      </c>
      <c r="BJ811" t="s">
        <v>36</v>
      </c>
      <c r="BK811" t="s">
        <v>37</v>
      </c>
      <c r="BN811">
        <v>7.1</v>
      </c>
      <c r="CA811" t="s">
        <v>5421</v>
      </c>
      <c r="CB811">
        <v>105</v>
      </c>
      <c r="CC811">
        <v>28501651</v>
      </c>
      <c r="CD811" t="s">
        <v>839</v>
      </c>
      <c r="CE811" t="s">
        <v>9300</v>
      </c>
      <c r="CF811" t="s">
        <v>36</v>
      </c>
      <c r="CG811" t="s">
        <v>37</v>
      </c>
      <c r="CH811">
        <v>26000000</v>
      </c>
      <c r="CI811">
        <v>2009</v>
      </c>
      <c r="CJ811">
        <v>7.1</v>
      </c>
      <c r="FV811" t="s">
        <v>10159</v>
      </c>
      <c r="FW811">
        <v>132</v>
      </c>
      <c r="FX811">
        <v>1309849</v>
      </c>
      <c r="FY811" t="s">
        <v>378</v>
      </c>
      <c r="FZ811" t="s">
        <v>15250</v>
      </c>
      <c r="GA811" t="s">
        <v>36</v>
      </c>
      <c r="GB811" t="s">
        <v>55</v>
      </c>
      <c r="GC811">
        <v>10000000</v>
      </c>
      <c r="GD811">
        <v>2002</v>
      </c>
      <c r="GE811">
        <v>7.2</v>
      </c>
      <c r="HC811" t="s">
        <v>1037</v>
      </c>
      <c r="HD811">
        <v>111</v>
      </c>
      <c r="HE811">
        <v>14337579</v>
      </c>
      <c r="HF811" t="s">
        <v>1814</v>
      </c>
      <c r="HG811" t="s">
        <v>9139</v>
      </c>
      <c r="HH811" t="s">
        <v>36</v>
      </c>
      <c r="HI811" t="s">
        <v>368</v>
      </c>
      <c r="HJ811">
        <v>27000000</v>
      </c>
      <c r="HK811">
        <v>1998</v>
      </c>
      <c r="HL811">
        <v>7.7</v>
      </c>
    </row>
    <row r="812" spans="2:220" x14ac:dyDescent="0.2">
      <c r="B812" t="s">
        <v>5865</v>
      </c>
      <c r="C812">
        <v>109</v>
      </c>
      <c r="D812">
        <v>10965209</v>
      </c>
      <c r="E812" t="s">
        <v>268</v>
      </c>
      <c r="F812" t="s">
        <v>8653</v>
      </c>
      <c r="G812" t="s">
        <v>36</v>
      </c>
      <c r="H812" t="s">
        <v>37</v>
      </c>
      <c r="I812">
        <v>30000000</v>
      </c>
      <c r="J812">
        <v>2001</v>
      </c>
      <c r="K812">
        <v>6.1</v>
      </c>
      <c r="M812" t="s">
        <v>7821</v>
      </c>
      <c r="N812">
        <v>85</v>
      </c>
      <c r="O812">
        <v>4091</v>
      </c>
      <c r="P812" t="s">
        <v>7823</v>
      </c>
      <c r="Q812" t="s">
        <v>7824</v>
      </c>
      <c r="R812" t="s">
        <v>36</v>
      </c>
      <c r="S812" t="s">
        <v>582</v>
      </c>
      <c r="T812">
        <v>34000000</v>
      </c>
      <c r="U812">
        <v>2013</v>
      </c>
      <c r="V812">
        <v>6.3</v>
      </c>
      <c r="AT812" t="s">
        <v>7496</v>
      </c>
      <c r="AU812">
        <v>112</v>
      </c>
      <c r="AV812">
        <v>26494611</v>
      </c>
      <c r="AW812" t="s">
        <v>498</v>
      </c>
      <c r="AX812" t="s">
        <v>7498</v>
      </c>
      <c r="AY812" t="s">
        <v>36</v>
      </c>
      <c r="AZ812" t="s">
        <v>37</v>
      </c>
      <c r="BA812">
        <v>35000000</v>
      </c>
      <c r="BB812">
        <v>1999</v>
      </c>
      <c r="BC812">
        <v>6.6</v>
      </c>
      <c r="BE812" t="s">
        <v>16084</v>
      </c>
      <c r="BF812">
        <v>116</v>
      </c>
      <c r="BH812" t="s">
        <v>4159</v>
      </c>
      <c r="BI812" t="s">
        <v>16086</v>
      </c>
      <c r="BJ812" t="s">
        <v>36</v>
      </c>
      <c r="BK812" t="s">
        <v>266</v>
      </c>
      <c r="BL812">
        <v>8000000</v>
      </c>
      <c r="BM812">
        <v>2006</v>
      </c>
      <c r="BN812">
        <v>7</v>
      </c>
      <c r="CA812" t="s">
        <v>5421</v>
      </c>
      <c r="CB812">
        <v>105</v>
      </c>
      <c r="CC812">
        <v>28501651</v>
      </c>
      <c r="CD812" t="s">
        <v>839</v>
      </c>
      <c r="CE812" t="s">
        <v>9300</v>
      </c>
      <c r="CF812" t="s">
        <v>36</v>
      </c>
      <c r="CG812" t="s">
        <v>37</v>
      </c>
      <c r="CH812">
        <v>26000000</v>
      </c>
      <c r="CI812">
        <v>2009</v>
      </c>
      <c r="CJ812">
        <v>7.1</v>
      </c>
      <c r="FV812" t="s">
        <v>9068</v>
      </c>
      <c r="FW812">
        <v>91</v>
      </c>
      <c r="FX812">
        <v>1292119</v>
      </c>
      <c r="FY812" t="s">
        <v>211</v>
      </c>
      <c r="FZ812" t="s">
        <v>17408</v>
      </c>
      <c r="GA812" t="s">
        <v>36</v>
      </c>
      <c r="GB812" t="s">
        <v>55</v>
      </c>
      <c r="GC812">
        <v>5500000</v>
      </c>
      <c r="GD812">
        <v>2001</v>
      </c>
      <c r="GE812">
        <v>7.1</v>
      </c>
      <c r="HC812" t="s">
        <v>8611</v>
      </c>
      <c r="HD812">
        <v>102</v>
      </c>
      <c r="HE812">
        <v>14334645</v>
      </c>
      <c r="HF812" t="s">
        <v>1744</v>
      </c>
      <c r="HG812" t="s">
        <v>8612</v>
      </c>
      <c r="HH812" t="s">
        <v>36</v>
      </c>
      <c r="HI812" t="s">
        <v>37</v>
      </c>
      <c r="HJ812">
        <v>25000000</v>
      </c>
      <c r="HK812">
        <v>2004</v>
      </c>
      <c r="HL812">
        <v>4.8</v>
      </c>
    </row>
    <row r="813" spans="2:220" x14ac:dyDescent="0.2">
      <c r="B813" t="s">
        <v>7995</v>
      </c>
      <c r="C813">
        <v>107</v>
      </c>
      <c r="D813">
        <v>10956379</v>
      </c>
      <c r="E813" t="s">
        <v>4356</v>
      </c>
      <c r="F813" t="s">
        <v>7997</v>
      </c>
      <c r="G813" t="s">
        <v>36</v>
      </c>
      <c r="H813" t="s">
        <v>5692</v>
      </c>
      <c r="I813">
        <v>35000000</v>
      </c>
      <c r="J813">
        <v>2007</v>
      </c>
      <c r="K813">
        <v>3.6</v>
      </c>
      <c r="M813" t="s">
        <v>574</v>
      </c>
      <c r="N813">
        <v>109</v>
      </c>
      <c r="P813" t="s">
        <v>577</v>
      </c>
      <c r="Q813" t="s">
        <v>578</v>
      </c>
      <c r="R813" t="s">
        <v>36</v>
      </c>
      <c r="S813" t="s">
        <v>582</v>
      </c>
      <c r="U813">
        <v>2015</v>
      </c>
      <c r="V813">
        <v>4.5</v>
      </c>
      <c r="AT813" t="s">
        <v>6169</v>
      </c>
      <c r="AU813">
        <v>91</v>
      </c>
      <c r="AV813">
        <v>26404753</v>
      </c>
      <c r="AW813" t="s">
        <v>6155</v>
      </c>
      <c r="AX813" t="s">
        <v>6171</v>
      </c>
      <c r="AY813" t="s">
        <v>36</v>
      </c>
      <c r="AZ813" t="s">
        <v>37</v>
      </c>
      <c r="BA813">
        <v>40000000</v>
      </c>
      <c r="BB813">
        <v>2012</v>
      </c>
      <c r="BC813">
        <v>5.3</v>
      </c>
      <c r="BE813" t="s">
        <v>6150</v>
      </c>
      <c r="BF813">
        <v>97</v>
      </c>
      <c r="BH813" t="s">
        <v>331</v>
      </c>
      <c r="BI813" t="s">
        <v>16260</v>
      </c>
      <c r="BJ813" t="s">
        <v>36</v>
      </c>
      <c r="BK813" t="s">
        <v>37</v>
      </c>
      <c r="BL813">
        <v>22000000</v>
      </c>
      <c r="BM813">
        <v>2007</v>
      </c>
      <c r="BN813">
        <v>5.9</v>
      </c>
      <c r="CA813" t="s">
        <v>3257</v>
      </c>
      <c r="CB813">
        <v>142</v>
      </c>
      <c r="CC813">
        <v>28341469</v>
      </c>
      <c r="CD813" t="s">
        <v>464</v>
      </c>
      <c r="CE813" t="s">
        <v>9691</v>
      </c>
      <c r="CF813" t="s">
        <v>36</v>
      </c>
      <c r="CG813" t="s">
        <v>37</v>
      </c>
      <c r="CH813">
        <v>25000000</v>
      </c>
      <c r="CI813">
        <v>1994</v>
      </c>
      <c r="CJ813">
        <v>9.3000000000000007</v>
      </c>
      <c r="FV813" t="s">
        <v>16099</v>
      </c>
      <c r="FW813">
        <v>86</v>
      </c>
      <c r="FX813">
        <v>1277257</v>
      </c>
      <c r="FY813" t="s">
        <v>4365</v>
      </c>
      <c r="FZ813" t="s">
        <v>21671</v>
      </c>
      <c r="GA813" t="s">
        <v>36</v>
      </c>
      <c r="GB813" t="s">
        <v>55</v>
      </c>
      <c r="GC813">
        <v>1000000</v>
      </c>
      <c r="GD813">
        <v>1996</v>
      </c>
      <c r="GE813">
        <v>6.8</v>
      </c>
      <c r="HC813" t="s">
        <v>3481</v>
      </c>
      <c r="HD813">
        <v>91</v>
      </c>
      <c r="HE813">
        <v>14294842</v>
      </c>
      <c r="HF813" t="s">
        <v>3482</v>
      </c>
      <c r="HG813" t="s">
        <v>3483</v>
      </c>
      <c r="HH813" t="s">
        <v>36</v>
      </c>
      <c r="HI813" t="s">
        <v>37</v>
      </c>
      <c r="HJ813">
        <v>70000000</v>
      </c>
      <c r="HK813">
        <v>2002</v>
      </c>
      <c r="HL813">
        <v>3.6</v>
      </c>
    </row>
    <row r="814" spans="2:220" x14ac:dyDescent="0.2">
      <c r="B814" t="s">
        <v>7873</v>
      </c>
      <c r="C814">
        <v>113</v>
      </c>
      <c r="D814">
        <v>10955425</v>
      </c>
      <c r="E814" t="s">
        <v>7874</v>
      </c>
      <c r="F814" t="s">
        <v>7875</v>
      </c>
      <c r="G814" t="s">
        <v>36</v>
      </c>
      <c r="H814" t="s">
        <v>55</v>
      </c>
      <c r="I814">
        <v>30000000</v>
      </c>
      <c r="J814">
        <v>2008</v>
      </c>
      <c r="K814">
        <v>6</v>
      </c>
      <c r="M814" t="s">
        <v>666</v>
      </c>
      <c r="N814">
        <v>120</v>
      </c>
      <c r="P814" t="s">
        <v>669</v>
      </c>
      <c r="Q814" t="s">
        <v>670</v>
      </c>
      <c r="R814" t="s">
        <v>674</v>
      </c>
      <c r="S814" t="s">
        <v>675</v>
      </c>
      <c r="U814">
        <v>2016</v>
      </c>
      <c r="V814">
        <v>8.1999999999999993</v>
      </c>
      <c r="AT814" t="s">
        <v>4323</v>
      </c>
      <c r="AU814">
        <v>85</v>
      </c>
      <c r="AV814">
        <v>26288320</v>
      </c>
      <c r="AW814" t="s">
        <v>338</v>
      </c>
      <c r="AX814" t="s">
        <v>4326</v>
      </c>
      <c r="AY814" t="s">
        <v>36</v>
      </c>
      <c r="AZ814" t="s">
        <v>37</v>
      </c>
      <c r="BA814">
        <v>60000000</v>
      </c>
      <c r="BB814">
        <v>2003</v>
      </c>
      <c r="BC814">
        <v>6.7</v>
      </c>
      <c r="BE814" t="s">
        <v>16269</v>
      </c>
      <c r="BF814">
        <v>96</v>
      </c>
      <c r="BH814" t="s">
        <v>16270</v>
      </c>
      <c r="BI814" t="s">
        <v>16271</v>
      </c>
      <c r="BJ814" t="s">
        <v>36</v>
      </c>
      <c r="BK814" t="s">
        <v>37</v>
      </c>
      <c r="BL814">
        <v>8000000</v>
      </c>
      <c r="BM814">
        <v>2014</v>
      </c>
      <c r="BN814">
        <v>4.5999999999999996</v>
      </c>
      <c r="CA814" t="s">
        <v>258</v>
      </c>
      <c r="CB814">
        <v>97</v>
      </c>
      <c r="CC814">
        <v>28328132</v>
      </c>
      <c r="CD814" t="s">
        <v>491</v>
      </c>
      <c r="CE814" t="s">
        <v>4525</v>
      </c>
      <c r="CF814" t="s">
        <v>36</v>
      </c>
      <c r="CG814" t="s">
        <v>37</v>
      </c>
      <c r="CH814">
        <v>58000000</v>
      </c>
      <c r="CI814">
        <v>2004</v>
      </c>
      <c r="CJ814">
        <v>6.3</v>
      </c>
      <c r="FV814" t="s">
        <v>22541</v>
      </c>
      <c r="FW814">
        <v>102</v>
      </c>
      <c r="FX814">
        <v>1250798</v>
      </c>
      <c r="FY814" t="s">
        <v>20302</v>
      </c>
      <c r="FZ814" t="s">
        <v>22543</v>
      </c>
      <c r="GA814" t="s">
        <v>36</v>
      </c>
      <c r="GB814" t="s">
        <v>37</v>
      </c>
      <c r="GC814">
        <v>500000</v>
      </c>
      <c r="GD814">
        <v>2002</v>
      </c>
      <c r="GE814">
        <v>6.4</v>
      </c>
      <c r="HC814" t="s">
        <v>11166</v>
      </c>
      <c r="HD814">
        <v>95</v>
      </c>
      <c r="HE814">
        <v>14291570</v>
      </c>
      <c r="HF814" t="s">
        <v>2868</v>
      </c>
      <c r="HG814" t="s">
        <v>11167</v>
      </c>
      <c r="HH814" t="s">
        <v>36</v>
      </c>
      <c r="HI814" t="s">
        <v>1463</v>
      </c>
      <c r="HJ814">
        <v>20000000</v>
      </c>
      <c r="HK814">
        <v>2012</v>
      </c>
      <c r="HL814">
        <v>6.1</v>
      </c>
    </row>
    <row r="815" spans="2:220" x14ac:dyDescent="0.2">
      <c r="B815" t="s">
        <v>6072</v>
      </c>
      <c r="C815">
        <v>108</v>
      </c>
      <c r="D815">
        <v>10907291</v>
      </c>
      <c r="E815" t="s">
        <v>736</v>
      </c>
      <c r="F815" t="s">
        <v>9014</v>
      </c>
      <c r="G815" t="s">
        <v>36</v>
      </c>
      <c r="H815" t="s">
        <v>37</v>
      </c>
      <c r="I815">
        <v>28000000</v>
      </c>
      <c r="J815">
        <v>2016</v>
      </c>
      <c r="K815">
        <v>5.8</v>
      </c>
      <c r="M815" t="s">
        <v>666</v>
      </c>
      <c r="N815">
        <v>120</v>
      </c>
      <c r="P815" t="s">
        <v>669</v>
      </c>
      <c r="Q815" t="s">
        <v>670</v>
      </c>
      <c r="R815" t="s">
        <v>674</v>
      </c>
      <c r="S815" t="s">
        <v>675</v>
      </c>
      <c r="U815">
        <v>2016</v>
      </c>
      <c r="V815">
        <v>8.1999999999999993</v>
      </c>
      <c r="AT815" t="s">
        <v>10375</v>
      </c>
      <c r="AU815">
        <v>107</v>
      </c>
      <c r="AV815">
        <v>26284475</v>
      </c>
      <c r="AW815" t="s">
        <v>298</v>
      </c>
      <c r="AX815" t="s">
        <v>11885</v>
      </c>
      <c r="AY815" t="s">
        <v>36</v>
      </c>
      <c r="AZ815" t="s">
        <v>37</v>
      </c>
      <c r="BA815">
        <v>17000000</v>
      </c>
      <c r="BB815">
        <v>2015</v>
      </c>
      <c r="BC815">
        <v>5.7</v>
      </c>
      <c r="BE815" t="s">
        <v>16394</v>
      </c>
      <c r="BF815">
        <v>95</v>
      </c>
      <c r="BH815" t="s">
        <v>15511</v>
      </c>
      <c r="BI815" t="s">
        <v>16396</v>
      </c>
      <c r="BJ815" t="s">
        <v>36</v>
      </c>
      <c r="BK815" t="s">
        <v>16400</v>
      </c>
      <c r="BL815">
        <v>7500000</v>
      </c>
      <c r="BM815">
        <v>2012</v>
      </c>
      <c r="BN815">
        <v>5.6</v>
      </c>
      <c r="CA815" t="s">
        <v>3086</v>
      </c>
      <c r="CB815">
        <v>97</v>
      </c>
      <c r="CC815">
        <v>27900000</v>
      </c>
      <c r="CD815" t="s">
        <v>6380</v>
      </c>
      <c r="CE815" t="s">
        <v>18877</v>
      </c>
      <c r="CF815" t="s">
        <v>36</v>
      </c>
      <c r="CG815" t="s">
        <v>37</v>
      </c>
      <c r="CH815">
        <v>3500000</v>
      </c>
      <c r="CI815">
        <v>1995</v>
      </c>
      <c r="CJ815">
        <v>7.3</v>
      </c>
      <c r="FV815" t="s">
        <v>15910</v>
      </c>
      <c r="FW815">
        <v>128</v>
      </c>
      <c r="FX815">
        <v>1207007</v>
      </c>
      <c r="FY815" t="s">
        <v>15584</v>
      </c>
      <c r="FZ815" t="s">
        <v>15912</v>
      </c>
      <c r="GA815" t="s">
        <v>5609</v>
      </c>
      <c r="GB815" t="s">
        <v>5610</v>
      </c>
      <c r="GD815">
        <v>2007</v>
      </c>
      <c r="GE815">
        <v>7.3</v>
      </c>
      <c r="HC815" t="s">
        <v>8038</v>
      </c>
      <c r="HD815">
        <v>113</v>
      </c>
      <c r="HE815">
        <v>14268533</v>
      </c>
      <c r="HF815" t="s">
        <v>438</v>
      </c>
      <c r="HG815" t="s">
        <v>8040</v>
      </c>
      <c r="HH815" t="s">
        <v>36</v>
      </c>
      <c r="HI815" t="s">
        <v>55</v>
      </c>
      <c r="HJ815">
        <v>31500000</v>
      </c>
      <c r="HK815">
        <v>2016</v>
      </c>
      <c r="HL815">
        <v>6.3</v>
      </c>
    </row>
    <row r="816" spans="2:220" x14ac:dyDescent="0.2">
      <c r="B816" t="s">
        <v>8664</v>
      </c>
      <c r="C816">
        <v>118</v>
      </c>
      <c r="D816">
        <v>10880926</v>
      </c>
      <c r="E816" t="s">
        <v>728</v>
      </c>
      <c r="F816" t="s">
        <v>8665</v>
      </c>
      <c r="G816" t="s">
        <v>36</v>
      </c>
      <c r="H816" t="s">
        <v>37</v>
      </c>
      <c r="I816">
        <v>30000000</v>
      </c>
      <c r="J816">
        <v>2013</v>
      </c>
      <c r="K816">
        <v>6.5</v>
      </c>
      <c r="M816" t="s">
        <v>1455</v>
      </c>
      <c r="N816">
        <v>116</v>
      </c>
      <c r="P816" t="s">
        <v>1457</v>
      </c>
      <c r="Q816" t="s">
        <v>1458</v>
      </c>
      <c r="R816" t="s">
        <v>1462</v>
      </c>
      <c r="S816" t="s">
        <v>1463</v>
      </c>
      <c r="T816">
        <v>78000000</v>
      </c>
      <c r="U816">
        <v>2008</v>
      </c>
      <c r="V816">
        <v>5.0999999999999996</v>
      </c>
      <c r="AT816" t="s">
        <v>12902</v>
      </c>
      <c r="AU816">
        <v>103</v>
      </c>
      <c r="AV816">
        <v>26161406</v>
      </c>
      <c r="AW816" t="s">
        <v>12904</v>
      </c>
      <c r="AX816" t="s">
        <v>12905</v>
      </c>
      <c r="AY816" t="s">
        <v>36</v>
      </c>
      <c r="AZ816" t="s">
        <v>37</v>
      </c>
      <c r="BA816">
        <v>15000000</v>
      </c>
      <c r="BB816">
        <v>2010</v>
      </c>
      <c r="BC816">
        <v>6.7</v>
      </c>
      <c r="BF816">
        <v>53</v>
      </c>
      <c r="BH816" t="s">
        <v>82</v>
      </c>
      <c r="BI816" t="s">
        <v>16505</v>
      </c>
      <c r="BJ816" t="s">
        <v>36</v>
      </c>
      <c r="BK816" t="s">
        <v>37</v>
      </c>
      <c r="BN816">
        <v>9</v>
      </c>
      <c r="CA816" t="s">
        <v>2650</v>
      </c>
      <c r="CB816">
        <v>97</v>
      </c>
      <c r="CC816">
        <v>27900000</v>
      </c>
      <c r="CD816" t="s">
        <v>800</v>
      </c>
      <c r="CE816" t="s">
        <v>18880</v>
      </c>
      <c r="CF816" t="s">
        <v>36</v>
      </c>
      <c r="CG816" t="s">
        <v>37</v>
      </c>
      <c r="CH816">
        <v>3500000</v>
      </c>
      <c r="CI816">
        <v>1993</v>
      </c>
      <c r="CJ816">
        <v>7.5</v>
      </c>
      <c r="FV816" t="s">
        <v>19856</v>
      </c>
      <c r="FW816">
        <v>96</v>
      </c>
      <c r="FX816">
        <v>1186323</v>
      </c>
      <c r="FY816" t="s">
        <v>5278</v>
      </c>
      <c r="FZ816" t="s">
        <v>19857</v>
      </c>
      <c r="GA816" t="s">
        <v>36</v>
      </c>
      <c r="GB816" t="s">
        <v>37</v>
      </c>
      <c r="GD816">
        <v>2004</v>
      </c>
      <c r="GE816">
        <v>7.6</v>
      </c>
      <c r="HC816" t="s">
        <v>4354</v>
      </c>
      <c r="HD816">
        <v>91</v>
      </c>
      <c r="HE816">
        <v>14218868</v>
      </c>
      <c r="HF816" t="s">
        <v>4356</v>
      </c>
      <c r="HG816" t="s">
        <v>4357</v>
      </c>
      <c r="HH816" t="s">
        <v>36</v>
      </c>
      <c r="HI816" t="s">
        <v>37</v>
      </c>
      <c r="HJ816">
        <v>65000000</v>
      </c>
      <c r="HK816">
        <v>2000</v>
      </c>
      <c r="HL816">
        <v>4.8</v>
      </c>
    </row>
    <row r="817" spans="2:220" x14ac:dyDescent="0.2">
      <c r="B817" t="s">
        <v>5484</v>
      </c>
      <c r="C817">
        <v>104</v>
      </c>
      <c r="D817">
        <v>10706786</v>
      </c>
      <c r="E817" t="s">
        <v>703</v>
      </c>
      <c r="F817" t="s">
        <v>5485</v>
      </c>
      <c r="G817" t="s">
        <v>36</v>
      </c>
      <c r="H817" t="s">
        <v>37</v>
      </c>
      <c r="I817">
        <v>50000000</v>
      </c>
      <c r="J817">
        <v>2011</v>
      </c>
      <c r="K817">
        <v>5.5</v>
      </c>
      <c r="N817">
        <v>60</v>
      </c>
      <c r="P817" t="s">
        <v>1561</v>
      </c>
      <c r="Q817" t="s">
        <v>1562</v>
      </c>
      <c r="R817" t="s">
        <v>36</v>
      </c>
      <c r="S817" t="s">
        <v>37</v>
      </c>
      <c r="V817">
        <v>7.6</v>
      </c>
      <c r="AT817" t="s">
        <v>8459</v>
      </c>
      <c r="AU817">
        <v>85</v>
      </c>
      <c r="AV817">
        <v>26096584</v>
      </c>
      <c r="AW817" t="s">
        <v>2628</v>
      </c>
      <c r="AX817" t="s">
        <v>8460</v>
      </c>
      <c r="AY817" t="s">
        <v>36</v>
      </c>
      <c r="AZ817" t="s">
        <v>37</v>
      </c>
      <c r="BA817">
        <v>19000000</v>
      </c>
      <c r="BB817">
        <v>2003</v>
      </c>
      <c r="BC817">
        <v>3.4</v>
      </c>
      <c r="BF817">
        <v>60</v>
      </c>
      <c r="BH817" t="s">
        <v>11799</v>
      </c>
      <c r="BI817" t="s">
        <v>16619</v>
      </c>
      <c r="BJ817" t="s">
        <v>36</v>
      </c>
      <c r="BK817" t="s">
        <v>37</v>
      </c>
      <c r="BN817">
        <v>7.7</v>
      </c>
      <c r="CA817" t="s">
        <v>11666</v>
      </c>
      <c r="CB817">
        <v>86</v>
      </c>
      <c r="CC817">
        <v>27854896</v>
      </c>
      <c r="CD817" t="s">
        <v>5181</v>
      </c>
      <c r="CE817" t="s">
        <v>12195</v>
      </c>
      <c r="CF817" t="s">
        <v>36</v>
      </c>
      <c r="CG817" t="s">
        <v>37</v>
      </c>
      <c r="CH817">
        <v>17000000</v>
      </c>
      <c r="CI817">
        <v>2011</v>
      </c>
      <c r="CJ817">
        <v>5.6</v>
      </c>
      <c r="FV817" t="s">
        <v>16390</v>
      </c>
      <c r="FW817">
        <v>125</v>
      </c>
      <c r="FX817">
        <v>1110286</v>
      </c>
      <c r="FY817" t="s">
        <v>206</v>
      </c>
      <c r="FZ817" t="s">
        <v>16672</v>
      </c>
      <c r="GA817" t="s">
        <v>36</v>
      </c>
      <c r="GB817" t="s">
        <v>37</v>
      </c>
      <c r="GC817">
        <v>4825000</v>
      </c>
      <c r="GD817">
        <v>2009</v>
      </c>
      <c r="GE817">
        <v>7.2</v>
      </c>
      <c r="HC817" t="s">
        <v>15527</v>
      </c>
      <c r="HD817">
        <v>98</v>
      </c>
      <c r="HE817">
        <v>14114488</v>
      </c>
      <c r="HF817" t="s">
        <v>2199</v>
      </c>
      <c r="HG817" t="s">
        <v>15528</v>
      </c>
      <c r="HH817" t="s">
        <v>36</v>
      </c>
      <c r="HI817" t="s">
        <v>37</v>
      </c>
      <c r="HJ817">
        <v>10500000</v>
      </c>
      <c r="HK817">
        <v>1988</v>
      </c>
      <c r="HL817">
        <v>4.5</v>
      </c>
    </row>
    <row r="818" spans="2:220" x14ac:dyDescent="0.2">
      <c r="B818" t="s">
        <v>10458</v>
      </c>
      <c r="C818">
        <v>104</v>
      </c>
      <c r="D818">
        <v>10696210</v>
      </c>
      <c r="E818" t="s">
        <v>31</v>
      </c>
      <c r="F818" t="s">
        <v>10459</v>
      </c>
      <c r="G818" t="s">
        <v>36</v>
      </c>
      <c r="H818" t="s">
        <v>37</v>
      </c>
      <c r="I818">
        <v>23500000</v>
      </c>
      <c r="J818">
        <v>1993</v>
      </c>
      <c r="K818">
        <v>3.9</v>
      </c>
      <c r="M818" t="s">
        <v>2154</v>
      </c>
      <c r="N818">
        <v>141</v>
      </c>
      <c r="P818" t="s">
        <v>464</v>
      </c>
      <c r="Q818" t="s">
        <v>2156</v>
      </c>
      <c r="R818" t="s">
        <v>36</v>
      </c>
      <c r="S818" t="s">
        <v>37</v>
      </c>
      <c r="U818">
        <v>2016</v>
      </c>
      <c r="V818">
        <v>6.1</v>
      </c>
      <c r="AT818" t="s">
        <v>16024</v>
      </c>
      <c r="AU818">
        <v>94</v>
      </c>
      <c r="AV818">
        <v>26049082</v>
      </c>
      <c r="AW818" t="s">
        <v>16026</v>
      </c>
      <c r="AX818" t="s">
        <v>16027</v>
      </c>
      <c r="AY818" t="s">
        <v>36</v>
      </c>
      <c r="AZ818" t="s">
        <v>37</v>
      </c>
      <c r="BA818">
        <v>8000000</v>
      </c>
      <c r="BB818">
        <v>2014</v>
      </c>
      <c r="BC818">
        <v>6.1</v>
      </c>
      <c r="BE818" t="s">
        <v>16090</v>
      </c>
      <c r="BF818">
        <v>102</v>
      </c>
      <c r="BH818" t="s">
        <v>4835</v>
      </c>
      <c r="BI818" t="s">
        <v>16739</v>
      </c>
      <c r="BJ818" t="s">
        <v>36</v>
      </c>
      <c r="BK818" t="s">
        <v>266</v>
      </c>
      <c r="BL818">
        <v>7000000</v>
      </c>
      <c r="BM818">
        <v>1999</v>
      </c>
      <c r="BN818">
        <v>7.9</v>
      </c>
      <c r="CA818" t="s">
        <v>3257</v>
      </c>
      <c r="CB818">
        <v>152</v>
      </c>
      <c r="CC818">
        <v>27796042</v>
      </c>
      <c r="CD818" t="s">
        <v>3258</v>
      </c>
      <c r="CE818" t="s">
        <v>3259</v>
      </c>
      <c r="CF818" t="s">
        <v>36</v>
      </c>
      <c r="CG818" t="s">
        <v>37</v>
      </c>
      <c r="CH818">
        <v>72000000</v>
      </c>
      <c r="CI818">
        <v>2001</v>
      </c>
      <c r="CJ818">
        <v>6.9</v>
      </c>
      <c r="FV818" t="s">
        <v>13674</v>
      </c>
      <c r="FW818">
        <v>111</v>
      </c>
      <c r="FX818">
        <v>1066555</v>
      </c>
      <c r="FY818" t="s">
        <v>5589</v>
      </c>
      <c r="FZ818" t="s">
        <v>14762</v>
      </c>
      <c r="GB818" t="s">
        <v>37</v>
      </c>
      <c r="GC818">
        <v>11000000</v>
      </c>
      <c r="GD818">
        <v>2007</v>
      </c>
      <c r="GE818">
        <v>5.8</v>
      </c>
      <c r="HC818" t="s">
        <v>9826</v>
      </c>
      <c r="HD818">
        <v>101</v>
      </c>
      <c r="HE818">
        <v>14095303</v>
      </c>
      <c r="HF818" t="s">
        <v>7322</v>
      </c>
      <c r="HG818" t="s">
        <v>9828</v>
      </c>
      <c r="HH818" t="s">
        <v>36</v>
      </c>
      <c r="HI818" t="s">
        <v>37</v>
      </c>
      <c r="HJ818">
        <v>25000000</v>
      </c>
      <c r="HK818">
        <v>1996</v>
      </c>
      <c r="HL818">
        <v>5.4</v>
      </c>
    </row>
    <row r="819" spans="2:220" x14ac:dyDescent="0.2">
      <c r="B819" t="s">
        <v>4963</v>
      </c>
      <c r="C819">
        <v>115</v>
      </c>
      <c r="D819">
        <v>10640645</v>
      </c>
      <c r="E819" t="s">
        <v>388</v>
      </c>
      <c r="F819" t="s">
        <v>6848</v>
      </c>
      <c r="G819" t="s">
        <v>36</v>
      </c>
      <c r="H819" t="s">
        <v>37</v>
      </c>
      <c r="I819">
        <v>40000000</v>
      </c>
      <c r="J819">
        <v>2015</v>
      </c>
      <c r="K819">
        <v>5.8</v>
      </c>
      <c r="N819">
        <v>54</v>
      </c>
      <c r="P819" t="s">
        <v>2628</v>
      </c>
      <c r="Q819" t="s">
        <v>2629</v>
      </c>
      <c r="R819" t="s">
        <v>36</v>
      </c>
      <c r="S819" t="s">
        <v>37</v>
      </c>
      <c r="V819">
        <v>8.8000000000000007</v>
      </c>
      <c r="AT819" t="s">
        <v>2451</v>
      </c>
      <c r="AU819">
        <v>109</v>
      </c>
      <c r="AV819">
        <v>26003149</v>
      </c>
      <c r="AW819" t="s">
        <v>3843</v>
      </c>
      <c r="AX819" t="s">
        <v>10953</v>
      </c>
      <c r="AY819" t="s">
        <v>36</v>
      </c>
      <c r="AZ819" t="s">
        <v>55</v>
      </c>
      <c r="BA819">
        <v>20000000</v>
      </c>
      <c r="BB819">
        <v>2013</v>
      </c>
      <c r="BC819">
        <v>7</v>
      </c>
      <c r="BE819" t="s">
        <v>16743</v>
      </c>
      <c r="BF819">
        <v>92</v>
      </c>
      <c r="BH819" t="s">
        <v>11632</v>
      </c>
      <c r="BI819" t="s">
        <v>16744</v>
      </c>
      <c r="BJ819" t="s">
        <v>7239</v>
      </c>
      <c r="BK819" t="s">
        <v>3857</v>
      </c>
      <c r="BL819">
        <v>7000000</v>
      </c>
      <c r="BM819">
        <v>2014</v>
      </c>
      <c r="BN819">
        <v>5.3</v>
      </c>
      <c r="CA819" t="s">
        <v>960</v>
      </c>
      <c r="CB819">
        <v>117</v>
      </c>
      <c r="CC819">
        <v>27779888</v>
      </c>
      <c r="CD819" t="s">
        <v>760</v>
      </c>
      <c r="CE819" t="s">
        <v>2806</v>
      </c>
      <c r="CF819" t="s">
        <v>36</v>
      </c>
      <c r="CG819" t="s">
        <v>37</v>
      </c>
      <c r="CI819">
        <v>1997</v>
      </c>
      <c r="CJ819">
        <v>6.9</v>
      </c>
      <c r="FV819" t="s">
        <v>20834</v>
      </c>
      <c r="FW819">
        <v>95</v>
      </c>
      <c r="FX819">
        <v>1060591</v>
      </c>
      <c r="FY819" t="s">
        <v>20836</v>
      </c>
      <c r="FZ819" t="s">
        <v>20837</v>
      </c>
      <c r="GA819" t="s">
        <v>15948</v>
      </c>
      <c r="GB819" t="s">
        <v>1463</v>
      </c>
      <c r="GC819">
        <v>1300000</v>
      </c>
      <c r="GD819">
        <v>2007</v>
      </c>
      <c r="GE819">
        <v>7.2</v>
      </c>
      <c r="HC819" t="s">
        <v>7482</v>
      </c>
      <c r="HD819">
        <v>95</v>
      </c>
      <c r="HE819">
        <v>14003141</v>
      </c>
      <c r="HF819" t="s">
        <v>2117</v>
      </c>
      <c r="HG819" t="s">
        <v>16553</v>
      </c>
      <c r="HH819" t="s">
        <v>36</v>
      </c>
      <c r="HI819" t="s">
        <v>37</v>
      </c>
      <c r="HJ819">
        <v>7000000</v>
      </c>
      <c r="HK819">
        <v>1999</v>
      </c>
      <c r="HL819">
        <v>6.1</v>
      </c>
    </row>
    <row r="820" spans="2:220" x14ac:dyDescent="0.2">
      <c r="B820" t="s">
        <v>4691</v>
      </c>
      <c r="C820">
        <v>81</v>
      </c>
      <c r="D820">
        <v>10539414</v>
      </c>
      <c r="E820" t="s">
        <v>456</v>
      </c>
      <c r="F820" t="s">
        <v>5668</v>
      </c>
      <c r="G820" t="s">
        <v>36</v>
      </c>
      <c r="H820" t="s">
        <v>37</v>
      </c>
      <c r="I820">
        <v>47000000</v>
      </c>
      <c r="J820">
        <v>2010</v>
      </c>
      <c r="K820">
        <v>4.7</v>
      </c>
      <c r="N820">
        <v>45</v>
      </c>
      <c r="P820" t="s">
        <v>3340</v>
      </c>
      <c r="Q820" t="s">
        <v>3341</v>
      </c>
      <c r="R820" t="s">
        <v>36</v>
      </c>
      <c r="S820" t="s">
        <v>37</v>
      </c>
      <c r="V820">
        <v>7.5</v>
      </c>
      <c r="AT820" t="s">
        <v>2957</v>
      </c>
      <c r="AU820">
        <v>92</v>
      </c>
      <c r="AV820">
        <v>26000610</v>
      </c>
      <c r="AW820" t="s">
        <v>1744</v>
      </c>
      <c r="AX820" t="s">
        <v>2958</v>
      </c>
      <c r="AY820" t="s">
        <v>36</v>
      </c>
      <c r="AZ820" t="s">
        <v>37</v>
      </c>
      <c r="BA820">
        <v>76000000</v>
      </c>
      <c r="BB820">
        <v>2000</v>
      </c>
      <c r="BC820">
        <v>4.0999999999999996</v>
      </c>
      <c r="BE820" t="s">
        <v>16789</v>
      </c>
      <c r="BF820">
        <v>94</v>
      </c>
      <c r="BH820" t="s">
        <v>16790</v>
      </c>
      <c r="BI820" t="s">
        <v>16791</v>
      </c>
      <c r="BJ820" t="s">
        <v>36</v>
      </c>
      <c r="BK820" t="s">
        <v>37</v>
      </c>
      <c r="BL820">
        <v>7000000</v>
      </c>
      <c r="BM820">
        <v>2015</v>
      </c>
      <c r="BN820">
        <v>5.8</v>
      </c>
      <c r="CA820" t="s">
        <v>3910</v>
      </c>
      <c r="CB820">
        <v>101</v>
      </c>
      <c r="CC820">
        <v>27758465</v>
      </c>
      <c r="CD820" t="s">
        <v>2347</v>
      </c>
      <c r="CE820" t="s">
        <v>11598</v>
      </c>
      <c r="CF820" t="s">
        <v>36</v>
      </c>
      <c r="CG820" t="s">
        <v>37</v>
      </c>
      <c r="CH820">
        <v>19000000</v>
      </c>
      <c r="CI820">
        <v>2010</v>
      </c>
      <c r="CJ820">
        <v>6.1</v>
      </c>
      <c r="FV820" t="s">
        <v>9608</v>
      </c>
      <c r="FW820">
        <v>120</v>
      </c>
      <c r="FX820">
        <v>1055654</v>
      </c>
      <c r="FY820" t="s">
        <v>9766</v>
      </c>
      <c r="FZ820" t="s">
        <v>15211</v>
      </c>
      <c r="GA820" t="s">
        <v>36</v>
      </c>
      <c r="GB820" t="s">
        <v>765</v>
      </c>
      <c r="GC820">
        <v>10000000</v>
      </c>
      <c r="GD820">
        <v>2006</v>
      </c>
      <c r="GE820">
        <v>7.3</v>
      </c>
      <c r="HC820" t="s">
        <v>18887</v>
      </c>
      <c r="HD820">
        <v>85</v>
      </c>
      <c r="HE820">
        <v>14000000</v>
      </c>
      <c r="HF820" t="s">
        <v>8009</v>
      </c>
      <c r="HG820" t="s">
        <v>18888</v>
      </c>
      <c r="HH820" t="s">
        <v>36</v>
      </c>
      <c r="HI820" t="s">
        <v>37</v>
      </c>
      <c r="HJ820">
        <v>3500000</v>
      </c>
      <c r="HK820">
        <v>1987</v>
      </c>
      <c r="HL820">
        <v>6</v>
      </c>
    </row>
    <row r="821" spans="2:220" x14ac:dyDescent="0.2">
      <c r="B821" t="s">
        <v>505</v>
      </c>
      <c r="C821">
        <v>109</v>
      </c>
      <c r="D821">
        <v>10499968</v>
      </c>
      <c r="E821" t="s">
        <v>342</v>
      </c>
      <c r="F821" t="s">
        <v>7663</v>
      </c>
      <c r="G821" t="s">
        <v>36</v>
      </c>
      <c r="H821" t="s">
        <v>37</v>
      </c>
      <c r="I821">
        <v>35000000</v>
      </c>
      <c r="J821">
        <v>2014</v>
      </c>
      <c r="K821">
        <v>5.7</v>
      </c>
      <c r="M821" t="s">
        <v>4415</v>
      </c>
      <c r="N821">
        <v>119</v>
      </c>
      <c r="P821" t="s">
        <v>2410</v>
      </c>
      <c r="Q821" t="s">
        <v>4417</v>
      </c>
      <c r="R821" t="s">
        <v>36</v>
      </c>
      <c r="S821" t="s">
        <v>890</v>
      </c>
      <c r="T821">
        <v>68005000</v>
      </c>
      <c r="U821">
        <v>2016</v>
      </c>
      <c r="V821">
        <v>6</v>
      </c>
      <c r="AT821" t="s">
        <v>7563</v>
      </c>
      <c r="AU821">
        <v>82</v>
      </c>
      <c r="AV821">
        <v>25871834</v>
      </c>
      <c r="AW821" t="s">
        <v>7565</v>
      </c>
      <c r="AX821" t="s">
        <v>7566</v>
      </c>
      <c r="AY821" t="s">
        <v>36</v>
      </c>
      <c r="AZ821" t="s">
        <v>37</v>
      </c>
      <c r="BA821">
        <v>35000000</v>
      </c>
      <c r="BB821">
        <v>2008</v>
      </c>
      <c r="BC821">
        <v>4.5</v>
      </c>
      <c r="BF821">
        <v>55</v>
      </c>
      <c r="BH821" t="s">
        <v>16962</v>
      </c>
      <c r="BI821" t="s">
        <v>16963</v>
      </c>
      <c r="BJ821" t="s">
        <v>9793</v>
      </c>
      <c r="BK821" t="s">
        <v>7088</v>
      </c>
      <c r="BN821">
        <v>8.6999999999999993</v>
      </c>
      <c r="CA821" t="s">
        <v>5336</v>
      </c>
      <c r="CB821">
        <v>131</v>
      </c>
      <c r="CC821">
        <v>27667947</v>
      </c>
      <c r="CD821" t="s">
        <v>2410</v>
      </c>
      <c r="CE821" t="s">
        <v>5338</v>
      </c>
      <c r="CF821" t="s">
        <v>36</v>
      </c>
      <c r="CG821" t="s">
        <v>55</v>
      </c>
      <c r="CH821">
        <v>50000000</v>
      </c>
      <c r="CI821">
        <v>2007</v>
      </c>
      <c r="CJ821">
        <v>6.2</v>
      </c>
      <c r="FV821" t="s">
        <v>10490</v>
      </c>
      <c r="FW821">
        <v>116</v>
      </c>
      <c r="FX821">
        <v>1050445</v>
      </c>
      <c r="FY821" t="s">
        <v>1795</v>
      </c>
      <c r="FZ821" t="s">
        <v>10492</v>
      </c>
      <c r="GA821" t="s">
        <v>1462</v>
      </c>
      <c r="GB821" t="s">
        <v>1463</v>
      </c>
      <c r="GC821">
        <v>22000000</v>
      </c>
      <c r="GD821">
        <v>2005</v>
      </c>
      <c r="GE821">
        <v>7.8</v>
      </c>
      <c r="HC821" t="s">
        <v>11746</v>
      </c>
      <c r="HD821">
        <v>110</v>
      </c>
      <c r="HE821">
        <v>13998282</v>
      </c>
      <c r="HF821" t="s">
        <v>703</v>
      </c>
      <c r="HG821" t="s">
        <v>11748</v>
      </c>
      <c r="HH821" t="s">
        <v>36</v>
      </c>
      <c r="HI821" t="s">
        <v>37</v>
      </c>
      <c r="HJ821">
        <v>16000000</v>
      </c>
      <c r="HK821">
        <v>2014</v>
      </c>
      <c r="HL821">
        <v>3.1</v>
      </c>
    </row>
    <row r="822" spans="2:220" x14ac:dyDescent="0.2">
      <c r="B822" t="s">
        <v>505</v>
      </c>
      <c r="C822">
        <v>109</v>
      </c>
      <c r="D822">
        <v>10499968</v>
      </c>
      <c r="E822" t="s">
        <v>342</v>
      </c>
      <c r="F822" t="s">
        <v>7663</v>
      </c>
      <c r="G822" t="s">
        <v>36</v>
      </c>
      <c r="H822" t="s">
        <v>37</v>
      </c>
      <c r="I822">
        <v>35000000</v>
      </c>
      <c r="J822">
        <v>2014</v>
      </c>
      <c r="K822">
        <v>5.7</v>
      </c>
      <c r="N822">
        <v>44</v>
      </c>
      <c r="P822" t="s">
        <v>4654</v>
      </c>
      <c r="Q822" t="s">
        <v>4655</v>
      </c>
      <c r="R822" t="s">
        <v>36</v>
      </c>
      <c r="S822" t="s">
        <v>37</v>
      </c>
      <c r="T822">
        <v>1400000</v>
      </c>
      <c r="V822">
        <v>8.4</v>
      </c>
      <c r="AT822" t="s">
        <v>320</v>
      </c>
      <c r="AU822">
        <v>149</v>
      </c>
      <c r="AV822">
        <v>25809813</v>
      </c>
      <c r="AW822" t="s">
        <v>320</v>
      </c>
      <c r="AX822" t="s">
        <v>19806</v>
      </c>
      <c r="AY822" t="s">
        <v>36</v>
      </c>
      <c r="AZ822" t="s">
        <v>37</v>
      </c>
      <c r="BA822">
        <v>26000000</v>
      </c>
      <c r="BB822">
        <v>1996</v>
      </c>
      <c r="BC822">
        <v>6.9</v>
      </c>
      <c r="BF822">
        <v>44</v>
      </c>
      <c r="BH822" t="s">
        <v>9000</v>
      </c>
      <c r="BI822" t="s">
        <v>17158</v>
      </c>
      <c r="BJ822" t="s">
        <v>36</v>
      </c>
      <c r="BK822" t="s">
        <v>37</v>
      </c>
      <c r="BN822">
        <v>8.4</v>
      </c>
      <c r="CA822" t="s">
        <v>3583</v>
      </c>
      <c r="CB822">
        <v>117</v>
      </c>
      <c r="CC822">
        <v>27550735</v>
      </c>
      <c r="CD822" t="s">
        <v>3585</v>
      </c>
      <c r="CE822" t="s">
        <v>3586</v>
      </c>
      <c r="CF822" t="s">
        <v>36</v>
      </c>
      <c r="CG822" t="s">
        <v>37</v>
      </c>
      <c r="CI822">
        <v>2016</v>
      </c>
      <c r="CJ822">
        <v>6.8</v>
      </c>
      <c r="FV822" t="s">
        <v>15777</v>
      </c>
      <c r="FW822">
        <v>97</v>
      </c>
      <c r="FX822">
        <v>1046166</v>
      </c>
      <c r="FY822" t="s">
        <v>6155</v>
      </c>
      <c r="FZ822" t="s">
        <v>15778</v>
      </c>
      <c r="GA822" t="s">
        <v>36</v>
      </c>
      <c r="GB822" t="s">
        <v>765</v>
      </c>
      <c r="GC822">
        <v>9000000</v>
      </c>
      <c r="GD822">
        <v>2005</v>
      </c>
      <c r="GE822">
        <v>4.2</v>
      </c>
      <c r="HC822" t="s">
        <v>11746</v>
      </c>
      <c r="HD822">
        <v>110</v>
      </c>
      <c r="HE822">
        <v>13998282</v>
      </c>
      <c r="HF822" t="s">
        <v>703</v>
      </c>
      <c r="HG822" t="s">
        <v>11748</v>
      </c>
      <c r="HH822" t="s">
        <v>36</v>
      </c>
      <c r="HI822" t="s">
        <v>37</v>
      </c>
      <c r="HJ822">
        <v>16000000</v>
      </c>
      <c r="HK822">
        <v>2014</v>
      </c>
      <c r="HL822">
        <v>3.1</v>
      </c>
    </row>
    <row r="823" spans="2:220" x14ac:dyDescent="0.2">
      <c r="B823" t="s">
        <v>11924</v>
      </c>
      <c r="C823">
        <v>90</v>
      </c>
      <c r="D823">
        <v>10494494</v>
      </c>
      <c r="E823" t="s">
        <v>11926</v>
      </c>
      <c r="F823" t="s">
        <v>11927</v>
      </c>
      <c r="G823" t="s">
        <v>36</v>
      </c>
      <c r="H823" t="s">
        <v>37</v>
      </c>
      <c r="I823">
        <v>18000000</v>
      </c>
      <c r="J823">
        <v>2013</v>
      </c>
      <c r="K823">
        <v>4.4000000000000004</v>
      </c>
      <c r="M823" t="s">
        <v>5628</v>
      </c>
      <c r="N823">
        <v>93</v>
      </c>
      <c r="P823" t="s">
        <v>1782</v>
      </c>
      <c r="Q823" t="s">
        <v>5629</v>
      </c>
      <c r="R823" t="s">
        <v>36</v>
      </c>
      <c r="S823" t="s">
        <v>37</v>
      </c>
      <c r="T823">
        <v>14000000</v>
      </c>
      <c r="U823">
        <v>1982</v>
      </c>
      <c r="V823">
        <v>7.7</v>
      </c>
      <c r="AT823" t="s">
        <v>5131</v>
      </c>
      <c r="AU823">
        <v>105</v>
      </c>
      <c r="AV823">
        <v>25677801</v>
      </c>
      <c r="AW823" t="s">
        <v>1732</v>
      </c>
      <c r="AX823" t="s">
        <v>10945</v>
      </c>
      <c r="AY823" t="s">
        <v>36</v>
      </c>
      <c r="AZ823" t="s">
        <v>37</v>
      </c>
      <c r="BA823">
        <v>20000000</v>
      </c>
      <c r="BB823">
        <v>2010</v>
      </c>
      <c r="BC823">
        <v>5.8</v>
      </c>
      <c r="BE823" t="s">
        <v>17202</v>
      </c>
      <c r="BF823">
        <v>110</v>
      </c>
      <c r="BH823" t="s">
        <v>17205</v>
      </c>
      <c r="BI823" t="s">
        <v>17206</v>
      </c>
      <c r="BJ823" t="s">
        <v>36</v>
      </c>
      <c r="BK823" t="s">
        <v>55</v>
      </c>
      <c r="BL823">
        <v>6000000</v>
      </c>
      <c r="BM823">
        <v>1979</v>
      </c>
      <c r="BN823">
        <v>7</v>
      </c>
      <c r="CA823" t="s">
        <v>5074</v>
      </c>
      <c r="CB823">
        <v>120</v>
      </c>
      <c r="CC823">
        <v>27545445</v>
      </c>
      <c r="CD823" t="s">
        <v>1723</v>
      </c>
      <c r="CE823" t="s">
        <v>17435</v>
      </c>
      <c r="CF823" t="s">
        <v>36</v>
      </c>
      <c r="CG823" t="s">
        <v>37</v>
      </c>
      <c r="CH823">
        <v>6500000</v>
      </c>
      <c r="CI823">
        <v>1989</v>
      </c>
      <c r="CJ823">
        <v>7.9</v>
      </c>
      <c r="FV823" t="s">
        <v>12921</v>
      </c>
      <c r="FW823">
        <v>97</v>
      </c>
      <c r="FX823">
        <v>1029017</v>
      </c>
      <c r="FY823" t="s">
        <v>436</v>
      </c>
      <c r="FZ823" t="s">
        <v>16919</v>
      </c>
      <c r="GA823" t="s">
        <v>36</v>
      </c>
      <c r="GB823" t="s">
        <v>37</v>
      </c>
      <c r="GC823">
        <v>6500000</v>
      </c>
      <c r="GD823">
        <v>2004</v>
      </c>
      <c r="GE823">
        <v>6.8</v>
      </c>
      <c r="HC823" t="s">
        <v>1742</v>
      </c>
      <c r="HD823">
        <v>109</v>
      </c>
      <c r="HE823">
        <v>13838130</v>
      </c>
      <c r="HF823" t="s">
        <v>698</v>
      </c>
      <c r="HG823" t="s">
        <v>6792</v>
      </c>
      <c r="HH823" t="s">
        <v>36</v>
      </c>
      <c r="HI823" t="s">
        <v>37</v>
      </c>
      <c r="HJ823">
        <v>40000000</v>
      </c>
      <c r="HK823">
        <v>2009</v>
      </c>
      <c r="HL823">
        <v>5.9</v>
      </c>
    </row>
    <row r="824" spans="2:220" x14ac:dyDescent="0.2">
      <c r="B824" t="s">
        <v>6807</v>
      </c>
      <c r="C824">
        <v>83</v>
      </c>
      <c r="D824">
        <v>10431220</v>
      </c>
      <c r="E824" t="s">
        <v>6431</v>
      </c>
      <c r="F824" t="s">
        <v>6808</v>
      </c>
      <c r="G824" t="s">
        <v>36</v>
      </c>
      <c r="H824" t="s">
        <v>37</v>
      </c>
      <c r="I824">
        <v>24000000</v>
      </c>
      <c r="J824">
        <v>1999</v>
      </c>
      <c r="K824">
        <v>4.0999999999999996</v>
      </c>
      <c r="M824" t="s">
        <v>6202</v>
      </c>
      <c r="N824">
        <v>101</v>
      </c>
      <c r="P824" t="s">
        <v>6202</v>
      </c>
      <c r="Q824" t="s">
        <v>6204</v>
      </c>
      <c r="R824" t="s">
        <v>1462</v>
      </c>
      <c r="S824" t="s">
        <v>1463</v>
      </c>
      <c r="U824">
        <v>2015</v>
      </c>
      <c r="V824">
        <v>4.9000000000000004</v>
      </c>
      <c r="AT824" t="s">
        <v>10750</v>
      </c>
      <c r="AU824">
        <v>93</v>
      </c>
      <c r="AV824">
        <v>25675765</v>
      </c>
      <c r="AW824" t="s">
        <v>13819</v>
      </c>
      <c r="AX824" t="s">
        <v>13820</v>
      </c>
      <c r="AY824" t="s">
        <v>36</v>
      </c>
      <c r="AZ824" t="s">
        <v>37</v>
      </c>
      <c r="BA824">
        <v>13000000</v>
      </c>
      <c r="BB824">
        <v>2013</v>
      </c>
      <c r="BC824">
        <v>5.9</v>
      </c>
      <c r="BE824" t="s">
        <v>17263</v>
      </c>
      <c r="BF824">
        <v>85</v>
      </c>
      <c r="BH824" t="s">
        <v>5934</v>
      </c>
      <c r="BI824" t="s">
        <v>17264</v>
      </c>
      <c r="BJ824" t="s">
        <v>36</v>
      </c>
      <c r="BK824" t="s">
        <v>37</v>
      </c>
      <c r="BL824">
        <v>6000000</v>
      </c>
      <c r="BM824">
        <v>2003</v>
      </c>
      <c r="BN824">
        <v>7.2</v>
      </c>
      <c r="CA824" t="s">
        <v>2941</v>
      </c>
      <c r="CB824">
        <v>109</v>
      </c>
      <c r="CC824">
        <v>27515786</v>
      </c>
      <c r="CD824" t="s">
        <v>2466</v>
      </c>
      <c r="CE824" t="s">
        <v>13425</v>
      </c>
      <c r="CF824" t="s">
        <v>36</v>
      </c>
      <c r="CG824" t="s">
        <v>37</v>
      </c>
      <c r="CH824">
        <v>14000000</v>
      </c>
      <c r="CI824">
        <v>1993</v>
      </c>
      <c r="CJ824">
        <v>5.9</v>
      </c>
      <c r="FV824" t="s">
        <v>19468</v>
      </c>
      <c r="FW824">
        <v>99</v>
      </c>
      <c r="FX824">
        <v>1007535</v>
      </c>
      <c r="FY824" t="s">
        <v>9477</v>
      </c>
      <c r="FZ824" t="s">
        <v>19469</v>
      </c>
      <c r="GA824" t="s">
        <v>36</v>
      </c>
      <c r="GB824" t="s">
        <v>37</v>
      </c>
      <c r="GD824">
        <v>2011</v>
      </c>
      <c r="GE824">
        <v>5.7</v>
      </c>
      <c r="HC824" t="s">
        <v>2459</v>
      </c>
      <c r="HD824">
        <v>94</v>
      </c>
      <c r="HE824">
        <v>13801755</v>
      </c>
      <c r="HF824" t="s">
        <v>545</v>
      </c>
      <c r="HG824" t="s">
        <v>11158</v>
      </c>
      <c r="HH824" t="s">
        <v>36</v>
      </c>
      <c r="HI824" t="s">
        <v>37</v>
      </c>
      <c r="HJ824">
        <v>20000000</v>
      </c>
      <c r="HK824">
        <v>1997</v>
      </c>
      <c r="HL824">
        <v>6.6</v>
      </c>
    </row>
    <row r="825" spans="2:220" x14ac:dyDescent="0.2">
      <c r="B825" t="s">
        <v>6811</v>
      </c>
      <c r="C825">
        <v>108</v>
      </c>
      <c r="D825">
        <v>10326062</v>
      </c>
      <c r="E825" t="s">
        <v>4835</v>
      </c>
      <c r="F825" t="s">
        <v>6813</v>
      </c>
      <c r="G825" t="s">
        <v>36</v>
      </c>
      <c r="H825" t="s">
        <v>765</v>
      </c>
      <c r="I825">
        <v>33000000</v>
      </c>
      <c r="J825">
        <v>2009</v>
      </c>
      <c r="K825">
        <v>6.8</v>
      </c>
      <c r="M825" t="s">
        <v>1981</v>
      </c>
      <c r="N825">
        <v>90</v>
      </c>
      <c r="P825" t="s">
        <v>2863</v>
      </c>
      <c r="Q825" t="s">
        <v>6895</v>
      </c>
      <c r="R825" t="s">
        <v>1462</v>
      </c>
      <c r="S825" t="s">
        <v>1463</v>
      </c>
      <c r="T825">
        <v>25000000</v>
      </c>
      <c r="U825">
        <v>2011</v>
      </c>
      <c r="V825">
        <v>6.8</v>
      </c>
      <c r="AT825" t="s">
        <v>9685</v>
      </c>
      <c r="AU825">
        <v>88</v>
      </c>
      <c r="AV825">
        <v>25615792</v>
      </c>
      <c r="AW825" t="s">
        <v>612</v>
      </c>
      <c r="AX825" t="s">
        <v>9688</v>
      </c>
      <c r="AY825" t="s">
        <v>36</v>
      </c>
      <c r="AZ825" t="s">
        <v>37</v>
      </c>
      <c r="BA825">
        <v>25000000</v>
      </c>
      <c r="BB825">
        <v>2009</v>
      </c>
      <c r="BC825">
        <v>3.5</v>
      </c>
      <c r="BE825" t="s">
        <v>17316</v>
      </c>
      <c r="BF825">
        <v>90</v>
      </c>
      <c r="BH825" t="s">
        <v>4052</v>
      </c>
      <c r="BI825" t="s">
        <v>17317</v>
      </c>
      <c r="BJ825" t="s">
        <v>36</v>
      </c>
      <c r="BK825" t="s">
        <v>37</v>
      </c>
      <c r="BL825">
        <v>6000000</v>
      </c>
      <c r="BM825">
        <v>2012</v>
      </c>
      <c r="BN825">
        <v>6.5</v>
      </c>
      <c r="CA825" t="s">
        <v>17013</v>
      </c>
      <c r="CB825">
        <v>106</v>
      </c>
      <c r="CC825">
        <v>27457409</v>
      </c>
      <c r="CD825" t="s">
        <v>5443</v>
      </c>
      <c r="CE825" t="s">
        <v>17014</v>
      </c>
      <c r="CF825" t="s">
        <v>36</v>
      </c>
      <c r="CG825" t="s">
        <v>37</v>
      </c>
      <c r="CH825">
        <v>6000000</v>
      </c>
      <c r="CI825">
        <v>2001</v>
      </c>
      <c r="CJ825">
        <v>6.3</v>
      </c>
      <c r="FV825" t="s">
        <v>19695</v>
      </c>
      <c r="FW825">
        <v>114</v>
      </c>
      <c r="FX825">
        <v>1001437</v>
      </c>
      <c r="FY825" t="s">
        <v>22160</v>
      </c>
      <c r="FZ825" t="s">
        <v>22161</v>
      </c>
      <c r="GA825" t="s">
        <v>36</v>
      </c>
      <c r="GB825" t="s">
        <v>37</v>
      </c>
      <c r="GC825">
        <v>800000</v>
      </c>
      <c r="GD825">
        <v>1993</v>
      </c>
      <c r="GE825">
        <v>7.2</v>
      </c>
      <c r="HC825" t="s">
        <v>7991</v>
      </c>
      <c r="HD825">
        <v>119</v>
      </c>
      <c r="HE825">
        <v>13763130</v>
      </c>
      <c r="HF825" t="s">
        <v>779</v>
      </c>
      <c r="HG825" t="s">
        <v>7992</v>
      </c>
      <c r="HH825" t="s">
        <v>36</v>
      </c>
      <c r="HI825" t="s">
        <v>37</v>
      </c>
      <c r="HJ825">
        <v>32000000</v>
      </c>
      <c r="HK825">
        <v>2010</v>
      </c>
      <c r="HL825">
        <v>6.3</v>
      </c>
    </row>
    <row r="826" spans="2:220" x14ac:dyDescent="0.2">
      <c r="B826" t="s">
        <v>4349</v>
      </c>
      <c r="C826">
        <v>110</v>
      </c>
      <c r="D826">
        <v>10324441</v>
      </c>
      <c r="E826" t="s">
        <v>224</v>
      </c>
      <c r="F826" t="s">
        <v>9930</v>
      </c>
      <c r="G826" t="s">
        <v>36</v>
      </c>
      <c r="H826" t="s">
        <v>37</v>
      </c>
      <c r="I826">
        <v>25000000</v>
      </c>
      <c r="J826">
        <v>2011</v>
      </c>
      <c r="K826">
        <v>5.8</v>
      </c>
      <c r="M826" t="s">
        <v>6989</v>
      </c>
      <c r="N826">
        <v>88</v>
      </c>
      <c r="P826" t="s">
        <v>6991</v>
      </c>
      <c r="Q826" t="s">
        <v>6992</v>
      </c>
      <c r="R826" t="s">
        <v>36</v>
      </c>
      <c r="S826" t="s">
        <v>890</v>
      </c>
      <c r="T826">
        <v>40000000</v>
      </c>
      <c r="U826">
        <v>2014</v>
      </c>
      <c r="V826">
        <v>6.4</v>
      </c>
      <c r="AT826" t="s">
        <v>5928</v>
      </c>
      <c r="AU826">
        <v>92</v>
      </c>
      <c r="AV826">
        <v>25590119</v>
      </c>
      <c r="AW826" t="s">
        <v>9695</v>
      </c>
      <c r="AX826" t="s">
        <v>9696</v>
      </c>
      <c r="AY826" t="s">
        <v>36</v>
      </c>
      <c r="AZ826" t="s">
        <v>368</v>
      </c>
      <c r="BA826">
        <v>21150000</v>
      </c>
      <c r="BB826">
        <v>2001</v>
      </c>
      <c r="BC826">
        <v>4.8</v>
      </c>
      <c r="BE826" t="s">
        <v>10466</v>
      </c>
      <c r="BF826">
        <v>113</v>
      </c>
      <c r="BH826" t="s">
        <v>15514</v>
      </c>
      <c r="BI826" t="s">
        <v>17573</v>
      </c>
      <c r="BJ826" t="s">
        <v>36</v>
      </c>
      <c r="BK826" t="s">
        <v>55</v>
      </c>
      <c r="BL826">
        <v>5000000</v>
      </c>
      <c r="BM826">
        <v>1975</v>
      </c>
      <c r="BN826">
        <v>7.1</v>
      </c>
      <c r="CA826" t="s">
        <v>12874</v>
      </c>
      <c r="CB826">
        <v>124</v>
      </c>
      <c r="CC826">
        <v>27441122</v>
      </c>
      <c r="CD826" t="s">
        <v>1230</v>
      </c>
      <c r="CE826" t="s">
        <v>12875</v>
      </c>
      <c r="CF826" t="s">
        <v>36</v>
      </c>
      <c r="CG826" t="s">
        <v>37</v>
      </c>
      <c r="CH826">
        <v>15000000</v>
      </c>
      <c r="CI826">
        <v>2000</v>
      </c>
      <c r="CJ826">
        <v>7.2</v>
      </c>
      <c r="FV826" t="s">
        <v>16675</v>
      </c>
      <c r="FW826">
        <v>107</v>
      </c>
      <c r="FX826">
        <v>1000000</v>
      </c>
      <c r="FY826" t="s">
        <v>6661</v>
      </c>
      <c r="FZ826" t="s">
        <v>16677</v>
      </c>
      <c r="GA826" t="s">
        <v>36</v>
      </c>
      <c r="GB826" t="s">
        <v>55</v>
      </c>
      <c r="GC826">
        <v>9000000</v>
      </c>
      <c r="GD826">
        <v>1977</v>
      </c>
      <c r="GE826">
        <v>6.3</v>
      </c>
      <c r="HC826" t="s">
        <v>3825</v>
      </c>
      <c r="HD826">
        <v>102</v>
      </c>
      <c r="HE826">
        <v>13750556</v>
      </c>
      <c r="HF826" t="s">
        <v>61</v>
      </c>
      <c r="HG826" t="s">
        <v>3826</v>
      </c>
      <c r="HH826" t="s">
        <v>36</v>
      </c>
      <c r="HI826" t="s">
        <v>37</v>
      </c>
      <c r="HJ826">
        <v>65000000</v>
      </c>
      <c r="HK826">
        <v>2014</v>
      </c>
      <c r="HL826">
        <v>6.5</v>
      </c>
    </row>
    <row r="827" spans="2:220" x14ac:dyDescent="0.2">
      <c r="B827" t="s">
        <v>9160</v>
      </c>
      <c r="C827">
        <v>123</v>
      </c>
      <c r="D827">
        <v>10297897</v>
      </c>
      <c r="E827" t="s">
        <v>658</v>
      </c>
      <c r="F827" t="s">
        <v>9163</v>
      </c>
      <c r="G827" t="s">
        <v>36</v>
      </c>
      <c r="H827" t="s">
        <v>37</v>
      </c>
      <c r="I827">
        <v>27000000</v>
      </c>
      <c r="J827">
        <v>1998</v>
      </c>
      <c r="K827">
        <v>6</v>
      </c>
      <c r="M827" t="s">
        <v>7081</v>
      </c>
      <c r="N827">
        <v>97</v>
      </c>
      <c r="P827" t="s">
        <v>1432</v>
      </c>
      <c r="Q827" t="s">
        <v>7084</v>
      </c>
      <c r="R827" t="s">
        <v>36</v>
      </c>
      <c r="S827" t="s">
        <v>7088</v>
      </c>
      <c r="T827">
        <v>38000000</v>
      </c>
      <c r="U827">
        <v>2007</v>
      </c>
      <c r="V827">
        <v>4.8</v>
      </c>
      <c r="AT827" t="s">
        <v>10957</v>
      </c>
      <c r="AU827">
        <v>99</v>
      </c>
      <c r="AV827">
        <v>25584685</v>
      </c>
      <c r="AW827" t="s">
        <v>10959</v>
      </c>
      <c r="AX827" t="s">
        <v>10960</v>
      </c>
      <c r="AY827" t="s">
        <v>36</v>
      </c>
      <c r="AZ827" t="s">
        <v>37</v>
      </c>
      <c r="BA827">
        <v>20000000</v>
      </c>
      <c r="BB827">
        <v>2007</v>
      </c>
      <c r="BC827">
        <v>5.9</v>
      </c>
      <c r="BE827" t="s">
        <v>17690</v>
      </c>
      <c r="BF827">
        <v>99</v>
      </c>
      <c r="BH827" t="s">
        <v>1782</v>
      </c>
      <c r="BI827" t="s">
        <v>17692</v>
      </c>
      <c r="BJ827" t="s">
        <v>36</v>
      </c>
      <c r="BK827" t="s">
        <v>37</v>
      </c>
      <c r="BL827">
        <v>5000000</v>
      </c>
      <c r="BM827">
        <v>1981</v>
      </c>
      <c r="BN827">
        <v>6.4</v>
      </c>
      <c r="CA827" t="s">
        <v>13452</v>
      </c>
      <c r="CB827">
        <v>109</v>
      </c>
      <c r="CC827">
        <v>27362712</v>
      </c>
      <c r="CD827" t="s">
        <v>2813</v>
      </c>
      <c r="CE827" t="s">
        <v>16006</v>
      </c>
      <c r="CF827" t="s">
        <v>36</v>
      </c>
      <c r="CG827" t="s">
        <v>37</v>
      </c>
      <c r="CH827">
        <v>8000000</v>
      </c>
      <c r="CI827">
        <v>2002</v>
      </c>
      <c r="CJ827">
        <v>6.5</v>
      </c>
      <c r="FV827" t="s">
        <v>19748</v>
      </c>
      <c r="FW827">
        <v>86</v>
      </c>
      <c r="FX827">
        <v>992238</v>
      </c>
      <c r="FY827" t="s">
        <v>2282</v>
      </c>
      <c r="FZ827" t="s">
        <v>20794</v>
      </c>
      <c r="GA827" t="s">
        <v>36</v>
      </c>
      <c r="GB827" t="s">
        <v>55</v>
      </c>
      <c r="GC827">
        <v>1700000</v>
      </c>
      <c r="GD827">
        <v>2004</v>
      </c>
      <c r="GE827">
        <v>6.8</v>
      </c>
      <c r="HC827" t="s">
        <v>4529</v>
      </c>
      <c r="HD827">
        <v>96</v>
      </c>
      <c r="HE827">
        <v>13630226</v>
      </c>
      <c r="HF827" t="s">
        <v>333</v>
      </c>
      <c r="HG827" t="s">
        <v>11175</v>
      </c>
      <c r="HH827" t="s">
        <v>36</v>
      </c>
      <c r="HI827" t="s">
        <v>37</v>
      </c>
      <c r="HJ827">
        <v>20000000</v>
      </c>
      <c r="HK827">
        <v>2009</v>
      </c>
      <c r="HL827">
        <v>6.2</v>
      </c>
    </row>
    <row r="828" spans="2:220" x14ac:dyDescent="0.2">
      <c r="B828" t="s">
        <v>16090</v>
      </c>
      <c r="C828">
        <v>138</v>
      </c>
      <c r="D828">
        <v>10269307</v>
      </c>
      <c r="E828" t="s">
        <v>4835</v>
      </c>
      <c r="F828" t="s">
        <v>16091</v>
      </c>
      <c r="G828" t="s">
        <v>36</v>
      </c>
      <c r="H828" t="s">
        <v>37</v>
      </c>
      <c r="I828">
        <v>8000000</v>
      </c>
      <c r="J828">
        <v>2009</v>
      </c>
      <c r="K828">
        <v>6.3</v>
      </c>
      <c r="M828" t="s">
        <v>7162</v>
      </c>
      <c r="N828">
        <v>115</v>
      </c>
      <c r="P828" t="s">
        <v>7163</v>
      </c>
      <c r="Q828" t="s">
        <v>7164</v>
      </c>
      <c r="R828" t="s">
        <v>5639</v>
      </c>
      <c r="S828" t="s">
        <v>7168</v>
      </c>
      <c r="T828">
        <v>29500000</v>
      </c>
      <c r="U828">
        <v>2009</v>
      </c>
      <c r="V828">
        <v>5.3</v>
      </c>
      <c r="AT828" t="s">
        <v>12991</v>
      </c>
      <c r="AU828">
        <v>82</v>
      </c>
      <c r="AV828">
        <v>25571351</v>
      </c>
      <c r="AW828" t="s">
        <v>12995</v>
      </c>
      <c r="AX828" t="s">
        <v>13421</v>
      </c>
      <c r="AY828" t="s">
        <v>36</v>
      </c>
      <c r="AZ828" t="s">
        <v>37</v>
      </c>
      <c r="BA828">
        <v>14000000</v>
      </c>
      <c r="BB828">
        <v>2002</v>
      </c>
      <c r="BC828">
        <v>6.6</v>
      </c>
      <c r="BE828" t="s">
        <v>18028</v>
      </c>
      <c r="BF828">
        <v>92</v>
      </c>
      <c r="BH828" t="s">
        <v>1236</v>
      </c>
      <c r="BI828" t="s">
        <v>18031</v>
      </c>
      <c r="BJ828" t="s">
        <v>36</v>
      </c>
      <c r="BK828" t="s">
        <v>55</v>
      </c>
      <c r="BL828">
        <v>2500000</v>
      </c>
      <c r="BM828">
        <v>2008</v>
      </c>
      <c r="BN828">
        <v>6.2</v>
      </c>
      <c r="CA828" t="s">
        <v>7642</v>
      </c>
      <c r="CB828">
        <v>117</v>
      </c>
      <c r="CC828">
        <v>27296514</v>
      </c>
      <c r="CD828" t="s">
        <v>658</v>
      </c>
      <c r="CE828" t="s">
        <v>17600</v>
      </c>
      <c r="CF828" t="s">
        <v>36</v>
      </c>
      <c r="CG828" t="s">
        <v>37</v>
      </c>
      <c r="CH828">
        <v>5000000</v>
      </c>
      <c r="CI828">
        <v>2013</v>
      </c>
      <c r="CJ828">
        <v>8</v>
      </c>
      <c r="FV828" t="s">
        <v>16795</v>
      </c>
      <c r="FW828">
        <v>125</v>
      </c>
      <c r="FX828">
        <v>927107</v>
      </c>
      <c r="FY828" t="s">
        <v>16797</v>
      </c>
      <c r="FZ828" t="s">
        <v>16798</v>
      </c>
      <c r="GA828" t="s">
        <v>8729</v>
      </c>
      <c r="GB828" t="s">
        <v>765</v>
      </c>
      <c r="GC828">
        <v>15000000</v>
      </c>
      <c r="GD828">
        <v>1999</v>
      </c>
      <c r="GE828">
        <v>7.3</v>
      </c>
      <c r="HC828" t="s">
        <v>11914</v>
      </c>
      <c r="HD828">
        <v>109</v>
      </c>
      <c r="HE828">
        <v>13491653</v>
      </c>
      <c r="HF828" t="s">
        <v>102</v>
      </c>
      <c r="HG828" t="s">
        <v>11915</v>
      </c>
      <c r="HH828" t="s">
        <v>36</v>
      </c>
      <c r="HI828" t="s">
        <v>37</v>
      </c>
      <c r="HJ828">
        <v>18000000</v>
      </c>
      <c r="HK828">
        <v>2001</v>
      </c>
      <c r="HL828">
        <v>6.1</v>
      </c>
    </row>
    <row r="829" spans="2:220" x14ac:dyDescent="0.2">
      <c r="B829" t="s">
        <v>1685</v>
      </c>
      <c r="C829">
        <v>101</v>
      </c>
      <c r="D829">
        <v>10268846</v>
      </c>
      <c r="E829" t="s">
        <v>2199</v>
      </c>
      <c r="F829" t="s">
        <v>7648</v>
      </c>
      <c r="G829" t="s">
        <v>36</v>
      </c>
      <c r="H829" t="s">
        <v>37</v>
      </c>
      <c r="I829">
        <v>35000000</v>
      </c>
      <c r="J829">
        <v>2009</v>
      </c>
      <c r="K829">
        <v>5.5</v>
      </c>
      <c r="M829" t="s">
        <v>7502</v>
      </c>
      <c r="N829">
        <v>111</v>
      </c>
      <c r="P829" t="s">
        <v>762</v>
      </c>
      <c r="Q829" t="s">
        <v>7503</v>
      </c>
      <c r="R829" t="s">
        <v>36</v>
      </c>
      <c r="S829" t="s">
        <v>55</v>
      </c>
      <c r="T829">
        <v>20000000</v>
      </c>
      <c r="U829">
        <v>1980</v>
      </c>
      <c r="V829">
        <v>6.4</v>
      </c>
      <c r="AT829" t="s">
        <v>4552</v>
      </c>
      <c r="AU829">
        <v>95</v>
      </c>
      <c r="AV829">
        <v>25482931</v>
      </c>
      <c r="AW829" t="s">
        <v>5263</v>
      </c>
      <c r="AX829" t="s">
        <v>13430</v>
      </c>
      <c r="AY829" t="s">
        <v>36</v>
      </c>
      <c r="AZ829" t="s">
        <v>37</v>
      </c>
      <c r="BA829">
        <v>14000000</v>
      </c>
      <c r="BB829">
        <v>2002</v>
      </c>
      <c r="BC829">
        <v>5.7</v>
      </c>
      <c r="BF829">
        <v>44</v>
      </c>
      <c r="BH829" t="s">
        <v>13151</v>
      </c>
      <c r="BI829" t="s">
        <v>18048</v>
      </c>
      <c r="BJ829" t="s">
        <v>36</v>
      </c>
      <c r="BK829" t="s">
        <v>37</v>
      </c>
      <c r="BN829">
        <v>8.4</v>
      </c>
      <c r="CA829" t="s">
        <v>14121</v>
      </c>
      <c r="CB829">
        <v>89</v>
      </c>
      <c r="CC829">
        <v>27281507</v>
      </c>
      <c r="CD829" t="s">
        <v>7380</v>
      </c>
      <c r="CE829" t="s">
        <v>14124</v>
      </c>
      <c r="CF829" t="s">
        <v>36</v>
      </c>
      <c r="CG829" t="s">
        <v>37</v>
      </c>
      <c r="CH829">
        <v>12000000</v>
      </c>
      <c r="CI829">
        <v>1992</v>
      </c>
      <c r="CJ829">
        <v>7.7</v>
      </c>
      <c r="FV829" t="s">
        <v>23172</v>
      </c>
      <c r="FW829">
        <v>100</v>
      </c>
      <c r="FX829">
        <v>902835</v>
      </c>
      <c r="FY829" t="s">
        <v>23174</v>
      </c>
      <c r="FZ829" t="s">
        <v>23175</v>
      </c>
      <c r="GA829" t="s">
        <v>36</v>
      </c>
      <c r="GB829" t="s">
        <v>37</v>
      </c>
      <c r="GC829">
        <v>250000</v>
      </c>
      <c r="GD829">
        <v>2001</v>
      </c>
      <c r="GE829">
        <v>6.7</v>
      </c>
      <c r="HC829" t="s">
        <v>17724</v>
      </c>
      <c r="HD829">
        <v>82</v>
      </c>
      <c r="HE829">
        <v>13350177</v>
      </c>
      <c r="HF829" t="s">
        <v>12126</v>
      </c>
      <c r="HG829" t="s">
        <v>17726</v>
      </c>
      <c r="HH829" t="s">
        <v>36</v>
      </c>
      <c r="HI829" t="s">
        <v>37</v>
      </c>
      <c r="HJ829">
        <v>5000000</v>
      </c>
      <c r="HK829">
        <v>2008</v>
      </c>
      <c r="HL829">
        <v>3.8</v>
      </c>
    </row>
    <row r="830" spans="2:220" x14ac:dyDescent="0.2">
      <c r="B830" t="s">
        <v>4421</v>
      </c>
      <c r="C830">
        <v>132</v>
      </c>
      <c r="D830">
        <v>10166502</v>
      </c>
      <c r="E830" t="s">
        <v>78</v>
      </c>
      <c r="F830" t="s">
        <v>4423</v>
      </c>
      <c r="G830" t="s">
        <v>4427</v>
      </c>
      <c r="H830" t="s">
        <v>37</v>
      </c>
      <c r="I830">
        <v>80000000</v>
      </c>
      <c r="J830">
        <v>2005</v>
      </c>
      <c r="K830">
        <v>6.7</v>
      </c>
      <c r="M830" t="s">
        <v>7615</v>
      </c>
      <c r="N830">
        <v>116</v>
      </c>
      <c r="P830" t="s">
        <v>226</v>
      </c>
      <c r="Q830" t="s">
        <v>7616</v>
      </c>
      <c r="R830" t="s">
        <v>36</v>
      </c>
      <c r="S830" t="s">
        <v>55</v>
      </c>
      <c r="T830">
        <v>27000000</v>
      </c>
      <c r="U830">
        <v>1983</v>
      </c>
      <c r="V830">
        <v>6</v>
      </c>
      <c r="AT830" t="s">
        <v>10442</v>
      </c>
      <c r="AU830">
        <v>100</v>
      </c>
      <c r="AV830">
        <v>25339117</v>
      </c>
      <c r="AW830" t="s">
        <v>2640</v>
      </c>
      <c r="AX830" t="s">
        <v>14923</v>
      </c>
      <c r="AY830" t="s">
        <v>36</v>
      </c>
      <c r="AZ830" t="s">
        <v>37</v>
      </c>
      <c r="BA830">
        <v>10000000</v>
      </c>
      <c r="BB830">
        <v>1998</v>
      </c>
      <c r="BC830">
        <v>6.5</v>
      </c>
      <c r="BE830" t="s">
        <v>15160</v>
      </c>
      <c r="BF830">
        <v>87</v>
      </c>
      <c r="BH830" t="s">
        <v>1746</v>
      </c>
      <c r="BI830" t="s">
        <v>18064</v>
      </c>
      <c r="BJ830" t="s">
        <v>36</v>
      </c>
      <c r="BK830" t="s">
        <v>37</v>
      </c>
      <c r="BL830">
        <v>5000000</v>
      </c>
      <c r="BM830">
        <v>2011</v>
      </c>
      <c r="BN830">
        <v>5.5</v>
      </c>
      <c r="CA830" t="s">
        <v>5645</v>
      </c>
      <c r="CB830">
        <v>113</v>
      </c>
      <c r="CC830">
        <v>27277055</v>
      </c>
      <c r="CD830" t="s">
        <v>7565</v>
      </c>
      <c r="CE830" t="s">
        <v>10926</v>
      </c>
      <c r="CF830" t="s">
        <v>36</v>
      </c>
      <c r="CG830" t="s">
        <v>55</v>
      </c>
      <c r="CH830">
        <v>20000000</v>
      </c>
      <c r="CI830">
        <v>2000</v>
      </c>
      <c r="CJ830">
        <v>7.6</v>
      </c>
      <c r="FV830" t="s">
        <v>8970</v>
      </c>
      <c r="FW830">
        <v>115</v>
      </c>
      <c r="FX830">
        <v>882710</v>
      </c>
      <c r="FY830" t="s">
        <v>774</v>
      </c>
      <c r="FZ830" t="s">
        <v>11426</v>
      </c>
      <c r="GA830" t="s">
        <v>36</v>
      </c>
      <c r="GB830" t="s">
        <v>37</v>
      </c>
      <c r="GC830">
        <v>24000000</v>
      </c>
      <c r="GD830">
        <v>2000</v>
      </c>
      <c r="GE830">
        <v>6.4</v>
      </c>
      <c r="HC830" t="s">
        <v>6811</v>
      </c>
      <c r="HD830">
        <v>109</v>
      </c>
      <c r="HE830">
        <v>13248477</v>
      </c>
      <c r="HF830" t="s">
        <v>652</v>
      </c>
      <c r="HG830" t="s">
        <v>9166</v>
      </c>
      <c r="HH830" t="s">
        <v>36</v>
      </c>
      <c r="HI830" t="s">
        <v>37</v>
      </c>
      <c r="HJ830">
        <v>27000000</v>
      </c>
      <c r="HK830">
        <v>2009</v>
      </c>
      <c r="HL830">
        <v>6.2</v>
      </c>
    </row>
    <row r="831" spans="2:220" x14ac:dyDescent="0.2">
      <c r="B831" t="s">
        <v>855</v>
      </c>
      <c r="C831">
        <v>137</v>
      </c>
      <c r="D831">
        <v>10161099</v>
      </c>
      <c r="E831" t="s">
        <v>762</v>
      </c>
      <c r="F831" t="s">
        <v>15672</v>
      </c>
      <c r="G831" t="s">
        <v>36</v>
      </c>
      <c r="H831" t="s">
        <v>55</v>
      </c>
      <c r="I831">
        <v>9000000</v>
      </c>
      <c r="J831">
        <v>1989</v>
      </c>
      <c r="K831">
        <v>7.7</v>
      </c>
      <c r="M831" t="s">
        <v>574</v>
      </c>
      <c r="N831">
        <v>109</v>
      </c>
      <c r="P831" t="s">
        <v>577</v>
      </c>
      <c r="Q831" t="s">
        <v>578</v>
      </c>
      <c r="R831" t="s">
        <v>36</v>
      </c>
      <c r="S831" t="s">
        <v>582</v>
      </c>
      <c r="U831">
        <v>2015</v>
      </c>
      <c r="V831">
        <v>4.5</v>
      </c>
      <c r="AT831" t="s">
        <v>7225</v>
      </c>
      <c r="AU831">
        <v>102</v>
      </c>
      <c r="AV831">
        <v>25277561</v>
      </c>
      <c r="AW831" t="s">
        <v>980</v>
      </c>
      <c r="AX831" t="s">
        <v>14145</v>
      </c>
      <c r="AY831" t="s">
        <v>36</v>
      </c>
      <c r="AZ831" t="s">
        <v>37</v>
      </c>
      <c r="BA831">
        <v>12000000</v>
      </c>
      <c r="BB831">
        <v>2014</v>
      </c>
      <c r="BC831">
        <v>6.5</v>
      </c>
      <c r="BE831" t="s">
        <v>18143</v>
      </c>
      <c r="BF831">
        <v>82</v>
      </c>
      <c r="BH831" t="s">
        <v>9030</v>
      </c>
      <c r="BI831" t="s">
        <v>18144</v>
      </c>
      <c r="BJ831" t="s">
        <v>36</v>
      </c>
      <c r="BK831" t="s">
        <v>37</v>
      </c>
      <c r="BL831">
        <v>5000000</v>
      </c>
      <c r="BM831">
        <v>2014</v>
      </c>
      <c r="BN831">
        <v>5.4</v>
      </c>
      <c r="CA831" t="s">
        <v>9063</v>
      </c>
      <c r="CB831">
        <v>161</v>
      </c>
      <c r="CC831">
        <v>27200000</v>
      </c>
      <c r="CD831" t="s">
        <v>17194</v>
      </c>
      <c r="CE831" t="s">
        <v>19246</v>
      </c>
      <c r="CF831" t="s">
        <v>36</v>
      </c>
      <c r="CG831" t="s">
        <v>55</v>
      </c>
      <c r="CH831">
        <v>3000000</v>
      </c>
      <c r="CI831">
        <v>1957</v>
      </c>
      <c r="CJ831">
        <v>8.1999999999999993</v>
      </c>
      <c r="FV831" t="s">
        <v>6866</v>
      </c>
      <c r="FW831">
        <v>101</v>
      </c>
      <c r="FX831">
        <v>876671</v>
      </c>
      <c r="FY831" t="s">
        <v>6869</v>
      </c>
      <c r="FZ831" t="s">
        <v>6870</v>
      </c>
      <c r="GA831" t="s">
        <v>36</v>
      </c>
      <c r="GB831" t="s">
        <v>37</v>
      </c>
      <c r="GC831">
        <v>25000000</v>
      </c>
      <c r="GD831">
        <v>2007</v>
      </c>
      <c r="GE831">
        <v>6.9</v>
      </c>
      <c r="HC831" t="s">
        <v>6786</v>
      </c>
      <c r="HD831">
        <v>101</v>
      </c>
      <c r="HE831">
        <v>13208023</v>
      </c>
      <c r="HF831" t="s">
        <v>2266</v>
      </c>
      <c r="HG831" t="s">
        <v>6789</v>
      </c>
      <c r="HH831" t="s">
        <v>36</v>
      </c>
      <c r="HI831" t="s">
        <v>55</v>
      </c>
      <c r="HJ831">
        <v>42000000</v>
      </c>
      <c r="HK831">
        <v>2002</v>
      </c>
      <c r="HL831">
        <v>3.3</v>
      </c>
    </row>
    <row r="832" spans="2:220" x14ac:dyDescent="0.2">
      <c r="B832" t="s">
        <v>1737</v>
      </c>
      <c r="C832">
        <v>127</v>
      </c>
      <c r="D832">
        <v>10137232</v>
      </c>
      <c r="E832" t="s">
        <v>5450</v>
      </c>
      <c r="F832" t="s">
        <v>5451</v>
      </c>
      <c r="G832" t="s">
        <v>36</v>
      </c>
      <c r="H832" t="s">
        <v>1463</v>
      </c>
      <c r="I832">
        <v>50000000</v>
      </c>
      <c r="J832">
        <v>2005</v>
      </c>
      <c r="K832">
        <v>6</v>
      </c>
      <c r="M832" t="s">
        <v>8020</v>
      </c>
      <c r="N832">
        <v>93</v>
      </c>
      <c r="P832" t="s">
        <v>2043</v>
      </c>
      <c r="Q832" t="s">
        <v>8023</v>
      </c>
      <c r="R832" t="s">
        <v>36</v>
      </c>
      <c r="S832" t="s">
        <v>37</v>
      </c>
      <c r="T832">
        <v>32000000</v>
      </c>
      <c r="U832">
        <v>2004</v>
      </c>
      <c r="V832">
        <v>5.7</v>
      </c>
      <c r="AT832" t="s">
        <v>7132</v>
      </c>
      <c r="AU832">
        <v>102</v>
      </c>
      <c r="AV832">
        <v>25266129</v>
      </c>
      <c r="AW832" t="s">
        <v>1145</v>
      </c>
      <c r="AX832" t="s">
        <v>7507</v>
      </c>
      <c r="AY832" t="s">
        <v>36</v>
      </c>
      <c r="AZ832" t="s">
        <v>37</v>
      </c>
      <c r="BA832">
        <v>35000000</v>
      </c>
      <c r="BB832">
        <v>2004</v>
      </c>
      <c r="BC832">
        <v>6.2</v>
      </c>
      <c r="BF832">
        <v>43</v>
      </c>
      <c r="BH832" t="s">
        <v>927</v>
      </c>
      <c r="BI832" t="s">
        <v>18235</v>
      </c>
      <c r="BJ832" t="s">
        <v>36</v>
      </c>
      <c r="BK832" t="s">
        <v>37</v>
      </c>
      <c r="BN832">
        <v>7.7</v>
      </c>
      <c r="CA832" t="s">
        <v>3096</v>
      </c>
      <c r="CB832">
        <v>132</v>
      </c>
      <c r="CC832">
        <v>27154426</v>
      </c>
      <c r="CD832" t="s">
        <v>250</v>
      </c>
      <c r="CE832" t="s">
        <v>12250</v>
      </c>
      <c r="CF832" t="s">
        <v>36</v>
      </c>
      <c r="CG832" t="s">
        <v>37</v>
      </c>
      <c r="CH832">
        <v>17000000</v>
      </c>
      <c r="CI832">
        <v>2009</v>
      </c>
      <c r="CJ832">
        <v>6.7</v>
      </c>
      <c r="FV832" t="s">
        <v>16401</v>
      </c>
      <c r="FW832">
        <v>153</v>
      </c>
      <c r="FX832">
        <v>872643</v>
      </c>
      <c r="FY832" t="s">
        <v>16403</v>
      </c>
      <c r="FZ832" t="s">
        <v>16404</v>
      </c>
      <c r="GA832" t="s">
        <v>5609</v>
      </c>
      <c r="GB832" t="s">
        <v>37</v>
      </c>
      <c r="GC832">
        <v>6000000</v>
      </c>
      <c r="GD832">
        <v>2007</v>
      </c>
      <c r="GE832">
        <v>5.4</v>
      </c>
      <c r="HC832" t="s">
        <v>9794</v>
      </c>
      <c r="HD832">
        <v>100</v>
      </c>
      <c r="HE832">
        <v>13103828</v>
      </c>
      <c r="HF832" t="s">
        <v>658</v>
      </c>
      <c r="HG832" t="s">
        <v>14606</v>
      </c>
      <c r="HH832" t="s">
        <v>36</v>
      </c>
      <c r="HI832" t="s">
        <v>37</v>
      </c>
      <c r="HJ832">
        <v>11000000</v>
      </c>
      <c r="HK832">
        <v>2001</v>
      </c>
      <c r="HL832">
        <v>7.3</v>
      </c>
    </row>
    <row r="833" spans="2:220" x14ac:dyDescent="0.2">
      <c r="B833" t="s">
        <v>7655</v>
      </c>
      <c r="C833">
        <v>91</v>
      </c>
      <c r="D833">
        <v>10076136</v>
      </c>
      <c r="E833" t="s">
        <v>7657</v>
      </c>
      <c r="F833" t="s">
        <v>7658</v>
      </c>
      <c r="G833" t="s">
        <v>36</v>
      </c>
      <c r="H833" t="s">
        <v>7662</v>
      </c>
      <c r="I833">
        <v>35000000</v>
      </c>
      <c r="J833">
        <v>1998</v>
      </c>
      <c r="K833">
        <v>4.8</v>
      </c>
      <c r="M833" t="s">
        <v>8745</v>
      </c>
      <c r="N833">
        <v>85</v>
      </c>
      <c r="P833" t="s">
        <v>8747</v>
      </c>
      <c r="Q833" t="s">
        <v>8748</v>
      </c>
      <c r="R833" t="s">
        <v>5639</v>
      </c>
      <c r="S833" t="s">
        <v>7168</v>
      </c>
      <c r="T833">
        <v>30000000</v>
      </c>
      <c r="U833">
        <v>2015</v>
      </c>
      <c r="V833">
        <v>4.0999999999999996</v>
      </c>
      <c r="AT833" t="s">
        <v>5909</v>
      </c>
      <c r="AU833">
        <v>86</v>
      </c>
      <c r="AV833">
        <v>25200412</v>
      </c>
      <c r="AW833" t="s">
        <v>5912</v>
      </c>
      <c r="AX833" t="s">
        <v>5913</v>
      </c>
      <c r="AY833" t="s">
        <v>36</v>
      </c>
      <c r="AZ833" t="s">
        <v>37</v>
      </c>
      <c r="BA833">
        <v>45000000</v>
      </c>
      <c r="BB833">
        <v>2009</v>
      </c>
      <c r="BC833">
        <v>5.4</v>
      </c>
      <c r="BF833">
        <v>60</v>
      </c>
      <c r="BH833" t="s">
        <v>2727</v>
      </c>
      <c r="BI833" t="s">
        <v>18402</v>
      </c>
      <c r="BJ833" t="s">
        <v>36</v>
      </c>
      <c r="BK833" t="s">
        <v>37</v>
      </c>
      <c r="BN833">
        <v>8.1</v>
      </c>
      <c r="CA833" t="s">
        <v>1845</v>
      </c>
      <c r="CB833">
        <v>172</v>
      </c>
      <c r="CC833">
        <v>27098580</v>
      </c>
      <c r="CD833" t="s">
        <v>320</v>
      </c>
      <c r="CE833" t="s">
        <v>1848</v>
      </c>
      <c r="CF833" t="s">
        <v>36</v>
      </c>
      <c r="CG833" t="s">
        <v>765</v>
      </c>
      <c r="CH833">
        <v>102000000</v>
      </c>
      <c r="CI833">
        <v>2012</v>
      </c>
      <c r="CJ833">
        <v>7.5</v>
      </c>
      <c r="FV833" t="s">
        <v>6975</v>
      </c>
      <c r="FW833">
        <v>95</v>
      </c>
      <c r="FX833">
        <v>866778</v>
      </c>
      <c r="FY833" t="s">
        <v>839</v>
      </c>
      <c r="FZ833" t="s">
        <v>15285</v>
      </c>
      <c r="GA833" t="s">
        <v>36</v>
      </c>
      <c r="GB833" t="s">
        <v>3857</v>
      </c>
      <c r="GC833">
        <v>10000000</v>
      </c>
      <c r="GD833">
        <v>2007</v>
      </c>
      <c r="GE833">
        <v>6.7</v>
      </c>
      <c r="HC833" t="s">
        <v>5365</v>
      </c>
      <c r="HD833">
        <v>93</v>
      </c>
      <c r="HE833">
        <v>13008928</v>
      </c>
      <c r="HF833" t="s">
        <v>18483</v>
      </c>
      <c r="HG833" t="s">
        <v>18484</v>
      </c>
      <c r="HH833" t="s">
        <v>36</v>
      </c>
      <c r="HI833" t="s">
        <v>37</v>
      </c>
      <c r="HJ833">
        <v>4000000</v>
      </c>
      <c r="HK833">
        <v>1988</v>
      </c>
      <c r="HL833">
        <v>7.3</v>
      </c>
    </row>
    <row r="834" spans="2:220" x14ac:dyDescent="0.2">
      <c r="B834" t="s">
        <v>21556</v>
      </c>
      <c r="C834">
        <v>99</v>
      </c>
      <c r="D834">
        <v>10037390</v>
      </c>
      <c r="E834" t="s">
        <v>21558</v>
      </c>
      <c r="F834" t="s">
        <v>21559</v>
      </c>
      <c r="G834" t="s">
        <v>674</v>
      </c>
      <c r="H834" t="s">
        <v>675</v>
      </c>
      <c r="I834">
        <v>1000000000</v>
      </c>
      <c r="J834">
        <v>1999</v>
      </c>
      <c r="K834">
        <v>6</v>
      </c>
      <c r="M834" t="s">
        <v>8757</v>
      </c>
      <c r="N834">
        <v>89</v>
      </c>
      <c r="P834" t="s">
        <v>78</v>
      </c>
      <c r="Q834" t="s">
        <v>8759</v>
      </c>
      <c r="R834" t="s">
        <v>36</v>
      </c>
      <c r="S834" t="s">
        <v>37</v>
      </c>
      <c r="T834">
        <v>19000000</v>
      </c>
      <c r="U834">
        <v>2016</v>
      </c>
      <c r="V834">
        <v>7.5</v>
      </c>
      <c r="AT834" t="s">
        <v>10120</v>
      </c>
      <c r="AU834">
        <v>110</v>
      </c>
      <c r="AV834">
        <v>25167270</v>
      </c>
      <c r="AW834" t="s">
        <v>464</v>
      </c>
      <c r="AX834" t="s">
        <v>10121</v>
      </c>
      <c r="AY834" t="s">
        <v>36</v>
      </c>
      <c r="AZ834" t="s">
        <v>765</v>
      </c>
      <c r="BA834">
        <v>24000000</v>
      </c>
      <c r="BB834">
        <v>2000</v>
      </c>
      <c r="BC834">
        <v>6.3</v>
      </c>
      <c r="BE834" t="s">
        <v>7132</v>
      </c>
      <c r="BF834">
        <v>88</v>
      </c>
      <c r="BH834" t="s">
        <v>18594</v>
      </c>
      <c r="BI834" t="s">
        <v>18595</v>
      </c>
      <c r="BJ834" t="s">
        <v>36</v>
      </c>
      <c r="BK834" t="s">
        <v>37</v>
      </c>
      <c r="BL834">
        <v>4000000</v>
      </c>
      <c r="BM834">
        <v>2011</v>
      </c>
      <c r="BN834">
        <v>6.2</v>
      </c>
      <c r="CA834" t="s">
        <v>6765</v>
      </c>
      <c r="CB834">
        <v>91</v>
      </c>
      <c r="CC834">
        <v>27087695</v>
      </c>
      <c r="CD834" t="s">
        <v>3879</v>
      </c>
      <c r="CE834" t="s">
        <v>12443</v>
      </c>
      <c r="CF834" t="s">
        <v>36</v>
      </c>
      <c r="CG834" t="s">
        <v>37</v>
      </c>
      <c r="CH834">
        <v>17700000</v>
      </c>
      <c r="CI834">
        <v>2001</v>
      </c>
      <c r="CJ834">
        <v>5.9</v>
      </c>
      <c r="FV834" t="s">
        <v>2732</v>
      </c>
      <c r="FW834">
        <v>117</v>
      </c>
      <c r="FX834">
        <v>821997</v>
      </c>
      <c r="FY834" t="s">
        <v>2533</v>
      </c>
      <c r="FZ834" t="s">
        <v>2733</v>
      </c>
      <c r="GA834" t="s">
        <v>36</v>
      </c>
      <c r="GB834" t="s">
        <v>37</v>
      </c>
      <c r="GD834">
        <v>1997</v>
      </c>
      <c r="GE834">
        <v>7</v>
      </c>
      <c r="HC834" t="s">
        <v>1196</v>
      </c>
      <c r="HD834">
        <v>101</v>
      </c>
      <c r="HE834">
        <v>12987647</v>
      </c>
      <c r="HF834" t="s">
        <v>498</v>
      </c>
      <c r="HG834" t="s">
        <v>11189</v>
      </c>
      <c r="HH834" t="s">
        <v>36</v>
      </c>
      <c r="HI834" t="s">
        <v>55</v>
      </c>
      <c r="HJ834">
        <v>30000000</v>
      </c>
      <c r="HK834">
        <v>2002</v>
      </c>
      <c r="HL834">
        <v>7.1</v>
      </c>
    </row>
    <row r="835" spans="2:220" x14ac:dyDescent="0.2">
      <c r="B835" t="s">
        <v>19288</v>
      </c>
      <c r="C835">
        <v>84</v>
      </c>
      <c r="D835">
        <v>10017041</v>
      </c>
      <c r="E835" t="s">
        <v>5948</v>
      </c>
      <c r="F835" t="s">
        <v>19289</v>
      </c>
      <c r="G835" t="s">
        <v>36</v>
      </c>
      <c r="H835" t="s">
        <v>37</v>
      </c>
      <c r="I835">
        <v>3000000</v>
      </c>
      <c r="J835">
        <v>2009</v>
      </c>
      <c r="K835">
        <v>5.9</v>
      </c>
      <c r="N835">
        <v>42</v>
      </c>
      <c r="P835" t="s">
        <v>8776</v>
      </c>
      <c r="Q835" t="s">
        <v>8777</v>
      </c>
      <c r="R835" t="s">
        <v>36</v>
      </c>
      <c r="S835" t="s">
        <v>37</v>
      </c>
      <c r="V835">
        <v>7.6</v>
      </c>
      <c r="AT835" t="s">
        <v>10989</v>
      </c>
      <c r="AU835">
        <v>90</v>
      </c>
      <c r="AV835">
        <v>25077977</v>
      </c>
      <c r="AW835" t="s">
        <v>2189</v>
      </c>
      <c r="AX835" t="s">
        <v>10990</v>
      </c>
      <c r="AY835" t="s">
        <v>36</v>
      </c>
      <c r="AZ835" t="s">
        <v>37</v>
      </c>
      <c r="BA835">
        <v>20000000</v>
      </c>
      <c r="BB835">
        <v>2010</v>
      </c>
      <c r="BC835">
        <v>5.3</v>
      </c>
      <c r="BE835" t="s">
        <v>15518</v>
      </c>
      <c r="BF835">
        <v>99</v>
      </c>
      <c r="BH835" t="s">
        <v>1793</v>
      </c>
      <c r="BI835" t="s">
        <v>18716</v>
      </c>
      <c r="BJ835" t="s">
        <v>36</v>
      </c>
      <c r="BK835" t="s">
        <v>55</v>
      </c>
      <c r="BL835">
        <v>4000000</v>
      </c>
      <c r="BM835">
        <v>2011</v>
      </c>
      <c r="BN835">
        <v>6.3</v>
      </c>
      <c r="CA835" t="s">
        <v>3889</v>
      </c>
      <c r="CB835">
        <v>95</v>
      </c>
      <c r="CC835">
        <v>27067160</v>
      </c>
      <c r="CD835" t="s">
        <v>975</v>
      </c>
      <c r="CE835" t="s">
        <v>5343</v>
      </c>
      <c r="CF835" t="s">
        <v>36</v>
      </c>
      <c r="CG835" t="s">
        <v>37</v>
      </c>
      <c r="CH835">
        <v>50000000</v>
      </c>
      <c r="CI835">
        <v>1999</v>
      </c>
      <c r="CJ835">
        <v>5.9</v>
      </c>
      <c r="FV835" t="s">
        <v>22097</v>
      </c>
      <c r="FW835">
        <v>107</v>
      </c>
      <c r="FX835">
        <v>819939</v>
      </c>
      <c r="FY835" t="s">
        <v>61</v>
      </c>
      <c r="FZ835" t="s">
        <v>22098</v>
      </c>
      <c r="GA835" t="s">
        <v>36</v>
      </c>
      <c r="GB835" t="s">
        <v>37</v>
      </c>
      <c r="GC835">
        <v>850000</v>
      </c>
      <c r="GD835">
        <v>2003</v>
      </c>
      <c r="GE835">
        <v>7.2</v>
      </c>
      <c r="HC835" t="s">
        <v>6044</v>
      </c>
      <c r="HD835">
        <v>114</v>
      </c>
      <c r="HE835">
        <v>12831121</v>
      </c>
      <c r="HF835" t="s">
        <v>8579</v>
      </c>
      <c r="HG835" t="s">
        <v>8580</v>
      </c>
      <c r="HH835" t="s">
        <v>36</v>
      </c>
      <c r="HI835" t="s">
        <v>37</v>
      </c>
      <c r="HJ835">
        <v>30000000</v>
      </c>
      <c r="HK835">
        <v>2004</v>
      </c>
      <c r="HL835">
        <v>7</v>
      </c>
    </row>
    <row r="836" spans="2:220" x14ac:dyDescent="0.2">
      <c r="B836" t="s">
        <v>17797</v>
      </c>
      <c r="C836">
        <v>82</v>
      </c>
      <c r="D836">
        <v>9628751</v>
      </c>
      <c r="E836" t="s">
        <v>17799</v>
      </c>
      <c r="F836" t="s">
        <v>17800</v>
      </c>
      <c r="G836" t="s">
        <v>36</v>
      </c>
      <c r="H836" t="s">
        <v>37</v>
      </c>
      <c r="I836">
        <v>5000000</v>
      </c>
      <c r="J836">
        <v>2000</v>
      </c>
      <c r="K836">
        <v>5.9</v>
      </c>
      <c r="M836" t="s">
        <v>8882</v>
      </c>
      <c r="N836">
        <v>115</v>
      </c>
      <c r="P836" t="s">
        <v>8885</v>
      </c>
      <c r="Q836" t="s">
        <v>8886</v>
      </c>
      <c r="R836" t="s">
        <v>674</v>
      </c>
      <c r="S836" t="s">
        <v>675</v>
      </c>
      <c r="T836">
        <v>30000000</v>
      </c>
      <c r="U836">
        <v>2013</v>
      </c>
      <c r="V836">
        <v>6.5</v>
      </c>
      <c r="AT836" t="s">
        <v>13452</v>
      </c>
      <c r="AU836">
        <v>106</v>
      </c>
      <c r="AV836">
        <v>25047631</v>
      </c>
      <c r="AW836" t="s">
        <v>5967</v>
      </c>
      <c r="AX836" t="s">
        <v>17017</v>
      </c>
      <c r="AY836" t="s">
        <v>36</v>
      </c>
      <c r="AZ836" t="s">
        <v>37</v>
      </c>
      <c r="BA836">
        <v>6000000</v>
      </c>
      <c r="BB836">
        <v>1999</v>
      </c>
      <c r="BC836">
        <v>6.9</v>
      </c>
      <c r="BE836" t="s">
        <v>18895</v>
      </c>
      <c r="BF836">
        <v>134</v>
      </c>
      <c r="BH836" t="s">
        <v>18896</v>
      </c>
      <c r="BI836" t="s">
        <v>18897</v>
      </c>
      <c r="BJ836" t="s">
        <v>36</v>
      </c>
      <c r="BK836" t="s">
        <v>37</v>
      </c>
      <c r="BL836">
        <v>3500000</v>
      </c>
      <c r="BM836">
        <v>1967</v>
      </c>
      <c r="BN836">
        <v>8</v>
      </c>
      <c r="CA836" t="s">
        <v>848</v>
      </c>
      <c r="CB836">
        <v>123</v>
      </c>
      <c r="CC836">
        <v>26903709</v>
      </c>
      <c r="CD836" t="s">
        <v>96</v>
      </c>
      <c r="CE836" t="s">
        <v>7122</v>
      </c>
      <c r="CF836" t="s">
        <v>36</v>
      </c>
      <c r="CG836" t="s">
        <v>55</v>
      </c>
      <c r="CH836">
        <v>38000000</v>
      </c>
      <c r="CI836">
        <v>2013</v>
      </c>
      <c r="CJ836">
        <v>8.1</v>
      </c>
      <c r="FV836" t="s">
        <v>3637</v>
      </c>
      <c r="FW836">
        <v>103</v>
      </c>
      <c r="FX836">
        <v>793352</v>
      </c>
      <c r="FY836" t="s">
        <v>4193</v>
      </c>
      <c r="FZ836" t="s">
        <v>14378</v>
      </c>
      <c r="GA836" t="s">
        <v>36</v>
      </c>
      <c r="GB836" t="s">
        <v>37</v>
      </c>
      <c r="GD836">
        <v>2012</v>
      </c>
      <c r="GE836">
        <v>5.0999999999999996</v>
      </c>
      <c r="HC836" t="s">
        <v>6044</v>
      </c>
      <c r="HD836">
        <v>114</v>
      </c>
      <c r="HE836">
        <v>12831121</v>
      </c>
      <c r="HF836" t="s">
        <v>8579</v>
      </c>
      <c r="HG836" t="s">
        <v>8580</v>
      </c>
      <c r="HH836" t="s">
        <v>36</v>
      </c>
      <c r="HI836" t="s">
        <v>37</v>
      </c>
      <c r="HJ836">
        <v>30000000</v>
      </c>
      <c r="HK836">
        <v>2004</v>
      </c>
      <c r="HL836">
        <v>7</v>
      </c>
    </row>
    <row r="837" spans="2:220" x14ac:dyDescent="0.2">
      <c r="B837" t="s">
        <v>330</v>
      </c>
      <c r="C837">
        <v>111</v>
      </c>
      <c r="D837">
        <v>9525276</v>
      </c>
      <c r="E837" t="s">
        <v>3656</v>
      </c>
      <c r="F837" t="s">
        <v>11253</v>
      </c>
      <c r="G837" t="s">
        <v>36</v>
      </c>
      <c r="H837" t="s">
        <v>37</v>
      </c>
      <c r="I837">
        <v>20000000</v>
      </c>
      <c r="J837">
        <v>2007</v>
      </c>
      <c r="K837">
        <v>6.8</v>
      </c>
      <c r="M837" t="s">
        <v>9034</v>
      </c>
      <c r="N837">
        <v>145</v>
      </c>
      <c r="P837" t="s">
        <v>2822</v>
      </c>
      <c r="Q837" t="s">
        <v>9037</v>
      </c>
      <c r="R837" t="s">
        <v>2776</v>
      </c>
      <c r="S837" t="s">
        <v>3569</v>
      </c>
      <c r="T837">
        <v>24000000</v>
      </c>
      <c r="U837">
        <v>2006</v>
      </c>
      <c r="V837">
        <v>6.1</v>
      </c>
      <c r="AT837" t="s">
        <v>7478</v>
      </c>
      <c r="AU837">
        <v>88</v>
      </c>
      <c r="AV837">
        <v>25003072</v>
      </c>
      <c r="AW837" t="s">
        <v>1541</v>
      </c>
      <c r="AX837" t="s">
        <v>10164</v>
      </c>
      <c r="AY837" t="s">
        <v>36</v>
      </c>
      <c r="AZ837" t="s">
        <v>37</v>
      </c>
      <c r="BA837">
        <v>24000000</v>
      </c>
      <c r="BB837">
        <v>2010</v>
      </c>
      <c r="BC837">
        <v>5.5</v>
      </c>
      <c r="BE837" t="s">
        <v>12328</v>
      </c>
      <c r="BF837">
        <v>121</v>
      </c>
      <c r="BH837" t="s">
        <v>11032</v>
      </c>
      <c r="BI837" t="s">
        <v>18907</v>
      </c>
      <c r="BJ837" t="s">
        <v>36</v>
      </c>
      <c r="BK837" t="s">
        <v>37</v>
      </c>
      <c r="BL837">
        <v>3500000</v>
      </c>
      <c r="BM837">
        <v>1966</v>
      </c>
      <c r="BN837">
        <v>7</v>
      </c>
      <c r="CA837" t="s">
        <v>12458</v>
      </c>
      <c r="CB837">
        <v>114</v>
      </c>
      <c r="CC837">
        <v>26896744</v>
      </c>
      <c r="CD837" t="s">
        <v>800</v>
      </c>
      <c r="CE837" t="s">
        <v>12459</v>
      </c>
      <c r="CF837" t="s">
        <v>36</v>
      </c>
      <c r="CG837" t="s">
        <v>37</v>
      </c>
      <c r="CH837">
        <v>16500000</v>
      </c>
      <c r="CI837">
        <v>2008</v>
      </c>
      <c r="CJ837">
        <v>4.9000000000000004</v>
      </c>
      <c r="FV837" t="s">
        <v>7883</v>
      </c>
      <c r="FW837">
        <v>96</v>
      </c>
      <c r="FX837">
        <v>766487</v>
      </c>
      <c r="FY837" t="s">
        <v>597</v>
      </c>
      <c r="FZ837" t="s">
        <v>17478</v>
      </c>
      <c r="GA837" t="s">
        <v>36</v>
      </c>
      <c r="GB837" t="s">
        <v>37</v>
      </c>
      <c r="GC837">
        <v>5250000</v>
      </c>
      <c r="GD837">
        <v>2007</v>
      </c>
      <c r="GE837">
        <v>5</v>
      </c>
      <c r="HC837" t="s">
        <v>12234</v>
      </c>
      <c r="HD837">
        <v>89</v>
      </c>
      <c r="HE837">
        <v>12693621</v>
      </c>
      <c r="HF837" t="s">
        <v>2004</v>
      </c>
      <c r="HG837" t="s">
        <v>12235</v>
      </c>
      <c r="HH837" t="s">
        <v>36</v>
      </c>
      <c r="HI837" t="s">
        <v>37</v>
      </c>
      <c r="HJ837">
        <v>17000000</v>
      </c>
      <c r="HK837">
        <v>2002</v>
      </c>
      <c r="HL837">
        <v>4.8</v>
      </c>
    </row>
    <row r="838" spans="2:220" x14ac:dyDescent="0.2">
      <c r="B838" t="s">
        <v>4354</v>
      </c>
      <c r="C838">
        <v>92</v>
      </c>
      <c r="D838">
        <v>9483821</v>
      </c>
      <c r="E838" t="s">
        <v>1782</v>
      </c>
      <c r="F838" t="s">
        <v>4844</v>
      </c>
      <c r="G838" t="s">
        <v>36</v>
      </c>
      <c r="H838" t="s">
        <v>37</v>
      </c>
      <c r="I838">
        <v>55000000</v>
      </c>
      <c r="J838">
        <v>2012</v>
      </c>
      <c r="K838">
        <v>5.7</v>
      </c>
      <c r="M838" t="s">
        <v>708</v>
      </c>
      <c r="N838">
        <v>94</v>
      </c>
      <c r="P838" t="s">
        <v>3739</v>
      </c>
      <c r="Q838" t="s">
        <v>9134</v>
      </c>
      <c r="R838" t="s">
        <v>36</v>
      </c>
      <c r="S838" t="s">
        <v>9137</v>
      </c>
      <c r="T838">
        <v>27000000</v>
      </c>
      <c r="U838">
        <v>1984</v>
      </c>
      <c r="V838">
        <v>7.4</v>
      </c>
      <c r="AT838" t="s">
        <v>18465</v>
      </c>
      <c r="AU838">
        <v>120</v>
      </c>
      <c r="AV838">
        <v>25000000</v>
      </c>
      <c r="AW838" t="s">
        <v>19666</v>
      </c>
      <c r="AX838" t="s">
        <v>19667</v>
      </c>
      <c r="AY838" t="s">
        <v>36</v>
      </c>
      <c r="AZ838" t="s">
        <v>37</v>
      </c>
      <c r="BA838">
        <v>2883848</v>
      </c>
      <c r="BB838">
        <v>1959</v>
      </c>
      <c r="BC838">
        <v>8.3000000000000007</v>
      </c>
      <c r="BE838" t="s">
        <v>18995</v>
      </c>
      <c r="BF838">
        <v>98</v>
      </c>
      <c r="BH838" t="s">
        <v>5220</v>
      </c>
      <c r="BI838" t="s">
        <v>18996</v>
      </c>
      <c r="BJ838" t="s">
        <v>36</v>
      </c>
      <c r="BK838" t="s">
        <v>37</v>
      </c>
      <c r="BL838">
        <v>3500000</v>
      </c>
      <c r="BM838">
        <v>2008</v>
      </c>
      <c r="BN838">
        <v>6.1</v>
      </c>
      <c r="CA838" t="s">
        <v>10997</v>
      </c>
      <c r="CB838">
        <v>103</v>
      </c>
      <c r="CC838">
        <v>26870825</v>
      </c>
      <c r="CD838" t="s">
        <v>299</v>
      </c>
      <c r="CE838" t="s">
        <v>10999</v>
      </c>
      <c r="CF838" t="s">
        <v>36</v>
      </c>
      <c r="CG838" t="s">
        <v>765</v>
      </c>
      <c r="CI838">
        <v>2006</v>
      </c>
      <c r="CJ838">
        <v>6.4</v>
      </c>
      <c r="FV838" t="s">
        <v>18304</v>
      </c>
      <c r="FW838">
        <v>120</v>
      </c>
      <c r="FX838">
        <v>706622</v>
      </c>
      <c r="FY838" t="s">
        <v>18306</v>
      </c>
      <c r="FZ838" t="s">
        <v>18307</v>
      </c>
      <c r="GA838" t="s">
        <v>1462</v>
      </c>
      <c r="GB838" t="s">
        <v>1463</v>
      </c>
      <c r="GD838">
        <v>2010</v>
      </c>
      <c r="GE838">
        <v>6.4</v>
      </c>
      <c r="HC838" t="s">
        <v>9945</v>
      </c>
      <c r="HD838">
        <v>115</v>
      </c>
      <c r="HE838">
        <v>12626905</v>
      </c>
      <c r="HF838" t="s">
        <v>211</v>
      </c>
      <c r="HG838" t="s">
        <v>11228</v>
      </c>
      <c r="HH838" t="s">
        <v>36</v>
      </c>
      <c r="HI838" t="s">
        <v>37</v>
      </c>
      <c r="HJ838">
        <v>20000000</v>
      </c>
      <c r="HK838">
        <v>2016</v>
      </c>
      <c r="HL838">
        <v>6.3</v>
      </c>
    </row>
    <row r="839" spans="2:220" x14ac:dyDescent="0.2">
      <c r="B839" t="s">
        <v>5493</v>
      </c>
      <c r="C839">
        <v>100</v>
      </c>
      <c r="D839">
        <v>9353573</v>
      </c>
      <c r="E839" t="s">
        <v>6531</v>
      </c>
      <c r="F839" t="s">
        <v>8602</v>
      </c>
      <c r="G839" t="s">
        <v>36</v>
      </c>
      <c r="H839" t="s">
        <v>37</v>
      </c>
      <c r="I839">
        <v>45000000</v>
      </c>
      <c r="J839">
        <v>2009</v>
      </c>
      <c r="K839">
        <v>2.7</v>
      </c>
      <c r="M839" t="s">
        <v>9152</v>
      </c>
      <c r="N839">
        <v>109</v>
      </c>
      <c r="P839" t="s">
        <v>9155</v>
      </c>
      <c r="Q839" t="s">
        <v>9156</v>
      </c>
      <c r="R839" t="s">
        <v>36</v>
      </c>
      <c r="S839" t="s">
        <v>55</v>
      </c>
      <c r="T839">
        <v>25000000</v>
      </c>
      <c r="U839">
        <v>1985</v>
      </c>
      <c r="V839">
        <v>6.7</v>
      </c>
      <c r="AT839" t="s">
        <v>3492</v>
      </c>
      <c r="AU839">
        <v>117</v>
      </c>
      <c r="AV839">
        <v>24944213</v>
      </c>
      <c r="AW839" t="s">
        <v>545</v>
      </c>
      <c r="AX839" t="s">
        <v>9700</v>
      </c>
      <c r="AY839" t="s">
        <v>36</v>
      </c>
      <c r="AZ839" t="s">
        <v>37</v>
      </c>
      <c r="BA839">
        <v>27000000</v>
      </c>
      <c r="BB839">
        <v>1996</v>
      </c>
      <c r="BC839">
        <v>6.9</v>
      </c>
      <c r="BE839" t="s">
        <v>19000</v>
      </c>
      <c r="BF839">
        <v>104</v>
      </c>
      <c r="BH839" t="s">
        <v>6155</v>
      </c>
      <c r="BI839" t="s">
        <v>19001</v>
      </c>
      <c r="BJ839" t="s">
        <v>36</v>
      </c>
      <c r="BK839" t="s">
        <v>37</v>
      </c>
      <c r="BL839">
        <v>1000000</v>
      </c>
      <c r="BM839">
        <v>1998</v>
      </c>
      <c r="BN839">
        <v>5.5</v>
      </c>
      <c r="CA839" t="s">
        <v>3345</v>
      </c>
      <c r="CB839">
        <v>123</v>
      </c>
      <c r="CC839">
        <v>26838389</v>
      </c>
      <c r="CD839" t="s">
        <v>40</v>
      </c>
      <c r="CE839" t="s">
        <v>4852</v>
      </c>
      <c r="CF839" t="s">
        <v>36</v>
      </c>
      <c r="CG839" t="s">
        <v>37</v>
      </c>
      <c r="CH839">
        <v>57000000</v>
      </c>
      <c r="CI839">
        <v>2005</v>
      </c>
      <c r="CJ839">
        <v>6.4</v>
      </c>
      <c r="FV839" t="s">
        <v>16279</v>
      </c>
      <c r="FW839">
        <v>90</v>
      </c>
      <c r="FX839">
        <v>671240</v>
      </c>
      <c r="FY839" t="s">
        <v>5268</v>
      </c>
      <c r="FZ839" t="s">
        <v>16280</v>
      </c>
      <c r="GA839" t="s">
        <v>36</v>
      </c>
      <c r="GB839" t="s">
        <v>55</v>
      </c>
      <c r="GC839">
        <v>7900000</v>
      </c>
      <c r="GD839">
        <v>2005</v>
      </c>
      <c r="GE839">
        <v>6.9</v>
      </c>
      <c r="HC839" t="s">
        <v>13481</v>
      </c>
      <c r="HD839">
        <v>85</v>
      </c>
      <c r="HE839">
        <v>12610731</v>
      </c>
      <c r="HF839" t="s">
        <v>1113</v>
      </c>
      <c r="HG839" t="s">
        <v>13483</v>
      </c>
      <c r="HH839" t="s">
        <v>36</v>
      </c>
      <c r="HI839" t="s">
        <v>37</v>
      </c>
      <c r="HJ839">
        <v>11000000</v>
      </c>
      <c r="HK839">
        <v>2001</v>
      </c>
      <c r="HL839">
        <v>4.4000000000000004</v>
      </c>
    </row>
    <row r="840" spans="2:220" x14ac:dyDescent="0.2">
      <c r="B840" t="s">
        <v>9938</v>
      </c>
      <c r="C840">
        <v>88</v>
      </c>
      <c r="D840">
        <v>9286314</v>
      </c>
      <c r="E840" t="s">
        <v>9940</v>
      </c>
      <c r="F840" t="s">
        <v>9941</v>
      </c>
      <c r="G840" t="s">
        <v>36</v>
      </c>
      <c r="H840" t="s">
        <v>37</v>
      </c>
      <c r="I840">
        <v>17000000</v>
      </c>
      <c r="J840">
        <v>1991</v>
      </c>
      <c r="K840">
        <v>5.9</v>
      </c>
      <c r="M840" t="s">
        <v>9416</v>
      </c>
      <c r="N840">
        <v>107</v>
      </c>
      <c r="P840" t="s">
        <v>684</v>
      </c>
      <c r="Q840" t="s">
        <v>9419</v>
      </c>
      <c r="R840" t="s">
        <v>5639</v>
      </c>
      <c r="S840" t="s">
        <v>7168</v>
      </c>
      <c r="T840">
        <v>26000000</v>
      </c>
      <c r="U840">
        <v>2014</v>
      </c>
      <c r="V840">
        <v>5.4</v>
      </c>
      <c r="AT840" t="s">
        <v>17656</v>
      </c>
      <c r="AU840">
        <v>90</v>
      </c>
      <c r="AV840">
        <v>24809547</v>
      </c>
      <c r="AW840" t="s">
        <v>1946</v>
      </c>
      <c r="AX840" t="s">
        <v>17657</v>
      </c>
      <c r="AY840" t="s">
        <v>36</v>
      </c>
      <c r="AZ840" t="s">
        <v>37</v>
      </c>
      <c r="BA840">
        <v>5000000</v>
      </c>
      <c r="BB840">
        <v>2011</v>
      </c>
      <c r="BC840">
        <v>6.4</v>
      </c>
      <c r="BE840" t="s">
        <v>19014</v>
      </c>
      <c r="BF840">
        <v>148</v>
      </c>
      <c r="BH840" t="s">
        <v>2771</v>
      </c>
      <c r="BI840" t="s">
        <v>19016</v>
      </c>
      <c r="BJ840" t="s">
        <v>36</v>
      </c>
      <c r="BK840" t="s">
        <v>37</v>
      </c>
      <c r="BL840">
        <v>3500000</v>
      </c>
      <c r="BM840">
        <v>2013</v>
      </c>
      <c r="BN840">
        <v>8.4</v>
      </c>
      <c r="CA840" t="s">
        <v>1013</v>
      </c>
      <c r="CB840">
        <v>122</v>
      </c>
      <c r="CC840">
        <v>26830000</v>
      </c>
      <c r="CD840" t="s">
        <v>1725</v>
      </c>
      <c r="CE840" t="s">
        <v>8657</v>
      </c>
      <c r="CF840" t="s">
        <v>36</v>
      </c>
      <c r="CG840" t="s">
        <v>37</v>
      </c>
      <c r="CH840">
        <v>18000000</v>
      </c>
      <c r="CI840">
        <v>1989</v>
      </c>
      <c r="CJ840">
        <v>7.9</v>
      </c>
      <c r="FV840" t="s">
        <v>1062</v>
      </c>
      <c r="FW840">
        <v>148</v>
      </c>
      <c r="FX840">
        <v>630779</v>
      </c>
      <c r="FY840" t="s">
        <v>7726</v>
      </c>
      <c r="FZ840" t="s">
        <v>7727</v>
      </c>
      <c r="GA840" t="s">
        <v>36</v>
      </c>
      <c r="GB840" t="s">
        <v>37</v>
      </c>
      <c r="GC840">
        <v>35000000</v>
      </c>
      <c r="GD840">
        <v>1999</v>
      </c>
      <c r="GE840">
        <v>6.8</v>
      </c>
      <c r="HC840" t="s">
        <v>16433</v>
      </c>
      <c r="HD840">
        <v>100</v>
      </c>
      <c r="HE840">
        <v>12610552</v>
      </c>
      <c r="HF840" t="s">
        <v>16434</v>
      </c>
      <c r="HG840" t="s">
        <v>16435</v>
      </c>
      <c r="HH840" t="s">
        <v>36</v>
      </c>
      <c r="HI840" t="s">
        <v>37</v>
      </c>
      <c r="HJ840">
        <v>7500000</v>
      </c>
      <c r="HK840">
        <v>1999</v>
      </c>
      <c r="HL840">
        <v>3.5</v>
      </c>
    </row>
    <row r="841" spans="2:220" x14ac:dyDescent="0.2">
      <c r="B841" t="s">
        <v>7062</v>
      </c>
      <c r="C841">
        <v>103</v>
      </c>
      <c r="D841">
        <v>9094451</v>
      </c>
      <c r="E841" t="s">
        <v>6214</v>
      </c>
      <c r="F841" t="s">
        <v>16577</v>
      </c>
      <c r="G841" t="s">
        <v>36</v>
      </c>
      <c r="H841" t="s">
        <v>37</v>
      </c>
      <c r="I841">
        <v>7000000</v>
      </c>
      <c r="J841">
        <v>1989</v>
      </c>
      <c r="K841">
        <v>6.2</v>
      </c>
      <c r="M841" t="s">
        <v>9949</v>
      </c>
      <c r="N841">
        <v>117</v>
      </c>
      <c r="P841" t="s">
        <v>8288</v>
      </c>
      <c r="Q841" t="s">
        <v>9951</v>
      </c>
      <c r="R841" t="s">
        <v>36</v>
      </c>
      <c r="S841" t="s">
        <v>55</v>
      </c>
      <c r="T841">
        <v>25000000</v>
      </c>
      <c r="U841">
        <v>1984</v>
      </c>
      <c r="V841">
        <v>4.8</v>
      </c>
      <c r="AT841" t="s">
        <v>8184</v>
      </c>
      <c r="AU841">
        <v>92</v>
      </c>
      <c r="AV841">
        <v>24792061</v>
      </c>
      <c r="AW841" t="s">
        <v>80</v>
      </c>
      <c r="AX841" t="s">
        <v>16333</v>
      </c>
      <c r="AY841" t="s">
        <v>36</v>
      </c>
      <c r="AZ841" t="s">
        <v>37</v>
      </c>
      <c r="BA841">
        <v>6500000</v>
      </c>
      <c r="BB841">
        <v>2005</v>
      </c>
      <c r="BC841">
        <v>7.6</v>
      </c>
      <c r="BE841" t="s">
        <v>19031</v>
      </c>
      <c r="BF841">
        <v>92</v>
      </c>
      <c r="BH841" t="s">
        <v>5900</v>
      </c>
      <c r="BI841" t="s">
        <v>19032</v>
      </c>
      <c r="BJ841" t="s">
        <v>36</v>
      </c>
      <c r="BK841" t="s">
        <v>37</v>
      </c>
      <c r="BL841">
        <v>3500000</v>
      </c>
      <c r="BM841">
        <v>2014</v>
      </c>
      <c r="BN841">
        <v>5.4</v>
      </c>
      <c r="CA841" t="s">
        <v>1013</v>
      </c>
      <c r="CB841">
        <v>122</v>
      </c>
      <c r="CC841">
        <v>26830000</v>
      </c>
      <c r="CD841" t="s">
        <v>1725</v>
      </c>
      <c r="CE841" t="s">
        <v>8657</v>
      </c>
      <c r="CF841" t="s">
        <v>36</v>
      </c>
      <c r="CG841" t="s">
        <v>37</v>
      </c>
      <c r="CH841">
        <v>18000000</v>
      </c>
      <c r="CI841">
        <v>1989</v>
      </c>
      <c r="CJ841">
        <v>7.9</v>
      </c>
      <c r="FV841" t="s">
        <v>3561</v>
      </c>
      <c r="FW841">
        <v>141</v>
      </c>
      <c r="FX841">
        <v>617840</v>
      </c>
      <c r="FY841" t="s">
        <v>3564</v>
      </c>
      <c r="FZ841" t="s">
        <v>3565</v>
      </c>
      <c r="GA841" t="s">
        <v>36</v>
      </c>
      <c r="GB841" t="s">
        <v>3569</v>
      </c>
      <c r="GC841">
        <v>70000000</v>
      </c>
      <c r="GD841">
        <v>2009</v>
      </c>
      <c r="GE841">
        <v>7.2</v>
      </c>
      <c r="HC841" t="s">
        <v>6866</v>
      </c>
      <c r="HD841">
        <v>96</v>
      </c>
      <c r="HE841">
        <v>12570442</v>
      </c>
      <c r="HF841" t="s">
        <v>1541</v>
      </c>
      <c r="HG841" t="s">
        <v>15043</v>
      </c>
      <c r="HH841" t="s">
        <v>36</v>
      </c>
      <c r="HI841" t="s">
        <v>37</v>
      </c>
      <c r="HJ841">
        <v>10000000</v>
      </c>
      <c r="HK841">
        <v>2005</v>
      </c>
      <c r="HL841">
        <v>6.8</v>
      </c>
    </row>
    <row r="842" spans="2:220" x14ac:dyDescent="0.2">
      <c r="B842" t="s">
        <v>843</v>
      </c>
      <c r="C842">
        <v>87</v>
      </c>
      <c r="D842">
        <v>9003011</v>
      </c>
      <c r="E842" t="s">
        <v>14863</v>
      </c>
      <c r="F842" t="s">
        <v>20153</v>
      </c>
      <c r="G842" t="s">
        <v>36</v>
      </c>
      <c r="H842" t="s">
        <v>368</v>
      </c>
      <c r="I842">
        <v>2000000</v>
      </c>
      <c r="J842">
        <v>1981</v>
      </c>
      <c r="K842">
        <v>7.6</v>
      </c>
      <c r="M842" t="s">
        <v>10021</v>
      </c>
      <c r="N842">
        <v>88</v>
      </c>
      <c r="P842" t="s">
        <v>970</v>
      </c>
      <c r="Q842" t="s">
        <v>10022</v>
      </c>
      <c r="R842" t="s">
        <v>36</v>
      </c>
      <c r="S842" t="s">
        <v>1463</v>
      </c>
      <c r="U842">
        <v>2010</v>
      </c>
      <c r="V842">
        <v>6.1</v>
      </c>
      <c r="AT842" t="s">
        <v>7107</v>
      </c>
      <c r="AU842">
        <v>91</v>
      </c>
      <c r="AV842">
        <v>24788807</v>
      </c>
      <c r="AW842" t="s">
        <v>174</v>
      </c>
      <c r="AX842" t="s">
        <v>19183</v>
      </c>
      <c r="AY842" t="s">
        <v>36</v>
      </c>
      <c r="AZ842" t="s">
        <v>55</v>
      </c>
      <c r="BA842">
        <v>3000000</v>
      </c>
      <c r="BB842">
        <v>1998</v>
      </c>
      <c r="BC842">
        <v>7.4</v>
      </c>
      <c r="BE842" t="s">
        <v>19039</v>
      </c>
      <c r="BF842">
        <v>90</v>
      </c>
      <c r="BH842" t="s">
        <v>388</v>
      </c>
      <c r="BI842" t="s">
        <v>19041</v>
      </c>
      <c r="BJ842" t="s">
        <v>36</v>
      </c>
      <c r="BK842" t="s">
        <v>55</v>
      </c>
      <c r="BL842">
        <v>3440000</v>
      </c>
      <c r="BM842">
        <v>2014</v>
      </c>
      <c r="BN842">
        <v>3.1</v>
      </c>
      <c r="CA842" t="s">
        <v>6665</v>
      </c>
      <c r="CB842">
        <v>115</v>
      </c>
      <c r="CC842">
        <v>26814957</v>
      </c>
      <c r="CD842" t="s">
        <v>839</v>
      </c>
      <c r="CE842" t="s">
        <v>6666</v>
      </c>
      <c r="CF842" t="s">
        <v>36</v>
      </c>
      <c r="CG842" t="s">
        <v>55</v>
      </c>
      <c r="CH842">
        <v>35000000</v>
      </c>
      <c r="CI842">
        <v>2008</v>
      </c>
      <c r="CJ842">
        <v>6.7</v>
      </c>
      <c r="FV842" t="s">
        <v>18101</v>
      </c>
      <c r="FW842">
        <v>113</v>
      </c>
      <c r="FX842">
        <v>617228</v>
      </c>
      <c r="FY842" t="s">
        <v>18104</v>
      </c>
      <c r="FZ842" t="s">
        <v>18105</v>
      </c>
      <c r="GA842" t="s">
        <v>18109</v>
      </c>
      <c r="GB842" t="s">
        <v>5558</v>
      </c>
      <c r="GC842">
        <v>84450000</v>
      </c>
      <c r="GD842">
        <v>2006</v>
      </c>
      <c r="GE842">
        <v>7.4</v>
      </c>
      <c r="HC842" t="s">
        <v>20167</v>
      </c>
      <c r="HD842">
        <v>86</v>
      </c>
      <c r="HE842">
        <v>12555230</v>
      </c>
      <c r="HF842" t="s">
        <v>20169</v>
      </c>
      <c r="HG842" t="s">
        <v>20170</v>
      </c>
      <c r="HH842" t="s">
        <v>36</v>
      </c>
      <c r="HI842" t="s">
        <v>1463</v>
      </c>
      <c r="HJ842">
        <v>2000000</v>
      </c>
      <c r="HK842">
        <v>2011</v>
      </c>
      <c r="HL842">
        <v>5.3</v>
      </c>
    </row>
    <row r="843" spans="2:220" x14ac:dyDescent="0.2">
      <c r="B843" t="s">
        <v>3442</v>
      </c>
      <c r="C843">
        <v>96</v>
      </c>
      <c r="D843">
        <v>8742261</v>
      </c>
      <c r="E843" t="s">
        <v>3367</v>
      </c>
      <c r="F843" t="s">
        <v>5489</v>
      </c>
      <c r="G843" t="s">
        <v>36</v>
      </c>
      <c r="H843" t="s">
        <v>266</v>
      </c>
      <c r="I843">
        <v>18000000</v>
      </c>
      <c r="J843">
        <v>2009</v>
      </c>
      <c r="K843">
        <v>3.7</v>
      </c>
      <c r="M843" t="s">
        <v>10035</v>
      </c>
      <c r="N843">
        <v>80</v>
      </c>
      <c r="P843" t="s">
        <v>10037</v>
      </c>
      <c r="Q843" t="s">
        <v>10038</v>
      </c>
      <c r="R843" t="s">
        <v>36</v>
      </c>
      <c r="S843" t="s">
        <v>1463</v>
      </c>
      <c r="T843">
        <v>25000000</v>
      </c>
      <c r="U843">
        <v>2009</v>
      </c>
      <c r="V843">
        <v>2.9</v>
      </c>
      <c r="AT843" t="s">
        <v>12211</v>
      </c>
      <c r="AU843">
        <v>99</v>
      </c>
      <c r="AV843">
        <v>24708699</v>
      </c>
      <c r="AW843" t="s">
        <v>2136</v>
      </c>
      <c r="AX843" t="s">
        <v>12212</v>
      </c>
      <c r="AY843" t="s">
        <v>36</v>
      </c>
      <c r="AZ843" t="s">
        <v>37</v>
      </c>
      <c r="BB843">
        <v>2010</v>
      </c>
      <c r="BC843">
        <v>4.9000000000000004</v>
      </c>
      <c r="BE843" t="s">
        <v>12974</v>
      </c>
      <c r="BF843">
        <v>98</v>
      </c>
      <c r="BH843" t="s">
        <v>6113</v>
      </c>
      <c r="BI843" t="s">
        <v>19105</v>
      </c>
      <c r="BJ843" t="s">
        <v>36</v>
      </c>
      <c r="BK843" t="s">
        <v>266</v>
      </c>
      <c r="BL843">
        <v>4300000</v>
      </c>
      <c r="BM843">
        <v>1982</v>
      </c>
      <c r="BN843">
        <v>6.6</v>
      </c>
      <c r="CA843" t="s">
        <v>17148</v>
      </c>
      <c r="CB843">
        <v>102</v>
      </c>
      <c r="CC843">
        <v>26781723</v>
      </c>
      <c r="CD843" t="s">
        <v>1786</v>
      </c>
      <c r="CE843" t="s">
        <v>19834</v>
      </c>
      <c r="CF843" t="s">
        <v>36</v>
      </c>
      <c r="CG843" t="s">
        <v>37</v>
      </c>
      <c r="CH843">
        <v>2500000</v>
      </c>
      <c r="CI843">
        <v>2004</v>
      </c>
      <c r="CJ843">
        <v>7.6</v>
      </c>
      <c r="FV843" t="s">
        <v>21701</v>
      </c>
      <c r="FW843">
        <v>167</v>
      </c>
      <c r="FX843">
        <v>610991</v>
      </c>
      <c r="FY843" t="s">
        <v>20380</v>
      </c>
      <c r="FZ843" t="s">
        <v>21703</v>
      </c>
      <c r="GA843" t="s">
        <v>5609</v>
      </c>
      <c r="GB843" t="s">
        <v>5610</v>
      </c>
      <c r="GC843">
        <v>1000000</v>
      </c>
      <c r="GD843">
        <v>2000</v>
      </c>
      <c r="GE843">
        <v>6.2</v>
      </c>
      <c r="HC843" t="s">
        <v>5347</v>
      </c>
      <c r="HD843">
        <v>106</v>
      </c>
      <c r="HE843">
        <v>12339633</v>
      </c>
      <c r="HF843" t="s">
        <v>7211</v>
      </c>
      <c r="HG843" t="s">
        <v>7212</v>
      </c>
      <c r="HH843" t="s">
        <v>36</v>
      </c>
      <c r="HI843" t="s">
        <v>37</v>
      </c>
      <c r="HJ843">
        <v>36000000</v>
      </c>
      <c r="HK843">
        <v>1997</v>
      </c>
      <c r="HL843">
        <v>7.8</v>
      </c>
    </row>
    <row r="844" spans="2:220" x14ac:dyDescent="0.2">
      <c r="B844" t="s">
        <v>1487</v>
      </c>
      <c r="C844">
        <v>132</v>
      </c>
      <c r="D844">
        <v>8600000</v>
      </c>
      <c r="E844" t="s">
        <v>226</v>
      </c>
      <c r="F844" t="s">
        <v>11637</v>
      </c>
      <c r="G844" t="s">
        <v>36</v>
      </c>
      <c r="H844" t="s">
        <v>55</v>
      </c>
      <c r="I844">
        <v>25000000</v>
      </c>
      <c r="J844">
        <v>1984</v>
      </c>
      <c r="K844">
        <v>7</v>
      </c>
      <c r="M844" t="s">
        <v>10041</v>
      </c>
      <c r="N844">
        <v>85</v>
      </c>
      <c r="P844" t="s">
        <v>8749</v>
      </c>
      <c r="Q844" t="s">
        <v>10043</v>
      </c>
      <c r="R844" t="s">
        <v>5639</v>
      </c>
      <c r="S844" t="s">
        <v>7168</v>
      </c>
      <c r="T844">
        <v>25000000</v>
      </c>
      <c r="U844">
        <v>2010</v>
      </c>
      <c r="V844">
        <v>5.2</v>
      </c>
      <c r="AT844" t="s">
        <v>7140</v>
      </c>
      <c r="AU844">
        <v>98</v>
      </c>
      <c r="AV844">
        <v>24629916</v>
      </c>
      <c r="AW844" t="s">
        <v>4369</v>
      </c>
      <c r="AX844" t="s">
        <v>19229</v>
      </c>
      <c r="AY844" t="s">
        <v>36</v>
      </c>
      <c r="AZ844" t="s">
        <v>37</v>
      </c>
      <c r="BA844">
        <v>3000000</v>
      </c>
      <c r="BB844">
        <v>1997</v>
      </c>
      <c r="BC844">
        <v>5.0999999999999996</v>
      </c>
      <c r="BE844" t="s">
        <v>19453</v>
      </c>
      <c r="BF844">
        <v>102</v>
      </c>
      <c r="BH844" t="s">
        <v>3007</v>
      </c>
      <c r="BI844" t="s">
        <v>19454</v>
      </c>
      <c r="BJ844" t="s">
        <v>36</v>
      </c>
      <c r="BK844" t="s">
        <v>37</v>
      </c>
      <c r="BL844">
        <v>3000000</v>
      </c>
      <c r="BM844">
        <v>1996</v>
      </c>
      <c r="BN844">
        <v>6.9</v>
      </c>
      <c r="CA844" t="s">
        <v>9390</v>
      </c>
      <c r="CB844">
        <v>118</v>
      </c>
      <c r="CC844">
        <v>26761283</v>
      </c>
      <c r="CD844" t="s">
        <v>9391</v>
      </c>
      <c r="CE844" t="s">
        <v>9392</v>
      </c>
      <c r="CF844" t="s">
        <v>36</v>
      </c>
      <c r="CG844" t="s">
        <v>37</v>
      </c>
      <c r="CH844">
        <v>26000000</v>
      </c>
      <c r="CI844">
        <v>2014</v>
      </c>
      <c r="CJ844">
        <v>6.7</v>
      </c>
      <c r="FV844" t="s">
        <v>1292</v>
      </c>
      <c r="FW844">
        <v>89</v>
      </c>
      <c r="FX844">
        <v>598645</v>
      </c>
      <c r="FY844" t="s">
        <v>350</v>
      </c>
      <c r="FZ844" t="s">
        <v>15293</v>
      </c>
      <c r="GA844" t="s">
        <v>36</v>
      </c>
      <c r="GB844" t="s">
        <v>55</v>
      </c>
      <c r="GC844">
        <v>10000000</v>
      </c>
      <c r="GD844">
        <v>2002</v>
      </c>
      <c r="GE844">
        <v>3.6</v>
      </c>
      <c r="HC844" t="s">
        <v>1737</v>
      </c>
      <c r="HD844">
        <v>121</v>
      </c>
      <c r="HE844">
        <v>12281500</v>
      </c>
      <c r="HF844" t="s">
        <v>338</v>
      </c>
      <c r="HG844" t="s">
        <v>13923</v>
      </c>
      <c r="HH844" t="s">
        <v>36</v>
      </c>
      <c r="HI844" t="s">
        <v>37</v>
      </c>
      <c r="HJ844">
        <v>13000000</v>
      </c>
      <c r="HK844">
        <v>1993</v>
      </c>
      <c r="HL844">
        <v>8</v>
      </c>
    </row>
    <row r="845" spans="2:220" x14ac:dyDescent="0.2">
      <c r="B845" t="s">
        <v>9841</v>
      </c>
      <c r="C845">
        <v>95</v>
      </c>
      <c r="D845">
        <v>8460995</v>
      </c>
      <c r="E845" t="s">
        <v>15085</v>
      </c>
      <c r="F845" t="s">
        <v>15086</v>
      </c>
      <c r="G845" t="s">
        <v>36</v>
      </c>
      <c r="H845" t="s">
        <v>37</v>
      </c>
      <c r="I845">
        <v>10000000</v>
      </c>
      <c r="J845">
        <v>2010</v>
      </c>
      <c r="K845">
        <v>5.5</v>
      </c>
      <c r="M845" t="s">
        <v>10050</v>
      </c>
      <c r="N845">
        <v>121</v>
      </c>
      <c r="P845" t="s">
        <v>684</v>
      </c>
      <c r="Q845" t="s">
        <v>10052</v>
      </c>
      <c r="R845" t="s">
        <v>36</v>
      </c>
      <c r="S845" t="s">
        <v>55</v>
      </c>
      <c r="T845">
        <v>25000000</v>
      </c>
      <c r="U845">
        <v>2011</v>
      </c>
      <c r="V845">
        <v>6.2</v>
      </c>
      <c r="AT845" t="s">
        <v>61</v>
      </c>
      <c r="AU845">
        <v>90</v>
      </c>
      <c r="AV845">
        <v>24475193</v>
      </c>
      <c r="AW845" t="s">
        <v>61</v>
      </c>
      <c r="AX845" t="s">
        <v>17396</v>
      </c>
      <c r="AY845" t="s">
        <v>36</v>
      </c>
      <c r="AZ845" t="s">
        <v>37</v>
      </c>
      <c r="BA845">
        <v>3000000</v>
      </c>
      <c r="BB845">
        <v>2013</v>
      </c>
      <c r="BC845">
        <v>6.6</v>
      </c>
      <c r="BE845" t="s">
        <v>11914</v>
      </c>
      <c r="BF845">
        <v>92</v>
      </c>
      <c r="BH845" t="s">
        <v>10886</v>
      </c>
      <c r="BI845" t="s">
        <v>19568</v>
      </c>
      <c r="BJ845" t="s">
        <v>36</v>
      </c>
      <c r="BK845" t="s">
        <v>37</v>
      </c>
      <c r="BL845">
        <v>3000000</v>
      </c>
      <c r="BM845">
        <v>1967</v>
      </c>
      <c r="BN845">
        <v>7.4</v>
      </c>
      <c r="CA845" t="s">
        <v>13723</v>
      </c>
      <c r="CB845">
        <v>100</v>
      </c>
      <c r="CC845">
        <v>26539321</v>
      </c>
      <c r="CD845" t="s">
        <v>5422</v>
      </c>
      <c r="CE845" t="s">
        <v>13724</v>
      </c>
      <c r="CF845" t="s">
        <v>36</v>
      </c>
      <c r="CG845" t="s">
        <v>37</v>
      </c>
      <c r="CH845">
        <v>13000000</v>
      </c>
      <c r="CI845">
        <v>1996</v>
      </c>
      <c r="CJ845">
        <v>5.9</v>
      </c>
      <c r="FV845" t="s">
        <v>11450</v>
      </c>
      <c r="FW845">
        <v>101</v>
      </c>
      <c r="FX845">
        <v>578382</v>
      </c>
      <c r="FY845" t="s">
        <v>4211</v>
      </c>
      <c r="FZ845" t="s">
        <v>11452</v>
      </c>
      <c r="GA845" t="s">
        <v>36</v>
      </c>
      <c r="GB845" t="s">
        <v>37</v>
      </c>
      <c r="GD845">
        <v>2010</v>
      </c>
      <c r="GE845">
        <v>6.3</v>
      </c>
      <c r="HC845" t="s">
        <v>2446</v>
      </c>
      <c r="HD845">
        <v>117</v>
      </c>
      <c r="HE845">
        <v>12276810</v>
      </c>
      <c r="HF845" t="s">
        <v>313</v>
      </c>
      <c r="HG845" t="s">
        <v>9357</v>
      </c>
      <c r="HH845" t="s">
        <v>36</v>
      </c>
      <c r="HI845" t="s">
        <v>37</v>
      </c>
      <c r="HJ845">
        <v>26000000</v>
      </c>
      <c r="HK845">
        <v>2015</v>
      </c>
      <c r="HL845">
        <v>6.5</v>
      </c>
    </row>
    <row r="846" spans="2:220" x14ac:dyDescent="0.2">
      <c r="B846" t="s">
        <v>5365</v>
      </c>
      <c r="C846">
        <v>98</v>
      </c>
      <c r="D846">
        <v>8434601</v>
      </c>
      <c r="E846" t="s">
        <v>333</v>
      </c>
      <c r="F846" t="s">
        <v>9005</v>
      </c>
      <c r="G846" t="s">
        <v>36</v>
      </c>
      <c r="H846" t="s">
        <v>37</v>
      </c>
      <c r="I846">
        <v>28000000</v>
      </c>
      <c r="J846">
        <v>2001</v>
      </c>
      <c r="K846">
        <v>4.9000000000000004</v>
      </c>
      <c r="M846" t="s">
        <v>4731</v>
      </c>
      <c r="N846">
        <v>92</v>
      </c>
      <c r="P846" t="s">
        <v>2441</v>
      </c>
      <c r="Q846" t="s">
        <v>10510</v>
      </c>
      <c r="R846" t="s">
        <v>36</v>
      </c>
      <c r="S846" t="s">
        <v>37</v>
      </c>
      <c r="T846">
        <v>12000000</v>
      </c>
      <c r="U846">
        <v>1977</v>
      </c>
      <c r="V846">
        <v>7.7</v>
      </c>
      <c r="AT846" t="s">
        <v>6061</v>
      </c>
      <c r="AU846">
        <v>90</v>
      </c>
      <c r="AV846">
        <v>24430272</v>
      </c>
      <c r="AW846" t="s">
        <v>6063</v>
      </c>
      <c r="AX846" t="s">
        <v>6064</v>
      </c>
      <c r="AY846" t="s">
        <v>36</v>
      </c>
      <c r="AZ846" t="s">
        <v>37</v>
      </c>
      <c r="BA846">
        <v>43000000</v>
      </c>
      <c r="BB846">
        <v>2002</v>
      </c>
      <c r="BC846">
        <v>5.0999999999999996</v>
      </c>
      <c r="BE846" t="s">
        <v>19594</v>
      </c>
      <c r="BF846">
        <v>97</v>
      </c>
      <c r="BH846" t="s">
        <v>13909</v>
      </c>
      <c r="BI846" t="s">
        <v>19597</v>
      </c>
      <c r="BJ846" t="s">
        <v>36</v>
      </c>
      <c r="BK846" t="s">
        <v>7088</v>
      </c>
      <c r="BL846">
        <v>3000000</v>
      </c>
      <c r="BM846">
        <v>1988</v>
      </c>
      <c r="BN846">
        <v>6.2</v>
      </c>
      <c r="CA846" t="s">
        <v>1309</v>
      </c>
      <c r="CB846">
        <v>98</v>
      </c>
      <c r="CC846">
        <v>26536120</v>
      </c>
      <c r="CD846" t="s">
        <v>1690</v>
      </c>
      <c r="CE846" t="s">
        <v>5354</v>
      </c>
      <c r="CF846" t="s">
        <v>36</v>
      </c>
      <c r="CG846" t="s">
        <v>765</v>
      </c>
      <c r="CH846">
        <v>50000000</v>
      </c>
      <c r="CI846">
        <v>2003</v>
      </c>
      <c r="CJ846">
        <v>6.5</v>
      </c>
      <c r="FV846" t="s">
        <v>16196</v>
      </c>
      <c r="FW846">
        <v>108</v>
      </c>
      <c r="FX846">
        <v>568695</v>
      </c>
      <c r="FY846" t="s">
        <v>2374</v>
      </c>
      <c r="FZ846" t="s">
        <v>16197</v>
      </c>
      <c r="GA846" t="s">
        <v>36</v>
      </c>
      <c r="GB846" t="s">
        <v>37</v>
      </c>
      <c r="GC846">
        <v>8000000</v>
      </c>
      <c r="GD846">
        <v>2005</v>
      </c>
      <c r="GE846">
        <v>6.5</v>
      </c>
      <c r="HC846" t="s">
        <v>2064</v>
      </c>
      <c r="HD846">
        <v>108</v>
      </c>
      <c r="HE846">
        <v>12232937</v>
      </c>
      <c r="HF846" t="s">
        <v>11204</v>
      </c>
      <c r="HG846" t="s">
        <v>11205</v>
      </c>
      <c r="HH846" t="s">
        <v>36</v>
      </c>
      <c r="HI846" t="s">
        <v>37</v>
      </c>
      <c r="HJ846">
        <v>22000000</v>
      </c>
      <c r="HK846">
        <v>2009</v>
      </c>
      <c r="HL846">
        <v>5.6</v>
      </c>
    </row>
    <row r="847" spans="2:220" x14ac:dyDescent="0.2">
      <c r="B847" t="s">
        <v>2654</v>
      </c>
      <c r="C847">
        <v>83</v>
      </c>
      <c r="D847">
        <v>8326035</v>
      </c>
      <c r="E847" t="s">
        <v>1279</v>
      </c>
      <c r="F847" t="s">
        <v>11269</v>
      </c>
      <c r="G847" t="s">
        <v>36</v>
      </c>
      <c r="H847" t="s">
        <v>765</v>
      </c>
      <c r="I847">
        <v>33000000</v>
      </c>
      <c r="J847">
        <v>2005</v>
      </c>
      <c r="K847">
        <v>5.5</v>
      </c>
      <c r="M847" t="s">
        <v>10538</v>
      </c>
      <c r="N847">
        <v>106</v>
      </c>
      <c r="P847" t="s">
        <v>10541</v>
      </c>
      <c r="Q847" t="s">
        <v>10542</v>
      </c>
      <c r="R847" t="s">
        <v>2776</v>
      </c>
      <c r="S847" t="s">
        <v>3569</v>
      </c>
      <c r="T847">
        <v>22000000</v>
      </c>
      <c r="U847">
        <v>2013</v>
      </c>
      <c r="V847">
        <v>6.7</v>
      </c>
      <c r="AT847" t="s">
        <v>9712</v>
      </c>
      <c r="AU847">
        <v>98</v>
      </c>
      <c r="AV847">
        <v>24381334</v>
      </c>
      <c r="AW847" t="s">
        <v>9714</v>
      </c>
      <c r="AX847" t="s">
        <v>9715</v>
      </c>
      <c r="AY847" t="s">
        <v>36</v>
      </c>
      <c r="AZ847" t="s">
        <v>37</v>
      </c>
      <c r="BB847">
        <v>2005</v>
      </c>
      <c r="BC847">
        <v>6</v>
      </c>
      <c r="BE847" t="s">
        <v>19601</v>
      </c>
      <c r="BF847">
        <v>94</v>
      </c>
      <c r="BH847" t="s">
        <v>3194</v>
      </c>
      <c r="BI847" t="s">
        <v>19603</v>
      </c>
      <c r="BJ847" t="s">
        <v>36</v>
      </c>
      <c r="BK847" t="s">
        <v>37</v>
      </c>
      <c r="BL847">
        <v>3000000</v>
      </c>
      <c r="BM847">
        <v>2009</v>
      </c>
      <c r="BN847">
        <v>6.2</v>
      </c>
      <c r="CA847" t="s">
        <v>1678</v>
      </c>
      <c r="CB847">
        <v>108</v>
      </c>
      <c r="CC847">
        <v>26525834</v>
      </c>
      <c r="CD847" t="s">
        <v>1678</v>
      </c>
      <c r="CE847" t="s">
        <v>8465</v>
      </c>
      <c r="CF847" t="s">
        <v>36</v>
      </c>
      <c r="CG847" t="s">
        <v>37</v>
      </c>
      <c r="CH847">
        <v>30000000</v>
      </c>
      <c r="CI847">
        <v>1998</v>
      </c>
      <c r="CJ847">
        <v>6.8</v>
      </c>
      <c r="FV847" t="s">
        <v>5048</v>
      </c>
      <c r="FW847">
        <v>111</v>
      </c>
      <c r="FX847">
        <v>548934</v>
      </c>
      <c r="FY847" t="s">
        <v>1212</v>
      </c>
      <c r="FZ847" t="s">
        <v>14359</v>
      </c>
      <c r="GA847" t="s">
        <v>36</v>
      </c>
      <c r="GB847" t="s">
        <v>7985</v>
      </c>
      <c r="GC847">
        <v>12000000</v>
      </c>
      <c r="GD847">
        <v>2009</v>
      </c>
      <c r="GE847">
        <v>6.8</v>
      </c>
      <c r="HC847" t="s">
        <v>13028</v>
      </c>
      <c r="HD847">
        <v>97</v>
      </c>
      <c r="HE847">
        <v>12212417</v>
      </c>
      <c r="HF847" t="s">
        <v>4396</v>
      </c>
      <c r="HG847" t="s">
        <v>13029</v>
      </c>
      <c r="HH847" t="s">
        <v>36</v>
      </c>
      <c r="HI847" t="s">
        <v>37</v>
      </c>
      <c r="HJ847">
        <v>15000000</v>
      </c>
      <c r="HK847">
        <v>2003</v>
      </c>
      <c r="HL847">
        <v>6.7</v>
      </c>
    </row>
    <row r="848" spans="2:220" x14ac:dyDescent="0.2">
      <c r="B848" t="s">
        <v>5988</v>
      </c>
      <c r="C848">
        <v>101</v>
      </c>
      <c r="D848">
        <v>8129455</v>
      </c>
      <c r="E848" t="s">
        <v>5990</v>
      </c>
      <c r="F848" t="s">
        <v>5991</v>
      </c>
      <c r="G848" t="s">
        <v>36</v>
      </c>
      <c r="H848" t="s">
        <v>37</v>
      </c>
      <c r="I848">
        <v>45000000</v>
      </c>
      <c r="J848">
        <v>2011</v>
      </c>
      <c r="K848">
        <v>6.3</v>
      </c>
      <c r="N848">
        <v>24</v>
      </c>
      <c r="P848" t="s">
        <v>11026</v>
      </c>
      <c r="Q848" t="s">
        <v>11027</v>
      </c>
      <c r="R848" t="s">
        <v>674</v>
      </c>
      <c r="S848" t="s">
        <v>675</v>
      </c>
      <c r="V848">
        <v>7</v>
      </c>
      <c r="AT848" t="s">
        <v>5622</v>
      </c>
      <c r="AU848">
        <v>128</v>
      </c>
      <c r="AV848">
        <v>24332324</v>
      </c>
      <c r="AW848" t="s">
        <v>970</v>
      </c>
      <c r="AX848" t="s">
        <v>6683</v>
      </c>
      <c r="AY848" t="s">
        <v>36</v>
      </c>
      <c r="AZ848" t="s">
        <v>37</v>
      </c>
      <c r="BA848">
        <v>40000000</v>
      </c>
      <c r="BB848">
        <v>1994</v>
      </c>
      <c r="BC848">
        <v>6.1</v>
      </c>
      <c r="BE848" t="s">
        <v>19620</v>
      </c>
      <c r="BF848">
        <v>80</v>
      </c>
      <c r="BH848" t="s">
        <v>19621</v>
      </c>
      <c r="BI848" t="s">
        <v>19622</v>
      </c>
      <c r="BJ848" t="s">
        <v>36</v>
      </c>
      <c r="BK848" t="s">
        <v>37</v>
      </c>
      <c r="BL848">
        <v>3000000</v>
      </c>
      <c r="BM848">
        <v>2015</v>
      </c>
      <c r="BN848">
        <v>4.9000000000000004</v>
      </c>
      <c r="CA848" t="s">
        <v>7496</v>
      </c>
      <c r="CB848">
        <v>112</v>
      </c>
      <c r="CC848">
        <v>26494611</v>
      </c>
      <c r="CD848" t="s">
        <v>498</v>
      </c>
      <c r="CE848" t="s">
        <v>7498</v>
      </c>
      <c r="CF848" t="s">
        <v>36</v>
      </c>
      <c r="CG848" t="s">
        <v>37</v>
      </c>
      <c r="CH848">
        <v>35000000</v>
      </c>
      <c r="CI848">
        <v>1999</v>
      </c>
      <c r="CJ848">
        <v>6.6</v>
      </c>
      <c r="FV848" t="s">
        <v>5416</v>
      </c>
      <c r="FW848">
        <v>108</v>
      </c>
      <c r="FX848">
        <v>548712</v>
      </c>
      <c r="FY848" t="s">
        <v>1946</v>
      </c>
      <c r="FZ848" t="s">
        <v>21712</v>
      </c>
      <c r="GA848" t="s">
        <v>36</v>
      </c>
      <c r="GB848" t="s">
        <v>37</v>
      </c>
      <c r="GC848">
        <v>2500000</v>
      </c>
      <c r="GD848">
        <v>2003</v>
      </c>
      <c r="GE848">
        <v>6.9</v>
      </c>
      <c r="HC848" t="s">
        <v>17747</v>
      </c>
      <c r="HD848">
        <v>107</v>
      </c>
      <c r="HE848">
        <v>12200000</v>
      </c>
      <c r="HF848" t="s">
        <v>4644</v>
      </c>
      <c r="HG848" t="s">
        <v>17749</v>
      </c>
      <c r="HH848" t="s">
        <v>36</v>
      </c>
      <c r="HI848" t="s">
        <v>37</v>
      </c>
      <c r="HJ848">
        <v>5000000</v>
      </c>
      <c r="HK848">
        <v>1983</v>
      </c>
      <c r="HL848">
        <v>6.3</v>
      </c>
    </row>
    <row r="849" spans="2:220" x14ac:dyDescent="0.2">
      <c r="B849" t="s">
        <v>2654</v>
      </c>
      <c r="C849">
        <v>91</v>
      </c>
      <c r="D849">
        <v>8104069</v>
      </c>
      <c r="E849" t="s">
        <v>727</v>
      </c>
      <c r="F849" t="s">
        <v>11273</v>
      </c>
      <c r="G849" t="s">
        <v>36</v>
      </c>
      <c r="H849" t="s">
        <v>37</v>
      </c>
      <c r="I849">
        <v>20000000</v>
      </c>
      <c r="J849">
        <v>2007</v>
      </c>
      <c r="K849">
        <v>4.5</v>
      </c>
      <c r="M849" t="s">
        <v>1056</v>
      </c>
      <c r="N849">
        <v>121</v>
      </c>
      <c r="P849" t="s">
        <v>900</v>
      </c>
      <c r="Q849" t="s">
        <v>11055</v>
      </c>
      <c r="R849" t="s">
        <v>36</v>
      </c>
      <c r="S849" t="s">
        <v>37</v>
      </c>
      <c r="T849">
        <v>20000000</v>
      </c>
      <c r="U849">
        <v>1985</v>
      </c>
      <c r="V849">
        <v>7</v>
      </c>
      <c r="AT849" t="s">
        <v>4105</v>
      </c>
      <c r="AU849">
        <v>94</v>
      </c>
      <c r="AV849">
        <v>24268828</v>
      </c>
      <c r="AW849" t="s">
        <v>4683</v>
      </c>
      <c r="AX849" t="s">
        <v>8996</v>
      </c>
      <c r="AY849" t="s">
        <v>36</v>
      </c>
      <c r="AZ849" t="s">
        <v>37</v>
      </c>
      <c r="BA849">
        <v>28000000</v>
      </c>
      <c r="BB849">
        <v>2010</v>
      </c>
      <c r="BC849">
        <v>5.4</v>
      </c>
      <c r="BE849" t="s">
        <v>19960</v>
      </c>
      <c r="BF849">
        <v>110</v>
      </c>
      <c r="BH849" t="s">
        <v>892</v>
      </c>
      <c r="BI849" t="s">
        <v>19962</v>
      </c>
      <c r="BJ849" t="s">
        <v>36</v>
      </c>
      <c r="BK849" t="s">
        <v>55</v>
      </c>
      <c r="BL849">
        <v>2500000</v>
      </c>
      <c r="BM849">
        <v>2015</v>
      </c>
      <c r="BN849">
        <v>5</v>
      </c>
      <c r="CA849" t="s">
        <v>5126</v>
      </c>
      <c r="CB849">
        <v>114</v>
      </c>
      <c r="CC849">
        <v>26442251</v>
      </c>
      <c r="CD849" t="s">
        <v>226</v>
      </c>
      <c r="CE849" t="s">
        <v>5398</v>
      </c>
      <c r="CF849" t="s">
        <v>36</v>
      </c>
      <c r="CG849" t="s">
        <v>37</v>
      </c>
      <c r="CH849">
        <v>50000000</v>
      </c>
      <c r="CI849">
        <v>2015</v>
      </c>
      <c r="CJ849">
        <v>6.6</v>
      </c>
      <c r="FV849" t="s">
        <v>14663</v>
      </c>
      <c r="FW849">
        <v>105</v>
      </c>
      <c r="FX849">
        <v>540085</v>
      </c>
      <c r="FY849" t="s">
        <v>211</v>
      </c>
      <c r="FZ849" t="s">
        <v>14664</v>
      </c>
      <c r="GA849" t="s">
        <v>36</v>
      </c>
      <c r="GB849" t="s">
        <v>37</v>
      </c>
      <c r="GD849">
        <v>2005</v>
      </c>
      <c r="GE849">
        <v>6.3</v>
      </c>
      <c r="HC849" t="s">
        <v>8605</v>
      </c>
      <c r="HD849">
        <v>107</v>
      </c>
      <c r="HE849">
        <v>12026670</v>
      </c>
      <c r="HF849" t="s">
        <v>8224</v>
      </c>
      <c r="HG849" t="s">
        <v>8607</v>
      </c>
      <c r="HH849" t="s">
        <v>36</v>
      </c>
      <c r="HI849" t="s">
        <v>37</v>
      </c>
      <c r="HJ849">
        <v>45000000</v>
      </c>
      <c r="HK849">
        <v>2013</v>
      </c>
      <c r="HL849">
        <v>6.4</v>
      </c>
    </row>
    <row r="850" spans="2:220" x14ac:dyDescent="0.2">
      <c r="B850" t="s">
        <v>11908</v>
      </c>
      <c r="C850">
        <v>98</v>
      </c>
      <c r="D850">
        <v>8000000</v>
      </c>
      <c r="E850" t="s">
        <v>6803</v>
      </c>
      <c r="F850" t="s">
        <v>11910</v>
      </c>
      <c r="G850" t="s">
        <v>36</v>
      </c>
      <c r="H850" t="s">
        <v>37</v>
      </c>
      <c r="I850">
        <v>18000000</v>
      </c>
      <c r="J850">
        <v>1981</v>
      </c>
      <c r="K850">
        <v>5</v>
      </c>
      <c r="M850" t="s">
        <v>11511</v>
      </c>
      <c r="N850">
        <v>83</v>
      </c>
      <c r="P850" t="s">
        <v>1026</v>
      </c>
      <c r="Q850" t="s">
        <v>11512</v>
      </c>
      <c r="R850" t="s">
        <v>36</v>
      </c>
      <c r="S850" t="s">
        <v>8142</v>
      </c>
      <c r="T850">
        <v>20000000</v>
      </c>
      <c r="U850">
        <v>2012</v>
      </c>
      <c r="V850">
        <v>5.8</v>
      </c>
      <c r="AT850" t="s">
        <v>7132</v>
      </c>
      <c r="AU850">
        <v>97</v>
      </c>
      <c r="AV850">
        <v>24138847</v>
      </c>
      <c r="AW850" t="s">
        <v>2082</v>
      </c>
      <c r="AX850" t="s">
        <v>17617</v>
      </c>
      <c r="AY850" t="s">
        <v>36</v>
      </c>
      <c r="AZ850" t="s">
        <v>37</v>
      </c>
      <c r="BA850">
        <v>5000000</v>
      </c>
      <c r="BB850">
        <v>2006</v>
      </c>
      <c r="BC850">
        <v>7.4</v>
      </c>
      <c r="BE850" t="s">
        <v>4731</v>
      </c>
      <c r="BF850">
        <v>104</v>
      </c>
      <c r="BH850" t="s">
        <v>2441</v>
      </c>
      <c r="BI850" t="s">
        <v>10746</v>
      </c>
      <c r="BJ850" t="s">
        <v>36</v>
      </c>
      <c r="BK850" t="s">
        <v>37</v>
      </c>
      <c r="BL850">
        <v>1800000</v>
      </c>
      <c r="BM850">
        <v>1971</v>
      </c>
      <c r="BN850">
        <v>7.8</v>
      </c>
      <c r="CA850" t="s">
        <v>505</v>
      </c>
      <c r="CB850">
        <v>109</v>
      </c>
      <c r="CC850">
        <v>26415649</v>
      </c>
      <c r="CD850" t="s">
        <v>586</v>
      </c>
      <c r="CE850" t="s">
        <v>10949</v>
      </c>
      <c r="CF850" t="s">
        <v>36</v>
      </c>
      <c r="CG850" t="s">
        <v>37</v>
      </c>
      <c r="CH850">
        <v>20000000</v>
      </c>
      <c r="CI850">
        <v>2008</v>
      </c>
      <c r="CJ850">
        <v>6.8</v>
      </c>
      <c r="FV850" t="s">
        <v>23789</v>
      </c>
      <c r="FW850">
        <v>87</v>
      </c>
      <c r="FX850">
        <v>536767</v>
      </c>
      <c r="FY850" t="s">
        <v>1730</v>
      </c>
      <c r="FZ850" t="s">
        <v>23791</v>
      </c>
      <c r="GA850" t="s">
        <v>36</v>
      </c>
      <c r="GB850" t="s">
        <v>37</v>
      </c>
      <c r="GC850">
        <v>60000</v>
      </c>
      <c r="GD850">
        <v>1998</v>
      </c>
      <c r="GE850">
        <v>5.3</v>
      </c>
      <c r="HC850" t="s">
        <v>17331</v>
      </c>
      <c r="HD850">
        <v>111</v>
      </c>
      <c r="HE850">
        <v>11905519</v>
      </c>
      <c r="HF850" t="s">
        <v>7261</v>
      </c>
      <c r="HG850" t="s">
        <v>17333</v>
      </c>
      <c r="HH850" t="s">
        <v>13244</v>
      </c>
      <c r="HI850" t="s">
        <v>13245</v>
      </c>
      <c r="HJ850">
        <v>200000000</v>
      </c>
      <c r="HK850">
        <v>2005</v>
      </c>
      <c r="HL850">
        <v>7.1</v>
      </c>
    </row>
    <row r="851" spans="2:220" x14ac:dyDescent="0.2">
      <c r="B851" t="s">
        <v>7671</v>
      </c>
      <c r="C851">
        <v>103</v>
      </c>
      <c r="D851">
        <v>7948159</v>
      </c>
      <c r="E851" t="s">
        <v>5443</v>
      </c>
      <c r="F851" t="s">
        <v>7672</v>
      </c>
      <c r="G851" t="s">
        <v>36</v>
      </c>
      <c r="H851" t="s">
        <v>37</v>
      </c>
      <c r="I851">
        <v>35000000</v>
      </c>
      <c r="J851">
        <v>2008</v>
      </c>
      <c r="K851">
        <v>6</v>
      </c>
      <c r="M851" t="s">
        <v>9665</v>
      </c>
      <c r="N851">
        <v>89</v>
      </c>
      <c r="P851" t="s">
        <v>9445</v>
      </c>
      <c r="Q851" t="s">
        <v>12080</v>
      </c>
      <c r="R851" t="s">
        <v>36</v>
      </c>
      <c r="S851" t="s">
        <v>10489</v>
      </c>
      <c r="T851">
        <v>17900000</v>
      </c>
      <c r="U851">
        <v>1985</v>
      </c>
      <c r="V851">
        <v>5</v>
      </c>
      <c r="AT851" t="s">
        <v>533</v>
      </c>
      <c r="AU851">
        <v>108</v>
      </c>
      <c r="AV851">
        <v>24103594</v>
      </c>
      <c r="AW851" t="s">
        <v>6354</v>
      </c>
      <c r="AX851" t="s">
        <v>16876</v>
      </c>
      <c r="AY851" t="s">
        <v>36</v>
      </c>
      <c r="AZ851" t="s">
        <v>37</v>
      </c>
      <c r="BA851">
        <v>6500000</v>
      </c>
      <c r="BB851">
        <v>1993</v>
      </c>
      <c r="BC851">
        <v>6.2</v>
      </c>
      <c r="BF851">
        <v>60</v>
      </c>
      <c r="BH851" t="s">
        <v>19569</v>
      </c>
      <c r="BI851" t="s">
        <v>20128</v>
      </c>
      <c r="BJ851" t="s">
        <v>36</v>
      </c>
      <c r="BK851" t="s">
        <v>37</v>
      </c>
      <c r="BN851">
        <v>7.4</v>
      </c>
      <c r="CA851" t="s">
        <v>9063</v>
      </c>
      <c r="CB851">
        <v>164</v>
      </c>
      <c r="CC851">
        <v>26400000</v>
      </c>
      <c r="CD851" t="s">
        <v>9064</v>
      </c>
      <c r="CE851" t="s">
        <v>9065</v>
      </c>
      <c r="CF851" t="s">
        <v>36</v>
      </c>
      <c r="CG851" t="s">
        <v>55</v>
      </c>
      <c r="CH851">
        <v>16000000</v>
      </c>
      <c r="CI851">
        <v>1984</v>
      </c>
      <c r="CJ851">
        <v>7.4</v>
      </c>
      <c r="FV851" t="s">
        <v>14893</v>
      </c>
      <c r="FW851">
        <v>103</v>
      </c>
      <c r="FX851">
        <v>532988</v>
      </c>
      <c r="FY851" t="s">
        <v>516</v>
      </c>
      <c r="FZ851" t="s">
        <v>16717</v>
      </c>
      <c r="GA851" t="s">
        <v>36</v>
      </c>
      <c r="GB851" t="s">
        <v>37</v>
      </c>
      <c r="GC851">
        <v>7000000</v>
      </c>
      <c r="GD851">
        <v>2015</v>
      </c>
      <c r="GE851">
        <v>6.5</v>
      </c>
      <c r="HC851" t="s">
        <v>5048</v>
      </c>
      <c r="HD851">
        <v>100</v>
      </c>
      <c r="HE851">
        <v>11900000</v>
      </c>
      <c r="HF851" t="s">
        <v>95</v>
      </c>
      <c r="HG851" t="s">
        <v>8598</v>
      </c>
      <c r="HH851" t="s">
        <v>36</v>
      </c>
      <c r="HI851" t="s">
        <v>37</v>
      </c>
      <c r="HJ851">
        <v>30000000</v>
      </c>
      <c r="HK851">
        <v>1999</v>
      </c>
      <c r="HL851">
        <v>5.5</v>
      </c>
    </row>
    <row r="852" spans="2:220" x14ac:dyDescent="0.2">
      <c r="B852" t="s">
        <v>5074</v>
      </c>
      <c r="C852">
        <v>160</v>
      </c>
      <c r="D852">
        <v>7916887</v>
      </c>
      <c r="E852" t="s">
        <v>61</v>
      </c>
      <c r="F852" t="s">
        <v>5950</v>
      </c>
      <c r="G852" t="s">
        <v>36</v>
      </c>
      <c r="H852" t="s">
        <v>37</v>
      </c>
      <c r="I852">
        <v>45000000</v>
      </c>
      <c r="J852">
        <v>2008</v>
      </c>
      <c r="K852">
        <v>6</v>
      </c>
      <c r="M852" t="s">
        <v>12253</v>
      </c>
      <c r="N852">
        <v>154</v>
      </c>
      <c r="P852" t="s">
        <v>12255</v>
      </c>
      <c r="Q852" t="s">
        <v>12256</v>
      </c>
      <c r="R852" t="s">
        <v>36</v>
      </c>
      <c r="S852" t="s">
        <v>37</v>
      </c>
      <c r="T852">
        <v>9000000</v>
      </c>
      <c r="U852">
        <v>1963</v>
      </c>
      <c r="V852">
        <v>6.8</v>
      </c>
      <c r="AT852" t="s">
        <v>5380</v>
      </c>
      <c r="AU852">
        <v>119</v>
      </c>
      <c r="AV852">
        <v>24006726</v>
      </c>
      <c r="AW852" t="s">
        <v>545</v>
      </c>
      <c r="AX852" t="s">
        <v>5382</v>
      </c>
      <c r="AY852" t="s">
        <v>36</v>
      </c>
      <c r="AZ852" t="s">
        <v>37</v>
      </c>
      <c r="BA852">
        <v>50000000</v>
      </c>
      <c r="BB852">
        <v>2004</v>
      </c>
      <c r="BC852">
        <v>7.3</v>
      </c>
      <c r="BE852" t="s">
        <v>20147</v>
      </c>
      <c r="BF852">
        <v>129</v>
      </c>
      <c r="BH852" t="s">
        <v>1687</v>
      </c>
      <c r="BI852" t="s">
        <v>20149</v>
      </c>
      <c r="BJ852" t="s">
        <v>36</v>
      </c>
      <c r="BK852" t="s">
        <v>37</v>
      </c>
      <c r="BL852">
        <v>2000000</v>
      </c>
      <c r="BM852">
        <v>1962</v>
      </c>
      <c r="BN852">
        <v>8.4</v>
      </c>
      <c r="CA852" t="s">
        <v>7074</v>
      </c>
      <c r="CB852">
        <v>155</v>
      </c>
      <c r="CC852">
        <v>26384919</v>
      </c>
      <c r="CD852" t="s">
        <v>250</v>
      </c>
      <c r="CE852" t="s">
        <v>12913</v>
      </c>
      <c r="CF852" t="s">
        <v>36</v>
      </c>
      <c r="CG852" t="s">
        <v>37</v>
      </c>
      <c r="CH852">
        <v>15000000</v>
      </c>
      <c r="CI852">
        <v>1997</v>
      </c>
      <c r="CJ852">
        <v>7.9</v>
      </c>
      <c r="FV852" t="s">
        <v>16172</v>
      </c>
      <c r="FW852">
        <v>106</v>
      </c>
      <c r="FX852">
        <v>532190</v>
      </c>
      <c r="FY852" t="s">
        <v>4470</v>
      </c>
      <c r="FZ852" t="s">
        <v>16174</v>
      </c>
      <c r="GA852" t="s">
        <v>36</v>
      </c>
      <c r="GB852" t="s">
        <v>37</v>
      </c>
      <c r="GC852">
        <v>8000000</v>
      </c>
      <c r="GD852">
        <v>1997</v>
      </c>
      <c r="GE852">
        <v>6.8</v>
      </c>
      <c r="HC852" t="s">
        <v>17078</v>
      </c>
      <c r="HD852">
        <v>98</v>
      </c>
      <c r="HE852">
        <v>11797927</v>
      </c>
      <c r="HF852" t="s">
        <v>13151</v>
      </c>
      <c r="HG852" t="s">
        <v>17079</v>
      </c>
      <c r="HH852" t="s">
        <v>36</v>
      </c>
      <c r="HI852" t="s">
        <v>37</v>
      </c>
      <c r="HJ852">
        <v>6000000</v>
      </c>
      <c r="HK852">
        <v>1995</v>
      </c>
      <c r="HL852">
        <v>6.1</v>
      </c>
    </row>
    <row r="853" spans="2:220" x14ac:dyDescent="0.2">
      <c r="B853" t="s">
        <v>5079</v>
      </c>
      <c r="C853">
        <v>102</v>
      </c>
      <c r="D853">
        <v>7659747</v>
      </c>
      <c r="E853" t="s">
        <v>461</v>
      </c>
      <c r="F853" t="s">
        <v>7667</v>
      </c>
      <c r="G853" t="s">
        <v>36</v>
      </c>
      <c r="H853" t="s">
        <v>37</v>
      </c>
      <c r="I853">
        <v>38000000</v>
      </c>
      <c r="J853">
        <v>2003</v>
      </c>
      <c r="K853">
        <v>5.0999999999999996</v>
      </c>
      <c r="M853" t="s">
        <v>12323</v>
      </c>
      <c r="N853">
        <v>80</v>
      </c>
      <c r="P853" t="s">
        <v>4981</v>
      </c>
      <c r="Q853" t="s">
        <v>12324</v>
      </c>
      <c r="R853" t="s">
        <v>1462</v>
      </c>
      <c r="S853" t="s">
        <v>1463</v>
      </c>
      <c r="T853">
        <v>11000000</v>
      </c>
      <c r="U853">
        <v>2008</v>
      </c>
      <c r="V853">
        <v>6.6</v>
      </c>
      <c r="AT853" t="s">
        <v>1625</v>
      </c>
      <c r="AU853">
        <v>120</v>
      </c>
      <c r="AV853">
        <v>24004159</v>
      </c>
      <c r="AW853" t="s">
        <v>391</v>
      </c>
      <c r="AX853" t="s">
        <v>1627</v>
      </c>
      <c r="AY853" t="s">
        <v>36</v>
      </c>
      <c r="AZ853" t="s">
        <v>37</v>
      </c>
      <c r="BA853">
        <v>110000000</v>
      </c>
      <c r="BB853">
        <v>2004</v>
      </c>
      <c r="BC853">
        <v>5.8</v>
      </c>
      <c r="BE853" t="s">
        <v>3725</v>
      </c>
      <c r="BF853">
        <v>152</v>
      </c>
      <c r="BH853" t="s">
        <v>4823</v>
      </c>
      <c r="BI853" t="s">
        <v>4824</v>
      </c>
      <c r="BJ853" t="s">
        <v>36</v>
      </c>
      <c r="BK853" t="s">
        <v>55</v>
      </c>
      <c r="BL853">
        <v>2000000</v>
      </c>
      <c r="BM853">
        <v>1962</v>
      </c>
      <c r="BN853">
        <v>7.7</v>
      </c>
      <c r="CA853" t="s">
        <v>4323</v>
      </c>
      <c r="CB853">
        <v>85</v>
      </c>
      <c r="CC853">
        <v>26288320</v>
      </c>
      <c r="CD853" t="s">
        <v>338</v>
      </c>
      <c r="CE853" t="s">
        <v>4326</v>
      </c>
      <c r="CF853" t="s">
        <v>36</v>
      </c>
      <c r="CG853" t="s">
        <v>37</v>
      </c>
      <c r="CH853">
        <v>60000000</v>
      </c>
      <c r="CI853">
        <v>2003</v>
      </c>
      <c r="CJ853">
        <v>6.7</v>
      </c>
      <c r="FV853" t="s">
        <v>563</v>
      </c>
      <c r="FW853">
        <v>122</v>
      </c>
      <c r="FX853">
        <v>531009</v>
      </c>
      <c r="FY853" t="s">
        <v>338</v>
      </c>
      <c r="FZ853" t="s">
        <v>11435</v>
      </c>
      <c r="GA853" t="s">
        <v>36</v>
      </c>
      <c r="GB853" t="s">
        <v>37</v>
      </c>
      <c r="GC853">
        <v>10000000</v>
      </c>
      <c r="GD853">
        <v>2015</v>
      </c>
      <c r="GE853">
        <v>5.3</v>
      </c>
      <c r="HC853" t="s">
        <v>17087</v>
      </c>
      <c r="HD853">
        <v>96</v>
      </c>
      <c r="HE853">
        <v>11642254</v>
      </c>
      <c r="HF853" t="s">
        <v>10177</v>
      </c>
      <c r="HG853" t="s">
        <v>17089</v>
      </c>
      <c r="HH853" t="s">
        <v>36</v>
      </c>
      <c r="HI853" t="s">
        <v>37</v>
      </c>
      <c r="HJ853">
        <v>3000000</v>
      </c>
      <c r="HK853">
        <v>1989</v>
      </c>
      <c r="HL853">
        <v>5.2</v>
      </c>
    </row>
    <row r="854" spans="2:220" x14ac:dyDescent="0.2">
      <c r="B854" t="s">
        <v>4399</v>
      </c>
      <c r="C854">
        <v>107</v>
      </c>
      <c r="D854">
        <v>7605668</v>
      </c>
      <c r="E854" t="s">
        <v>42</v>
      </c>
      <c r="F854" t="s">
        <v>4402</v>
      </c>
      <c r="G854" t="s">
        <v>36</v>
      </c>
      <c r="H854" t="s">
        <v>55</v>
      </c>
      <c r="I854">
        <v>60000000</v>
      </c>
      <c r="J854">
        <v>2015</v>
      </c>
      <c r="K854">
        <v>5.5</v>
      </c>
      <c r="M854" t="s">
        <v>12465</v>
      </c>
      <c r="N854">
        <v>270</v>
      </c>
      <c r="P854" t="s">
        <v>12466</v>
      </c>
      <c r="Q854" t="s">
        <v>12467</v>
      </c>
      <c r="R854" t="s">
        <v>12470</v>
      </c>
      <c r="S854" t="s">
        <v>12471</v>
      </c>
      <c r="T854">
        <v>25000000</v>
      </c>
      <c r="U854">
        <v>2007</v>
      </c>
      <c r="V854">
        <v>6.6</v>
      </c>
      <c r="AT854" t="s">
        <v>1625</v>
      </c>
      <c r="AU854">
        <v>120</v>
      </c>
      <c r="AV854">
        <v>24004159</v>
      </c>
      <c r="AW854" t="s">
        <v>391</v>
      </c>
      <c r="AX854" t="s">
        <v>1627</v>
      </c>
      <c r="AY854" t="s">
        <v>36</v>
      </c>
      <c r="AZ854" t="s">
        <v>37</v>
      </c>
      <c r="BA854">
        <v>110000000</v>
      </c>
      <c r="BB854">
        <v>2004</v>
      </c>
      <c r="BC854">
        <v>5.8</v>
      </c>
      <c r="BE854" t="s">
        <v>20412</v>
      </c>
      <c r="BF854">
        <v>100</v>
      </c>
      <c r="BH854" t="s">
        <v>3553</v>
      </c>
      <c r="BI854" t="s">
        <v>20413</v>
      </c>
      <c r="BJ854" t="s">
        <v>36</v>
      </c>
      <c r="BK854" t="s">
        <v>37</v>
      </c>
      <c r="BM854">
        <v>2003</v>
      </c>
      <c r="BN854">
        <v>5.4</v>
      </c>
      <c r="CA854" t="s">
        <v>1202</v>
      </c>
      <c r="CB854">
        <v>109</v>
      </c>
      <c r="CC854">
        <v>26236603</v>
      </c>
      <c r="CD854" t="s">
        <v>1818</v>
      </c>
      <c r="CE854" t="s">
        <v>17035</v>
      </c>
      <c r="CF854" t="s">
        <v>36</v>
      </c>
      <c r="CG854" t="s">
        <v>37</v>
      </c>
      <c r="CH854">
        <v>6000000</v>
      </c>
      <c r="CI854">
        <v>2008</v>
      </c>
      <c r="CJ854">
        <v>7.9</v>
      </c>
      <c r="FV854" t="s">
        <v>5601</v>
      </c>
      <c r="FW854">
        <v>110</v>
      </c>
      <c r="FX854">
        <v>528972</v>
      </c>
      <c r="FY854" t="s">
        <v>5604</v>
      </c>
      <c r="FZ854" t="s">
        <v>5605</v>
      </c>
      <c r="GA854" t="s">
        <v>5609</v>
      </c>
      <c r="GB854" t="s">
        <v>5610</v>
      </c>
      <c r="GD854">
        <v>1998</v>
      </c>
      <c r="GE854">
        <v>7.8</v>
      </c>
      <c r="HC854" t="s">
        <v>13023</v>
      </c>
      <c r="HD854">
        <v>92</v>
      </c>
      <c r="HE854">
        <v>11632420</v>
      </c>
      <c r="HF854" t="s">
        <v>335</v>
      </c>
      <c r="HG854" t="s">
        <v>13024</v>
      </c>
      <c r="HH854" t="s">
        <v>36</v>
      </c>
      <c r="HI854" t="s">
        <v>37</v>
      </c>
      <c r="HK854">
        <v>2001</v>
      </c>
      <c r="HL854">
        <v>6.1</v>
      </c>
    </row>
    <row r="855" spans="2:220" x14ac:dyDescent="0.2">
      <c r="B855" t="s">
        <v>5928</v>
      </c>
      <c r="C855">
        <v>98</v>
      </c>
      <c r="D855">
        <v>7434726</v>
      </c>
      <c r="E855" t="s">
        <v>1757</v>
      </c>
      <c r="F855" t="s">
        <v>10279</v>
      </c>
      <c r="G855" t="s">
        <v>36</v>
      </c>
      <c r="H855" t="s">
        <v>37</v>
      </c>
      <c r="I855">
        <v>23000000</v>
      </c>
      <c r="J855">
        <v>1991</v>
      </c>
      <c r="K855">
        <v>6</v>
      </c>
      <c r="M855" t="s">
        <v>2154</v>
      </c>
      <c r="N855">
        <v>141</v>
      </c>
      <c r="P855" t="s">
        <v>464</v>
      </c>
      <c r="Q855" t="s">
        <v>2156</v>
      </c>
      <c r="R855" t="s">
        <v>36</v>
      </c>
      <c r="S855" t="s">
        <v>37</v>
      </c>
      <c r="T855">
        <v>100000000</v>
      </c>
      <c r="U855">
        <v>2016</v>
      </c>
      <c r="V855">
        <v>6.1</v>
      </c>
      <c r="AT855" t="s">
        <v>11844</v>
      </c>
      <c r="AU855">
        <v>86</v>
      </c>
      <c r="AV855">
        <v>23993605</v>
      </c>
      <c r="AW855" t="s">
        <v>7180</v>
      </c>
      <c r="AX855" t="s">
        <v>11845</v>
      </c>
      <c r="AY855" t="s">
        <v>36</v>
      </c>
      <c r="AZ855" t="s">
        <v>37</v>
      </c>
      <c r="BA855">
        <v>18000000</v>
      </c>
      <c r="BB855">
        <v>2009</v>
      </c>
      <c r="BC855">
        <v>5.8</v>
      </c>
      <c r="BE855" t="s">
        <v>20473</v>
      </c>
      <c r="BF855">
        <v>99</v>
      </c>
      <c r="BH855" t="s">
        <v>961</v>
      </c>
      <c r="BI855" t="s">
        <v>20474</v>
      </c>
      <c r="BJ855" t="s">
        <v>36</v>
      </c>
      <c r="BK855" t="s">
        <v>55</v>
      </c>
      <c r="BL855">
        <v>2000000</v>
      </c>
      <c r="BM855">
        <v>2004</v>
      </c>
      <c r="BN855">
        <v>6.4</v>
      </c>
      <c r="CA855" t="s">
        <v>3692</v>
      </c>
      <c r="CB855">
        <v>110</v>
      </c>
      <c r="CC855">
        <v>26199517</v>
      </c>
      <c r="CD855" t="s">
        <v>3692</v>
      </c>
      <c r="CE855" t="s">
        <v>5358</v>
      </c>
      <c r="CF855" t="s">
        <v>36</v>
      </c>
      <c r="CG855" t="s">
        <v>37</v>
      </c>
      <c r="CH855">
        <v>50000000</v>
      </c>
      <c r="CI855">
        <v>2002</v>
      </c>
      <c r="CJ855">
        <v>6.4</v>
      </c>
      <c r="FV855" t="s">
        <v>18189</v>
      </c>
      <c r="FW855">
        <v>100</v>
      </c>
      <c r="FX855">
        <v>513836</v>
      </c>
      <c r="FY855" t="s">
        <v>13552</v>
      </c>
      <c r="FZ855" t="s">
        <v>18191</v>
      </c>
      <c r="GA855" t="s">
        <v>1462</v>
      </c>
      <c r="GB855" t="s">
        <v>1463</v>
      </c>
      <c r="GC855">
        <v>4600000</v>
      </c>
      <c r="GD855">
        <v>2010</v>
      </c>
      <c r="GE855">
        <v>7.2</v>
      </c>
      <c r="HC855" t="s">
        <v>4787</v>
      </c>
      <c r="HD855">
        <v>100</v>
      </c>
      <c r="HE855">
        <v>11466088</v>
      </c>
      <c r="HF855" t="s">
        <v>3303</v>
      </c>
      <c r="HG855" t="s">
        <v>4789</v>
      </c>
      <c r="HH855" t="s">
        <v>36</v>
      </c>
      <c r="HI855" t="s">
        <v>37</v>
      </c>
      <c r="HJ855">
        <v>71000000</v>
      </c>
      <c r="HK855">
        <v>1997</v>
      </c>
      <c r="HL855">
        <v>4.7</v>
      </c>
    </row>
    <row r="856" spans="2:220" x14ac:dyDescent="0.2">
      <c r="B856" t="s">
        <v>17769</v>
      </c>
      <c r="C856">
        <v>97</v>
      </c>
      <c r="D856">
        <v>7282851</v>
      </c>
      <c r="E856" t="s">
        <v>19334</v>
      </c>
      <c r="F856" t="s">
        <v>19335</v>
      </c>
      <c r="G856" t="s">
        <v>36</v>
      </c>
      <c r="H856" t="s">
        <v>37</v>
      </c>
      <c r="I856">
        <v>3000000</v>
      </c>
      <c r="J856">
        <v>1988</v>
      </c>
      <c r="K856">
        <v>6.5</v>
      </c>
      <c r="M856" t="s">
        <v>13288</v>
      </c>
      <c r="N856">
        <v>85</v>
      </c>
      <c r="P856" t="s">
        <v>226</v>
      </c>
      <c r="Q856" t="s">
        <v>13289</v>
      </c>
      <c r="R856" t="s">
        <v>36</v>
      </c>
      <c r="S856" t="s">
        <v>8142</v>
      </c>
      <c r="T856">
        <v>20000000</v>
      </c>
      <c r="U856">
        <v>2013</v>
      </c>
      <c r="V856">
        <v>5.8</v>
      </c>
      <c r="AT856" t="s">
        <v>14561</v>
      </c>
      <c r="AU856">
        <v>86</v>
      </c>
      <c r="AV856">
        <v>23978402</v>
      </c>
      <c r="AW856" t="s">
        <v>3553</v>
      </c>
      <c r="AX856" t="s">
        <v>14562</v>
      </c>
      <c r="AY856" t="s">
        <v>36</v>
      </c>
      <c r="AZ856" t="s">
        <v>37</v>
      </c>
      <c r="BA856">
        <v>11000000</v>
      </c>
      <c r="BB856">
        <v>2001</v>
      </c>
      <c r="BC856">
        <v>4.5999999999999996</v>
      </c>
      <c r="BE856" t="s">
        <v>20490</v>
      </c>
      <c r="BF856">
        <v>83</v>
      </c>
      <c r="BH856" t="s">
        <v>20492</v>
      </c>
      <c r="BI856" t="s">
        <v>20493</v>
      </c>
      <c r="BJ856" t="s">
        <v>36</v>
      </c>
      <c r="BK856" t="s">
        <v>37</v>
      </c>
      <c r="BL856">
        <v>2000000</v>
      </c>
      <c r="BM856">
        <v>2010</v>
      </c>
      <c r="BN856">
        <v>5.5</v>
      </c>
      <c r="CA856" t="s">
        <v>3086</v>
      </c>
      <c r="CB856">
        <v>109</v>
      </c>
      <c r="CC856">
        <v>26183197</v>
      </c>
      <c r="CD856" t="s">
        <v>335</v>
      </c>
      <c r="CE856" t="s">
        <v>7193</v>
      </c>
      <c r="CF856" t="s">
        <v>36</v>
      </c>
      <c r="CG856" t="s">
        <v>37</v>
      </c>
      <c r="CH856">
        <v>36000000</v>
      </c>
      <c r="CI856">
        <v>2003</v>
      </c>
      <c r="CJ856">
        <v>6.1</v>
      </c>
      <c r="FV856" t="s">
        <v>6842</v>
      </c>
      <c r="FW856">
        <v>94</v>
      </c>
      <c r="FX856">
        <v>511920</v>
      </c>
      <c r="FY856" t="s">
        <v>720</v>
      </c>
      <c r="FZ856" t="s">
        <v>6844</v>
      </c>
      <c r="GA856" t="s">
        <v>36</v>
      </c>
      <c r="GB856" t="s">
        <v>37</v>
      </c>
      <c r="GC856">
        <v>40000000</v>
      </c>
      <c r="GD856">
        <v>2008</v>
      </c>
      <c r="GE856">
        <v>4.4000000000000004</v>
      </c>
      <c r="HC856" t="s">
        <v>17111</v>
      </c>
      <c r="HD856">
        <v>102</v>
      </c>
      <c r="HE856">
        <v>11434867</v>
      </c>
      <c r="HF856" t="s">
        <v>80</v>
      </c>
      <c r="HG856" t="s">
        <v>17112</v>
      </c>
      <c r="HH856" t="s">
        <v>36</v>
      </c>
      <c r="HI856" t="s">
        <v>37</v>
      </c>
      <c r="HJ856">
        <v>6000000</v>
      </c>
      <c r="HK856">
        <v>2012</v>
      </c>
      <c r="HL856">
        <v>7.1</v>
      </c>
    </row>
    <row r="857" spans="2:220" x14ac:dyDescent="0.2">
      <c r="B857" t="s">
        <v>4901</v>
      </c>
      <c r="C857">
        <v>107</v>
      </c>
      <c r="D857">
        <v>7268659</v>
      </c>
      <c r="E857" t="s">
        <v>5900</v>
      </c>
      <c r="F857" t="s">
        <v>11312</v>
      </c>
      <c r="G857" t="s">
        <v>36</v>
      </c>
      <c r="H857" t="s">
        <v>7168</v>
      </c>
      <c r="I857">
        <v>20000000</v>
      </c>
      <c r="J857">
        <v>2013</v>
      </c>
      <c r="K857">
        <v>5.6</v>
      </c>
      <c r="M857" t="s">
        <v>13297</v>
      </c>
      <c r="N857">
        <v>105</v>
      </c>
      <c r="P857" t="s">
        <v>11928</v>
      </c>
      <c r="Q857" t="s">
        <v>13299</v>
      </c>
      <c r="R857" t="s">
        <v>36</v>
      </c>
      <c r="S857" t="s">
        <v>765</v>
      </c>
      <c r="T857">
        <v>15000000</v>
      </c>
      <c r="U857">
        <v>2005</v>
      </c>
      <c r="V857">
        <v>4.9000000000000004</v>
      </c>
      <c r="AT857" t="s">
        <v>2451</v>
      </c>
      <c r="AU857">
        <v>121</v>
      </c>
      <c r="AV857">
        <v>23618786</v>
      </c>
      <c r="AW857" t="s">
        <v>7524</v>
      </c>
      <c r="AX857" t="s">
        <v>12455</v>
      </c>
      <c r="AY857" t="s">
        <v>36</v>
      </c>
      <c r="AZ857" t="s">
        <v>55</v>
      </c>
      <c r="BA857">
        <v>8000000</v>
      </c>
      <c r="BB857">
        <v>2007</v>
      </c>
      <c r="BC857">
        <v>7.9</v>
      </c>
      <c r="BE857" t="s">
        <v>20511</v>
      </c>
      <c r="BF857">
        <v>90</v>
      </c>
      <c r="BH857" t="s">
        <v>9639</v>
      </c>
      <c r="BI857" t="s">
        <v>20513</v>
      </c>
      <c r="BJ857" t="s">
        <v>36</v>
      </c>
      <c r="BK857" t="s">
        <v>37</v>
      </c>
      <c r="BL857">
        <v>2000000</v>
      </c>
      <c r="BM857">
        <v>2007</v>
      </c>
      <c r="BN857">
        <v>4.5999999999999996</v>
      </c>
      <c r="CA857" t="s">
        <v>9228</v>
      </c>
      <c r="CB857">
        <v>114</v>
      </c>
      <c r="CC857">
        <v>25977365</v>
      </c>
      <c r="CD857" t="s">
        <v>226</v>
      </c>
      <c r="CE857" t="s">
        <v>9230</v>
      </c>
      <c r="CF857" t="s">
        <v>36</v>
      </c>
      <c r="CG857" t="s">
        <v>37</v>
      </c>
      <c r="CH857">
        <v>28000000</v>
      </c>
      <c r="CI857">
        <v>2014</v>
      </c>
      <c r="CJ857">
        <v>6.5</v>
      </c>
      <c r="FV857" t="s">
        <v>23525</v>
      </c>
      <c r="FW857">
        <v>97</v>
      </c>
      <c r="FX857">
        <v>469947</v>
      </c>
      <c r="FY857" t="s">
        <v>14714</v>
      </c>
      <c r="FZ857" t="s">
        <v>23527</v>
      </c>
      <c r="GA857" t="s">
        <v>36</v>
      </c>
      <c r="GB857" t="s">
        <v>55</v>
      </c>
      <c r="GC857">
        <v>120000</v>
      </c>
      <c r="GD857">
        <v>2011</v>
      </c>
      <c r="GE857">
        <v>7.7</v>
      </c>
      <c r="HC857" t="s">
        <v>708</v>
      </c>
      <c r="HD857">
        <v>293</v>
      </c>
      <c r="HE857">
        <v>11433134</v>
      </c>
      <c r="HF857" t="s">
        <v>1273</v>
      </c>
      <c r="HG857" t="s">
        <v>14232</v>
      </c>
      <c r="HH857" t="s">
        <v>8729</v>
      </c>
      <c r="HI857" t="s">
        <v>9137</v>
      </c>
      <c r="HJ857">
        <v>14000000</v>
      </c>
      <c r="HK857">
        <v>1981</v>
      </c>
      <c r="HL857">
        <v>8.4</v>
      </c>
    </row>
    <row r="858" spans="2:220" x14ac:dyDescent="0.2">
      <c r="B858" t="s">
        <v>1631</v>
      </c>
      <c r="C858">
        <v>133</v>
      </c>
      <c r="D858">
        <v>7097125</v>
      </c>
      <c r="E858" t="s">
        <v>96</v>
      </c>
      <c r="F858" t="s">
        <v>3505</v>
      </c>
      <c r="G858" t="s">
        <v>36</v>
      </c>
      <c r="H858" t="s">
        <v>37</v>
      </c>
      <c r="I858">
        <v>70000000</v>
      </c>
      <c r="J858">
        <v>2015</v>
      </c>
      <c r="K858">
        <v>5.4</v>
      </c>
      <c r="M858" t="s">
        <v>5628</v>
      </c>
      <c r="N858">
        <v>93</v>
      </c>
      <c r="P858" t="s">
        <v>1782</v>
      </c>
      <c r="Q858" t="s">
        <v>5629</v>
      </c>
      <c r="R858" t="s">
        <v>36</v>
      </c>
      <c r="S858" t="s">
        <v>37</v>
      </c>
      <c r="T858">
        <v>14000000</v>
      </c>
      <c r="U858">
        <v>1982</v>
      </c>
      <c r="V858">
        <v>7.7</v>
      </c>
      <c r="AT858" t="s">
        <v>9303</v>
      </c>
      <c r="AU858">
        <v>100</v>
      </c>
      <c r="AV858">
        <v>23222861</v>
      </c>
      <c r="AW858" t="s">
        <v>6006</v>
      </c>
      <c r="AX858" t="s">
        <v>9305</v>
      </c>
      <c r="AY858" t="s">
        <v>36</v>
      </c>
      <c r="AZ858" t="s">
        <v>37</v>
      </c>
      <c r="BA858">
        <v>26000000</v>
      </c>
      <c r="BB858">
        <v>2004</v>
      </c>
      <c r="BC858">
        <v>4.5</v>
      </c>
      <c r="BE858" t="s">
        <v>17430</v>
      </c>
      <c r="BF858">
        <v>97</v>
      </c>
      <c r="BH858" t="s">
        <v>371</v>
      </c>
      <c r="BI858" t="s">
        <v>20531</v>
      </c>
      <c r="BJ858" t="s">
        <v>36</v>
      </c>
      <c r="BK858" t="s">
        <v>37</v>
      </c>
      <c r="BL858">
        <v>14000000</v>
      </c>
      <c r="BM858">
        <v>2002</v>
      </c>
      <c r="BN858">
        <v>6.3</v>
      </c>
      <c r="CA858" t="s">
        <v>12558</v>
      </c>
      <c r="CB858">
        <v>140</v>
      </c>
      <c r="CC858">
        <v>25967000</v>
      </c>
      <c r="CD858" t="s">
        <v>760</v>
      </c>
      <c r="CE858" t="s">
        <v>16129</v>
      </c>
      <c r="CF858" t="s">
        <v>36</v>
      </c>
      <c r="CG858" t="s">
        <v>55</v>
      </c>
      <c r="CI858">
        <v>1992</v>
      </c>
      <c r="CJ858">
        <v>7.5</v>
      </c>
      <c r="FV858" t="s">
        <v>20615</v>
      </c>
      <c r="FW858">
        <v>97</v>
      </c>
      <c r="FX858">
        <v>466702</v>
      </c>
      <c r="FY858" t="s">
        <v>5044</v>
      </c>
      <c r="FZ858" t="s">
        <v>20616</v>
      </c>
      <c r="GA858" t="s">
        <v>36</v>
      </c>
      <c r="GB858" t="s">
        <v>55</v>
      </c>
      <c r="GD858">
        <v>2010</v>
      </c>
      <c r="GE858">
        <v>7.3</v>
      </c>
      <c r="HC858" t="s">
        <v>4891</v>
      </c>
      <c r="HD858">
        <v>116</v>
      </c>
      <c r="HE858">
        <v>11326836</v>
      </c>
      <c r="HF858" t="s">
        <v>57</v>
      </c>
      <c r="HG858" t="s">
        <v>10525</v>
      </c>
      <c r="HH858" t="s">
        <v>36</v>
      </c>
      <c r="HI858" t="s">
        <v>37</v>
      </c>
      <c r="HJ858">
        <v>22000000</v>
      </c>
      <c r="HK858">
        <v>2013</v>
      </c>
      <c r="HL858">
        <v>6.8</v>
      </c>
    </row>
    <row r="859" spans="2:220" x14ac:dyDescent="0.2">
      <c r="B859" t="s">
        <v>13710</v>
      </c>
      <c r="C859">
        <v>95</v>
      </c>
      <c r="D859">
        <v>7009668</v>
      </c>
      <c r="E859" t="s">
        <v>17357</v>
      </c>
      <c r="F859" t="s">
        <v>17358</v>
      </c>
      <c r="G859" t="s">
        <v>36</v>
      </c>
      <c r="H859" t="s">
        <v>37</v>
      </c>
      <c r="I859">
        <v>5600000</v>
      </c>
      <c r="J859">
        <v>2006</v>
      </c>
      <c r="K859">
        <v>2.1</v>
      </c>
      <c r="M859" t="s">
        <v>2394</v>
      </c>
      <c r="N859">
        <v>100</v>
      </c>
      <c r="P859" t="s">
        <v>12686</v>
      </c>
      <c r="Q859" t="s">
        <v>13910</v>
      </c>
      <c r="R859" t="s">
        <v>13914</v>
      </c>
      <c r="S859" t="s">
        <v>266</v>
      </c>
      <c r="T859">
        <v>12500000</v>
      </c>
      <c r="U859">
        <v>1981</v>
      </c>
      <c r="V859">
        <v>7.4</v>
      </c>
      <c r="AT859" t="s">
        <v>10975</v>
      </c>
      <c r="AU859">
        <v>109</v>
      </c>
      <c r="AV859">
        <v>23179303</v>
      </c>
      <c r="AW859" t="s">
        <v>4515</v>
      </c>
      <c r="AX859" t="s">
        <v>10976</v>
      </c>
      <c r="AY859" t="s">
        <v>36</v>
      </c>
      <c r="AZ859" t="s">
        <v>10980</v>
      </c>
      <c r="BA859">
        <v>20000000</v>
      </c>
      <c r="BB859">
        <v>2011</v>
      </c>
      <c r="BC859">
        <v>5.8</v>
      </c>
      <c r="BE859" t="s">
        <v>18290</v>
      </c>
      <c r="BF859">
        <v>96</v>
      </c>
      <c r="BH859" t="s">
        <v>5729</v>
      </c>
      <c r="BI859" t="s">
        <v>20535</v>
      </c>
      <c r="BJ859" t="s">
        <v>36</v>
      </c>
      <c r="BK859" t="s">
        <v>37</v>
      </c>
      <c r="BL859">
        <v>2000000</v>
      </c>
      <c r="BM859">
        <v>2012</v>
      </c>
      <c r="BN859">
        <v>6.1</v>
      </c>
      <c r="CA859" t="s">
        <v>4848</v>
      </c>
      <c r="CB859">
        <v>123</v>
      </c>
      <c r="CC859">
        <v>25900000</v>
      </c>
      <c r="CD859" t="s">
        <v>703</v>
      </c>
      <c r="CE859" t="s">
        <v>5578</v>
      </c>
      <c r="CF859" t="s">
        <v>36</v>
      </c>
      <c r="CG859" t="s">
        <v>37</v>
      </c>
      <c r="CH859">
        <v>58000000</v>
      </c>
      <c r="CI859">
        <v>1984</v>
      </c>
      <c r="CJ859">
        <v>6.5</v>
      </c>
      <c r="FV859" t="s">
        <v>9468</v>
      </c>
      <c r="FW859">
        <v>88</v>
      </c>
      <c r="FX859">
        <v>442638</v>
      </c>
      <c r="FY859" t="s">
        <v>14532</v>
      </c>
      <c r="FZ859" t="s">
        <v>22094</v>
      </c>
      <c r="GA859" t="s">
        <v>36</v>
      </c>
      <c r="GB859" t="s">
        <v>37</v>
      </c>
      <c r="GC859">
        <v>850000</v>
      </c>
      <c r="GD859">
        <v>2007</v>
      </c>
      <c r="GE859">
        <v>7.3</v>
      </c>
      <c r="HC859" t="s">
        <v>1811</v>
      </c>
      <c r="HD859">
        <v>137</v>
      </c>
      <c r="HE859">
        <v>11284657</v>
      </c>
      <c r="HF859" t="s">
        <v>10484</v>
      </c>
      <c r="HG859" t="s">
        <v>20174</v>
      </c>
      <c r="HH859" t="s">
        <v>8729</v>
      </c>
      <c r="HI859" t="s">
        <v>765</v>
      </c>
      <c r="HJ859">
        <v>2000000</v>
      </c>
      <c r="HK859">
        <v>2006</v>
      </c>
      <c r="HL859">
        <v>8.5</v>
      </c>
    </row>
    <row r="860" spans="2:220" x14ac:dyDescent="0.2">
      <c r="B860" t="s">
        <v>6802</v>
      </c>
      <c r="C860">
        <v>119</v>
      </c>
      <c r="D860">
        <v>7000000</v>
      </c>
      <c r="E860" t="s">
        <v>5377</v>
      </c>
      <c r="F860" t="s">
        <v>6804</v>
      </c>
      <c r="G860" t="s">
        <v>36</v>
      </c>
      <c r="H860" t="s">
        <v>55</v>
      </c>
      <c r="I860">
        <v>36000000</v>
      </c>
      <c r="J860">
        <v>1980</v>
      </c>
      <c r="K860">
        <v>4.7</v>
      </c>
      <c r="M860" t="s">
        <v>13948</v>
      </c>
      <c r="N860">
        <v>101</v>
      </c>
      <c r="P860" t="s">
        <v>12254</v>
      </c>
      <c r="Q860" t="s">
        <v>13950</v>
      </c>
      <c r="R860" t="s">
        <v>36</v>
      </c>
      <c r="S860" t="s">
        <v>37</v>
      </c>
      <c r="U860">
        <v>1937</v>
      </c>
      <c r="V860">
        <v>7.8</v>
      </c>
      <c r="AT860" t="s">
        <v>602</v>
      </c>
      <c r="AU860">
        <v>90</v>
      </c>
      <c r="AV860">
        <v>23159305</v>
      </c>
      <c r="AW860" t="s">
        <v>335</v>
      </c>
      <c r="AX860" t="s">
        <v>5376</v>
      </c>
      <c r="AY860" t="s">
        <v>36</v>
      </c>
      <c r="AZ860" t="s">
        <v>37</v>
      </c>
      <c r="BA860">
        <v>70000000</v>
      </c>
      <c r="BB860">
        <v>1999</v>
      </c>
      <c r="BC860">
        <v>8</v>
      </c>
      <c r="BE860" t="s">
        <v>18895</v>
      </c>
      <c r="BF860">
        <v>87</v>
      </c>
      <c r="BH860" t="s">
        <v>20723</v>
      </c>
      <c r="BI860" t="s">
        <v>20724</v>
      </c>
      <c r="BJ860" t="s">
        <v>36</v>
      </c>
      <c r="BK860" t="s">
        <v>37</v>
      </c>
      <c r="BM860">
        <v>1952</v>
      </c>
      <c r="BN860">
        <v>7.2</v>
      </c>
      <c r="CA860" t="s">
        <v>8805</v>
      </c>
      <c r="CB860">
        <v>115</v>
      </c>
      <c r="CC860">
        <v>25842000</v>
      </c>
      <c r="CD860" t="s">
        <v>760</v>
      </c>
      <c r="CE860" t="s">
        <v>10395</v>
      </c>
      <c r="CF860" t="s">
        <v>36</v>
      </c>
      <c r="CG860" t="s">
        <v>55</v>
      </c>
      <c r="CH860">
        <v>22000000</v>
      </c>
      <c r="CI860">
        <v>1993</v>
      </c>
      <c r="CJ860">
        <v>7.4</v>
      </c>
      <c r="FV860" t="s">
        <v>21722</v>
      </c>
      <c r="FW860">
        <v>100</v>
      </c>
      <c r="FX860">
        <v>428535</v>
      </c>
      <c r="FY860" t="s">
        <v>3296</v>
      </c>
      <c r="FZ860" t="s">
        <v>21723</v>
      </c>
      <c r="GA860" t="s">
        <v>36</v>
      </c>
      <c r="GB860" t="s">
        <v>37</v>
      </c>
      <c r="GC860">
        <v>1000000</v>
      </c>
      <c r="GD860">
        <v>2000</v>
      </c>
      <c r="GE860">
        <v>3.6</v>
      </c>
      <c r="HC860" t="s">
        <v>7765</v>
      </c>
      <c r="HD860">
        <v>102</v>
      </c>
      <c r="HE860">
        <v>11227940</v>
      </c>
      <c r="HF860" t="s">
        <v>2764</v>
      </c>
      <c r="HG860" t="s">
        <v>7768</v>
      </c>
      <c r="HH860" t="s">
        <v>36</v>
      </c>
      <c r="HI860" t="s">
        <v>37</v>
      </c>
      <c r="HJ860">
        <v>34000000</v>
      </c>
      <c r="HK860">
        <v>1999</v>
      </c>
      <c r="HL860">
        <v>5.2</v>
      </c>
    </row>
    <row r="861" spans="2:220" x14ac:dyDescent="0.2">
      <c r="B861" t="s">
        <v>12285</v>
      </c>
      <c r="C861">
        <v>122</v>
      </c>
      <c r="D861">
        <v>6855137</v>
      </c>
      <c r="E861" t="s">
        <v>331</v>
      </c>
      <c r="F861" t="s">
        <v>12286</v>
      </c>
      <c r="G861" t="s">
        <v>36</v>
      </c>
      <c r="H861" t="s">
        <v>765</v>
      </c>
      <c r="I861">
        <v>17000000</v>
      </c>
      <c r="J861">
        <v>2006</v>
      </c>
      <c r="K861">
        <v>7.4</v>
      </c>
      <c r="N861">
        <v>55</v>
      </c>
      <c r="P861" t="s">
        <v>1113</v>
      </c>
      <c r="Q861" t="s">
        <v>14161</v>
      </c>
      <c r="R861" t="s">
        <v>36</v>
      </c>
      <c r="S861" t="s">
        <v>37</v>
      </c>
      <c r="V861">
        <v>8.6</v>
      </c>
      <c r="AT861" t="s">
        <v>17663</v>
      </c>
      <c r="AU861">
        <v>104</v>
      </c>
      <c r="AV861">
        <v>23031390</v>
      </c>
      <c r="AW861" t="s">
        <v>802</v>
      </c>
      <c r="AX861" t="s">
        <v>17665</v>
      </c>
      <c r="AY861" t="s">
        <v>36</v>
      </c>
      <c r="AZ861" t="s">
        <v>37</v>
      </c>
      <c r="BA861">
        <v>4500000</v>
      </c>
      <c r="BB861">
        <v>1998</v>
      </c>
      <c r="BC861">
        <v>5.6</v>
      </c>
      <c r="BE861" t="s">
        <v>20930</v>
      </c>
      <c r="BF861">
        <v>92</v>
      </c>
      <c r="BH861" t="s">
        <v>1680</v>
      </c>
      <c r="BI861" t="s">
        <v>20932</v>
      </c>
      <c r="BJ861" t="s">
        <v>36</v>
      </c>
      <c r="BK861" t="s">
        <v>37</v>
      </c>
      <c r="BL861">
        <v>1500000</v>
      </c>
      <c r="BM861">
        <v>1984</v>
      </c>
      <c r="BN861">
        <v>6.9</v>
      </c>
      <c r="CA861" t="s">
        <v>320</v>
      </c>
      <c r="CB861">
        <v>149</v>
      </c>
      <c r="CC861">
        <v>25809813</v>
      </c>
      <c r="CD861" t="s">
        <v>320</v>
      </c>
      <c r="CE861" t="s">
        <v>19806</v>
      </c>
      <c r="CF861" t="s">
        <v>36</v>
      </c>
      <c r="CG861" t="s">
        <v>37</v>
      </c>
      <c r="CH861">
        <v>26000000</v>
      </c>
      <c r="CI861">
        <v>1996</v>
      </c>
      <c r="CJ861">
        <v>6.9</v>
      </c>
      <c r="FV861" t="s">
        <v>19475</v>
      </c>
      <c r="FW861">
        <v>87</v>
      </c>
      <c r="FX861">
        <v>418268</v>
      </c>
      <c r="FY861" t="s">
        <v>82</v>
      </c>
      <c r="FZ861" t="s">
        <v>19476</v>
      </c>
      <c r="GA861" t="s">
        <v>36</v>
      </c>
      <c r="GB861" t="s">
        <v>37</v>
      </c>
      <c r="GC861">
        <v>3000000</v>
      </c>
      <c r="GD861">
        <v>2012</v>
      </c>
      <c r="GE861">
        <v>5.3</v>
      </c>
      <c r="HC861" t="s">
        <v>5048</v>
      </c>
      <c r="HD861">
        <v>133</v>
      </c>
      <c r="HE861">
        <v>11030963</v>
      </c>
      <c r="HF861" t="s">
        <v>104</v>
      </c>
      <c r="HG861" t="s">
        <v>9897</v>
      </c>
      <c r="HH861" t="s">
        <v>36</v>
      </c>
      <c r="HI861" t="s">
        <v>55</v>
      </c>
      <c r="HJ861">
        <v>28000000</v>
      </c>
      <c r="HK861">
        <v>1996</v>
      </c>
      <c r="HL861">
        <v>7.1</v>
      </c>
    </row>
    <row r="862" spans="2:220" x14ac:dyDescent="0.2">
      <c r="B862" t="s">
        <v>15116</v>
      </c>
      <c r="C862">
        <v>82</v>
      </c>
      <c r="D862">
        <v>6842058</v>
      </c>
      <c r="E862" t="s">
        <v>3141</v>
      </c>
      <c r="F862" t="s">
        <v>15118</v>
      </c>
      <c r="G862" t="s">
        <v>36</v>
      </c>
      <c r="H862" t="s">
        <v>37</v>
      </c>
      <c r="I862">
        <v>10000000</v>
      </c>
      <c r="J862">
        <v>2012</v>
      </c>
      <c r="K862">
        <v>6.1</v>
      </c>
      <c r="M862" t="s">
        <v>1514</v>
      </c>
      <c r="N862">
        <v>100</v>
      </c>
      <c r="P862" t="s">
        <v>1687</v>
      </c>
      <c r="Q862" t="s">
        <v>14313</v>
      </c>
      <c r="R862" t="s">
        <v>36</v>
      </c>
      <c r="S862" t="s">
        <v>37</v>
      </c>
      <c r="T862">
        <v>12000000</v>
      </c>
      <c r="U862">
        <v>1981</v>
      </c>
      <c r="V862">
        <v>5.7</v>
      </c>
      <c r="AT862" t="s">
        <v>4970</v>
      </c>
      <c r="AU862">
        <v>104</v>
      </c>
      <c r="AV862">
        <v>23020488</v>
      </c>
      <c r="AW862" t="s">
        <v>746</v>
      </c>
      <c r="AX862" t="s">
        <v>4971</v>
      </c>
      <c r="AY862" t="s">
        <v>36</v>
      </c>
      <c r="AZ862" t="s">
        <v>37</v>
      </c>
      <c r="BA862">
        <v>52000000</v>
      </c>
      <c r="BB862">
        <v>2003</v>
      </c>
      <c r="BC862">
        <v>5.5</v>
      </c>
      <c r="BE862" t="s">
        <v>21082</v>
      </c>
      <c r="BF862">
        <v>97</v>
      </c>
      <c r="BH862" t="s">
        <v>21083</v>
      </c>
      <c r="BI862" t="s">
        <v>21084</v>
      </c>
      <c r="BJ862" t="s">
        <v>36</v>
      </c>
      <c r="BK862" t="s">
        <v>37</v>
      </c>
      <c r="BL862">
        <v>1500000</v>
      </c>
      <c r="BM862">
        <v>2015</v>
      </c>
      <c r="BN862">
        <v>3.1</v>
      </c>
      <c r="CA862" t="s">
        <v>5880</v>
      </c>
      <c r="CB862">
        <v>123</v>
      </c>
      <c r="CC862">
        <v>25776062</v>
      </c>
      <c r="CD862" t="s">
        <v>491</v>
      </c>
      <c r="CE862" t="s">
        <v>14127</v>
      </c>
      <c r="CF862" t="s">
        <v>36</v>
      </c>
      <c r="CG862" t="s">
        <v>37</v>
      </c>
      <c r="CH862">
        <v>12000000</v>
      </c>
      <c r="CI862">
        <v>2002</v>
      </c>
      <c r="CJ862">
        <v>7.4</v>
      </c>
      <c r="FV862" t="s">
        <v>9428</v>
      </c>
      <c r="FW862">
        <v>115</v>
      </c>
      <c r="FX862">
        <v>403932</v>
      </c>
      <c r="FY862" t="s">
        <v>1970</v>
      </c>
      <c r="FZ862" t="s">
        <v>13869</v>
      </c>
      <c r="GA862" t="s">
        <v>36</v>
      </c>
      <c r="GB862" t="s">
        <v>55</v>
      </c>
      <c r="GC862">
        <v>20000000</v>
      </c>
      <c r="GD862">
        <v>2000</v>
      </c>
      <c r="GE862">
        <v>6.5</v>
      </c>
      <c r="HC862" t="s">
        <v>5865</v>
      </c>
      <c r="HD862">
        <v>109</v>
      </c>
      <c r="HE862">
        <v>10965209</v>
      </c>
      <c r="HF862" t="s">
        <v>268</v>
      </c>
      <c r="HG862" t="s">
        <v>8653</v>
      </c>
      <c r="HH862" t="s">
        <v>36</v>
      </c>
      <c r="HI862" t="s">
        <v>37</v>
      </c>
      <c r="HJ862">
        <v>30000000</v>
      </c>
      <c r="HK862">
        <v>2001</v>
      </c>
      <c r="HL862">
        <v>6.1</v>
      </c>
    </row>
    <row r="863" spans="2:220" x14ac:dyDescent="0.2">
      <c r="B863" t="s">
        <v>3374</v>
      </c>
      <c r="C863">
        <v>95</v>
      </c>
      <c r="D863">
        <v>6768055</v>
      </c>
      <c r="E863" t="s">
        <v>283</v>
      </c>
      <c r="F863" t="s">
        <v>4803</v>
      </c>
      <c r="G863" t="s">
        <v>36</v>
      </c>
      <c r="H863" t="s">
        <v>55</v>
      </c>
      <c r="I863">
        <v>57000000</v>
      </c>
      <c r="J863">
        <v>2004</v>
      </c>
      <c r="K863">
        <v>4.2</v>
      </c>
      <c r="M863" t="s">
        <v>14412</v>
      </c>
      <c r="N863">
        <v>89</v>
      </c>
      <c r="P863" t="s">
        <v>1949</v>
      </c>
      <c r="Q863" t="s">
        <v>14413</v>
      </c>
      <c r="R863" t="s">
        <v>1944</v>
      </c>
      <c r="S863" t="s">
        <v>890</v>
      </c>
      <c r="U863">
        <v>2011</v>
      </c>
      <c r="V863">
        <v>3.2</v>
      </c>
      <c r="AT863" t="s">
        <v>7538</v>
      </c>
      <c r="AU863">
        <v>96</v>
      </c>
      <c r="AV863">
        <v>22913677</v>
      </c>
      <c r="AW863" t="s">
        <v>255</v>
      </c>
      <c r="AX863" t="s">
        <v>7539</v>
      </c>
      <c r="AY863" t="s">
        <v>36</v>
      </c>
      <c r="AZ863" t="s">
        <v>37</v>
      </c>
      <c r="BA863">
        <v>35000000</v>
      </c>
      <c r="BB863">
        <v>2004</v>
      </c>
      <c r="BC863">
        <v>6.3</v>
      </c>
      <c r="BF863">
        <v>120</v>
      </c>
      <c r="BH863" t="s">
        <v>12523</v>
      </c>
      <c r="BI863" t="s">
        <v>21158</v>
      </c>
      <c r="BJ863" t="s">
        <v>36</v>
      </c>
      <c r="BK863" t="s">
        <v>37</v>
      </c>
      <c r="BN863">
        <v>7.3</v>
      </c>
      <c r="CA863" t="s">
        <v>4848</v>
      </c>
      <c r="CB863">
        <v>114</v>
      </c>
      <c r="CC863">
        <v>25600000</v>
      </c>
      <c r="CD863" t="s">
        <v>521</v>
      </c>
      <c r="CE863" t="s">
        <v>14926</v>
      </c>
      <c r="CF863" t="s">
        <v>36</v>
      </c>
      <c r="CG863" t="s">
        <v>37</v>
      </c>
      <c r="CH863">
        <v>10000000</v>
      </c>
      <c r="CI863">
        <v>1983</v>
      </c>
      <c r="CJ863">
        <v>7.2</v>
      </c>
      <c r="FV863" t="s">
        <v>9428</v>
      </c>
      <c r="FW863">
        <v>115</v>
      </c>
      <c r="FX863">
        <v>403932</v>
      </c>
      <c r="FY863" t="s">
        <v>1970</v>
      </c>
      <c r="FZ863" t="s">
        <v>13869</v>
      </c>
      <c r="GA863" t="s">
        <v>36</v>
      </c>
      <c r="GB863" t="s">
        <v>55</v>
      </c>
      <c r="GC863">
        <v>20000000</v>
      </c>
      <c r="GD863">
        <v>2000</v>
      </c>
      <c r="GE863">
        <v>6.5</v>
      </c>
      <c r="HC863" t="s">
        <v>7995</v>
      </c>
      <c r="HD863">
        <v>107</v>
      </c>
      <c r="HE863">
        <v>10956379</v>
      </c>
      <c r="HF863" t="s">
        <v>4356</v>
      </c>
      <c r="HG863" t="s">
        <v>7997</v>
      </c>
      <c r="HH863" t="s">
        <v>36</v>
      </c>
      <c r="HI863" t="s">
        <v>5692</v>
      </c>
      <c r="HJ863">
        <v>35000000</v>
      </c>
      <c r="HK863">
        <v>2007</v>
      </c>
      <c r="HL863">
        <v>3.6</v>
      </c>
    </row>
    <row r="864" spans="2:220" x14ac:dyDescent="0.2">
      <c r="B864" t="s">
        <v>14270</v>
      </c>
      <c r="C864">
        <v>95</v>
      </c>
      <c r="D864">
        <v>6739141</v>
      </c>
      <c r="E864" t="s">
        <v>4532</v>
      </c>
      <c r="F864" t="s">
        <v>14271</v>
      </c>
      <c r="G864" t="s">
        <v>36</v>
      </c>
      <c r="H864" t="s">
        <v>368</v>
      </c>
      <c r="I864">
        <v>8000000</v>
      </c>
      <c r="J864">
        <v>1992</v>
      </c>
      <c r="K864">
        <v>5.9</v>
      </c>
      <c r="M864" t="s">
        <v>14417</v>
      </c>
      <c r="N864">
        <v>138</v>
      </c>
      <c r="P864" t="s">
        <v>12053</v>
      </c>
      <c r="Q864" t="s">
        <v>14419</v>
      </c>
      <c r="R864" t="s">
        <v>674</v>
      </c>
      <c r="S864" t="s">
        <v>675</v>
      </c>
      <c r="T864">
        <v>12000000</v>
      </c>
      <c r="U864">
        <v>2010</v>
      </c>
      <c r="V864">
        <v>6.1</v>
      </c>
      <c r="AT864" t="s">
        <v>1798</v>
      </c>
      <c r="AU864">
        <v>112</v>
      </c>
      <c r="AV864">
        <v>22858926</v>
      </c>
      <c r="AW864" t="s">
        <v>4461</v>
      </c>
      <c r="AX864" t="s">
        <v>13751</v>
      </c>
      <c r="AY864" t="s">
        <v>36</v>
      </c>
      <c r="AZ864" t="s">
        <v>37</v>
      </c>
      <c r="BA864">
        <v>13000000</v>
      </c>
      <c r="BB864">
        <v>1999</v>
      </c>
      <c r="BC864">
        <v>7.8</v>
      </c>
      <c r="BE864" t="s">
        <v>21254</v>
      </c>
      <c r="BF864">
        <v>92</v>
      </c>
      <c r="BH864" t="s">
        <v>9667</v>
      </c>
      <c r="BI864" t="s">
        <v>21257</v>
      </c>
      <c r="BJ864" t="s">
        <v>36</v>
      </c>
      <c r="BK864" t="s">
        <v>37</v>
      </c>
      <c r="BL864">
        <v>1250000</v>
      </c>
      <c r="BM864">
        <v>1953</v>
      </c>
      <c r="BN864">
        <v>7.1</v>
      </c>
      <c r="CA864" t="s">
        <v>12991</v>
      </c>
      <c r="CB864">
        <v>82</v>
      </c>
      <c r="CC864">
        <v>25571351</v>
      </c>
      <c r="CD864" t="s">
        <v>12995</v>
      </c>
      <c r="CE864" t="s">
        <v>13421</v>
      </c>
      <c r="CF864" t="s">
        <v>36</v>
      </c>
      <c r="CG864" t="s">
        <v>37</v>
      </c>
      <c r="CH864">
        <v>14000000</v>
      </c>
      <c r="CI864">
        <v>2002</v>
      </c>
      <c r="CJ864">
        <v>6.6</v>
      </c>
      <c r="FV864" t="s">
        <v>13551</v>
      </c>
      <c r="FW864">
        <v>104</v>
      </c>
      <c r="FX864">
        <v>403649</v>
      </c>
      <c r="FY864" t="s">
        <v>124</v>
      </c>
      <c r="FZ864" t="s">
        <v>13553</v>
      </c>
      <c r="GA864" t="s">
        <v>1462</v>
      </c>
      <c r="GB864" t="s">
        <v>1463</v>
      </c>
      <c r="GD864">
        <v>2009</v>
      </c>
      <c r="GE864">
        <v>6.3</v>
      </c>
      <c r="HC864" t="s">
        <v>7873</v>
      </c>
      <c r="HD864">
        <v>113</v>
      </c>
      <c r="HE864">
        <v>10955425</v>
      </c>
      <c r="HF864" t="s">
        <v>7874</v>
      </c>
      <c r="HG864" t="s">
        <v>7875</v>
      </c>
      <c r="HH864" t="s">
        <v>36</v>
      </c>
      <c r="HI864" t="s">
        <v>55</v>
      </c>
      <c r="HJ864">
        <v>30000000</v>
      </c>
      <c r="HK864">
        <v>2008</v>
      </c>
      <c r="HL864">
        <v>6</v>
      </c>
    </row>
    <row r="865" spans="2:220" x14ac:dyDescent="0.2">
      <c r="B865" t="s">
        <v>6975</v>
      </c>
      <c r="C865">
        <v>122</v>
      </c>
      <c r="D865">
        <v>6594136</v>
      </c>
      <c r="E865" t="s">
        <v>6164</v>
      </c>
      <c r="F865" t="s">
        <v>6978</v>
      </c>
      <c r="G865" t="s">
        <v>1944</v>
      </c>
      <c r="H865" t="s">
        <v>3857</v>
      </c>
      <c r="I865">
        <v>38600000</v>
      </c>
      <c r="J865">
        <v>2013</v>
      </c>
      <c r="K865">
        <v>6.5</v>
      </c>
      <c r="M865" t="s">
        <v>3725</v>
      </c>
      <c r="N865">
        <v>184</v>
      </c>
      <c r="P865" t="s">
        <v>9257</v>
      </c>
      <c r="Q865" t="s">
        <v>14585</v>
      </c>
      <c r="R865" t="s">
        <v>36</v>
      </c>
      <c r="S865" t="s">
        <v>55</v>
      </c>
      <c r="T865">
        <v>11000000</v>
      </c>
      <c r="U865">
        <v>1975</v>
      </c>
      <c r="V865">
        <v>8.1</v>
      </c>
      <c r="AT865" t="s">
        <v>4201</v>
      </c>
      <c r="AU865">
        <v>98</v>
      </c>
      <c r="AV865">
        <v>22770864</v>
      </c>
      <c r="AW865" t="s">
        <v>3501</v>
      </c>
      <c r="AX865" t="s">
        <v>7019</v>
      </c>
      <c r="AY865" t="s">
        <v>36</v>
      </c>
      <c r="AZ865" t="s">
        <v>37</v>
      </c>
      <c r="BA865">
        <v>38000000</v>
      </c>
      <c r="BB865">
        <v>2001</v>
      </c>
      <c r="BC865">
        <v>5.5</v>
      </c>
      <c r="BE865" t="s">
        <v>485</v>
      </c>
      <c r="BF865">
        <v>110</v>
      </c>
      <c r="BH865" t="s">
        <v>1744</v>
      </c>
      <c r="BI865" t="s">
        <v>21524</v>
      </c>
      <c r="BJ865" t="s">
        <v>36</v>
      </c>
      <c r="BK865" t="s">
        <v>37</v>
      </c>
      <c r="BL865">
        <v>1300000</v>
      </c>
      <c r="BM865">
        <v>1976</v>
      </c>
      <c r="BN865">
        <v>8.3000000000000007</v>
      </c>
      <c r="CA865" t="s">
        <v>1798</v>
      </c>
      <c r="CB865">
        <v>126</v>
      </c>
      <c r="CC865">
        <v>25556065</v>
      </c>
      <c r="CD865" t="s">
        <v>98</v>
      </c>
      <c r="CE865" t="s">
        <v>10229</v>
      </c>
      <c r="CF865" t="s">
        <v>36</v>
      </c>
      <c r="CG865" t="s">
        <v>37</v>
      </c>
      <c r="CH865">
        <v>23000000</v>
      </c>
      <c r="CI865">
        <v>2013</v>
      </c>
      <c r="CJ865">
        <v>8</v>
      </c>
      <c r="FV865" t="s">
        <v>5416</v>
      </c>
      <c r="FW865">
        <v>107</v>
      </c>
      <c r="FX865">
        <v>402820</v>
      </c>
      <c r="FY865" t="s">
        <v>2295</v>
      </c>
      <c r="FZ865" t="s">
        <v>20968</v>
      </c>
      <c r="GA865" t="s">
        <v>36</v>
      </c>
      <c r="GB865" t="s">
        <v>37</v>
      </c>
      <c r="GD865">
        <v>2007</v>
      </c>
      <c r="GE865">
        <v>6.9</v>
      </c>
      <c r="HC865" t="s">
        <v>8664</v>
      </c>
      <c r="HD865">
        <v>118</v>
      </c>
      <c r="HE865">
        <v>10880926</v>
      </c>
      <c r="HF865" t="s">
        <v>728</v>
      </c>
      <c r="HG865" t="s">
        <v>8665</v>
      </c>
      <c r="HH865" t="s">
        <v>36</v>
      </c>
      <c r="HI865" t="s">
        <v>37</v>
      </c>
      <c r="HJ865">
        <v>30000000</v>
      </c>
      <c r="HK865">
        <v>2013</v>
      </c>
      <c r="HL865">
        <v>6.5</v>
      </c>
    </row>
    <row r="866" spans="2:220" x14ac:dyDescent="0.2">
      <c r="B866" t="s">
        <v>6907</v>
      </c>
      <c r="C866">
        <v>159</v>
      </c>
      <c r="D866">
        <v>6498000</v>
      </c>
      <c r="E866" t="s">
        <v>6910</v>
      </c>
      <c r="F866" t="s">
        <v>6911</v>
      </c>
      <c r="G866" t="s">
        <v>6915</v>
      </c>
      <c r="H866" t="s">
        <v>5610</v>
      </c>
      <c r="I866">
        <v>18026148</v>
      </c>
      <c r="J866">
        <v>2015</v>
      </c>
      <c r="K866">
        <v>8.4</v>
      </c>
      <c r="M866" t="s">
        <v>14737</v>
      </c>
      <c r="N866">
        <v>97</v>
      </c>
      <c r="P866" t="s">
        <v>186</v>
      </c>
      <c r="Q866" t="s">
        <v>14738</v>
      </c>
      <c r="R866" t="s">
        <v>36</v>
      </c>
      <c r="S866" t="s">
        <v>266</v>
      </c>
      <c r="T866">
        <v>12500000</v>
      </c>
      <c r="U866">
        <v>2004</v>
      </c>
      <c r="V866">
        <v>6.3</v>
      </c>
      <c r="AT866" t="s">
        <v>4589</v>
      </c>
      <c r="AU866">
        <v>98</v>
      </c>
      <c r="AV866">
        <v>22734486</v>
      </c>
      <c r="AW866" t="s">
        <v>3809</v>
      </c>
      <c r="AX866" t="s">
        <v>12202</v>
      </c>
      <c r="AY866" t="s">
        <v>36</v>
      </c>
      <c r="AZ866" t="s">
        <v>37</v>
      </c>
      <c r="BA866">
        <v>17000000</v>
      </c>
      <c r="BB866">
        <v>2003</v>
      </c>
      <c r="BC866">
        <v>5.6</v>
      </c>
      <c r="BE866" t="s">
        <v>21818</v>
      </c>
      <c r="BF866">
        <v>105</v>
      </c>
      <c r="BH866" t="s">
        <v>21820</v>
      </c>
      <c r="BI866" t="s">
        <v>21821</v>
      </c>
      <c r="BJ866" t="s">
        <v>36</v>
      </c>
      <c r="BK866" t="s">
        <v>37</v>
      </c>
      <c r="BL866">
        <v>1000000</v>
      </c>
      <c r="BM866">
        <v>1999</v>
      </c>
      <c r="BN866">
        <v>5.2</v>
      </c>
      <c r="CA866" t="s">
        <v>4535</v>
      </c>
      <c r="CB866">
        <v>131</v>
      </c>
      <c r="CC866">
        <v>25528495</v>
      </c>
      <c r="CD866" t="s">
        <v>57</v>
      </c>
      <c r="CE866" t="s">
        <v>4538</v>
      </c>
      <c r="CF866" t="s">
        <v>36</v>
      </c>
      <c r="CG866" t="s">
        <v>55</v>
      </c>
      <c r="CH866">
        <v>57000000</v>
      </c>
      <c r="CI866">
        <v>2001</v>
      </c>
      <c r="CJ866">
        <v>5.9</v>
      </c>
      <c r="FV866" t="s">
        <v>20803</v>
      </c>
      <c r="FW866">
        <v>100</v>
      </c>
      <c r="FX866">
        <v>396035</v>
      </c>
      <c r="FY866" t="s">
        <v>2289</v>
      </c>
      <c r="FZ866" t="s">
        <v>20804</v>
      </c>
      <c r="GA866" t="s">
        <v>36</v>
      </c>
      <c r="GB866" t="s">
        <v>55</v>
      </c>
      <c r="GC866">
        <v>1000000</v>
      </c>
      <c r="GD866">
        <v>2004</v>
      </c>
      <c r="GE866">
        <v>6.9</v>
      </c>
      <c r="HC866" t="s">
        <v>5186</v>
      </c>
      <c r="HD866">
        <v>99</v>
      </c>
      <c r="HE866">
        <v>10719367</v>
      </c>
      <c r="HF866" t="s">
        <v>378</v>
      </c>
      <c r="HG866" t="s">
        <v>9909</v>
      </c>
      <c r="HH866" t="s">
        <v>36</v>
      </c>
      <c r="HI866" t="s">
        <v>37</v>
      </c>
      <c r="HJ866">
        <v>25000000</v>
      </c>
      <c r="HK866">
        <v>2002</v>
      </c>
      <c r="HL866">
        <v>4.9000000000000004</v>
      </c>
    </row>
    <row r="867" spans="2:220" x14ac:dyDescent="0.2">
      <c r="B867" t="s">
        <v>7685</v>
      </c>
      <c r="C867">
        <v>101</v>
      </c>
      <c r="D867">
        <v>6448817</v>
      </c>
      <c r="E867" t="s">
        <v>7687</v>
      </c>
      <c r="F867" t="s">
        <v>7688</v>
      </c>
      <c r="G867" t="s">
        <v>36</v>
      </c>
      <c r="H867" t="s">
        <v>37</v>
      </c>
      <c r="I867">
        <v>35000000</v>
      </c>
      <c r="J867">
        <v>1997</v>
      </c>
      <c r="K867">
        <v>4.5999999999999996</v>
      </c>
      <c r="M867" t="s">
        <v>12974</v>
      </c>
      <c r="N867">
        <v>75</v>
      </c>
      <c r="P867" t="s">
        <v>5081</v>
      </c>
      <c r="Q867" t="s">
        <v>14864</v>
      </c>
      <c r="R867" t="s">
        <v>36</v>
      </c>
      <c r="S867" t="s">
        <v>37</v>
      </c>
      <c r="T867">
        <v>10000000</v>
      </c>
      <c r="U867">
        <v>1985</v>
      </c>
      <c r="V867">
        <v>6.7</v>
      </c>
      <c r="AT867" t="s">
        <v>6692</v>
      </c>
      <c r="AU867">
        <v>86</v>
      </c>
      <c r="AV867">
        <v>22717758</v>
      </c>
      <c r="AW867" t="s">
        <v>438</v>
      </c>
      <c r="AX867" t="s">
        <v>6695</v>
      </c>
      <c r="AY867" t="s">
        <v>36</v>
      </c>
      <c r="AZ867" t="s">
        <v>37</v>
      </c>
      <c r="BA867">
        <v>40000000</v>
      </c>
      <c r="BB867">
        <v>1998</v>
      </c>
      <c r="BC867">
        <v>6.2</v>
      </c>
      <c r="BE867" t="s">
        <v>21880</v>
      </c>
      <c r="BF867">
        <v>105</v>
      </c>
      <c r="BH867" t="s">
        <v>21882</v>
      </c>
      <c r="BI867" t="s">
        <v>21883</v>
      </c>
      <c r="BJ867" t="s">
        <v>2776</v>
      </c>
      <c r="BK867" t="s">
        <v>2911</v>
      </c>
      <c r="BL867">
        <v>1000000</v>
      </c>
      <c r="BM867">
        <v>2013</v>
      </c>
      <c r="BN867">
        <v>6.8</v>
      </c>
      <c r="CA867" t="s">
        <v>758</v>
      </c>
      <c r="CB867">
        <v>129</v>
      </c>
      <c r="CC867">
        <v>25517500</v>
      </c>
      <c r="CD867" t="s">
        <v>1210</v>
      </c>
      <c r="CE867" t="s">
        <v>9384</v>
      </c>
      <c r="CF867" t="s">
        <v>36</v>
      </c>
      <c r="CG867" t="s">
        <v>37</v>
      </c>
      <c r="CH867">
        <v>25100000</v>
      </c>
      <c r="CI867">
        <v>2008</v>
      </c>
      <c r="CJ867">
        <v>6.4</v>
      </c>
      <c r="FV867" t="s">
        <v>19874</v>
      </c>
      <c r="FW867">
        <v>106</v>
      </c>
      <c r="FX867">
        <v>395592</v>
      </c>
      <c r="FY867" t="s">
        <v>8553</v>
      </c>
      <c r="FZ867" t="s">
        <v>19875</v>
      </c>
      <c r="GA867" t="s">
        <v>36</v>
      </c>
      <c r="GB867" t="s">
        <v>3569</v>
      </c>
      <c r="GC867">
        <v>2000000</v>
      </c>
      <c r="GD867">
        <v>2003</v>
      </c>
      <c r="GE867">
        <v>7.6</v>
      </c>
      <c r="HC867" t="s">
        <v>5484</v>
      </c>
      <c r="HD867">
        <v>104</v>
      </c>
      <c r="HE867">
        <v>10706786</v>
      </c>
      <c r="HF867" t="s">
        <v>703</v>
      </c>
      <c r="HG867" t="s">
        <v>5485</v>
      </c>
      <c r="HH867" t="s">
        <v>36</v>
      </c>
      <c r="HI867" t="s">
        <v>37</v>
      </c>
      <c r="HJ867">
        <v>50000000</v>
      </c>
      <c r="HK867">
        <v>2011</v>
      </c>
      <c r="HL867">
        <v>5.5</v>
      </c>
    </row>
    <row r="868" spans="2:220" x14ac:dyDescent="0.2">
      <c r="B868" t="s">
        <v>11359</v>
      </c>
      <c r="C868">
        <v>106</v>
      </c>
      <c r="D868">
        <v>6262942</v>
      </c>
      <c r="E868" t="s">
        <v>4039</v>
      </c>
      <c r="F868" t="s">
        <v>15901</v>
      </c>
      <c r="G868" t="s">
        <v>36</v>
      </c>
      <c r="H868" t="s">
        <v>37</v>
      </c>
      <c r="I868">
        <v>9000000</v>
      </c>
      <c r="J868">
        <v>2013</v>
      </c>
      <c r="K868">
        <v>6.9</v>
      </c>
      <c r="M868" t="s">
        <v>14930</v>
      </c>
      <c r="N868">
        <v>102</v>
      </c>
      <c r="P868" t="s">
        <v>233</v>
      </c>
      <c r="Q868" t="s">
        <v>14931</v>
      </c>
      <c r="R868" t="s">
        <v>36</v>
      </c>
      <c r="S868" t="s">
        <v>37</v>
      </c>
      <c r="T868">
        <v>65000000</v>
      </c>
      <c r="U868">
        <v>2016</v>
      </c>
      <c r="V868">
        <v>7.3</v>
      </c>
      <c r="AT868" t="s">
        <v>855</v>
      </c>
      <c r="AU868">
        <v>111</v>
      </c>
      <c r="AV868">
        <v>22551000</v>
      </c>
      <c r="AW868" t="s">
        <v>586</v>
      </c>
      <c r="AX868" t="s">
        <v>16041</v>
      </c>
      <c r="AY868" t="s">
        <v>36</v>
      </c>
      <c r="AZ868" t="s">
        <v>55</v>
      </c>
      <c r="BA868">
        <v>8000000</v>
      </c>
      <c r="BB868">
        <v>1993</v>
      </c>
      <c r="BC868">
        <v>7.4</v>
      </c>
      <c r="BE868" t="s">
        <v>21906</v>
      </c>
      <c r="BF868">
        <v>99</v>
      </c>
      <c r="BH868" t="s">
        <v>21907</v>
      </c>
      <c r="BI868" t="s">
        <v>21908</v>
      </c>
      <c r="BJ868" t="s">
        <v>36</v>
      </c>
      <c r="BK868" t="s">
        <v>37</v>
      </c>
      <c r="BL868">
        <v>1000000</v>
      </c>
      <c r="BM868">
        <v>2006</v>
      </c>
      <c r="BN868">
        <v>6.2</v>
      </c>
      <c r="CA868" t="s">
        <v>4380</v>
      </c>
      <c r="CB868">
        <v>103</v>
      </c>
      <c r="CC868">
        <v>25472967</v>
      </c>
      <c r="CD868" t="s">
        <v>1339</v>
      </c>
      <c r="CE868" t="s">
        <v>4383</v>
      </c>
      <c r="CF868" t="s">
        <v>36</v>
      </c>
      <c r="CG868" t="s">
        <v>37</v>
      </c>
      <c r="CH868">
        <v>30000000</v>
      </c>
      <c r="CI868">
        <v>2005</v>
      </c>
      <c r="CJ868">
        <v>5.6</v>
      </c>
      <c r="FV868" t="s">
        <v>21807</v>
      </c>
      <c r="FW868">
        <v>98</v>
      </c>
      <c r="FX868">
        <v>389804</v>
      </c>
      <c r="FY868" t="s">
        <v>21807</v>
      </c>
      <c r="FZ868" t="s">
        <v>23858</v>
      </c>
      <c r="GA868" t="s">
        <v>36</v>
      </c>
      <c r="GB868" t="s">
        <v>37</v>
      </c>
      <c r="GC868">
        <v>65000</v>
      </c>
      <c r="GD868">
        <v>2010</v>
      </c>
      <c r="GE868">
        <v>6.3</v>
      </c>
      <c r="HC868" t="s">
        <v>10458</v>
      </c>
      <c r="HD868">
        <v>104</v>
      </c>
      <c r="HE868">
        <v>10696210</v>
      </c>
      <c r="HF868" t="s">
        <v>31</v>
      </c>
      <c r="HG868" t="s">
        <v>10459</v>
      </c>
      <c r="HH868" t="s">
        <v>36</v>
      </c>
      <c r="HI868" t="s">
        <v>37</v>
      </c>
      <c r="HJ868">
        <v>23500000</v>
      </c>
      <c r="HK868">
        <v>1993</v>
      </c>
      <c r="HL868">
        <v>3.9</v>
      </c>
    </row>
    <row r="869" spans="2:220" x14ac:dyDescent="0.2">
      <c r="B869" t="s">
        <v>884</v>
      </c>
      <c r="C869">
        <v>119</v>
      </c>
      <c r="D869">
        <v>6047856</v>
      </c>
      <c r="E869" t="s">
        <v>15686</v>
      </c>
      <c r="F869" t="s">
        <v>15687</v>
      </c>
      <c r="G869" t="s">
        <v>36</v>
      </c>
      <c r="H869" t="s">
        <v>37</v>
      </c>
      <c r="I869">
        <v>8500000</v>
      </c>
      <c r="J869">
        <v>2000</v>
      </c>
      <c r="K869">
        <v>6.7</v>
      </c>
      <c r="M869" t="s">
        <v>15256</v>
      </c>
      <c r="N869">
        <v>168</v>
      </c>
      <c r="P869" t="s">
        <v>15258</v>
      </c>
      <c r="Q869" t="s">
        <v>15259</v>
      </c>
      <c r="R869" t="s">
        <v>5609</v>
      </c>
      <c r="S869" t="s">
        <v>5610</v>
      </c>
      <c r="T869">
        <v>10000000</v>
      </c>
      <c r="U869">
        <v>2006</v>
      </c>
      <c r="V869">
        <v>6.3</v>
      </c>
      <c r="AT869" t="s">
        <v>2696</v>
      </c>
      <c r="AU869">
        <v>95</v>
      </c>
      <c r="AV869">
        <v>22526144</v>
      </c>
      <c r="AW869" t="s">
        <v>475</v>
      </c>
      <c r="AX869" t="s">
        <v>8482</v>
      </c>
      <c r="AY869" t="s">
        <v>36</v>
      </c>
      <c r="AZ869" t="s">
        <v>37</v>
      </c>
      <c r="BA869">
        <v>30000000</v>
      </c>
      <c r="BB869">
        <v>2006</v>
      </c>
      <c r="BC869">
        <v>5.0999999999999996</v>
      </c>
      <c r="BE869" t="s">
        <v>18028</v>
      </c>
      <c r="BF869">
        <v>85</v>
      </c>
      <c r="BH869" t="s">
        <v>20454</v>
      </c>
      <c r="BI869" t="s">
        <v>22128</v>
      </c>
      <c r="BJ869" t="s">
        <v>36</v>
      </c>
      <c r="BK869" t="s">
        <v>55</v>
      </c>
      <c r="BL869">
        <v>500000</v>
      </c>
      <c r="BM869">
        <v>2006</v>
      </c>
      <c r="BN869">
        <v>7</v>
      </c>
      <c r="CA869" t="s">
        <v>1845</v>
      </c>
      <c r="CB869">
        <v>118</v>
      </c>
      <c r="CC869">
        <v>25450527</v>
      </c>
      <c r="CD869" t="s">
        <v>206</v>
      </c>
      <c r="CE869" t="s">
        <v>5362</v>
      </c>
      <c r="CF869" t="s">
        <v>36</v>
      </c>
      <c r="CG869" t="s">
        <v>37</v>
      </c>
      <c r="CH869">
        <v>50000000</v>
      </c>
      <c r="CI869">
        <v>2009</v>
      </c>
      <c r="CJ869">
        <v>6.5</v>
      </c>
      <c r="FV869" t="s">
        <v>22779</v>
      </c>
      <c r="FW869">
        <v>84</v>
      </c>
      <c r="FX869">
        <v>379122</v>
      </c>
      <c r="FY869" t="s">
        <v>298</v>
      </c>
      <c r="FZ869" t="s">
        <v>22780</v>
      </c>
      <c r="GA869" t="s">
        <v>36</v>
      </c>
      <c r="GB869" t="s">
        <v>55</v>
      </c>
      <c r="GC869">
        <v>450000</v>
      </c>
      <c r="GD869">
        <v>2005</v>
      </c>
      <c r="GE869">
        <v>7.1</v>
      </c>
      <c r="HC869" t="s">
        <v>7790</v>
      </c>
      <c r="HD869">
        <v>109</v>
      </c>
      <c r="HE869">
        <v>10654581</v>
      </c>
      <c r="HF869" t="s">
        <v>42</v>
      </c>
      <c r="HG869" t="s">
        <v>7791</v>
      </c>
      <c r="HH869" t="s">
        <v>36</v>
      </c>
      <c r="HI869" t="s">
        <v>37</v>
      </c>
      <c r="HJ869">
        <v>34000000</v>
      </c>
      <c r="HK869">
        <v>1999</v>
      </c>
      <c r="HL869">
        <v>5.3</v>
      </c>
    </row>
    <row r="870" spans="2:220" x14ac:dyDescent="0.2">
      <c r="B870" t="s">
        <v>15137</v>
      </c>
      <c r="C870">
        <v>96</v>
      </c>
      <c r="D870">
        <v>6044618</v>
      </c>
      <c r="E870" t="s">
        <v>4835</v>
      </c>
      <c r="F870" t="s">
        <v>15139</v>
      </c>
      <c r="G870" t="s">
        <v>36</v>
      </c>
      <c r="H870" t="s">
        <v>37</v>
      </c>
      <c r="I870">
        <v>10000000</v>
      </c>
      <c r="J870">
        <v>2002</v>
      </c>
      <c r="K870">
        <v>5.6</v>
      </c>
      <c r="M870" t="s">
        <v>15450</v>
      </c>
      <c r="N870">
        <v>85</v>
      </c>
      <c r="P870" t="s">
        <v>7565</v>
      </c>
      <c r="Q870" t="s">
        <v>15452</v>
      </c>
      <c r="R870" t="s">
        <v>36</v>
      </c>
      <c r="S870" t="s">
        <v>5692</v>
      </c>
      <c r="T870">
        <v>10000000</v>
      </c>
      <c r="U870">
        <v>2014</v>
      </c>
      <c r="V870">
        <v>4.8</v>
      </c>
      <c r="AT870" t="s">
        <v>8004</v>
      </c>
      <c r="AU870">
        <v>100</v>
      </c>
      <c r="AV870">
        <v>22525921</v>
      </c>
      <c r="AW870" t="s">
        <v>270</v>
      </c>
      <c r="AX870" t="s">
        <v>8005</v>
      </c>
      <c r="AY870" t="s">
        <v>36</v>
      </c>
      <c r="AZ870" t="s">
        <v>37</v>
      </c>
      <c r="BA870">
        <v>30000000</v>
      </c>
      <c r="BB870">
        <v>2013</v>
      </c>
      <c r="BC870">
        <v>5.9</v>
      </c>
      <c r="BE870" t="s">
        <v>22193</v>
      </c>
      <c r="BF870">
        <v>94</v>
      </c>
      <c r="BH870" t="s">
        <v>22194</v>
      </c>
      <c r="BI870" t="s">
        <v>22195</v>
      </c>
      <c r="BJ870" t="s">
        <v>36</v>
      </c>
      <c r="BK870" t="s">
        <v>37</v>
      </c>
      <c r="BL870">
        <v>800000</v>
      </c>
      <c r="BM870">
        <v>2003</v>
      </c>
      <c r="BN870">
        <v>7.2</v>
      </c>
      <c r="CA870" t="s">
        <v>13743</v>
      </c>
      <c r="CB870">
        <v>108</v>
      </c>
      <c r="CC870">
        <v>25440971</v>
      </c>
      <c r="CD870" t="s">
        <v>13745</v>
      </c>
      <c r="CE870" t="s">
        <v>13746</v>
      </c>
      <c r="CF870" t="s">
        <v>36</v>
      </c>
      <c r="CG870" t="s">
        <v>55</v>
      </c>
      <c r="CH870">
        <v>15000000</v>
      </c>
      <c r="CI870">
        <v>2015</v>
      </c>
      <c r="CJ870">
        <v>7.7</v>
      </c>
      <c r="FV870" t="s">
        <v>22594</v>
      </c>
      <c r="FW870">
        <v>90</v>
      </c>
      <c r="FX870">
        <v>342936</v>
      </c>
      <c r="FY870" t="s">
        <v>298</v>
      </c>
      <c r="FZ870" t="s">
        <v>22595</v>
      </c>
      <c r="GA870" t="s">
        <v>36</v>
      </c>
      <c r="GB870" t="s">
        <v>37</v>
      </c>
      <c r="GD870">
        <v>2013</v>
      </c>
      <c r="GE870">
        <v>6.1</v>
      </c>
      <c r="HC870" t="s">
        <v>7790</v>
      </c>
      <c r="HD870">
        <v>109</v>
      </c>
      <c r="HE870">
        <v>10654581</v>
      </c>
      <c r="HF870" t="s">
        <v>42</v>
      </c>
      <c r="HG870" t="s">
        <v>7791</v>
      </c>
      <c r="HH870" t="s">
        <v>36</v>
      </c>
      <c r="HI870" t="s">
        <v>37</v>
      </c>
      <c r="HJ870">
        <v>34000000</v>
      </c>
      <c r="HK870">
        <v>1999</v>
      </c>
      <c r="HL870">
        <v>5.3</v>
      </c>
    </row>
    <row r="871" spans="2:220" x14ac:dyDescent="0.2">
      <c r="B871" t="s">
        <v>11956</v>
      </c>
      <c r="C871">
        <v>108</v>
      </c>
      <c r="D871">
        <v>6000000</v>
      </c>
      <c r="E871" t="s">
        <v>1448</v>
      </c>
      <c r="F871" t="s">
        <v>11958</v>
      </c>
      <c r="G871" t="s">
        <v>36</v>
      </c>
      <c r="H871" t="s">
        <v>37</v>
      </c>
      <c r="I871">
        <v>18000000</v>
      </c>
      <c r="J871">
        <v>1981</v>
      </c>
      <c r="K871">
        <v>6.7</v>
      </c>
      <c r="M871" t="s">
        <v>15548</v>
      </c>
      <c r="N871">
        <v>90</v>
      </c>
      <c r="P871" t="s">
        <v>15550</v>
      </c>
      <c r="Q871" t="s">
        <v>15551</v>
      </c>
      <c r="R871" t="s">
        <v>36</v>
      </c>
      <c r="S871" t="s">
        <v>266</v>
      </c>
      <c r="T871">
        <v>9300000</v>
      </c>
      <c r="U871">
        <v>1981</v>
      </c>
      <c r="V871">
        <v>6.7</v>
      </c>
      <c r="AT871" t="s">
        <v>11869</v>
      </c>
      <c r="AU871">
        <v>123</v>
      </c>
      <c r="AV871">
        <v>22452209</v>
      </c>
      <c r="AW871" t="s">
        <v>259</v>
      </c>
      <c r="AX871" t="s">
        <v>11870</v>
      </c>
      <c r="AY871" t="s">
        <v>36</v>
      </c>
      <c r="AZ871" t="s">
        <v>37</v>
      </c>
      <c r="BA871">
        <v>18000000</v>
      </c>
      <c r="BB871">
        <v>2009</v>
      </c>
      <c r="BC871">
        <v>5</v>
      </c>
      <c r="BE871" t="s">
        <v>22339</v>
      </c>
      <c r="BF871">
        <v>91</v>
      </c>
      <c r="BH871" t="s">
        <v>8332</v>
      </c>
      <c r="BI871" t="s">
        <v>22341</v>
      </c>
      <c r="BJ871" t="s">
        <v>36</v>
      </c>
      <c r="BK871" t="s">
        <v>37</v>
      </c>
      <c r="BL871">
        <v>750000</v>
      </c>
      <c r="BM871">
        <v>2015</v>
      </c>
      <c r="BN871">
        <v>4.9000000000000004</v>
      </c>
      <c r="CA871" t="s">
        <v>9160</v>
      </c>
      <c r="CB871">
        <v>165</v>
      </c>
      <c r="CC871">
        <v>25359200</v>
      </c>
      <c r="CD871" t="s">
        <v>18507</v>
      </c>
      <c r="CE871" t="s">
        <v>18508</v>
      </c>
      <c r="CF871" t="s">
        <v>36</v>
      </c>
      <c r="CG871" t="s">
        <v>37</v>
      </c>
      <c r="CH871">
        <v>4000000</v>
      </c>
      <c r="CI871">
        <v>2014</v>
      </c>
      <c r="CJ871">
        <v>8</v>
      </c>
      <c r="FV871" t="s">
        <v>21741</v>
      </c>
      <c r="FW871">
        <v>106</v>
      </c>
      <c r="FX871">
        <v>334658</v>
      </c>
      <c r="FY871" t="s">
        <v>21742</v>
      </c>
      <c r="FZ871" t="s">
        <v>21743</v>
      </c>
      <c r="GA871" t="s">
        <v>36</v>
      </c>
      <c r="GB871" t="s">
        <v>37</v>
      </c>
      <c r="GD871">
        <v>2014</v>
      </c>
      <c r="GE871">
        <v>7.3</v>
      </c>
      <c r="HC871" t="s">
        <v>4963</v>
      </c>
      <c r="HD871">
        <v>115</v>
      </c>
      <c r="HE871">
        <v>10640645</v>
      </c>
      <c r="HF871" t="s">
        <v>388</v>
      </c>
      <c r="HG871" t="s">
        <v>6848</v>
      </c>
      <c r="HH871" t="s">
        <v>36</v>
      </c>
      <c r="HI871" t="s">
        <v>37</v>
      </c>
      <c r="HJ871">
        <v>40000000</v>
      </c>
      <c r="HK871">
        <v>2015</v>
      </c>
      <c r="HL871">
        <v>5.8</v>
      </c>
    </row>
    <row r="872" spans="2:220" x14ac:dyDescent="0.2">
      <c r="B872" t="s">
        <v>10462</v>
      </c>
      <c r="C872">
        <v>104</v>
      </c>
      <c r="D872">
        <v>5974653</v>
      </c>
      <c r="E872" t="s">
        <v>3005</v>
      </c>
      <c r="F872" t="s">
        <v>10463</v>
      </c>
      <c r="G872" t="s">
        <v>36</v>
      </c>
      <c r="H872" t="s">
        <v>37</v>
      </c>
      <c r="I872">
        <v>22000000</v>
      </c>
      <c r="J872">
        <v>2001</v>
      </c>
      <c r="K872">
        <v>4.0999999999999996</v>
      </c>
      <c r="M872" t="s">
        <v>15708</v>
      </c>
      <c r="N872">
        <v>91</v>
      </c>
      <c r="P872" t="s">
        <v>3978</v>
      </c>
      <c r="Q872" t="s">
        <v>15710</v>
      </c>
      <c r="R872" t="s">
        <v>36</v>
      </c>
      <c r="S872" t="s">
        <v>37</v>
      </c>
      <c r="T872">
        <v>9000000</v>
      </c>
      <c r="U872">
        <v>1984</v>
      </c>
      <c r="V872">
        <v>5.7</v>
      </c>
      <c r="AT872" t="s">
        <v>848</v>
      </c>
      <c r="AU872">
        <v>122</v>
      </c>
      <c r="AV872">
        <v>22362500</v>
      </c>
      <c r="AW872" t="s">
        <v>658</v>
      </c>
      <c r="AX872" t="s">
        <v>4387</v>
      </c>
      <c r="AY872" t="s">
        <v>36</v>
      </c>
      <c r="AZ872" t="s">
        <v>37</v>
      </c>
      <c r="BA872">
        <v>55000000</v>
      </c>
      <c r="BB872">
        <v>1999</v>
      </c>
      <c r="BC872">
        <v>6.1</v>
      </c>
      <c r="BE872" t="s">
        <v>19777</v>
      </c>
      <c r="BF872">
        <v>98</v>
      </c>
      <c r="BH872" t="s">
        <v>19778</v>
      </c>
      <c r="BI872" t="s">
        <v>22663</v>
      </c>
      <c r="BJ872" t="s">
        <v>1944</v>
      </c>
      <c r="BK872" t="s">
        <v>890</v>
      </c>
      <c r="BL872">
        <v>3000000</v>
      </c>
      <c r="BM872">
        <v>2006</v>
      </c>
      <c r="BN872">
        <v>7.7</v>
      </c>
      <c r="CA872" t="s">
        <v>7132</v>
      </c>
      <c r="CB872">
        <v>102</v>
      </c>
      <c r="CC872">
        <v>25266129</v>
      </c>
      <c r="CD872" t="s">
        <v>1145</v>
      </c>
      <c r="CE872" t="s">
        <v>7507</v>
      </c>
      <c r="CF872" t="s">
        <v>36</v>
      </c>
      <c r="CG872" t="s">
        <v>37</v>
      </c>
      <c r="CH872">
        <v>35000000</v>
      </c>
      <c r="CI872">
        <v>2004</v>
      </c>
      <c r="CJ872">
        <v>6.2</v>
      </c>
      <c r="FV872" t="s">
        <v>17982</v>
      </c>
      <c r="FW872">
        <v>86</v>
      </c>
      <c r="FX872">
        <v>334041</v>
      </c>
      <c r="FY872" t="s">
        <v>17351</v>
      </c>
      <c r="FZ872" t="s">
        <v>22580</v>
      </c>
      <c r="GA872" t="s">
        <v>36</v>
      </c>
      <c r="GB872" t="s">
        <v>37</v>
      </c>
      <c r="GC872">
        <v>500000</v>
      </c>
      <c r="GD872">
        <v>1997</v>
      </c>
      <c r="GE872">
        <v>6.5</v>
      </c>
      <c r="HC872" t="s">
        <v>15067</v>
      </c>
      <c r="HD872">
        <v>97</v>
      </c>
      <c r="HE872">
        <v>10561238</v>
      </c>
      <c r="HF872" t="s">
        <v>82</v>
      </c>
      <c r="HG872" t="s">
        <v>15069</v>
      </c>
      <c r="HH872" t="s">
        <v>36</v>
      </c>
      <c r="HI872" t="s">
        <v>765</v>
      </c>
      <c r="HJ872">
        <v>10000000</v>
      </c>
      <c r="HK872">
        <v>1999</v>
      </c>
      <c r="HL872">
        <v>6.5</v>
      </c>
    </row>
    <row r="873" spans="2:220" x14ac:dyDescent="0.2">
      <c r="B873" t="s">
        <v>3616</v>
      </c>
      <c r="C873">
        <v>102</v>
      </c>
      <c r="D873">
        <v>5932060</v>
      </c>
      <c r="E873" t="s">
        <v>434</v>
      </c>
      <c r="F873" t="s">
        <v>3618</v>
      </c>
      <c r="G873" t="s">
        <v>36</v>
      </c>
      <c r="H873" t="s">
        <v>55</v>
      </c>
      <c r="I873">
        <v>35000000</v>
      </c>
      <c r="J873">
        <v>2007</v>
      </c>
      <c r="K873">
        <v>5.4</v>
      </c>
      <c r="N873">
        <v>23</v>
      </c>
      <c r="P873" t="s">
        <v>3854</v>
      </c>
      <c r="Q873" t="s">
        <v>15827</v>
      </c>
      <c r="R873" t="s">
        <v>36</v>
      </c>
      <c r="S873" t="s">
        <v>37</v>
      </c>
      <c r="V873">
        <v>7.9</v>
      </c>
      <c r="AT873" t="s">
        <v>5109</v>
      </c>
      <c r="AU873">
        <v>89</v>
      </c>
      <c r="AV873">
        <v>22359293</v>
      </c>
      <c r="AW873" t="s">
        <v>391</v>
      </c>
      <c r="AX873" t="s">
        <v>8785</v>
      </c>
      <c r="AY873" t="s">
        <v>36</v>
      </c>
      <c r="AZ873" t="s">
        <v>55</v>
      </c>
      <c r="BA873">
        <v>29000000</v>
      </c>
      <c r="BB873">
        <v>1997</v>
      </c>
      <c r="BC873">
        <v>5.8</v>
      </c>
      <c r="BE873" t="s">
        <v>22716</v>
      </c>
      <c r="BF873">
        <v>101</v>
      </c>
      <c r="BH873" t="s">
        <v>20341</v>
      </c>
      <c r="BI873" t="s">
        <v>22718</v>
      </c>
      <c r="BJ873" t="s">
        <v>2776</v>
      </c>
      <c r="BK873" t="s">
        <v>22721</v>
      </c>
      <c r="BL873">
        <v>500000</v>
      </c>
      <c r="BM873">
        <v>2012</v>
      </c>
      <c r="BN873">
        <v>6.9</v>
      </c>
      <c r="CA873" t="s">
        <v>6669</v>
      </c>
      <c r="CB873">
        <v>119</v>
      </c>
      <c r="CC873">
        <v>25178165</v>
      </c>
      <c r="CD873" t="s">
        <v>586</v>
      </c>
      <c r="CE873" t="s">
        <v>6670</v>
      </c>
      <c r="CF873" t="s">
        <v>36</v>
      </c>
      <c r="CG873" t="s">
        <v>37</v>
      </c>
      <c r="CH873">
        <v>40000000</v>
      </c>
      <c r="CI873">
        <v>2001</v>
      </c>
      <c r="CJ873">
        <v>6.7</v>
      </c>
      <c r="FV873" t="s">
        <v>17872</v>
      </c>
      <c r="FW873">
        <v>34</v>
      </c>
      <c r="FX873">
        <v>333658</v>
      </c>
      <c r="FY873" t="s">
        <v>186</v>
      </c>
      <c r="FZ873" t="s">
        <v>19885</v>
      </c>
      <c r="GA873" t="s">
        <v>36</v>
      </c>
      <c r="GB873" t="s">
        <v>37</v>
      </c>
      <c r="GC873">
        <v>34000</v>
      </c>
      <c r="GD873">
        <v>1990</v>
      </c>
      <c r="GE873">
        <v>7.1</v>
      </c>
      <c r="HC873" t="s">
        <v>5426</v>
      </c>
      <c r="HD873">
        <v>115</v>
      </c>
      <c r="HE873">
        <v>10556196</v>
      </c>
      <c r="HF873" t="s">
        <v>4339</v>
      </c>
      <c r="HG873" t="s">
        <v>5427</v>
      </c>
      <c r="HH873" t="s">
        <v>36</v>
      </c>
      <c r="HI873" t="s">
        <v>37</v>
      </c>
      <c r="HJ873">
        <v>50000000</v>
      </c>
      <c r="HK873">
        <v>1997</v>
      </c>
      <c r="HL873">
        <v>6.2</v>
      </c>
    </row>
    <row r="874" spans="2:220" x14ac:dyDescent="0.2">
      <c r="B874" t="s">
        <v>5832</v>
      </c>
      <c r="C874">
        <v>110</v>
      </c>
      <c r="D874">
        <v>5900000</v>
      </c>
      <c r="E874" t="s">
        <v>4532</v>
      </c>
      <c r="F874" t="s">
        <v>12541</v>
      </c>
      <c r="G874" t="s">
        <v>36</v>
      </c>
      <c r="H874" t="s">
        <v>55</v>
      </c>
      <c r="I874">
        <v>16000000</v>
      </c>
      <c r="J874">
        <v>1986</v>
      </c>
      <c r="K874">
        <v>7.2</v>
      </c>
      <c r="M874" t="s">
        <v>15852</v>
      </c>
      <c r="N874">
        <v>98</v>
      </c>
      <c r="P874" t="s">
        <v>5737</v>
      </c>
      <c r="Q874" t="s">
        <v>15854</v>
      </c>
      <c r="R874" t="s">
        <v>36</v>
      </c>
      <c r="S874" t="s">
        <v>1463</v>
      </c>
      <c r="T874">
        <v>9000000</v>
      </c>
      <c r="U874">
        <v>1968</v>
      </c>
      <c r="V874">
        <v>5.9</v>
      </c>
      <c r="AT874" t="s">
        <v>2465</v>
      </c>
      <c r="AU874">
        <v>101</v>
      </c>
      <c r="AV874">
        <v>22294341</v>
      </c>
      <c r="AW874" t="s">
        <v>6069</v>
      </c>
      <c r="AX874" t="s">
        <v>10532</v>
      </c>
      <c r="AY874" t="s">
        <v>36</v>
      </c>
      <c r="AZ874" t="s">
        <v>37</v>
      </c>
      <c r="BA874">
        <v>21500000</v>
      </c>
      <c r="BB874">
        <v>1996</v>
      </c>
      <c r="BC874">
        <v>6.5</v>
      </c>
      <c r="BE874" t="s">
        <v>10143</v>
      </c>
      <c r="BF874">
        <v>96</v>
      </c>
      <c r="BH874" t="s">
        <v>12387</v>
      </c>
      <c r="BI874" t="s">
        <v>22994</v>
      </c>
      <c r="BJ874" t="s">
        <v>36</v>
      </c>
      <c r="BK874" t="s">
        <v>37</v>
      </c>
      <c r="BL874">
        <v>350000</v>
      </c>
      <c r="BM874">
        <v>1957</v>
      </c>
      <c r="BN874">
        <v>8.9</v>
      </c>
      <c r="CA874" t="s">
        <v>10120</v>
      </c>
      <c r="CB874">
        <v>110</v>
      </c>
      <c r="CC874">
        <v>25167270</v>
      </c>
      <c r="CD874" t="s">
        <v>464</v>
      </c>
      <c r="CE874" t="s">
        <v>10121</v>
      </c>
      <c r="CF874" t="s">
        <v>36</v>
      </c>
      <c r="CG874" t="s">
        <v>765</v>
      </c>
      <c r="CH874">
        <v>24000000</v>
      </c>
      <c r="CI874">
        <v>2000</v>
      </c>
      <c r="CJ874">
        <v>6.3</v>
      </c>
      <c r="FV874" t="s">
        <v>10285</v>
      </c>
      <c r="FW874">
        <v>112</v>
      </c>
      <c r="FX874">
        <v>317125</v>
      </c>
      <c r="FY874" t="s">
        <v>436</v>
      </c>
      <c r="FZ874" t="s">
        <v>18678</v>
      </c>
      <c r="GA874" t="s">
        <v>36</v>
      </c>
      <c r="GB874" t="s">
        <v>368</v>
      </c>
      <c r="GC874">
        <v>16000000</v>
      </c>
      <c r="GD874">
        <v>2013</v>
      </c>
      <c r="GE874">
        <v>6.2</v>
      </c>
      <c r="HC874" t="s">
        <v>4691</v>
      </c>
      <c r="HD874">
        <v>81</v>
      </c>
      <c r="HE874">
        <v>10539414</v>
      </c>
      <c r="HF874" t="s">
        <v>456</v>
      </c>
      <c r="HG874" t="s">
        <v>5668</v>
      </c>
      <c r="HH874" t="s">
        <v>36</v>
      </c>
      <c r="HI874" t="s">
        <v>37</v>
      </c>
      <c r="HJ874">
        <v>47000000</v>
      </c>
      <c r="HK874">
        <v>2010</v>
      </c>
      <c r="HL874">
        <v>4.7</v>
      </c>
    </row>
    <row r="875" spans="2:220" x14ac:dyDescent="0.2">
      <c r="B875" t="s">
        <v>11359</v>
      </c>
      <c r="C875">
        <v>125</v>
      </c>
      <c r="D875">
        <v>5749134</v>
      </c>
      <c r="E875" t="s">
        <v>2036</v>
      </c>
      <c r="F875" t="s">
        <v>11360</v>
      </c>
      <c r="G875" t="s">
        <v>36</v>
      </c>
      <c r="H875" t="s">
        <v>37</v>
      </c>
      <c r="I875">
        <v>20000000</v>
      </c>
      <c r="J875">
        <v>2014</v>
      </c>
      <c r="K875">
        <v>7</v>
      </c>
      <c r="M875" t="s">
        <v>15858</v>
      </c>
      <c r="N875">
        <v>92</v>
      </c>
      <c r="P875" t="s">
        <v>15860</v>
      </c>
      <c r="Q875" t="s">
        <v>15861</v>
      </c>
      <c r="R875" t="s">
        <v>36</v>
      </c>
      <c r="S875" t="s">
        <v>12614</v>
      </c>
      <c r="T875">
        <v>60000000</v>
      </c>
      <c r="U875">
        <v>1990</v>
      </c>
      <c r="V875">
        <v>6.7</v>
      </c>
      <c r="AT875" t="s">
        <v>10399</v>
      </c>
      <c r="AU875">
        <v>83</v>
      </c>
      <c r="AV875">
        <v>22264487</v>
      </c>
      <c r="AW875" t="s">
        <v>4692</v>
      </c>
      <c r="AX875" t="s">
        <v>10400</v>
      </c>
      <c r="AY875" t="s">
        <v>36</v>
      </c>
      <c r="AZ875" t="s">
        <v>37</v>
      </c>
      <c r="BA875">
        <v>22000000</v>
      </c>
      <c r="BB875">
        <v>2005</v>
      </c>
      <c r="BC875">
        <v>4.5999999999999996</v>
      </c>
      <c r="BE875" t="s">
        <v>23057</v>
      </c>
      <c r="BF875">
        <v>110</v>
      </c>
      <c r="BH875" t="s">
        <v>20862</v>
      </c>
      <c r="BI875" t="s">
        <v>23059</v>
      </c>
      <c r="BJ875" t="s">
        <v>1462</v>
      </c>
      <c r="BK875" t="s">
        <v>1463</v>
      </c>
      <c r="BL875">
        <v>300000</v>
      </c>
      <c r="BM875">
        <v>1965</v>
      </c>
      <c r="BN875">
        <v>7.7</v>
      </c>
      <c r="CA875" t="s">
        <v>3692</v>
      </c>
      <c r="CB875">
        <v>155</v>
      </c>
      <c r="CC875">
        <v>25078937</v>
      </c>
      <c r="CD875" t="s">
        <v>118</v>
      </c>
      <c r="CE875" t="s">
        <v>7515</v>
      </c>
      <c r="CF875" t="s">
        <v>36</v>
      </c>
      <c r="CG875" t="s">
        <v>37</v>
      </c>
      <c r="CH875">
        <v>30000000</v>
      </c>
      <c r="CI875">
        <v>1997</v>
      </c>
      <c r="CJ875">
        <v>6.6</v>
      </c>
      <c r="FV875" t="s">
        <v>12682</v>
      </c>
      <c r="FW875">
        <v>102</v>
      </c>
      <c r="FX875">
        <v>317040</v>
      </c>
      <c r="FY875" t="s">
        <v>555</v>
      </c>
      <c r="FZ875" t="s">
        <v>12683</v>
      </c>
      <c r="GA875" t="s">
        <v>36</v>
      </c>
      <c r="GB875" t="s">
        <v>37</v>
      </c>
      <c r="GC875">
        <v>15500000</v>
      </c>
      <c r="GD875">
        <v>2008</v>
      </c>
      <c r="GE875">
        <v>6.8</v>
      </c>
      <c r="HC875" t="s">
        <v>505</v>
      </c>
      <c r="HD875">
        <v>109</v>
      </c>
      <c r="HE875">
        <v>10499968</v>
      </c>
      <c r="HF875" t="s">
        <v>342</v>
      </c>
      <c r="HG875" t="s">
        <v>7663</v>
      </c>
      <c r="HH875" t="s">
        <v>36</v>
      </c>
      <c r="HI875" t="s">
        <v>37</v>
      </c>
      <c r="HJ875">
        <v>35000000</v>
      </c>
      <c r="HK875">
        <v>2014</v>
      </c>
      <c r="HL875">
        <v>5.7</v>
      </c>
    </row>
    <row r="876" spans="2:220" x14ac:dyDescent="0.2">
      <c r="B876" t="s">
        <v>1292</v>
      </c>
      <c r="C876">
        <v>114</v>
      </c>
      <c r="D876">
        <v>5694401</v>
      </c>
      <c r="E876" t="s">
        <v>59</v>
      </c>
      <c r="F876" t="s">
        <v>11979</v>
      </c>
      <c r="G876" t="s">
        <v>36</v>
      </c>
      <c r="H876" t="s">
        <v>55</v>
      </c>
      <c r="I876">
        <v>18000000</v>
      </c>
      <c r="J876">
        <v>2008</v>
      </c>
      <c r="K876">
        <v>7.3</v>
      </c>
      <c r="M876" t="s">
        <v>15941</v>
      </c>
      <c r="N876">
        <v>122</v>
      </c>
      <c r="P876" t="s">
        <v>15943</v>
      </c>
      <c r="Q876" t="s">
        <v>15944</v>
      </c>
      <c r="R876" t="s">
        <v>15948</v>
      </c>
      <c r="S876" t="s">
        <v>15949</v>
      </c>
      <c r="T876">
        <v>8300000</v>
      </c>
      <c r="U876">
        <v>2006</v>
      </c>
      <c r="V876">
        <v>6</v>
      </c>
      <c r="AT876" t="s">
        <v>1798</v>
      </c>
      <c r="AU876">
        <v>81</v>
      </c>
      <c r="AV876">
        <v>22245861</v>
      </c>
      <c r="AW876" t="s">
        <v>703</v>
      </c>
      <c r="AX876" t="s">
        <v>11693</v>
      </c>
      <c r="AY876" t="s">
        <v>36</v>
      </c>
      <c r="AZ876" t="s">
        <v>37</v>
      </c>
      <c r="BA876">
        <v>19000000</v>
      </c>
      <c r="BB876">
        <v>2002</v>
      </c>
      <c r="BC876">
        <v>7.7</v>
      </c>
      <c r="BE876" t="s">
        <v>23134</v>
      </c>
      <c r="BF876">
        <v>97</v>
      </c>
      <c r="BH876" t="s">
        <v>4365</v>
      </c>
      <c r="BI876" t="s">
        <v>23136</v>
      </c>
      <c r="BJ876" t="s">
        <v>36</v>
      </c>
      <c r="BK876" t="s">
        <v>37</v>
      </c>
      <c r="BL876">
        <v>300000</v>
      </c>
      <c r="BM876">
        <v>2011</v>
      </c>
      <c r="BN876">
        <v>6.4</v>
      </c>
      <c r="CA876" t="s">
        <v>3637</v>
      </c>
      <c r="CB876">
        <v>212</v>
      </c>
      <c r="CC876">
        <v>25052000</v>
      </c>
      <c r="CD876" t="s">
        <v>534</v>
      </c>
      <c r="CE876" t="s">
        <v>3863</v>
      </c>
      <c r="CF876" t="s">
        <v>36</v>
      </c>
      <c r="CG876" t="s">
        <v>37</v>
      </c>
      <c r="CH876">
        <v>63000000</v>
      </c>
      <c r="CI876">
        <v>1994</v>
      </c>
      <c r="CJ876">
        <v>6.6</v>
      </c>
      <c r="FV876" t="s">
        <v>526</v>
      </c>
      <c r="FW876">
        <v>107</v>
      </c>
      <c r="FX876">
        <v>305070</v>
      </c>
      <c r="FY876" t="s">
        <v>11455</v>
      </c>
      <c r="FZ876" t="s">
        <v>11456</v>
      </c>
      <c r="GA876" t="s">
        <v>36</v>
      </c>
      <c r="GB876" t="s">
        <v>37</v>
      </c>
      <c r="GC876">
        <v>20000000</v>
      </c>
      <c r="GD876">
        <v>1994</v>
      </c>
      <c r="GE876">
        <v>6.4</v>
      </c>
      <c r="HC876" t="s">
        <v>505</v>
      </c>
      <c r="HD876">
        <v>109</v>
      </c>
      <c r="HE876">
        <v>10499968</v>
      </c>
      <c r="HF876" t="s">
        <v>342</v>
      </c>
      <c r="HG876" t="s">
        <v>7663</v>
      </c>
      <c r="HH876" t="s">
        <v>36</v>
      </c>
      <c r="HI876" t="s">
        <v>37</v>
      </c>
      <c r="HJ876">
        <v>35000000</v>
      </c>
      <c r="HK876">
        <v>2014</v>
      </c>
      <c r="HL876">
        <v>5.7</v>
      </c>
    </row>
    <row r="877" spans="2:220" x14ac:dyDescent="0.2">
      <c r="B877" t="s">
        <v>6180</v>
      </c>
      <c r="C877">
        <v>100</v>
      </c>
      <c r="D877">
        <v>5664251</v>
      </c>
      <c r="E877" t="s">
        <v>4975</v>
      </c>
      <c r="F877" t="s">
        <v>6183</v>
      </c>
      <c r="G877" t="s">
        <v>36</v>
      </c>
      <c r="H877" t="s">
        <v>177</v>
      </c>
      <c r="I877">
        <v>45000000</v>
      </c>
      <c r="J877">
        <v>2010</v>
      </c>
      <c r="K877">
        <v>6.3</v>
      </c>
      <c r="M877" t="s">
        <v>16035</v>
      </c>
      <c r="N877">
        <v>80</v>
      </c>
      <c r="P877" t="s">
        <v>16037</v>
      </c>
      <c r="Q877" t="s">
        <v>16038</v>
      </c>
      <c r="R877" t="s">
        <v>36</v>
      </c>
      <c r="S877" t="s">
        <v>37</v>
      </c>
      <c r="U877">
        <v>2016</v>
      </c>
      <c r="V877">
        <v>7.8</v>
      </c>
      <c r="AT877" t="s">
        <v>13754</v>
      </c>
      <c r="AU877">
        <v>90</v>
      </c>
      <c r="AV877">
        <v>22235901</v>
      </c>
      <c r="AW877" t="s">
        <v>5448</v>
      </c>
      <c r="AX877" t="s">
        <v>13755</v>
      </c>
      <c r="AY877" t="s">
        <v>36</v>
      </c>
      <c r="AZ877" t="s">
        <v>37</v>
      </c>
      <c r="BA877">
        <v>6000000</v>
      </c>
      <c r="BB877">
        <v>2001</v>
      </c>
      <c r="BC877">
        <v>6.1</v>
      </c>
      <c r="BE877" t="s">
        <v>23179</v>
      </c>
      <c r="BF877">
        <v>90</v>
      </c>
      <c r="BH877" t="s">
        <v>23181</v>
      </c>
      <c r="BI877" t="s">
        <v>23182</v>
      </c>
      <c r="BJ877" t="s">
        <v>36</v>
      </c>
      <c r="BK877" t="s">
        <v>37</v>
      </c>
      <c r="BL877">
        <v>300000</v>
      </c>
      <c r="BM877">
        <v>2014</v>
      </c>
      <c r="BN877">
        <v>4.3</v>
      </c>
      <c r="CA877" t="s">
        <v>13452</v>
      </c>
      <c r="CB877">
        <v>106</v>
      </c>
      <c r="CC877">
        <v>25047631</v>
      </c>
      <c r="CD877" t="s">
        <v>5967</v>
      </c>
      <c r="CE877" t="s">
        <v>17017</v>
      </c>
      <c r="CF877" t="s">
        <v>36</v>
      </c>
      <c r="CG877" t="s">
        <v>37</v>
      </c>
      <c r="CH877">
        <v>6000000</v>
      </c>
      <c r="CI877">
        <v>1999</v>
      </c>
      <c r="CJ877">
        <v>6.9</v>
      </c>
      <c r="FV877" t="s">
        <v>18640</v>
      </c>
      <c r="FW877">
        <v>99</v>
      </c>
      <c r="FX877">
        <v>302204</v>
      </c>
      <c r="FY877" t="s">
        <v>17246</v>
      </c>
      <c r="FZ877" t="s">
        <v>18641</v>
      </c>
      <c r="GA877" t="s">
        <v>36</v>
      </c>
      <c r="GB877" t="s">
        <v>55</v>
      </c>
      <c r="GC877">
        <v>3000000</v>
      </c>
      <c r="GD877">
        <v>1997</v>
      </c>
      <c r="GE877">
        <v>6.6</v>
      </c>
      <c r="HC877" t="s">
        <v>11924</v>
      </c>
      <c r="HD877">
        <v>90</v>
      </c>
      <c r="HE877">
        <v>10494494</v>
      </c>
      <c r="HF877" t="s">
        <v>11926</v>
      </c>
      <c r="HG877" t="s">
        <v>11927</v>
      </c>
      <c r="HH877" t="s">
        <v>36</v>
      </c>
      <c r="HI877" t="s">
        <v>37</v>
      </c>
      <c r="HJ877">
        <v>18000000</v>
      </c>
      <c r="HK877">
        <v>2013</v>
      </c>
      <c r="HL877">
        <v>4.4000000000000004</v>
      </c>
    </row>
    <row r="878" spans="2:220" x14ac:dyDescent="0.2">
      <c r="B878" t="s">
        <v>9955</v>
      </c>
      <c r="C878">
        <v>95</v>
      </c>
      <c r="D878">
        <v>5654777</v>
      </c>
      <c r="E878" t="s">
        <v>3296</v>
      </c>
      <c r="F878" t="s">
        <v>9956</v>
      </c>
      <c r="G878" t="s">
        <v>36</v>
      </c>
      <c r="H878" t="s">
        <v>37</v>
      </c>
      <c r="I878">
        <v>25000000</v>
      </c>
      <c r="J878">
        <v>2005</v>
      </c>
      <c r="K878">
        <v>4.0999999999999996</v>
      </c>
      <c r="N878">
        <v>60</v>
      </c>
      <c r="P878" t="s">
        <v>728</v>
      </c>
      <c r="Q878" t="s">
        <v>16134</v>
      </c>
      <c r="R878" t="s">
        <v>36</v>
      </c>
      <c r="V878">
        <v>8.3000000000000007</v>
      </c>
      <c r="AT878" t="s">
        <v>9733</v>
      </c>
      <c r="AU878">
        <v>97</v>
      </c>
      <c r="AV878">
        <v>22200000</v>
      </c>
      <c r="AW878" t="s">
        <v>42</v>
      </c>
      <c r="AX878" t="s">
        <v>9734</v>
      </c>
      <c r="AY878" t="s">
        <v>36</v>
      </c>
      <c r="AZ878" t="s">
        <v>37</v>
      </c>
      <c r="BA878">
        <v>25000000</v>
      </c>
      <c r="BB878">
        <v>1994</v>
      </c>
      <c r="BC878">
        <v>6.8</v>
      </c>
      <c r="BF878">
        <v>58</v>
      </c>
      <c r="BH878" t="s">
        <v>2289</v>
      </c>
      <c r="BI878" t="s">
        <v>23232</v>
      </c>
      <c r="BJ878" t="s">
        <v>36</v>
      </c>
      <c r="BK878" t="s">
        <v>55</v>
      </c>
      <c r="BN878">
        <v>8.5</v>
      </c>
      <c r="CA878" t="s">
        <v>848</v>
      </c>
      <c r="CB878">
        <v>122</v>
      </c>
      <c r="CC878">
        <v>24985612</v>
      </c>
      <c r="CD878" t="s">
        <v>96</v>
      </c>
      <c r="CE878" t="s">
        <v>1896</v>
      </c>
      <c r="CF878" t="s">
        <v>36</v>
      </c>
      <c r="CG878" t="s">
        <v>37</v>
      </c>
      <c r="CH878">
        <v>100000000</v>
      </c>
      <c r="CI878">
        <v>2015</v>
      </c>
      <c r="CJ878">
        <v>7</v>
      </c>
      <c r="FV878" t="s">
        <v>563</v>
      </c>
      <c r="FW878">
        <v>127</v>
      </c>
      <c r="FX878">
        <v>301305</v>
      </c>
      <c r="FY878" t="s">
        <v>13881</v>
      </c>
      <c r="FZ878" t="s">
        <v>13882</v>
      </c>
      <c r="GA878" t="s">
        <v>13886</v>
      </c>
      <c r="GB878" t="s">
        <v>37</v>
      </c>
      <c r="GC878">
        <v>13000000</v>
      </c>
      <c r="GD878">
        <v>2011</v>
      </c>
      <c r="GE878">
        <v>4.3</v>
      </c>
      <c r="HC878" t="s">
        <v>9519</v>
      </c>
      <c r="HD878">
        <v>105</v>
      </c>
      <c r="HE878">
        <v>10460089</v>
      </c>
      <c r="HF878" t="s">
        <v>1605</v>
      </c>
      <c r="HG878" t="s">
        <v>16354</v>
      </c>
      <c r="HH878" t="s">
        <v>36</v>
      </c>
      <c r="HI878" t="s">
        <v>37</v>
      </c>
      <c r="HJ878">
        <v>7500000</v>
      </c>
      <c r="HK878">
        <v>2002</v>
      </c>
      <c r="HL878">
        <v>7.2</v>
      </c>
    </row>
    <row r="879" spans="2:220" x14ac:dyDescent="0.2">
      <c r="B879" t="s">
        <v>22237</v>
      </c>
      <c r="C879">
        <v>86</v>
      </c>
      <c r="D879">
        <v>5518918</v>
      </c>
      <c r="E879" t="s">
        <v>4797</v>
      </c>
      <c r="F879" t="s">
        <v>22239</v>
      </c>
      <c r="G879" t="s">
        <v>36</v>
      </c>
      <c r="H879" t="s">
        <v>37</v>
      </c>
      <c r="I879">
        <v>750000</v>
      </c>
      <c r="J879">
        <v>2007</v>
      </c>
      <c r="K879">
        <v>6.9</v>
      </c>
      <c r="M879" t="s">
        <v>16178</v>
      </c>
      <c r="N879">
        <v>98</v>
      </c>
      <c r="P879" t="s">
        <v>5617</v>
      </c>
      <c r="Q879" t="s">
        <v>16180</v>
      </c>
      <c r="R879" t="s">
        <v>36</v>
      </c>
      <c r="S879" t="s">
        <v>55</v>
      </c>
      <c r="T879">
        <v>8000000</v>
      </c>
      <c r="U879">
        <v>1983</v>
      </c>
      <c r="V879">
        <v>4</v>
      </c>
      <c r="AT879" t="s">
        <v>6212</v>
      </c>
      <c r="AU879">
        <v>108</v>
      </c>
      <c r="AV879">
        <v>22108977</v>
      </c>
      <c r="AW879" t="s">
        <v>6214</v>
      </c>
      <c r="AX879" t="s">
        <v>6215</v>
      </c>
      <c r="AY879" t="s">
        <v>36</v>
      </c>
      <c r="AZ879" t="s">
        <v>3857</v>
      </c>
      <c r="BA879">
        <v>41000000</v>
      </c>
      <c r="BB879">
        <v>2003</v>
      </c>
      <c r="BC879">
        <v>5.2</v>
      </c>
      <c r="BE879" t="s">
        <v>23292</v>
      </c>
      <c r="BF879">
        <v>108</v>
      </c>
      <c r="BH879" t="s">
        <v>1319</v>
      </c>
      <c r="BI879" t="s">
        <v>23293</v>
      </c>
      <c r="BJ879" t="s">
        <v>36</v>
      </c>
      <c r="BK879" t="s">
        <v>37</v>
      </c>
      <c r="BM879">
        <v>1982</v>
      </c>
      <c r="BN879">
        <v>4.5</v>
      </c>
      <c r="CA879" t="s">
        <v>10957</v>
      </c>
      <c r="CB879">
        <v>101</v>
      </c>
      <c r="CC879">
        <v>24881000</v>
      </c>
      <c r="CD879" t="s">
        <v>7383</v>
      </c>
      <c r="CE879" t="s">
        <v>12895</v>
      </c>
      <c r="CF879" t="s">
        <v>36</v>
      </c>
      <c r="CG879" t="s">
        <v>37</v>
      </c>
      <c r="CH879">
        <v>15000000</v>
      </c>
      <c r="CI879">
        <v>1996</v>
      </c>
      <c r="CJ879">
        <v>6.2</v>
      </c>
      <c r="FV879" t="s">
        <v>22583</v>
      </c>
      <c r="FW879">
        <v>98</v>
      </c>
      <c r="FX879">
        <v>295468</v>
      </c>
      <c r="FY879" t="s">
        <v>147</v>
      </c>
      <c r="FZ879" t="s">
        <v>22584</v>
      </c>
      <c r="GA879" t="s">
        <v>36</v>
      </c>
      <c r="GB879" t="s">
        <v>37</v>
      </c>
      <c r="GC879">
        <v>500000</v>
      </c>
      <c r="GD879">
        <v>2001</v>
      </c>
      <c r="GE879">
        <v>6</v>
      </c>
      <c r="HC879" t="s">
        <v>6811</v>
      </c>
      <c r="HD879">
        <v>108</v>
      </c>
      <c r="HE879">
        <v>10326062</v>
      </c>
      <c r="HF879" t="s">
        <v>4835</v>
      </c>
      <c r="HG879" t="s">
        <v>6813</v>
      </c>
      <c r="HH879" t="s">
        <v>36</v>
      </c>
      <c r="HI879" t="s">
        <v>765</v>
      </c>
      <c r="HJ879">
        <v>33000000</v>
      </c>
      <c r="HK879">
        <v>2009</v>
      </c>
      <c r="HL879">
        <v>6.8</v>
      </c>
    </row>
    <row r="880" spans="2:220" x14ac:dyDescent="0.2">
      <c r="B880" t="s">
        <v>16612</v>
      </c>
      <c r="C880">
        <v>96</v>
      </c>
      <c r="D880">
        <v>5430822</v>
      </c>
      <c r="E880" t="s">
        <v>16614</v>
      </c>
      <c r="F880" t="s">
        <v>16615</v>
      </c>
      <c r="G880" t="s">
        <v>36</v>
      </c>
      <c r="H880" t="s">
        <v>55</v>
      </c>
      <c r="I880">
        <v>7000000</v>
      </c>
      <c r="J880">
        <v>1992</v>
      </c>
      <c r="K880">
        <v>6.2</v>
      </c>
      <c r="M880" t="s">
        <v>2841</v>
      </c>
      <c r="N880">
        <v>92</v>
      </c>
      <c r="P880" t="s">
        <v>10434</v>
      </c>
      <c r="Q880" t="s">
        <v>16415</v>
      </c>
      <c r="R880" t="s">
        <v>36</v>
      </c>
      <c r="S880" t="s">
        <v>37</v>
      </c>
      <c r="T880">
        <v>12000000</v>
      </c>
      <c r="U880">
        <v>2009</v>
      </c>
      <c r="V880">
        <v>5.7</v>
      </c>
      <c r="AT880" t="s">
        <v>9719</v>
      </c>
      <c r="AU880">
        <v>107</v>
      </c>
      <c r="AV880">
        <v>21835784</v>
      </c>
      <c r="AW880" t="s">
        <v>7260</v>
      </c>
      <c r="AX880" t="s">
        <v>9721</v>
      </c>
      <c r="AY880" t="s">
        <v>36</v>
      </c>
      <c r="AZ880" t="s">
        <v>37</v>
      </c>
      <c r="BA880">
        <v>30000000</v>
      </c>
      <c r="BB880">
        <v>2005</v>
      </c>
      <c r="BC880">
        <v>6.6</v>
      </c>
      <c r="BE880" t="s">
        <v>23434</v>
      </c>
      <c r="BF880">
        <v>90</v>
      </c>
      <c r="BH880" t="s">
        <v>22915</v>
      </c>
      <c r="BI880" t="s">
        <v>23435</v>
      </c>
      <c r="BJ880" t="s">
        <v>36</v>
      </c>
      <c r="BK880" t="s">
        <v>37</v>
      </c>
      <c r="BL880">
        <v>200000</v>
      </c>
      <c r="BM880">
        <v>2003</v>
      </c>
      <c r="BN880">
        <v>5.0999999999999996</v>
      </c>
      <c r="CA880" t="s">
        <v>9029</v>
      </c>
      <c r="CB880">
        <v>110</v>
      </c>
      <c r="CC880">
        <v>24848292</v>
      </c>
      <c r="CD880" t="s">
        <v>654</v>
      </c>
      <c r="CE880" t="s">
        <v>10587</v>
      </c>
      <c r="CF880" t="s">
        <v>36</v>
      </c>
      <c r="CG880" t="s">
        <v>37</v>
      </c>
      <c r="CH880">
        <v>20000000</v>
      </c>
      <c r="CI880">
        <v>2008</v>
      </c>
      <c r="CJ880">
        <v>6.6</v>
      </c>
      <c r="FV880" t="s">
        <v>21747</v>
      </c>
      <c r="FW880">
        <v>79</v>
      </c>
      <c r="FX880">
        <v>279282</v>
      </c>
      <c r="FY880" t="s">
        <v>14915</v>
      </c>
      <c r="FZ880" t="s">
        <v>21748</v>
      </c>
      <c r="GA880" t="s">
        <v>36</v>
      </c>
      <c r="GB880" t="s">
        <v>37</v>
      </c>
      <c r="GC880">
        <v>1000000</v>
      </c>
      <c r="GD880">
        <v>2003</v>
      </c>
      <c r="GE880">
        <v>6.1</v>
      </c>
      <c r="HC880" t="s">
        <v>4349</v>
      </c>
      <c r="HD880">
        <v>110</v>
      </c>
      <c r="HE880">
        <v>10324441</v>
      </c>
      <c r="HF880" t="s">
        <v>224</v>
      </c>
      <c r="HG880" t="s">
        <v>9930</v>
      </c>
      <c r="HH880" t="s">
        <v>36</v>
      </c>
      <c r="HI880" t="s">
        <v>37</v>
      </c>
      <c r="HJ880">
        <v>25000000</v>
      </c>
      <c r="HK880">
        <v>2011</v>
      </c>
      <c r="HL880">
        <v>5.8</v>
      </c>
    </row>
    <row r="881" spans="2:220" x14ac:dyDescent="0.2">
      <c r="B881" t="s">
        <v>11982</v>
      </c>
      <c r="C881">
        <v>99</v>
      </c>
      <c r="D881">
        <v>5333658</v>
      </c>
      <c r="E881" t="s">
        <v>11824</v>
      </c>
      <c r="F881" t="s">
        <v>11984</v>
      </c>
      <c r="G881" t="s">
        <v>36</v>
      </c>
      <c r="H881" t="s">
        <v>37</v>
      </c>
      <c r="I881">
        <v>20000000</v>
      </c>
      <c r="J881">
        <v>1982</v>
      </c>
      <c r="K881">
        <v>3.5</v>
      </c>
      <c r="M881" t="s">
        <v>16751</v>
      </c>
      <c r="N881">
        <v>80</v>
      </c>
      <c r="P881" t="s">
        <v>16753</v>
      </c>
      <c r="Q881" t="s">
        <v>16754</v>
      </c>
      <c r="R881" t="s">
        <v>5639</v>
      </c>
      <c r="S881" t="s">
        <v>7168</v>
      </c>
      <c r="T881">
        <v>7000000</v>
      </c>
      <c r="U881">
        <v>2012</v>
      </c>
      <c r="V881">
        <v>5.3</v>
      </c>
      <c r="AT881" t="s">
        <v>8502</v>
      </c>
      <c r="AU881">
        <v>104</v>
      </c>
      <c r="AV881">
        <v>21800302</v>
      </c>
      <c r="AW881" t="s">
        <v>802</v>
      </c>
      <c r="AX881" t="s">
        <v>8503</v>
      </c>
      <c r="AY881" t="s">
        <v>36</v>
      </c>
      <c r="AZ881" t="s">
        <v>37</v>
      </c>
      <c r="BA881">
        <v>30000000</v>
      </c>
      <c r="BB881">
        <v>2004</v>
      </c>
      <c r="BC881">
        <v>5.5</v>
      </c>
      <c r="BE881" t="s">
        <v>23709</v>
      </c>
      <c r="BF881">
        <v>99</v>
      </c>
      <c r="BH881" t="s">
        <v>23711</v>
      </c>
      <c r="BI881" t="s">
        <v>23712</v>
      </c>
      <c r="BJ881" t="s">
        <v>36</v>
      </c>
      <c r="BK881" t="s">
        <v>37</v>
      </c>
      <c r="BL881">
        <v>100000</v>
      </c>
      <c r="BM881">
        <v>1979</v>
      </c>
      <c r="BN881">
        <v>5.8</v>
      </c>
      <c r="CA881" t="s">
        <v>17656</v>
      </c>
      <c r="CB881">
        <v>90</v>
      </c>
      <c r="CC881">
        <v>24809547</v>
      </c>
      <c r="CD881" t="s">
        <v>1946</v>
      </c>
      <c r="CE881" t="s">
        <v>17657</v>
      </c>
      <c r="CF881" t="s">
        <v>36</v>
      </c>
      <c r="CG881" t="s">
        <v>37</v>
      </c>
      <c r="CH881">
        <v>5000000</v>
      </c>
      <c r="CI881">
        <v>2011</v>
      </c>
      <c r="CJ881">
        <v>6.4</v>
      </c>
      <c r="FV881" t="s">
        <v>23917</v>
      </c>
      <c r="FW881">
        <v>90</v>
      </c>
      <c r="FX881">
        <v>277233</v>
      </c>
      <c r="FY881" t="s">
        <v>20588</v>
      </c>
      <c r="FZ881" t="s">
        <v>23919</v>
      </c>
      <c r="GA881" t="s">
        <v>36</v>
      </c>
      <c r="GB881" t="s">
        <v>37</v>
      </c>
      <c r="GC881">
        <v>40000</v>
      </c>
      <c r="GD881">
        <v>1999</v>
      </c>
      <c r="GE881">
        <v>7.6</v>
      </c>
      <c r="HC881" t="s">
        <v>16090</v>
      </c>
      <c r="HD881">
        <v>138</v>
      </c>
      <c r="HE881">
        <v>10269307</v>
      </c>
      <c r="HF881" t="s">
        <v>4835</v>
      </c>
      <c r="HG881" t="s">
        <v>16091</v>
      </c>
      <c r="HH881" t="s">
        <v>36</v>
      </c>
      <c r="HI881" t="s">
        <v>37</v>
      </c>
      <c r="HJ881">
        <v>8000000</v>
      </c>
      <c r="HK881">
        <v>2009</v>
      </c>
      <c r="HL881">
        <v>6.3</v>
      </c>
    </row>
    <row r="882" spans="2:220" x14ac:dyDescent="0.2">
      <c r="B882" t="s">
        <v>7685</v>
      </c>
      <c r="C882">
        <v>93</v>
      </c>
      <c r="D882">
        <v>5204007</v>
      </c>
      <c r="E882" t="s">
        <v>3786</v>
      </c>
      <c r="F882" t="s">
        <v>9187</v>
      </c>
      <c r="G882" t="s">
        <v>36</v>
      </c>
      <c r="H882" t="s">
        <v>55</v>
      </c>
      <c r="I882">
        <v>28000000</v>
      </c>
      <c r="J882">
        <v>2001</v>
      </c>
      <c r="K882">
        <v>6.3</v>
      </c>
      <c r="M882" t="s">
        <v>16758</v>
      </c>
      <c r="N882">
        <v>45</v>
      </c>
      <c r="P882" t="s">
        <v>16761</v>
      </c>
      <c r="Q882" t="s">
        <v>16762</v>
      </c>
      <c r="S882" t="s">
        <v>37</v>
      </c>
      <c r="T882">
        <v>7000000</v>
      </c>
      <c r="U882">
        <v>2014</v>
      </c>
      <c r="V882">
        <v>6</v>
      </c>
      <c r="AT882" t="s">
        <v>7928</v>
      </c>
      <c r="AU882">
        <v>89</v>
      </c>
      <c r="AV882">
        <v>21784432</v>
      </c>
      <c r="AW882" t="s">
        <v>809</v>
      </c>
      <c r="AX882" t="s">
        <v>7929</v>
      </c>
      <c r="AY882" t="s">
        <v>36</v>
      </c>
      <c r="AZ882" t="s">
        <v>37</v>
      </c>
      <c r="BA882">
        <v>35000000</v>
      </c>
      <c r="BB882">
        <v>2013</v>
      </c>
      <c r="BC882">
        <v>5.6</v>
      </c>
      <c r="BE882" t="s">
        <v>23746</v>
      </c>
      <c r="BF882">
        <v>68</v>
      </c>
      <c r="BH882" t="s">
        <v>23747</v>
      </c>
      <c r="BI882" t="s">
        <v>23748</v>
      </c>
      <c r="BJ882" t="s">
        <v>36</v>
      </c>
      <c r="BK882" t="s">
        <v>37</v>
      </c>
      <c r="BM882">
        <v>1948</v>
      </c>
      <c r="BN882">
        <v>7.1</v>
      </c>
      <c r="CA882" t="s">
        <v>8184</v>
      </c>
      <c r="CB882">
        <v>92</v>
      </c>
      <c r="CC882">
        <v>24792061</v>
      </c>
      <c r="CD882" t="s">
        <v>80</v>
      </c>
      <c r="CE882" t="s">
        <v>16333</v>
      </c>
      <c r="CF882" t="s">
        <v>36</v>
      </c>
      <c r="CG882" t="s">
        <v>37</v>
      </c>
      <c r="CH882">
        <v>6500000</v>
      </c>
      <c r="CI882">
        <v>2005</v>
      </c>
      <c r="CJ882">
        <v>7.6</v>
      </c>
      <c r="FV882" t="s">
        <v>5880</v>
      </c>
      <c r="FW882">
        <v>110</v>
      </c>
      <c r="FX882">
        <v>263365</v>
      </c>
      <c r="FY882" t="s">
        <v>654</v>
      </c>
      <c r="FZ882" t="s">
        <v>11486</v>
      </c>
      <c r="GA882" t="s">
        <v>36</v>
      </c>
      <c r="GB882" t="s">
        <v>37</v>
      </c>
      <c r="GC882">
        <v>20000000</v>
      </c>
      <c r="GD882">
        <v>2010</v>
      </c>
      <c r="GE882">
        <v>5.4</v>
      </c>
      <c r="HC882" t="s">
        <v>1685</v>
      </c>
      <c r="HD882">
        <v>101</v>
      </c>
      <c r="HE882">
        <v>10268846</v>
      </c>
      <c r="HF882" t="s">
        <v>2199</v>
      </c>
      <c r="HG882" t="s">
        <v>7648</v>
      </c>
      <c r="HH882" t="s">
        <v>36</v>
      </c>
      <c r="HI882" t="s">
        <v>37</v>
      </c>
      <c r="HJ882">
        <v>35000000</v>
      </c>
      <c r="HK882">
        <v>2009</v>
      </c>
      <c r="HL882">
        <v>5.5</v>
      </c>
    </row>
    <row r="883" spans="2:220" x14ac:dyDescent="0.2">
      <c r="B883" t="s">
        <v>6635</v>
      </c>
      <c r="C883">
        <v>93</v>
      </c>
      <c r="D883">
        <v>4835968</v>
      </c>
      <c r="E883" t="s">
        <v>1814</v>
      </c>
      <c r="F883" t="s">
        <v>6822</v>
      </c>
      <c r="G883" t="s">
        <v>36</v>
      </c>
      <c r="H883" t="s">
        <v>55</v>
      </c>
      <c r="I883">
        <v>40000000</v>
      </c>
      <c r="J883">
        <v>2002</v>
      </c>
      <c r="K883">
        <v>4.5</v>
      </c>
      <c r="M883" t="s">
        <v>16770</v>
      </c>
      <c r="N883">
        <v>97</v>
      </c>
      <c r="P883" t="s">
        <v>16772</v>
      </c>
      <c r="Q883" t="s">
        <v>16773</v>
      </c>
      <c r="R883" t="s">
        <v>36</v>
      </c>
      <c r="S883" t="s">
        <v>37</v>
      </c>
      <c r="U883">
        <v>2008</v>
      </c>
      <c r="V883">
        <v>7.4</v>
      </c>
      <c r="AT883" t="s">
        <v>15848</v>
      </c>
      <c r="AU883">
        <v>96</v>
      </c>
      <c r="AV883">
        <v>21564616</v>
      </c>
      <c r="AW883" t="s">
        <v>654</v>
      </c>
      <c r="AX883" t="s">
        <v>15849</v>
      </c>
      <c r="AY883" t="s">
        <v>36</v>
      </c>
      <c r="AZ883" t="s">
        <v>37</v>
      </c>
      <c r="BA883">
        <v>8500000</v>
      </c>
      <c r="BB883">
        <v>2013</v>
      </c>
      <c r="BC883">
        <v>5</v>
      </c>
      <c r="BE883" t="s">
        <v>23759</v>
      </c>
      <c r="BF883">
        <v>106</v>
      </c>
      <c r="BH883" t="s">
        <v>17503</v>
      </c>
      <c r="BI883" t="s">
        <v>23761</v>
      </c>
      <c r="BJ883" t="s">
        <v>36</v>
      </c>
      <c r="BK883" t="s">
        <v>37</v>
      </c>
      <c r="BM883">
        <v>1971</v>
      </c>
      <c r="BN883">
        <v>6.8</v>
      </c>
      <c r="CA883" t="s">
        <v>1524</v>
      </c>
      <c r="CB883">
        <v>100</v>
      </c>
      <c r="CC883">
        <v>24741700</v>
      </c>
      <c r="CD883" t="s">
        <v>4808</v>
      </c>
      <c r="CE883" t="s">
        <v>21276</v>
      </c>
      <c r="CF883" t="s">
        <v>36</v>
      </c>
      <c r="CG883" t="s">
        <v>37</v>
      </c>
      <c r="CH883">
        <v>1200000</v>
      </c>
      <c r="CI883">
        <v>1989</v>
      </c>
      <c r="CJ883">
        <v>7.2</v>
      </c>
      <c r="FV883" t="s">
        <v>6975</v>
      </c>
      <c r="FW883">
        <v>129</v>
      </c>
      <c r="FX883">
        <v>261481</v>
      </c>
      <c r="FY883" t="s">
        <v>2410</v>
      </c>
      <c r="FZ883" t="s">
        <v>14344</v>
      </c>
      <c r="GA883" t="s">
        <v>7239</v>
      </c>
      <c r="GB883" t="s">
        <v>3857</v>
      </c>
      <c r="GC883">
        <v>12000000</v>
      </c>
      <c r="GD883">
        <v>2004</v>
      </c>
      <c r="GE883">
        <v>7.5</v>
      </c>
      <c r="HC883" t="s">
        <v>1920</v>
      </c>
      <c r="HD883">
        <v>110</v>
      </c>
      <c r="HE883">
        <v>10200000</v>
      </c>
      <c r="HF883" t="s">
        <v>1923</v>
      </c>
      <c r="HG883" t="s">
        <v>1924</v>
      </c>
      <c r="HH883" t="s">
        <v>36</v>
      </c>
      <c r="HI883" t="s">
        <v>37</v>
      </c>
      <c r="HJ883">
        <v>10000000</v>
      </c>
      <c r="HK883">
        <v>1997</v>
      </c>
      <c r="HL883">
        <v>7.3</v>
      </c>
    </row>
    <row r="884" spans="2:220" x14ac:dyDescent="0.2">
      <c r="B884" t="s">
        <v>6889</v>
      </c>
      <c r="C884">
        <v>126</v>
      </c>
      <c r="D884">
        <v>4563029</v>
      </c>
      <c r="E884" t="s">
        <v>220</v>
      </c>
      <c r="F884" t="s">
        <v>6890</v>
      </c>
      <c r="G884" t="s">
        <v>36</v>
      </c>
      <c r="H884" t="s">
        <v>5692</v>
      </c>
      <c r="I884">
        <v>39200000</v>
      </c>
      <c r="J884">
        <v>2013</v>
      </c>
      <c r="K884">
        <v>7</v>
      </c>
      <c r="M884" t="s">
        <v>16932</v>
      </c>
      <c r="N884">
        <v>102</v>
      </c>
      <c r="P884" t="s">
        <v>388</v>
      </c>
      <c r="Q884" t="s">
        <v>16934</v>
      </c>
      <c r="R884" t="s">
        <v>36</v>
      </c>
      <c r="S884" t="s">
        <v>177</v>
      </c>
      <c r="T884">
        <v>6500000</v>
      </c>
      <c r="U884">
        <v>2010</v>
      </c>
      <c r="V884">
        <v>6.5</v>
      </c>
      <c r="AT884" t="s">
        <v>5416</v>
      </c>
      <c r="AU884">
        <v>102</v>
      </c>
      <c r="AV884">
        <v>21557240</v>
      </c>
      <c r="AW884" t="s">
        <v>839</v>
      </c>
      <c r="AX884" t="s">
        <v>5418</v>
      </c>
      <c r="AY884" t="s">
        <v>36</v>
      </c>
      <c r="AZ884" t="s">
        <v>37</v>
      </c>
      <c r="BA884">
        <v>49900000</v>
      </c>
      <c r="BB884">
        <v>2011</v>
      </c>
      <c r="BC884">
        <v>5.6</v>
      </c>
      <c r="BE884" t="s">
        <v>23846</v>
      </c>
      <c r="BF884">
        <v>83</v>
      </c>
      <c r="BH884" t="s">
        <v>23848</v>
      </c>
      <c r="BI884" t="s">
        <v>23849</v>
      </c>
      <c r="BJ884" t="s">
        <v>36</v>
      </c>
      <c r="BK884" t="s">
        <v>266</v>
      </c>
      <c r="BM884">
        <v>2013</v>
      </c>
      <c r="BN884">
        <v>6.7</v>
      </c>
      <c r="CA884" t="s">
        <v>7140</v>
      </c>
      <c r="CB884">
        <v>98</v>
      </c>
      <c r="CC884">
        <v>24629916</v>
      </c>
      <c r="CD884" t="s">
        <v>4369</v>
      </c>
      <c r="CE884" t="s">
        <v>19229</v>
      </c>
      <c r="CF884" t="s">
        <v>36</v>
      </c>
      <c r="CG884" t="s">
        <v>37</v>
      </c>
      <c r="CH884">
        <v>3000000</v>
      </c>
      <c r="CI884">
        <v>1997</v>
      </c>
      <c r="CJ884">
        <v>5.0999999999999996</v>
      </c>
      <c r="FV884" t="s">
        <v>15321</v>
      </c>
      <c r="FW884">
        <v>101</v>
      </c>
      <c r="FX884">
        <v>244465</v>
      </c>
      <c r="FY884" t="s">
        <v>5175</v>
      </c>
      <c r="FZ884" t="s">
        <v>15323</v>
      </c>
      <c r="GA884" t="s">
        <v>1462</v>
      </c>
      <c r="GB884" t="s">
        <v>1463</v>
      </c>
      <c r="GD884">
        <v>1997</v>
      </c>
      <c r="GE884">
        <v>6.8</v>
      </c>
      <c r="HC884" t="s">
        <v>16893</v>
      </c>
      <c r="HD884">
        <v>91</v>
      </c>
      <c r="HE884">
        <v>10149779</v>
      </c>
      <c r="HF884" t="s">
        <v>3698</v>
      </c>
      <c r="HG884" t="s">
        <v>16894</v>
      </c>
      <c r="HH884" t="s">
        <v>36</v>
      </c>
      <c r="HI884" t="s">
        <v>37</v>
      </c>
      <c r="HJ884">
        <v>6500000</v>
      </c>
      <c r="HK884">
        <v>1999</v>
      </c>
      <c r="HL884">
        <v>3.6</v>
      </c>
    </row>
    <row r="885" spans="2:220" x14ac:dyDescent="0.2">
      <c r="B885" t="s">
        <v>4406</v>
      </c>
      <c r="C885">
        <v>156</v>
      </c>
      <c r="D885">
        <v>4535117</v>
      </c>
      <c r="E885" t="s">
        <v>333</v>
      </c>
      <c r="F885" t="s">
        <v>4408</v>
      </c>
      <c r="G885" t="s">
        <v>36</v>
      </c>
      <c r="H885" t="s">
        <v>765</v>
      </c>
      <c r="I885">
        <v>60000000</v>
      </c>
      <c r="J885">
        <v>2007</v>
      </c>
      <c r="K885">
        <v>3.8</v>
      </c>
      <c r="M885" t="s">
        <v>17192</v>
      </c>
      <c r="N885">
        <v>144</v>
      </c>
      <c r="P885" t="s">
        <v>17194</v>
      </c>
      <c r="Q885" t="s">
        <v>17195</v>
      </c>
      <c r="R885" t="s">
        <v>36</v>
      </c>
      <c r="S885" t="s">
        <v>37</v>
      </c>
      <c r="T885">
        <v>6244087</v>
      </c>
      <c r="U885">
        <v>1969</v>
      </c>
      <c r="V885">
        <v>8</v>
      </c>
      <c r="AT885" t="s">
        <v>9102</v>
      </c>
      <c r="AU885">
        <v>100</v>
      </c>
      <c r="AV885">
        <v>21520719</v>
      </c>
      <c r="AW885" t="s">
        <v>327</v>
      </c>
      <c r="AX885" t="s">
        <v>14216</v>
      </c>
      <c r="AY885" t="s">
        <v>36</v>
      </c>
      <c r="AZ885" t="s">
        <v>37</v>
      </c>
      <c r="BB885">
        <v>2010</v>
      </c>
      <c r="BC885">
        <v>5.8</v>
      </c>
      <c r="BE885" t="s">
        <v>23862</v>
      </c>
      <c r="BF885">
        <v>93</v>
      </c>
      <c r="BH885" t="s">
        <v>2836</v>
      </c>
      <c r="BI885" t="s">
        <v>23865</v>
      </c>
      <c r="BJ885" t="s">
        <v>36</v>
      </c>
      <c r="BK885" t="s">
        <v>37</v>
      </c>
      <c r="BL885">
        <v>60000</v>
      </c>
      <c r="BM885">
        <v>2012</v>
      </c>
      <c r="BN885">
        <v>3.4</v>
      </c>
      <c r="CA885" t="s">
        <v>3804</v>
      </c>
      <c r="CB885">
        <v>123</v>
      </c>
      <c r="CC885">
        <v>24530513</v>
      </c>
      <c r="CD885" t="s">
        <v>3804</v>
      </c>
      <c r="CE885" t="s">
        <v>15635</v>
      </c>
      <c r="CF885" t="s">
        <v>36</v>
      </c>
      <c r="CG885" t="s">
        <v>37</v>
      </c>
      <c r="CH885">
        <v>9000000</v>
      </c>
      <c r="CI885">
        <v>2007</v>
      </c>
      <c r="CJ885">
        <v>8</v>
      </c>
      <c r="FV885" t="s">
        <v>124</v>
      </c>
      <c r="FW885">
        <v>76</v>
      </c>
      <c r="FX885">
        <v>231186</v>
      </c>
      <c r="FY885" t="s">
        <v>124</v>
      </c>
      <c r="FZ885" t="s">
        <v>21134</v>
      </c>
      <c r="GA885" t="s">
        <v>1462</v>
      </c>
      <c r="GB885" t="s">
        <v>1463</v>
      </c>
      <c r="GD885">
        <v>2014</v>
      </c>
      <c r="GE885">
        <v>6.3</v>
      </c>
      <c r="HC885" t="s">
        <v>433</v>
      </c>
      <c r="HD885">
        <v>123</v>
      </c>
      <c r="HE885">
        <v>10137502</v>
      </c>
      <c r="HF885" t="s">
        <v>61</v>
      </c>
      <c r="HG885" t="s">
        <v>7681</v>
      </c>
      <c r="HH885" t="s">
        <v>36</v>
      </c>
      <c r="HI885" t="s">
        <v>37</v>
      </c>
      <c r="HJ885">
        <v>35000000</v>
      </c>
      <c r="HK885">
        <v>2015</v>
      </c>
      <c r="HL885">
        <v>7.4</v>
      </c>
    </row>
    <row r="886" spans="2:220" x14ac:dyDescent="0.2">
      <c r="B886" t="s">
        <v>1900</v>
      </c>
      <c r="C886">
        <v>95</v>
      </c>
      <c r="D886">
        <v>4411102</v>
      </c>
      <c r="E886" t="s">
        <v>980</v>
      </c>
      <c r="F886" t="s">
        <v>1903</v>
      </c>
      <c r="G886" t="s">
        <v>36</v>
      </c>
      <c r="H886" t="s">
        <v>37</v>
      </c>
      <c r="I886">
        <v>100000000</v>
      </c>
      <c r="J886">
        <v>2002</v>
      </c>
      <c r="K886">
        <v>3.8</v>
      </c>
      <c r="M886" t="s">
        <v>17202</v>
      </c>
      <c r="N886">
        <v>110</v>
      </c>
      <c r="P886" t="s">
        <v>17205</v>
      </c>
      <c r="Q886" t="s">
        <v>17206</v>
      </c>
      <c r="R886" t="s">
        <v>36</v>
      </c>
      <c r="S886" t="s">
        <v>55</v>
      </c>
      <c r="T886">
        <v>6000000</v>
      </c>
      <c r="U886">
        <v>1979</v>
      </c>
      <c r="V886">
        <v>7</v>
      </c>
      <c r="AT886" t="s">
        <v>6573</v>
      </c>
      <c r="AU886">
        <v>103</v>
      </c>
      <c r="AV886">
        <v>21501098</v>
      </c>
      <c r="AW886" t="s">
        <v>516</v>
      </c>
      <c r="AX886" t="s">
        <v>17625</v>
      </c>
      <c r="AY886" t="s">
        <v>36</v>
      </c>
      <c r="AZ886" t="s">
        <v>37</v>
      </c>
      <c r="BA886">
        <v>5000000</v>
      </c>
      <c r="BB886">
        <v>2013</v>
      </c>
      <c r="BC886">
        <v>7.4</v>
      </c>
      <c r="BE886" t="s">
        <v>4406</v>
      </c>
      <c r="BF886">
        <v>80</v>
      </c>
      <c r="BH886" t="s">
        <v>1051</v>
      </c>
      <c r="BI886" t="s">
        <v>23995</v>
      </c>
      <c r="BJ886" t="s">
        <v>36</v>
      </c>
      <c r="BK886" t="s">
        <v>266</v>
      </c>
      <c r="BM886">
        <v>2009</v>
      </c>
      <c r="BN886">
        <v>6.3</v>
      </c>
      <c r="CA886" t="s">
        <v>1112</v>
      </c>
      <c r="CB886">
        <v>103</v>
      </c>
      <c r="CC886">
        <v>24520892</v>
      </c>
      <c r="CD886" t="s">
        <v>464</v>
      </c>
      <c r="CE886" t="s">
        <v>6058</v>
      </c>
      <c r="CF886" t="s">
        <v>36</v>
      </c>
      <c r="CG886" t="s">
        <v>1463</v>
      </c>
      <c r="CH886">
        <v>45000000</v>
      </c>
      <c r="CI886">
        <v>2005</v>
      </c>
      <c r="CJ886">
        <v>7</v>
      </c>
      <c r="FV886" t="s">
        <v>12058</v>
      </c>
      <c r="FW886">
        <v>121</v>
      </c>
      <c r="FX886">
        <v>229311</v>
      </c>
      <c r="FY886" t="s">
        <v>4830</v>
      </c>
      <c r="FZ886" t="s">
        <v>12060</v>
      </c>
      <c r="GA886" t="s">
        <v>36</v>
      </c>
      <c r="GB886" t="s">
        <v>3569</v>
      </c>
      <c r="GC886">
        <v>11350000</v>
      </c>
      <c r="GD886">
        <v>1999</v>
      </c>
      <c r="GE886">
        <v>6.2</v>
      </c>
      <c r="HC886" t="s">
        <v>1737</v>
      </c>
      <c r="HD886">
        <v>127</v>
      </c>
      <c r="HE886">
        <v>10137232</v>
      </c>
      <c r="HF886" t="s">
        <v>5450</v>
      </c>
      <c r="HG886" t="s">
        <v>5451</v>
      </c>
      <c r="HH886" t="s">
        <v>36</v>
      </c>
      <c r="HI886" t="s">
        <v>1463</v>
      </c>
      <c r="HJ886">
        <v>50000000</v>
      </c>
      <c r="HK886">
        <v>2005</v>
      </c>
      <c r="HL886">
        <v>6</v>
      </c>
    </row>
    <row r="887" spans="2:220" x14ac:dyDescent="0.2">
      <c r="B887" t="s">
        <v>21464</v>
      </c>
      <c r="C887">
        <v>102</v>
      </c>
      <c r="D887">
        <v>4105123</v>
      </c>
      <c r="E887" t="s">
        <v>21466</v>
      </c>
      <c r="F887" t="s">
        <v>21467</v>
      </c>
      <c r="G887" t="s">
        <v>21471</v>
      </c>
      <c r="H887" t="s">
        <v>21472</v>
      </c>
      <c r="I887">
        <v>1100000</v>
      </c>
      <c r="J887">
        <v>2011</v>
      </c>
      <c r="K887">
        <v>7.6</v>
      </c>
      <c r="M887" t="s">
        <v>9665</v>
      </c>
      <c r="N887">
        <v>127</v>
      </c>
      <c r="P887" t="s">
        <v>4823</v>
      </c>
      <c r="Q887" t="s">
        <v>17586</v>
      </c>
      <c r="R887" t="s">
        <v>36</v>
      </c>
      <c r="S887" t="s">
        <v>37</v>
      </c>
      <c r="T887">
        <v>5000000</v>
      </c>
      <c r="U887">
        <v>1954</v>
      </c>
      <c r="V887">
        <v>7.2</v>
      </c>
      <c r="AT887" t="s">
        <v>2064</v>
      </c>
      <c r="AU887">
        <v>104</v>
      </c>
      <c r="AV887">
        <v>21413502</v>
      </c>
      <c r="AW887" t="s">
        <v>4788</v>
      </c>
      <c r="AX887" t="s">
        <v>5503</v>
      </c>
      <c r="AY887" t="s">
        <v>36</v>
      </c>
      <c r="AZ887" t="s">
        <v>37</v>
      </c>
      <c r="BA887">
        <v>40000000</v>
      </c>
      <c r="BB887">
        <v>1990</v>
      </c>
      <c r="BC887">
        <v>6.3</v>
      </c>
      <c r="BE887" t="s">
        <v>24003</v>
      </c>
      <c r="BF887">
        <v>90</v>
      </c>
      <c r="BH887" t="s">
        <v>24005</v>
      </c>
      <c r="BI887" t="s">
        <v>24006</v>
      </c>
      <c r="BJ887" t="s">
        <v>36</v>
      </c>
      <c r="BK887" t="s">
        <v>37</v>
      </c>
      <c r="BL887">
        <v>25000</v>
      </c>
      <c r="BM887">
        <v>2015</v>
      </c>
      <c r="BN887">
        <v>4.8</v>
      </c>
      <c r="CA887" t="s">
        <v>5933</v>
      </c>
      <c r="CB887">
        <v>148</v>
      </c>
      <c r="CC887">
        <v>24475416</v>
      </c>
      <c r="CD887" t="s">
        <v>1687</v>
      </c>
      <c r="CE887" t="s">
        <v>18115</v>
      </c>
      <c r="CF887" t="s">
        <v>36</v>
      </c>
      <c r="CG887" t="s">
        <v>37</v>
      </c>
      <c r="CH887">
        <v>890000</v>
      </c>
      <c r="CI887">
        <v>1996</v>
      </c>
      <c r="CJ887">
        <v>8</v>
      </c>
      <c r="FV887" t="s">
        <v>12016</v>
      </c>
      <c r="FW887">
        <v>127</v>
      </c>
      <c r="FX887">
        <v>225377</v>
      </c>
      <c r="FY887" t="s">
        <v>6038</v>
      </c>
      <c r="FZ887" t="s">
        <v>15523</v>
      </c>
      <c r="GA887" t="s">
        <v>1462</v>
      </c>
      <c r="GB887" t="s">
        <v>1463</v>
      </c>
      <c r="GC887">
        <v>8900000</v>
      </c>
      <c r="GD887">
        <v>2012</v>
      </c>
      <c r="GE887">
        <v>7.9</v>
      </c>
      <c r="HC887" t="s">
        <v>9912</v>
      </c>
      <c r="HD887">
        <v>100</v>
      </c>
      <c r="HE887">
        <v>10114315</v>
      </c>
      <c r="HF887" t="s">
        <v>9914</v>
      </c>
      <c r="HG887" t="s">
        <v>9915</v>
      </c>
      <c r="HH887" t="s">
        <v>36</v>
      </c>
      <c r="HI887" t="s">
        <v>37</v>
      </c>
      <c r="HJ887">
        <v>25000000</v>
      </c>
      <c r="HK887">
        <v>1999</v>
      </c>
      <c r="HL887">
        <v>6.4</v>
      </c>
    </row>
    <row r="888" spans="2:220" x14ac:dyDescent="0.2">
      <c r="B888" t="s">
        <v>9968</v>
      </c>
      <c r="C888">
        <v>104</v>
      </c>
      <c r="D888">
        <v>4064333</v>
      </c>
      <c r="E888" t="s">
        <v>206</v>
      </c>
      <c r="F888" t="s">
        <v>9969</v>
      </c>
      <c r="G888" t="s">
        <v>36</v>
      </c>
      <c r="H888" t="s">
        <v>37</v>
      </c>
      <c r="I888">
        <v>25000000</v>
      </c>
      <c r="J888">
        <v>1995</v>
      </c>
      <c r="K888">
        <v>5.2</v>
      </c>
      <c r="M888" t="s">
        <v>843</v>
      </c>
      <c r="N888">
        <v>102</v>
      </c>
      <c r="P888" t="s">
        <v>17635</v>
      </c>
      <c r="Q888" t="s">
        <v>17636</v>
      </c>
      <c r="R888" t="s">
        <v>36</v>
      </c>
      <c r="S888" t="s">
        <v>368</v>
      </c>
      <c r="T888">
        <v>3500000</v>
      </c>
      <c r="U888">
        <v>1982</v>
      </c>
      <c r="V888">
        <v>7.3</v>
      </c>
      <c r="AT888" t="s">
        <v>926</v>
      </c>
      <c r="AU888">
        <v>88</v>
      </c>
      <c r="AV888">
        <v>21379315</v>
      </c>
      <c r="AW888" t="s">
        <v>928</v>
      </c>
      <c r="AX888" t="s">
        <v>929</v>
      </c>
      <c r="AY888" t="s">
        <v>36</v>
      </c>
      <c r="AZ888" t="s">
        <v>37</v>
      </c>
      <c r="BA888">
        <v>150000000</v>
      </c>
      <c r="BB888">
        <v>2011</v>
      </c>
      <c r="BC888">
        <v>5.4</v>
      </c>
      <c r="BE888" t="s">
        <v>24097</v>
      </c>
      <c r="BF888">
        <v>98</v>
      </c>
      <c r="BH888" t="s">
        <v>4154</v>
      </c>
      <c r="BI888" t="s">
        <v>24098</v>
      </c>
      <c r="BJ888" t="s">
        <v>36</v>
      </c>
      <c r="BK888" t="s">
        <v>37</v>
      </c>
      <c r="BM888">
        <v>1995</v>
      </c>
      <c r="BN888">
        <v>6.4</v>
      </c>
      <c r="CA888" t="s">
        <v>61</v>
      </c>
      <c r="CB888">
        <v>90</v>
      </c>
      <c r="CC888">
        <v>24475193</v>
      </c>
      <c r="CD888" t="s">
        <v>61</v>
      </c>
      <c r="CE888" t="s">
        <v>17396</v>
      </c>
      <c r="CF888" t="s">
        <v>36</v>
      </c>
      <c r="CG888" t="s">
        <v>37</v>
      </c>
      <c r="CH888">
        <v>3000000</v>
      </c>
      <c r="CI888">
        <v>2013</v>
      </c>
      <c r="CJ888">
        <v>6.6</v>
      </c>
      <c r="FV888" t="s">
        <v>4626</v>
      </c>
      <c r="FW888">
        <v>125</v>
      </c>
      <c r="FX888">
        <v>223878</v>
      </c>
      <c r="FY888" t="s">
        <v>16824</v>
      </c>
      <c r="FZ888" t="s">
        <v>16825</v>
      </c>
      <c r="GA888" t="s">
        <v>9793</v>
      </c>
      <c r="GB888" t="s">
        <v>7088</v>
      </c>
      <c r="GC888">
        <v>5000000</v>
      </c>
      <c r="GD888">
        <v>2003</v>
      </c>
      <c r="GE888">
        <v>6.5</v>
      </c>
      <c r="HC888" t="s">
        <v>16146</v>
      </c>
      <c r="HD888">
        <v>102</v>
      </c>
      <c r="HE888">
        <v>10105505</v>
      </c>
      <c r="HF888" t="s">
        <v>3516</v>
      </c>
      <c r="HG888" t="s">
        <v>16289</v>
      </c>
      <c r="HH888" t="s">
        <v>36</v>
      </c>
      <c r="HI888" t="s">
        <v>1463</v>
      </c>
      <c r="HK888">
        <v>2003</v>
      </c>
      <c r="HL888">
        <v>6.8</v>
      </c>
    </row>
    <row r="889" spans="2:220" x14ac:dyDescent="0.2">
      <c r="B889" t="s">
        <v>22971</v>
      </c>
      <c r="C889">
        <v>90</v>
      </c>
      <c r="D889">
        <v>4000000</v>
      </c>
      <c r="E889" t="s">
        <v>18095</v>
      </c>
      <c r="F889" t="s">
        <v>22972</v>
      </c>
      <c r="G889" t="s">
        <v>36</v>
      </c>
      <c r="H889" t="s">
        <v>37</v>
      </c>
      <c r="I889">
        <v>350000</v>
      </c>
      <c r="J889">
        <v>1987</v>
      </c>
      <c r="K889">
        <v>4.7</v>
      </c>
      <c r="M889" t="s">
        <v>17769</v>
      </c>
      <c r="N889">
        <v>90</v>
      </c>
      <c r="P889" t="s">
        <v>17770</v>
      </c>
      <c r="Q889" t="s">
        <v>17771</v>
      </c>
      <c r="R889" t="s">
        <v>36</v>
      </c>
      <c r="S889" t="s">
        <v>37</v>
      </c>
      <c r="T889">
        <v>8000000</v>
      </c>
      <c r="U889">
        <v>1982</v>
      </c>
      <c r="V889">
        <v>6.2</v>
      </c>
      <c r="AT889" t="s">
        <v>6049</v>
      </c>
      <c r="AU889">
        <v>106</v>
      </c>
      <c r="AV889">
        <v>21200000</v>
      </c>
      <c r="AW889" t="s">
        <v>4470</v>
      </c>
      <c r="AX889" t="s">
        <v>11007</v>
      </c>
      <c r="AY889" t="s">
        <v>36</v>
      </c>
      <c r="AZ889" t="s">
        <v>37</v>
      </c>
      <c r="BA889">
        <v>20000000</v>
      </c>
      <c r="BB889">
        <v>1995</v>
      </c>
      <c r="BC889">
        <v>6.8</v>
      </c>
      <c r="BE889" t="s">
        <v>24122</v>
      </c>
      <c r="BF889">
        <v>84</v>
      </c>
      <c r="BH889" t="s">
        <v>24124</v>
      </c>
      <c r="BI889" t="s">
        <v>24125</v>
      </c>
      <c r="BJ889" t="s">
        <v>36</v>
      </c>
      <c r="BK889" t="s">
        <v>37</v>
      </c>
      <c r="BL889">
        <v>3250</v>
      </c>
      <c r="BM889">
        <v>2005</v>
      </c>
      <c r="BN889">
        <v>7.8</v>
      </c>
      <c r="CA889" t="s">
        <v>14944</v>
      </c>
      <c r="CB889">
        <v>116</v>
      </c>
      <c r="CC889">
        <v>24397469</v>
      </c>
      <c r="CD889" t="s">
        <v>5948</v>
      </c>
      <c r="CE889" t="s">
        <v>14945</v>
      </c>
      <c r="CF889" t="s">
        <v>36</v>
      </c>
      <c r="CG889" t="s">
        <v>37</v>
      </c>
      <c r="CH889">
        <v>17000000</v>
      </c>
      <c r="CI889">
        <v>2012</v>
      </c>
      <c r="CJ889">
        <v>5.7</v>
      </c>
      <c r="FV889" t="s">
        <v>12346</v>
      </c>
      <c r="FW889">
        <v>122</v>
      </c>
      <c r="FX889">
        <v>220914</v>
      </c>
      <c r="FY889" t="s">
        <v>95</v>
      </c>
      <c r="FZ889" t="s">
        <v>12347</v>
      </c>
      <c r="GA889" t="s">
        <v>36</v>
      </c>
      <c r="GB889" t="s">
        <v>37</v>
      </c>
      <c r="GC889">
        <v>16800000</v>
      </c>
      <c r="GD889">
        <v>2006</v>
      </c>
      <c r="GE889">
        <v>6.5</v>
      </c>
      <c r="HC889" t="s">
        <v>7655</v>
      </c>
      <c r="HD889">
        <v>91</v>
      </c>
      <c r="HE889">
        <v>10076136</v>
      </c>
      <c r="HF889" t="s">
        <v>7657</v>
      </c>
      <c r="HG889" t="s">
        <v>7658</v>
      </c>
      <c r="HH889" t="s">
        <v>36</v>
      </c>
      <c r="HI889" t="s">
        <v>7662</v>
      </c>
      <c r="HJ889">
        <v>35000000</v>
      </c>
      <c r="HK889">
        <v>1998</v>
      </c>
      <c r="HL889">
        <v>4.8</v>
      </c>
    </row>
    <row r="890" spans="2:220" x14ac:dyDescent="0.2">
      <c r="B890" t="s">
        <v>11378</v>
      </c>
      <c r="C890">
        <v>93</v>
      </c>
      <c r="D890">
        <v>3749061</v>
      </c>
      <c r="E890" t="s">
        <v>111</v>
      </c>
      <c r="F890" t="s">
        <v>11379</v>
      </c>
      <c r="G890" t="s">
        <v>36</v>
      </c>
      <c r="H890" t="s">
        <v>37</v>
      </c>
      <c r="I890">
        <v>20000000</v>
      </c>
      <c r="J890">
        <v>2012</v>
      </c>
      <c r="K890">
        <v>4.9000000000000004</v>
      </c>
      <c r="M890" t="s">
        <v>4861</v>
      </c>
      <c r="N890">
        <v>106</v>
      </c>
      <c r="P890" t="s">
        <v>14008</v>
      </c>
      <c r="Q890" t="s">
        <v>17814</v>
      </c>
      <c r="R890" t="s">
        <v>36</v>
      </c>
      <c r="S890" t="s">
        <v>37</v>
      </c>
      <c r="T890">
        <v>5000000</v>
      </c>
      <c r="U890">
        <v>1976</v>
      </c>
      <c r="V890">
        <v>6.6</v>
      </c>
      <c r="AT890" t="s">
        <v>6708</v>
      </c>
      <c r="AU890">
        <v>84</v>
      </c>
      <c r="AV890">
        <v>21176322</v>
      </c>
      <c r="AW890" t="s">
        <v>6709</v>
      </c>
      <c r="AX890" t="s">
        <v>6710</v>
      </c>
      <c r="AY890" t="s">
        <v>36</v>
      </c>
      <c r="AZ890" t="s">
        <v>37</v>
      </c>
      <c r="BA890">
        <v>40000000</v>
      </c>
      <c r="BB890">
        <v>2004</v>
      </c>
      <c r="BC890">
        <v>4</v>
      </c>
      <c r="BF890">
        <v>43</v>
      </c>
      <c r="BH890" t="s">
        <v>24141</v>
      </c>
      <c r="BI890" t="s">
        <v>24142</v>
      </c>
      <c r="BJ890" t="s">
        <v>36</v>
      </c>
      <c r="BK890" t="s">
        <v>37</v>
      </c>
      <c r="BN890">
        <v>7.5</v>
      </c>
      <c r="CA890" t="s">
        <v>9712</v>
      </c>
      <c r="CB890">
        <v>98</v>
      </c>
      <c r="CC890">
        <v>24381334</v>
      </c>
      <c r="CD890" t="s">
        <v>9714</v>
      </c>
      <c r="CE890" t="s">
        <v>9715</v>
      </c>
      <c r="CF890" t="s">
        <v>36</v>
      </c>
      <c r="CG890" t="s">
        <v>37</v>
      </c>
      <c r="CI890">
        <v>2005</v>
      </c>
      <c r="CJ890">
        <v>6</v>
      </c>
      <c r="FV890" t="s">
        <v>18978</v>
      </c>
      <c r="FW890">
        <v>101</v>
      </c>
      <c r="FX890">
        <v>220234</v>
      </c>
      <c r="FY890" t="s">
        <v>1544</v>
      </c>
      <c r="FZ890" t="s">
        <v>18979</v>
      </c>
      <c r="GA890" t="s">
        <v>36</v>
      </c>
      <c r="GB890" t="s">
        <v>37</v>
      </c>
      <c r="GC890">
        <v>3500000</v>
      </c>
      <c r="GD890">
        <v>2006</v>
      </c>
      <c r="GE890">
        <v>6.5</v>
      </c>
      <c r="HC890" t="s">
        <v>9029</v>
      </c>
      <c r="HD890">
        <v>90</v>
      </c>
      <c r="HE890">
        <v>10042266</v>
      </c>
      <c r="HF890" t="s">
        <v>13944</v>
      </c>
      <c r="HG890" t="s">
        <v>21553</v>
      </c>
      <c r="HH890" t="s">
        <v>36</v>
      </c>
      <c r="HI890" t="s">
        <v>37</v>
      </c>
      <c r="HJ890">
        <v>1000000</v>
      </c>
      <c r="HK890">
        <v>2005</v>
      </c>
      <c r="HL890">
        <v>5.9</v>
      </c>
    </row>
    <row r="891" spans="2:220" x14ac:dyDescent="0.2">
      <c r="B891" t="s">
        <v>5048</v>
      </c>
      <c r="C891">
        <v>109</v>
      </c>
      <c r="D891">
        <v>3517797</v>
      </c>
      <c r="E891" t="s">
        <v>8674</v>
      </c>
      <c r="F891" t="s">
        <v>8675</v>
      </c>
      <c r="G891" t="s">
        <v>36</v>
      </c>
      <c r="H891" t="s">
        <v>1463</v>
      </c>
      <c r="I891">
        <v>25000000</v>
      </c>
      <c r="J891">
        <v>2002</v>
      </c>
      <c r="K891">
        <v>6.6</v>
      </c>
      <c r="M891" t="s">
        <v>17975</v>
      </c>
      <c r="N891">
        <v>95</v>
      </c>
      <c r="P891" t="s">
        <v>17977</v>
      </c>
      <c r="Q891" t="s">
        <v>17978</v>
      </c>
      <c r="R891" t="s">
        <v>36</v>
      </c>
      <c r="S891" t="s">
        <v>37</v>
      </c>
      <c r="T891">
        <v>3209000</v>
      </c>
      <c r="U891">
        <v>1947</v>
      </c>
      <c r="V891">
        <v>6.2</v>
      </c>
      <c r="AT891" t="s">
        <v>12216</v>
      </c>
      <c r="AU891">
        <v>105</v>
      </c>
      <c r="AV891">
        <v>21160089</v>
      </c>
      <c r="AW891" t="s">
        <v>1165</v>
      </c>
      <c r="AX891" t="s">
        <v>12219</v>
      </c>
      <c r="AY891" t="s">
        <v>36</v>
      </c>
      <c r="AZ891" t="s">
        <v>37</v>
      </c>
      <c r="BB891">
        <v>2006</v>
      </c>
      <c r="BC891">
        <v>6</v>
      </c>
      <c r="CA891" t="s">
        <v>6150</v>
      </c>
      <c r="CB891">
        <v>120</v>
      </c>
      <c r="CC891">
        <v>24375436</v>
      </c>
      <c r="CD891" t="s">
        <v>1744</v>
      </c>
      <c r="CE891" t="s">
        <v>6151</v>
      </c>
      <c r="CF891" t="s">
        <v>36</v>
      </c>
      <c r="CG891" t="s">
        <v>37</v>
      </c>
      <c r="CH891">
        <v>42000000</v>
      </c>
      <c r="CI891">
        <v>2001</v>
      </c>
      <c r="CJ891">
        <v>6.1</v>
      </c>
      <c r="FV891" t="s">
        <v>23188</v>
      </c>
      <c r="FW891">
        <v>76</v>
      </c>
      <c r="FX891">
        <v>212285</v>
      </c>
      <c r="FY891" t="s">
        <v>3371</v>
      </c>
      <c r="FZ891" t="s">
        <v>23189</v>
      </c>
      <c r="GA891" t="s">
        <v>36</v>
      </c>
      <c r="GB891" t="s">
        <v>368</v>
      </c>
      <c r="GC891">
        <v>250000</v>
      </c>
      <c r="GD891">
        <v>1996</v>
      </c>
      <c r="GE891">
        <v>6.4</v>
      </c>
      <c r="HC891" t="s">
        <v>21556</v>
      </c>
      <c r="HD891">
        <v>99</v>
      </c>
      <c r="HE891">
        <v>10037390</v>
      </c>
      <c r="HF891" t="s">
        <v>21558</v>
      </c>
      <c r="HG891" t="s">
        <v>21559</v>
      </c>
      <c r="HH891" t="s">
        <v>674</v>
      </c>
      <c r="HI891" t="s">
        <v>675</v>
      </c>
      <c r="HJ891">
        <v>1000000000</v>
      </c>
      <c r="HK891">
        <v>1999</v>
      </c>
      <c r="HL891">
        <v>6</v>
      </c>
    </row>
    <row r="892" spans="2:220" x14ac:dyDescent="0.2">
      <c r="B892" t="s">
        <v>12027</v>
      </c>
      <c r="C892">
        <v>93</v>
      </c>
      <c r="D892">
        <v>3500000</v>
      </c>
      <c r="E892" t="s">
        <v>1330</v>
      </c>
      <c r="F892" t="s">
        <v>12029</v>
      </c>
      <c r="G892" t="s">
        <v>36</v>
      </c>
      <c r="H892" t="s">
        <v>37</v>
      </c>
      <c r="I892">
        <v>2700000</v>
      </c>
      <c r="J892">
        <v>1986</v>
      </c>
      <c r="K892">
        <v>5.9</v>
      </c>
      <c r="M892" t="s">
        <v>13409</v>
      </c>
      <c r="N892">
        <v>104</v>
      </c>
      <c r="P892" t="s">
        <v>7604</v>
      </c>
      <c r="Q892" t="s">
        <v>18214</v>
      </c>
      <c r="R892" t="s">
        <v>36</v>
      </c>
      <c r="S892" t="s">
        <v>37</v>
      </c>
      <c r="T892">
        <v>4500000</v>
      </c>
      <c r="U892">
        <v>1980</v>
      </c>
      <c r="V892">
        <v>5.7</v>
      </c>
      <c r="AT892" t="s">
        <v>2164</v>
      </c>
      <c r="AU892">
        <v>94</v>
      </c>
      <c r="AV892">
        <v>21005329</v>
      </c>
      <c r="AW892" t="s">
        <v>313</v>
      </c>
      <c r="AX892" t="s">
        <v>17030</v>
      </c>
      <c r="AY892" t="s">
        <v>36</v>
      </c>
      <c r="AZ892" t="s">
        <v>765</v>
      </c>
      <c r="BA892">
        <v>6000000</v>
      </c>
      <c r="BB892">
        <v>2002</v>
      </c>
      <c r="BC892">
        <v>6.4</v>
      </c>
      <c r="CA892" t="s">
        <v>6129</v>
      </c>
      <c r="CB892">
        <v>117</v>
      </c>
      <c r="CC892">
        <v>24362501</v>
      </c>
      <c r="CD892" t="s">
        <v>299</v>
      </c>
      <c r="CE892" t="s">
        <v>10535</v>
      </c>
      <c r="CF892" t="s">
        <v>36</v>
      </c>
      <c r="CG892" t="s">
        <v>37</v>
      </c>
      <c r="CH892">
        <v>21500000</v>
      </c>
      <c r="CI892">
        <v>1999</v>
      </c>
      <c r="CJ892">
        <v>7.2</v>
      </c>
      <c r="FV892" t="s">
        <v>16377</v>
      </c>
      <c r="FW892">
        <v>103</v>
      </c>
      <c r="FX892">
        <v>206400</v>
      </c>
      <c r="FY892" t="s">
        <v>8711</v>
      </c>
      <c r="FZ892" t="s">
        <v>16378</v>
      </c>
      <c r="GA892" t="s">
        <v>1462</v>
      </c>
      <c r="GB892" t="s">
        <v>1463</v>
      </c>
      <c r="GC892">
        <v>50000000</v>
      </c>
      <c r="GD892">
        <v>2001</v>
      </c>
      <c r="GE892">
        <v>6.9</v>
      </c>
      <c r="HC892" t="s">
        <v>223</v>
      </c>
      <c r="HD892">
        <v>100</v>
      </c>
      <c r="HE892">
        <v>9801782</v>
      </c>
      <c r="HF892" t="s">
        <v>248</v>
      </c>
      <c r="HG892" t="s">
        <v>15076</v>
      </c>
      <c r="HH892" t="s">
        <v>36</v>
      </c>
      <c r="HI892" t="s">
        <v>37</v>
      </c>
      <c r="HJ892">
        <v>10000000</v>
      </c>
      <c r="HK892">
        <v>1998</v>
      </c>
      <c r="HL892">
        <v>6.3</v>
      </c>
    </row>
    <row r="893" spans="2:220" x14ac:dyDescent="0.2">
      <c r="B893" t="s">
        <v>8660</v>
      </c>
      <c r="C893">
        <v>99</v>
      </c>
      <c r="D893">
        <v>3500000</v>
      </c>
      <c r="E893" t="s">
        <v>3692</v>
      </c>
      <c r="F893" t="s">
        <v>23386</v>
      </c>
      <c r="G893" t="s">
        <v>9793</v>
      </c>
      <c r="H893" t="s">
        <v>7088</v>
      </c>
      <c r="I893">
        <v>200000</v>
      </c>
      <c r="J893">
        <v>1964</v>
      </c>
      <c r="K893">
        <v>8</v>
      </c>
      <c r="M893" t="s">
        <v>18224</v>
      </c>
      <c r="N893">
        <v>115</v>
      </c>
      <c r="P893" t="s">
        <v>18226</v>
      </c>
      <c r="Q893" t="s">
        <v>18227</v>
      </c>
      <c r="R893" t="s">
        <v>36</v>
      </c>
      <c r="S893" t="s">
        <v>37</v>
      </c>
      <c r="T893">
        <v>4500000</v>
      </c>
      <c r="U893">
        <v>1956</v>
      </c>
      <c r="V893">
        <v>7.4</v>
      </c>
      <c r="AT893" t="s">
        <v>5380</v>
      </c>
      <c r="AU893">
        <v>87</v>
      </c>
      <c r="AV893">
        <v>20999103</v>
      </c>
      <c r="AW893" t="s">
        <v>545</v>
      </c>
      <c r="AX893" t="s">
        <v>6748</v>
      </c>
      <c r="AY893" t="s">
        <v>36</v>
      </c>
      <c r="AZ893" t="s">
        <v>37</v>
      </c>
      <c r="BA893">
        <v>40000000</v>
      </c>
      <c r="BB893">
        <v>2009</v>
      </c>
      <c r="BC893">
        <v>7.8</v>
      </c>
      <c r="CA893" t="s">
        <v>5880</v>
      </c>
      <c r="CB893">
        <v>133</v>
      </c>
      <c r="CC893">
        <v>24343673</v>
      </c>
      <c r="CD893" t="s">
        <v>1846</v>
      </c>
      <c r="CE893" t="s">
        <v>5883</v>
      </c>
      <c r="CF893" t="s">
        <v>36</v>
      </c>
      <c r="CG893" t="s">
        <v>37</v>
      </c>
      <c r="CH893">
        <v>45000000</v>
      </c>
      <c r="CI893">
        <v>2007</v>
      </c>
      <c r="CJ893">
        <v>7.4</v>
      </c>
      <c r="FV893" t="s">
        <v>9428</v>
      </c>
      <c r="FW893">
        <v>93</v>
      </c>
      <c r="FX893">
        <v>197148</v>
      </c>
      <c r="FY893" t="s">
        <v>70</v>
      </c>
      <c r="FZ893" t="s">
        <v>16383</v>
      </c>
      <c r="GA893" t="s">
        <v>36</v>
      </c>
      <c r="GB893" t="s">
        <v>55</v>
      </c>
      <c r="GC893">
        <v>7500000</v>
      </c>
      <c r="GD893">
        <v>2003</v>
      </c>
      <c r="GE893">
        <v>6.3</v>
      </c>
      <c r="HC893" t="s">
        <v>4731</v>
      </c>
      <c r="HD893">
        <v>107</v>
      </c>
      <c r="HE893">
        <v>9795017</v>
      </c>
      <c r="HF893" t="s">
        <v>3005</v>
      </c>
      <c r="HG893" t="s">
        <v>5454</v>
      </c>
      <c r="HH893" t="s">
        <v>36</v>
      </c>
      <c r="HI893" t="s">
        <v>37</v>
      </c>
      <c r="HJ893">
        <v>50000000</v>
      </c>
      <c r="HK893">
        <v>1995</v>
      </c>
      <c r="HL893">
        <v>5.0999999999999996</v>
      </c>
    </row>
    <row r="894" spans="2:220" x14ac:dyDescent="0.2">
      <c r="B894" t="s">
        <v>505</v>
      </c>
      <c r="C894">
        <v>116</v>
      </c>
      <c r="D894">
        <v>3335839</v>
      </c>
      <c r="E894" t="s">
        <v>80</v>
      </c>
      <c r="F894" t="s">
        <v>20268</v>
      </c>
      <c r="G894" t="s">
        <v>36</v>
      </c>
      <c r="H894" t="s">
        <v>37</v>
      </c>
      <c r="I894">
        <v>2000000</v>
      </c>
      <c r="J894">
        <v>2005</v>
      </c>
      <c r="K894">
        <v>7</v>
      </c>
      <c r="M894" t="s">
        <v>18488</v>
      </c>
      <c r="N894">
        <v>172</v>
      </c>
      <c r="P894" t="s">
        <v>1439</v>
      </c>
      <c r="Q894" t="s">
        <v>18490</v>
      </c>
      <c r="R894" t="s">
        <v>36</v>
      </c>
      <c r="S894" t="s">
        <v>37</v>
      </c>
      <c r="T894">
        <v>4000000</v>
      </c>
      <c r="U894">
        <v>1963</v>
      </c>
      <c r="V894">
        <v>8.3000000000000007</v>
      </c>
      <c r="AT894" t="s">
        <v>3345</v>
      </c>
      <c r="AU894">
        <v>105</v>
      </c>
      <c r="AV894">
        <v>20991497</v>
      </c>
      <c r="AW894" t="s">
        <v>180</v>
      </c>
      <c r="AX894" t="s">
        <v>7196</v>
      </c>
      <c r="AY894" t="s">
        <v>36</v>
      </c>
      <c r="AZ894" t="s">
        <v>37</v>
      </c>
      <c r="BA894">
        <v>37000000</v>
      </c>
      <c r="BB894">
        <v>2015</v>
      </c>
      <c r="BC894">
        <v>5.4</v>
      </c>
      <c r="CA894" t="s">
        <v>5880</v>
      </c>
      <c r="CB894">
        <v>133</v>
      </c>
      <c r="CC894">
        <v>24343673</v>
      </c>
      <c r="CD894" t="s">
        <v>1846</v>
      </c>
      <c r="CE894" t="s">
        <v>5883</v>
      </c>
      <c r="CF894" t="s">
        <v>36</v>
      </c>
      <c r="CG894" t="s">
        <v>37</v>
      </c>
      <c r="CH894">
        <v>45000000</v>
      </c>
      <c r="CI894">
        <v>2007</v>
      </c>
      <c r="CJ894">
        <v>7.4</v>
      </c>
      <c r="FV894" t="s">
        <v>16712</v>
      </c>
      <c r="FW894">
        <v>96</v>
      </c>
      <c r="FX894">
        <v>196067</v>
      </c>
      <c r="FY894" t="s">
        <v>2017</v>
      </c>
      <c r="FZ894" t="s">
        <v>16713</v>
      </c>
      <c r="GA894" t="s">
        <v>36</v>
      </c>
      <c r="GB894" t="s">
        <v>55</v>
      </c>
      <c r="GC894">
        <v>7000000</v>
      </c>
      <c r="GD894">
        <v>2002</v>
      </c>
      <c r="GE894">
        <v>6.7</v>
      </c>
      <c r="HC894" t="s">
        <v>814</v>
      </c>
      <c r="HD894">
        <v>122</v>
      </c>
      <c r="HE894">
        <v>9664316</v>
      </c>
      <c r="HF894" t="s">
        <v>80</v>
      </c>
      <c r="HG894" t="s">
        <v>9075</v>
      </c>
      <c r="HH894" t="s">
        <v>36</v>
      </c>
      <c r="HI894" t="s">
        <v>37</v>
      </c>
      <c r="HJ894">
        <v>27500000</v>
      </c>
      <c r="HK894">
        <v>2007</v>
      </c>
      <c r="HL894">
        <v>6.8</v>
      </c>
    </row>
    <row r="895" spans="2:220" x14ac:dyDescent="0.2">
      <c r="B895" t="s">
        <v>20262</v>
      </c>
      <c r="C895">
        <v>116</v>
      </c>
      <c r="D895">
        <v>3300230</v>
      </c>
      <c r="E895" t="s">
        <v>11985</v>
      </c>
      <c r="F895" t="s">
        <v>20264</v>
      </c>
      <c r="G895" t="s">
        <v>36</v>
      </c>
      <c r="H895" t="s">
        <v>1463</v>
      </c>
      <c r="J895">
        <v>1999</v>
      </c>
      <c r="K895">
        <v>7.5</v>
      </c>
      <c r="M895" t="s">
        <v>15518</v>
      </c>
      <c r="N895">
        <v>99</v>
      </c>
      <c r="P895" t="s">
        <v>1793</v>
      </c>
      <c r="Q895" t="s">
        <v>18716</v>
      </c>
      <c r="R895" t="s">
        <v>36</v>
      </c>
      <c r="S895" t="s">
        <v>55</v>
      </c>
      <c r="T895">
        <v>4000000</v>
      </c>
      <c r="U895">
        <v>2011</v>
      </c>
      <c r="V895">
        <v>6.3</v>
      </c>
      <c r="AT895" t="s">
        <v>3345</v>
      </c>
      <c r="AU895">
        <v>105</v>
      </c>
      <c r="AV895">
        <v>20991497</v>
      </c>
      <c r="AW895" t="s">
        <v>180</v>
      </c>
      <c r="AX895" t="s">
        <v>7196</v>
      </c>
      <c r="AY895" t="s">
        <v>36</v>
      </c>
      <c r="AZ895" t="s">
        <v>37</v>
      </c>
      <c r="BA895">
        <v>37000000</v>
      </c>
      <c r="BB895">
        <v>2015</v>
      </c>
      <c r="BC895">
        <v>5.4</v>
      </c>
      <c r="CA895" t="s">
        <v>5622</v>
      </c>
      <c r="CB895">
        <v>128</v>
      </c>
      <c r="CC895">
        <v>24332324</v>
      </c>
      <c r="CD895" t="s">
        <v>970</v>
      </c>
      <c r="CE895" t="s">
        <v>6683</v>
      </c>
      <c r="CF895" t="s">
        <v>36</v>
      </c>
      <c r="CG895" t="s">
        <v>37</v>
      </c>
      <c r="CH895">
        <v>40000000</v>
      </c>
      <c r="CI895">
        <v>1994</v>
      </c>
      <c r="CJ895">
        <v>6.1</v>
      </c>
      <c r="FV895" t="s">
        <v>14385</v>
      </c>
      <c r="FW895">
        <v>134</v>
      </c>
      <c r="FX895">
        <v>195888</v>
      </c>
      <c r="FY895" t="s">
        <v>14387</v>
      </c>
      <c r="FZ895" t="s">
        <v>14388</v>
      </c>
      <c r="GA895" t="s">
        <v>14392</v>
      </c>
      <c r="GB895" t="s">
        <v>10980</v>
      </c>
      <c r="GC895">
        <v>2500000000</v>
      </c>
      <c r="GD895">
        <v>2005</v>
      </c>
      <c r="GE895">
        <v>7.1</v>
      </c>
      <c r="HC895" t="s">
        <v>519</v>
      </c>
      <c r="HD895">
        <v>108</v>
      </c>
      <c r="HE895">
        <v>9528092</v>
      </c>
      <c r="HF895" t="s">
        <v>206</v>
      </c>
      <c r="HG895" t="s">
        <v>5440</v>
      </c>
      <c r="HH895" t="s">
        <v>36</v>
      </c>
      <c r="HI895" t="s">
        <v>37</v>
      </c>
      <c r="HJ895">
        <v>22000000</v>
      </c>
      <c r="HK895">
        <v>2010</v>
      </c>
      <c r="HL895">
        <v>6.8</v>
      </c>
    </row>
    <row r="896" spans="2:220" x14ac:dyDescent="0.2">
      <c r="B896" t="s">
        <v>18953</v>
      </c>
      <c r="C896">
        <v>81</v>
      </c>
      <c r="D896">
        <v>3293258</v>
      </c>
      <c r="E896" t="s">
        <v>2249</v>
      </c>
      <c r="F896" t="s">
        <v>18955</v>
      </c>
      <c r="G896" t="s">
        <v>36</v>
      </c>
      <c r="H896" t="s">
        <v>37</v>
      </c>
      <c r="I896">
        <v>3000000</v>
      </c>
      <c r="J896">
        <v>2001</v>
      </c>
      <c r="K896">
        <v>5.2</v>
      </c>
      <c r="M896" t="s">
        <v>18723</v>
      </c>
      <c r="N896">
        <v>120</v>
      </c>
      <c r="P896" t="s">
        <v>8747</v>
      </c>
      <c r="Q896" t="s">
        <v>18725</v>
      </c>
      <c r="R896" t="s">
        <v>5639</v>
      </c>
      <c r="S896" t="s">
        <v>7168</v>
      </c>
      <c r="T896">
        <v>4000000</v>
      </c>
      <c r="U896">
        <v>2013</v>
      </c>
      <c r="V896">
        <v>7.5</v>
      </c>
      <c r="AT896" t="s">
        <v>2841</v>
      </c>
      <c r="AU896">
        <v>91</v>
      </c>
      <c r="AV896">
        <v>20950820</v>
      </c>
      <c r="AW896" t="s">
        <v>498</v>
      </c>
      <c r="AX896" t="s">
        <v>2843</v>
      </c>
      <c r="AY896" t="s">
        <v>36</v>
      </c>
      <c r="AZ896" t="s">
        <v>765</v>
      </c>
      <c r="BA896">
        <v>80000000</v>
      </c>
      <c r="BB896">
        <v>2003</v>
      </c>
      <c r="BC896">
        <v>5.7</v>
      </c>
      <c r="CA896" t="s">
        <v>5467</v>
      </c>
      <c r="CB896">
        <v>140</v>
      </c>
      <c r="CC896">
        <v>24276500</v>
      </c>
      <c r="CD896" t="s">
        <v>7529</v>
      </c>
      <c r="CE896" t="s">
        <v>7530</v>
      </c>
      <c r="CF896" t="s">
        <v>36</v>
      </c>
      <c r="CG896" t="s">
        <v>37</v>
      </c>
      <c r="CH896">
        <v>35000000</v>
      </c>
      <c r="CI896">
        <v>1992</v>
      </c>
      <c r="CJ896">
        <v>6.6</v>
      </c>
      <c r="FV896" t="s">
        <v>416</v>
      </c>
      <c r="FW896">
        <v>80</v>
      </c>
      <c r="FX896">
        <v>194568</v>
      </c>
      <c r="FY896" t="s">
        <v>20980</v>
      </c>
      <c r="FZ896" t="s">
        <v>20981</v>
      </c>
      <c r="GA896" t="s">
        <v>36</v>
      </c>
      <c r="GB896" t="s">
        <v>37</v>
      </c>
      <c r="GC896">
        <v>1500000</v>
      </c>
      <c r="GD896">
        <v>2006</v>
      </c>
      <c r="GE896">
        <v>6.2</v>
      </c>
      <c r="HC896" t="s">
        <v>330</v>
      </c>
      <c r="HD896">
        <v>111</v>
      </c>
      <c r="HE896">
        <v>9525276</v>
      </c>
      <c r="HF896" t="s">
        <v>3656</v>
      </c>
      <c r="HG896" t="s">
        <v>11253</v>
      </c>
      <c r="HH896" t="s">
        <v>36</v>
      </c>
      <c r="HI896" t="s">
        <v>37</v>
      </c>
      <c r="HJ896">
        <v>20000000</v>
      </c>
      <c r="HK896">
        <v>2007</v>
      </c>
      <c r="HL896">
        <v>6.8</v>
      </c>
    </row>
    <row r="897" spans="2:220" x14ac:dyDescent="0.2">
      <c r="B897" t="s">
        <v>15190</v>
      </c>
      <c r="C897">
        <v>100</v>
      </c>
      <c r="D897">
        <v>3275585</v>
      </c>
      <c r="E897" t="s">
        <v>438</v>
      </c>
      <c r="F897" t="s">
        <v>15191</v>
      </c>
      <c r="G897" t="s">
        <v>36</v>
      </c>
      <c r="H897" t="s">
        <v>55</v>
      </c>
      <c r="I897">
        <v>11500000</v>
      </c>
      <c r="J897">
        <v>1993</v>
      </c>
      <c r="K897">
        <v>6.6</v>
      </c>
      <c r="M897" t="s">
        <v>18775</v>
      </c>
      <c r="N897">
        <v>94</v>
      </c>
      <c r="P897" t="s">
        <v>18777</v>
      </c>
      <c r="Q897" t="s">
        <v>18778</v>
      </c>
      <c r="R897" t="s">
        <v>36</v>
      </c>
      <c r="S897" t="s">
        <v>8142</v>
      </c>
      <c r="T897">
        <v>4000000</v>
      </c>
      <c r="U897">
        <v>2014</v>
      </c>
      <c r="V897">
        <v>4.7</v>
      </c>
      <c r="AT897" t="s">
        <v>4901</v>
      </c>
      <c r="AU897">
        <v>89</v>
      </c>
      <c r="AV897">
        <v>20916309</v>
      </c>
      <c r="AW897" t="s">
        <v>514</v>
      </c>
      <c r="AX897" t="s">
        <v>11003</v>
      </c>
      <c r="AY897" t="s">
        <v>36</v>
      </c>
      <c r="AZ897" t="s">
        <v>37</v>
      </c>
      <c r="BA897">
        <v>40000000</v>
      </c>
      <c r="BB897">
        <v>2009</v>
      </c>
      <c r="BC897">
        <v>4.9000000000000004</v>
      </c>
      <c r="CA897" t="s">
        <v>7202</v>
      </c>
      <c r="CB897">
        <v>101</v>
      </c>
      <c r="CC897">
        <v>24185781</v>
      </c>
      <c r="CD897" t="s">
        <v>760</v>
      </c>
      <c r="CE897" t="s">
        <v>8059</v>
      </c>
      <c r="CF897" t="s">
        <v>36</v>
      </c>
      <c r="CG897" t="s">
        <v>37</v>
      </c>
      <c r="CH897">
        <v>31000000</v>
      </c>
      <c r="CI897">
        <v>2001</v>
      </c>
      <c r="CJ897">
        <v>6.9</v>
      </c>
      <c r="FV897" t="s">
        <v>15174</v>
      </c>
      <c r="FW897">
        <v>85</v>
      </c>
      <c r="FX897">
        <v>192467</v>
      </c>
      <c r="FY897" t="s">
        <v>10689</v>
      </c>
      <c r="FZ897" t="s">
        <v>24031</v>
      </c>
      <c r="GA897" t="s">
        <v>36</v>
      </c>
      <c r="GB897" t="s">
        <v>37</v>
      </c>
      <c r="GC897">
        <v>15000</v>
      </c>
      <c r="GD897">
        <v>2005</v>
      </c>
      <c r="GE897">
        <v>6.6</v>
      </c>
      <c r="HC897" t="s">
        <v>4354</v>
      </c>
      <c r="HD897">
        <v>92</v>
      </c>
      <c r="HE897">
        <v>9483821</v>
      </c>
      <c r="HF897" t="s">
        <v>1782</v>
      </c>
      <c r="HG897" t="s">
        <v>4844</v>
      </c>
      <c r="HH897" t="s">
        <v>36</v>
      </c>
      <c r="HI897" t="s">
        <v>37</v>
      </c>
      <c r="HJ897">
        <v>55000000</v>
      </c>
      <c r="HK897">
        <v>2012</v>
      </c>
      <c r="HL897">
        <v>5.7</v>
      </c>
    </row>
    <row r="898" spans="2:220" x14ac:dyDescent="0.2">
      <c r="B898" t="s">
        <v>12446</v>
      </c>
      <c r="C898">
        <v>99</v>
      </c>
      <c r="D898">
        <v>3273588</v>
      </c>
      <c r="E898" t="s">
        <v>8973</v>
      </c>
      <c r="F898" t="s">
        <v>17167</v>
      </c>
      <c r="G898" t="s">
        <v>36</v>
      </c>
      <c r="H898" t="s">
        <v>37</v>
      </c>
      <c r="I898">
        <v>6000000</v>
      </c>
      <c r="J898">
        <v>1993</v>
      </c>
      <c r="K898">
        <v>6.7</v>
      </c>
      <c r="M898" t="s">
        <v>2154</v>
      </c>
      <c r="N898">
        <v>141</v>
      </c>
      <c r="P898" t="s">
        <v>464</v>
      </c>
      <c r="Q898" t="s">
        <v>2156</v>
      </c>
      <c r="R898" t="s">
        <v>36</v>
      </c>
      <c r="S898" t="s">
        <v>37</v>
      </c>
      <c r="T898">
        <v>100000000</v>
      </c>
      <c r="U898">
        <v>2016</v>
      </c>
      <c r="V898">
        <v>6</v>
      </c>
      <c r="AT898" t="s">
        <v>6154</v>
      </c>
      <c r="AU898">
        <v>104</v>
      </c>
      <c r="AV898">
        <v>20915465</v>
      </c>
      <c r="AW898" t="s">
        <v>2396</v>
      </c>
      <c r="AX898" t="s">
        <v>6156</v>
      </c>
      <c r="AY898" t="s">
        <v>36</v>
      </c>
      <c r="AZ898" t="s">
        <v>55</v>
      </c>
      <c r="BA898">
        <v>42000000</v>
      </c>
      <c r="BB898">
        <v>1993</v>
      </c>
      <c r="BC898">
        <v>4</v>
      </c>
      <c r="CA898" t="s">
        <v>5347</v>
      </c>
      <c r="CB898">
        <v>122</v>
      </c>
      <c r="CC898">
        <v>24127895</v>
      </c>
      <c r="CD898" t="s">
        <v>703</v>
      </c>
      <c r="CE898" t="s">
        <v>6160</v>
      </c>
      <c r="CF898" t="s">
        <v>36</v>
      </c>
      <c r="CG898" t="s">
        <v>37</v>
      </c>
      <c r="CH898">
        <v>50000000</v>
      </c>
      <c r="CI898">
        <v>2005</v>
      </c>
      <c r="CJ898">
        <v>7.6</v>
      </c>
      <c r="FV898" t="s">
        <v>20846</v>
      </c>
      <c r="FW898">
        <v>90</v>
      </c>
      <c r="FX898">
        <v>155972</v>
      </c>
      <c r="FY898" t="s">
        <v>20848</v>
      </c>
      <c r="FZ898" t="s">
        <v>20849</v>
      </c>
      <c r="GA898" t="s">
        <v>11688</v>
      </c>
      <c r="GB898" t="s">
        <v>20300</v>
      </c>
      <c r="GC898">
        <v>1500000</v>
      </c>
      <c r="GD898">
        <v>2006</v>
      </c>
      <c r="GE898">
        <v>7.3</v>
      </c>
      <c r="HC898" t="s">
        <v>5493</v>
      </c>
      <c r="HD898">
        <v>100</v>
      </c>
      <c r="HE898">
        <v>9353573</v>
      </c>
      <c r="HF898" t="s">
        <v>6531</v>
      </c>
      <c r="HG898" t="s">
        <v>8602</v>
      </c>
      <c r="HH898" t="s">
        <v>36</v>
      </c>
      <c r="HI898" t="s">
        <v>37</v>
      </c>
      <c r="HJ898">
        <v>45000000</v>
      </c>
      <c r="HK898">
        <v>2009</v>
      </c>
      <c r="HL898">
        <v>2.7</v>
      </c>
    </row>
    <row r="899" spans="2:220" x14ac:dyDescent="0.2">
      <c r="B899" t="s">
        <v>19449</v>
      </c>
      <c r="C899">
        <v>101</v>
      </c>
      <c r="D899">
        <v>3105269</v>
      </c>
      <c r="E899" t="s">
        <v>3234</v>
      </c>
      <c r="F899" t="s">
        <v>19450</v>
      </c>
      <c r="G899" t="s">
        <v>36</v>
      </c>
      <c r="H899" t="s">
        <v>2911</v>
      </c>
      <c r="I899">
        <v>3000000</v>
      </c>
      <c r="J899">
        <v>2016</v>
      </c>
      <c r="K899">
        <v>5</v>
      </c>
      <c r="M899" t="s">
        <v>4406</v>
      </c>
      <c r="N899">
        <v>86</v>
      </c>
      <c r="P899" t="s">
        <v>7647</v>
      </c>
      <c r="Q899" t="s">
        <v>19027</v>
      </c>
      <c r="R899" t="s">
        <v>36</v>
      </c>
      <c r="S899" t="s">
        <v>266</v>
      </c>
      <c r="T899">
        <v>3500000</v>
      </c>
      <c r="U899">
        <v>2014</v>
      </c>
      <c r="V899">
        <v>3.3</v>
      </c>
      <c r="AT899" t="s">
        <v>3231</v>
      </c>
      <c r="AU899">
        <v>91</v>
      </c>
      <c r="AV899">
        <v>20819129</v>
      </c>
      <c r="AW899" t="s">
        <v>1711</v>
      </c>
      <c r="AX899" t="s">
        <v>9212</v>
      </c>
      <c r="AY899" t="s">
        <v>36</v>
      </c>
      <c r="AZ899" t="s">
        <v>37</v>
      </c>
      <c r="BA899">
        <v>26000000</v>
      </c>
      <c r="BB899">
        <v>2009</v>
      </c>
      <c r="BC899">
        <v>5.2</v>
      </c>
      <c r="CA899" t="s">
        <v>10612</v>
      </c>
      <c r="CB899">
        <v>127</v>
      </c>
      <c r="CC899">
        <v>24104113</v>
      </c>
      <c r="CD899" t="s">
        <v>351</v>
      </c>
      <c r="CE899" t="s">
        <v>10613</v>
      </c>
      <c r="CF899" t="s">
        <v>36</v>
      </c>
      <c r="CG899" t="s">
        <v>1463</v>
      </c>
      <c r="CH899">
        <v>20000000</v>
      </c>
      <c r="CI899">
        <v>2011</v>
      </c>
      <c r="CJ899">
        <v>7.1</v>
      </c>
      <c r="FV899" t="s">
        <v>7081</v>
      </c>
      <c r="FW899">
        <v>111</v>
      </c>
      <c r="FX899">
        <v>146083</v>
      </c>
      <c r="FY899" t="s">
        <v>1872</v>
      </c>
      <c r="FZ899" t="s">
        <v>16215</v>
      </c>
      <c r="GA899" t="s">
        <v>36</v>
      </c>
      <c r="GB899" t="s">
        <v>55</v>
      </c>
      <c r="GD899">
        <v>1998</v>
      </c>
      <c r="GE899">
        <v>6.3</v>
      </c>
      <c r="HC899" t="s">
        <v>9938</v>
      </c>
      <c r="HD899">
        <v>88</v>
      </c>
      <c r="HE899">
        <v>9286314</v>
      </c>
      <c r="HF899" t="s">
        <v>9940</v>
      </c>
      <c r="HG899" t="s">
        <v>9941</v>
      </c>
      <c r="HH899" t="s">
        <v>36</v>
      </c>
      <c r="HI899" t="s">
        <v>37</v>
      </c>
      <c r="HJ899">
        <v>17000000</v>
      </c>
      <c r="HK899">
        <v>1991</v>
      </c>
      <c r="HL899">
        <v>5.9</v>
      </c>
    </row>
    <row r="900" spans="2:220" x14ac:dyDescent="0.2">
      <c r="B900" t="s">
        <v>8678</v>
      </c>
      <c r="C900">
        <v>80</v>
      </c>
      <c r="D900">
        <v>3101301</v>
      </c>
      <c r="E900" t="s">
        <v>442</v>
      </c>
      <c r="F900" t="s">
        <v>8680</v>
      </c>
      <c r="G900" t="s">
        <v>36</v>
      </c>
      <c r="H900" t="s">
        <v>37</v>
      </c>
      <c r="J900">
        <v>2005</v>
      </c>
      <c r="K900">
        <v>4</v>
      </c>
      <c r="M900" t="s">
        <v>19222</v>
      </c>
      <c r="N900">
        <v>95</v>
      </c>
      <c r="P900" t="s">
        <v>19224</v>
      </c>
      <c r="Q900" t="s">
        <v>19225</v>
      </c>
      <c r="R900" t="s">
        <v>36</v>
      </c>
      <c r="S900" t="s">
        <v>37</v>
      </c>
      <c r="T900">
        <v>3000000</v>
      </c>
      <c r="U900">
        <v>1970</v>
      </c>
      <c r="V900">
        <v>6.1</v>
      </c>
      <c r="AT900" t="s">
        <v>18479</v>
      </c>
      <c r="AU900">
        <v>106</v>
      </c>
      <c r="AV900">
        <v>20803237</v>
      </c>
      <c r="AW900" t="s">
        <v>698</v>
      </c>
      <c r="AX900" t="s">
        <v>18480</v>
      </c>
      <c r="AY900" t="s">
        <v>36</v>
      </c>
      <c r="AZ900" t="s">
        <v>37</v>
      </c>
      <c r="BA900">
        <v>3500000</v>
      </c>
      <c r="BB900">
        <v>2010</v>
      </c>
      <c r="BC900">
        <v>7.1</v>
      </c>
      <c r="CA900" t="s">
        <v>533</v>
      </c>
      <c r="CB900">
        <v>108</v>
      </c>
      <c r="CC900">
        <v>24103594</v>
      </c>
      <c r="CD900" t="s">
        <v>6354</v>
      </c>
      <c r="CE900" t="s">
        <v>16876</v>
      </c>
      <c r="CF900" t="s">
        <v>36</v>
      </c>
      <c r="CG900" t="s">
        <v>37</v>
      </c>
      <c r="CH900">
        <v>6500000</v>
      </c>
      <c r="CI900">
        <v>1993</v>
      </c>
      <c r="CJ900">
        <v>6.2</v>
      </c>
      <c r="FV900" t="s">
        <v>15174</v>
      </c>
      <c r="FW900">
        <v>84</v>
      </c>
      <c r="FX900">
        <v>140016</v>
      </c>
      <c r="FY900" t="s">
        <v>9477</v>
      </c>
      <c r="FZ900" t="s">
        <v>23450</v>
      </c>
      <c r="GA900" t="s">
        <v>36</v>
      </c>
      <c r="GB900" t="s">
        <v>37</v>
      </c>
      <c r="GD900">
        <v>2008</v>
      </c>
      <c r="GE900">
        <v>6</v>
      </c>
      <c r="HC900" t="s">
        <v>9428</v>
      </c>
      <c r="HD900">
        <v>108</v>
      </c>
      <c r="HE900">
        <v>9172810</v>
      </c>
      <c r="HF900" t="s">
        <v>563</v>
      </c>
      <c r="HG900" t="s">
        <v>13086</v>
      </c>
      <c r="HH900" t="s">
        <v>36</v>
      </c>
      <c r="HI900" t="s">
        <v>37</v>
      </c>
      <c r="HJ900">
        <v>16000000</v>
      </c>
      <c r="HK900">
        <v>2007</v>
      </c>
      <c r="HL900">
        <v>6.7</v>
      </c>
    </row>
    <row r="901" spans="2:220" x14ac:dyDescent="0.2">
      <c r="B901" t="s">
        <v>15205</v>
      </c>
      <c r="C901">
        <v>92</v>
      </c>
      <c r="D901">
        <v>3060858</v>
      </c>
      <c r="E901" t="s">
        <v>6682</v>
      </c>
      <c r="F901" t="s">
        <v>15206</v>
      </c>
      <c r="G901" t="s">
        <v>36</v>
      </c>
      <c r="H901" t="s">
        <v>37</v>
      </c>
      <c r="I901">
        <v>10000000</v>
      </c>
      <c r="J901">
        <v>1987</v>
      </c>
      <c r="K901">
        <v>5.6</v>
      </c>
      <c r="M901" t="s">
        <v>19232</v>
      </c>
      <c r="N901">
        <v>93</v>
      </c>
      <c r="P901" t="s">
        <v>19234</v>
      </c>
      <c r="Q901" t="s">
        <v>19235</v>
      </c>
      <c r="R901" t="s">
        <v>674</v>
      </c>
      <c r="S901" t="s">
        <v>675</v>
      </c>
      <c r="T901">
        <v>16000000</v>
      </c>
      <c r="U901">
        <v>2000</v>
      </c>
      <c r="V901">
        <v>5.6</v>
      </c>
      <c r="AT901" t="s">
        <v>9087</v>
      </c>
      <c r="AU901">
        <v>104</v>
      </c>
      <c r="AV901">
        <v>20668843</v>
      </c>
      <c r="AW901" t="s">
        <v>1145</v>
      </c>
      <c r="AX901" t="s">
        <v>10499</v>
      </c>
      <c r="AY901" t="s">
        <v>36</v>
      </c>
      <c r="AZ901" t="s">
        <v>37</v>
      </c>
      <c r="BA901">
        <v>22000000</v>
      </c>
      <c r="BB901">
        <v>2008</v>
      </c>
      <c r="BC901">
        <v>5.8</v>
      </c>
      <c r="CA901" t="s">
        <v>7013</v>
      </c>
      <c r="CB901">
        <v>102</v>
      </c>
      <c r="CC901">
        <v>24044532</v>
      </c>
      <c r="CD901" t="s">
        <v>7014</v>
      </c>
      <c r="CE901" t="s">
        <v>7015</v>
      </c>
      <c r="CF901" t="s">
        <v>36</v>
      </c>
      <c r="CG901" t="s">
        <v>37</v>
      </c>
      <c r="CH901">
        <v>38000000</v>
      </c>
      <c r="CI901">
        <v>2001</v>
      </c>
      <c r="CJ901">
        <v>5.6</v>
      </c>
      <c r="FV901" t="s">
        <v>5460</v>
      </c>
      <c r="FW901">
        <v>94</v>
      </c>
      <c r="FX901">
        <v>137945</v>
      </c>
      <c r="FY901" t="s">
        <v>2454</v>
      </c>
      <c r="FZ901" t="s">
        <v>20422</v>
      </c>
      <c r="GA901" t="s">
        <v>36</v>
      </c>
      <c r="GB901" t="s">
        <v>37</v>
      </c>
      <c r="GD901">
        <v>2014</v>
      </c>
      <c r="GE901">
        <v>5.9</v>
      </c>
      <c r="HC901" t="s">
        <v>7062</v>
      </c>
      <c r="HD901">
        <v>103</v>
      </c>
      <c r="HE901">
        <v>9094451</v>
      </c>
      <c r="HF901" t="s">
        <v>6214</v>
      </c>
      <c r="HG901" t="s">
        <v>16577</v>
      </c>
      <c r="HH901" t="s">
        <v>36</v>
      </c>
      <c r="HI901" t="s">
        <v>37</v>
      </c>
      <c r="HJ901">
        <v>7000000</v>
      </c>
      <c r="HK901">
        <v>1989</v>
      </c>
      <c r="HL901">
        <v>6.2</v>
      </c>
    </row>
    <row r="902" spans="2:220" x14ac:dyDescent="0.2">
      <c r="B902" t="s">
        <v>12974</v>
      </c>
      <c r="C902">
        <v>79</v>
      </c>
      <c r="D902">
        <v>2275557</v>
      </c>
      <c r="E902" t="s">
        <v>585</v>
      </c>
      <c r="F902" t="s">
        <v>16152</v>
      </c>
      <c r="G902" t="s">
        <v>36</v>
      </c>
      <c r="H902" t="s">
        <v>37</v>
      </c>
      <c r="I902">
        <v>8000000</v>
      </c>
      <c r="J902">
        <v>1991</v>
      </c>
      <c r="K902">
        <v>6</v>
      </c>
      <c r="M902" t="s">
        <v>19310</v>
      </c>
      <c r="N902">
        <v>126</v>
      </c>
      <c r="P902" t="s">
        <v>18528</v>
      </c>
      <c r="Q902" t="s">
        <v>19313</v>
      </c>
      <c r="R902" t="s">
        <v>36</v>
      </c>
      <c r="S902" t="s">
        <v>37</v>
      </c>
      <c r="T902">
        <v>3000000</v>
      </c>
      <c r="U902">
        <v>1948</v>
      </c>
      <c r="V902">
        <v>7.8</v>
      </c>
      <c r="AT902" t="s">
        <v>12472</v>
      </c>
      <c r="AU902">
        <v>94</v>
      </c>
      <c r="AV902">
        <v>20627372</v>
      </c>
      <c r="AW902" t="s">
        <v>4597</v>
      </c>
      <c r="AX902" t="s">
        <v>12473</v>
      </c>
      <c r="AY902" t="s">
        <v>36</v>
      </c>
      <c r="AZ902" t="s">
        <v>37</v>
      </c>
      <c r="BA902">
        <v>16000000</v>
      </c>
      <c r="BB902">
        <v>2000</v>
      </c>
      <c r="BC902">
        <v>5.3</v>
      </c>
      <c r="CA902" t="s">
        <v>5380</v>
      </c>
      <c r="CB902">
        <v>119</v>
      </c>
      <c r="CC902">
        <v>24006726</v>
      </c>
      <c r="CD902" t="s">
        <v>545</v>
      </c>
      <c r="CE902" t="s">
        <v>5382</v>
      </c>
      <c r="CF902" t="s">
        <v>36</v>
      </c>
      <c r="CG902" t="s">
        <v>37</v>
      </c>
      <c r="CH902">
        <v>50000000</v>
      </c>
      <c r="CI902">
        <v>2004</v>
      </c>
      <c r="CJ902">
        <v>7.3</v>
      </c>
      <c r="FV902" t="s">
        <v>13824</v>
      </c>
      <c r="FW902">
        <v>110</v>
      </c>
      <c r="FX902">
        <v>136007</v>
      </c>
      <c r="FY902" t="s">
        <v>6166</v>
      </c>
      <c r="FZ902" t="s">
        <v>24060</v>
      </c>
      <c r="GA902" t="s">
        <v>1462</v>
      </c>
      <c r="GB902" t="s">
        <v>1463</v>
      </c>
      <c r="GC902">
        <v>4500</v>
      </c>
      <c r="GD902">
        <v>2004</v>
      </c>
      <c r="GE902">
        <v>6.9</v>
      </c>
      <c r="HC902" t="s">
        <v>3157</v>
      </c>
      <c r="HD902">
        <v>118</v>
      </c>
      <c r="HE902">
        <v>9059588</v>
      </c>
      <c r="HF902" t="s">
        <v>13080</v>
      </c>
      <c r="HG902" t="s">
        <v>13081</v>
      </c>
      <c r="HH902" t="s">
        <v>36</v>
      </c>
      <c r="HI902" t="s">
        <v>37</v>
      </c>
      <c r="HJ902">
        <v>15000000</v>
      </c>
      <c r="HK902">
        <v>2002</v>
      </c>
      <c r="HL902">
        <v>6.6</v>
      </c>
    </row>
    <row r="903" spans="2:220" x14ac:dyDescent="0.2">
      <c r="B903" t="s">
        <v>7705</v>
      </c>
      <c r="C903">
        <v>121</v>
      </c>
      <c r="D903">
        <v>2221994</v>
      </c>
      <c r="E903" t="s">
        <v>391</v>
      </c>
      <c r="F903" t="s">
        <v>7706</v>
      </c>
      <c r="G903" t="s">
        <v>36</v>
      </c>
      <c r="H903" t="s">
        <v>7709</v>
      </c>
      <c r="I903">
        <v>35000000</v>
      </c>
      <c r="J903">
        <v>1997</v>
      </c>
      <c r="K903">
        <v>6.4</v>
      </c>
      <c r="M903" t="s">
        <v>19594</v>
      </c>
      <c r="N903">
        <v>97</v>
      </c>
      <c r="P903" t="s">
        <v>13909</v>
      </c>
      <c r="Q903" t="s">
        <v>19597</v>
      </c>
      <c r="R903" t="s">
        <v>36</v>
      </c>
      <c r="S903" t="s">
        <v>7088</v>
      </c>
      <c r="T903">
        <v>3000000</v>
      </c>
      <c r="U903">
        <v>1988</v>
      </c>
      <c r="V903">
        <v>6.2</v>
      </c>
      <c r="AT903" t="s">
        <v>12943</v>
      </c>
      <c r="AU903">
        <v>100</v>
      </c>
      <c r="AV903">
        <v>20566327</v>
      </c>
      <c r="AW903" t="s">
        <v>6380</v>
      </c>
      <c r="AX903" t="s">
        <v>12944</v>
      </c>
      <c r="AY903" t="s">
        <v>36</v>
      </c>
      <c r="AZ903" t="s">
        <v>37</v>
      </c>
      <c r="BA903">
        <v>15000000</v>
      </c>
      <c r="BB903">
        <v>2016</v>
      </c>
      <c r="BC903">
        <v>6.4</v>
      </c>
      <c r="CA903" t="s">
        <v>11844</v>
      </c>
      <c r="CB903">
        <v>86</v>
      </c>
      <c r="CC903">
        <v>23993605</v>
      </c>
      <c r="CD903" t="s">
        <v>7180</v>
      </c>
      <c r="CE903" t="s">
        <v>11845</v>
      </c>
      <c r="CF903" t="s">
        <v>36</v>
      </c>
      <c r="CG903" t="s">
        <v>37</v>
      </c>
      <c r="CH903">
        <v>18000000</v>
      </c>
      <c r="CI903">
        <v>2009</v>
      </c>
      <c r="CJ903">
        <v>5.8</v>
      </c>
      <c r="FV903" t="s">
        <v>3776</v>
      </c>
      <c r="FW903">
        <v>117</v>
      </c>
      <c r="FX903">
        <v>134904</v>
      </c>
      <c r="FY903" t="s">
        <v>10030</v>
      </c>
      <c r="FZ903" t="s">
        <v>10031</v>
      </c>
      <c r="GA903" t="s">
        <v>36</v>
      </c>
      <c r="GB903" t="s">
        <v>37</v>
      </c>
      <c r="GC903">
        <v>25000000</v>
      </c>
      <c r="GD903">
        <v>2010</v>
      </c>
      <c r="GE903">
        <v>5.7</v>
      </c>
      <c r="HC903" t="s">
        <v>843</v>
      </c>
      <c r="HD903">
        <v>87</v>
      </c>
      <c r="HE903">
        <v>9003011</v>
      </c>
      <c r="HF903" t="s">
        <v>14863</v>
      </c>
      <c r="HG903" t="s">
        <v>20153</v>
      </c>
      <c r="HH903" t="s">
        <v>36</v>
      </c>
      <c r="HI903" t="s">
        <v>368</v>
      </c>
      <c r="HJ903">
        <v>2000000</v>
      </c>
      <c r="HK903">
        <v>1981</v>
      </c>
      <c r="HL903">
        <v>7.6</v>
      </c>
    </row>
    <row r="904" spans="2:220" x14ac:dyDescent="0.2">
      <c r="B904" t="s">
        <v>5983</v>
      </c>
      <c r="C904">
        <v>103</v>
      </c>
      <c r="D904">
        <v>2154540</v>
      </c>
      <c r="E904" t="s">
        <v>5984</v>
      </c>
      <c r="F904" t="s">
        <v>5985</v>
      </c>
      <c r="G904" t="s">
        <v>36</v>
      </c>
      <c r="H904" t="s">
        <v>37</v>
      </c>
      <c r="I904">
        <v>45000000</v>
      </c>
      <c r="J904">
        <v>1997</v>
      </c>
      <c r="K904">
        <v>4.9000000000000004</v>
      </c>
      <c r="M904" t="s">
        <v>19601</v>
      </c>
      <c r="N904">
        <v>94</v>
      </c>
      <c r="P904" t="s">
        <v>3194</v>
      </c>
      <c r="Q904" t="s">
        <v>19603</v>
      </c>
      <c r="R904" t="s">
        <v>36</v>
      </c>
      <c r="S904" t="s">
        <v>37</v>
      </c>
      <c r="T904">
        <v>3000000</v>
      </c>
      <c r="U904">
        <v>2009</v>
      </c>
      <c r="V904">
        <v>6.2</v>
      </c>
      <c r="AT904" t="s">
        <v>8493</v>
      </c>
      <c r="AU904">
        <v>105</v>
      </c>
      <c r="AV904">
        <v>20422207</v>
      </c>
      <c r="AW904" t="s">
        <v>2059</v>
      </c>
      <c r="AX904" t="s">
        <v>8494</v>
      </c>
      <c r="AY904" t="s">
        <v>36</v>
      </c>
      <c r="AZ904" t="s">
        <v>37</v>
      </c>
      <c r="BA904">
        <v>35000000</v>
      </c>
      <c r="BB904">
        <v>2004</v>
      </c>
      <c r="BC904">
        <v>5.2</v>
      </c>
      <c r="CA904" t="s">
        <v>20067</v>
      </c>
      <c r="CB904">
        <v>172</v>
      </c>
      <c r="CC904">
        <v>23650000</v>
      </c>
      <c r="CD904" t="s">
        <v>20068</v>
      </c>
      <c r="CE904" t="s">
        <v>20069</v>
      </c>
      <c r="CF904" t="s">
        <v>36</v>
      </c>
      <c r="CG904" t="s">
        <v>37</v>
      </c>
      <c r="CH904">
        <v>2100000</v>
      </c>
      <c r="CI904">
        <v>1946</v>
      </c>
      <c r="CJ904">
        <v>8.1</v>
      </c>
      <c r="FV904" t="s">
        <v>20857</v>
      </c>
      <c r="FX904">
        <v>129319</v>
      </c>
      <c r="FY904" t="s">
        <v>16840</v>
      </c>
      <c r="FZ904" t="s">
        <v>20859</v>
      </c>
      <c r="GA904" t="s">
        <v>36</v>
      </c>
      <c r="GB904" t="s">
        <v>5610</v>
      </c>
      <c r="GC904">
        <v>70000000</v>
      </c>
      <c r="GD904">
        <v>2005</v>
      </c>
      <c r="GE904">
        <v>5.0999999999999996</v>
      </c>
      <c r="HC904" t="s">
        <v>3442</v>
      </c>
      <c r="HD904">
        <v>96</v>
      </c>
      <c r="HE904">
        <v>8742261</v>
      </c>
      <c r="HF904" t="s">
        <v>3367</v>
      </c>
      <c r="HG904" t="s">
        <v>5489</v>
      </c>
      <c r="HH904" t="s">
        <v>36</v>
      </c>
      <c r="HI904" t="s">
        <v>266</v>
      </c>
      <c r="HJ904">
        <v>18000000</v>
      </c>
      <c r="HK904">
        <v>2009</v>
      </c>
      <c r="HL904">
        <v>3.7</v>
      </c>
    </row>
    <row r="905" spans="2:220" x14ac:dyDescent="0.2">
      <c r="B905" t="s">
        <v>7232</v>
      </c>
      <c r="C905">
        <v>105</v>
      </c>
      <c r="D905">
        <v>2126511</v>
      </c>
      <c r="E905" t="s">
        <v>2543</v>
      </c>
      <c r="F905" t="s">
        <v>7235</v>
      </c>
      <c r="G905" t="s">
        <v>7239</v>
      </c>
      <c r="H905" t="s">
        <v>3857</v>
      </c>
      <c r="I905">
        <v>36000000</v>
      </c>
      <c r="J905">
        <v>2015</v>
      </c>
      <c r="K905">
        <v>7.2</v>
      </c>
      <c r="M905" t="s">
        <v>14354</v>
      </c>
      <c r="N905">
        <v>118</v>
      </c>
      <c r="P905" t="s">
        <v>10639</v>
      </c>
      <c r="Q905" t="s">
        <v>19703</v>
      </c>
      <c r="R905" t="s">
        <v>36</v>
      </c>
      <c r="S905" t="s">
        <v>37</v>
      </c>
      <c r="T905">
        <v>2700000</v>
      </c>
      <c r="U905">
        <v>1979</v>
      </c>
      <c r="V905">
        <v>7.4</v>
      </c>
      <c r="AT905" t="s">
        <v>5899</v>
      </c>
      <c r="AU905">
        <v>91</v>
      </c>
      <c r="AV905">
        <v>20400913</v>
      </c>
      <c r="AW905" t="s">
        <v>5900</v>
      </c>
      <c r="AX905" t="s">
        <v>5901</v>
      </c>
      <c r="AY905" t="s">
        <v>36</v>
      </c>
      <c r="AZ905" t="s">
        <v>37</v>
      </c>
      <c r="BA905">
        <v>45000000</v>
      </c>
      <c r="BB905">
        <v>1996</v>
      </c>
      <c r="BC905">
        <v>5.3</v>
      </c>
      <c r="CA905" t="s">
        <v>9746</v>
      </c>
      <c r="CB905">
        <v>97</v>
      </c>
      <c r="CC905">
        <v>23527955</v>
      </c>
      <c r="CD905" t="s">
        <v>220</v>
      </c>
      <c r="CE905" t="s">
        <v>9747</v>
      </c>
      <c r="CF905" t="s">
        <v>36</v>
      </c>
      <c r="CG905" t="s">
        <v>37</v>
      </c>
      <c r="CH905">
        <v>25000000</v>
      </c>
      <c r="CI905">
        <v>2010</v>
      </c>
      <c r="CJ905">
        <v>6.4</v>
      </c>
      <c r="FV905" t="s">
        <v>6878</v>
      </c>
      <c r="FW905">
        <v>113</v>
      </c>
      <c r="FX905">
        <v>128978</v>
      </c>
      <c r="FY905" t="s">
        <v>500</v>
      </c>
      <c r="FZ905" t="s">
        <v>6880</v>
      </c>
      <c r="GA905" t="s">
        <v>1944</v>
      </c>
      <c r="GB905" t="s">
        <v>3857</v>
      </c>
      <c r="GC905">
        <v>40000000</v>
      </c>
      <c r="GD905">
        <v>2007</v>
      </c>
      <c r="GE905">
        <v>7.1</v>
      </c>
      <c r="HC905" t="s">
        <v>9170</v>
      </c>
      <c r="HD905">
        <v>99</v>
      </c>
      <c r="HE905">
        <v>8712564</v>
      </c>
      <c r="HF905" t="s">
        <v>141</v>
      </c>
      <c r="HG905" t="s">
        <v>9171</v>
      </c>
      <c r="HH905" t="s">
        <v>36</v>
      </c>
      <c r="HI905" t="s">
        <v>37</v>
      </c>
      <c r="HJ905">
        <v>27000000</v>
      </c>
      <c r="HK905">
        <v>2004</v>
      </c>
      <c r="HL905">
        <v>5.9</v>
      </c>
    </row>
    <row r="906" spans="2:220" x14ac:dyDescent="0.2">
      <c r="B906" t="s">
        <v>4901</v>
      </c>
      <c r="C906">
        <v>81</v>
      </c>
      <c r="D906">
        <v>2040920</v>
      </c>
      <c r="E906" t="s">
        <v>24117</v>
      </c>
      <c r="F906" t="s">
        <v>24118</v>
      </c>
      <c r="G906" t="s">
        <v>2776</v>
      </c>
      <c r="H906" t="s">
        <v>37</v>
      </c>
      <c r="I906">
        <v>7000</v>
      </c>
      <c r="J906">
        <v>1992</v>
      </c>
      <c r="K906">
        <v>6.9</v>
      </c>
      <c r="M906" t="s">
        <v>19715</v>
      </c>
      <c r="N906">
        <v>90</v>
      </c>
      <c r="P906" t="s">
        <v>10295</v>
      </c>
      <c r="Q906" t="s">
        <v>19718</v>
      </c>
      <c r="R906" t="s">
        <v>15776</v>
      </c>
      <c r="S906" t="s">
        <v>7709</v>
      </c>
      <c r="U906">
        <v>2008</v>
      </c>
      <c r="V906">
        <v>5.7</v>
      </c>
      <c r="AT906" t="s">
        <v>15020</v>
      </c>
      <c r="AU906">
        <v>84</v>
      </c>
      <c r="AV906">
        <v>20339754</v>
      </c>
      <c r="AW906" t="s">
        <v>7909</v>
      </c>
      <c r="AX906" t="s">
        <v>15021</v>
      </c>
      <c r="AY906" t="s">
        <v>36</v>
      </c>
      <c r="AZ906" t="s">
        <v>37</v>
      </c>
      <c r="BA906">
        <v>10000000</v>
      </c>
      <c r="BB906">
        <v>2007</v>
      </c>
      <c r="BC906">
        <v>5.9</v>
      </c>
      <c r="CA906" t="s">
        <v>12108</v>
      </c>
      <c r="CB906">
        <v>121</v>
      </c>
      <c r="CC906">
        <v>23472900</v>
      </c>
      <c r="CD906" t="s">
        <v>250</v>
      </c>
      <c r="CE906" t="s">
        <v>12109</v>
      </c>
      <c r="CF906" t="s">
        <v>36</v>
      </c>
      <c r="CG906" t="s">
        <v>55</v>
      </c>
      <c r="CH906">
        <v>17500000</v>
      </c>
      <c r="CI906">
        <v>2004</v>
      </c>
      <c r="CJ906">
        <v>8.1</v>
      </c>
      <c r="FV906" t="s">
        <v>19522</v>
      </c>
      <c r="FW906">
        <v>86</v>
      </c>
      <c r="FX906">
        <v>128937</v>
      </c>
      <c r="FY906" t="s">
        <v>6444</v>
      </c>
      <c r="FZ906" t="s">
        <v>19524</v>
      </c>
      <c r="GA906" t="s">
        <v>36</v>
      </c>
      <c r="GB906" t="s">
        <v>7985</v>
      </c>
      <c r="GD906">
        <v>2009</v>
      </c>
      <c r="GE906">
        <v>6.2</v>
      </c>
      <c r="HC906" t="s">
        <v>5467</v>
      </c>
      <c r="HD906">
        <v>109</v>
      </c>
      <c r="HE906">
        <v>8355815</v>
      </c>
      <c r="HF906" t="s">
        <v>809</v>
      </c>
      <c r="HG906" t="s">
        <v>5468</v>
      </c>
      <c r="HH906" t="s">
        <v>36</v>
      </c>
      <c r="HI906" t="s">
        <v>55</v>
      </c>
      <c r="HJ906">
        <v>55000000</v>
      </c>
      <c r="HK906">
        <v>2002</v>
      </c>
      <c r="HL906">
        <v>6.4</v>
      </c>
    </row>
    <row r="907" spans="2:220" x14ac:dyDescent="0.2">
      <c r="B907" t="s">
        <v>1817</v>
      </c>
      <c r="C907">
        <v>102</v>
      </c>
      <c r="D907">
        <v>1891821</v>
      </c>
      <c r="E907" t="s">
        <v>2036</v>
      </c>
      <c r="F907" t="s">
        <v>2893</v>
      </c>
      <c r="G907" t="s">
        <v>36</v>
      </c>
      <c r="H907" t="s">
        <v>55</v>
      </c>
      <c r="I907">
        <v>52000000</v>
      </c>
      <c r="J907">
        <v>2005</v>
      </c>
      <c r="K907">
        <v>4.2</v>
      </c>
      <c r="M907" t="s">
        <v>19128</v>
      </c>
      <c r="N907">
        <v>109</v>
      </c>
      <c r="P907" t="s">
        <v>10886</v>
      </c>
      <c r="Q907" t="s">
        <v>19723</v>
      </c>
      <c r="R907" t="s">
        <v>36</v>
      </c>
      <c r="S907" t="s">
        <v>37</v>
      </c>
      <c r="T907">
        <v>2686585</v>
      </c>
      <c r="U907">
        <v>1963</v>
      </c>
      <c r="V907">
        <v>6.9</v>
      </c>
      <c r="AT907" t="s">
        <v>11679</v>
      </c>
      <c r="AU907">
        <v>105</v>
      </c>
      <c r="AV907">
        <v>20338609</v>
      </c>
      <c r="AW907" t="s">
        <v>2375</v>
      </c>
      <c r="AX907" t="s">
        <v>14956</v>
      </c>
      <c r="AY907" t="s">
        <v>36</v>
      </c>
      <c r="AZ907" t="s">
        <v>37</v>
      </c>
      <c r="BA907">
        <v>10000000</v>
      </c>
      <c r="BB907">
        <v>2006</v>
      </c>
      <c r="BC907">
        <v>6.8</v>
      </c>
      <c r="CA907" t="s">
        <v>11041</v>
      </c>
      <c r="CB907">
        <v>104</v>
      </c>
      <c r="CC907">
        <v>23393765</v>
      </c>
      <c r="CD907" t="s">
        <v>5181</v>
      </c>
      <c r="CE907" t="s">
        <v>11042</v>
      </c>
      <c r="CF907" t="s">
        <v>36</v>
      </c>
      <c r="CG907" t="s">
        <v>37</v>
      </c>
      <c r="CH907">
        <v>20000000</v>
      </c>
      <c r="CI907">
        <v>2014</v>
      </c>
      <c r="CJ907">
        <v>6.3</v>
      </c>
      <c r="FV907" t="s">
        <v>5475</v>
      </c>
      <c r="FW907">
        <v>99</v>
      </c>
      <c r="FX907">
        <v>127144</v>
      </c>
      <c r="FY907" t="s">
        <v>1247</v>
      </c>
      <c r="FZ907" t="s">
        <v>16224</v>
      </c>
      <c r="GA907" t="s">
        <v>36</v>
      </c>
      <c r="GB907" t="s">
        <v>37</v>
      </c>
      <c r="GC907">
        <v>8000000</v>
      </c>
      <c r="GD907">
        <v>2005</v>
      </c>
      <c r="GE907">
        <v>5.5</v>
      </c>
      <c r="HC907" t="s">
        <v>5645</v>
      </c>
      <c r="HD907">
        <v>97</v>
      </c>
      <c r="HE907">
        <v>8111360</v>
      </c>
      <c r="HF907" t="s">
        <v>4126</v>
      </c>
      <c r="HG907" t="s">
        <v>15089</v>
      </c>
      <c r="HH907" t="s">
        <v>36</v>
      </c>
      <c r="HI907" t="s">
        <v>55</v>
      </c>
      <c r="HJ907">
        <v>10000000</v>
      </c>
      <c r="HK907">
        <v>2002</v>
      </c>
      <c r="HL907">
        <v>7.4</v>
      </c>
    </row>
    <row r="908" spans="2:220" x14ac:dyDescent="0.2">
      <c r="B908" t="s">
        <v>16429</v>
      </c>
      <c r="C908">
        <v>97</v>
      </c>
      <c r="D908">
        <v>1818681</v>
      </c>
      <c r="E908" t="s">
        <v>2868</v>
      </c>
      <c r="F908" t="s">
        <v>16430</v>
      </c>
      <c r="G908" t="s">
        <v>36</v>
      </c>
      <c r="H908" t="s">
        <v>55</v>
      </c>
      <c r="I908">
        <v>7300000</v>
      </c>
      <c r="J908">
        <v>2009</v>
      </c>
      <c r="K908">
        <v>7.2</v>
      </c>
      <c r="M908" t="s">
        <v>19777</v>
      </c>
      <c r="N908">
        <v>99</v>
      </c>
      <c r="P908" t="s">
        <v>16277</v>
      </c>
      <c r="Q908" t="s">
        <v>19779</v>
      </c>
      <c r="R908" t="s">
        <v>1944</v>
      </c>
      <c r="S908" t="s">
        <v>890</v>
      </c>
      <c r="T908">
        <v>15000000</v>
      </c>
      <c r="U908">
        <v>2009</v>
      </c>
      <c r="V908">
        <v>7.4</v>
      </c>
      <c r="AT908" t="s">
        <v>9938</v>
      </c>
      <c r="AU908">
        <v>96</v>
      </c>
      <c r="AV908">
        <v>20257000</v>
      </c>
      <c r="AW908" t="s">
        <v>5081</v>
      </c>
      <c r="AX908" t="s">
        <v>16516</v>
      </c>
      <c r="AY908" t="s">
        <v>36</v>
      </c>
      <c r="AZ908" t="s">
        <v>37</v>
      </c>
      <c r="BA908">
        <v>7000000</v>
      </c>
      <c r="BB908">
        <v>1988</v>
      </c>
      <c r="BC908">
        <v>5.2</v>
      </c>
      <c r="CA908" t="s">
        <v>4710</v>
      </c>
      <c r="CB908">
        <v>124</v>
      </c>
      <c r="CC908">
        <v>23360779</v>
      </c>
      <c r="CD908" t="s">
        <v>774</v>
      </c>
      <c r="CE908" t="s">
        <v>7190</v>
      </c>
      <c r="CF908" t="s">
        <v>36</v>
      </c>
      <c r="CG908" t="s">
        <v>37</v>
      </c>
      <c r="CH908">
        <v>34000000</v>
      </c>
      <c r="CI908">
        <v>2000</v>
      </c>
      <c r="CJ908">
        <v>5.7</v>
      </c>
      <c r="FV908" t="s">
        <v>17971</v>
      </c>
      <c r="FW908">
        <v>90</v>
      </c>
      <c r="FX908">
        <v>124720</v>
      </c>
      <c r="FY908" t="s">
        <v>1541</v>
      </c>
      <c r="FZ908" t="s">
        <v>17972</v>
      </c>
      <c r="GA908" t="s">
        <v>36</v>
      </c>
      <c r="GB908" t="s">
        <v>37</v>
      </c>
      <c r="GC908">
        <v>5000000</v>
      </c>
      <c r="GD908">
        <v>2008</v>
      </c>
      <c r="GE908">
        <v>7.3</v>
      </c>
      <c r="HC908" t="s">
        <v>7671</v>
      </c>
      <c r="HD908">
        <v>103</v>
      </c>
      <c r="HE908">
        <v>7948159</v>
      </c>
      <c r="HF908" t="s">
        <v>5443</v>
      </c>
      <c r="HG908" t="s">
        <v>7672</v>
      </c>
      <c r="HH908" t="s">
        <v>36</v>
      </c>
      <c r="HI908" t="s">
        <v>37</v>
      </c>
      <c r="HJ908">
        <v>35000000</v>
      </c>
      <c r="HK908">
        <v>2008</v>
      </c>
      <c r="HL908">
        <v>6</v>
      </c>
    </row>
    <row r="909" spans="2:220" x14ac:dyDescent="0.2">
      <c r="B909" t="s">
        <v>12549</v>
      </c>
      <c r="C909">
        <v>97</v>
      </c>
      <c r="D909">
        <v>1686429</v>
      </c>
      <c r="E909" t="s">
        <v>2708</v>
      </c>
      <c r="F909" t="s">
        <v>12551</v>
      </c>
      <c r="G909" t="s">
        <v>36</v>
      </c>
      <c r="H909" t="s">
        <v>37</v>
      </c>
      <c r="I909">
        <v>16000000</v>
      </c>
      <c r="J909">
        <v>1997</v>
      </c>
      <c r="K909">
        <v>2.8</v>
      </c>
      <c r="M909" t="s">
        <v>19997</v>
      </c>
      <c r="N909">
        <v>90</v>
      </c>
      <c r="P909" t="s">
        <v>1954</v>
      </c>
      <c r="Q909" t="s">
        <v>19998</v>
      </c>
      <c r="R909" t="s">
        <v>36</v>
      </c>
      <c r="S909" t="s">
        <v>37</v>
      </c>
      <c r="T909">
        <v>2300000</v>
      </c>
      <c r="U909">
        <v>1987</v>
      </c>
      <c r="V909">
        <v>7.3</v>
      </c>
      <c r="AT909" t="s">
        <v>13452</v>
      </c>
      <c r="AU909">
        <v>103</v>
      </c>
      <c r="AV909">
        <v>20246959</v>
      </c>
      <c r="AW909" t="s">
        <v>638</v>
      </c>
      <c r="AX909" t="s">
        <v>13454</v>
      </c>
      <c r="AY909" t="s">
        <v>36</v>
      </c>
      <c r="AZ909" t="s">
        <v>37</v>
      </c>
      <c r="BA909">
        <v>14000000</v>
      </c>
      <c r="BB909">
        <v>2010</v>
      </c>
      <c r="BC909">
        <v>4.9000000000000004</v>
      </c>
      <c r="CA909" t="s">
        <v>116</v>
      </c>
      <c r="CB909">
        <v>106</v>
      </c>
      <c r="CC909">
        <v>23272306</v>
      </c>
      <c r="CD909" t="s">
        <v>118</v>
      </c>
      <c r="CE909" t="s">
        <v>17020</v>
      </c>
      <c r="CF909" t="s">
        <v>36</v>
      </c>
      <c r="CG909" t="s">
        <v>37</v>
      </c>
      <c r="CH909">
        <v>6000000</v>
      </c>
      <c r="CI909">
        <v>1995</v>
      </c>
      <c r="CJ909">
        <v>8.6</v>
      </c>
      <c r="FV909" t="s">
        <v>8087</v>
      </c>
      <c r="FW909">
        <v>97</v>
      </c>
      <c r="FX909">
        <v>117560</v>
      </c>
      <c r="FY909" t="s">
        <v>1500</v>
      </c>
      <c r="FZ909" t="s">
        <v>17241</v>
      </c>
      <c r="GA909" t="s">
        <v>36</v>
      </c>
      <c r="GB909" t="s">
        <v>37</v>
      </c>
      <c r="GC909">
        <v>6000000</v>
      </c>
      <c r="GD909">
        <v>2006</v>
      </c>
      <c r="GE909">
        <v>6.2</v>
      </c>
      <c r="HC909" t="s">
        <v>14248</v>
      </c>
      <c r="HD909">
        <v>107</v>
      </c>
      <c r="HE909">
        <v>7918283</v>
      </c>
      <c r="HF909" t="s">
        <v>4502</v>
      </c>
      <c r="HG909" t="s">
        <v>14249</v>
      </c>
      <c r="HH909" t="s">
        <v>36</v>
      </c>
      <c r="HI909" t="s">
        <v>37</v>
      </c>
      <c r="HJ909">
        <v>12000000</v>
      </c>
      <c r="HK909">
        <v>2012</v>
      </c>
      <c r="HL909">
        <v>6.6</v>
      </c>
    </row>
    <row r="910" spans="2:220" x14ac:dyDescent="0.2">
      <c r="B910" t="s">
        <v>15567</v>
      </c>
      <c r="C910">
        <v>90</v>
      </c>
      <c r="D910">
        <v>1602466</v>
      </c>
      <c r="E910" t="s">
        <v>15570</v>
      </c>
      <c r="F910" t="s">
        <v>15571</v>
      </c>
      <c r="G910" t="s">
        <v>36</v>
      </c>
      <c r="H910" t="s">
        <v>5610</v>
      </c>
      <c r="I910">
        <v>600000000</v>
      </c>
      <c r="J910">
        <v>2010</v>
      </c>
      <c r="K910">
        <v>6</v>
      </c>
      <c r="M910" t="s">
        <v>20110</v>
      </c>
      <c r="N910">
        <v>81</v>
      </c>
      <c r="P910" t="s">
        <v>5075</v>
      </c>
      <c r="Q910" t="s">
        <v>20112</v>
      </c>
      <c r="R910" t="s">
        <v>36</v>
      </c>
      <c r="S910" t="s">
        <v>37</v>
      </c>
      <c r="T910">
        <v>2100000</v>
      </c>
      <c r="U910">
        <v>2015</v>
      </c>
      <c r="V910">
        <v>5.5</v>
      </c>
      <c r="AT910" t="s">
        <v>4216</v>
      </c>
      <c r="AU910">
        <v>117</v>
      </c>
      <c r="AV910">
        <v>20101861</v>
      </c>
      <c r="AW910" t="s">
        <v>5904</v>
      </c>
      <c r="AX910" t="s">
        <v>5905</v>
      </c>
      <c r="AY910" t="s">
        <v>36</v>
      </c>
      <c r="AZ910" t="s">
        <v>37</v>
      </c>
      <c r="BA910">
        <v>45000000</v>
      </c>
      <c r="BB910">
        <v>1996</v>
      </c>
      <c r="BC910">
        <v>6</v>
      </c>
      <c r="CA910" t="s">
        <v>7783</v>
      </c>
      <c r="CB910">
        <v>98</v>
      </c>
      <c r="CC910">
        <v>23225911</v>
      </c>
      <c r="CD910" t="s">
        <v>1070</v>
      </c>
      <c r="CE910" t="s">
        <v>10186</v>
      </c>
      <c r="CF910" t="s">
        <v>36</v>
      </c>
      <c r="CG910" t="s">
        <v>37</v>
      </c>
      <c r="CH910">
        <v>24000000</v>
      </c>
      <c r="CI910">
        <v>2010</v>
      </c>
      <c r="CJ910">
        <v>6.5</v>
      </c>
      <c r="FV910" t="s">
        <v>11041</v>
      </c>
      <c r="FW910">
        <v>96</v>
      </c>
      <c r="FX910">
        <v>115862</v>
      </c>
      <c r="FY910" t="s">
        <v>1401</v>
      </c>
      <c r="FZ910" t="s">
        <v>17232</v>
      </c>
      <c r="GA910" t="s">
        <v>36</v>
      </c>
      <c r="GB910" t="s">
        <v>37</v>
      </c>
      <c r="GC910">
        <v>6000000</v>
      </c>
      <c r="GD910">
        <v>2009</v>
      </c>
      <c r="GE910">
        <v>6.7</v>
      </c>
      <c r="HC910" t="s">
        <v>5074</v>
      </c>
      <c r="HD910">
        <v>160</v>
      </c>
      <c r="HE910">
        <v>7916887</v>
      </c>
      <c r="HF910" t="s">
        <v>61</v>
      </c>
      <c r="HG910" t="s">
        <v>5950</v>
      </c>
      <c r="HH910" t="s">
        <v>36</v>
      </c>
      <c r="HI910" t="s">
        <v>37</v>
      </c>
      <c r="HJ910">
        <v>45000000</v>
      </c>
      <c r="HK910">
        <v>2008</v>
      </c>
      <c r="HL910">
        <v>6</v>
      </c>
    </row>
    <row r="911" spans="2:220" x14ac:dyDescent="0.2">
      <c r="B911" t="s">
        <v>4406</v>
      </c>
      <c r="C911">
        <v>92</v>
      </c>
      <c r="D911">
        <v>1550000</v>
      </c>
      <c r="E911" t="s">
        <v>3786</v>
      </c>
      <c r="F911" t="s">
        <v>9983</v>
      </c>
      <c r="G911" t="s">
        <v>36</v>
      </c>
      <c r="H911" t="s">
        <v>37</v>
      </c>
      <c r="I911">
        <v>25000000</v>
      </c>
      <c r="J911">
        <v>2005</v>
      </c>
      <c r="K911">
        <v>2.9</v>
      </c>
      <c r="M911" t="s">
        <v>20186</v>
      </c>
      <c r="N911">
        <v>119</v>
      </c>
      <c r="P911" t="s">
        <v>20188</v>
      </c>
      <c r="Q911" t="s">
        <v>20189</v>
      </c>
      <c r="R911" t="s">
        <v>36</v>
      </c>
      <c r="S911" t="s">
        <v>37</v>
      </c>
      <c r="T911">
        <v>1614000</v>
      </c>
      <c r="U911">
        <v>1940</v>
      </c>
      <c r="V911">
        <v>7.1</v>
      </c>
      <c r="AT911" t="s">
        <v>15643</v>
      </c>
      <c r="AU911">
        <v>91</v>
      </c>
      <c r="AV911">
        <v>20035310</v>
      </c>
      <c r="AW911" t="s">
        <v>980</v>
      </c>
      <c r="AX911" t="s">
        <v>15644</v>
      </c>
      <c r="AY911" t="s">
        <v>36</v>
      </c>
      <c r="AZ911" t="s">
        <v>37</v>
      </c>
      <c r="BA911">
        <v>9000000</v>
      </c>
      <c r="BB911">
        <v>2000</v>
      </c>
      <c r="BC911">
        <v>4.9000000000000004</v>
      </c>
      <c r="CA911" t="s">
        <v>2329</v>
      </c>
      <c r="CB911">
        <v>105</v>
      </c>
      <c r="CC911">
        <v>23219748</v>
      </c>
      <c r="CD911" t="s">
        <v>2899</v>
      </c>
      <c r="CE911" t="s">
        <v>2900</v>
      </c>
      <c r="CF911" t="s">
        <v>36</v>
      </c>
      <c r="CG911" t="s">
        <v>266</v>
      </c>
      <c r="CH911">
        <v>80000000</v>
      </c>
      <c r="CI911">
        <v>2014</v>
      </c>
      <c r="CJ911">
        <v>5.6</v>
      </c>
      <c r="FV911" t="s">
        <v>19916</v>
      </c>
      <c r="FW911">
        <v>106</v>
      </c>
      <c r="FX911">
        <v>115504</v>
      </c>
      <c r="FY911" t="s">
        <v>2468</v>
      </c>
      <c r="FZ911" t="s">
        <v>19917</v>
      </c>
      <c r="GA911" t="s">
        <v>36</v>
      </c>
      <c r="GB911" t="s">
        <v>55</v>
      </c>
      <c r="GC911">
        <v>14000000</v>
      </c>
      <c r="GD911">
        <v>2008</v>
      </c>
      <c r="GE911">
        <v>6.2</v>
      </c>
      <c r="HC911" t="s">
        <v>13790</v>
      </c>
      <c r="HD911">
        <v>95</v>
      </c>
      <c r="HE911">
        <v>7881335</v>
      </c>
      <c r="HF911" t="s">
        <v>3929</v>
      </c>
      <c r="HG911" t="s">
        <v>13791</v>
      </c>
      <c r="HH911" t="s">
        <v>36</v>
      </c>
      <c r="HI911" t="s">
        <v>37</v>
      </c>
      <c r="HJ911">
        <v>13000000</v>
      </c>
      <c r="HK911">
        <v>1994</v>
      </c>
      <c r="HL911">
        <v>6.7</v>
      </c>
    </row>
    <row r="912" spans="2:220" x14ac:dyDescent="0.2">
      <c r="B912" t="s">
        <v>8563</v>
      </c>
      <c r="C912">
        <v>98</v>
      </c>
      <c r="D912">
        <v>1512815</v>
      </c>
      <c r="E912" t="s">
        <v>839</v>
      </c>
      <c r="F912" t="s">
        <v>10087</v>
      </c>
      <c r="G912" t="s">
        <v>36</v>
      </c>
      <c r="H912" t="s">
        <v>37</v>
      </c>
      <c r="I912">
        <v>25000000</v>
      </c>
      <c r="J912">
        <v>2016</v>
      </c>
      <c r="K912">
        <v>5.8</v>
      </c>
      <c r="M912" t="s">
        <v>20576</v>
      </c>
      <c r="N912">
        <v>108</v>
      </c>
      <c r="P912" t="s">
        <v>10877</v>
      </c>
      <c r="Q912" t="s">
        <v>20578</v>
      </c>
      <c r="R912" t="s">
        <v>36</v>
      </c>
      <c r="S912" t="s">
        <v>37</v>
      </c>
      <c r="T912">
        <v>2000000</v>
      </c>
      <c r="U912">
        <v>2011</v>
      </c>
      <c r="V912">
        <v>4.4000000000000004</v>
      </c>
      <c r="AT912" t="s">
        <v>6306</v>
      </c>
      <c r="AU912">
        <v>100</v>
      </c>
      <c r="AV912">
        <v>19900000</v>
      </c>
      <c r="AW912" t="s">
        <v>3881</v>
      </c>
      <c r="AX912" t="s">
        <v>13434</v>
      </c>
      <c r="AY912" t="s">
        <v>36</v>
      </c>
      <c r="AZ912" t="s">
        <v>37</v>
      </c>
      <c r="BA912">
        <v>20000000</v>
      </c>
      <c r="BB912">
        <v>1995</v>
      </c>
      <c r="BC912">
        <v>4.5</v>
      </c>
      <c r="CA912" t="s">
        <v>4001</v>
      </c>
      <c r="CB912">
        <v>96</v>
      </c>
      <c r="CC912">
        <v>23213577</v>
      </c>
      <c r="CD912" t="s">
        <v>98</v>
      </c>
      <c r="CE912" t="s">
        <v>12462</v>
      </c>
      <c r="CF912" t="s">
        <v>36</v>
      </c>
      <c r="CG912" t="s">
        <v>3569</v>
      </c>
      <c r="CH912">
        <v>15500000</v>
      </c>
      <c r="CI912">
        <v>2008</v>
      </c>
      <c r="CJ912">
        <v>7.2</v>
      </c>
      <c r="FV912" t="s">
        <v>20340</v>
      </c>
      <c r="FW912">
        <v>99</v>
      </c>
      <c r="FX912">
        <v>110000</v>
      </c>
      <c r="FY912" t="s">
        <v>17436</v>
      </c>
      <c r="FZ912" t="s">
        <v>20342</v>
      </c>
      <c r="GA912" t="s">
        <v>36</v>
      </c>
      <c r="GB912" t="s">
        <v>37</v>
      </c>
      <c r="GD912">
        <v>2000</v>
      </c>
      <c r="GE912">
        <v>7.3</v>
      </c>
      <c r="HC912" t="s">
        <v>17187</v>
      </c>
      <c r="HD912">
        <v>81</v>
      </c>
      <c r="HE912">
        <v>7825820</v>
      </c>
      <c r="HF912" t="s">
        <v>809</v>
      </c>
      <c r="HG912" t="s">
        <v>18533</v>
      </c>
      <c r="HH912" t="s">
        <v>36</v>
      </c>
      <c r="HI912" t="s">
        <v>37</v>
      </c>
      <c r="HJ912">
        <v>4000000</v>
      </c>
      <c r="HK912">
        <v>2006</v>
      </c>
      <c r="HL912">
        <v>5.9</v>
      </c>
    </row>
    <row r="913" spans="2:220" x14ac:dyDescent="0.2">
      <c r="B913" t="s">
        <v>21434</v>
      </c>
      <c r="C913">
        <v>92</v>
      </c>
      <c r="D913">
        <v>1400000</v>
      </c>
      <c r="E913" t="s">
        <v>19672</v>
      </c>
      <c r="F913" t="s">
        <v>21435</v>
      </c>
      <c r="G913" t="s">
        <v>36</v>
      </c>
      <c r="H913" t="s">
        <v>37</v>
      </c>
      <c r="I913">
        <v>1100000</v>
      </c>
      <c r="J913">
        <v>1987</v>
      </c>
      <c r="K913">
        <v>5.9</v>
      </c>
      <c r="M913" t="s">
        <v>20758</v>
      </c>
      <c r="N913">
        <v>90</v>
      </c>
      <c r="P913" t="s">
        <v>7322</v>
      </c>
      <c r="Q913" t="s">
        <v>20760</v>
      </c>
      <c r="R913" t="s">
        <v>36</v>
      </c>
      <c r="S913" t="s">
        <v>266</v>
      </c>
      <c r="T913">
        <v>2000000</v>
      </c>
      <c r="U913">
        <v>2013</v>
      </c>
      <c r="V913">
        <v>4.7</v>
      </c>
      <c r="AT913" t="s">
        <v>7350</v>
      </c>
      <c r="AU913">
        <v>108</v>
      </c>
      <c r="AV913">
        <v>19693891</v>
      </c>
      <c r="AW913" t="s">
        <v>1420</v>
      </c>
      <c r="AX913" t="s">
        <v>12228</v>
      </c>
      <c r="AY913" t="s">
        <v>36</v>
      </c>
      <c r="AZ913" t="s">
        <v>37</v>
      </c>
      <c r="BA913">
        <v>34000000</v>
      </c>
      <c r="BB913">
        <v>2001</v>
      </c>
      <c r="BC913">
        <v>4.9000000000000004</v>
      </c>
      <c r="CA913" t="s">
        <v>5271</v>
      </c>
      <c r="CB913">
        <v>127</v>
      </c>
      <c r="CC913">
        <v>23209440</v>
      </c>
      <c r="CD913" t="s">
        <v>2375</v>
      </c>
      <c r="CE913" t="s">
        <v>8475</v>
      </c>
      <c r="CF913" t="s">
        <v>36</v>
      </c>
      <c r="CG913" t="s">
        <v>37</v>
      </c>
      <c r="CH913">
        <v>30000000</v>
      </c>
      <c r="CI913">
        <v>1998</v>
      </c>
      <c r="CJ913">
        <v>7</v>
      </c>
      <c r="FV913" t="s">
        <v>2851</v>
      </c>
      <c r="FW913">
        <v>120</v>
      </c>
      <c r="FX913">
        <v>106869</v>
      </c>
      <c r="FY913" t="s">
        <v>698</v>
      </c>
      <c r="FZ913" t="s">
        <v>12314</v>
      </c>
      <c r="GA913" t="s">
        <v>36</v>
      </c>
      <c r="GB913" t="s">
        <v>1463</v>
      </c>
      <c r="GC913">
        <v>17000000</v>
      </c>
      <c r="GD913">
        <v>2014</v>
      </c>
      <c r="GE913">
        <v>6.6</v>
      </c>
      <c r="HC913" t="s">
        <v>5079</v>
      </c>
      <c r="HD913">
        <v>102</v>
      </c>
      <c r="HE913">
        <v>7659747</v>
      </c>
      <c r="HF913" t="s">
        <v>461</v>
      </c>
      <c r="HG913" t="s">
        <v>7667</v>
      </c>
      <c r="HH913" t="s">
        <v>36</v>
      </c>
      <c r="HI913" t="s">
        <v>37</v>
      </c>
      <c r="HJ913">
        <v>38000000</v>
      </c>
      <c r="HK913">
        <v>2003</v>
      </c>
      <c r="HL913">
        <v>5.0999999999999996</v>
      </c>
    </row>
    <row r="914" spans="2:220" x14ac:dyDescent="0.2">
      <c r="B914" t="s">
        <v>22213</v>
      </c>
      <c r="C914">
        <v>90</v>
      </c>
      <c r="D914">
        <v>1310270</v>
      </c>
      <c r="E914" t="s">
        <v>22215</v>
      </c>
      <c r="F914" t="s">
        <v>22216</v>
      </c>
      <c r="G914" t="s">
        <v>36</v>
      </c>
      <c r="H914" t="s">
        <v>37</v>
      </c>
      <c r="I914">
        <v>780000</v>
      </c>
      <c r="J914">
        <v>2003</v>
      </c>
      <c r="K914">
        <v>6.8</v>
      </c>
      <c r="M914" t="s">
        <v>21144</v>
      </c>
      <c r="N914">
        <v>105</v>
      </c>
      <c r="P914" t="s">
        <v>21145</v>
      </c>
      <c r="Q914" t="s">
        <v>21146</v>
      </c>
      <c r="R914" t="s">
        <v>36</v>
      </c>
      <c r="S914" t="s">
        <v>37</v>
      </c>
      <c r="T914">
        <v>1377800</v>
      </c>
      <c r="U914">
        <v>1966</v>
      </c>
      <c r="V914">
        <v>6.5</v>
      </c>
      <c r="AT914" t="s">
        <v>933</v>
      </c>
      <c r="AU914">
        <v>94</v>
      </c>
      <c r="AV914">
        <v>19548064</v>
      </c>
      <c r="AW914" t="s">
        <v>703</v>
      </c>
      <c r="AX914" t="s">
        <v>3853</v>
      </c>
      <c r="AY914" t="s">
        <v>36</v>
      </c>
      <c r="AZ914" t="s">
        <v>3857</v>
      </c>
      <c r="BA914">
        <v>65000000</v>
      </c>
      <c r="BB914">
        <v>2009</v>
      </c>
      <c r="BC914">
        <v>6.3</v>
      </c>
      <c r="CA914" t="s">
        <v>602</v>
      </c>
      <c r="CB914">
        <v>90</v>
      </c>
      <c r="CC914">
        <v>23159305</v>
      </c>
      <c r="CD914" t="s">
        <v>335</v>
      </c>
      <c r="CE914" t="s">
        <v>5376</v>
      </c>
      <c r="CF914" t="s">
        <v>36</v>
      </c>
      <c r="CG914" t="s">
        <v>37</v>
      </c>
      <c r="CH914">
        <v>70000000</v>
      </c>
      <c r="CI914">
        <v>1999</v>
      </c>
      <c r="CJ914">
        <v>8</v>
      </c>
      <c r="FV914" t="s">
        <v>21737</v>
      </c>
      <c r="FW914">
        <v>88</v>
      </c>
      <c r="FX914">
        <v>104077</v>
      </c>
      <c r="FY914" t="s">
        <v>2714</v>
      </c>
      <c r="FZ914" t="s">
        <v>21738</v>
      </c>
      <c r="GA914" t="s">
        <v>36</v>
      </c>
      <c r="GB914" t="s">
        <v>37</v>
      </c>
      <c r="GC914">
        <v>1000000</v>
      </c>
      <c r="GD914">
        <v>2006</v>
      </c>
      <c r="GE914">
        <v>7.4</v>
      </c>
      <c r="HC914" t="s">
        <v>4390</v>
      </c>
      <c r="HD914">
        <v>107</v>
      </c>
      <c r="HE914">
        <v>7564000</v>
      </c>
      <c r="HF914" t="s">
        <v>563</v>
      </c>
      <c r="HG914" t="s">
        <v>6863</v>
      </c>
      <c r="HH914" t="s">
        <v>36</v>
      </c>
      <c r="HI914" t="s">
        <v>37</v>
      </c>
      <c r="HJ914">
        <v>20000000</v>
      </c>
      <c r="HK914">
        <v>1995</v>
      </c>
      <c r="HL914">
        <v>6.2</v>
      </c>
    </row>
    <row r="915" spans="2:220" x14ac:dyDescent="0.2">
      <c r="B915" t="s">
        <v>4174</v>
      </c>
      <c r="C915">
        <v>105</v>
      </c>
      <c r="D915">
        <v>1260917</v>
      </c>
      <c r="E915" t="s">
        <v>235</v>
      </c>
      <c r="F915" t="s">
        <v>6194</v>
      </c>
      <c r="G915" t="s">
        <v>1462</v>
      </c>
      <c r="H915" t="s">
        <v>1463</v>
      </c>
      <c r="I915">
        <v>27000000</v>
      </c>
      <c r="J915">
        <v>2009</v>
      </c>
      <c r="K915">
        <v>7.2</v>
      </c>
      <c r="M915" t="s">
        <v>21371</v>
      </c>
      <c r="N915">
        <v>88</v>
      </c>
      <c r="P915" t="s">
        <v>7687</v>
      </c>
      <c r="Q915" t="s">
        <v>21372</v>
      </c>
      <c r="R915" t="s">
        <v>36</v>
      </c>
      <c r="S915" t="s">
        <v>37</v>
      </c>
      <c r="U915">
        <v>2003</v>
      </c>
      <c r="V915">
        <v>6.1</v>
      </c>
      <c r="AT915" t="s">
        <v>7553</v>
      </c>
      <c r="AU915">
        <v>76</v>
      </c>
      <c r="AV915">
        <v>19447478</v>
      </c>
      <c r="AW915" t="s">
        <v>391</v>
      </c>
      <c r="AX915" t="s">
        <v>7555</v>
      </c>
      <c r="AY915" t="s">
        <v>36</v>
      </c>
      <c r="AZ915" t="s">
        <v>55</v>
      </c>
      <c r="BA915">
        <v>35000000</v>
      </c>
      <c r="BB915">
        <v>2005</v>
      </c>
      <c r="BC915">
        <v>5.6</v>
      </c>
      <c r="CA915" t="s">
        <v>4001</v>
      </c>
      <c r="CB915">
        <v>119</v>
      </c>
      <c r="CC915">
        <v>23089926</v>
      </c>
      <c r="CD915" t="s">
        <v>98</v>
      </c>
      <c r="CE915" t="s">
        <v>12899</v>
      </c>
      <c r="CF915" t="s">
        <v>36</v>
      </c>
      <c r="CG915" t="s">
        <v>55</v>
      </c>
      <c r="CH915">
        <v>15000000</v>
      </c>
      <c r="CI915">
        <v>2005</v>
      </c>
      <c r="CJ915">
        <v>7.7</v>
      </c>
      <c r="FV915" t="s">
        <v>15388</v>
      </c>
      <c r="FW915">
        <v>90</v>
      </c>
      <c r="FX915">
        <v>100503</v>
      </c>
      <c r="FY915" t="s">
        <v>2111</v>
      </c>
      <c r="FZ915" t="s">
        <v>15389</v>
      </c>
      <c r="GA915" t="s">
        <v>36</v>
      </c>
      <c r="GB915" t="s">
        <v>37</v>
      </c>
      <c r="GC915">
        <v>8000000</v>
      </c>
      <c r="GD915">
        <v>2009</v>
      </c>
      <c r="GE915">
        <v>5.9</v>
      </c>
      <c r="HC915" t="s">
        <v>5928</v>
      </c>
      <c r="HD915">
        <v>98</v>
      </c>
      <c r="HE915">
        <v>7434726</v>
      </c>
      <c r="HF915" t="s">
        <v>1757</v>
      </c>
      <c r="HG915" t="s">
        <v>10279</v>
      </c>
      <c r="HH915" t="s">
        <v>36</v>
      </c>
      <c r="HI915" t="s">
        <v>37</v>
      </c>
      <c r="HJ915">
        <v>23000000</v>
      </c>
      <c r="HK915">
        <v>1991</v>
      </c>
      <c r="HL915">
        <v>6</v>
      </c>
    </row>
    <row r="916" spans="2:220" x14ac:dyDescent="0.2">
      <c r="B916" t="s">
        <v>13860</v>
      </c>
      <c r="C916">
        <v>87</v>
      </c>
      <c r="D916">
        <v>1200000</v>
      </c>
      <c r="E916" t="s">
        <v>1904</v>
      </c>
      <c r="F916" t="s">
        <v>13862</v>
      </c>
      <c r="G916" t="s">
        <v>36</v>
      </c>
      <c r="H916" t="s">
        <v>37</v>
      </c>
      <c r="I916">
        <v>3000000</v>
      </c>
      <c r="J916">
        <v>1993</v>
      </c>
      <c r="K916">
        <v>5.0999999999999996</v>
      </c>
      <c r="M916" t="s">
        <v>17685</v>
      </c>
      <c r="N916">
        <v>100</v>
      </c>
      <c r="P916" t="s">
        <v>21382</v>
      </c>
      <c r="Q916" t="s">
        <v>21383</v>
      </c>
      <c r="R916" t="s">
        <v>36</v>
      </c>
      <c r="S916" t="s">
        <v>37</v>
      </c>
      <c r="T916">
        <v>1200000</v>
      </c>
      <c r="U916">
        <v>1936</v>
      </c>
      <c r="V916">
        <v>7.1</v>
      </c>
      <c r="AT916" t="s">
        <v>17640</v>
      </c>
      <c r="AU916">
        <v>77</v>
      </c>
      <c r="AV916">
        <v>19421271</v>
      </c>
      <c r="AW916" t="s">
        <v>1984</v>
      </c>
      <c r="AX916" t="s">
        <v>17642</v>
      </c>
      <c r="AY916" t="s">
        <v>36</v>
      </c>
      <c r="AZ916" t="s">
        <v>37</v>
      </c>
      <c r="BA916">
        <v>5000000</v>
      </c>
      <c r="BB916">
        <v>1999</v>
      </c>
      <c r="BC916">
        <v>5</v>
      </c>
      <c r="CA916" t="s">
        <v>8488</v>
      </c>
      <c r="CB916">
        <v>108</v>
      </c>
      <c r="CC916">
        <v>23070045</v>
      </c>
      <c r="CD916" t="s">
        <v>1350</v>
      </c>
      <c r="CE916" t="s">
        <v>8490</v>
      </c>
      <c r="CF916" t="s">
        <v>36</v>
      </c>
      <c r="CG916" t="s">
        <v>37</v>
      </c>
      <c r="CH916">
        <v>30000000</v>
      </c>
      <c r="CI916">
        <v>2011</v>
      </c>
      <c r="CJ916">
        <v>5.9</v>
      </c>
      <c r="FV916" t="s">
        <v>21208</v>
      </c>
      <c r="FW916">
        <v>97</v>
      </c>
      <c r="FX916">
        <v>100358</v>
      </c>
      <c r="FY916" t="s">
        <v>17515</v>
      </c>
      <c r="FZ916" t="s">
        <v>21210</v>
      </c>
      <c r="GA916" t="s">
        <v>36</v>
      </c>
      <c r="GB916" t="s">
        <v>5610</v>
      </c>
      <c r="GC916">
        <v>1500000</v>
      </c>
      <c r="GD916">
        <v>2005</v>
      </c>
      <c r="GE916">
        <v>3.3</v>
      </c>
      <c r="HC916" t="s">
        <v>20278</v>
      </c>
      <c r="HD916">
        <v>98</v>
      </c>
      <c r="HE916">
        <v>7369373</v>
      </c>
      <c r="HF916" t="s">
        <v>10122</v>
      </c>
      <c r="HG916" t="s">
        <v>20280</v>
      </c>
      <c r="HH916" t="s">
        <v>36</v>
      </c>
      <c r="HI916" t="s">
        <v>55</v>
      </c>
      <c r="HJ916">
        <v>2000000</v>
      </c>
      <c r="HK916">
        <v>1986</v>
      </c>
      <c r="HL916">
        <v>5.7</v>
      </c>
    </row>
    <row r="917" spans="2:220" x14ac:dyDescent="0.2">
      <c r="B917" t="s">
        <v>4963</v>
      </c>
      <c r="C917">
        <v>84</v>
      </c>
      <c r="D917">
        <v>1197786</v>
      </c>
      <c r="E917" t="s">
        <v>5896</v>
      </c>
      <c r="F917" t="s">
        <v>13214</v>
      </c>
      <c r="G917" t="s">
        <v>1462</v>
      </c>
      <c r="H917" t="s">
        <v>1463</v>
      </c>
      <c r="I917">
        <v>12000000</v>
      </c>
      <c r="J917">
        <v>2004</v>
      </c>
      <c r="K917">
        <v>7.2</v>
      </c>
      <c r="M917" t="s">
        <v>16349</v>
      </c>
      <c r="N917">
        <v>121</v>
      </c>
      <c r="P917" t="s">
        <v>239</v>
      </c>
      <c r="Q917" t="s">
        <v>21514</v>
      </c>
      <c r="R917" t="s">
        <v>36</v>
      </c>
      <c r="S917" t="s">
        <v>55</v>
      </c>
      <c r="T917">
        <v>1000000</v>
      </c>
      <c r="U917">
        <v>1963</v>
      </c>
      <c r="V917">
        <v>6.8</v>
      </c>
      <c r="AT917" t="s">
        <v>4912</v>
      </c>
      <c r="AU917">
        <v>107</v>
      </c>
      <c r="AV917">
        <v>19389454</v>
      </c>
      <c r="AW917" t="s">
        <v>95</v>
      </c>
      <c r="AX917" t="s">
        <v>7559</v>
      </c>
      <c r="AY917" t="s">
        <v>36</v>
      </c>
      <c r="AZ917" t="s">
        <v>37</v>
      </c>
      <c r="BA917">
        <v>55000000</v>
      </c>
      <c r="BB917">
        <v>2000</v>
      </c>
      <c r="BC917">
        <v>7.4</v>
      </c>
      <c r="CA917" t="s">
        <v>17663</v>
      </c>
      <c r="CB917">
        <v>104</v>
      </c>
      <c r="CC917">
        <v>23031390</v>
      </c>
      <c r="CD917" t="s">
        <v>802</v>
      </c>
      <c r="CE917" t="s">
        <v>17665</v>
      </c>
      <c r="CF917" t="s">
        <v>36</v>
      </c>
      <c r="CG917" t="s">
        <v>37</v>
      </c>
      <c r="CH917">
        <v>4500000</v>
      </c>
      <c r="CI917">
        <v>1998</v>
      </c>
      <c r="CJ917">
        <v>5.6</v>
      </c>
      <c r="FV917" t="s">
        <v>5156</v>
      </c>
      <c r="FW917">
        <v>91</v>
      </c>
      <c r="FX917">
        <v>96793</v>
      </c>
      <c r="FY917" t="s">
        <v>680</v>
      </c>
      <c r="FZ917" t="s">
        <v>18986</v>
      </c>
      <c r="GA917" t="s">
        <v>36</v>
      </c>
      <c r="GB917" t="s">
        <v>37</v>
      </c>
      <c r="GC917">
        <v>3500000</v>
      </c>
      <c r="GD917">
        <v>2004</v>
      </c>
      <c r="GE917">
        <v>5.3</v>
      </c>
      <c r="HC917" t="s">
        <v>17769</v>
      </c>
      <c r="HD917">
        <v>97</v>
      </c>
      <c r="HE917">
        <v>7282851</v>
      </c>
      <c r="HF917" t="s">
        <v>19334</v>
      </c>
      <c r="HG917" t="s">
        <v>19335</v>
      </c>
      <c r="HH917" t="s">
        <v>36</v>
      </c>
      <c r="HI917" t="s">
        <v>37</v>
      </c>
      <c r="HJ917">
        <v>3000000</v>
      </c>
      <c r="HK917">
        <v>1988</v>
      </c>
      <c r="HL917">
        <v>6.5</v>
      </c>
    </row>
    <row r="918" spans="2:220" x14ac:dyDescent="0.2">
      <c r="B918" t="s">
        <v>8512</v>
      </c>
      <c r="C918">
        <v>107</v>
      </c>
      <c r="D918">
        <v>1190018</v>
      </c>
      <c r="E918" t="s">
        <v>57</v>
      </c>
      <c r="F918" t="s">
        <v>11418</v>
      </c>
      <c r="G918" t="s">
        <v>36</v>
      </c>
      <c r="H918" t="s">
        <v>37</v>
      </c>
      <c r="I918">
        <v>20000000</v>
      </c>
      <c r="J918">
        <v>2002</v>
      </c>
      <c r="K918">
        <v>7.5</v>
      </c>
      <c r="M918" t="s">
        <v>21863</v>
      </c>
      <c r="N918">
        <v>97</v>
      </c>
      <c r="P918" t="s">
        <v>21866</v>
      </c>
      <c r="Q918" t="s">
        <v>21867</v>
      </c>
      <c r="R918" t="s">
        <v>36</v>
      </c>
      <c r="S918" t="s">
        <v>37</v>
      </c>
      <c r="T918">
        <v>1000000</v>
      </c>
      <c r="U918">
        <v>2005</v>
      </c>
      <c r="V918">
        <v>1.9</v>
      </c>
      <c r="AT918" t="s">
        <v>5923</v>
      </c>
      <c r="AU918">
        <v>134</v>
      </c>
      <c r="AV918">
        <v>19377727</v>
      </c>
      <c r="AW918" t="s">
        <v>1954</v>
      </c>
      <c r="AX918" t="s">
        <v>5925</v>
      </c>
      <c r="AY918" t="s">
        <v>36</v>
      </c>
      <c r="AZ918" t="s">
        <v>37</v>
      </c>
      <c r="BA918">
        <v>45000000</v>
      </c>
      <c r="BB918">
        <v>2005</v>
      </c>
      <c r="BC918">
        <v>6.4</v>
      </c>
      <c r="CA918" t="s">
        <v>2024</v>
      </c>
      <c r="CB918">
        <v>119</v>
      </c>
      <c r="CC918">
        <v>23014504</v>
      </c>
      <c r="CD918" t="s">
        <v>42</v>
      </c>
      <c r="CE918" t="s">
        <v>2026</v>
      </c>
      <c r="CF918" t="s">
        <v>36</v>
      </c>
      <c r="CG918" t="s">
        <v>55</v>
      </c>
      <c r="CH918">
        <v>100000000</v>
      </c>
      <c r="CI918">
        <v>2014</v>
      </c>
      <c r="CJ918">
        <v>6.3</v>
      </c>
      <c r="FV918" t="s">
        <v>14381</v>
      </c>
      <c r="FW918">
        <v>98</v>
      </c>
      <c r="FX918">
        <v>95016</v>
      </c>
      <c r="FY918" t="s">
        <v>14360</v>
      </c>
      <c r="FZ918" t="s">
        <v>19501</v>
      </c>
      <c r="GA918" t="s">
        <v>8729</v>
      </c>
      <c r="GB918" t="s">
        <v>765</v>
      </c>
      <c r="GC918">
        <v>2700000</v>
      </c>
      <c r="GD918">
        <v>2004</v>
      </c>
      <c r="GE918">
        <v>7.4</v>
      </c>
      <c r="HC918" t="s">
        <v>4901</v>
      </c>
      <c r="HD918">
        <v>107</v>
      </c>
      <c r="HE918">
        <v>7268659</v>
      </c>
      <c r="HF918" t="s">
        <v>5900</v>
      </c>
      <c r="HG918" t="s">
        <v>11312</v>
      </c>
      <c r="HH918" t="s">
        <v>36</v>
      </c>
      <c r="HI918" t="s">
        <v>7168</v>
      </c>
      <c r="HJ918">
        <v>20000000</v>
      </c>
      <c r="HK918">
        <v>2013</v>
      </c>
      <c r="HL918">
        <v>5.6</v>
      </c>
    </row>
    <row r="919" spans="2:220" x14ac:dyDescent="0.2">
      <c r="B919" t="s">
        <v>7346</v>
      </c>
      <c r="C919">
        <v>107</v>
      </c>
      <c r="D919">
        <v>1183354</v>
      </c>
      <c r="E919" t="s">
        <v>7851</v>
      </c>
      <c r="F919" t="s">
        <v>11473</v>
      </c>
      <c r="G919" t="s">
        <v>36</v>
      </c>
      <c r="H919" t="s">
        <v>37</v>
      </c>
      <c r="I919">
        <v>20000000</v>
      </c>
      <c r="J919">
        <v>2010</v>
      </c>
      <c r="K919">
        <v>5.0999999999999996</v>
      </c>
      <c r="M919" t="s">
        <v>297</v>
      </c>
      <c r="P919" t="s">
        <v>147</v>
      </c>
      <c r="Q919" t="s">
        <v>22304</v>
      </c>
      <c r="R919" t="s">
        <v>36</v>
      </c>
      <c r="S919" t="s">
        <v>37</v>
      </c>
      <c r="U919">
        <v>2014</v>
      </c>
      <c r="V919">
        <v>8.1</v>
      </c>
      <c r="AT919" t="s">
        <v>2176</v>
      </c>
      <c r="AU919">
        <v>96</v>
      </c>
      <c r="AV919">
        <v>19351569</v>
      </c>
      <c r="AW919" t="s">
        <v>4858</v>
      </c>
      <c r="AX919" t="s">
        <v>10418</v>
      </c>
      <c r="AY919" t="s">
        <v>36</v>
      </c>
      <c r="AZ919" t="s">
        <v>37</v>
      </c>
      <c r="BA919">
        <v>22000000</v>
      </c>
      <c r="BB919">
        <v>2001</v>
      </c>
      <c r="BC919">
        <v>5.9</v>
      </c>
      <c r="CA919" t="s">
        <v>12558</v>
      </c>
      <c r="CB919">
        <v>134</v>
      </c>
      <c r="CC919">
        <v>22954968</v>
      </c>
      <c r="CD919" t="s">
        <v>760</v>
      </c>
      <c r="CE919" t="s">
        <v>12909</v>
      </c>
      <c r="CF919" t="s">
        <v>36</v>
      </c>
      <c r="CG919" t="s">
        <v>55</v>
      </c>
      <c r="CH919">
        <v>11500000</v>
      </c>
      <c r="CI919">
        <v>1993</v>
      </c>
      <c r="CJ919">
        <v>7.9</v>
      </c>
      <c r="FV919" t="s">
        <v>10009</v>
      </c>
      <c r="FW919">
        <v>131</v>
      </c>
      <c r="FX919">
        <v>85433</v>
      </c>
      <c r="FY919" t="s">
        <v>1846</v>
      </c>
      <c r="FZ919" t="s">
        <v>10012</v>
      </c>
      <c r="GA919" t="s">
        <v>36</v>
      </c>
      <c r="GB919" t="s">
        <v>7088</v>
      </c>
      <c r="GC919">
        <v>13500000</v>
      </c>
      <c r="GD919">
        <v>2013</v>
      </c>
      <c r="GE919">
        <v>7.8</v>
      </c>
      <c r="HC919" t="s">
        <v>161</v>
      </c>
      <c r="HD919">
        <v>74</v>
      </c>
      <c r="HE919">
        <v>7262288</v>
      </c>
      <c r="HF919" t="s">
        <v>1946</v>
      </c>
      <c r="HG919" t="s">
        <v>5966</v>
      </c>
      <c r="HH919" t="s">
        <v>36</v>
      </c>
      <c r="HI919" t="s">
        <v>37</v>
      </c>
      <c r="HJ919">
        <v>40000000</v>
      </c>
      <c r="HK919">
        <v>2002</v>
      </c>
      <c r="HL919">
        <v>6.5</v>
      </c>
    </row>
    <row r="920" spans="2:220" x14ac:dyDescent="0.2">
      <c r="B920" t="s">
        <v>13994</v>
      </c>
      <c r="C920">
        <v>148</v>
      </c>
      <c r="D920">
        <v>1110186</v>
      </c>
      <c r="E920" t="s">
        <v>13996</v>
      </c>
      <c r="F920" t="s">
        <v>13997</v>
      </c>
      <c r="G920" t="s">
        <v>12698</v>
      </c>
      <c r="H920" t="s">
        <v>5692</v>
      </c>
      <c r="I920">
        <v>12800000</v>
      </c>
      <c r="J920">
        <v>2004</v>
      </c>
      <c r="K920">
        <v>8.1</v>
      </c>
      <c r="N920">
        <v>43</v>
      </c>
      <c r="P920" t="s">
        <v>4052</v>
      </c>
      <c r="Q920" t="s">
        <v>22984</v>
      </c>
      <c r="R920" t="s">
        <v>36</v>
      </c>
      <c r="S920" t="s">
        <v>37</v>
      </c>
      <c r="V920">
        <v>6.7</v>
      </c>
      <c r="AT920" t="s">
        <v>6306</v>
      </c>
      <c r="AU920">
        <v>99</v>
      </c>
      <c r="AV920">
        <v>19294901</v>
      </c>
      <c r="AW920" t="s">
        <v>7578</v>
      </c>
      <c r="AX920" t="s">
        <v>7579</v>
      </c>
      <c r="AY920" t="s">
        <v>36</v>
      </c>
      <c r="AZ920" t="s">
        <v>37</v>
      </c>
      <c r="BA920">
        <v>35000000</v>
      </c>
      <c r="BB920">
        <v>2005</v>
      </c>
      <c r="BC920">
        <v>5</v>
      </c>
      <c r="CA920" t="s">
        <v>11858</v>
      </c>
      <c r="CB920">
        <v>109</v>
      </c>
      <c r="CC920">
        <v>22927390</v>
      </c>
      <c r="CD920" t="s">
        <v>232</v>
      </c>
      <c r="CE920" t="s">
        <v>11860</v>
      </c>
      <c r="CF920" t="s">
        <v>36</v>
      </c>
      <c r="CG920" t="s">
        <v>37</v>
      </c>
      <c r="CH920">
        <v>18000000</v>
      </c>
      <c r="CI920">
        <v>2009</v>
      </c>
      <c r="CJ920">
        <v>5.6</v>
      </c>
      <c r="FV920" t="s">
        <v>24043</v>
      </c>
      <c r="FW920">
        <v>88</v>
      </c>
      <c r="FX920">
        <v>76382</v>
      </c>
      <c r="FY920" t="s">
        <v>24044</v>
      </c>
      <c r="FZ920" t="s">
        <v>24045</v>
      </c>
      <c r="GA920" t="s">
        <v>36</v>
      </c>
      <c r="GB920" t="s">
        <v>37</v>
      </c>
      <c r="GC920">
        <v>15000</v>
      </c>
      <c r="GD920">
        <v>2009</v>
      </c>
      <c r="GE920">
        <v>6.2</v>
      </c>
      <c r="HC920" t="s">
        <v>4116</v>
      </c>
      <c r="HD920">
        <v>128</v>
      </c>
      <c r="HE920">
        <v>7221458</v>
      </c>
      <c r="HF920" t="s">
        <v>211</v>
      </c>
      <c r="HG920" t="s">
        <v>4872</v>
      </c>
      <c r="HH920" t="s">
        <v>36</v>
      </c>
      <c r="HI920" t="s">
        <v>765</v>
      </c>
      <c r="HJ920">
        <v>55000000</v>
      </c>
      <c r="HK920">
        <v>2006</v>
      </c>
      <c r="HL920">
        <v>6.2</v>
      </c>
    </row>
    <row r="921" spans="2:220" x14ac:dyDescent="0.2">
      <c r="B921" t="s">
        <v>12453</v>
      </c>
      <c r="C921">
        <v>88</v>
      </c>
      <c r="D921">
        <v>1024175</v>
      </c>
      <c r="E921" t="s">
        <v>13876</v>
      </c>
      <c r="F921" t="s">
        <v>13877</v>
      </c>
      <c r="G921" t="s">
        <v>36</v>
      </c>
      <c r="H921" t="s">
        <v>55</v>
      </c>
      <c r="I921">
        <v>13000000</v>
      </c>
      <c r="J921">
        <v>2011</v>
      </c>
      <c r="K921">
        <v>6.6</v>
      </c>
      <c r="M921" t="s">
        <v>23151</v>
      </c>
      <c r="N921">
        <v>90</v>
      </c>
      <c r="P921" t="s">
        <v>23153</v>
      </c>
      <c r="Q921" t="s">
        <v>23154</v>
      </c>
      <c r="R921" t="s">
        <v>36</v>
      </c>
      <c r="S921" t="s">
        <v>37</v>
      </c>
      <c r="T921">
        <v>290000</v>
      </c>
      <c r="U921">
        <v>2010</v>
      </c>
      <c r="V921">
        <v>4.3</v>
      </c>
      <c r="AT921" t="s">
        <v>17628</v>
      </c>
      <c r="AU921">
        <v>94</v>
      </c>
      <c r="AV921">
        <v>19281235</v>
      </c>
      <c r="AW921" t="s">
        <v>17629</v>
      </c>
      <c r="AX921" t="s">
        <v>17630</v>
      </c>
      <c r="AY921" t="s">
        <v>36</v>
      </c>
      <c r="AZ921" t="s">
        <v>37</v>
      </c>
      <c r="BA921">
        <v>5000000</v>
      </c>
      <c r="BB921">
        <v>1991</v>
      </c>
      <c r="BC921">
        <v>5.0999999999999996</v>
      </c>
      <c r="CA921" t="s">
        <v>4421</v>
      </c>
      <c r="CB921">
        <v>121</v>
      </c>
      <c r="CC921">
        <v>22905674</v>
      </c>
      <c r="CD921" t="s">
        <v>1155</v>
      </c>
      <c r="CE921" t="s">
        <v>14142</v>
      </c>
      <c r="CF921" t="s">
        <v>36</v>
      </c>
      <c r="CG921" t="s">
        <v>37</v>
      </c>
      <c r="CH921">
        <v>12000000</v>
      </c>
      <c r="CI921">
        <v>1998</v>
      </c>
      <c r="CJ921">
        <v>7.4</v>
      </c>
      <c r="FV921" t="s">
        <v>19926</v>
      </c>
      <c r="FW921">
        <v>90</v>
      </c>
      <c r="FX921">
        <v>75727</v>
      </c>
      <c r="FY921" t="s">
        <v>7066</v>
      </c>
      <c r="FZ921" t="s">
        <v>19927</v>
      </c>
      <c r="GA921" t="s">
        <v>2776</v>
      </c>
      <c r="GB921" t="s">
        <v>37</v>
      </c>
      <c r="GC921">
        <v>2500000</v>
      </c>
      <c r="GD921">
        <v>2008</v>
      </c>
      <c r="GE921">
        <v>5.9</v>
      </c>
      <c r="HC921" t="s">
        <v>5875</v>
      </c>
      <c r="HD921">
        <v>147</v>
      </c>
      <c r="HE921">
        <v>7219578</v>
      </c>
      <c r="HF921" t="s">
        <v>206</v>
      </c>
      <c r="HG921" t="s">
        <v>13159</v>
      </c>
      <c r="HH921" t="s">
        <v>36</v>
      </c>
      <c r="HI921" t="s">
        <v>1463</v>
      </c>
      <c r="HJ921">
        <v>15000000</v>
      </c>
      <c r="HK921">
        <v>2001</v>
      </c>
      <c r="HL921">
        <v>8</v>
      </c>
    </row>
    <row r="922" spans="2:220" x14ac:dyDescent="0.2">
      <c r="B922" t="s">
        <v>13540</v>
      </c>
      <c r="C922">
        <v>127</v>
      </c>
      <c r="D922">
        <v>1000000</v>
      </c>
      <c r="E922" t="s">
        <v>199</v>
      </c>
      <c r="F922" t="s">
        <v>13541</v>
      </c>
      <c r="G922" t="s">
        <v>36</v>
      </c>
      <c r="H922" t="s">
        <v>13545</v>
      </c>
      <c r="I922">
        <v>14000000</v>
      </c>
      <c r="J922">
        <v>1978</v>
      </c>
      <c r="K922">
        <v>6.5</v>
      </c>
      <c r="M922" t="s">
        <v>23340</v>
      </c>
      <c r="N922">
        <v>105</v>
      </c>
      <c r="P922" t="s">
        <v>23343</v>
      </c>
      <c r="Q922" t="s">
        <v>23344</v>
      </c>
      <c r="R922" t="s">
        <v>36</v>
      </c>
      <c r="S922" t="s">
        <v>37</v>
      </c>
      <c r="T922">
        <v>250000</v>
      </c>
      <c r="U922">
        <v>2015</v>
      </c>
      <c r="V922">
        <v>4</v>
      </c>
      <c r="AT922" t="s">
        <v>13090</v>
      </c>
      <c r="AU922">
        <v>113</v>
      </c>
      <c r="AV922">
        <v>19184015</v>
      </c>
      <c r="AW922" t="s">
        <v>1597</v>
      </c>
      <c r="AX922" t="s">
        <v>19213</v>
      </c>
      <c r="AY922" t="s">
        <v>36</v>
      </c>
      <c r="AZ922" t="s">
        <v>37</v>
      </c>
      <c r="BA922">
        <v>3000000</v>
      </c>
      <c r="BB922">
        <v>2002</v>
      </c>
      <c r="BC922">
        <v>5.4</v>
      </c>
      <c r="CA922" t="s">
        <v>47</v>
      </c>
      <c r="CB922">
        <v>119</v>
      </c>
      <c r="CC922">
        <v>22877808</v>
      </c>
      <c r="CD922" t="s">
        <v>213</v>
      </c>
      <c r="CE922" t="s">
        <v>5887</v>
      </c>
      <c r="CF922" t="s">
        <v>36</v>
      </c>
      <c r="CG922" t="s">
        <v>37</v>
      </c>
      <c r="CH922">
        <v>35000000</v>
      </c>
      <c r="CI922">
        <v>2008</v>
      </c>
      <c r="CJ922">
        <v>7.3</v>
      </c>
      <c r="FV922" t="s">
        <v>16928</v>
      </c>
      <c r="FW922">
        <v>105</v>
      </c>
      <c r="FX922">
        <v>66637</v>
      </c>
      <c r="FY922" t="s">
        <v>270</v>
      </c>
      <c r="FZ922" t="s">
        <v>16929</v>
      </c>
      <c r="GA922" t="s">
        <v>36</v>
      </c>
      <c r="GB922" t="s">
        <v>37</v>
      </c>
      <c r="GC922">
        <v>6500000</v>
      </c>
      <c r="GD922">
        <v>2009</v>
      </c>
      <c r="GE922">
        <v>7.2</v>
      </c>
      <c r="HC922" t="s">
        <v>6734</v>
      </c>
      <c r="HD922">
        <v>105</v>
      </c>
      <c r="HE922">
        <v>7159147</v>
      </c>
      <c r="HF922" t="s">
        <v>6735</v>
      </c>
      <c r="HG922" t="s">
        <v>18542</v>
      </c>
      <c r="HH922" t="s">
        <v>2776</v>
      </c>
      <c r="HI922" t="s">
        <v>3569</v>
      </c>
      <c r="HJ922">
        <v>3400000</v>
      </c>
      <c r="HK922">
        <v>2007</v>
      </c>
      <c r="HL922">
        <v>7.5</v>
      </c>
    </row>
    <row r="923" spans="2:220" x14ac:dyDescent="0.2">
      <c r="B923" t="s">
        <v>16299</v>
      </c>
      <c r="C923">
        <v>90</v>
      </c>
      <c r="D923">
        <v>882290</v>
      </c>
      <c r="E923" t="s">
        <v>468</v>
      </c>
      <c r="F923" t="s">
        <v>16300</v>
      </c>
      <c r="G923" t="s">
        <v>36</v>
      </c>
      <c r="H923" t="s">
        <v>368</v>
      </c>
      <c r="I923">
        <v>10000000</v>
      </c>
      <c r="J923">
        <v>1989</v>
      </c>
      <c r="K923">
        <v>6.5</v>
      </c>
      <c r="M923" t="s">
        <v>9665</v>
      </c>
      <c r="N923">
        <v>127</v>
      </c>
      <c r="P923" t="s">
        <v>4823</v>
      </c>
      <c r="Q923" t="s">
        <v>17586</v>
      </c>
      <c r="R923" t="s">
        <v>36</v>
      </c>
      <c r="S923" t="s">
        <v>37</v>
      </c>
      <c r="T923">
        <v>5000000</v>
      </c>
      <c r="U923">
        <v>1954</v>
      </c>
      <c r="V923">
        <v>7.2</v>
      </c>
      <c r="AT923" t="s">
        <v>4937</v>
      </c>
      <c r="AU923">
        <v>110</v>
      </c>
      <c r="AV923">
        <v>19179969</v>
      </c>
      <c r="AW923" t="s">
        <v>12164</v>
      </c>
      <c r="AX923" t="s">
        <v>12165</v>
      </c>
      <c r="AY923" t="s">
        <v>36</v>
      </c>
      <c r="AZ923" t="s">
        <v>37</v>
      </c>
      <c r="BA923">
        <v>17500000</v>
      </c>
      <c r="BB923">
        <v>2006</v>
      </c>
      <c r="BC923">
        <v>6.3</v>
      </c>
      <c r="CA923" t="s">
        <v>1798</v>
      </c>
      <c r="CB923">
        <v>112</v>
      </c>
      <c r="CC923">
        <v>22858926</v>
      </c>
      <c r="CD923" t="s">
        <v>4461</v>
      </c>
      <c r="CE923" t="s">
        <v>13751</v>
      </c>
      <c r="CF923" t="s">
        <v>36</v>
      </c>
      <c r="CG923" t="s">
        <v>37</v>
      </c>
      <c r="CH923">
        <v>13000000</v>
      </c>
      <c r="CI923">
        <v>1999</v>
      </c>
      <c r="CJ923">
        <v>7.8</v>
      </c>
      <c r="FV923" t="s">
        <v>13734</v>
      </c>
      <c r="FW923">
        <v>93</v>
      </c>
      <c r="FX923">
        <v>64359</v>
      </c>
      <c r="FY923" t="s">
        <v>18673</v>
      </c>
      <c r="FZ923" t="s">
        <v>18674</v>
      </c>
      <c r="GA923" t="s">
        <v>36</v>
      </c>
      <c r="GB923" t="s">
        <v>55</v>
      </c>
      <c r="GC923">
        <v>2500000</v>
      </c>
      <c r="GD923">
        <v>1998</v>
      </c>
      <c r="GE923">
        <v>5.9</v>
      </c>
      <c r="HC923" t="s">
        <v>1631</v>
      </c>
      <c r="HD923">
        <v>133</v>
      </c>
      <c r="HE923">
        <v>7097125</v>
      </c>
      <c r="HF923" t="s">
        <v>96</v>
      </c>
      <c r="HG923" t="s">
        <v>3505</v>
      </c>
      <c r="HH923" t="s">
        <v>36</v>
      </c>
      <c r="HI923" t="s">
        <v>37</v>
      </c>
      <c r="HJ923">
        <v>70000000</v>
      </c>
      <c r="HK923">
        <v>2015</v>
      </c>
      <c r="HL923">
        <v>5.4</v>
      </c>
    </row>
    <row r="924" spans="2:220" x14ac:dyDescent="0.2">
      <c r="B924" t="s">
        <v>17215</v>
      </c>
      <c r="C924">
        <v>107</v>
      </c>
      <c r="D924">
        <v>869325</v>
      </c>
      <c r="E924" t="s">
        <v>17216</v>
      </c>
      <c r="F924" t="s">
        <v>17217</v>
      </c>
      <c r="G924" t="s">
        <v>36</v>
      </c>
      <c r="H924" t="s">
        <v>37</v>
      </c>
      <c r="I924">
        <v>6000000</v>
      </c>
      <c r="J924">
        <v>1991</v>
      </c>
      <c r="K924">
        <v>3.8</v>
      </c>
      <c r="M924" t="s">
        <v>843</v>
      </c>
      <c r="N924">
        <v>93</v>
      </c>
      <c r="P924" t="s">
        <v>23375</v>
      </c>
      <c r="Q924" t="s">
        <v>23376</v>
      </c>
      <c r="R924" t="s">
        <v>36</v>
      </c>
      <c r="S924" t="s">
        <v>368</v>
      </c>
      <c r="T924">
        <v>200000</v>
      </c>
      <c r="U924">
        <v>1979</v>
      </c>
      <c r="V924">
        <v>7</v>
      </c>
      <c r="AT924" t="s">
        <v>5223</v>
      </c>
      <c r="AU924">
        <v>112</v>
      </c>
      <c r="AV924">
        <v>19151864</v>
      </c>
      <c r="AW924" t="s">
        <v>6709</v>
      </c>
      <c r="AX924" t="s">
        <v>11037</v>
      </c>
      <c r="AY924" t="s">
        <v>36</v>
      </c>
      <c r="AZ924" t="s">
        <v>37</v>
      </c>
      <c r="BA924">
        <v>40000000</v>
      </c>
      <c r="BB924">
        <v>2008</v>
      </c>
      <c r="BC924">
        <v>5.9</v>
      </c>
      <c r="CA924" t="s">
        <v>2726</v>
      </c>
      <c r="CB924">
        <v>172</v>
      </c>
      <c r="CC924">
        <v>22843047</v>
      </c>
      <c r="CD924" t="s">
        <v>899</v>
      </c>
      <c r="CE924" t="s">
        <v>4908</v>
      </c>
      <c r="CF924" t="s">
        <v>36</v>
      </c>
      <c r="CG924" t="s">
        <v>37</v>
      </c>
      <c r="CH924">
        <v>55000000</v>
      </c>
      <c r="CI924">
        <v>1998</v>
      </c>
      <c r="CJ924">
        <v>5.9</v>
      </c>
      <c r="FV924" t="s">
        <v>6394</v>
      </c>
      <c r="FW924">
        <v>123</v>
      </c>
      <c r="FX924">
        <v>64286</v>
      </c>
      <c r="FY924" t="s">
        <v>4211</v>
      </c>
      <c r="FZ924" t="s">
        <v>8160</v>
      </c>
      <c r="GA924" t="s">
        <v>36</v>
      </c>
      <c r="GB924" t="s">
        <v>37</v>
      </c>
      <c r="GC924">
        <v>29000000</v>
      </c>
      <c r="GD924">
        <v>2004</v>
      </c>
      <c r="GE924">
        <v>7.9</v>
      </c>
      <c r="HC924" t="s">
        <v>6802</v>
      </c>
      <c r="HD924">
        <v>119</v>
      </c>
      <c r="HE924">
        <v>7000000</v>
      </c>
      <c r="HF924" t="s">
        <v>5377</v>
      </c>
      <c r="HG924" t="s">
        <v>6804</v>
      </c>
      <c r="HH924" t="s">
        <v>36</v>
      </c>
      <c r="HI924" t="s">
        <v>55</v>
      </c>
      <c r="HJ924">
        <v>36000000</v>
      </c>
      <c r="HK924">
        <v>1980</v>
      </c>
      <c r="HL924">
        <v>4.7</v>
      </c>
    </row>
    <row r="925" spans="2:220" x14ac:dyDescent="0.2">
      <c r="B925" t="s">
        <v>20119</v>
      </c>
      <c r="C925">
        <v>96</v>
      </c>
      <c r="D925">
        <v>792966</v>
      </c>
      <c r="E925" t="s">
        <v>20122</v>
      </c>
      <c r="F925" t="s">
        <v>20123</v>
      </c>
      <c r="G925" t="s">
        <v>36</v>
      </c>
      <c r="H925" t="s">
        <v>37</v>
      </c>
      <c r="I925">
        <v>2300000</v>
      </c>
      <c r="J925">
        <v>1989</v>
      </c>
      <c r="K925">
        <v>5.0999999999999996</v>
      </c>
      <c r="AT925" t="s">
        <v>4435</v>
      </c>
      <c r="AU925">
        <v>100</v>
      </c>
      <c r="AV925">
        <v>19118247</v>
      </c>
      <c r="AW925" t="s">
        <v>3087</v>
      </c>
      <c r="AX925" t="s">
        <v>5395</v>
      </c>
      <c r="AY925" t="s">
        <v>36</v>
      </c>
      <c r="AZ925" t="s">
        <v>37</v>
      </c>
      <c r="BA925">
        <v>40000000</v>
      </c>
      <c r="BB925">
        <v>2005</v>
      </c>
      <c r="BC925">
        <v>5.4</v>
      </c>
      <c r="CA925" t="s">
        <v>4201</v>
      </c>
      <c r="CB925">
        <v>98</v>
      </c>
      <c r="CC925">
        <v>22770864</v>
      </c>
      <c r="CD925" t="s">
        <v>3501</v>
      </c>
      <c r="CE925" t="s">
        <v>7019</v>
      </c>
      <c r="CF925" t="s">
        <v>36</v>
      </c>
      <c r="CG925" t="s">
        <v>37</v>
      </c>
      <c r="CH925">
        <v>38000000</v>
      </c>
      <c r="CI925">
        <v>2001</v>
      </c>
      <c r="CJ925">
        <v>5.5</v>
      </c>
      <c r="FV925" t="s">
        <v>1845</v>
      </c>
      <c r="FW925">
        <v>119</v>
      </c>
      <c r="FX925">
        <v>59774</v>
      </c>
      <c r="FY925" t="s">
        <v>23415</v>
      </c>
      <c r="FZ925" t="s">
        <v>23416</v>
      </c>
      <c r="GA925" t="s">
        <v>8729</v>
      </c>
      <c r="GB925" t="s">
        <v>765</v>
      </c>
      <c r="GD925">
        <v>2010</v>
      </c>
      <c r="GE925">
        <v>6.8</v>
      </c>
      <c r="HC925" t="s">
        <v>11355</v>
      </c>
      <c r="HD925">
        <v>89</v>
      </c>
      <c r="HE925">
        <v>6940281</v>
      </c>
      <c r="HF925" t="s">
        <v>388</v>
      </c>
      <c r="HG925" t="s">
        <v>18372</v>
      </c>
      <c r="HH925" t="s">
        <v>36</v>
      </c>
      <c r="HI925" t="s">
        <v>55</v>
      </c>
      <c r="HK925">
        <v>2000</v>
      </c>
      <c r="HL925">
        <v>7.3</v>
      </c>
    </row>
    <row r="926" spans="2:220" x14ac:dyDescent="0.2">
      <c r="B926" t="s">
        <v>19443</v>
      </c>
      <c r="C926">
        <v>86</v>
      </c>
      <c r="D926">
        <v>703002</v>
      </c>
      <c r="E926" t="s">
        <v>5422</v>
      </c>
      <c r="F926" t="s">
        <v>19445</v>
      </c>
      <c r="G926" t="s">
        <v>36</v>
      </c>
      <c r="H926" t="s">
        <v>266</v>
      </c>
      <c r="I926">
        <v>3000000</v>
      </c>
      <c r="J926">
        <v>2011</v>
      </c>
      <c r="K926">
        <v>6.1</v>
      </c>
      <c r="AT926" t="s">
        <v>20878</v>
      </c>
      <c r="AU926">
        <v>108</v>
      </c>
      <c r="AV926">
        <v>19067631</v>
      </c>
      <c r="AW926" t="s">
        <v>9161</v>
      </c>
      <c r="AX926" t="s">
        <v>20879</v>
      </c>
      <c r="AY926" t="s">
        <v>36</v>
      </c>
      <c r="AZ926" t="s">
        <v>37</v>
      </c>
      <c r="BA926">
        <v>2000000</v>
      </c>
      <c r="BB926">
        <v>2007</v>
      </c>
      <c r="BC926">
        <v>7.1</v>
      </c>
      <c r="CA926" t="s">
        <v>6692</v>
      </c>
      <c r="CB926">
        <v>86</v>
      </c>
      <c r="CC926">
        <v>22717758</v>
      </c>
      <c r="CD926" t="s">
        <v>438</v>
      </c>
      <c r="CE926" t="s">
        <v>6695</v>
      </c>
      <c r="CF926" t="s">
        <v>36</v>
      </c>
      <c r="CG926" t="s">
        <v>37</v>
      </c>
      <c r="CH926">
        <v>40000000</v>
      </c>
      <c r="CI926">
        <v>1998</v>
      </c>
      <c r="CJ926">
        <v>6.2</v>
      </c>
      <c r="FV926" t="s">
        <v>17439</v>
      </c>
      <c r="FW926">
        <v>99</v>
      </c>
      <c r="FX926">
        <v>56007</v>
      </c>
      <c r="FY926" t="s">
        <v>2475</v>
      </c>
      <c r="FZ926" t="s">
        <v>17440</v>
      </c>
      <c r="GA926" t="s">
        <v>36</v>
      </c>
      <c r="GB926" t="s">
        <v>37</v>
      </c>
      <c r="GC926">
        <v>5500000</v>
      </c>
      <c r="GD926">
        <v>2001</v>
      </c>
      <c r="GE926">
        <v>4.9000000000000004</v>
      </c>
      <c r="HC926" t="s">
        <v>12285</v>
      </c>
      <c r="HD926">
        <v>122</v>
      </c>
      <c r="HE926">
        <v>6855137</v>
      </c>
      <c r="HF926" t="s">
        <v>331</v>
      </c>
      <c r="HG926" t="s">
        <v>12286</v>
      </c>
      <c r="HH926" t="s">
        <v>36</v>
      </c>
      <c r="HI926" t="s">
        <v>765</v>
      </c>
      <c r="HJ926">
        <v>17000000</v>
      </c>
      <c r="HK926">
        <v>2006</v>
      </c>
      <c r="HL926">
        <v>7.4</v>
      </c>
    </row>
    <row r="927" spans="2:220" x14ac:dyDescent="0.2">
      <c r="B927" t="s">
        <v>10174</v>
      </c>
      <c r="C927">
        <v>80</v>
      </c>
      <c r="D927">
        <v>669276</v>
      </c>
      <c r="E927" t="s">
        <v>10177</v>
      </c>
      <c r="F927" t="s">
        <v>10178</v>
      </c>
      <c r="G927" t="s">
        <v>36</v>
      </c>
      <c r="H927" t="s">
        <v>55</v>
      </c>
      <c r="I927">
        <v>28000000</v>
      </c>
      <c r="J927">
        <v>1993</v>
      </c>
      <c r="K927">
        <v>7.2</v>
      </c>
      <c r="AT927" t="s">
        <v>3301</v>
      </c>
      <c r="AU927">
        <v>113</v>
      </c>
      <c r="AV927">
        <v>18882880</v>
      </c>
      <c r="AW927" t="s">
        <v>3303</v>
      </c>
      <c r="AX927" t="s">
        <v>11045</v>
      </c>
      <c r="AY927" t="s">
        <v>36</v>
      </c>
      <c r="AZ927" t="s">
        <v>37</v>
      </c>
      <c r="BA927">
        <v>20000000</v>
      </c>
      <c r="BB927">
        <v>2007</v>
      </c>
      <c r="BC927">
        <v>5.9</v>
      </c>
      <c r="CA927" t="s">
        <v>855</v>
      </c>
      <c r="CB927">
        <v>111</v>
      </c>
      <c r="CC927">
        <v>22551000</v>
      </c>
      <c r="CD927" t="s">
        <v>586</v>
      </c>
      <c r="CE927" t="s">
        <v>16041</v>
      </c>
      <c r="CF927" t="s">
        <v>36</v>
      </c>
      <c r="CG927" t="s">
        <v>55</v>
      </c>
      <c r="CH927">
        <v>8000000</v>
      </c>
      <c r="CI927">
        <v>1993</v>
      </c>
      <c r="CJ927">
        <v>7.4</v>
      </c>
      <c r="FV927" t="s">
        <v>20405</v>
      </c>
      <c r="FW927">
        <v>93</v>
      </c>
      <c r="FX927">
        <v>55202</v>
      </c>
      <c r="FY927" t="s">
        <v>16403</v>
      </c>
      <c r="FZ927" t="s">
        <v>20408</v>
      </c>
      <c r="GA927" t="s">
        <v>5609</v>
      </c>
      <c r="GB927" t="s">
        <v>5610</v>
      </c>
      <c r="GD927">
        <v>2008</v>
      </c>
      <c r="GE927">
        <v>5.3</v>
      </c>
      <c r="HC927" t="s">
        <v>11316</v>
      </c>
      <c r="HD927">
        <v>100</v>
      </c>
      <c r="HE927">
        <v>6852144</v>
      </c>
      <c r="HF927" t="s">
        <v>7149</v>
      </c>
      <c r="HG927" t="s">
        <v>11317</v>
      </c>
      <c r="HH927" t="s">
        <v>36</v>
      </c>
      <c r="HI927" t="s">
        <v>266</v>
      </c>
      <c r="HJ927">
        <v>22000000</v>
      </c>
      <c r="HK927">
        <v>2003</v>
      </c>
      <c r="HL927">
        <v>6.2</v>
      </c>
    </row>
    <row r="928" spans="2:220" x14ac:dyDescent="0.2">
      <c r="B928" t="s">
        <v>8688</v>
      </c>
      <c r="C928">
        <v>103</v>
      </c>
      <c r="D928">
        <v>668171</v>
      </c>
      <c r="E928" t="s">
        <v>6181</v>
      </c>
      <c r="F928" t="s">
        <v>8690</v>
      </c>
      <c r="G928" t="s">
        <v>1944</v>
      </c>
      <c r="H928" t="s">
        <v>890</v>
      </c>
      <c r="I928">
        <v>60000000</v>
      </c>
      <c r="J928">
        <v>2005</v>
      </c>
      <c r="K928">
        <v>5.6</v>
      </c>
      <c r="AT928" t="s">
        <v>11063</v>
      </c>
      <c r="AU928">
        <v>118</v>
      </c>
      <c r="AV928">
        <v>18761993</v>
      </c>
      <c r="AW928" t="s">
        <v>3997</v>
      </c>
      <c r="AX928" t="s">
        <v>14170</v>
      </c>
      <c r="AY928" t="s">
        <v>36</v>
      </c>
      <c r="AZ928" t="s">
        <v>37</v>
      </c>
      <c r="BA928">
        <v>9000000</v>
      </c>
      <c r="BB928">
        <v>2005</v>
      </c>
      <c r="BC928">
        <v>6.9</v>
      </c>
      <c r="CA928" t="s">
        <v>2244</v>
      </c>
      <c r="CB928">
        <v>121</v>
      </c>
      <c r="CC928">
        <v>22518325</v>
      </c>
      <c r="CD928" t="s">
        <v>98</v>
      </c>
      <c r="CE928" t="s">
        <v>4340</v>
      </c>
      <c r="CF928" t="s">
        <v>36</v>
      </c>
      <c r="CG928" t="s">
        <v>765</v>
      </c>
      <c r="CH928">
        <v>50000000</v>
      </c>
      <c r="CI928">
        <v>2006</v>
      </c>
      <c r="CJ928">
        <v>5.6</v>
      </c>
      <c r="FV928" t="s">
        <v>13123</v>
      </c>
      <c r="FW928">
        <v>107</v>
      </c>
      <c r="FX928">
        <v>54606</v>
      </c>
      <c r="FY928" t="s">
        <v>174</v>
      </c>
      <c r="FZ928" t="s">
        <v>17245</v>
      </c>
      <c r="GA928" t="s">
        <v>36</v>
      </c>
      <c r="GB928" t="s">
        <v>55</v>
      </c>
      <c r="GC928">
        <v>6000000</v>
      </c>
      <c r="GD928">
        <v>2001</v>
      </c>
      <c r="GE928">
        <v>6.2</v>
      </c>
      <c r="HC928" t="s">
        <v>15116</v>
      </c>
      <c r="HD928">
        <v>82</v>
      </c>
      <c r="HE928">
        <v>6842058</v>
      </c>
      <c r="HF928" t="s">
        <v>3141</v>
      </c>
      <c r="HG928" t="s">
        <v>15118</v>
      </c>
      <c r="HH928" t="s">
        <v>36</v>
      </c>
      <c r="HI928" t="s">
        <v>37</v>
      </c>
      <c r="HJ928">
        <v>10000000</v>
      </c>
      <c r="HK928">
        <v>2012</v>
      </c>
      <c r="HL928">
        <v>6.1</v>
      </c>
    </row>
    <row r="929" spans="2:220" x14ac:dyDescent="0.2">
      <c r="B929" t="s">
        <v>6852</v>
      </c>
      <c r="C929">
        <v>93</v>
      </c>
      <c r="D929">
        <v>652526</v>
      </c>
      <c r="E929" t="s">
        <v>5181</v>
      </c>
      <c r="F929" t="s">
        <v>6854</v>
      </c>
      <c r="G929" t="s">
        <v>36</v>
      </c>
      <c r="H929" t="s">
        <v>765</v>
      </c>
      <c r="I929">
        <v>40000000</v>
      </c>
      <c r="J929">
        <v>2006</v>
      </c>
      <c r="K929">
        <v>5.0999999999999996</v>
      </c>
      <c r="AT929" t="s">
        <v>4617</v>
      </c>
      <c r="AU929">
        <v>114</v>
      </c>
      <c r="AV929">
        <v>18653615</v>
      </c>
      <c r="AW929" t="s">
        <v>839</v>
      </c>
      <c r="AX929" t="s">
        <v>10245</v>
      </c>
      <c r="AY929" t="s">
        <v>36</v>
      </c>
      <c r="AZ929" t="s">
        <v>37</v>
      </c>
      <c r="BA929">
        <v>23000000</v>
      </c>
      <c r="BB929">
        <v>1999</v>
      </c>
      <c r="BC929">
        <v>6.1</v>
      </c>
      <c r="CA929" t="s">
        <v>6044</v>
      </c>
      <c r="CB929">
        <v>110</v>
      </c>
      <c r="CC929">
        <v>22494487</v>
      </c>
      <c r="CD929" t="s">
        <v>975</v>
      </c>
      <c r="CE929" t="s">
        <v>9123</v>
      </c>
      <c r="CF929" t="s">
        <v>36</v>
      </c>
      <c r="CG929" t="s">
        <v>765</v>
      </c>
      <c r="CH929">
        <v>27000000</v>
      </c>
      <c r="CI929">
        <v>2006</v>
      </c>
      <c r="CJ929">
        <v>7.8</v>
      </c>
      <c r="FV929" t="s">
        <v>6765</v>
      </c>
      <c r="FW929">
        <v>114</v>
      </c>
      <c r="FX929">
        <v>50000</v>
      </c>
      <c r="FY929" t="s">
        <v>16275</v>
      </c>
      <c r="FZ929" t="s">
        <v>16276</v>
      </c>
      <c r="GA929" t="s">
        <v>11705</v>
      </c>
      <c r="GB929" t="s">
        <v>890</v>
      </c>
      <c r="GD929">
        <v>2013</v>
      </c>
      <c r="GE929">
        <v>5.0999999999999996</v>
      </c>
      <c r="HC929" t="s">
        <v>8506</v>
      </c>
      <c r="HD929">
        <v>121</v>
      </c>
      <c r="HE929">
        <v>6777589</v>
      </c>
      <c r="HF929" t="s">
        <v>78</v>
      </c>
      <c r="HG929" t="s">
        <v>10282</v>
      </c>
      <c r="HH929" t="s">
        <v>36</v>
      </c>
      <c r="HI929" t="s">
        <v>37</v>
      </c>
      <c r="HK929">
        <v>2007</v>
      </c>
      <c r="HL929">
        <v>7.2</v>
      </c>
    </row>
    <row r="930" spans="2:220" x14ac:dyDescent="0.2">
      <c r="B930" t="s">
        <v>1338</v>
      </c>
      <c r="C930">
        <v>150</v>
      </c>
      <c r="D930">
        <v>626809</v>
      </c>
      <c r="E930" t="s">
        <v>6879</v>
      </c>
      <c r="F930" t="s">
        <v>6949</v>
      </c>
      <c r="G930" t="s">
        <v>1944</v>
      </c>
      <c r="H930" t="s">
        <v>890</v>
      </c>
      <c r="I930">
        <v>553632000</v>
      </c>
      <c r="J930">
        <v>2008</v>
      </c>
      <c r="K930">
        <v>7.4</v>
      </c>
      <c r="AT930" t="s">
        <v>11222</v>
      </c>
      <c r="AU930">
        <v>90</v>
      </c>
      <c r="AV930">
        <v>18621249</v>
      </c>
      <c r="AW930" t="s">
        <v>1008</v>
      </c>
      <c r="AX930" t="s">
        <v>17045</v>
      </c>
      <c r="AY930" t="s">
        <v>36</v>
      </c>
      <c r="AZ930" t="s">
        <v>37</v>
      </c>
      <c r="BA930">
        <v>6000000</v>
      </c>
      <c r="BB930">
        <v>2000</v>
      </c>
      <c r="BC930">
        <v>7.5</v>
      </c>
      <c r="CA930" t="s">
        <v>6044</v>
      </c>
      <c r="CB930">
        <v>110</v>
      </c>
      <c r="CC930">
        <v>22494487</v>
      </c>
      <c r="CD930" t="s">
        <v>975</v>
      </c>
      <c r="CE930" t="s">
        <v>9123</v>
      </c>
      <c r="CF930" t="s">
        <v>36</v>
      </c>
      <c r="CG930" t="s">
        <v>765</v>
      </c>
      <c r="CH930">
        <v>27000000</v>
      </c>
      <c r="CI930">
        <v>2006</v>
      </c>
      <c r="CJ930">
        <v>7.8</v>
      </c>
      <c r="FV930" t="s">
        <v>10182</v>
      </c>
      <c r="FW930">
        <v>120</v>
      </c>
      <c r="FX930">
        <v>42880</v>
      </c>
      <c r="FY930" t="s">
        <v>1744</v>
      </c>
      <c r="FZ930" t="s">
        <v>10183</v>
      </c>
      <c r="GA930" t="s">
        <v>36</v>
      </c>
      <c r="GB930" t="s">
        <v>55</v>
      </c>
      <c r="GC930">
        <v>24000000</v>
      </c>
      <c r="GD930">
        <v>2004</v>
      </c>
      <c r="GE930">
        <v>5.0999999999999996</v>
      </c>
      <c r="HC930" t="s">
        <v>17818</v>
      </c>
      <c r="HD930">
        <v>90</v>
      </c>
      <c r="HE930">
        <v>6755271</v>
      </c>
      <c r="HF930" t="s">
        <v>10212</v>
      </c>
      <c r="HG930" t="s">
        <v>17819</v>
      </c>
      <c r="HH930" t="s">
        <v>36</v>
      </c>
      <c r="HI930" t="s">
        <v>37</v>
      </c>
      <c r="HJ930">
        <v>5000000</v>
      </c>
      <c r="HK930">
        <v>2001</v>
      </c>
      <c r="HL930">
        <v>5.3</v>
      </c>
    </row>
    <row r="931" spans="2:220" x14ac:dyDescent="0.2">
      <c r="B931" t="s">
        <v>7062</v>
      </c>
      <c r="C931">
        <v>110</v>
      </c>
      <c r="D931">
        <v>623374</v>
      </c>
      <c r="E931" t="s">
        <v>2199</v>
      </c>
      <c r="F931" t="s">
        <v>7065</v>
      </c>
      <c r="G931" t="s">
        <v>36</v>
      </c>
      <c r="H931" t="s">
        <v>37</v>
      </c>
      <c r="I931">
        <v>38000000</v>
      </c>
      <c r="J931">
        <v>2001</v>
      </c>
      <c r="K931">
        <v>5.2</v>
      </c>
      <c r="AT931" t="s">
        <v>12902</v>
      </c>
      <c r="AU931">
        <v>104</v>
      </c>
      <c r="AV931">
        <v>18595716</v>
      </c>
      <c r="AW931" t="s">
        <v>14177</v>
      </c>
      <c r="AX931" t="s">
        <v>14178</v>
      </c>
      <c r="AY931" t="s">
        <v>36</v>
      </c>
      <c r="AZ931" t="s">
        <v>37</v>
      </c>
      <c r="BA931">
        <v>12000000</v>
      </c>
      <c r="BB931">
        <v>2006</v>
      </c>
      <c r="BC931">
        <v>5.3</v>
      </c>
      <c r="CA931" t="s">
        <v>11869</v>
      </c>
      <c r="CB931">
        <v>123</v>
      </c>
      <c r="CC931">
        <v>22452209</v>
      </c>
      <c r="CD931" t="s">
        <v>259</v>
      </c>
      <c r="CE931" t="s">
        <v>11870</v>
      </c>
      <c r="CF931" t="s">
        <v>36</v>
      </c>
      <c r="CG931" t="s">
        <v>37</v>
      </c>
      <c r="CH931">
        <v>18000000</v>
      </c>
      <c r="CI931">
        <v>2009</v>
      </c>
      <c r="CJ931">
        <v>5</v>
      </c>
      <c r="FV931" t="s">
        <v>17656</v>
      </c>
      <c r="FW931">
        <v>94</v>
      </c>
      <c r="FX931">
        <v>40542</v>
      </c>
      <c r="FY931" t="s">
        <v>7862</v>
      </c>
      <c r="FZ931" t="s">
        <v>23078</v>
      </c>
      <c r="GA931" t="s">
        <v>36</v>
      </c>
      <c r="GB931" t="s">
        <v>37</v>
      </c>
      <c r="GC931">
        <v>300000</v>
      </c>
      <c r="GD931">
        <v>1997</v>
      </c>
      <c r="GE931">
        <v>5.5</v>
      </c>
      <c r="HC931" t="s">
        <v>14270</v>
      </c>
      <c r="HD931">
        <v>95</v>
      </c>
      <c r="HE931">
        <v>6739141</v>
      </c>
      <c r="HF931" t="s">
        <v>4532</v>
      </c>
      <c r="HG931" t="s">
        <v>14271</v>
      </c>
      <c r="HH931" t="s">
        <v>36</v>
      </c>
      <c r="HI931" t="s">
        <v>368</v>
      </c>
      <c r="HJ931">
        <v>8000000</v>
      </c>
      <c r="HK931">
        <v>1992</v>
      </c>
      <c r="HL931">
        <v>5.9</v>
      </c>
    </row>
    <row r="932" spans="2:220" x14ac:dyDescent="0.2">
      <c r="B932" t="s">
        <v>13221</v>
      </c>
      <c r="C932">
        <v>105</v>
      </c>
      <c r="D932">
        <v>613556</v>
      </c>
      <c r="E932" t="s">
        <v>10582</v>
      </c>
      <c r="F932" t="s">
        <v>13222</v>
      </c>
      <c r="G932" t="s">
        <v>1944</v>
      </c>
      <c r="H932" t="s">
        <v>12664</v>
      </c>
      <c r="I932">
        <v>15000000</v>
      </c>
      <c r="J932">
        <v>2015</v>
      </c>
      <c r="K932">
        <v>6.4</v>
      </c>
      <c r="AT932" t="s">
        <v>5988</v>
      </c>
      <c r="AU932">
        <v>97</v>
      </c>
      <c r="AV932">
        <v>18535191</v>
      </c>
      <c r="AW932" t="s">
        <v>3488</v>
      </c>
      <c r="AX932" t="s">
        <v>14709</v>
      </c>
      <c r="AY932" t="s">
        <v>36</v>
      </c>
      <c r="AZ932" t="s">
        <v>55</v>
      </c>
      <c r="BA932">
        <v>14000000</v>
      </c>
      <c r="BB932">
        <v>1999</v>
      </c>
      <c r="BC932">
        <v>6.9</v>
      </c>
      <c r="CA932" t="s">
        <v>7074</v>
      </c>
      <c r="CB932">
        <v>188</v>
      </c>
      <c r="CC932">
        <v>22450975</v>
      </c>
      <c r="CD932" t="s">
        <v>7127</v>
      </c>
      <c r="CE932" t="s">
        <v>7128</v>
      </c>
      <c r="CF932" t="s">
        <v>36</v>
      </c>
      <c r="CG932" t="s">
        <v>37</v>
      </c>
      <c r="CH932">
        <v>37000000</v>
      </c>
      <c r="CI932">
        <v>1999</v>
      </c>
      <c r="CJ932">
        <v>8</v>
      </c>
      <c r="FV932" t="s">
        <v>23783</v>
      </c>
      <c r="FW932">
        <v>86</v>
      </c>
      <c r="FX932">
        <v>33598</v>
      </c>
      <c r="FY932" t="s">
        <v>14505</v>
      </c>
      <c r="FZ932" t="s">
        <v>23785</v>
      </c>
      <c r="GA932" t="s">
        <v>36</v>
      </c>
      <c r="GB932" t="s">
        <v>37</v>
      </c>
      <c r="GD932">
        <v>1997</v>
      </c>
      <c r="GE932">
        <v>5.4</v>
      </c>
      <c r="HC932" t="s">
        <v>2244</v>
      </c>
      <c r="HD932">
        <v>114</v>
      </c>
      <c r="HE932">
        <v>6592103</v>
      </c>
      <c r="HF932" t="s">
        <v>3200</v>
      </c>
      <c r="HG932" t="s">
        <v>7710</v>
      </c>
      <c r="HH932" t="s">
        <v>36</v>
      </c>
      <c r="HI932" t="s">
        <v>1463</v>
      </c>
      <c r="HJ932">
        <v>35000000</v>
      </c>
      <c r="HK932">
        <v>2002</v>
      </c>
      <c r="HL932">
        <v>6.3</v>
      </c>
    </row>
    <row r="933" spans="2:220" x14ac:dyDescent="0.2">
      <c r="B933" t="s">
        <v>15296</v>
      </c>
      <c r="C933">
        <v>107</v>
      </c>
      <c r="D933">
        <v>578527</v>
      </c>
      <c r="E933" t="s">
        <v>7647</v>
      </c>
      <c r="F933" t="s">
        <v>15298</v>
      </c>
      <c r="G933" t="s">
        <v>36</v>
      </c>
      <c r="H933" t="s">
        <v>37</v>
      </c>
      <c r="I933">
        <v>10000000</v>
      </c>
      <c r="J933">
        <v>2008</v>
      </c>
      <c r="K933">
        <v>5.7</v>
      </c>
      <c r="AT933" t="s">
        <v>4937</v>
      </c>
      <c r="AU933">
        <v>100</v>
      </c>
      <c r="AV933">
        <v>18488314</v>
      </c>
      <c r="AW933" t="s">
        <v>11306</v>
      </c>
      <c r="AX933" t="s">
        <v>21282</v>
      </c>
      <c r="AY933" t="s">
        <v>36</v>
      </c>
      <c r="AZ933" t="s">
        <v>37</v>
      </c>
      <c r="BA933">
        <v>1200000</v>
      </c>
      <c r="BB933">
        <v>2001</v>
      </c>
      <c r="BC933">
        <v>7.1</v>
      </c>
      <c r="CA933" t="s">
        <v>3514</v>
      </c>
      <c r="CB933">
        <v>108</v>
      </c>
      <c r="CC933">
        <v>22433915</v>
      </c>
      <c r="CD933" t="s">
        <v>1744</v>
      </c>
      <c r="CE933" t="s">
        <v>6698</v>
      </c>
      <c r="CF933" t="s">
        <v>36</v>
      </c>
      <c r="CG933" t="s">
        <v>37</v>
      </c>
      <c r="CH933">
        <v>60000000</v>
      </c>
      <c r="CI933">
        <v>2002</v>
      </c>
      <c r="CJ933">
        <v>6.2</v>
      </c>
      <c r="FV933" t="s">
        <v>485</v>
      </c>
      <c r="FW933">
        <v>112</v>
      </c>
      <c r="FX933">
        <v>32645</v>
      </c>
      <c r="FY933" t="s">
        <v>1744</v>
      </c>
      <c r="FZ933" t="s">
        <v>6678</v>
      </c>
      <c r="GA933" t="s">
        <v>36</v>
      </c>
      <c r="GB933" t="s">
        <v>37</v>
      </c>
      <c r="GC933">
        <v>500000</v>
      </c>
      <c r="GD933">
        <v>1973</v>
      </c>
      <c r="GE933">
        <v>7.4</v>
      </c>
      <c r="HC933" t="s">
        <v>7055</v>
      </c>
      <c r="HD933">
        <v>118</v>
      </c>
      <c r="HE933">
        <v>6482195</v>
      </c>
      <c r="HF933" t="s">
        <v>7057</v>
      </c>
      <c r="HG933" t="s">
        <v>7058</v>
      </c>
      <c r="HH933" t="s">
        <v>36</v>
      </c>
      <c r="HI933" t="s">
        <v>37</v>
      </c>
      <c r="HJ933">
        <v>37000000</v>
      </c>
      <c r="HK933">
        <v>1997</v>
      </c>
      <c r="HL933">
        <v>6.4</v>
      </c>
    </row>
    <row r="934" spans="2:220" x14ac:dyDescent="0.2">
      <c r="B934" t="s">
        <v>17514</v>
      </c>
      <c r="C934">
        <v>128</v>
      </c>
      <c r="D934">
        <v>563699</v>
      </c>
      <c r="E934" t="s">
        <v>17515</v>
      </c>
      <c r="F934" t="s">
        <v>17516</v>
      </c>
      <c r="G934" t="s">
        <v>5609</v>
      </c>
      <c r="H934" t="s">
        <v>5610</v>
      </c>
      <c r="J934">
        <v>2011</v>
      </c>
      <c r="K934">
        <v>6.2</v>
      </c>
      <c r="AT934" t="s">
        <v>11709</v>
      </c>
      <c r="AU934">
        <v>100</v>
      </c>
      <c r="AV934">
        <v>18439082</v>
      </c>
      <c r="AW934" t="s">
        <v>748</v>
      </c>
      <c r="AX934" t="s">
        <v>11710</v>
      </c>
      <c r="AY934" t="s">
        <v>36</v>
      </c>
      <c r="AZ934" t="s">
        <v>37</v>
      </c>
      <c r="BA934">
        <v>18500000</v>
      </c>
      <c r="BB934">
        <v>2009</v>
      </c>
      <c r="BC934">
        <v>6.4</v>
      </c>
      <c r="CA934" t="s">
        <v>2052</v>
      </c>
      <c r="CB934">
        <v>137</v>
      </c>
      <c r="CC934">
        <v>22406362</v>
      </c>
      <c r="CD934" t="s">
        <v>534</v>
      </c>
      <c r="CE934" t="s">
        <v>2054</v>
      </c>
      <c r="CF934" t="s">
        <v>36</v>
      </c>
      <c r="CG934" t="s">
        <v>37</v>
      </c>
      <c r="CH934">
        <v>107000000</v>
      </c>
      <c r="CI934">
        <v>2004</v>
      </c>
      <c r="CJ934">
        <v>6</v>
      </c>
      <c r="FV934" t="s">
        <v>22097</v>
      </c>
      <c r="FW934">
        <v>100</v>
      </c>
      <c r="FX934">
        <v>31937</v>
      </c>
      <c r="FY934" t="s">
        <v>22634</v>
      </c>
      <c r="FZ934" t="s">
        <v>22635</v>
      </c>
      <c r="GA934" t="s">
        <v>36</v>
      </c>
      <c r="GB934" t="s">
        <v>37</v>
      </c>
      <c r="GC934">
        <v>500000</v>
      </c>
      <c r="GD934">
        <v>2007</v>
      </c>
      <c r="GE934">
        <v>5.7</v>
      </c>
      <c r="HC934" t="s">
        <v>8818</v>
      </c>
      <c r="HD934">
        <v>94</v>
      </c>
      <c r="HE934">
        <v>6301131</v>
      </c>
      <c r="HF934" t="s">
        <v>2617</v>
      </c>
      <c r="HG934" t="s">
        <v>8820</v>
      </c>
      <c r="HH934" t="s">
        <v>36</v>
      </c>
      <c r="HI934" t="s">
        <v>37</v>
      </c>
      <c r="HJ934">
        <v>29000000</v>
      </c>
      <c r="HK934">
        <v>2005</v>
      </c>
      <c r="HL934">
        <v>7.1</v>
      </c>
    </row>
    <row r="935" spans="2:220" x14ac:dyDescent="0.2">
      <c r="B935" t="s">
        <v>123</v>
      </c>
      <c r="C935">
        <v>129</v>
      </c>
      <c r="D935">
        <v>537580</v>
      </c>
      <c r="E935" t="s">
        <v>639</v>
      </c>
      <c r="F935" t="s">
        <v>8721</v>
      </c>
      <c r="G935" t="s">
        <v>36</v>
      </c>
      <c r="H935" t="s">
        <v>37</v>
      </c>
      <c r="I935">
        <v>30000000</v>
      </c>
      <c r="J935">
        <v>2011</v>
      </c>
      <c r="K935">
        <v>6.8</v>
      </c>
      <c r="AT935" t="s">
        <v>4097</v>
      </c>
      <c r="AU935">
        <v>91</v>
      </c>
      <c r="AV935">
        <v>18438149</v>
      </c>
      <c r="AW935" t="s">
        <v>6837</v>
      </c>
      <c r="AX935" t="s">
        <v>6838</v>
      </c>
      <c r="AY935" t="s">
        <v>36</v>
      </c>
      <c r="AZ935" t="s">
        <v>37</v>
      </c>
      <c r="BA935">
        <v>40000000</v>
      </c>
      <c r="BB935">
        <v>2012</v>
      </c>
      <c r="BC935">
        <v>5.9</v>
      </c>
      <c r="CA935" t="s">
        <v>2052</v>
      </c>
      <c r="CB935">
        <v>137</v>
      </c>
      <c r="CC935">
        <v>22406362</v>
      </c>
      <c r="CD935" t="s">
        <v>534</v>
      </c>
      <c r="CE935" t="s">
        <v>2054</v>
      </c>
      <c r="CF935" t="s">
        <v>36</v>
      </c>
      <c r="CG935" t="s">
        <v>37</v>
      </c>
      <c r="CH935">
        <v>107000000</v>
      </c>
      <c r="CI935">
        <v>2004</v>
      </c>
      <c r="CJ935">
        <v>6</v>
      </c>
      <c r="FV935" t="s">
        <v>20861</v>
      </c>
      <c r="FW935">
        <v>123</v>
      </c>
      <c r="FX935">
        <v>26893</v>
      </c>
      <c r="FY935" t="s">
        <v>6661</v>
      </c>
      <c r="FZ935" t="s">
        <v>20863</v>
      </c>
      <c r="GA935" t="s">
        <v>1462</v>
      </c>
      <c r="GB935" t="s">
        <v>1463</v>
      </c>
      <c r="GC935">
        <v>1600000</v>
      </c>
      <c r="GD935">
        <v>1969</v>
      </c>
      <c r="GE935">
        <v>7.2</v>
      </c>
      <c r="HC935" t="s">
        <v>5162</v>
      </c>
      <c r="HD935">
        <v>102</v>
      </c>
      <c r="HE935">
        <v>6114237</v>
      </c>
      <c r="HF935" t="s">
        <v>4176</v>
      </c>
      <c r="HG935" t="s">
        <v>6817</v>
      </c>
      <c r="HH935" t="s">
        <v>36</v>
      </c>
      <c r="HI935" t="s">
        <v>37</v>
      </c>
      <c r="HJ935">
        <v>40000000</v>
      </c>
      <c r="HK935">
        <v>2001</v>
      </c>
      <c r="HL935">
        <v>6.2</v>
      </c>
    </row>
    <row r="936" spans="2:220" x14ac:dyDescent="0.2">
      <c r="B936" t="s">
        <v>11092</v>
      </c>
      <c r="C936">
        <v>85</v>
      </c>
      <c r="D936">
        <v>488872</v>
      </c>
      <c r="E936" t="s">
        <v>6950</v>
      </c>
      <c r="F936" t="s">
        <v>15302</v>
      </c>
      <c r="G936" t="s">
        <v>7239</v>
      </c>
      <c r="H936" t="s">
        <v>3857</v>
      </c>
      <c r="I936">
        <v>10000000</v>
      </c>
      <c r="J936">
        <v>2001</v>
      </c>
      <c r="K936">
        <v>7.3</v>
      </c>
      <c r="AT936" t="s">
        <v>14596</v>
      </c>
      <c r="AU936">
        <v>98</v>
      </c>
      <c r="AV936">
        <v>18381787</v>
      </c>
      <c r="AW936" t="s">
        <v>3528</v>
      </c>
      <c r="AX936" t="s">
        <v>14598</v>
      </c>
      <c r="AY936" t="s">
        <v>36</v>
      </c>
      <c r="AZ936" t="s">
        <v>55</v>
      </c>
      <c r="BA936">
        <v>11000000</v>
      </c>
      <c r="BB936">
        <v>2012</v>
      </c>
      <c r="BC936">
        <v>6.8</v>
      </c>
      <c r="CA936" t="s">
        <v>848</v>
      </c>
      <c r="CB936">
        <v>122</v>
      </c>
      <c r="CC936">
        <v>22362500</v>
      </c>
      <c r="CD936" t="s">
        <v>658</v>
      </c>
      <c r="CE936" t="s">
        <v>4387</v>
      </c>
      <c r="CF936" t="s">
        <v>36</v>
      </c>
      <c r="CG936" t="s">
        <v>37</v>
      </c>
      <c r="CH936">
        <v>55000000</v>
      </c>
      <c r="CI936">
        <v>1999</v>
      </c>
      <c r="CJ936">
        <v>6.1</v>
      </c>
      <c r="FV936" t="s">
        <v>16242</v>
      </c>
      <c r="FW936">
        <v>102</v>
      </c>
      <c r="FX936">
        <v>23106</v>
      </c>
      <c r="FY936" t="s">
        <v>2295</v>
      </c>
      <c r="FZ936" t="s">
        <v>16244</v>
      </c>
      <c r="GA936" t="s">
        <v>36</v>
      </c>
      <c r="GB936" t="s">
        <v>7088</v>
      </c>
      <c r="GC936">
        <v>50000000</v>
      </c>
      <c r="GD936">
        <v>2004</v>
      </c>
      <c r="GE936">
        <v>6.6</v>
      </c>
      <c r="HC936" t="s">
        <v>884</v>
      </c>
      <c r="HD936">
        <v>119</v>
      </c>
      <c r="HE936">
        <v>6047856</v>
      </c>
      <c r="HF936" t="s">
        <v>15686</v>
      </c>
      <c r="HG936" t="s">
        <v>15687</v>
      </c>
      <c r="HH936" t="s">
        <v>36</v>
      </c>
      <c r="HI936" t="s">
        <v>37</v>
      </c>
      <c r="HJ936">
        <v>8500000</v>
      </c>
      <c r="HK936">
        <v>2000</v>
      </c>
      <c r="HL936">
        <v>6.7</v>
      </c>
    </row>
    <row r="937" spans="2:220" x14ac:dyDescent="0.2">
      <c r="B937" t="s">
        <v>8694</v>
      </c>
      <c r="C937">
        <v>87</v>
      </c>
      <c r="D937">
        <v>480314</v>
      </c>
      <c r="E937" t="s">
        <v>7426</v>
      </c>
      <c r="F937" t="s">
        <v>8696</v>
      </c>
      <c r="G937" t="s">
        <v>36</v>
      </c>
      <c r="H937" t="s">
        <v>37</v>
      </c>
      <c r="I937">
        <v>21000000</v>
      </c>
      <c r="J937">
        <v>2006</v>
      </c>
      <c r="K937">
        <v>4.8</v>
      </c>
      <c r="AT937" t="s">
        <v>843</v>
      </c>
      <c r="AU937">
        <v>97</v>
      </c>
      <c r="AV937">
        <v>18318000</v>
      </c>
      <c r="AW937" t="s">
        <v>2863</v>
      </c>
      <c r="AX937" t="s">
        <v>2864</v>
      </c>
      <c r="AY937" t="s">
        <v>36</v>
      </c>
      <c r="AZ937" t="s">
        <v>368</v>
      </c>
      <c r="BA937">
        <v>80000000</v>
      </c>
      <c r="BB937">
        <v>1998</v>
      </c>
      <c r="BC937">
        <v>5.8</v>
      </c>
      <c r="CA937" t="s">
        <v>6702</v>
      </c>
      <c r="CB937">
        <v>128</v>
      </c>
      <c r="CC937">
        <v>22326247</v>
      </c>
      <c r="CD937" t="s">
        <v>6703</v>
      </c>
      <c r="CE937" t="s">
        <v>6704</v>
      </c>
      <c r="CF937" t="s">
        <v>36</v>
      </c>
      <c r="CG937" t="s">
        <v>37</v>
      </c>
      <c r="CH937">
        <v>60000000</v>
      </c>
      <c r="CI937">
        <v>1999</v>
      </c>
      <c r="CJ937">
        <v>5.9</v>
      </c>
      <c r="FV937" t="s">
        <v>12575</v>
      </c>
      <c r="FW937">
        <v>92</v>
      </c>
      <c r="FX937">
        <v>23091</v>
      </c>
      <c r="FY937" t="s">
        <v>2822</v>
      </c>
      <c r="FZ937" t="s">
        <v>12577</v>
      </c>
      <c r="GA937" t="s">
        <v>36</v>
      </c>
      <c r="GB937" t="s">
        <v>55</v>
      </c>
      <c r="GC937">
        <v>15000000</v>
      </c>
      <c r="GD937">
        <v>2008</v>
      </c>
      <c r="GE937">
        <v>6.2</v>
      </c>
      <c r="HC937" t="s">
        <v>10462</v>
      </c>
      <c r="HD937">
        <v>104</v>
      </c>
      <c r="HE937">
        <v>5974653</v>
      </c>
      <c r="HF937" t="s">
        <v>3005</v>
      </c>
      <c r="HG937" t="s">
        <v>10463</v>
      </c>
      <c r="HH937" t="s">
        <v>36</v>
      </c>
      <c r="HI937" t="s">
        <v>37</v>
      </c>
      <c r="HJ937">
        <v>22000000</v>
      </c>
      <c r="HK937">
        <v>2001</v>
      </c>
      <c r="HL937">
        <v>4.0999999999999996</v>
      </c>
    </row>
    <row r="938" spans="2:220" x14ac:dyDescent="0.2">
      <c r="B938" t="s">
        <v>10451</v>
      </c>
      <c r="C938">
        <v>184</v>
      </c>
      <c r="D938">
        <v>476270</v>
      </c>
      <c r="E938" t="s">
        <v>3092</v>
      </c>
      <c r="F938" t="s">
        <v>11546</v>
      </c>
      <c r="G938" t="s">
        <v>8729</v>
      </c>
      <c r="H938" t="s">
        <v>765</v>
      </c>
      <c r="I938">
        <v>20000000</v>
      </c>
      <c r="J938">
        <v>2008</v>
      </c>
      <c r="K938">
        <v>7.4</v>
      </c>
      <c r="AT938" t="s">
        <v>6571</v>
      </c>
      <c r="AU938">
        <v>120</v>
      </c>
      <c r="AV938">
        <v>18317151</v>
      </c>
      <c r="AW938" t="s">
        <v>2938</v>
      </c>
      <c r="AX938" t="s">
        <v>7630</v>
      </c>
      <c r="AY938" t="s">
        <v>36</v>
      </c>
      <c r="AZ938" t="s">
        <v>37</v>
      </c>
      <c r="BA938">
        <v>35000000</v>
      </c>
      <c r="BB938">
        <v>2007</v>
      </c>
      <c r="BC938">
        <v>6.7</v>
      </c>
      <c r="CA938" t="s">
        <v>1798</v>
      </c>
      <c r="CB938">
        <v>81</v>
      </c>
      <c r="CC938">
        <v>22245861</v>
      </c>
      <c r="CD938" t="s">
        <v>703</v>
      </c>
      <c r="CE938" t="s">
        <v>11693</v>
      </c>
      <c r="CF938" t="s">
        <v>36</v>
      </c>
      <c r="CG938" t="s">
        <v>37</v>
      </c>
      <c r="CH938">
        <v>19000000</v>
      </c>
      <c r="CI938">
        <v>2002</v>
      </c>
      <c r="CJ938">
        <v>7.7</v>
      </c>
      <c r="FV938" t="s">
        <v>4361</v>
      </c>
      <c r="FW938">
        <v>118</v>
      </c>
      <c r="FX938">
        <v>22451</v>
      </c>
      <c r="FY938" t="s">
        <v>4363</v>
      </c>
      <c r="FZ938" t="s">
        <v>4364</v>
      </c>
      <c r="GA938" t="s">
        <v>36</v>
      </c>
      <c r="GB938" t="s">
        <v>37</v>
      </c>
      <c r="GC938">
        <v>60000000</v>
      </c>
      <c r="GD938">
        <v>2014</v>
      </c>
      <c r="GE938">
        <v>6.2</v>
      </c>
      <c r="HC938" t="s">
        <v>77</v>
      </c>
      <c r="HD938">
        <v>37</v>
      </c>
      <c r="HE938">
        <v>5923044</v>
      </c>
      <c r="HF938" t="s">
        <v>14826</v>
      </c>
      <c r="HG938" t="s">
        <v>18949</v>
      </c>
      <c r="HH938" t="s">
        <v>36</v>
      </c>
      <c r="HI938" t="s">
        <v>37</v>
      </c>
      <c r="HJ938">
        <v>3600000</v>
      </c>
      <c r="HK938">
        <v>1987</v>
      </c>
      <c r="HL938">
        <v>7.8</v>
      </c>
    </row>
    <row r="939" spans="2:220" x14ac:dyDescent="0.2">
      <c r="B939" t="s">
        <v>15740</v>
      </c>
      <c r="C939">
        <v>300</v>
      </c>
      <c r="D939">
        <v>454255</v>
      </c>
      <c r="E939" t="s">
        <v>13241</v>
      </c>
      <c r="F939" t="s">
        <v>15742</v>
      </c>
      <c r="G939" t="s">
        <v>13244</v>
      </c>
      <c r="H939" t="s">
        <v>13245</v>
      </c>
      <c r="I939">
        <v>400000000</v>
      </c>
      <c r="J939">
        <v>2001</v>
      </c>
      <c r="K939">
        <v>6.6</v>
      </c>
      <c r="AT939" t="s">
        <v>3583</v>
      </c>
      <c r="AU939">
        <v>106</v>
      </c>
      <c r="AV939">
        <v>18298649</v>
      </c>
      <c r="AW939" t="s">
        <v>8585</v>
      </c>
      <c r="AX939" t="s">
        <v>8586</v>
      </c>
      <c r="AY939" t="s">
        <v>36</v>
      </c>
      <c r="AZ939" t="s">
        <v>37</v>
      </c>
      <c r="BA939">
        <v>30000000</v>
      </c>
      <c r="BB939">
        <v>2011</v>
      </c>
      <c r="BC939">
        <v>6.4</v>
      </c>
      <c r="CA939" t="s">
        <v>13076</v>
      </c>
      <c r="CB939">
        <v>116</v>
      </c>
      <c r="CC939">
        <v>22201636</v>
      </c>
      <c r="CD939" t="s">
        <v>19660</v>
      </c>
      <c r="CE939" t="s">
        <v>19661</v>
      </c>
      <c r="CF939" t="s">
        <v>36</v>
      </c>
      <c r="CG939" t="s">
        <v>37</v>
      </c>
      <c r="CH939">
        <v>8000000</v>
      </c>
      <c r="CI939">
        <v>2005</v>
      </c>
      <c r="CJ939">
        <v>7.4</v>
      </c>
      <c r="FV939" t="s">
        <v>13275</v>
      </c>
      <c r="FW939">
        <v>93</v>
      </c>
      <c r="FX939">
        <v>20380</v>
      </c>
      <c r="FY939" t="s">
        <v>158</v>
      </c>
      <c r="FZ939" t="s">
        <v>13278</v>
      </c>
      <c r="GA939" t="s">
        <v>36</v>
      </c>
      <c r="GB939" t="s">
        <v>37</v>
      </c>
      <c r="GC939">
        <v>15000000</v>
      </c>
      <c r="GD939">
        <v>2007</v>
      </c>
      <c r="GE939">
        <v>5.9</v>
      </c>
      <c r="HC939" t="s">
        <v>13801</v>
      </c>
      <c r="HD939">
        <v>99</v>
      </c>
      <c r="HE939">
        <v>5871603</v>
      </c>
      <c r="HF939" t="s">
        <v>980</v>
      </c>
      <c r="HG939" t="s">
        <v>13802</v>
      </c>
      <c r="HH939" t="s">
        <v>36</v>
      </c>
      <c r="HI939" t="s">
        <v>37</v>
      </c>
      <c r="HJ939">
        <v>13000000</v>
      </c>
      <c r="HK939">
        <v>1999</v>
      </c>
      <c r="HL939">
        <v>6</v>
      </c>
    </row>
    <row r="940" spans="2:220" x14ac:dyDescent="0.2">
      <c r="B940" t="s">
        <v>11439</v>
      </c>
      <c r="C940">
        <v>124</v>
      </c>
      <c r="D940">
        <v>439162</v>
      </c>
      <c r="E940" t="s">
        <v>16255</v>
      </c>
      <c r="F940" t="s">
        <v>16256</v>
      </c>
      <c r="G940" t="s">
        <v>674</v>
      </c>
      <c r="H940" t="s">
        <v>675</v>
      </c>
      <c r="I940">
        <v>1100000000</v>
      </c>
      <c r="J940">
        <v>1988</v>
      </c>
      <c r="K940">
        <v>8.1</v>
      </c>
      <c r="AT940" t="s">
        <v>1360</v>
      </c>
      <c r="AU940">
        <v>114</v>
      </c>
      <c r="AV940">
        <v>18252684</v>
      </c>
      <c r="AW940" t="s">
        <v>428</v>
      </c>
      <c r="AX940" t="s">
        <v>11060</v>
      </c>
      <c r="AY940" t="s">
        <v>36</v>
      </c>
      <c r="AZ940" t="s">
        <v>37</v>
      </c>
      <c r="BA940">
        <v>30000000</v>
      </c>
      <c r="BB940">
        <v>1998</v>
      </c>
      <c r="BC940">
        <v>6.9</v>
      </c>
      <c r="CA940" t="s">
        <v>9733</v>
      </c>
      <c r="CB940">
        <v>97</v>
      </c>
      <c r="CC940">
        <v>22200000</v>
      </c>
      <c r="CD940" t="s">
        <v>42</v>
      </c>
      <c r="CE940" t="s">
        <v>9734</v>
      </c>
      <c r="CF940" t="s">
        <v>36</v>
      </c>
      <c r="CG940" t="s">
        <v>37</v>
      </c>
      <c r="CH940">
        <v>25000000</v>
      </c>
      <c r="CI940">
        <v>1994</v>
      </c>
      <c r="CJ940">
        <v>6.8</v>
      </c>
      <c r="FV940" t="s">
        <v>18007</v>
      </c>
      <c r="FW940">
        <v>103</v>
      </c>
      <c r="FX940">
        <v>16066</v>
      </c>
      <c r="FY940" t="s">
        <v>5623</v>
      </c>
      <c r="FZ940" t="s">
        <v>18008</v>
      </c>
      <c r="GA940" t="s">
        <v>36</v>
      </c>
      <c r="GB940" t="s">
        <v>765</v>
      </c>
      <c r="GC940">
        <v>5000000</v>
      </c>
      <c r="GD940">
        <v>2004</v>
      </c>
      <c r="GE940">
        <v>3.3</v>
      </c>
      <c r="HC940" t="s">
        <v>3514</v>
      </c>
      <c r="HD940">
        <v>116</v>
      </c>
      <c r="HE940">
        <v>5851188</v>
      </c>
      <c r="HF940" t="s">
        <v>3516</v>
      </c>
      <c r="HG940" t="s">
        <v>3517</v>
      </c>
      <c r="HH940" t="s">
        <v>36</v>
      </c>
      <c r="HI940" t="s">
        <v>55</v>
      </c>
      <c r="HJ940">
        <v>70000000</v>
      </c>
      <c r="HK940">
        <v>2006</v>
      </c>
      <c r="HL940">
        <v>4.2</v>
      </c>
    </row>
    <row r="941" spans="2:220" x14ac:dyDescent="0.2">
      <c r="B941" t="s">
        <v>11439</v>
      </c>
      <c r="C941">
        <v>103</v>
      </c>
      <c r="D941">
        <v>410388</v>
      </c>
      <c r="E941" t="s">
        <v>7244</v>
      </c>
      <c r="F941" t="s">
        <v>11441</v>
      </c>
      <c r="G941" t="s">
        <v>674</v>
      </c>
      <c r="H941" t="s">
        <v>675</v>
      </c>
      <c r="I941">
        <v>2127519898</v>
      </c>
      <c r="J941">
        <v>2004</v>
      </c>
      <c r="K941">
        <v>6.9</v>
      </c>
      <c r="AT941" t="s">
        <v>13670</v>
      </c>
      <c r="AU941">
        <v>88</v>
      </c>
      <c r="AV941">
        <v>18225165</v>
      </c>
      <c r="AW941" t="s">
        <v>2640</v>
      </c>
      <c r="AX941" t="s">
        <v>15647</v>
      </c>
      <c r="AY941" t="s">
        <v>36</v>
      </c>
      <c r="AZ941" t="s">
        <v>37</v>
      </c>
      <c r="BA941">
        <v>9000000</v>
      </c>
      <c r="BB941">
        <v>2004</v>
      </c>
      <c r="BC941">
        <v>7.1</v>
      </c>
      <c r="CA941" t="s">
        <v>12234</v>
      </c>
      <c r="CB941">
        <v>94</v>
      </c>
      <c r="CC941">
        <v>22189039</v>
      </c>
      <c r="CD941" t="s">
        <v>2452</v>
      </c>
      <c r="CE941" t="s">
        <v>12917</v>
      </c>
      <c r="CF941" t="s">
        <v>36</v>
      </c>
      <c r="CG941" t="s">
        <v>37</v>
      </c>
      <c r="CH941">
        <v>15000000</v>
      </c>
      <c r="CI941">
        <v>1993</v>
      </c>
      <c r="CJ941">
        <v>5.5</v>
      </c>
      <c r="FV941" t="s">
        <v>10616</v>
      </c>
      <c r="FW941">
        <v>102</v>
      </c>
      <c r="FX941">
        <v>15593</v>
      </c>
      <c r="FY941" t="s">
        <v>10617</v>
      </c>
      <c r="FZ941" t="s">
        <v>10618</v>
      </c>
      <c r="GA941" t="s">
        <v>36</v>
      </c>
      <c r="GB941" t="s">
        <v>37</v>
      </c>
      <c r="GC941">
        <v>21000000</v>
      </c>
      <c r="GD941">
        <v>1999</v>
      </c>
      <c r="GE941">
        <v>5.8</v>
      </c>
      <c r="HC941" t="s">
        <v>6044</v>
      </c>
      <c r="HD941">
        <v>110</v>
      </c>
      <c r="HE941">
        <v>5773519</v>
      </c>
      <c r="HF941" t="s">
        <v>102</v>
      </c>
      <c r="HG941" t="s">
        <v>6045</v>
      </c>
      <c r="HH941" t="s">
        <v>36</v>
      </c>
      <c r="HI941" t="s">
        <v>37</v>
      </c>
      <c r="HJ941">
        <v>40000000</v>
      </c>
      <c r="HK941">
        <v>2015</v>
      </c>
      <c r="HL941">
        <v>6</v>
      </c>
    </row>
    <row r="942" spans="2:220" x14ac:dyDescent="0.2">
      <c r="B942" t="s">
        <v>17362</v>
      </c>
      <c r="C942">
        <v>141</v>
      </c>
      <c r="D942">
        <v>352684</v>
      </c>
      <c r="E942" t="s">
        <v>17364</v>
      </c>
      <c r="F942" t="s">
        <v>17365</v>
      </c>
      <c r="G942" t="s">
        <v>5609</v>
      </c>
      <c r="H942" t="s">
        <v>5610</v>
      </c>
      <c r="J942">
        <v>2012</v>
      </c>
      <c r="K942">
        <v>4.3</v>
      </c>
      <c r="AT942" t="s">
        <v>1742</v>
      </c>
      <c r="AU942">
        <v>107</v>
      </c>
      <c r="AV942">
        <v>18004225</v>
      </c>
      <c r="AW942" t="s">
        <v>4797</v>
      </c>
      <c r="AX942" t="s">
        <v>13834</v>
      </c>
      <c r="AY942" t="s">
        <v>36</v>
      </c>
      <c r="AZ942" t="s">
        <v>37</v>
      </c>
      <c r="BA942">
        <v>13000000</v>
      </c>
      <c r="BB942">
        <v>2013</v>
      </c>
      <c r="BC942">
        <v>5.7</v>
      </c>
      <c r="CA942" t="s">
        <v>6618</v>
      </c>
      <c r="CB942">
        <v>110</v>
      </c>
      <c r="CC942">
        <v>21994911</v>
      </c>
      <c r="CD942" t="s">
        <v>403</v>
      </c>
      <c r="CE942" t="s">
        <v>17621</v>
      </c>
      <c r="CF942" t="s">
        <v>36</v>
      </c>
      <c r="CG942" t="s">
        <v>55</v>
      </c>
      <c r="CH942">
        <v>5000000</v>
      </c>
      <c r="CI942">
        <v>2000</v>
      </c>
      <c r="CJ942">
        <v>7.7</v>
      </c>
      <c r="FV942" t="s">
        <v>23474</v>
      </c>
      <c r="FW942">
        <v>86</v>
      </c>
      <c r="FX942">
        <v>15542</v>
      </c>
      <c r="FY942" t="s">
        <v>233</v>
      </c>
      <c r="FZ942" t="s">
        <v>23475</v>
      </c>
      <c r="GA942" t="s">
        <v>36</v>
      </c>
      <c r="GB942" t="s">
        <v>37</v>
      </c>
      <c r="GD942">
        <v>2008</v>
      </c>
      <c r="GE942">
        <v>6.5</v>
      </c>
      <c r="HC942" t="s">
        <v>6044</v>
      </c>
      <c r="HD942">
        <v>110</v>
      </c>
      <c r="HE942">
        <v>5773519</v>
      </c>
      <c r="HF942" t="s">
        <v>102</v>
      </c>
      <c r="HG942" t="s">
        <v>6045</v>
      </c>
      <c r="HH942" t="s">
        <v>36</v>
      </c>
      <c r="HI942" t="s">
        <v>37</v>
      </c>
      <c r="HJ942">
        <v>40000000</v>
      </c>
      <c r="HK942">
        <v>2015</v>
      </c>
      <c r="HL942">
        <v>6</v>
      </c>
    </row>
    <row r="943" spans="2:220" x14ac:dyDescent="0.2">
      <c r="B943" t="s">
        <v>526</v>
      </c>
      <c r="C943">
        <v>107</v>
      </c>
      <c r="D943">
        <v>305070</v>
      </c>
      <c r="E943" t="s">
        <v>11455</v>
      </c>
      <c r="F943" t="s">
        <v>11456</v>
      </c>
      <c r="G943" t="s">
        <v>36</v>
      </c>
      <c r="H943" t="s">
        <v>37</v>
      </c>
      <c r="I943">
        <v>20000000</v>
      </c>
      <c r="J943">
        <v>1994</v>
      </c>
      <c r="K943">
        <v>6.4</v>
      </c>
      <c r="AT943" t="s">
        <v>5865</v>
      </c>
      <c r="AU943">
        <v>90</v>
      </c>
      <c r="AV943">
        <v>17848322</v>
      </c>
      <c r="AW943" t="s">
        <v>3221</v>
      </c>
      <c r="AX943" t="s">
        <v>7981</v>
      </c>
      <c r="AY943" t="s">
        <v>36</v>
      </c>
      <c r="AZ943" t="s">
        <v>7985</v>
      </c>
      <c r="BA943">
        <v>28000000</v>
      </c>
      <c r="BB943">
        <v>2004</v>
      </c>
      <c r="BC943">
        <v>5.9</v>
      </c>
      <c r="CA943" t="s">
        <v>9719</v>
      </c>
      <c r="CB943">
        <v>107</v>
      </c>
      <c r="CC943">
        <v>21835784</v>
      </c>
      <c r="CD943" t="s">
        <v>7260</v>
      </c>
      <c r="CE943" t="s">
        <v>9721</v>
      </c>
      <c r="CF943" t="s">
        <v>36</v>
      </c>
      <c r="CG943" t="s">
        <v>37</v>
      </c>
      <c r="CH943">
        <v>30000000</v>
      </c>
      <c r="CI943">
        <v>2005</v>
      </c>
      <c r="CJ943">
        <v>6.6</v>
      </c>
      <c r="FV943" t="s">
        <v>20437</v>
      </c>
      <c r="FW943">
        <v>92</v>
      </c>
      <c r="FX943">
        <v>12667</v>
      </c>
      <c r="FY943" t="s">
        <v>333</v>
      </c>
      <c r="FZ943" t="s">
        <v>20438</v>
      </c>
      <c r="GA943" t="s">
        <v>36</v>
      </c>
      <c r="GB943" t="s">
        <v>55</v>
      </c>
      <c r="GC943">
        <v>14000</v>
      </c>
      <c r="GD943">
        <v>2005</v>
      </c>
      <c r="GE943">
        <v>6.6</v>
      </c>
      <c r="HC943" t="s">
        <v>6044</v>
      </c>
      <c r="HD943">
        <v>110</v>
      </c>
      <c r="HE943">
        <v>5773519</v>
      </c>
      <c r="HF943" t="s">
        <v>102</v>
      </c>
      <c r="HG943" t="s">
        <v>6045</v>
      </c>
      <c r="HH943" t="s">
        <v>36</v>
      </c>
      <c r="HI943" t="s">
        <v>37</v>
      </c>
      <c r="HJ943">
        <v>40000000</v>
      </c>
      <c r="HK943">
        <v>2015</v>
      </c>
      <c r="HL943">
        <v>6</v>
      </c>
    </row>
    <row r="944" spans="2:220" x14ac:dyDescent="0.2">
      <c r="B944" t="s">
        <v>14460</v>
      </c>
      <c r="C944">
        <v>202</v>
      </c>
      <c r="D944">
        <v>269061</v>
      </c>
      <c r="E944" t="s">
        <v>22605</v>
      </c>
      <c r="F944" t="s">
        <v>22606</v>
      </c>
      <c r="G944" t="s">
        <v>674</v>
      </c>
      <c r="H944" t="s">
        <v>675</v>
      </c>
      <c r="I944">
        <v>2000000</v>
      </c>
      <c r="J944">
        <v>1954</v>
      </c>
      <c r="K944">
        <v>8.6999999999999993</v>
      </c>
      <c r="AT944" t="s">
        <v>5909</v>
      </c>
      <c r="AU944">
        <v>91</v>
      </c>
      <c r="AV944">
        <v>17843379</v>
      </c>
      <c r="AW944" t="s">
        <v>1826</v>
      </c>
      <c r="AX944" t="s">
        <v>16061</v>
      </c>
      <c r="AY944" t="s">
        <v>36</v>
      </c>
      <c r="AZ944" t="s">
        <v>37</v>
      </c>
      <c r="BA944">
        <v>8000000</v>
      </c>
      <c r="BB944">
        <v>1999</v>
      </c>
      <c r="BC944">
        <v>5.7</v>
      </c>
      <c r="CA944" t="s">
        <v>8502</v>
      </c>
      <c r="CB944">
        <v>104</v>
      </c>
      <c r="CC944">
        <v>21800302</v>
      </c>
      <c r="CD944" t="s">
        <v>802</v>
      </c>
      <c r="CE944" t="s">
        <v>8503</v>
      </c>
      <c r="CF944" t="s">
        <v>36</v>
      </c>
      <c r="CG944" t="s">
        <v>37</v>
      </c>
      <c r="CH944">
        <v>30000000</v>
      </c>
      <c r="CI944">
        <v>2004</v>
      </c>
      <c r="CJ944">
        <v>5.5</v>
      </c>
      <c r="FV944" t="s">
        <v>11651</v>
      </c>
      <c r="FW944">
        <v>100</v>
      </c>
      <c r="FX944">
        <v>12561</v>
      </c>
      <c r="FY944" t="s">
        <v>1541</v>
      </c>
      <c r="FZ944" t="s">
        <v>11652</v>
      </c>
      <c r="GA944" t="s">
        <v>36</v>
      </c>
      <c r="GB944" t="s">
        <v>37</v>
      </c>
      <c r="GC944">
        <v>19000000</v>
      </c>
      <c r="GD944">
        <v>2010</v>
      </c>
      <c r="GE944">
        <v>6.4</v>
      </c>
      <c r="HC944" t="s">
        <v>11359</v>
      </c>
      <c r="HD944">
        <v>125</v>
      </c>
      <c r="HE944">
        <v>5749134</v>
      </c>
      <c r="HF944" t="s">
        <v>2036</v>
      </c>
      <c r="HG944" t="s">
        <v>11360</v>
      </c>
      <c r="HH944" t="s">
        <v>36</v>
      </c>
      <c r="HI944" t="s">
        <v>37</v>
      </c>
      <c r="HJ944">
        <v>20000000</v>
      </c>
      <c r="HK944">
        <v>2014</v>
      </c>
      <c r="HL944">
        <v>7</v>
      </c>
    </row>
    <row r="945" spans="2:220" x14ac:dyDescent="0.2">
      <c r="B945" t="s">
        <v>12058</v>
      </c>
      <c r="C945">
        <v>121</v>
      </c>
      <c r="D945">
        <v>229311</v>
      </c>
      <c r="E945" t="s">
        <v>4830</v>
      </c>
      <c r="F945" t="s">
        <v>12060</v>
      </c>
      <c r="G945" t="s">
        <v>36</v>
      </c>
      <c r="H945" t="s">
        <v>3569</v>
      </c>
      <c r="I945">
        <v>11350000</v>
      </c>
      <c r="J945">
        <v>1999</v>
      </c>
      <c r="K945">
        <v>6.2</v>
      </c>
      <c r="AT945" t="s">
        <v>2540</v>
      </c>
      <c r="AU945">
        <v>108</v>
      </c>
      <c r="AV945">
        <v>17803796</v>
      </c>
      <c r="AW945" t="s">
        <v>1949</v>
      </c>
      <c r="AX945" t="s">
        <v>11071</v>
      </c>
      <c r="AY945" t="s">
        <v>36</v>
      </c>
      <c r="AZ945" t="s">
        <v>37</v>
      </c>
      <c r="BA945">
        <v>20000000</v>
      </c>
      <c r="BB945">
        <v>2006</v>
      </c>
      <c r="BC945">
        <v>5.9</v>
      </c>
      <c r="CA945" t="s">
        <v>11997</v>
      </c>
      <c r="CB945">
        <v>130</v>
      </c>
      <c r="CC945">
        <v>21589307</v>
      </c>
      <c r="CD945" t="s">
        <v>658</v>
      </c>
      <c r="CE945" t="s">
        <v>15017</v>
      </c>
      <c r="CF945" t="s">
        <v>36</v>
      </c>
      <c r="CG945" t="s">
        <v>37</v>
      </c>
      <c r="CH945">
        <v>10000000</v>
      </c>
      <c r="CI945">
        <v>2012</v>
      </c>
      <c r="CJ945">
        <v>7.4</v>
      </c>
      <c r="FV945" t="s">
        <v>23072</v>
      </c>
      <c r="FW945">
        <v>95</v>
      </c>
      <c r="FX945">
        <v>12438</v>
      </c>
      <c r="FY945" t="s">
        <v>8385</v>
      </c>
      <c r="FZ945" t="s">
        <v>23073</v>
      </c>
      <c r="GA945" t="s">
        <v>36</v>
      </c>
      <c r="GB945" t="s">
        <v>37</v>
      </c>
      <c r="GC945">
        <v>160000</v>
      </c>
      <c r="GD945">
        <v>1964</v>
      </c>
      <c r="GE945">
        <v>8.1</v>
      </c>
      <c r="HC945" t="s">
        <v>5401</v>
      </c>
      <c r="HD945">
        <v>99</v>
      </c>
      <c r="HE945">
        <v>5702083</v>
      </c>
      <c r="HF945" t="s">
        <v>456</v>
      </c>
      <c r="HG945" t="s">
        <v>11334</v>
      </c>
      <c r="HH945" t="s">
        <v>36</v>
      </c>
      <c r="HI945" t="s">
        <v>55</v>
      </c>
      <c r="HJ945">
        <v>15000000</v>
      </c>
      <c r="HK945">
        <v>2011</v>
      </c>
      <c r="HL945">
        <v>6.5</v>
      </c>
    </row>
    <row r="946" spans="2:220" x14ac:dyDescent="0.2">
      <c r="B946" t="s">
        <v>15338</v>
      </c>
      <c r="C946">
        <v>86</v>
      </c>
      <c r="D946">
        <v>226792</v>
      </c>
      <c r="E946" t="s">
        <v>3488</v>
      </c>
      <c r="F946" t="s">
        <v>15341</v>
      </c>
      <c r="G946" t="s">
        <v>36</v>
      </c>
      <c r="H946" t="s">
        <v>55</v>
      </c>
      <c r="I946">
        <v>10000000</v>
      </c>
      <c r="J946">
        <v>2001</v>
      </c>
      <c r="K946">
        <v>6.2</v>
      </c>
      <c r="AT946" t="s">
        <v>8030</v>
      </c>
      <c r="AU946">
        <v>102</v>
      </c>
      <c r="AV946">
        <v>17797316</v>
      </c>
      <c r="AW946" t="s">
        <v>4494</v>
      </c>
      <c r="AX946" t="s">
        <v>8031</v>
      </c>
      <c r="AY946" t="s">
        <v>36</v>
      </c>
      <c r="AZ946" t="s">
        <v>37</v>
      </c>
      <c r="BA946">
        <v>32000000</v>
      </c>
      <c r="BB946">
        <v>2010</v>
      </c>
      <c r="BC946">
        <v>6.3</v>
      </c>
      <c r="CA946" t="s">
        <v>11063</v>
      </c>
      <c r="CB946">
        <v>121</v>
      </c>
      <c r="CC946">
        <v>21569041</v>
      </c>
      <c r="CD946" t="s">
        <v>1401</v>
      </c>
      <c r="CE946" t="s">
        <v>15156</v>
      </c>
      <c r="CF946" t="s">
        <v>36</v>
      </c>
      <c r="CG946" t="s">
        <v>37</v>
      </c>
      <c r="CH946">
        <v>9000000</v>
      </c>
      <c r="CI946">
        <v>2014</v>
      </c>
      <c r="CJ946">
        <v>6.6</v>
      </c>
      <c r="FV946" t="s">
        <v>15459</v>
      </c>
      <c r="FW946">
        <v>81</v>
      </c>
      <c r="FX946">
        <v>11835</v>
      </c>
      <c r="FY946" t="s">
        <v>8641</v>
      </c>
      <c r="FZ946" t="s">
        <v>15461</v>
      </c>
      <c r="GA946" t="s">
        <v>8647</v>
      </c>
      <c r="GB946" t="s">
        <v>8648</v>
      </c>
      <c r="GC946">
        <v>10000000</v>
      </c>
      <c r="GD946">
        <v>2013</v>
      </c>
      <c r="GE946">
        <v>6.9</v>
      </c>
      <c r="HC946" t="s">
        <v>1292</v>
      </c>
      <c r="HD946">
        <v>114</v>
      </c>
      <c r="HE946">
        <v>5694401</v>
      </c>
      <c r="HF946" t="s">
        <v>59</v>
      </c>
      <c r="HG946" t="s">
        <v>11979</v>
      </c>
      <c r="HH946" t="s">
        <v>36</v>
      </c>
      <c r="HI946" t="s">
        <v>55</v>
      </c>
      <c r="HJ946">
        <v>18000000</v>
      </c>
      <c r="HK946">
        <v>2008</v>
      </c>
      <c r="HL946">
        <v>7.3</v>
      </c>
    </row>
    <row r="947" spans="2:220" x14ac:dyDescent="0.2">
      <c r="B947" t="s">
        <v>18319</v>
      </c>
      <c r="C947">
        <v>102</v>
      </c>
      <c r="D947">
        <v>199652</v>
      </c>
      <c r="E947" t="s">
        <v>1044</v>
      </c>
      <c r="F947" t="s">
        <v>18320</v>
      </c>
      <c r="G947" t="s">
        <v>36</v>
      </c>
      <c r="H947" t="s">
        <v>3569</v>
      </c>
      <c r="J947">
        <v>2011</v>
      </c>
      <c r="K947">
        <v>6.6</v>
      </c>
      <c r="AT947" t="s">
        <v>7074</v>
      </c>
      <c r="AU947">
        <v>95</v>
      </c>
      <c r="AV947">
        <v>17791031</v>
      </c>
      <c r="AW947" t="s">
        <v>2178</v>
      </c>
      <c r="AX947" t="s">
        <v>9761</v>
      </c>
      <c r="AY947" t="s">
        <v>36</v>
      </c>
      <c r="AZ947" t="s">
        <v>37</v>
      </c>
      <c r="BA947">
        <v>25000000</v>
      </c>
      <c r="BB947">
        <v>2002</v>
      </c>
      <c r="BC947">
        <v>7.3</v>
      </c>
      <c r="CA947" t="s">
        <v>5074</v>
      </c>
      <c r="CB947">
        <v>136</v>
      </c>
      <c r="CC947">
        <v>21554585</v>
      </c>
      <c r="CD947" t="s">
        <v>1725</v>
      </c>
      <c r="CE947" t="s">
        <v>9730</v>
      </c>
      <c r="CF947" t="s">
        <v>36</v>
      </c>
      <c r="CG947" t="s">
        <v>37</v>
      </c>
      <c r="CH947">
        <v>25000000</v>
      </c>
      <c r="CI947">
        <v>1998</v>
      </c>
      <c r="CJ947">
        <v>6.9</v>
      </c>
      <c r="FV947" t="s">
        <v>24152</v>
      </c>
      <c r="FW947">
        <v>100</v>
      </c>
      <c r="FX947">
        <v>10443</v>
      </c>
      <c r="FY947" t="s">
        <v>2300</v>
      </c>
      <c r="FZ947" t="s">
        <v>24153</v>
      </c>
      <c r="GA947" t="s">
        <v>36</v>
      </c>
      <c r="GB947" t="s">
        <v>37</v>
      </c>
      <c r="GD947">
        <v>2012</v>
      </c>
      <c r="GE947">
        <v>6.3</v>
      </c>
      <c r="HC947" t="s">
        <v>9955</v>
      </c>
      <c r="HD947">
        <v>95</v>
      </c>
      <c r="HE947">
        <v>5654777</v>
      </c>
      <c r="HF947" t="s">
        <v>3296</v>
      </c>
      <c r="HG947" t="s">
        <v>9956</v>
      </c>
      <c r="HH947" t="s">
        <v>36</v>
      </c>
      <c r="HI947" t="s">
        <v>37</v>
      </c>
      <c r="HJ947">
        <v>25000000</v>
      </c>
      <c r="HK947">
        <v>2005</v>
      </c>
      <c r="HL947">
        <v>4.0999999999999996</v>
      </c>
    </row>
    <row r="948" spans="2:220" x14ac:dyDescent="0.2">
      <c r="B948" t="s">
        <v>2287</v>
      </c>
      <c r="C948">
        <v>110</v>
      </c>
      <c r="D948">
        <v>190562</v>
      </c>
      <c r="E948" t="s">
        <v>2289</v>
      </c>
      <c r="F948" t="s">
        <v>2290</v>
      </c>
      <c r="G948" t="s">
        <v>36</v>
      </c>
      <c r="H948" t="s">
        <v>55</v>
      </c>
      <c r="I948">
        <v>90000000</v>
      </c>
      <c r="J948">
        <v>2010</v>
      </c>
      <c r="K948">
        <v>4.4000000000000004</v>
      </c>
      <c r="AT948" t="s">
        <v>9765</v>
      </c>
      <c r="AU948">
        <v>93</v>
      </c>
      <c r="AV948">
        <v>17718223</v>
      </c>
      <c r="AW948" t="s">
        <v>1155</v>
      </c>
      <c r="AX948" t="s">
        <v>9767</v>
      </c>
      <c r="AY948" t="s">
        <v>36</v>
      </c>
      <c r="AZ948" t="s">
        <v>37</v>
      </c>
      <c r="BA948">
        <v>25000000</v>
      </c>
      <c r="BB948">
        <v>2004</v>
      </c>
      <c r="BC948">
        <v>6.6</v>
      </c>
      <c r="CA948" t="s">
        <v>6573</v>
      </c>
      <c r="CB948">
        <v>103</v>
      </c>
      <c r="CC948">
        <v>21501098</v>
      </c>
      <c r="CD948" t="s">
        <v>516</v>
      </c>
      <c r="CE948" t="s">
        <v>17625</v>
      </c>
      <c r="CF948" t="s">
        <v>36</v>
      </c>
      <c r="CG948" t="s">
        <v>37</v>
      </c>
      <c r="CH948">
        <v>5000000</v>
      </c>
      <c r="CI948">
        <v>2013</v>
      </c>
      <c r="CJ948">
        <v>7.4</v>
      </c>
      <c r="FV948" t="s">
        <v>22170</v>
      </c>
      <c r="FW948">
        <v>110</v>
      </c>
      <c r="FX948">
        <v>9950</v>
      </c>
      <c r="FY948" t="s">
        <v>22172</v>
      </c>
      <c r="FZ948" t="s">
        <v>22173</v>
      </c>
      <c r="GA948" t="s">
        <v>8729</v>
      </c>
      <c r="GB948" t="s">
        <v>765</v>
      </c>
      <c r="GD948">
        <v>1929</v>
      </c>
      <c r="GE948">
        <v>8</v>
      </c>
      <c r="HC948" t="s">
        <v>5645</v>
      </c>
      <c r="HD948">
        <v>108</v>
      </c>
      <c r="HE948">
        <v>5600000</v>
      </c>
      <c r="HF948" t="s">
        <v>1525</v>
      </c>
      <c r="HG948" t="s">
        <v>5647</v>
      </c>
      <c r="HH948" t="s">
        <v>36</v>
      </c>
      <c r="HI948" t="s">
        <v>37</v>
      </c>
      <c r="HJ948">
        <v>47000000</v>
      </c>
      <c r="HK948">
        <v>1996</v>
      </c>
      <c r="HL948">
        <v>5.8</v>
      </c>
    </row>
    <row r="949" spans="2:220" x14ac:dyDescent="0.2">
      <c r="B949" t="s">
        <v>2352</v>
      </c>
      <c r="C949">
        <v>124</v>
      </c>
      <c r="D949">
        <v>188870</v>
      </c>
      <c r="E949" t="s">
        <v>18376</v>
      </c>
      <c r="F949" t="s">
        <v>18377</v>
      </c>
      <c r="G949" t="s">
        <v>12470</v>
      </c>
      <c r="H949" t="s">
        <v>12471</v>
      </c>
      <c r="J949">
        <v>2010</v>
      </c>
      <c r="K949">
        <v>6.7</v>
      </c>
      <c r="AT949" t="s">
        <v>8189</v>
      </c>
      <c r="AU949">
        <v>115</v>
      </c>
      <c r="AV949">
        <v>17613460</v>
      </c>
      <c r="AW949" t="s">
        <v>2810</v>
      </c>
      <c r="AX949" t="s">
        <v>14191</v>
      </c>
      <c r="AY949" t="s">
        <v>36</v>
      </c>
      <c r="AZ949" t="s">
        <v>37</v>
      </c>
      <c r="BA949">
        <v>12000000</v>
      </c>
      <c r="BB949">
        <v>2013</v>
      </c>
      <c r="BC949">
        <v>7.8</v>
      </c>
      <c r="CA949" t="s">
        <v>9126</v>
      </c>
      <c r="CB949">
        <v>193</v>
      </c>
      <c r="CC949">
        <v>21500000</v>
      </c>
      <c r="CD949" t="s">
        <v>534</v>
      </c>
      <c r="CE949" t="s">
        <v>9127</v>
      </c>
      <c r="CF949" t="s">
        <v>36</v>
      </c>
      <c r="CG949" t="s">
        <v>37</v>
      </c>
      <c r="CH949">
        <v>27000000</v>
      </c>
      <c r="CI949">
        <v>1983</v>
      </c>
      <c r="CJ949">
        <v>7.9</v>
      </c>
      <c r="FV949" t="s">
        <v>22815</v>
      </c>
      <c r="FW949">
        <v>133</v>
      </c>
      <c r="FX949">
        <v>9910</v>
      </c>
      <c r="FY949" t="s">
        <v>996</v>
      </c>
      <c r="FZ949" t="s">
        <v>22817</v>
      </c>
      <c r="GA949" t="s">
        <v>12470</v>
      </c>
      <c r="GB949" t="s">
        <v>12471</v>
      </c>
      <c r="GC949">
        <v>25000000</v>
      </c>
      <c r="GD949">
        <v>2004</v>
      </c>
      <c r="GE949">
        <v>7.6</v>
      </c>
      <c r="HC949" t="s">
        <v>9160</v>
      </c>
      <c r="HD949">
        <v>100</v>
      </c>
      <c r="HE949">
        <v>5480996</v>
      </c>
      <c r="HF949" t="s">
        <v>95</v>
      </c>
      <c r="HG949" t="s">
        <v>11338</v>
      </c>
      <c r="HH949" t="s">
        <v>36</v>
      </c>
      <c r="HI949" t="s">
        <v>37</v>
      </c>
      <c r="HJ949">
        <v>8700000</v>
      </c>
      <c r="HK949">
        <v>2006</v>
      </c>
      <c r="HL949">
        <v>7.1</v>
      </c>
    </row>
    <row r="950" spans="2:220" x14ac:dyDescent="0.2">
      <c r="B950" t="s">
        <v>1781</v>
      </c>
      <c r="C950">
        <v>96</v>
      </c>
      <c r="D950">
        <v>183125</v>
      </c>
      <c r="E950" t="s">
        <v>703</v>
      </c>
      <c r="F950" t="s">
        <v>7772</v>
      </c>
      <c r="G950" t="s">
        <v>36</v>
      </c>
      <c r="H950" t="s">
        <v>37</v>
      </c>
      <c r="I950">
        <v>35000000</v>
      </c>
      <c r="J950">
        <v>2012</v>
      </c>
      <c r="K950">
        <v>5.5</v>
      </c>
      <c r="AT950" t="s">
        <v>6061</v>
      </c>
      <c r="AU950">
        <v>92</v>
      </c>
      <c r="AV950">
        <v>17596256</v>
      </c>
      <c r="AW950" t="s">
        <v>498</v>
      </c>
      <c r="AX950" t="s">
        <v>7605</v>
      </c>
      <c r="AY950" t="s">
        <v>36</v>
      </c>
      <c r="AZ950" t="s">
        <v>37</v>
      </c>
      <c r="BA950">
        <v>35000000</v>
      </c>
      <c r="BB950">
        <v>2010</v>
      </c>
      <c r="BC950">
        <v>3.8</v>
      </c>
      <c r="CA950" t="s">
        <v>11640</v>
      </c>
      <c r="CB950">
        <v>131</v>
      </c>
      <c r="CC950">
        <v>21483154</v>
      </c>
      <c r="CD950" t="s">
        <v>2931</v>
      </c>
      <c r="CE950" t="s">
        <v>11642</v>
      </c>
      <c r="CF950" t="s">
        <v>36</v>
      </c>
      <c r="CG950" t="s">
        <v>37</v>
      </c>
      <c r="CH950">
        <v>19000000</v>
      </c>
      <c r="CI950">
        <v>2013</v>
      </c>
      <c r="CJ950">
        <v>7.6</v>
      </c>
      <c r="FV950" t="s">
        <v>1937</v>
      </c>
      <c r="FW950">
        <v>146</v>
      </c>
      <c r="FX950">
        <v>9213</v>
      </c>
      <c r="FY950" t="s">
        <v>57</v>
      </c>
      <c r="FZ950" t="s">
        <v>1940</v>
      </c>
      <c r="GA950" t="s">
        <v>1944</v>
      </c>
      <c r="GB950" t="s">
        <v>890</v>
      </c>
      <c r="GC950">
        <v>94000000</v>
      </c>
      <c r="GD950">
        <v>2011</v>
      </c>
      <c r="GE950">
        <v>7.6</v>
      </c>
      <c r="HC950" t="s">
        <v>16612</v>
      </c>
      <c r="HD950">
        <v>96</v>
      </c>
      <c r="HE950">
        <v>5430822</v>
      </c>
      <c r="HF950" t="s">
        <v>16614</v>
      </c>
      <c r="HG950" t="s">
        <v>16615</v>
      </c>
      <c r="HH950" t="s">
        <v>36</v>
      </c>
      <c r="HI950" t="s">
        <v>55</v>
      </c>
      <c r="HJ950">
        <v>7000000</v>
      </c>
      <c r="HK950">
        <v>1992</v>
      </c>
      <c r="HL950">
        <v>6.2</v>
      </c>
    </row>
    <row r="951" spans="2:220" x14ac:dyDescent="0.2">
      <c r="B951" t="s">
        <v>20029</v>
      </c>
      <c r="C951">
        <v>106</v>
      </c>
      <c r="D951">
        <v>171988</v>
      </c>
      <c r="E951" t="s">
        <v>1319</v>
      </c>
      <c r="F951" t="s">
        <v>22404</v>
      </c>
      <c r="G951" t="s">
        <v>36</v>
      </c>
      <c r="H951" t="s">
        <v>37</v>
      </c>
      <c r="I951">
        <v>600000</v>
      </c>
      <c r="J951">
        <v>2000</v>
      </c>
      <c r="K951">
        <v>5.6</v>
      </c>
      <c r="AT951" t="s">
        <v>16099</v>
      </c>
      <c r="AU951">
        <v>93</v>
      </c>
      <c r="AV951">
        <v>17536788</v>
      </c>
      <c r="AW951" t="s">
        <v>16100</v>
      </c>
      <c r="AX951" t="s">
        <v>16101</v>
      </c>
      <c r="AY951" t="s">
        <v>36</v>
      </c>
      <c r="AZ951" t="s">
        <v>37</v>
      </c>
      <c r="BA951">
        <v>8000000</v>
      </c>
      <c r="BB951">
        <v>2013</v>
      </c>
      <c r="BC951">
        <v>7.1</v>
      </c>
      <c r="CA951" t="s">
        <v>5928</v>
      </c>
      <c r="CB951">
        <v>119</v>
      </c>
      <c r="CC951">
        <v>21413105</v>
      </c>
      <c r="CD951" t="s">
        <v>104</v>
      </c>
      <c r="CE951" t="s">
        <v>10986</v>
      </c>
      <c r="CF951" t="s">
        <v>36</v>
      </c>
      <c r="CG951" t="s">
        <v>368</v>
      </c>
      <c r="CH951">
        <v>20000000</v>
      </c>
      <c r="CI951">
        <v>1990</v>
      </c>
      <c r="CJ951">
        <v>6.8</v>
      </c>
      <c r="FV951" t="s">
        <v>19113</v>
      </c>
      <c r="FW951">
        <v>92</v>
      </c>
      <c r="FX951">
        <v>7680</v>
      </c>
      <c r="FY951" t="s">
        <v>70</v>
      </c>
      <c r="FZ951" t="s">
        <v>19114</v>
      </c>
      <c r="GA951" t="s">
        <v>36</v>
      </c>
      <c r="GB951" t="s">
        <v>37</v>
      </c>
      <c r="GC951">
        <v>2000000</v>
      </c>
      <c r="GD951">
        <v>1999</v>
      </c>
      <c r="GE951">
        <v>6.4</v>
      </c>
      <c r="HC951" t="s">
        <v>1131</v>
      </c>
      <c r="HD951">
        <v>115</v>
      </c>
      <c r="HE951">
        <v>5383834</v>
      </c>
      <c r="HF951" t="s">
        <v>18659</v>
      </c>
      <c r="HG951" t="s">
        <v>20216</v>
      </c>
      <c r="HH951" t="s">
        <v>2776</v>
      </c>
      <c r="HI951" t="s">
        <v>2911</v>
      </c>
      <c r="HJ951">
        <v>2000000</v>
      </c>
      <c r="HK951">
        <v>2000</v>
      </c>
      <c r="HL951">
        <v>8.1</v>
      </c>
    </row>
    <row r="952" spans="2:220" x14ac:dyDescent="0.2">
      <c r="B952" t="s">
        <v>10061</v>
      </c>
      <c r="C952">
        <v>100</v>
      </c>
      <c r="D952">
        <v>129115</v>
      </c>
      <c r="E952" t="s">
        <v>10062</v>
      </c>
      <c r="F952" t="s">
        <v>10063</v>
      </c>
      <c r="G952" t="s">
        <v>7239</v>
      </c>
      <c r="H952" t="s">
        <v>890</v>
      </c>
      <c r="I952">
        <v>25000000</v>
      </c>
      <c r="J952">
        <v>2014</v>
      </c>
      <c r="K952">
        <v>6.5</v>
      </c>
      <c r="AT952" t="s">
        <v>9182</v>
      </c>
      <c r="AU952">
        <v>103</v>
      </c>
      <c r="AV952">
        <v>17518220</v>
      </c>
      <c r="AW952" t="s">
        <v>95</v>
      </c>
      <c r="AX952" t="s">
        <v>11088</v>
      </c>
      <c r="AY952" t="s">
        <v>36</v>
      </c>
      <c r="AZ952" t="s">
        <v>37</v>
      </c>
      <c r="BA952">
        <v>20000000</v>
      </c>
      <c r="BB952">
        <v>1995</v>
      </c>
      <c r="BC952">
        <v>6.6</v>
      </c>
      <c r="CA952" t="s">
        <v>12956</v>
      </c>
      <c r="CB952">
        <v>140</v>
      </c>
      <c r="CC952">
        <v>21383298</v>
      </c>
      <c r="CD952" t="s">
        <v>4211</v>
      </c>
      <c r="CE952" t="s">
        <v>12957</v>
      </c>
      <c r="CF952" t="s">
        <v>36</v>
      </c>
      <c r="CG952" t="s">
        <v>37</v>
      </c>
      <c r="CH952">
        <v>15000000</v>
      </c>
      <c r="CI952">
        <v>2012</v>
      </c>
      <c r="CJ952">
        <v>7.3</v>
      </c>
      <c r="FV952" t="s">
        <v>15410</v>
      </c>
      <c r="FW952">
        <v>93</v>
      </c>
      <c r="FX952">
        <v>5561</v>
      </c>
      <c r="FY952" t="s">
        <v>15412</v>
      </c>
      <c r="FZ952" t="s">
        <v>15413</v>
      </c>
      <c r="GA952" t="s">
        <v>36</v>
      </c>
      <c r="GB952" t="s">
        <v>37</v>
      </c>
      <c r="GC952">
        <v>10000000</v>
      </c>
      <c r="GD952">
        <v>2007</v>
      </c>
      <c r="GE952">
        <v>3.9</v>
      </c>
      <c r="HC952" t="s">
        <v>17125</v>
      </c>
      <c r="HD952">
        <v>96</v>
      </c>
      <c r="HE952">
        <v>5359774</v>
      </c>
      <c r="HF952" t="s">
        <v>250</v>
      </c>
      <c r="HG952" t="s">
        <v>17126</v>
      </c>
      <c r="HH952" t="s">
        <v>36</v>
      </c>
      <c r="HI952" t="s">
        <v>7985</v>
      </c>
      <c r="HJ952">
        <v>6000000</v>
      </c>
      <c r="HK952">
        <v>2011</v>
      </c>
      <c r="HL952">
        <v>7.3</v>
      </c>
    </row>
    <row r="953" spans="2:220" x14ac:dyDescent="0.2">
      <c r="B953" t="s">
        <v>6878</v>
      </c>
      <c r="C953">
        <v>113</v>
      </c>
      <c r="D953">
        <v>128978</v>
      </c>
      <c r="E953" t="s">
        <v>500</v>
      </c>
      <c r="F953" t="s">
        <v>6880</v>
      </c>
      <c r="G953" t="s">
        <v>1944</v>
      </c>
      <c r="H953" t="s">
        <v>3857</v>
      </c>
      <c r="I953">
        <v>40000000</v>
      </c>
      <c r="J953">
        <v>2007</v>
      </c>
      <c r="K953">
        <v>7.1</v>
      </c>
      <c r="AT953" t="s">
        <v>11222</v>
      </c>
      <c r="AU953">
        <v>91</v>
      </c>
      <c r="AV953">
        <v>17508936</v>
      </c>
      <c r="AW953" t="s">
        <v>2786</v>
      </c>
      <c r="AX953" t="s">
        <v>17065</v>
      </c>
      <c r="AY953" t="s">
        <v>36</v>
      </c>
      <c r="AZ953" t="s">
        <v>37</v>
      </c>
      <c r="BB953">
        <v>2003</v>
      </c>
      <c r="BC953">
        <v>7.3</v>
      </c>
      <c r="CA953" t="s">
        <v>2244</v>
      </c>
      <c r="CB953">
        <v>91</v>
      </c>
      <c r="CC953">
        <v>21370057</v>
      </c>
      <c r="CD953" t="s">
        <v>14566</v>
      </c>
      <c r="CE953" t="s">
        <v>14567</v>
      </c>
      <c r="CF953" t="s">
        <v>36</v>
      </c>
      <c r="CG953" t="s">
        <v>37</v>
      </c>
      <c r="CH953">
        <v>12000000</v>
      </c>
      <c r="CI953">
        <v>1992</v>
      </c>
      <c r="CJ953">
        <v>6</v>
      </c>
      <c r="FV953" t="s">
        <v>18735</v>
      </c>
      <c r="FW953">
        <v>93</v>
      </c>
      <c r="FX953">
        <v>4063</v>
      </c>
      <c r="FY953" t="s">
        <v>18737</v>
      </c>
      <c r="FZ953" t="s">
        <v>18738</v>
      </c>
      <c r="GA953" t="s">
        <v>36</v>
      </c>
      <c r="GB953" t="s">
        <v>266</v>
      </c>
      <c r="GC953">
        <v>4000000</v>
      </c>
      <c r="GD953">
        <v>2012</v>
      </c>
      <c r="GE953">
        <v>5.2</v>
      </c>
      <c r="HC953" t="s">
        <v>11359</v>
      </c>
      <c r="HD953">
        <v>107</v>
      </c>
      <c r="HE953">
        <v>5354039</v>
      </c>
      <c r="HF953" t="s">
        <v>118</v>
      </c>
      <c r="HG953" t="s">
        <v>19053</v>
      </c>
      <c r="HH953" t="s">
        <v>36</v>
      </c>
      <c r="HI953" t="s">
        <v>37</v>
      </c>
      <c r="HJ953">
        <v>3500000</v>
      </c>
      <c r="HK953">
        <v>2011</v>
      </c>
      <c r="HL953">
        <v>7.1</v>
      </c>
    </row>
    <row r="954" spans="2:220" x14ac:dyDescent="0.2">
      <c r="B954" t="s">
        <v>8605</v>
      </c>
      <c r="C954">
        <v>135</v>
      </c>
      <c r="D954">
        <v>128486</v>
      </c>
      <c r="E954" t="s">
        <v>6891</v>
      </c>
      <c r="F954" t="s">
        <v>15485</v>
      </c>
      <c r="G954" t="s">
        <v>12698</v>
      </c>
      <c r="H954" t="s">
        <v>5692</v>
      </c>
      <c r="I954">
        <v>10000000</v>
      </c>
      <c r="J954">
        <v>2008</v>
      </c>
      <c r="K954">
        <v>7.3</v>
      </c>
      <c r="AT954" t="s">
        <v>13452</v>
      </c>
      <c r="AU954">
        <v>103</v>
      </c>
      <c r="AV954">
        <v>17474107</v>
      </c>
      <c r="AW954" t="s">
        <v>4906</v>
      </c>
      <c r="AX954" t="s">
        <v>16550</v>
      </c>
      <c r="AY954" t="s">
        <v>36</v>
      </c>
      <c r="AZ954" t="s">
        <v>37</v>
      </c>
      <c r="BA954">
        <v>7000000</v>
      </c>
      <c r="BB954">
        <v>2015</v>
      </c>
      <c r="BC954">
        <v>7.3</v>
      </c>
      <c r="CA954" t="s">
        <v>5421</v>
      </c>
      <c r="CB954">
        <v>84</v>
      </c>
      <c r="CC954">
        <v>21283440</v>
      </c>
      <c r="CD954" t="s">
        <v>206</v>
      </c>
      <c r="CE954" t="s">
        <v>5423</v>
      </c>
      <c r="CF954" t="s">
        <v>36</v>
      </c>
      <c r="CG954" t="s">
        <v>37</v>
      </c>
      <c r="CH954">
        <v>55000000</v>
      </c>
      <c r="CI954">
        <v>2011</v>
      </c>
      <c r="CJ954">
        <v>6</v>
      </c>
      <c r="FV954" t="s">
        <v>11129</v>
      </c>
      <c r="FW954">
        <v>92</v>
      </c>
      <c r="FX954">
        <v>2964</v>
      </c>
      <c r="FY954" t="s">
        <v>4465</v>
      </c>
      <c r="FZ954" t="s">
        <v>12587</v>
      </c>
      <c r="GA954" t="s">
        <v>36</v>
      </c>
      <c r="GB954" t="s">
        <v>37</v>
      </c>
      <c r="GC954">
        <v>16000000</v>
      </c>
      <c r="GD954">
        <v>2012</v>
      </c>
      <c r="GE954">
        <v>5.0999999999999996</v>
      </c>
      <c r="HC954" t="s">
        <v>248</v>
      </c>
      <c r="HD954">
        <v>95</v>
      </c>
      <c r="HE954">
        <v>5308707</v>
      </c>
      <c r="HF954" t="s">
        <v>248</v>
      </c>
      <c r="HG954" t="s">
        <v>17845</v>
      </c>
      <c r="HH954" t="s">
        <v>36</v>
      </c>
      <c r="HI954" t="s">
        <v>37</v>
      </c>
      <c r="HJ954">
        <v>5000000</v>
      </c>
      <c r="HK954">
        <v>2001</v>
      </c>
      <c r="HL954">
        <v>6.4</v>
      </c>
    </row>
    <row r="955" spans="2:220" x14ac:dyDescent="0.2">
      <c r="B955" t="s">
        <v>8705</v>
      </c>
      <c r="C955">
        <v>121</v>
      </c>
      <c r="D955">
        <v>127437</v>
      </c>
      <c r="E955" t="s">
        <v>284</v>
      </c>
      <c r="F955" t="s">
        <v>8706</v>
      </c>
      <c r="G955" t="s">
        <v>1944</v>
      </c>
      <c r="H955" t="s">
        <v>890</v>
      </c>
      <c r="I955">
        <v>18000000</v>
      </c>
      <c r="J955">
        <v>2011</v>
      </c>
      <c r="K955">
        <v>6</v>
      </c>
      <c r="AT955" t="s">
        <v>4258</v>
      </c>
      <c r="AU955">
        <v>117</v>
      </c>
      <c r="AV955">
        <v>17439163</v>
      </c>
      <c r="AW955" t="s">
        <v>695</v>
      </c>
      <c r="AX955" t="s">
        <v>13073</v>
      </c>
      <c r="AY955" t="s">
        <v>36</v>
      </c>
      <c r="AZ955" t="s">
        <v>37</v>
      </c>
      <c r="BA955">
        <v>15000000</v>
      </c>
      <c r="BB955">
        <v>1998</v>
      </c>
      <c r="BC955">
        <v>8.1999999999999993</v>
      </c>
      <c r="CA955" t="s">
        <v>3804</v>
      </c>
      <c r="CB955">
        <v>120</v>
      </c>
      <c r="CC955">
        <v>21244913</v>
      </c>
      <c r="CD955" t="s">
        <v>3804</v>
      </c>
      <c r="CE955" t="s">
        <v>19187</v>
      </c>
      <c r="CF955" t="s">
        <v>36</v>
      </c>
      <c r="CG955" t="s">
        <v>765</v>
      </c>
      <c r="CH955">
        <v>4000000</v>
      </c>
      <c r="CI955">
        <v>2002</v>
      </c>
      <c r="CJ955">
        <v>8</v>
      </c>
      <c r="FV955" t="s">
        <v>16829</v>
      </c>
      <c r="FW955">
        <v>88</v>
      </c>
      <c r="FX955">
        <v>828</v>
      </c>
      <c r="FY955" t="s">
        <v>391</v>
      </c>
      <c r="FZ955" t="s">
        <v>16831</v>
      </c>
      <c r="GA955" t="s">
        <v>36</v>
      </c>
      <c r="GB955" t="s">
        <v>7985</v>
      </c>
      <c r="GD955">
        <v>2009</v>
      </c>
      <c r="GE955">
        <v>6.4</v>
      </c>
      <c r="HC955" t="s">
        <v>13138</v>
      </c>
      <c r="HD955">
        <v>105</v>
      </c>
      <c r="HE955">
        <v>5217498</v>
      </c>
      <c r="HF955" t="s">
        <v>9089</v>
      </c>
      <c r="HG955" t="s">
        <v>13139</v>
      </c>
      <c r="HH955" t="s">
        <v>36</v>
      </c>
      <c r="HI955" t="s">
        <v>37</v>
      </c>
      <c r="HJ955">
        <v>15000000</v>
      </c>
      <c r="HK955">
        <v>2000</v>
      </c>
      <c r="HL955">
        <v>4.5999999999999996</v>
      </c>
    </row>
    <row r="956" spans="2:220" x14ac:dyDescent="0.2">
      <c r="B956" t="s">
        <v>20370</v>
      </c>
      <c r="C956">
        <v>91</v>
      </c>
      <c r="D956">
        <v>124494</v>
      </c>
      <c r="E956" t="s">
        <v>20373</v>
      </c>
      <c r="F956" t="s">
        <v>20374</v>
      </c>
      <c r="G956" t="s">
        <v>36</v>
      </c>
      <c r="H956" t="s">
        <v>37</v>
      </c>
      <c r="I956">
        <v>2000000</v>
      </c>
      <c r="J956">
        <v>1998</v>
      </c>
      <c r="K956">
        <v>6.7</v>
      </c>
      <c r="AT956" t="s">
        <v>6798</v>
      </c>
      <c r="AU956">
        <v>112</v>
      </c>
      <c r="AV956">
        <v>17378977</v>
      </c>
      <c r="AW956" t="s">
        <v>8429</v>
      </c>
      <c r="AX956" t="s">
        <v>14969</v>
      </c>
      <c r="AY956" t="s">
        <v>36</v>
      </c>
      <c r="AZ956" t="s">
        <v>37</v>
      </c>
      <c r="BB956">
        <v>2005</v>
      </c>
      <c r="BC956">
        <v>6</v>
      </c>
      <c r="CA956" t="s">
        <v>6049</v>
      </c>
      <c r="CB956">
        <v>106</v>
      </c>
      <c r="CC956">
        <v>21200000</v>
      </c>
      <c r="CD956" t="s">
        <v>4470</v>
      </c>
      <c r="CE956" t="s">
        <v>11007</v>
      </c>
      <c r="CF956" t="s">
        <v>36</v>
      </c>
      <c r="CG956" t="s">
        <v>37</v>
      </c>
      <c r="CH956">
        <v>20000000</v>
      </c>
      <c r="CI956">
        <v>1995</v>
      </c>
      <c r="CJ956">
        <v>6.8</v>
      </c>
      <c r="FV956" t="s">
        <v>574</v>
      </c>
      <c r="FW956">
        <v>109</v>
      </c>
      <c r="FY956" t="s">
        <v>577</v>
      </c>
      <c r="FZ956" t="s">
        <v>578</v>
      </c>
      <c r="GA956" t="s">
        <v>36</v>
      </c>
      <c r="GB956" t="s">
        <v>582</v>
      </c>
      <c r="GD956">
        <v>2015</v>
      </c>
      <c r="GE956">
        <v>4.5</v>
      </c>
      <c r="HC956" t="s">
        <v>7685</v>
      </c>
      <c r="HD956">
        <v>93</v>
      </c>
      <c r="HE956">
        <v>5204007</v>
      </c>
      <c r="HF956" t="s">
        <v>3786</v>
      </c>
      <c r="HG956" t="s">
        <v>9187</v>
      </c>
      <c r="HH956" t="s">
        <v>36</v>
      </c>
      <c r="HI956" t="s">
        <v>55</v>
      </c>
      <c r="HJ956">
        <v>28000000</v>
      </c>
      <c r="HK956">
        <v>2001</v>
      </c>
      <c r="HL956">
        <v>6.3</v>
      </c>
    </row>
    <row r="957" spans="2:220" x14ac:dyDescent="0.2">
      <c r="B957" t="s">
        <v>18989</v>
      </c>
      <c r="C957">
        <v>105</v>
      </c>
      <c r="D957">
        <v>123777</v>
      </c>
      <c r="E957" t="s">
        <v>13120</v>
      </c>
      <c r="F957" t="s">
        <v>18992</v>
      </c>
      <c r="G957" t="s">
        <v>36</v>
      </c>
      <c r="H957" t="s">
        <v>266</v>
      </c>
      <c r="I957">
        <v>3500000</v>
      </c>
      <c r="J957">
        <v>2016</v>
      </c>
      <c r="K957">
        <v>4.7</v>
      </c>
      <c r="AT957" t="s">
        <v>4237</v>
      </c>
      <c r="AU957">
        <v>103</v>
      </c>
      <c r="AV957">
        <v>17324744</v>
      </c>
      <c r="AW957" t="s">
        <v>8986</v>
      </c>
      <c r="AX957" t="s">
        <v>8987</v>
      </c>
      <c r="AY957" t="s">
        <v>36</v>
      </c>
      <c r="AZ957" t="s">
        <v>37</v>
      </c>
      <c r="BA957">
        <v>28000000</v>
      </c>
      <c r="BB957">
        <v>2006</v>
      </c>
      <c r="BC957">
        <v>5.3</v>
      </c>
      <c r="CA957" t="s">
        <v>12216</v>
      </c>
      <c r="CB957">
        <v>105</v>
      </c>
      <c r="CC957">
        <v>21160089</v>
      </c>
      <c r="CD957" t="s">
        <v>1165</v>
      </c>
      <c r="CE957" t="s">
        <v>12219</v>
      </c>
      <c r="CF957" t="s">
        <v>36</v>
      </c>
      <c r="CG957" t="s">
        <v>37</v>
      </c>
      <c r="CI957">
        <v>2006</v>
      </c>
      <c r="CJ957">
        <v>6</v>
      </c>
      <c r="FW957">
        <v>22</v>
      </c>
      <c r="FY957" t="s">
        <v>4142</v>
      </c>
      <c r="FZ957" t="s">
        <v>4143</v>
      </c>
      <c r="GA957" t="s">
        <v>36</v>
      </c>
      <c r="GB957" t="s">
        <v>37</v>
      </c>
      <c r="GE957">
        <v>7.3</v>
      </c>
      <c r="HC957" t="s">
        <v>13512</v>
      </c>
      <c r="HD957">
        <v>90</v>
      </c>
      <c r="HE957">
        <v>5108820</v>
      </c>
      <c r="HF957" t="s">
        <v>4835</v>
      </c>
      <c r="HG957" t="s">
        <v>13513</v>
      </c>
      <c r="HH957" t="s">
        <v>36</v>
      </c>
      <c r="HI957" t="s">
        <v>37</v>
      </c>
      <c r="HJ957">
        <v>24000000</v>
      </c>
      <c r="HK957">
        <v>2000</v>
      </c>
      <c r="HL957">
        <v>5.9</v>
      </c>
    </row>
    <row r="958" spans="2:220" x14ac:dyDescent="0.2">
      <c r="B958" t="s">
        <v>7873</v>
      </c>
      <c r="C958">
        <v>97</v>
      </c>
      <c r="D958">
        <v>122288</v>
      </c>
      <c r="E958" t="s">
        <v>456</v>
      </c>
      <c r="F958" t="s">
        <v>13248</v>
      </c>
      <c r="G958" t="s">
        <v>36</v>
      </c>
      <c r="H958" t="s">
        <v>55</v>
      </c>
      <c r="J958">
        <v>2010</v>
      </c>
      <c r="K958">
        <v>6.4</v>
      </c>
      <c r="AT958" t="s">
        <v>14187</v>
      </c>
      <c r="AU958">
        <v>86</v>
      </c>
      <c r="AV958">
        <v>17321573</v>
      </c>
      <c r="AW958" t="s">
        <v>2000</v>
      </c>
      <c r="AX958" t="s">
        <v>14188</v>
      </c>
      <c r="AY958" t="s">
        <v>36</v>
      </c>
      <c r="AZ958" t="s">
        <v>37</v>
      </c>
      <c r="BB958">
        <v>2004</v>
      </c>
      <c r="BC958">
        <v>4.5</v>
      </c>
      <c r="CA958" t="s">
        <v>8506</v>
      </c>
      <c r="CB958">
        <v>133</v>
      </c>
      <c r="CC958">
        <v>21129348</v>
      </c>
      <c r="CD958" t="s">
        <v>298</v>
      </c>
      <c r="CE958" t="s">
        <v>8508</v>
      </c>
      <c r="CF958" t="s">
        <v>36</v>
      </c>
      <c r="CG958" t="s">
        <v>37</v>
      </c>
      <c r="CH958">
        <v>35000000</v>
      </c>
      <c r="CI958">
        <v>2010</v>
      </c>
      <c r="CJ958">
        <v>7.4</v>
      </c>
      <c r="FW958">
        <v>30</v>
      </c>
      <c r="FY958" t="s">
        <v>1976</v>
      </c>
      <c r="FZ958" t="s">
        <v>4507</v>
      </c>
      <c r="GA958" t="s">
        <v>36</v>
      </c>
      <c r="GB958" t="s">
        <v>37</v>
      </c>
      <c r="GE958">
        <v>7</v>
      </c>
      <c r="HC958" t="s">
        <v>11355</v>
      </c>
      <c r="HD958">
        <v>100</v>
      </c>
      <c r="HE958">
        <v>5005883</v>
      </c>
      <c r="HF958" t="s">
        <v>8513</v>
      </c>
      <c r="HG958" t="s">
        <v>11356</v>
      </c>
      <c r="HH958" t="s">
        <v>36</v>
      </c>
      <c r="HI958" t="s">
        <v>37</v>
      </c>
      <c r="HJ958">
        <v>20000000</v>
      </c>
      <c r="HK958">
        <v>2004</v>
      </c>
      <c r="HL958">
        <v>6.1</v>
      </c>
    </row>
    <row r="959" spans="2:220" x14ac:dyDescent="0.2">
      <c r="B959" t="s">
        <v>6961</v>
      </c>
      <c r="C959">
        <v>98</v>
      </c>
      <c r="D959">
        <v>117190</v>
      </c>
      <c r="E959" t="s">
        <v>106</v>
      </c>
      <c r="F959" t="s">
        <v>16227</v>
      </c>
      <c r="G959" t="s">
        <v>36</v>
      </c>
      <c r="H959" t="s">
        <v>55</v>
      </c>
      <c r="I959">
        <v>8000000</v>
      </c>
      <c r="J959">
        <v>2010</v>
      </c>
      <c r="K959">
        <v>6.9</v>
      </c>
      <c r="AT959" t="s">
        <v>17780</v>
      </c>
      <c r="AU959">
        <v>86</v>
      </c>
      <c r="AV959">
        <v>17314483</v>
      </c>
      <c r="AW959" t="s">
        <v>18546</v>
      </c>
      <c r="AX959" t="s">
        <v>18547</v>
      </c>
      <c r="AY959" t="s">
        <v>36</v>
      </c>
      <c r="AZ959" t="s">
        <v>37</v>
      </c>
      <c r="BA959">
        <v>4000000</v>
      </c>
      <c r="BB959">
        <v>2014</v>
      </c>
      <c r="BC959">
        <v>4.7</v>
      </c>
      <c r="CA959" t="s">
        <v>1725</v>
      </c>
      <c r="CB959">
        <v>117</v>
      </c>
      <c r="CC959">
        <v>21078145</v>
      </c>
      <c r="CD959" t="s">
        <v>1725</v>
      </c>
      <c r="CE959" t="s">
        <v>13915</v>
      </c>
      <c r="CF959" t="s">
        <v>36</v>
      </c>
      <c r="CG959" t="s">
        <v>37</v>
      </c>
      <c r="CH959">
        <v>12500000</v>
      </c>
      <c r="CI959">
        <v>2002</v>
      </c>
      <c r="CJ959">
        <v>7.3</v>
      </c>
      <c r="FW959">
        <v>22</v>
      </c>
      <c r="FY959" t="s">
        <v>4543</v>
      </c>
      <c r="FZ959" t="s">
        <v>4544</v>
      </c>
      <c r="GA959" t="s">
        <v>36</v>
      </c>
      <c r="GB959" t="s">
        <v>37</v>
      </c>
      <c r="GE959">
        <v>6.7</v>
      </c>
      <c r="HC959" t="s">
        <v>4937</v>
      </c>
      <c r="HD959">
        <v>119</v>
      </c>
      <c r="HE959">
        <v>4992159</v>
      </c>
      <c r="HF959" t="s">
        <v>3879</v>
      </c>
      <c r="HG959" t="s">
        <v>15964</v>
      </c>
      <c r="HH959" t="s">
        <v>36</v>
      </c>
      <c r="HI959" t="s">
        <v>37</v>
      </c>
      <c r="HJ959">
        <v>8550000</v>
      </c>
      <c r="HK959">
        <v>2004</v>
      </c>
      <c r="HL959">
        <v>5.6</v>
      </c>
    </row>
    <row r="960" spans="2:220" x14ac:dyDescent="0.2">
      <c r="B960" t="s">
        <v>12847</v>
      </c>
      <c r="C960">
        <v>92</v>
      </c>
      <c r="D960">
        <v>104792</v>
      </c>
      <c r="E960" t="s">
        <v>59</v>
      </c>
      <c r="F960" t="s">
        <v>23336</v>
      </c>
      <c r="G960" t="s">
        <v>36</v>
      </c>
      <c r="H960" t="s">
        <v>55</v>
      </c>
      <c r="J960">
        <v>2008</v>
      </c>
      <c r="K960">
        <v>7.1</v>
      </c>
      <c r="AT960" t="s">
        <v>5928</v>
      </c>
      <c r="AU960">
        <v>100</v>
      </c>
      <c r="AV960">
        <v>17300889</v>
      </c>
      <c r="AW960" t="s">
        <v>585</v>
      </c>
      <c r="AX960" t="s">
        <v>5929</v>
      </c>
      <c r="AY960" t="s">
        <v>36</v>
      </c>
      <c r="AZ960" t="s">
        <v>368</v>
      </c>
      <c r="BA960">
        <v>45000000</v>
      </c>
      <c r="BB960">
        <v>1996</v>
      </c>
      <c r="BC960">
        <v>4.9000000000000004</v>
      </c>
      <c r="CA960" t="s">
        <v>2046</v>
      </c>
      <c r="CB960">
        <v>113</v>
      </c>
      <c r="CC960">
        <v>21009180</v>
      </c>
      <c r="CD960" t="s">
        <v>534</v>
      </c>
      <c r="CE960" t="s">
        <v>3181</v>
      </c>
      <c r="CF960" t="s">
        <v>36</v>
      </c>
      <c r="CG960" t="s">
        <v>37</v>
      </c>
      <c r="CH960">
        <v>45000000</v>
      </c>
      <c r="CI960">
        <v>2004</v>
      </c>
      <c r="CJ960">
        <v>6.1</v>
      </c>
      <c r="FV960" t="s">
        <v>3725</v>
      </c>
      <c r="FW960">
        <v>152</v>
      </c>
      <c r="FY960" t="s">
        <v>4823</v>
      </c>
      <c r="FZ960" t="s">
        <v>4824</v>
      </c>
      <c r="GA960" t="s">
        <v>36</v>
      </c>
      <c r="GB960" t="s">
        <v>55</v>
      </c>
      <c r="GC960">
        <v>2000000</v>
      </c>
      <c r="GD960">
        <v>1962</v>
      </c>
      <c r="GE960">
        <v>7.7</v>
      </c>
      <c r="HC960" t="s">
        <v>12335</v>
      </c>
      <c r="HD960">
        <v>83</v>
      </c>
      <c r="HE960">
        <v>4930798</v>
      </c>
      <c r="HF960" t="s">
        <v>12337</v>
      </c>
      <c r="HG960" t="s">
        <v>12338</v>
      </c>
      <c r="HH960" t="s">
        <v>36</v>
      </c>
      <c r="HI960" t="s">
        <v>37</v>
      </c>
      <c r="HJ960">
        <v>17000000</v>
      </c>
      <c r="HK960">
        <v>2012</v>
      </c>
      <c r="HL960">
        <v>4.0999999999999996</v>
      </c>
    </row>
    <row r="961" spans="2:220" x14ac:dyDescent="0.2">
      <c r="B961" t="s">
        <v>13237</v>
      </c>
      <c r="C961">
        <v>110</v>
      </c>
      <c r="D961">
        <v>102055</v>
      </c>
      <c r="E961" t="s">
        <v>13239</v>
      </c>
      <c r="F961" t="s">
        <v>13240</v>
      </c>
      <c r="G961" t="s">
        <v>13244</v>
      </c>
      <c r="H961" t="s">
        <v>13245</v>
      </c>
      <c r="I961">
        <v>300000000</v>
      </c>
      <c r="J961">
        <v>2008</v>
      </c>
      <c r="K961">
        <v>6.2</v>
      </c>
      <c r="AT961" t="s">
        <v>3915</v>
      </c>
      <c r="AU961">
        <v>91</v>
      </c>
      <c r="AV961">
        <v>17292381</v>
      </c>
      <c r="AW961" t="s">
        <v>1475</v>
      </c>
      <c r="AX961" t="s">
        <v>14199</v>
      </c>
      <c r="AY961" t="s">
        <v>36</v>
      </c>
      <c r="AZ961" t="s">
        <v>37</v>
      </c>
      <c r="BA961">
        <v>12000000</v>
      </c>
      <c r="BB961">
        <v>2001</v>
      </c>
      <c r="BC961">
        <v>5.3</v>
      </c>
      <c r="CA961" t="s">
        <v>12921</v>
      </c>
      <c r="CB961">
        <v>95</v>
      </c>
      <c r="CC961">
        <v>20998709</v>
      </c>
      <c r="CD961" t="s">
        <v>3383</v>
      </c>
      <c r="CE961" t="s">
        <v>12923</v>
      </c>
      <c r="CF961" t="s">
        <v>36</v>
      </c>
      <c r="CG961" t="s">
        <v>37</v>
      </c>
      <c r="CH961">
        <v>15000000</v>
      </c>
      <c r="CI961">
        <v>2006</v>
      </c>
      <c r="CJ961">
        <v>6.2</v>
      </c>
      <c r="FW961">
        <v>64</v>
      </c>
      <c r="FY961" t="s">
        <v>1704</v>
      </c>
      <c r="FZ961" t="s">
        <v>5498</v>
      </c>
      <c r="GA961" t="s">
        <v>36</v>
      </c>
      <c r="GB961" t="s">
        <v>37</v>
      </c>
      <c r="GE961">
        <v>8.5</v>
      </c>
      <c r="HC961" t="s">
        <v>13814</v>
      </c>
      <c r="HD961">
        <v>93</v>
      </c>
      <c r="HE961">
        <v>4919896</v>
      </c>
      <c r="HF961" t="s">
        <v>8294</v>
      </c>
      <c r="HG961" t="s">
        <v>13815</v>
      </c>
      <c r="HH961" t="s">
        <v>36</v>
      </c>
      <c r="HI961" t="s">
        <v>55</v>
      </c>
      <c r="HJ961">
        <v>13000000</v>
      </c>
      <c r="HK961">
        <v>2001</v>
      </c>
      <c r="HL961">
        <v>6.1</v>
      </c>
    </row>
    <row r="962" spans="2:220" x14ac:dyDescent="0.2">
      <c r="B962" t="s">
        <v>4174</v>
      </c>
      <c r="C962">
        <v>105</v>
      </c>
      <c r="D962">
        <v>99462</v>
      </c>
      <c r="E962" t="s">
        <v>727</v>
      </c>
      <c r="F962" t="s">
        <v>7952</v>
      </c>
      <c r="G962" t="s">
        <v>36</v>
      </c>
      <c r="H962" t="s">
        <v>1463</v>
      </c>
      <c r="I962">
        <v>33000000</v>
      </c>
      <c r="J962">
        <v>2013</v>
      </c>
      <c r="K962">
        <v>7.1</v>
      </c>
      <c r="AT962" t="s">
        <v>14084</v>
      </c>
      <c r="AU962">
        <v>82</v>
      </c>
      <c r="AV962">
        <v>17278980</v>
      </c>
      <c r="AW962" t="s">
        <v>2636</v>
      </c>
      <c r="AX962" t="s">
        <v>16070</v>
      </c>
      <c r="AY962" t="s">
        <v>36</v>
      </c>
      <c r="AZ962" t="s">
        <v>37</v>
      </c>
      <c r="BA962">
        <v>8000000</v>
      </c>
      <c r="BB962">
        <v>1998</v>
      </c>
      <c r="BC962">
        <v>6.7</v>
      </c>
      <c r="CA962" t="s">
        <v>3345</v>
      </c>
      <c r="CB962">
        <v>105</v>
      </c>
      <c r="CC962">
        <v>20991497</v>
      </c>
      <c r="CD962" t="s">
        <v>180</v>
      </c>
      <c r="CE962" t="s">
        <v>7196</v>
      </c>
      <c r="CF962" t="s">
        <v>36</v>
      </c>
      <c r="CG962" t="s">
        <v>37</v>
      </c>
      <c r="CH962">
        <v>37000000</v>
      </c>
      <c r="CI962">
        <v>2015</v>
      </c>
      <c r="CJ962">
        <v>5.4</v>
      </c>
      <c r="FV962" t="s">
        <v>1981</v>
      </c>
      <c r="FW962">
        <v>90</v>
      </c>
      <c r="FY962" t="s">
        <v>2863</v>
      </c>
      <c r="FZ962" t="s">
        <v>6895</v>
      </c>
      <c r="GA962" t="s">
        <v>1462</v>
      </c>
      <c r="GB962" t="s">
        <v>1463</v>
      </c>
      <c r="GC962">
        <v>25000000</v>
      </c>
      <c r="GD962">
        <v>2011</v>
      </c>
      <c r="GE962">
        <v>6.8</v>
      </c>
      <c r="HC962" t="s">
        <v>6635</v>
      </c>
      <c r="HD962">
        <v>93</v>
      </c>
      <c r="HE962">
        <v>4835968</v>
      </c>
      <c r="HF962" t="s">
        <v>1814</v>
      </c>
      <c r="HG962" t="s">
        <v>6822</v>
      </c>
      <c r="HH962" t="s">
        <v>36</v>
      </c>
      <c r="HI962" t="s">
        <v>55</v>
      </c>
      <c r="HJ962">
        <v>40000000</v>
      </c>
      <c r="HK962">
        <v>2002</v>
      </c>
      <c r="HL962">
        <v>4.5</v>
      </c>
    </row>
    <row r="963" spans="2:220" x14ac:dyDescent="0.2">
      <c r="B963" t="s">
        <v>5156</v>
      </c>
      <c r="C963">
        <v>91</v>
      </c>
      <c r="D963">
        <v>96793</v>
      </c>
      <c r="E963" t="s">
        <v>680</v>
      </c>
      <c r="F963" t="s">
        <v>18986</v>
      </c>
      <c r="G963" t="s">
        <v>36</v>
      </c>
      <c r="H963" t="s">
        <v>37</v>
      </c>
      <c r="I963">
        <v>3500000</v>
      </c>
      <c r="J963">
        <v>2004</v>
      </c>
      <c r="K963">
        <v>5.3</v>
      </c>
      <c r="AT963" t="s">
        <v>8532</v>
      </c>
      <c r="AU963">
        <v>99</v>
      </c>
      <c r="AV963">
        <v>17266505</v>
      </c>
      <c r="AW963" t="s">
        <v>98</v>
      </c>
      <c r="AX963" t="s">
        <v>8535</v>
      </c>
      <c r="AY963" t="s">
        <v>36</v>
      </c>
      <c r="AZ963" t="s">
        <v>37</v>
      </c>
      <c r="BA963">
        <v>30000000</v>
      </c>
      <c r="BB963">
        <v>2002</v>
      </c>
      <c r="BC963">
        <v>5.4</v>
      </c>
      <c r="CA963" t="s">
        <v>3345</v>
      </c>
      <c r="CB963">
        <v>105</v>
      </c>
      <c r="CC963">
        <v>20991497</v>
      </c>
      <c r="CD963" t="s">
        <v>180</v>
      </c>
      <c r="CE963" t="s">
        <v>7196</v>
      </c>
      <c r="CF963" t="s">
        <v>36</v>
      </c>
      <c r="CG963" t="s">
        <v>37</v>
      </c>
      <c r="CH963">
        <v>37000000</v>
      </c>
      <c r="CI963">
        <v>2015</v>
      </c>
      <c r="CJ963">
        <v>5.4</v>
      </c>
      <c r="FV963" t="s">
        <v>7081</v>
      </c>
      <c r="FW963">
        <v>97</v>
      </c>
      <c r="FY963" t="s">
        <v>1432</v>
      </c>
      <c r="FZ963" t="s">
        <v>7084</v>
      </c>
      <c r="GA963" t="s">
        <v>36</v>
      </c>
      <c r="GB963" t="s">
        <v>7088</v>
      </c>
      <c r="GC963">
        <v>38000000</v>
      </c>
      <c r="GD963">
        <v>2007</v>
      </c>
      <c r="GE963">
        <v>4.8</v>
      </c>
      <c r="HC963" t="s">
        <v>14293</v>
      </c>
      <c r="HD963">
        <v>113</v>
      </c>
      <c r="HE963">
        <v>4717455</v>
      </c>
      <c r="HF963" t="s">
        <v>2617</v>
      </c>
      <c r="HG963" t="s">
        <v>14295</v>
      </c>
      <c r="HH963" t="s">
        <v>36</v>
      </c>
      <c r="HI963" t="s">
        <v>368</v>
      </c>
      <c r="HJ963">
        <v>12000000</v>
      </c>
      <c r="HK963">
        <v>2003</v>
      </c>
      <c r="HL963">
        <v>5.3</v>
      </c>
    </row>
    <row r="964" spans="2:220" x14ac:dyDescent="0.2">
      <c r="B964" t="s">
        <v>21795</v>
      </c>
      <c r="C964">
        <v>112</v>
      </c>
      <c r="D964">
        <v>96734</v>
      </c>
      <c r="E964" t="s">
        <v>20909</v>
      </c>
      <c r="F964" t="s">
        <v>21796</v>
      </c>
      <c r="G964" t="s">
        <v>36</v>
      </c>
      <c r="H964" t="s">
        <v>37</v>
      </c>
      <c r="I964">
        <v>1000000</v>
      </c>
      <c r="J964">
        <v>2012</v>
      </c>
      <c r="K964">
        <v>5.6</v>
      </c>
      <c r="AT964" t="s">
        <v>7883</v>
      </c>
      <c r="AU964">
        <v>98</v>
      </c>
      <c r="AV964">
        <v>17225675</v>
      </c>
      <c r="AW964" t="s">
        <v>1375</v>
      </c>
      <c r="AX964" t="s">
        <v>7884</v>
      </c>
      <c r="AY964" t="s">
        <v>36</v>
      </c>
      <c r="AZ964" t="s">
        <v>37</v>
      </c>
      <c r="BB964">
        <v>2012</v>
      </c>
      <c r="BC964">
        <v>5.6</v>
      </c>
      <c r="CA964" t="s">
        <v>7533</v>
      </c>
      <c r="CB964">
        <v>108</v>
      </c>
      <c r="CC964">
        <v>20981633</v>
      </c>
      <c r="CD964" t="s">
        <v>3612</v>
      </c>
      <c r="CE964" t="s">
        <v>7534</v>
      </c>
      <c r="CF964" t="s">
        <v>36</v>
      </c>
      <c r="CG964" t="s">
        <v>37</v>
      </c>
      <c r="CH964">
        <v>30000000</v>
      </c>
      <c r="CI964">
        <v>2008</v>
      </c>
      <c r="CJ964">
        <v>5.9</v>
      </c>
      <c r="FW964">
        <v>60</v>
      </c>
      <c r="FY964" t="s">
        <v>7432</v>
      </c>
      <c r="FZ964" t="s">
        <v>7433</v>
      </c>
      <c r="GA964" t="s">
        <v>36</v>
      </c>
      <c r="GB964" t="s">
        <v>37</v>
      </c>
      <c r="GE964">
        <v>7</v>
      </c>
      <c r="HC964" t="s">
        <v>6889</v>
      </c>
      <c r="HD964">
        <v>126</v>
      </c>
      <c r="HE964">
        <v>4563029</v>
      </c>
      <c r="HF964" t="s">
        <v>220</v>
      </c>
      <c r="HG964" t="s">
        <v>6890</v>
      </c>
      <c r="HH964" t="s">
        <v>36</v>
      </c>
      <c r="HI964" t="s">
        <v>5692</v>
      </c>
      <c r="HJ964">
        <v>39200000</v>
      </c>
      <c r="HK964">
        <v>2013</v>
      </c>
      <c r="HL964">
        <v>7</v>
      </c>
    </row>
    <row r="965" spans="2:220" x14ac:dyDescent="0.2">
      <c r="B965" t="s">
        <v>1937</v>
      </c>
      <c r="C965">
        <v>80</v>
      </c>
      <c r="D965">
        <v>84961</v>
      </c>
      <c r="E965" t="s">
        <v>500</v>
      </c>
      <c r="F965" t="s">
        <v>6165</v>
      </c>
      <c r="G965" t="s">
        <v>1944</v>
      </c>
      <c r="H965" t="s">
        <v>890</v>
      </c>
      <c r="I965">
        <v>31000000</v>
      </c>
      <c r="J965">
        <v>2002</v>
      </c>
      <c r="K965">
        <v>7.9</v>
      </c>
      <c r="AT965" t="s">
        <v>3800</v>
      </c>
      <c r="AU965">
        <v>100</v>
      </c>
      <c r="AV965">
        <v>17218080</v>
      </c>
      <c r="AW965" t="s">
        <v>975</v>
      </c>
      <c r="AX965" t="s">
        <v>3801</v>
      </c>
      <c r="AY965" t="s">
        <v>36</v>
      </c>
      <c r="AZ965" t="s">
        <v>37</v>
      </c>
      <c r="BA965">
        <v>70000000</v>
      </c>
      <c r="BB965">
        <v>1991</v>
      </c>
      <c r="BC965">
        <v>5.7</v>
      </c>
      <c r="CA965" t="s">
        <v>12558</v>
      </c>
      <c r="CB965">
        <v>117</v>
      </c>
      <c r="CC965">
        <v>20966644</v>
      </c>
      <c r="CD965" t="s">
        <v>6214</v>
      </c>
      <c r="CE965" t="s">
        <v>19199</v>
      </c>
      <c r="CF965" t="s">
        <v>36</v>
      </c>
      <c r="CG965" t="s">
        <v>55</v>
      </c>
      <c r="CH965">
        <v>3000000</v>
      </c>
      <c r="CI965">
        <v>1985</v>
      </c>
      <c r="CJ965">
        <v>7.4</v>
      </c>
      <c r="FV965" t="s">
        <v>574</v>
      </c>
      <c r="FW965">
        <v>109</v>
      </c>
      <c r="FY965" t="s">
        <v>577</v>
      </c>
      <c r="FZ965" t="s">
        <v>578</v>
      </c>
      <c r="GA965" t="s">
        <v>36</v>
      </c>
      <c r="GB965" t="s">
        <v>582</v>
      </c>
      <c r="GD965">
        <v>2015</v>
      </c>
      <c r="GE965">
        <v>4.5</v>
      </c>
      <c r="HC965" t="s">
        <v>4406</v>
      </c>
      <c r="HD965">
        <v>156</v>
      </c>
      <c r="HE965">
        <v>4535117</v>
      </c>
      <c r="HF965" t="s">
        <v>333</v>
      </c>
      <c r="HG965" t="s">
        <v>4408</v>
      </c>
      <c r="HH965" t="s">
        <v>36</v>
      </c>
      <c r="HI965" t="s">
        <v>765</v>
      </c>
      <c r="HJ965">
        <v>60000000</v>
      </c>
      <c r="HK965">
        <v>2007</v>
      </c>
      <c r="HL965">
        <v>3.8</v>
      </c>
    </row>
    <row r="966" spans="2:220" x14ac:dyDescent="0.2">
      <c r="B966" t="s">
        <v>1937</v>
      </c>
      <c r="C966">
        <v>80</v>
      </c>
      <c r="D966">
        <v>84961</v>
      </c>
      <c r="E966" t="s">
        <v>500</v>
      </c>
      <c r="F966" t="s">
        <v>6165</v>
      </c>
      <c r="G966" t="s">
        <v>1944</v>
      </c>
      <c r="H966" t="s">
        <v>890</v>
      </c>
      <c r="I966">
        <v>31000000</v>
      </c>
      <c r="J966">
        <v>2002</v>
      </c>
      <c r="K966">
        <v>7.9</v>
      </c>
      <c r="AT966" t="s">
        <v>11092</v>
      </c>
      <c r="AU966">
        <v>99</v>
      </c>
      <c r="AV966">
        <v>17104669</v>
      </c>
      <c r="AW966" t="s">
        <v>11095</v>
      </c>
      <c r="AX966" t="s">
        <v>11096</v>
      </c>
      <c r="AY966" t="s">
        <v>7239</v>
      </c>
      <c r="AZ966" t="s">
        <v>3857</v>
      </c>
      <c r="BA966">
        <v>20000000</v>
      </c>
      <c r="BB966">
        <v>2004</v>
      </c>
      <c r="BC966">
        <v>7.8</v>
      </c>
      <c r="CA966" t="s">
        <v>18479</v>
      </c>
      <c r="CB966">
        <v>106</v>
      </c>
      <c r="CC966">
        <v>20803237</v>
      </c>
      <c r="CD966" t="s">
        <v>698</v>
      </c>
      <c r="CE966" t="s">
        <v>18480</v>
      </c>
      <c r="CF966" t="s">
        <v>36</v>
      </c>
      <c r="CG966" t="s">
        <v>37</v>
      </c>
      <c r="CH966">
        <v>3500000</v>
      </c>
      <c r="CI966">
        <v>2010</v>
      </c>
      <c r="CJ966">
        <v>7.1</v>
      </c>
      <c r="FV966" t="s">
        <v>1678</v>
      </c>
      <c r="FW966">
        <v>195</v>
      </c>
      <c r="FY966" t="s">
        <v>7657</v>
      </c>
      <c r="FZ966" t="s">
        <v>7809</v>
      </c>
      <c r="GA966" t="s">
        <v>36</v>
      </c>
      <c r="GB966" t="s">
        <v>37</v>
      </c>
      <c r="GC966">
        <v>35000000</v>
      </c>
      <c r="GD966">
        <v>1981</v>
      </c>
      <c r="GE966">
        <v>7.5</v>
      </c>
      <c r="HC966" t="s">
        <v>2064</v>
      </c>
      <c r="HD966">
        <v>101</v>
      </c>
      <c r="HE966">
        <v>4476235</v>
      </c>
      <c r="HF966" t="s">
        <v>2117</v>
      </c>
      <c r="HG966" t="s">
        <v>9195</v>
      </c>
      <c r="HH966" t="s">
        <v>36</v>
      </c>
      <c r="HI966" t="s">
        <v>37</v>
      </c>
      <c r="HJ966">
        <v>27000000</v>
      </c>
      <c r="HK966">
        <v>2004</v>
      </c>
      <c r="HL966">
        <v>6.4</v>
      </c>
    </row>
    <row r="967" spans="2:220" x14ac:dyDescent="0.2">
      <c r="B967" t="s">
        <v>12630</v>
      </c>
      <c r="C967">
        <v>94</v>
      </c>
      <c r="D967">
        <v>81525</v>
      </c>
      <c r="E967" t="s">
        <v>12632</v>
      </c>
      <c r="F967" t="s">
        <v>12633</v>
      </c>
      <c r="G967" t="s">
        <v>1462</v>
      </c>
      <c r="H967" t="s">
        <v>1463</v>
      </c>
      <c r="I967">
        <v>15300000</v>
      </c>
      <c r="J967">
        <v>2001</v>
      </c>
      <c r="K967">
        <v>6.6</v>
      </c>
      <c r="AT967" t="s">
        <v>5380</v>
      </c>
      <c r="AU967">
        <v>93</v>
      </c>
      <c r="AV967">
        <v>17096053</v>
      </c>
      <c r="AW967" t="s">
        <v>545</v>
      </c>
      <c r="AX967" t="s">
        <v>14972</v>
      </c>
      <c r="AY967" t="s">
        <v>36</v>
      </c>
      <c r="AZ967" t="s">
        <v>37</v>
      </c>
      <c r="BA967">
        <v>9000000</v>
      </c>
      <c r="BB967">
        <v>1998</v>
      </c>
      <c r="BC967">
        <v>7.7</v>
      </c>
      <c r="CA967" t="s">
        <v>21546</v>
      </c>
      <c r="CB967">
        <v>120</v>
      </c>
      <c r="CC967">
        <v>20773070</v>
      </c>
      <c r="CD967" t="s">
        <v>21548</v>
      </c>
      <c r="CE967" t="s">
        <v>21549</v>
      </c>
      <c r="CF967" t="s">
        <v>36</v>
      </c>
      <c r="CG967" t="s">
        <v>37</v>
      </c>
      <c r="CH967">
        <v>5000000</v>
      </c>
      <c r="CI967">
        <v>2016</v>
      </c>
      <c r="CJ967">
        <v>3.4</v>
      </c>
      <c r="FV967" t="s">
        <v>8020</v>
      </c>
      <c r="FW967">
        <v>93</v>
      </c>
      <c r="FY967" t="s">
        <v>2043</v>
      </c>
      <c r="FZ967" t="s">
        <v>8023</v>
      </c>
      <c r="GA967" t="s">
        <v>36</v>
      </c>
      <c r="GB967" t="s">
        <v>37</v>
      </c>
      <c r="GC967">
        <v>32000000</v>
      </c>
      <c r="GD967">
        <v>2004</v>
      </c>
      <c r="GE967">
        <v>5.7</v>
      </c>
      <c r="HC967" t="s">
        <v>426</v>
      </c>
      <c r="HD967">
        <v>130</v>
      </c>
      <c r="HE967">
        <v>4463292</v>
      </c>
      <c r="HF967" t="s">
        <v>2533</v>
      </c>
      <c r="HG967" t="s">
        <v>9130</v>
      </c>
      <c r="HH967" t="s">
        <v>36</v>
      </c>
      <c r="HI967" t="s">
        <v>55</v>
      </c>
      <c r="HJ967">
        <v>30000000</v>
      </c>
      <c r="HK967">
        <v>2011</v>
      </c>
      <c r="HL967">
        <v>6.9</v>
      </c>
    </row>
    <row r="968" spans="2:220" x14ac:dyDescent="0.2">
      <c r="B968" t="s">
        <v>3871</v>
      </c>
      <c r="C968">
        <v>103</v>
      </c>
      <c r="D968">
        <v>72413</v>
      </c>
      <c r="E968" t="s">
        <v>3873</v>
      </c>
      <c r="F968" t="s">
        <v>3874</v>
      </c>
      <c r="G968" t="s">
        <v>1944</v>
      </c>
      <c r="H968" t="s">
        <v>890</v>
      </c>
      <c r="I968">
        <v>65000000</v>
      </c>
      <c r="J968">
        <v>2015</v>
      </c>
      <c r="K968">
        <v>6.1</v>
      </c>
      <c r="AT968" t="s">
        <v>4001</v>
      </c>
      <c r="AU968">
        <v>94</v>
      </c>
      <c r="AV968">
        <v>17071230</v>
      </c>
      <c r="AW968" t="s">
        <v>4001</v>
      </c>
      <c r="AX968" t="s">
        <v>11876</v>
      </c>
      <c r="AY968" t="s">
        <v>36</v>
      </c>
      <c r="AZ968" t="s">
        <v>37</v>
      </c>
      <c r="BA968">
        <v>18000000</v>
      </c>
      <c r="BB968">
        <v>2000</v>
      </c>
      <c r="BC968">
        <v>6.7</v>
      </c>
      <c r="CA968" t="s">
        <v>8544</v>
      </c>
      <c r="CB968">
        <v>101</v>
      </c>
      <c r="CC968">
        <v>20772796</v>
      </c>
      <c r="CD968" t="s">
        <v>7461</v>
      </c>
      <c r="CE968" t="s">
        <v>18382</v>
      </c>
      <c r="CF968" t="s">
        <v>36</v>
      </c>
      <c r="CG968" t="s">
        <v>177</v>
      </c>
      <c r="CH968">
        <v>6000000</v>
      </c>
      <c r="CI968">
        <v>2002</v>
      </c>
      <c r="CJ968">
        <v>7.6</v>
      </c>
      <c r="FV968" t="s">
        <v>8740</v>
      </c>
      <c r="FW968">
        <v>103</v>
      </c>
      <c r="FY968" t="s">
        <v>3110</v>
      </c>
      <c r="FZ968" t="s">
        <v>8741</v>
      </c>
      <c r="GA968" t="s">
        <v>36</v>
      </c>
      <c r="GB968" t="s">
        <v>8744</v>
      </c>
      <c r="GC968">
        <v>30000000</v>
      </c>
      <c r="GD968">
        <v>2014</v>
      </c>
      <c r="GE968">
        <v>5.7</v>
      </c>
      <c r="HC968" t="s">
        <v>1302</v>
      </c>
      <c r="HD968">
        <v>145</v>
      </c>
      <c r="HE968">
        <v>4398392</v>
      </c>
      <c r="HF968" t="s">
        <v>7643</v>
      </c>
      <c r="HG968" t="s">
        <v>10485</v>
      </c>
      <c r="HH968" t="s">
        <v>10488</v>
      </c>
      <c r="HI968" t="s">
        <v>10489</v>
      </c>
      <c r="HJ968">
        <v>21000000</v>
      </c>
      <c r="HK968">
        <v>2006</v>
      </c>
      <c r="HL968">
        <v>7.8</v>
      </c>
    </row>
    <row r="969" spans="2:220" x14ac:dyDescent="0.2">
      <c r="B969" t="s">
        <v>12073</v>
      </c>
      <c r="C969">
        <v>105</v>
      </c>
      <c r="D969">
        <v>63260</v>
      </c>
      <c r="E969" t="s">
        <v>10306</v>
      </c>
      <c r="F969" t="s">
        <v>12075</v>
      </c>
      <c r="G969" t="s">
        <v>36</v>
      </c>
      <c r="H969" t="s">
        <v>1463</v>
      </c>
      <c r="I969">
        <v>14000000</v>
      </c>
      <c r="J969">
        <v>2006</v>
      </c>
      <c r="K969">
        <v>6.7</v>
      </c>
      <c r="AT969" t="s">
        <v>8812</v>
      </c>
      <c r="AU969">
        <v>88</v>
      </c>
      <c r="AV969">
        <v>17016190</v>
      </c>
      <c r="AW969" t="s">
        <v>684</v>
      </c>
      <c r="AX969" t="s">
        <v>8813</v>
      </c>
      <c r="AY969" t="s">
        <v>36</v>
      </c>
      <c r="AZ969" t="s">
        <v>8817</v>
      </c>
      <c r="BA969">
        <v>12000000</v>
      </c>
      <c r="BB969">
        <v>2004</v>
      </c>
      <c r="BC969">
        <v>4.9000000000000004</v>
      </c>
      <c r="CA969" t="s">
        <v>1687</v>
      </c>
      <c r="CB969">
        <v>134</v>
      </c>
      <c r="CC969">
        <v>20733485</v>
      </c>
      <c r="CD969" t="s">
        <v>17646</v>
      </c>
      <c r="CE969" t="s">
        <v>17647</v>
      </c>
      <c r="CF969" t="s">
        <v>36</v>
      </c>
      <c r="CG969" t="s">
        <v>37</v>
      </c>
      <c r="CH969">
        <v>5000000</v>
      </c>
      <c r="CI969">
        <v>1997</v>
      </c>
      <c r="CJ969">
        <v>7.2</v>
      </c>
      <c r="FV969" t="s">
        <v>3399</v>
      </c>
      <c r="FW969">
        <v>113</v>
      </c>
      <c r="FY969" t="s">
        <v>8794</v>
      </c>
      <c r="FZ969" t="s">
        <v>8795</v>
      </c>
      <c r="GA969" t="s">
        <v>36</v>
      </c>
      <c r="GB969" t="s">
        <v>37</v>
      </c>
      <c r="GC969">
        <v>29000000</v>
      </c>
      <c r="GD969">
        <v>2002</v>
      </c>
      <c r="GE969">
        <v>7.1</v>
      </c>
      <c r="HC969" t="s">
        <v>3120</v>
      </c>
      <c r="HD969">
        <v>109</v>
      </c>
      <c r="HE969">
        <v>4250320</v>
      </c>
      <c r="HF969" t="s">
        <v>11864</v>
      </c>
      <c r="HG969" t="s">
        <v>11865</v>
      </c>
      <c r="HH969" t="s">
        <v>36</v>
      </c>
      <c r="HI969" t="s">
        <v>37</v>
      </c>
      <c r="HJ969">
        <v>18000000</v>
      </c>
      <c r="HK969">
        <v>1985</v>
      </c>
      <c r="HL969">
        <v>6.8</v>
      </c>
    </row>
    <row r="970" spans="2:220" x14ac:dyDescent="0.2">
      <c r="B970" t="s">
        <v>6765</v>
      </c>
      <c r="C970">
        <v>114</v>
      </c>
      <c r="D970">
        <v>50000</v>
      </c>
      <c r="E970" t="s">
        <v>16275</v>
      </c>
      <c r="F970" t="s">
        <v>16276</v>
      </c>
      <c r="G970" t="s">
        <v>11705</v>
      </c>
      <c r="H970" t="s">
        <v>890</v>
      </c>
      <c r="J970">
        <v>2013</v>
      </c>
      <c r="K970">
        <v>5.0999999999999996</v>
      </c>
      <c r="AT970" t="s">
        <v>1887</v>
      </c>
      <c r="AU970">
        <v>94</v>
      </c>
      <c r="AV970">
        <v>17010646</v>
      </c>
      <c r="AW970" t="s">
        <v>1889</v>
      </c>
      <c r="AX970" t="s">
        <v>1890</v>
      </c>
      <c r="AY970" t="s">
        <v>36</v>
      </c>
      <c r="AZ970" t="s">
        <v>37</v>
      </c>
      <c r="BA970">
        <v>84000000</v>
      </c>
      <c r="BB970">
        <v>2005</v>
      </c>
      <c r="BC970">
        <v>2.2000000000000002</v>
      </c>
      <c r="CA970" t="s">
        <v>12472</v>
      </c>
      <c r="CB970">
        <v>94</v>
      </c>
      <c r="CC970">
        <v>20627372</v>
      </c>
      <c r="CD970" t="s">
        <v>4597</v>
      </c>
      <c r="CE970" t="s">
        <v>12473</v>
      </c>
      <c r="CF970" t="s">
        <v>36</v>
      </c>
      <c r="CG970" t="s">
        <v>37</v>
      </c>
      <c r="CH970">
        <v>16000000</v>
      </c>
      <c r="CI970">
        <v>2000</v>
      </c>
      <c r="CJ970">
        <v>5.3</v>
      </c>
      <c r="FV970" t="s">
        <v>5645</v>
      </c>
      <c r="FW970">
        <v>110</v>
      </c>
      <c r="FY970" t="s">
        <v>2375</v>
      </c>
      <c r="FZ970" t="s">
        <v>8847</v>
      </c>
      <c r="GA970" t="s">
        <v>36</v>
      </c>
      <c r="GB970" t="s">
        <v>55</v>
      </c>
      <c r="GC970">
        <v>29000000</v>
      </c>
      <c r="GD970">
        <v>2016</v>
      </c>
      <c r="GE970">
        <v>7.1</v>
      </c>
      <c r="HC970" t="s">
        <v>21464</v>
      </c>
      <c r="HD970">
        <v>102</v>
      </c>
      <c r="HE970">
        <v>4105123</v>
      </c>
      <c r="HF970" t="s">
        <v>21466</v>
      </c>
      <c r="HG970" t="s">
        <v>21467</v>
      </c>
      <c r="HH970" t="s">
        <v>21471</v>
      </c>
      <c r="HI970" t="s">
        <v>21472</v>
      </c>
      <c r="HJ970">
        <v>1100000</v>
      </c>
      <c r="HK970">
        <v>2011</v>
      </c>
      <c r="HL970">
        <v>7.6</v>
      </c>
    </row>
    <row r="971" spans="2:220" x14ac:dyDescent="0.2">
      <c r="B971" t="s">
        <v>18315</v>
      </c>
      <c r="C971">
        <v>110</v>
      </c>
      <c r="D971">
        <v>49413</v>
      </c>
      <c r="E971" t="s">
        <v>10311</v>
      </c>
      <c r="F971" t="s">
        <v>18316</v>
      </c>
      <c r="G971" t="s">
        <v>7239</v>
      </c>
      <c r="H971" t="s">
        <v>3857</v>
      </c>
      <c r="I971">
        <v>35000000</v>
      </c>
      <c r="J971">
        <v>2006</v>
      </c>
      <c r="K971">
        <v>7.3</v>
      </c>
      <c r="AT971" t="s">
        <v>11105</v>
      </c>
      <c r="AU971">
        <v>88</v>
      </c>
      <c r="AV971">
        <v>16988996</v>
      </c>
      <c r="AW971" t="s">
        <v>2187</v>
      </c>
      <c r="AX971" t="s">
        <v>11107</v>
      </c>
      <c r="AY971" t="s">
        <v>36</v>
      </c>
      <c r="AZ971" t="s">
        <v>37</v>
      </c>
      <c r="BA971">
        <v>35000000</v>
      </c>
      <c r="BB971">
        <v>2002</v>
      </c>
      <c r="BC971">
        <v>4</v>
      </c>
      <c r="CA971" t="s">
        <v>2431</v>
      </c>
      <c r="CB971">
        <v>107</v>
      </c>
      <c r="CC971">
        <v>20550712</v>
      </c>
      <c r="CD971" t="s">
        <v>586</v>
      </c>
      <c r="CE971" t="s">
        <v>4758</v>
      </c>
      <c r="CF971" t="s">
        <v>36</v>
      </c>
      <c r="CG971" t="s">
        <v>37</v>
      </c>
      <c r="CH971">
        <v>50000000</v>
      </c>
      <c r="CI971">
        <v>1996</v>
      </c>
      <c r="CJ971">
        <v>5.6</v>
      </c>
      <c r="FV971" t="s">
        <v>9034</v>
      </c>
      <c r="FW971">
        <v>145</v>
      </c>
      <c r="FY971" t="s">
        <v>2822</v>
      </c>
      <c r="FZ971" t="s">
        <v>9037</v>
      </c>
      <c r="GA971" t="s">
        <v>2776</v>
      </c>
      <c r="GB971" t="s">
        <v>3569</v>
      </c>
      <c r="GC971">
        <v>24000000</v>
      </c>
      <c r="GD971">
        <v>2006</v>
      </c>
      <c r="GE971">
        <v>6.1</v>
      </c>
      <c r="HC971" t="s">
        <v>14702</v>
      </c>
      <c r="HD971">
        <v>128</v>
      </c>
      <c r="HE971">
        <v>4018695</v>
      </c>
      <c r="HF971" t="s">
        <v>14704</v>
      </c>
      <c r="HG971" t="s">
        <v>15897</v>
      </c>
      <c r="HH971" t="s">
        <v>5609</v>
      </c>
      <c r="HI971" t="s">
        <v>5610</v>
      </c>
      <c r="HJ971">
        <v>12000000</v>
      </c>
      <c r="HK971">
        <v>2010</v>
      </c>
      <c r="HL971">
        <v>8</v>
      </c>
    </row>
    <row r="972" spans="2:220" x14ac:dyDescent="0.2">
      <c r="B972" t="s">
        <v>13891</v>
      </c>
      <c r="C972">
        <v>115</v>
      </c>
      <c r="D972">
        <v>31662</v>
      </c>
      <c r="E972" t="s">
        <v>226</v>
      </c>
      <c r="F972" t="s">
        <v>13893</v>
      </c>
      <c r="G972" t="s">
        <v>36</v>
      </c>
      <c r="H972" t="s">
        <v>5692</v>
      </c>
      <c r="I972">
        <v>12620000</v>
      </c>
      <c r="J972">
        <v>2016</v>
      </c>
      <c r="K972">
        <v>6.8</v>
      </c>
      <c r="AT972" t="s">
        <v>3100</v>
      </c>
      <c r="AU972">
        <v>95</v>
      </c>
      <c r="AV972">
        <v>16964743</v>
      </c>
      <c r="AW972" t="s">
        <v>6471</v>
      </c>
      <c r="AX972" t="s">
        <v>10135</v>
      </c>
      <c r="AY972" t="s">
        <v>36</v>
      </c>
      <c r="AZ972" t="s">
        <v>37</v>
      </c>
      <c r="BA972">
        <v>24000000</v>
      </c>
      <c r="BB972">
        <v>2004</v>
      </c>
      <c r="BC972">
        <v>5.6</v>
      </c>
      <c r="CA972" t="s">
        <v>8493</v>
      </c>
      <c r="CB972">
        <v>105</v>
      </c>
      <c r="CC972">
        <v>20422207</v>
      </c>
      <c r="CD972" t="s">
        <v>2059</v>
      </c>
      <c r="CE972" t="s">
        <v>8494</v>
      </c>
      <c r="CF972" t="s">
        <v>36</v>
      </c>
      <c r="CG972" t="s">
        <v>37</v>
      </c>
      <c r="CH972">
        <v>35000000</v>
      </c>
      <c r="CI972">
        <v>2004</v>
      </c>
      <c r="CJ972">
        <v>5.2</v>
      </c>
      <c r="FV972" t="s">
        <v>855</v>
      </c>
      <c r="FW972">
        <v>135</v>
      </c>
      <c r="FY972" t="s">
        <v>9207</v>
      </c>
      <c r="FZ972" t="s">
        <v>9208</v>
      </c>
      <c r="GA972" t="s">
        <v>36</v>
      </c>
      <c r="GB972" t="s">
        <v>1463</v>
      </c>
      <c r="GC972">
        <v>27000000</v>
      </c>
      <c r="GD972">
        <v>2006</v>
      </c>
      <c r="GE972">
        <v>6.6</v>
      </c>
      <c r="HC972" t="s">
        <v>13155</v>
      </c>
      <c r="HD972">
        <v>92</v>
      </c>
      <c r="HE972">
        <v>4002955</v>
      </c>
      <c r="HF972" t="s">
        <v>632</v>
      </c>
      <c r="HG972" t="s">
        <v>13156</v>
      </c>
      <c r="HH972" t="s">
        <v>36</v>
      </c>
      <c r="HI972" t="s">
        <v>37</v>
      </c>
      <c r="HJ972">
        <v>20000000</v>
      </c>
      <c r="HK972">
        <v>1999</v>
      </c>
      <c r="HL972">
        <v>6.2</v>
      </c>
    </row>
    <row r="973" spans="2:220" x14ac:dyDescent="0.2">
      <c r="B973" t="s">
        <v>17472</v>
      </c>
      <c r="C973">
        <v>96</v>
      </c>
      <c r="D973">
        <v>27445</v>
      </c>
      <c r="E973" t="s">
        <v>7586</v>
      </c>
      <c r="F973" t="s">
        <v>17474</v>
      </c>
      <c r="G973" t="s">
        <v>36</v>
      </c>
      <c r="H973" t="s">
        <v>37</v>
      </c>
      <c r="I973">
        <v>9000000</v>
      </c>
      <c r="J973">
        <v>2011</v>
      </c>
      <c r="K973">
        <v>5.3</v>
      </c>
      <c r="AT973" t="s">
        <v>6100</v>
      </c>
      <c r="AU973">
        <v>99</v>
      </c>
      <c r="AV973">
        <v>16930185</v>
      </c>
      <c r="AW973" t="s">
        <v>6390</v>
      </c>
      <c r="AX973" t="s">
        <v>8799</v>
      </c>
      <c r="AY973" t="s">
        <v>36</v>
      </c>
      <c r="AZ973" t="s">
        <v>765</v>
      </c>
      <c r="BA973">
        <v>29000000</v>
      </c>
      <c r="BB973">
        <v>2002</v>
      </c>
      <c r="BC973">
        <v>5.3</v>
      </c>
      <c r="CA973" t="s">
        <v>5899</v>
      </c>
      <c r="CB973">
        <v>91</v>
      </c>
      <c r="CC973">
        <v>20400913</v>
      </c>
      <c r="CD973" t="s">
        <v>5900</v>
      </c>
      <c r="CE973" t="s">
        <v>5901</v>
      </c>
      <c r="CF973" t="s">
        <v>36</v>
      </c>
      <c r="CG973" t="s">
        <v>37</v>
      </c>
      <c r="CH973">
        <v>45000000</v>
      </c>
      <c r="CI973">
        <v>1996</v>
      </c>
      <c r="CJ973">
        <v>5.3</v>
      </c>
      <c r="FV973" t="s">
        <v>4164</v>
      </c>
      <c r="FW973">
        <v>100</v>
      </c>
      <c r="FY973" t="s">
        <v>371</v>
      </c>
      <c r="FZ973" t="s">
        <v>9346</v>
      </c>
      <c r="GA973" t="s">
        <v>36</v>
      </c>
      <c r="GB973" t="s">
        <v>37</v>
      </c>
      <c r="GC973">
        <v>26000000</v>
      </c>
      <c r="GD973">
        <v>2015</v>
      </c>
      <c r="GE973">
        <v>4</v>
      </c>
      <c r="HC973" t="s">
        <v>441</v>
      </c>
      <c r="HD973">
        <v>109</v>
      </c>
      <c r="HE973">
        <v>3798532</v>
      </c>
      <c r="HF973" t="s">
        <v>139</v>
      </c>
      <c r="HG973" t="s">
        <v>18238</v>
      </c>
      <c r="HH973" t="s">
        <v>36</v>
      </c>
      <c r="HI973" t="s">
        <v>37</v>
      </c>
      <c r="HJ973">
        <v>4500000</v>
      </c>
      <c r="HK973">
        <v>1996</v>
      </c>
      <c r="HL973">
        <v>7.4</v>
      </c>
    </row>
    <row r="974" spans="2:220" x14ac:dyDescent="0.2">
      <c r="B974" t="s">
        <v>1737</v>
      </c>
      <c r="C974">
        <v>114</v>
      </c>
      <c r="D974">
        <v>26871</v>
      </c>
      <c r="E974" t="s">
        <v>338</v>
      </c>
      <c r="F974" t="s">
        <v>2240</v>
      </c>
      <c r="G974" t="s">
        <v>36</v>
      </c>
      <c r="H974" t="s">
        <v>765</v>
      </c>
      <c r="I974">
        <v>92000000</v>
      </c>
      <c r="J974">
        <v>2001</v>
      </c>
      <c r="K974">
        <v>7</v>
      </c>
      <c r="AT974" t="s">
        <v>519</v>
      </c>
      <c r="AU974">
        <v>102</v>
      </c>
      <c r="AV974">
        <v>16842303</v>
      </c>
      <c r="AW974" t="s">
        <v>8553</v>
      </c>
      <c r="AX974" t="s">
        <v>16879</v>
      </c>
      <c r="AY974" t="s">
        <v>36</v>
      </c>
      <c r="AZ974" t="s">
        <v>37</v>
      </c>
      <c r="BA974">
        <v>6500000</v>
      </c>
      <c r="BB974">
        <v>1999</v>
      </c>
      <c r="BC974">
        <v>7.3</v>
      </c>
      <c r="CA974" t="s">
        <v>17039</v>
      </c>
      <c r="CB974">
        <v>144</v>
      </c>
      <c r="CC974">
        <v>20400000</v>
      </c>
      <c r="CD974" t="s">
        <v>9667</v>
      </c>
      <c r="CE974" t="s">
        <v>17041</v>
      </c>
      <c r="CF974" t="s">
        <v>36</v>
      </c>
      <c r="CG974" t="s">
        <v>37</v>
      </c>
      <c r="CH974">
        <v>8000000</v>
      </c>
      <c r="CI974">
        <v>1946</v>
      </c>
      <c r="CJ974">
        <v>6.9</v>
      </c>
      <c r="FV974" t="s">
        <v>9887</v>
      </c>
      <c r="FW974">
        <v>104</v>
      </c>
      <c r="FY974" t="s">
        <v>6193</v>
      </c>
      <c r="FZ974" t="s">
        <v>9889</v>
      </c>
      <c r="GA974" t="s">
        <v>1462</v>
      </c>
      <c r="GB974" t="s">
        <v>1463</v>
      </c>
      <c r="GC974">
        <v>17000000</v>
      </c>
      <c r="GD974">
        <v>2012</v>
      </c>
      <c r="GE974">
        <v>6.3</v>
      </c>
      <c r="HC974" t="s">
        <v>11378</v>
      </c>
      <c r="HD974">
        <v>93</v>
      </c>
      <c r="HE974">
        <v>3749061</v>
      </c>
      <c r="HF974" t="s">
        <v>111</v>
      </c>
      <c r="HG974" t="s">
        <v>11379</v>
      </c>
      <c r="HH974" t="s">
        <v>36</v>
      </c>
      <c r="HI974" t="s">
        <v>37</v>
      </c>
      <c r="HJ974">
        <v>20000000</v>
      </c>
      <c r="HK974">
        <v>2012</v>
      </c>
      <c r="HL974">
        <v>4.9000000000000004</v>
      </c>
    </row>
    <row r="975" spans="2:220" x14ac:dyDescent="0.2">
      <c r="B975" t="s">
        <v>18367</v>
      </c>
      <c r="C975">
        <v>112</v>
      </c>
      <c r="D975">
        <v>26345</v>
      </c>
      <c r="E975" t="s">
        <v>592</v>
      </c>
      <c r="F975" t="s">
        <v>18368</v>
      </c>
      <c r="G975" t="s">
        <v>36</v>
      </c>
      <c r="H975" t="s">
        <v>55</v>
      </c>
      <c r="I975">
        <v>3000000</v>
      </c>
      <c r="J975">
        <v>2012</v>
      </c>
      <c r="K975">
        <v>6.1</v>
      </c>
      <c r="AT975" t="s">
        <v>5202</v>
      </c>
      <c r="AU975">
        <v>98</v>
      </c>
      <c r="AV975">
        <v>16831505</v>
      </c>
      <c r="AW975" t="s">
        <v>82</v>
      </c>
      <c r="AX975" t="s">
        <v>7600</v>
      </c>
      <c r="AY975" t="s">
        <v>36</v>
      </c>
      <c r="AZ975" t="s">
        <v>55</v>
      </c>
      <c r="BA975">
        <v>31000000</v>
      </c>
      <c r="BB975">
        <v>2004</v>
      </c>
      <c r="BC975">
        <v>6.3</v>
      </c>
      <c r="CA975" t="s">
        <v>2294</v>
      </c>
      <c r="CB975">
        <v>139</v>
      </c>
      <c r="CC975">
        <v>20389967</v>
      </c>
      <c r="CD975" t="s">
        <v>658</v>
      </c>
      <c r="CE975" t="s">
        <v>5387</v>
      </c>
      <c r="CF975" t="s">
        <v>36</v>
      </c>
      <c r="CG975" t="s">
        <v>37</v>
      </c>
      <c r="CH975">
        <v>50000000</v>
      </c>
      <c r="CI975">
        <v>2016</v>
      </c>
      <c r="CJ975">
        <v>6.7</v>
      </c>
      <c r="FV975" t="s">
        <v>10050</v>
      </c>
      <c r="FW975">
        <v>121</v>
      </c>
      <c r="FY975" t="s">
        <v>684</v>
      </c>
      <c r="FZ975" t="s">
        <v>10052</v>
      </c>
      <c r="GA975" t="s">
        <v>36</v>
      </c>
      <c r="GB975" t="s">
        <v>55</v>
      </c>
      <c r="GC975">
        <v>25000000</v>
      </c>
      <c r="GD975">
        <v>2011</v>
      </c>
      <c r="GE975">
        <v>6.2</v>
      </c>
      <c r="HC975" t="s">
        <v>11997</v>
      </c>
      <c r="HD975">
        <v>112</v>
      </c>
      <c r="HE975">
        <v>3707794</v>
      </c>
      <c r="HF975" t="s">
        <v>82</v>
      </c>
      <c r="HG975" t="s">
        <v>11998</v>
      </c>
      <c r="HH975" t="s">
        <v>36</v>
      </c>
      <c r="HI975" t="s">
        <v>12002</v>
      </c>
      <c r="HJ975">
        <v>18000000</v>
      </c>
      <c r="HK975">
        <v>2016</v>
      </c>
      <c r="HL975">
        <v>6.7</v>
      </c>
    </row>
    <row r="976" spans="2:220" x14ac:dyDescent="0.2">
      <c r="B976" t="s">
        <v>13269</v>
      </c>
      <c r="C976">
        <v>105</v>
      </c>
      <c r="D976">
        <v>22723</v>
      </c>
      <c r="E976" t="s">
        <v>308</v>
      </c>
      <c r="F976" t="s">
        <v>13271</v>
      </c>
      <c r="G976" t="s">
        <v>36</v>
      </c>
      <c r="H976" t="s">
        <v>765</v>
      </c>
      <c r="I976">
        <v>25000000</v>
      </c>
      <c r="J976">
        <v>2001</v>
      </c>
      <c r="K976">
        <v>4.5</v>
      </c>
      <c r="AT976" t="s">
        <v>11889</v>
      </c>
      <c r="AU976">
        <v>91</v>
      </c>
      <c r="AV976">
        <v>16702864</v>
      </c>
      <c r="AW976" t="s">
        <v>555</v>
      </c>
      <c r="AX976" t="s">
        <v>11891</v>
      </c>
      <c r="AY976" t="s">
        <v>36</v>
      </c>
      <c r="AZ976" t="s">
        <v>37</v>
      </c>
      <c r="BA976">
        <v>18000000</v>
      </c>
      <c r="BB976">
        <v>2004</v>
      </c>
      <c r="BC976">
        <v>5.2</v>
      </c>
      <c r="CA976" t="s">
        <v>11679</v>
      </c>
      <c r="CB976">
        <v>105</v>
      </c>
      <c r="CC976">
        <v>20338609</v>
      </c>
      <c r="CD976" t="s">
        <v>2375</v>
      </c>
      <c r="CE976" t="s">
        <v>14956</v>
      </c>
      <c r="CF976" t="s">
        <v>36</v>
      </c>
      <c r="CG976" t="s">
        <v>37</v>
      </c>
      <c r="CH976">
        <v>10000000</v>
      </c>
      <c r="CI976">
        <v>2006</v>
      </c>
      <c r="CJ976">
        <v>6.8</v>
      </c>
      <c r="FW976">
        <v>60</v>
      </c>
      <c r="FY976" t="s">
        <v>10598</v>
      </c>
      <c r="FZ976" t="s">
        <v>10599</v>
      </c>
      <c r="GA976" t="s">
        <v>36</v>
      </c>
      <c r="GB976" t="s">
        <v>37</v>
      </c>
      <c r="GC976">
        <v>3000000</v>
      </c>
      <c r="GE976">
        <v>2.9</v>
      </c>
      <c r="HC976" t="s">
        <v>5287</v>
      </c>
      <c r="HD976">
        <v>107</v>
      </c>
      <c r="HE976">
        <v>3675072</v>
      </c>
      <c r="HF976" t="s">
        <v>220</v>
      </c>
      <c r="HG976" t="s">
        <v>6832</v>
      </c>
      <c r="HH976" t="s">
        <v>36</v>
      </c>
      <c r="HI976" t="s">
        <v>55</v>
      </c>
      <c r="HJ976">
        <v>26000000</v>
      </c>
      <c r="HK976">
        <v>2007</v>
      </c>
      <c r="HL976">
        <v>7.3</v>
      </c>
    </row>
    <row r="977" spans="2:220" x14ac:dyDescent="0.2">
      <c r="B977" t="s">
        <v>22745</v>
      </c>
      <c r="C977">
        <v>82</v>
      </c>
      <c r="D977">
        <v>21199</v>
      </c>
      <c r="E977" t="s">
        <v>22748</v>
      </c>
      <c r="F977" t="s">
        <v>22749</v>
      </c>
      <c r="G977" t="s">
        <v>36</v>
      </c>
      <c r="H977" t="s">
        <v>37</v>
      </c>
      <c r="I977">
        <v>500000</v>
      </c>
      <c r="J977">
        <v>2014</v>
      </c>
      <c r="K977">
        <v>6.8</v>
      </c>
      <c r="AT977" t="s">
        <v>16073</v>
      </c>
      <c r="AU977">
        <v>97</v>
      </c>
      <c r="AV977">
        <v>16699684</v>
      </c>
      <c r="AW977" t="s">
        <v>80</v>
      </c>
      <c r="AX977" t="s">
        <v>16074</v>
      </c>
      <c r="AY977" t="s">
        <v>36</v>
      </c>
      <c r="AZ977" t="s">
        <v>37</v>
      </c>
      <c r="BA977">
        <v>8000000</v>
      </c>
      <c r="BB977">
        <v>2009</v>
      </c>
      <c r="BC977">
        <v>5.6</v>
      </c>
      <c r="CA977" t="s">
        <v>1302</v>
      </c>
      <c r="CB977">
        <v>131</v>
      </c>
      <c r="CC977">
        <v>20302961</v>
      </c>
      <c r="CD977" t="s">
        <v>6717</v>
      </c>
      <c r="CE977" t="s">
        <v>6718</v>
      </c>
      <c r="CF977" t="s">
        <v>36</v>
      </c>
      <c r="CG977" t="s">
        <v>1463</v>
      </c>
      <c r="CH977">
        <v>45000000</v>
      </c>
      <c r="CI977">
        <v>1995</v>
      </c>
      <c r="CJ977">
        <v>4.5999999999999996</v>
      </c>
      <c r="FV977" t="s">
        <v>10885</v>
      </c>
      <c r="FW977">
        <v>158</v>
      </c>
      <c r="FY977" t="s">
        <v>3692</v>
      </c>
      <c r="FZ977" t="s">
        <v>10888</v>
      </c>
      <c r="GA977" t="s">
        <v>36</v>
      </c>
      <c r="GB977" t="s">
        <v>37</v>
      </c>
      <c r="GC977">
        <v>20000000</v>
      </c>
      <c r="GD977">
        <v>1969</v>
      </c>
      <c r="GE977">
        <v>6.7</v>
      </c>
      <c r="HC977" t="s">
        <v>5048</v>
      </c>
      <c r="HD977">
        <v>109</v>
      </c>
      <c r="HE977">
        <v>3517797</v>
      </c>
      <c r="HF977" t="s">
        <v>8674</v>
      </c>
      <c r="HG977" t="s">
        <v>8675</v>
      </c>
      <c r="HH977" t="s">
        <v>36</v>
      </c>
      <c r="HI977" t="s">
        <v>1463</v>
      </c>
      <c r="HJ977">
        <v>25000000</v>
      </c>
      <c r="HK977">
        <v>2002</v>
      </c>
      <c r="HL977">
        <v>6.6</v>
      </c>
    </row>
    <row r="978" spans="2:220" x14ac:dyDescent="0.2">
      <c r="B978" t="s">
        <v>10128</v>
      </c>
      <c r="C978">
        <v>88</v>
      </c>
      <c r="D978">
        <v>20218</v>
      </c>
      <c r="E978" t="s">
        <v>6006</v>
      </c>
      <c r="F978" t="s">
        <v>10129</v>
      </c>
      <c r="G978" t="s">
        <v>36</v>
      </c>
      <c r="H978" t="s">
        <v>37</v>
      </c>
      <c r="I978">
        <v>24000000</v>
      </c>
      <c r="J978">
        <v>2001</v>
      </c>
      <c r="K978">
        <v>5.3</v>
      </c>
      <c r="AT978" t="s">
        <v>4001</v>
      </c>
      <c r="AU978">
        <v>112</v>
      </c>
      <c r="AV978">
        <v>16684352</v>
      </c>
      <c r="AW978" t="s">
        <v>10546</v>
      </c>
      <c r="AX978" t="s">
        <v>10547</v>
      </c>
      <c r="AY978" t="s">
        <v>36</v>
      </c>
      <c r="AZ978" t="s">
        <v>37</v>
      </c>
      <c r="BA978">
        <v>17000000</v>
      </c>
      <c r="BB978">
        <v>2012</v>
      </c>
      <c r="BC978">
        <v>6.3</v>
      </c>
      <c r="CA978" t="s">
        <v>4289</v>
      </c>
      <c r="CB978">
        <v>111</v>
      </c>
      <c r="CC978">
        <v>20300000</v>
      </c>
      <c r="CD978" t="s">
        <v>2380</v>
      </c>
      <c r="CE978" t="s">
        <v>6713</v>
      </c>
      <c r="CF978" t="s">
        <v>36</v>
      </c>
      <c r="CG978" t="s">
        <v>37</v>
      </c>
      <c r="CH978">
        <v>40000000</v>
      </c>
      <c r="CI978">
        <v>1996</v>
      </c>
      <c r="CJ978">
        <v>6.2</v>
      </c>
      <c r="FV978" t="s">
        <v>2438</v>
      </c>
      <c r="FW978">
        <v>154</v>
      </c>
      <c r="FY978" t="s">
        <v>11282</v>
      </c>
      <c r="FZ978" t="s">
        <v>11283</v>
      </c>
      <c r="GA978" t="s">
        <v>36</v>
      </c>
      <c r="GB978" t="s">
        <v>37</v>
      </c>
      <c r="GC978">
        <v>20000000</v>
      </c>
      <c r="GD978">
        <v>1969</v>
      </c>
      <c r="GE978">
        <v>7</v>
      </c>
      <c r="HC978" t="s">
        <v>12027</v>
      </c>
      <c r="HD978">
        <v>93</v>
      </c>
      <c r="HE978">
        <v>3500000</v>
      </c>
      <c r="HF978" t="s">
        <v>1330</v>
      </c>
      <c r="HG978" t="s">
        <v>12029</v>
      </c>
      <c r="HH978" t="s">
        <v>36</v>
      </c>
      <c r="HI978" t="s">
        <v>37</v>
      </c>
      <c r="HJ978">
        <v>2700000</v>
      </c>
      <c r="HK978">
        <v>1986</v>
      </c>
      <c r="HL978">
        <v>5.9</v>
      </c>
    </row>
    <row r="979" spans="2:220" x14ac:dyDescent="0.2">
      <c r="B979" t="s">
        <v>2064</v>
      </c>
      <c r="C979">
        <v>113</v>
      </c>
      <c r="D979">
        <v>17149</v>
      </c>
      <c r="E979" t="s">
        <v>370</v>
      </c>
      <c r="F979" t="s">
        <v>14424</v>
      </c>
      <c r="G979" t="s">
        <v>36</v>
      </c>
      <c r="H979" t="s">
        <v>14428</v>
      </c>
      <c r="I979">
        <v>20000000</v>
      </c>
      <c r="J979">
        <v>2011</v>
      </c>
      <c r="K979">
        <v>5.6</v>
      </c>
      <c r="AT979" t="s">
        <v>5431</v>
      </c>
      <c r="AU979">
        <v>99</v>
      </c>
      <c r="AV979">
        <v>16671505</v>
      </c>
      <c r="AW979" t="s">
        <v>306</v>
      </c>
      <c r="AX979" t="s">
        <v>5434</v>
      </c>
      <c r="AY979" t="s">
        <v>36</v>
      </c>
      <c r="AZ979" t="s">
        <v>37</v>
      </c>
      <c r="BA979">
        <v>50000000</v>
      </c>
      <c r="BB979">
        <v>1994</v>
      </c>
      <c r="BC979">
        <v>5.9</v>
      </c>
      <c r="CA979" t="s">
        <v>9041</v>
      </c>
      <c r="CB979">
        <v>100</v>
      </c>
      <c r="CC979">
        <v>20285518</v>
      </c>
      <c r="CD979" t="s">
        <v>331</v>
      </c>
      <c r="CE979" t="s">
        <v>9042</v>
      </c>
      <c r="CF979" t="s">
        <v>36</v>
      </c>
      <c r="CG979" t="s">
        <v>1463</v>
      </c>
      <c r="CH979">
        <v>28000000</v>
      </c>
      <c r="CI979">
        <v>2014</v>
      </c>
      <c r="CJ979">
        <v>5.7</v>
      </c>
      <c r="FV979" t="s">
        <v>8638</v>
      </c>
      <c r="FW979">
        <v>114</v>
      </c>
      <c r="FY979" t="s">
        <v>10292</v>
      </c>
      <c r="FZ979" t="s">
        <v>11363</v>
      </c>
      <c r="GA979" t="s">
        <v>36</v>
      </c>
      <c r="GB979" t="s">
        <v>266</v>
      </c>
      <c r="GC979">
        <v>20000000</v>
      </c>
      <c r="GD979">
        <v>2008</v>
      </c>
      <c r="GE979">
        <v>6.5</v>
      </c>
      <c r="HC979" t="s">
        <v>505</v>
      </c>
      <c r="HD979">
        <v>116</v>
      </c>
      <c r="HE979">
        <v>3335839</v>
      </c>
      <c r="HF979" t="s">
        <v>80</v>
      </c>
      <c r="HG979" t="s">
        <v>20268</v>
      </c>
      <c r="HH979" t="s">
        <v>36</v>
      </c>
      <c r="HI979" t="s">
        <v>37</v>
      </c>
      <c r="HJ979">
        <v>2000000</v>
      </c>
      <c r="HK979">
        <v>2005</v>
      </c>
      <c r="HL979">
        <v>7</v>
      </c>
    </row>
    <row r="980" spans="2:220" x14ac:dyDescent="0.2">
      <c r="B980" t="s">
        <v>7563</v>
      </c>
      <c r="C980">
        <v>82</v>
      </c>
      <c r="D980">
        <v>12996</v>
      </c>
      <c r="E980" t="s">
        <v>232</v>
      </c>
      <c r="F980" t="s">
        <v>21832</v>
      </c>
      <c r="G980" t="s">
        <v>36</v>
      </c>
      <c r="H980" t="s">
        <v>37</v>
      </c>
      <c r="I980">
        <v>1000000</v>
      </c>
      <c r="J980">
        <v>2000</v>
      </c>
      <c r="K980">
        <v>6</v>
      </c>
      <c r="AT980" t="s">
        <v>1900</v>
      </c>
      <c r="AU980">
        <v>96</v>
      </c>
      <c r="AV980">
        <v>16667084</v>
      </c>
      <c r="AW980" t="s">
        <v>14999</v>
      </c>
      <c r="AX980" t="s">
        <v>15000</v>
      </c>
      <c r="AY980" t="s">
        <v>36</v>
      </c>
      <c r="AZ980" t="s">
        <v>37</v>
      </c>
      <c r="BA980">
        <v>11000000</v>
      </c>
      <c r="BB980">
        <v>1990</v>
      </c>
      <c r="BC980">
        <v>7.1</v>
      </c>
      <c r="CA980" t="s">
        <v>10643</v>
      </c>
      <c r="CB980">
        <v>90</v>
      </c>
      <c r="CC980">
        <v>20259297</v>
      </c>
      <c r="CD980" t="s">
        <v>10644</v>
      </c>
      <c r="CE980" t="s">
        <v>10645</v>
      </c>
      <c r="CF980" t="s">
        <v>36</v>
      </c>
      <c r="CG980" t="s">
        <v>37</v>
      </c>
      <c r="CH980">
        <v>20000000</v>
      </c>
      <c r="CI980">
        <v>2006</v>
      </c>
      <c r="CJ980">
        <v>4.7</v>
      </c>
      <c r="FV980" t="s">
        <v>11494</v>
      </c>
      <c r="FW980">
        <v>7</v>
      </c>
      <c r="FY980" t="s">
        <v>11497</v>
      </c>
      <c r="FZ980" t="s">
        <v>11498</v>
      </c>
      <c r="GA980" t="s">
        <v>36</v>
      </c>
      <c r="GB980" t="s">
        <v>37</v>
      </c>
      <c r="GC980">
        <v>13000</v>
      </c>
      <c r="GD980">
        <v>2007</v>
      </c>
      <c r="GE980">
        <v>5.2</v>
      </c>
      <c r="HC980" t="s">
        <v>20262</v>
      </c>
      <c r="HD980">
        <v>116</v>
      </c>
      <c r="HE980">
        <v>3300230</v>
      </c>
      <c r="HF980" t="s">
        <v>11985</v>
      </c>
      <c r="HG980" t="s">
        <v>20264</v>
      </c>
      <c r="HH980" t="s">
        <v>36</v>
      </c>
      <c r="HI980" t="s">
        <v>1463</v>
      </c>
      <c r="HK980">
        <v>1999</v>
      </c>
      <c r="HL980">
        <v>7.5</v>
      </c>
    </row>
    <row r="981" spans="2:220" x14ac:dyDescent="0.2">
      <c r="B981" t="s">
        <v>16442</v>
      </c>
      <c r="C981">
        <v>103</v>
      </c>
      <c r="D981">
        <v>8691</v>
      </c>
      <c r="E981" t="s">
        <v>6431</v>
      </c>
      <c r="F981" t="s">
        <v>18364</v>
      </c>
      <c r="G981" t="s">
        <v>36</v>
      </c>
      <c r="H981" t="s">
        <v>37</v>
      </c>
      <c r="I981">
        <v>4500000</v>
      </c>
      <c r="J981">
        <v>2014</v>
      </c>
      <c r="K981">
        <v>5.8</v>
      </c>
      <c r="AT981" t="s">
        <v>967</v>
      </c>
      <c r="AU981">
        <v>90</v>
      </c>
      <c r="AV981">
        <v>16647384</v>
      </c>
      <c r="AW981" t="s">
        <v>9779</v>
      </c>
      <c r="AX981" t="s">
        <v>9780</v>
      </c>
      <c r="AY981" t="s">
        <v>36</v>
      </c>
      <c r="AZ981" t="s">
        <v>37</v>
      </c>
      <c r="BA981">
        <v>26000000</v>
      </c>
      <c r="BB981">
        <v>2006</v>
      </c>
      <c r="BC981">
        <v>5.0999999999999996</v>
      </c>
      <c r="CA981" t="s">
        <v>11041</v>
      </c>
      <c r="CB981">
        <v>117</v>
      </c>
      <c r="CC981">
        <v>20218921</v>
      </c>
      <c r="CD981" t="s">
        <v>4515</v>
      </c>
      <c r="CE981" t="s">
        <v>12948</v>
      </c>
      <c r="CF981" t="s">
        <v>36</v>
      </c>
      <c r="CG981" t="s">
        <v>12951</v>
      </c>
      <c r="CH981">
        <v>15000000</v>
      </c>
      <c r="CI981">
        <v>2010</v>
      </c>
      <c r="CJ981">
        <v>6.3</v>
      </c>
      <c r="FW981">
        <v>43</v>
      </c>
      <c r="FY981" t="s">
        <v>11613</v>
      </c>
      <c r="FZ981" t="s">
        <v>11614</v>
      </c>
      <c r="GA981" t="s">
        <v>36</v>
      </c>
      <c r="GE981">
        <v>6.6</v>
      </c>
      <c r="HC981" t="s">
        <v>15190</v>
      </c>
      <c r="HD981">
        <v>100</v>
      </c>
      <c r="HE981">
        <v>3275585</v>
      </c>
      <c r="HF981" t="s">
        <v>438</v>
      </c>
      <c r="HG981" t="s">
        <v>15191</v>
      </c>
      <c r="HH981" t="s">
        <v>36</v>
      </c>
      <c r="HI981" t="s">
        <v>55</v>
      </c>
      <c r="HJ981">
        <v>11500000</v>
      </c>
      <c r="HK981">
        <v>1993</v>
      </c>
      <c r="HL981">
        <v>6.6</v>
      </c>
    </row>
    <row r="982" spans="2:220" x14ac:dyDescent="0.2">
      <c r="B982" t="s">
        <v>1397</v>
      </c>
      <c r="C982">
        <v>115</v>
      </c>
      <c r="D982">
        <v>8060</v>
      </c>
      <c r="E982" t="s">
        <v>14496</v>
      </c>
      <c r="F982" t="s">
        <v>16835</v>
      </c>
      <c r="G982" t="s">
        <v>14501</v>
      </c>
      <c r="H982" t="s">
        <v>16839</v>
      </c>
      <c r="I982">
        <v>4000000</v>
      </c>
      <c r="J982">
        <v>2007</v>
      </c>
      <c r="K982">
        <v>8.1</v>
      </c>
      <c r="AT982" t="s">
        <v>5223</v>
      </c>
      <c r="AU982">
        <v>98</v>
      </c>
      <c r="AV982">
        <v>16323969</v>
      </c>
      <c r="AW982" t="s">
        <v>975</v>
      </c>
      <c r="AX982" t="s">
        <v>8548</v>
      </c>
      <c r="AY982" t="s">
        <v>36</v>
      </c>
      <c r="AZ982" t="s">
        <v>37</v>
      </c>
      <c r="BA982">
        <v>40000000</v>
      </c>
      <c r="BB982">
        <v>2004</v>
      </c>
      <c r="BC982">
        <v>5.5</v>
      </c>
      <c r="CA982" t="s">
        <v>11016</v>
      </c>
      <c r="CB982">
        <v>115</v>
      </c>
      <c r="CC982">
        <v>20207003</v>
      </c>
      <c r="CD982" t="s">
        <v>2822</v>
      </c>
      <c r="CE982" t="s">
        <v>11018</v>
      </c>
      <c r="CF982" t="s">
        <v>36</v>
      </c>
      <c r="CG982" t="s">
        <v>37</v>
      </c>
      <c r="CI982">
        <v>2008</v>
      </c>
      <c r="CJ982">
        <v>6.8</v>
      </c>
      <c r="FW982">
        <v>44</v>
      </c>
      <c r="FY982" t="s">
        <v>4808</v>
      </c>
      <c r="FZ982" t="s">
        <v>11800</v>
      </c>
      <c r="GA982" t="s">
        <v>36</v>
      </c>
      <c r="GB982" t="s">
        <v>37</v>
      </c>
      <c r="GE982">
        <v>7.5</v>
      </c>
      <c r="HC982" t="s">
        <v>1102</v>
      </c>
      <c r="HD982">
        <v>128</v>
      </c>
      <c r="HE982">
        <v>3254172</v>
      </c>
      <c r="HF982" t="s">
        <v>351</v>
      </c>
      <c r="HG982" t="s">
        <v>9408</v>
      </c>
      <c r="HH982" t="s">
        <v>36</v>
      </c>
      <c r="HI982" t="s">
        <v>37</v>
      </c>
      <c r="HJ982">
        <v>28000000</v>
      </c>
      <c r="HK982">
        <v>2013</v>
      </c>
      <c r="HL982">
        <v>6.2</v>
      </c>
    </row>
    <row r="983" spans="2:220" x14ac:dyDescent="0.2">
      <c r="B983" t="s">
        <v>20467</v>
      </c>
      <c r="C983">
        <v>119</v>
      </c>
      <c r="D983">
        <v>4958</v>
      </c>
      <c r="E983" t="s">
        <v>19416</v>
      </c>
      <c r="F983" t="s">
        <v>20469</v>
      </c>
      <c r="G983" t="s">
        <v>36</v>
      </c>
      <c r="H983" t="s">
        <v>8142</v>
      </c>
      <c r="I983">
        <v>2000000</v>
      </c>
      <c r="J983">
        <v>2008</v>
      </c>
      <c r="K983">
        <v>7.8</v>
      </c>
      <c r="AT983" t="s">
        <v>8184</v>
      </c>
      <c r="AU983">
        <v>94</v>
      </c>
      <c r="AV983">
        <v>16300302</v>
      </c>
      <c r="AW983" t="s">
        <v>774</v>
      </c>
      <c r="AX983" t="s">
        <v>14202</v>
      </c>
      <c r="AY983" t="s">
        <v>36</v>
      </c>
      <c r="AZ983" t="s">
        <v>37</v>
      </c>
      <c r="BA983">
        <v>12000000</v>
      </c>
      <c r="BB983">
        <v>2011</v>
      </c>
      <c r="BC983">
        <v>6.3</v>
      </c>
      <c r="CA983" t="s">
        <v>10538</v>
      </c>
      <c r="CB983">
        <v>129</v>
      </c>
      <c r="CC983">
        <v>20167424</v>
      </c>
      <c r="CD983" t="s">
        <v>18935</v>
      </c>
      <c r="CE983" t="s">
        <v>18936</v>
      </c>
      <c r="CF983" t="s">
        <v>2776</v>
      </c>
      <c r="CG983" t="s">
        <v>18940</v>
      </c>
      <c r="CH983">
        <v>2000000</v>
      </c>
      <c r="CI983">
        <v>2009</v>
      </c>
      <c r="CJ983">
        <v>8.1999999999999993</v>
      </c>
      <c r="FV983" t="s">
        <v>12465</v>
      </c>
      <c r="FW983">
        <v>270</v>
      </c>
      <c r="FY983" t="s">
        <v>12466</v>
      </c>
      <c r="FZ983" t="s">
        <v>12467</v>
      </c>
      <c r="GA983" t="s">
        <v>12470</v>
      </c>
      <c r="GB983" t="s">
        <v>12471</v>
      </c>
      <c r="GC983">
        <v>25000000</v>
      </c>
      <c r="GD983">
        <v>2007</v>
      </c>
      <c r="GE983">
        <v>6.6</v>
      </c>
      <c r="HC983" t="s">
        <v>17921</v>
      </c>
      <c r="HD983">
        <v>95</v>
      </c>
      <c r="HE983">
        <v>3219029</v>
      </c>
      <c r="HF983" t="s">
        <v>4988</v>
      </c>
      <c r="HG983" t="s">
        <v>17923</v>
      </c>
      <c r="HH983" t="s">
        <v>36</v>
      </c>
      <c r="HI983" t="s">
        <v>37</v>
      </c>
      <c r="HJ983">
        <v>5000000</v>
      </c>
      <c r="HK983">
        <v>2015</v>
      </c>
      <c r="HL983">
        <v>7.1</v>
      </c>
    </row>
    <row r="984" spans="2:220" x14ac:dyDescent="0.2">
      <c r="B984" t="s">
        <v>16829</v>
      </c>
      <c r="C984">
        <v>88</v>
      </c>
      <c r="D984">
        <v>828</v>
      </c>
      <c r="E984" t="s">
        <v>391</v>
      </c>
      <c r="F984" t="s">
        <v>16831</v>
      </c>
      <c r="G984" t="s">
        <v>36</v>
      </c>
      <c r="H984" t="s">
        <v>7985</v>
      </c>
      <c r="J984">
        <v>2009</v>
      </c>
      <c r="K984">
        <v>6.4</v>
      </c>
      <c r="AT984" t="s">
        <v>8558</v>
      </c>
      <c r="AU984">
        <v>110</v>
      </c>
      <c r="AV984">
        <v>16295774</v>
      </c>
      <c r="AW984" t="s">
        <v>3754</v>
      </c>
      <c r="AX984" t="s">
        <v>8559</v>
      </c>
      <c r="AY984" t="s">
        <v>36</v>
      </c>
      <c r="AZ984" t="s">
        <v>37</v>
      </c>
      <c r="BA984">
        <v>35000000</v>
      </c>
      <c r="BB984">
        <v>1986</v>
      </c>
      <c r="BC984">
        <v>4.5999999999999996</v>
      </c>
      <c r="CA984" t="s">
        <v>6295</v>
      </c>
      <c r="CB984">
        <v>107</v>
      </c>
      <c r="CC984">
        <v>20113965</v>
      </c>
      <c r="CD984" t="s">
        <v>2495</v>
      </c>
      <c r="CE984" t="s">
        <v>6777</v>
      </c>
      <c r="CF984" t="s">
        <v>36</v>
      </c>
      <c r="CG984" t="s">
        <v>37</v>
      </c>
      <c r="CH984">
        <v>40000000</v>
      </c>
      <c r="CI984">
        <v>2012</v>
      </c>
      <c r="CJ984">
        <v>6.5</v>
      </c>
      <c r="FV984" t="s">
        <v>6193</v>
      </c>
      <c r="FW984">
        <v>106</v>
      </c>
      <c r="FY984" t="s">
        <v>6193</v>
      </c>
      <c r="FZ984" t="s">
        <v>12571</v>
      </c>
      <c r="GA984" t="s">
        <v>1462</v>
      </c>
      <c r="GB984" t="s">
        <v>1463</v>
      </c>
      <c r="GC984">
        <v>11000000</v>
      </c>
      <c r="GD984">
        <v>2008</v>
      </c>
      <c r="GE984">
        <v>7.1</v>
      </c>
      <c r="HC984" t="s">
        <v>1202</v>
      </c>
      <c r="HD984">
        <v>84</v>
      </c>
      <c r="HE984">
        <v>3216970</v>
      </c>
      <c r="HF984" t="s">
        <v>1818</v>
      </c>
      <c r="HG984" t="s">
        <v>23779</v>
      </c>
      <c r="HH984" t="s">
        <v>36</v>
      </c>
      <c r="HI984" t="s">
        <v>37</v>
      </c>
      <c r="HJ984">
        <v>60000</v>
      </c>
      <c r="HK984">
        <v>1998</v>
      </c>
      <c r="HL984">
        <v>7.5</v>
      </c>
    </row>
    <row r="985" spans="2:220" x14ac:dyDescent="0.2">
      <c r="B985" t="s">
        <v>10462</v>
      </c>
      <c r="C985">
        <v>88</v>
      </c>
      <c r="D985">
        <v>721</v>
      </c>
      <c r="E985" t="s">
        <v>3886</v>
      </c>
      <c r="F985" t="s">
        <v>21872</v>
      </c>
      <c r="G985" t="s">
        <v>36</v>
      </c>
      <c r="H985" t="s">
        <v>765</v>
      </c>
      <c r="I985">
        <v>1000000</v>
      </c>
      <c r="J985">
        <v>2006</v>
      </c>
      <c r="K985">
        <v>4.0999999999999996</v>
      </c>
      <c r="AT985" t="s">
        <v>3915</v>
      </c>
      <c r="AU985">
        <v>87</v>
      </c>
      <c r="AV985">
        <v>16290976</v>
      </c>
      <c r="AW985" t="s">
        <v>3333</v>
      </c>
      <c r="AX985" t="s">
        <v>10139</v>
      </c>
      <c r="AY985" t="s">
        <v>36</v>
      </c>
      <c r="AZ985" t="s">
        <v>37</v>
      </c>
      <c r="BA985">
        <v>24000000</v>
      </c>
      <c r="BB985">
        <v>1999</v>
      </c>
      <c r="BC985">
        <v>6.2</v>
      </c>
      <c r="CA985" t="s">
        <v>15643</v>
      </c>
      <c r="CB985">
        <v>91</v>
      </c>
      <c r="CC985">
        <v>20035310</v>
      </c>
      <c r="CD985" t="s">
        <v>980</v>
      </c>
      <c r="CE985" t="s">
        <v>15644</v>
      </c>
      <c r="CF985" t="s">
        <v>36</v>
      </c>
      <c r="CG985" t="s">
        <v>37</v>
      </c>
      <c r="CH985">
        <v>9000000</v>
      </c>
      <c r="CI985">
        <v>2000</v>
      </c>
      <c r="CJ985">
        <v>4.9000000000000004</v>
      </c>
      <c r="FV985" t="s">
        <v>13102</v>
      </c>
      <c r="FW985">
        <v>99</v>
      </c>
      <c r="FY985" t="s">
        <v>2617</v>
      </c>
      <c r="FZ985" t="s">
        <v>13103</v>
      </c>
      <c r="GA985" t="s">
        <v>36</v>
      </c>
      <c r="GB985" t="s">
        <v>37</v>
      </c>
      <c r="GD985">
        <v>1998</v>
      </c>
      <c r="GE985">
        <v>7.4</v>
      </c>
      <c r="HC985" t="s">
        <v>1524</v>
      </c>
      <c r="HD985">
        <v>89</v>
      </c>
      <c r="HE985">
        <v>3193102</v>
      </c>
      <c r="HF985" t="s">
        <v>1364</v>
      </c>
      <c r="HG985" t="s">
        <v>15195</v>
      </c>
      <c r="HH985" t="s">
        <v>36</v>
      </c>
      <c r="HI985" t="s">
        <v>37</v>
      </c>
      <c r="HJ985">
        <v>9000000</v>
      </c>
      <c r="HK985">
        <v>1999</v>
      </c>
      <c r="HL985">
        <v>7.1</v>
      </c>
    </row>
    <row r="986" spans="2:220" x14ac:dyDescent="0.2">
      <c r="B986" t="s">
        <v>15830</v>
      </c>
      <c r="C986">
        <v>96</v>
      </c>
      <c r="D986">
        <v>162</v>
      </c>
      <c r="E986" t="s">
        <v>6431</v>
      </c>
      <c r="F986" t="s">
        <v>15831</v>
      </c>
      <c r="G986" t="s">
        <v>36</v>
      </c>
      <c r="H986" t="s">
        <v>13245</v>
      </c>
      <c r="I986">
        <v>9000000</v>
      </c>
      <c r="J986">
        <v>2014</v>
      </c>
      <c r="K986">
        <v>5.7</v>
      </c>
      <c r="AT986" t="s">
        <v>10605</v>
      </c>
      <c r="AU986">
        <v>120</v>
      </c>
      <c r="AV986">
        <v>16284360</v>
      </c>
      <c r="AW986" t="s">
        <v>4683</v>
      </c>
      <c r="AX986" t="s">
        <v>10606</v>
      </c>
      <c r="AY986" t="s">
        <v>36</v>
      </c>
      <c r="AZ986" t="s">
        <v>37</v>
      </c>
      <c r="BA986">
        <v>21000000</v>
      </c>
      <c r="BB986">
        <v>2008</v>
      </c>
      <c r="BC986">
        <v>6.1</v>
      </c>
      <c r="CA986" t="s">
        <v>8517</v>
      </c>
      <c r="CB986">
        <v>109</v>
      </c>
      <c r="CC986">
        <v>19976073</v>
      </c>
      <c r="CD986" t="s">
        <v>793</v>
      </c>
      <c r="CE986" t="s">
        <v>8519</v>
      </c>
      <c r="CF986" t="s">
        <v>36</v>
      </c>
      <c r="CG986" t="s">
        <v>37</v>
      </c>
      <c r="CH986">
        <v>20000000</v>
      </c>
      <c r="CI986">
        <v>2005</v>
      </c>
      <c r="CJ986">
        <v>6.3</v>
      </c>
      <c r="FV986" t="s">
        <v>485</v>
      </c>
      <c r="FW986">
        <v>136</v>
      </c>
      <c r="FY986" t="s">
        <v>1744</v>
      </c>
      <c r="FZ986" t="s">
        <v>13471</v>
      </c>
      <c r="GA986" t="s">
        <v>36</v>
      </c>
      <c r="GB986" t="s">
        <v>37</v>
      </c>
      <c r="GC986">
        <v>14000000</v>
      </c>
      <c r="GD986">
        <v>1977</v>
      </c>
      <c r="GE986">
        <v>6.7</v>
      </c>
      <c r="HC986" t="s">
        <v>7523</v>
      </c>
      <c r="HD986">
        <v>108</v>
      </c>
      <c r="HE986">
        <v>3108216</v>
      </c>
      <c r="HF986" t="s">
        <v>10412</v>
      </c>
      <c r="HG986" t="s">
        <v>10413</v>
      </c>
      <c r="HH986" t="s">
        <v>36</v>
      </c>
      <c r="HI986" t="s">
        <v>55</v>
      </c>
      <c r="HK986">
        <v>2016</v>
      </c>
      <c r="HL986">
        <v>6.4</v>
      </c>
    </row>
    <row r="987" spans="2:220" x14ac:dyDescent="0.2">
      <c r="B987" t="s">
        <v>574</v>
      </c>
      <c r="C987">
        <v>109</v>
      </c>
      <c r="E987" t="s">
        <v>577</v>
      </c>
      <c r="F987" t="s">
        <v>578</v>
      </c>
      <c r="G987" t="s">
        <v>36</v>
      </c>
      <c r="H987" t="s">
        <v>582</v>
      </c>
      <c r="J987">
        <v>2015</v>
      </c>
      <c r="K987">
        <v>4.5</v>
      </c>
      <c r="AT987" t="s">
        <v>11560</v>
      </c>
      <c r="AU987">
        <v>100</v>
      </c>
      <c r="AV987">
        <v>16247775</v>
      </c>
      <c r="AW987" t="s">
        <v>9436</v>
      </c>
      <c r="AX987" t="s">
        <v>14987</v>
      </c>
      <c r="AY987" t="s">
        <v>36</v>
      </c>
      <c r="AZ987" t="s">
        <v>37</v>
      </c>
      <c r="BA987">
        <v>25000000</v>
      </c>
      <c r="BB987">
        <v>2005</v>
      </c>
      <c r="BC987">
        <v>5.5</v>
      </c>
      <c r="CA987" t="s">
        <v>3487</v>
      </c>
      <c r="CB987">
        <v>97</v>
      </c>
      <c r="CC987">
        <v>19819494</v>
      </c>
      <c r="CD987" t="s">
        <v>464</v>
      </c>
      <c r="CE987" t="s">
        <v>3489</v>
      </c>
      <c r="CF987" t="s">
        <v>36</v>
      </c>
      <c r="CG987" t="s">
        <v>37</v>
      </c>
      <c r="CH987">
        <v>70000000</v>
      </c>
      <c r="CI987">
        <v>1998</v>
      </c>
      <c r="CJ987">
        <v>5.8</v>
      </c>
      <c r="FV987" t="s">
        <v>13926</v>
      </c>
      <c r="FW987">
        <v>111</v>
      </c>
      <c r="FY987" t="s">
        <v>197</v>
      </c>
      <c r="FZ987" t="s">
        <v>13927</v>
      </c>
      <c r="GA987" t="s">
        <v>36</v>
      </c>
      <c r="GB987" t="s">
        <v>765</v>
      </c>
      <c r="GC987">
        <v>3660000</v>
      </c>
      <c r="GD987">
        <v>2010</v>
      </c>
      <c r="GE987">
        <v>6.4</v>
      </c>
      <c r="HC987" t="s">
        <v>13525</v>
      </c>
      <c r="HD987">
        <v>84</v>
      </c>
      <c r="HE987">
        <v>3100650</v>
      </c>
      <c r="HF987" t="s">
        <v>13527</v>
      </c>
      <c r="HG987" t="s">
        <v>13528</v>
      </c>
      <c r="HH987" t="s">
        <v>36</v>
      </c>
      <c r="HI987" t="s">
        <v>37</v>
      </c>
      <c r="HJ987">
        <v>14000000</v>
      </c>
      <c r="HK987">
        <v>2001</v>
      </c>
      <c r="HL987">
        <v>3.9</v>
      </c>
    </row>
    <row r="988" spans="2:220" x14ac:dyDescent="0.2">
      <c r="B988" t="s">
        <v>666</v>
      </c>
      <c r="C988">
        <v>120</v>
      </c>
      <c r="E988" t="s">
        <v>669</v>
      </c>
      <c r="F988" t="s">
        <v>670</v>
      </c>
      <c r="G988" t="s">
        <v>674</v>
      </c>
      <c r="H988" t="s">
        <v>675</v>
      </c>
      <c r="J988">
        <v>2016</v>
      </c>
      <c r="K988">
        <v>8.1999999999999993</v>
      </c>
      <c r="AT988" t="s">
        <v>4775</v>
      </c>
      <c r="AU988">
        <v>107</v>
      </c>
      <c r="AV988">
        <v>16204793</v>
      </c>
      <c r="AW988" t="s">
        <v>80</v>
      </c>
      <c r="AX988" t="s">
        <v>12482</v>
      </c>
      <c r="AY988" t="s">
        <v>36</v>
      </c>
      <c r="AZ988" t="s">
        <v>37</v>
      </c>
      <c r="BA988">
        <v>16000000</v>
      </c>
      <c r="BB988">
        <v>2009</v>
      </c>
      <c r="BC988">
        <v>5.0999999999999996</v>
      </c>
      <c r="CA988" t="s">
        <v>5162</v>
      </c>
      <c r="CB988">
        <v>100</v>
      </c>
      <c r="CC988">
        <v>19783777</v>
      </c>
      <c r="CD988" t="s">
        <v>333</v>
      </c>
      <c r="CE988" t="s">
        <v>10448</v>
      </c>
      <c r="CF988" t="s">
        <v>36</v>
      </c>
      <c r="CG988" t="s">
        <v>37</v>
      </c>
      <c r="CH988">
        <v>22000000</v>
      </c>
      <c r="CI988">
        <v>2013</v>
      </c>
      <c r="CJ988">
        <v>6.5</v>
      </c>
      <c r="FV988" t="s">
        <v>13948</v>
      </c>
      <c r="FW988">
        <v>101</v>
      </c>
      <c r="FY988" t="s">
        <v>12254</v>
      </c>
      <c r="FZ988" t="s">
        <v>13950</v>
      </c>
      <c r="GA988" t="s">
        <v>36</v>
      </c>
      <c r="GB988" t="s">
        <v>37</v>
      </c>
      <c r="GD988">
        <v>1937</v>
      </c>
      <c r="GE988">
        <v>7.8</v>
      </c>
      <c r="HC988" t="s">
        <v>8636</v>
      </c>
      <c r="HD988">
        <v>96</v>
      </c>
      <c r="HE988">
        <v>3074838</v>
      </c>
      <c r="HF988" t="s">
        <v>226</v>
      </c>
      <c r="HG988" t="s">
        <v>13844</v>
      </c>
      <c r="HH988" t="s">
        <v>36</v>
      </c>
      <c r="HI988" t="s">
        <v>37</v>
      </c>
      <c r="HJ988">
        <v>11000000</v>
      </c>
      <c r="HK988">
        <v>2009</v>
      </c>
      <c r="HL988">
        <v>6.3</v>
      </c>
    </row>
    <row r="989" spans="2:220" x14ac:dyDescent="0.2">
      <c r="C989">
        <v>60</v>
      </c>
      <c r="E989" t="s">
        <v>1119</v>
      </c>
      <c r="F989" t="s">
        <v>1120</v>
      </c>
      <c r="G989" t="s">
        <v>36</v>
      </c>
      <c r="H989" t="s">
        <v>37</v>
      </c>
      <c r="I989">
        <v>1500000</v>
      </c>
      <c r="K989">
        <v>7.5</v>
      </c>
      <c r="AT989" t="s">
        <v>21421</v>
      </c>
      <c r="AU989">
        <v>94</v>
      </c>
      <c r="AV989">
        <v>16101109</v>
      </c>
      <c r="AW989" t="s">
        <v>313</v>
      </c>
      <c r="AX989" t="s">
        <v>21422</v>
      </c>
      <c r="AY989" t="s">
        <v>36</v>
      </c>
      <c r="AZ989" t="s">
        <v>37</v>
      </c>
      <c r="BA989">
        <v>3000000</v>
      </c>
      <c r="BB989">
        <v>2005</v>
      </c>
      <c r="BC989">
        <v>6.8</v>
      </c>
      <c r="CA989" t="s">
        <v>5916</v>
      </c>
      <c r="CB989">
        <v>124</v>
      </c>
      <c r="CC989">
        <v>19719930</v>
      </c>
      <c r="CD989" t="s">
        <v>5918</v>
      </c>
      <c r="CE989" t="s">
        <v>5919</v>
      </c>
      <c r="CF989" t="s">
        <v>36</v>
      </c>
      <c r="CG989" t="s">
        <v>37</v>
      </c>
      <c r="CH989">
        <v>45000000</v>
      </c>
      <c r="CI989">
        <v>2001</v>
      </c>
      <c r="CJ989">
        <v>6.8</v>
      </c>
      <c r="FV989" t="s">
        <v>9331</v>
      </c>
      <c r="FW989">
        <v>122</v>
      </c>
      <c r="FY989" t="s">
        <v>3978</v>
      </c>
      <c r="FZ989" t="s">
        <v>14223</v>
      </c>
      <c r="GA989" t="s">
        <v>36</v>
      </c>
      <c r="GB989" t="s">
        <v>37</v>
      </c>
      <c r="GC989">
        <v>12000000</v>
      </c>
      <c r="GD989">
        <v>1981</v>
      </c>
      <c r="GE989">
        <v>6.6</v>
      </c>
      <c r="HC989" t="s">
        <v>9360</v>
      </c>
      <c r="HD989">
        <v>121</v>
      </c>
      <c r="HE989">
        <v>3073392</v>
      </c>
      <c r="HF989" t="s">
        <v>9977</v>
      </c>
      <c r="HG989" t="s">
        <v>9978</v>
      </c>
      <c r="HH989" t="s">
        <v>36</v>
      </c>
      <c r="HI989" t="s">
        <v>266</v>
      </c>
      <c r="HJ989">
        <v>25000000</v>
      </c>
      <c r="HK989">
        <v>2008</v>
      </c>
      <c r="HL989">
        <v>6.6</v>
      </c>
    </row>
    <row r="990" spans="2:220" x14ac:dyDescent="0.2">
      <c r="B990" t="s">
        <v>1235</v>
      </c>
      <c r="E990" t="s">
        <v>106</v>
      </c>
      <c r="F990" t="s">
        <v>1238</v>
      </c>
      <c r="G990" t="s">
        <v>36</v>
      </c>
      <c r="H990" t="s">
        <v>55</v>
      </c>
      <c r="J990">
        <v>2011</v>
      </c>
      <c r="K990">
        <v>7.5</v>
      </c>
      <c r="AT990" t="s">
        <v>4792</v>
      </c>
      <c r="AU990">
        <v>107</v>
      </c>
      <c r="AV990">
        <v>16088610</v>
      </c>
      <c r="AW990" t="s">
        <v>1145</v>
      </c>
      <c r="AX990" t="s">
        <v>4794</v>
      </c>
      <c r="AY990" t="s">
        <v>36</v>
      </c>
      <c r="AZ990" t="s">
        <v>37</v>
      </c>
      <c r="BA990">
        <v>55000000</v>
      </c>
      <c r="BB990">
        <v>2009</v>
      </c>
      <c r="BC990">
        <v>5.6</v>
      </c>
      <c r="CA990" t="s">
        <v>7350</v>
      </c>
      <c r="CB990">
        <v>108</v>
      </c>
      <c r="CC990">
        <v>19693891</v>
      </c>
      <c r="CD990" t="s">
        <v>1420</v>
      </c>
      <c r="CE990" t="s">
        <v>12228</v>
      </c>
      <c r="CF990" t="s">
        <v>36</v>
      </c>
      <c r="CG990" t="s">
        <v>37</v>
      </c>
      <c r="CH990">
        <v>34000000</v>
      </c>
      <c r="CI990">
        <v>2001</v>
      </c>
      <c r="CJ990">
        <v>4.9000000000000004</v>
      </c>
      <c r="FV990" t="s">
        <v>8551</v>
      </c>
      <c r="FW990">
        <v>95</v>
      </c>
      <c r="FY990" t="s">
        <v>8552</v>
      </c>
      <c r="FZ990" t="s">
        <v>14403</v>
      </c>
      <c r="GA990" t="s">
        <v>36</v>
      </c>
      <c r="GB990" t="s">
        <v>37</v>
      </c>
      <c r="GC990">
        <v>7500000</v>
      </c>
      <c r="GD990">
        <v>2002</v>
      </c>
      <c r="GE990">
        <v>6.8</v>
      </c>
      <c r="HC990" t="s">
        <v>19401</v>
      </c>
      <c r="HD990">
        <v>87</v>
      </c>
      <c r="HE990">
        <v>3071947</v>
      </c>
      <c r="HF990" t="s">
        <v>5443</v>
      </c>
      <c r="HG990" t="s">
        <v>19402</v>
      </c>
      <c r="HH990" t="s">
        <v>36</v>
      </c>
      <c r="HI990" t="s">
        <v>37</v>
      </c>
      <c r="HJ990">
        <v>3500000</v>
      </c>
      <c r="HK990">
        <v>1999</v>
      </c>
      <c r="HL990">
        <v>5.4</v>
      </c>
    </row>
    <row r="991" spans="2:220" x14ac:dyDescent="0.2">
      <c r="B991" t="s">
        <v>666</v>
      </c>
      <c r="C991">
        <v>120</v>
      </c>
      <c r="E991" t="s">
        <v>669</v>
      </c>
      <c r="F991" t="s">
        <v>670</v>
      </c>
      <c r="G991" t="s">
        <v>674</v>
      </c>
      <c r="H991" t="s">
        <v>675</v>
      </c>
      <c r="J991">
        <v>2016</v>
      </c>
      <c r="K991">
        <v>8.1999999999999993</v>
      </c>
      <c r="AT991" t="s">
        <v>4980</v>
      </c>
      <c r="AU991">
        <v>81</v>
      </c>
      <c r="AV991">
        <v>16033556</v>
      </c>
      <c r="AW991" t="s">
        <v>4980</v>
      </c>
      <c r="AX991" t="s">
        <v>14995</v>
      </c>
      <c r="AY991" t="s">
        <v>36</v>
      </c>
      <c r="AZ991" t="s">
        <v>37</v>
      </c>
      <c r="BA991">
        <v>10000000</v>
      </c>
      <c r="BB991">
        <v>2002</v>
      </c>
      <c r="BC991">
        <v>6.2</v>
      </c>
      <c r="CA991" t="s">
        <v>7570</v>
      </c>
      <c r="CB991">
        <v>109</v>
      </c>
      <c r="CC991">
        <v>19692608</v>
      </c>
      <c r="CD991" t="s">
        <v>7571</v>
      </c>
      <c r="CE991" t="s">
        <v>7572</v>
      </c>
      <c r="CF991" t="s">
        <v>36</v>
      </c>
      <c r="CG991" t="s">
        <v>37</v>
      </c>
      <c r="CH991">
        <v>35000000</v>
      </c>
      <c r="CI991">
        <v>2013</v>
      </c>
      <c r="CJ991">
        <v>6.2</v>
      </c>
      <c r="FV991" t="s">
        <v>14689</v>
      </c>
      <c r="FW991">
        <v>97</v>
      </c>
      <c r="FY991" t="s">
        <v>7982</v>
      </c>
      <c r="FZ991" t="s">
        <v>14691</v>
      </c>
      <c r="GA991" t="s">
        <v>36</v>
      </c>
      <c r="GB991" t="s">
        <v>37</v>
      </c>
      <c r="GC991">
        <v>11000000</v>
      </c>
      <c r="GD991">
        <v>2012</v>
      </c>
      <c r="GE991">
        <v>4.3</v>
      </c>
      <c r="HC991" t="s">
        <v>15205</v>
      </c>
      <c r="HD991">
        <v>92</v>
      </c>
      <c r="HE991">
        <v>3060858</v>
      </c>
      <c r="HF991" t="s">
        <v>6682</v>
      </c>
      <c r="HG991" t="s">
        <v>15206</v>
      </c>
      <c r="HH991" t="s">
        <v>36</v>
      </c>
      <c r="HI991" t="s">
        <v>37</v>
      </c>
      <c r="HJ991">
        <v>10000000</v>
      </c>
      <c r="HK991">
        <v>1987</v>
      </c>
      <c r="HL991">
        <v>5.6</v>
      </c>
    </row>
    <row r="992" spans="2:220" x14ac:dyDescent="0.2">
      <c r="C992">
        <v>60</v>
      </c>
      <c r="E992" t="s">
        <v>1561</v>
      </c>
      <c r="F992" t="s">
        <v>1562</v>
      </c>
      <c r="G992" t="s">
        <v>36</v>
      </c>
      <c r="H992" t="s">
        <v>37</v>
      </c>
      <c r="K992">
        <v>7.6</v>
      </c>
      <c r="AT992" t="s">
        <v>6547</v>
      </c>
      <c r="AU992">
        <v>107</v>
      </c>
      <c r="AV992">
        <v>16025394</v>
      </c>
      <c r="AW992" t="s">
        <v>555</v>
      </c>
      <c r="AX992" t="s">
        <v>15497</v>
      </c>
      <c r="AY992" t="s">
        <v>36</v>
      </c>
      <c r="AZ992" t="s">
        <v>37</v>
      </c>
      <c r="BB992">
        <v>2009</v>
      </c>
      <c r="BC992">
        <v>6.8</v>
      </c>
      <c r="CA992" t="s">
        <v>155</v>
      </c>
      <c r="CB992">
        <v>118</v>
      </c>
      <c r="CC992">
        <v>19673424</v>
      </c>
      <c r="CD992" t="s">
        <v>2849</v>
      </c>
      <c r="CE992" t="s">
        <v>2850</v>
      </c>
      <c r="CF992" t="s">
        <v>36</v>
      </c>
      <c r="CG992" t="s">
        <v>37</v>
      </c>
      <c r="CH992">
        <v>80000000</v>
      </c>
      <c r="CI992">
        <v>2009</v>
      </c>
      <c r="CJ992">
        <v>5.8</v>
      </c>
      <c r="FW992">
        <v>40</v>
      </c>
      <c r="FY992" t="s">
        <v>15108</v>
      </c>
      <c r="FZ992" t="s">
        <v>15109</v>
      </c>
      <c r="GA992" t="s">
        <v>36</v>
      </c>
      <c r="GB992" t="s">
        <v>37</v>
      </c>
      <c r="GE992">
        <v>7.9</v>
      </c>
      <c r="HC992" t="s">
        <v>169</v>
      </c>
      <c r="HD992">
        <v>108</v>
      </c>
      <c r="HE992">
        <v>3049135</v>
      </c>
      <c r="HF992" t="s">
        <v>211</v>
      </c>
      <c r="HG992" t="s">
        <v>17885</v>
      </c>
      <c r="HH992" t="s">
        <v>36</v>
      </c>
      <c r="HI992" t="s">
        <v>177</v>
      </c>
      <c r="HJ992">
        <v>5000000</v>
      </c>
      <c r="HK992">
        <v>1994</v>
      </c>
      <c r="HL992">
        <v>7.4</v>
      </c>
    </row>
    <row r="993" spans="2:220" x14ac:dyDescent="0.2">
      <c r="C993">
        <v>54</v>
      </c>
      <c r="E993" t="s">
        <v>2628</v>
      </c>
      <c r="F993" t="s">
        <v>2629</v>
      </c>
      <c r="G993" t="s">
        <v>36</v>
      </c>
      <c r="H993" t="s">
        <v>37</v>
      </c>
      <c r="K993">
        <v>8.8000000000000007</v>
      </c>
      <c r="AT993" t="s">
        <v>11618</v>
      </c>
      <c r="AU993">
        <v>85</v>
      </c>
      <c r="AV993">
        <v>15911333</v>
      </c>
      <c r="AW993" t="s">
        <v>9001</v>
      </c>
      <c r="AX993" t="s">
        <v>11619</v>
      </c>
      <c r="AY993" t="s">
        <v>36</v>
      </c>
      <c r="AZ993" t="s">
        <v>55</v>
      </c>
      <c r="BA993">
        <v>19000000</v>
      </c>
      <c r="BB993">
        <v>2000</v>
      </c>
      <c r="BC993">
        <v>3.6</v>
      </c>
      <c r="CA993" t="s">
        <v>11063</v>
      </c>
      <c r="CB993">
        <v>124</v>
      </c>
      <c r="CC993">
        <v>19661987</v>
      </c>
      <c r="CD993" t="s">
        <v>2178</v>
      </c>
      <c r="CE993" t="s">
        <v>11064</v>
      </c>
      <c r="CF993" t="s">
        <v>36</v>
      </c>
      <c r="CG993" t="s">
        <v>37</v>
      </c>
      <c r="CH993">
        <v>20000000</v>
      </c>
      <c r="CI993">
        <v>2007</v>
      </c>
      <c r="CJ993">
        <v>7.5</v>
      </c>
      <c r="FV993" t="s">
        <v>15256</v>
      </c>
      <c r="FW993">
        <v>168</v>
      </c>
      <c r="FY993" t="s">
        <v>15258</v>
      </c>
      <c r="FZ993" t="s">
        <v>15259</v>
      </c>
      <c r="GA993" t="s">
        <v>5609</v>
      </c>
      <c r="GB993" t="s">
        <v>5610</v>
      </c>
      <c r="GC993">
        <v>10000000</v>
      </c>
      <c r="GD993">
        <v>2006</v>
      </c>
      <c r="GE993">
        <v>6.3</v>
      </c>
      <c r="HC993" t="s">
        <v>21643</v>
      </c>
      <c r="HD993">
        <v>102</v>
      </c>
      <c r="HE993">
        <v>2981638</v>
      </c>
      <c r="HF993" t="s">
        <v>21508</v>
      </c>
      <c r="HG993" t="s">
        <v>21645</v>
      </c>
      <c r="HH993" t="s">
        <v>36</v>
      </c>
      <c r="HI993" t="s">
        <v>37</v>
      </c>
      <c r="HK993">
        <v>2011</v>
      </c>
      <c r="HL993">
        <v>6.9</v>
      </c>
    </row>
    <row r="994" spans="2:220" x14ac:dyDescent="0.2">
      <c r="B994" t="s">
        <v>2275</v>
      </c>
      <c r="C994">
        <v>114</v>
      </c>
      <c r="E994" t="s">
        <v>3754</v>
      </c>
      <c r="F994" t="s">
        <v>3755</v>
      </c>
      <c r="G994" t="s">
        <v>36</v>
      </c>
      <c r="H994" t="s">
        <v>37</v>
      </c>
      <c r="I994">
        <v>16900000</v>
      </c>
      <c r="J994">
        <v>1984</v>
      </c>
      <c r="K994">
        <v>6.4</v>
      </c>
      <c r="AT994" t="s">
        <v>3446</v>
      </c>
      <c r="AU994">
        <v>106</v>
      </c>
      <c r="AV994">
        <v>15785632</v>
      </c>
      <c r="AW994" t="s">
        <v>261</v>
      </c>
      <c r="AX994" t="s">
        <v>9727</v>
      </c>
      <c r="AY994" t="s">
        <v>36</v>
      </c>
      <c r="AZ994" t="s">
        <v>55</v>
      </c>
      <c r="BA994">
        <v>23000000</v>
      </c>
      <c r="BB994">
        <v>2016</v>
      </c>
      <c r="BC994">
        <v>7.5</v>
      </c>
      <c r="CA994" t="s">
        <v>4702</v>
      </c>
      <c r="CB994">
        <v>130</v>
      </c>
      <c r="CC994">
        <v>19593740</v>
      </c>
      <c r="CD994" t="s">
        <v>118</v>
      </c>
      <c r="CE994" t="s">
        <v>5391</v>
      </c>
      <c r="CF994" t="s">
        <v>36</v>
      </c>
      <c r="CG994" t="s">
        <v>37</v>
      </c>
      <c r="CH994">
        <v>50000000</v>
      </c>
      <c r="CI994">
        <v>2003</v>
      </c>
      <c r="CJ994">
        <v>7.5</v>
      </c>
      <c r="FV994" t="s">
        <v>8669</v>
      </c>
      <c r="FW994">
        <v>97</v>
      </c>
      <c r="FY994" t="s">
        <v>1976</v>
      </c>
      <c r="FZ994" t="s">
        <v>15376</v>
      </c>
      <c r="GA994" t="s">
        <v>36</v>
      </c>
      <c r="GB994" t="s">
        <v>37</v>
      </c>
      <c r="GC994">
        <v>10000000</v>
      </c>
      <c r="GD994">
        <v>2014</v>
      </c>
      <c r="GE994">
        <v>6.5</v>
      </c>
      <c r="HC994" t="s">
        <v>10503</v>
      </c>
      <c r="HD994">
        <v>92</v>
      </c>
      <c r="HE994">
        <v>2963012</v>
      </c>
      <c r="HF994" t="s">
        <v>434</v>
      </c>
      <c r="HG994" t="s">
        <v>10505</v>
      </c>
      <c r="HH994" t="s">
        <v>36</v>
      </c>
      <c r="HI994" t="s">
        <v>55</v>
      </c>
      <c r="HJ994">
        <v>22000000</v>
      </c>
      <c r="HK994">
        <v>2014</v>
      </c>
      <c r="HL994">
        <v>6.3</v>
      </c>
    </row>
    <row r="995" spans="2:220" x14ac:dyDescent="0.2">
      <c r="B995" t="s">
        <v>4415</v>
      </c>
      <c r="C995">
        <v>119</v>
      </c>
      <c r="E995" t="s">
        <v>2410</v>
      </c>
      <c r="F995" t="s">
        <v>4417</v>
      </c>
      <c r="G995" t="s">
        <v>36</v>
      </c>
      <c r="H995" t="s">
        <v>890</v>
      </c>
      <c r="I995">
        <v>68005000</v>
      </c>
      <c r="J995">
        <v>2016</v>
      </c>
      <c r="K995">
        <v>6</v>
      </c>
      <c r="AT995" t="s">
        <v>3446</v>
      </c>
      <c r="AU995">
        <v>106</v>
      </c>
      <c r="AV995">
        <v>15785632</v>
      </c>
      <c r="AW995" t="s">
        <v>261</v>
      </c>
      <c r="AX995" t="s">
        <v>9727</v>
      </c>
      <c r="AY995" t="s">
        <v>36</v>
      </c>
      <c r="AZ995" t="s">
        <v>55</v>
      </c>
      <c r="BA995">
        <v>23000000</v>
      </c>
      <c r="BB995">
        <v>2016</v>
      </c>
      <c r="BC995">
        <v>7.5</v>
      </c>
      <c r="CA995" t="s">
        <v>5460</v>
      </c>
      <c r="CB995">
        <v>124</v>
      </c>
      <c r="CC995">
        <v>19445217</v>
      </c>
      <c r="CD995" t="s">
        <v>5462</v>
      </c>
      <c r="CE995" t="s">
        <v>5463</v>
      </c>
      <c r="CF995" t="s">
        <v>36</v>
      </c>
      <c r="CG995" t="s">
        <v>37</v>
      </c>
      <c r="CH995">
        <v>60000000</v>
      </c>
      <c r="CI995">
        <v>2013</v>
      </c>
      <c r="CJ995">
        <v>6.2</v>
      </c>
      <c r="FV995" t="s">
        <v>15465</v>
      </c>
      <c r="FW995">
        <v>100</v>
      </c>
      <c r="FY995" t="s">
        <v>15467</v>
      </c>
      <c r="FZ995" t="s">
        <v>15468</v>
      </c>
      <c r="GA995" t="s">
        <v>36</v>
      </c>
      <c r="GB995" t="s">
        <v>55</v>
      </c>
      <c r="GC995">
        <v>10000000</v>
      </c>
      <c r="GD995">
        <v>2010</v>
      </c>
      <c r="GE995">
        <v>5.4</v>
      </c>
      <c r="HC995" t="s">
        <v>12805</v>
      </c>
      <c r="HD995">
        <v>90</v>
      </c>
      <c r="HE995">
        <v>2957978</v>
      </c>
      <c r="HF995" t="s">
        <v>20638</v>
      </c>
      <c r="HG995" t="s">
        <v>20639</v>
      </c>
      <c r="HH995" t="s">
        <v>36</v>
      </c>
      <c r="HI995" t="s">
        <v>55</v>
      </c>
      <c r="HJ995">
        <v>1000000</v>
      </c>
      <c r="HK995">
        <v>2008</v>
      </c>
      <c r="HL995">
        <v>7.8</v>
      </c>
    </row>
    <row r="996" spans="2:220" x14ac:dyDescent="0.2">
      <c r="C996">
        <v>44</v>
      </c>
      <c r="E996" t="s">
        <v>4654</v>
      </c>
      <c r="F996" t="s">
        <v>4655</v>
      </c>
      <c r="G996" t="s">
        <v>36</v>
      </c>
      <c r="H996" t="s">
        <v>37</v>
      </c>
      <c r="I996">
        <v>1400000</v>
      </c>
      <c r="K996">
        <v>8.4</v>
      </c>
      <c r="AT996" t="s">
        <v>3900</v>
      </c>
      <c r="AU996">
        <v>125</v>
      </c>
      <c r="AV996">
        <v>15738632</v>
      </c>
      <c r="AW996" t="s">
        <v>1954</v>
      </c>
      <c r="AX996" t="s">
        <v>3901</v>
      </c>
      <c r="AY996" t="s">
        <v>36</v>
      </c>
      <c r="AZ996" t="s">
        <v>37</v>
      </c>
      <c r="BA996">
        <v>42000000</v>
      </c>
      <c r="BB996">
        <v>2001</v>
      </c>
      <c r="BC996">
        <v>5.9</v>
      </c>
      <c r="CA996" t="s">
        <v>2886</v>
      </c>
      <c r="CB996">
        <v>104</v>
      </c>
      <c r="CC996">
        <v>19406406</v>
      </c>
      <c r="CD996" t="s">
        <v>2888</v>
      </c>
      <c r="CE996" t="s">
        <v>2889</v>
      </c>
      <c r="CF996" t="s">
        <v>1462</v>
      </c>
      <c r="CG996" t="s">
        <v>1463</v>
      </c>
      <c r="CH996">
        <v>40000000</v>
      </c>
      <c r="CI996">
        <v>2009</v>
      </c>
      <c r="CJ996">
        <v>7.8</v>
      </c>
      <c r="FV996" t="s">
        <v>15475</v>
      </c>
      <c r="FW996">
        <v>116</v>
      </c>
      <c r="FY996" t="s">
        <v>14639</v>
      </c>
      <c r="FZ996" t="s">
        <v>15477</v>
      </c>
      <c r="GA996" t="s">
        <v>36</v>
      </c>
      <c r="GB996" t="s">
        <v>266</v>
      </c>
      <c r="GC996">
        <v>10000000</v>
      </c>
      <c r="GD996">
        <v>2007</v>
      </c>
      <c r="GE996">
        <v>7</v>
      </c>
      <c r="HC996" t="s">
        <v>5401</v>
      </c>
      <c r="HD996">
        <v>115</v>
      </c>
      <c r="HE996">
        <v>2840417</v>
      </c>
      <c r="HF996" t="s">
        <v>2617</v>
      </c>
      <c r="HG996" t="s">
        <v>10630</v>
      </c>
      <c r="HH996" t="s">
        <v>36</v>
      </c>
      <c r="HI996" t="s">
        <v>266</v>
      </c>
      <c r="HJ996">
        <v>31000000</v>
      </c>
      <c r="HK996">
        <v>1999</v>
      </c>
      <c r="HL996">
        <v>6.8</v>
      </c>
    </row>
    <row r="997" spans="2:220" x14ac:dyDescent="0.2">
      <c r="C997">
        <v>43</v>
      </c>
      <c r="E997" t="s">
        <v>5443</v>
      </c>
      <c r="F997" t="s">
        <v>5444</v>
      </c>
      <c r="G997" t="s">
        <v>36</v>
      </c>
      <c r="H997" t="s">
        <v>37</v>
      </c>
      <c r="K997">
        <v>7</v>
      </c>
      <c r="AT997" t="s">
        <v>12238</v>
      </c>
      <c r="AU997">
        <v>89</v>
      </c>
      <c r="AV997">
        <v>15655665</v>
      </c>
      <c r="AW997" t="s">
        <v>6254</v>
      </c>
      <c r="AX997" t="s">
        <v>12239</v>
      </c>
      <c r="AY997" t="s">
        <v>36</v>
      </c>
      <c r="AZ997" t="s">
        <v>37</v>
      </c>
      <c r="BA997">
        <v>4000000</v>
      </c>
      <c r="BB997">
        <v>2006</v>
      </c>
      <c r="BC997">
        <v>3.1</v>
      </c>
      <c r="CA997" t="s">
        <v>4912</v>
      </c>
      <c r="CB997">
        <v>107</v>
      </c>
      <c r="CC997">
        <v>19389454</v>
      </c>
      <c r="CD997" t="s">
        <v>95</v>
      </c>
      <c r="CE997" t="s">
        <v>7559</v>
      </c>
      <c r="CF997" t="s">
        <v>36</v>
      </c>
      <c r="CG997" t="s">
        <v>37</v>
      </c>
      <c r="CH997">
        <v>55000000</v>
      </c>
      <c r="CI997">
        <v>2000</v>
      </c>
      <c r="CJ997">
        <v>7.4</v>
      </c>
      <c r="FV997" t="s">
        <v>15577</v>
      </c>
      <c r="FW997">
        <v>92</v>
      </c>
      <c r="FY997" t="s">
        <v>523</v>
      </c>
      <c r="FZ997" t="s">
        <v>15579</v>
      </c>
      <c r="GA997" t="s">
        <v>36</v>
      </c>
      <c r="GB997" t="s">
        <v>368</v>
      </c>
      <c r="GC997">
        <v>8500000</v>
      </c>
      <c r="GD997">
        <v>2011</v>
      </c>
      <c r="GE997">
        <v>7.5</v>
      </c>
      <c r="HC997" t="s">
        <v>1762</v>
      </c>
      <c r="HD997">
        <v>99</v>
      </c>
      <c r="HE997">
        <v>2812029</v>
      </c>
      <c r="HF997" t="s">
        <v>1762</v>
      </c>
      <c r="HG997" t="s">
        <v>21317</v>
      </c>
      <c r="HH997" t="s">
        <v>36</v>
      </c>
      <c r="HI997" t="s">
        <v>37</v>
      </c>
      <c r="HJ997">
        <v>1200000</v>
      </c>
      <c r="HK997">
        <v>1992</v>
      </c>
      <c r="HL997">
        <v>8.4</v>
      </c>
    </row>
    <row r="998" spans="2:220" x14ac:dyDescent="0.2">
      <c r="B998" t="s">
        <v>5628</v>
      </c>
      <c r="C998">
        <v>93</v>
      </c>
      <c r="E998" t="s">
        <v>1782</v>
      </c>
      <c r="F998" t="s">
        <v>5629</v>
      </c>
      <c r="G998" t="s">
        <v>36</v>
      </c>
      <c r="H998" t="s">
        <v>37</v>
      </c>
      <c r="I998">
        <v>14000000</v>
      </c>
      <c r="J998">
        <v>1982</v>
      </c>
      <c r="K998">
        <v>7.7</v>
      </c>
      <c r="AT998" t="s">
        <v>5700</v>
      </c>
      <c r="AU998">
        <v>90</v>
      </c>
      <c r="AV998">
        <v>15549702</v>
      </c>
      <c r="AW998" t="s">
        <v>2611</v>
      </c>
      <c r="AX998" t="s">
        <v>13445</v>
      </c>
      <c r="AY998" t="s">
        <v>36</v>
      </c>
      <c r="AZ998" t="s">
        <v>37</v>
      </c>
      <c r="BA998">
        <v>14000000</v>
      </c>
      <c r="BB998">
        <v>2003</v>
      </c>
      <c r="BC998">
        <v>4.5999999999999996</v>
      </c>
      <c r="CA998" t="s">
        <v>5074</v>
      </c>
      <c r="CB998">
        <v>142</v>
      </c>
      <c r="CC998">
        <v>19283782</v>
      </c>
      <c r="CD998" t="s">
        <v>6703</v>
      </c>
      <c r="CE998" t="s">
        <v>10426</v>
      </c>
      <c r="CF998" t="s">
        <v>36</v>
      </c>
      <c r="CG998" t="s">
        <v>37</v>
      </c>
      <c r="CH998">
        <v>22000000</v>
      </c>
      <c r="CI998">
        <v>1999</v>
      </c>
      <c r="CJ998">
        <v>6.6</v>
      </c>
      <c r="FV998" t="s">
        <v>15615</v>
      </c>
      <c r="FW998">
        <v>110</v>
      </c>
      <c r="FY998" t="s">
        <v>11241</v>
      </c>
      <c r="FZ998" t="s">
        <v>15617</v>
      </c>
      <c r="GA998" t="s">
        <v>9793</v>
      </c>
      <c r="GB998" t="s">
        <v>7088</v>
      </c>
      <c r="GD998">
        <v>2010</v>
      </c>
      <c r="GE998">
        <v>7.3</v>
      </c>
      <c r="HC998" t="s">
        <v>11355</v>
      </c>
      <c r="HD998">
        <v>108</v>
      </c>
      <c r="HE998">
        <v>2605039</v>
      </c>
      <c r="HF998" t="s">
        <v>98</v>
      </c>
      <c r="HG998" t="s">
        <v>13633</v>
      </c>
      <c r="HH998" t="s">
        <v>36</v>
      </c>
      <c r="HI998" t="s">
        <v>55</v>
      </c>
      <c r="HK998">
        <v>2013</v>
      </c>
      <c r="HL998">
        <v>6.3</v>
      </c>
    </row>
    <row r="999" spans="2:220" x14ac:dyDescent="0.2">
      <c r="B999" t="s">
        <v>5995</v>
      </c>
      <c r="C999">
        <v>91</v>
      </c>
      <c r="E999" t="s">
        <v>3022</v>
      </c>
      <c r="F999" t="s">
        <v>5997</v>
      </c>
      <c r="G999" t="s">
        <v>36</v>
      </c>
      <c r="H999" t="s">
        <v>37</v>
      </c>
      <c r="I999">
        <v>65000000</v>
      </c>
      <c r="J999">
        <v>2012</v>
      </c>
      <c r="K999">
        <v>1.7</v>
      </c>
      <c r="AT999" t="s">
        <v>5641</v>
      </c>
      <c r="AU999">
        <v>75</v>
      </c>
      <c r="AV999">
        <v>15519841</v>
      </c>
      <c r="AW999" t="s">
        <v>2475</v>
      </c>
      <c r="AX999" t="s">
        <v>5642</v>
      </c>
      <c r="AY999" t="s">
        <v>36</v>
      </c>
      <c r="AZ999" t="s">
        <v>37</v>
      </c>
      <c r="BA999">
        <v>47000000</v>
      </c>
      <c r="BB999">
        <v>2006</v>
      </c>
      <c r="BC999">
        <v>4.5</v>
      </c>
      <c r="CA999" t="s">
        <v>17628</v>
      </c>
      <c r="CB999">
        <v>94</v>
      </c>
      <c r="CC999">
        <v>19281235</v>
      </c>
      <c r="CD999" t="s">
        <v>17629</v>
      </c>
      <c r="CE999" t="s">
        <v>17630</v>
      </c>
      <c r="CF999" t="s">
        <v>36</v>
      </c>
      <c r="CG999" t="s">
        <v>37</v>
      </c>
      <c r="CH999">
        <v>5000000</v>
      </c>
      <c r="CI999">
        <v>1991</v>
      </c>
      <c r="CJ999">
        <v>5.0999999999999996</v>
      </c>
      <c r="FW999">
        <v>30</v>
      </c>
      <c r="FY999" t="s">
        <v>15703</v>
      </c>
      <c r="FZ999" t="s">
        <v>15704</v>
      </c>
      <c r="GA999" t="s">
        <v>36</v>
      </c>
      <c r="GB999" t="s">
        <v>37</v>
      </c>
      <c r="GE999">
        <v>3.5</v>
      </c>
      <c r="HC999" t="s">
        <v>20830</v>
      </c>
      <c r="HE999">
        <v>2592808</v>
      </c>
      <c r="HF999" t="s">
        <v>9686</v>
      </c>
      <c r="HG999" t="s">
        <v>20831</v>
      </c>
      <c r="HH999" t="s">
        <v>36</v>
      </c>
      <c r="HI999" t="s">
        <v>37</v>
      </c>
      <c r="HK999">
        <v>2010</v>
      </c>
      <c r="HL999">
        <v>3.5</v>
      </c>
    </row>
    <row r="1000" spans="2:220" x14ac:dyDescent="0.2">
      <c r="B1000" t="s">
        <v>7162</v>
      </c>
      <c r="C1000">
        <v>115</v>
      </c>
      <c r="E1000" t="s">
        <v>7163</v>
      </c>
      <c r="F1000" t="s">
        <v>7164</v>
      </c>
      <c r="G1000" t="s">
        <v>5639</v>
      </c>
      <c r="H1000" t="s">
        <v>7168</v>
      </c>
      <c r="I1000">
        <v>29500000</v>
      </c>
      <c r="J1000">
        <v>2009</v>
      </c>
      <c r="K1000">
        <v>5.3</v>
      </c>
      <c r="AT1000" t="s">
        <v>11129</v>
      </c>
      <c r="AU1000">
        <v>98</v>
      </c>
      <c r="AV1000">
        <v>15464026</v>
      </c>
      <c r="AW1000" t="s">
        <v>5598</v>
      </c>
      <c r="AX1000" t="s">
        <v>11131</v>
      </c>
      <c r="AY1000" t="s">
        <v>36</v>
      </c>
      <c r="AZ1000" t="s">
        <v>37</v>
      </c>
      <c r="BA1000">
        <v>20000000</v>
      </c>
      <c r="BB1000">
        <v>2000</v>
      </c>
      <c r="BC1000">
        <v>5.3</v>
      </c>
      <c r="CA1000" t="s">
        <v>4051</v>
      </c>
      <c r="CB1000">
        <v>90</v>
      </c>
      <c r="CC1000">
        <v>19158074</v>
      </c>
      <c r="CD1000" t="s">
        <v>186</v>
      </c>
      <c r="CE1000" t="s">
        <v>12935</v>
      </c>
      <c r="CF1000" t="s">
        <v>36</v>
      </c>
      <c r="CG1000" t="s">
        <v>37</v>
      </c>
      <c r="CH1000">
        <v>15000000</v>
      </c>
      <c r="CI1000">
        <v>2002</v>
      </c>
      <c r="CJ1000">
        <v>6.7</v>
      </c>
      <c r="FV1000" t="s">
        <v>15708</v>
      </c>
      <c r="FW1000">
        <v>91</v>
      </c>
      <c r="FY1000" t="s">
        <v>3978</v>
      </c>
      <c r="FZ1000" t="s">
        <v>15710</v>
      </c>
      <c r="GA1000" t="s">
        <v>36</v>
      </c>
      <c r="GB1000" t="s">
        <v>37</v>
      </c>
      <c r="GC1000">
        <v>9000000</v>
      </c>
      <c r="GD1000">
        <v>1984</v>
      </c>
      <c r="GE1000">
        <v>5.7</v>
      </c>
      <c r="HC1000" t="s">
        <v>6802</v>
      </c>
      <c r="HD1000">
        <v>97</v>
      </c>
      <c r="HE1000">
        <v>2557668</v>
      </c>
      <c r="HF1000" t="s">
        <v>2036</v>
      </c>
      <c r="HG1000" t="s">
        <v>20271</v>
      </c>
      <c r="HH1000" t="s">
        <v>36</v>
      </c>
      <c r="HI1000" t="s">
        <v>37</v>
      </c>
      <c r="HJ1000">
        <v>2000000</v>
      </c>
      <c r="HK1000">
        <v>2015</v>
      </c>
      <c r="HL1000">
        <v>5.3</v>
      </c>
    </row>
    <row r="1001" spans="2:220" x14ac:dyDescent="0.2">
      <c r="C1001">
        <v>43</v>
      </c>
      <c r="E1001" t="s">
        <v>7261</v>
      </c>
      <c r="F1001" t="s">
        <v>7262</v>
      </c>
      <c r="G1001" t="s">
        <v>36</v>
      </c>
      <c r="H1001" t="s">
        <v>37</v>
      </c>
      <c r="K1001">
        <v>5.8</v>
      </c>
      <c r="AT1001" t="s">
        <v>11206</v>
      </c>
      <c r="AU1001">
        <v>96</v>
      </c>
      <c r="AV1001">
        <v>15427192</v>
      </c>
      <c r="AW1001" t="s">
        <v>1247</v>
      </c>
      <c r="AX1001" t="s">
        <v>12487</v>
      </c>
      <c r="AY1001" t="s">
        <v>36</v>
      </c>
      <c r="AZ1001" t="s">
        <v>37</v>
      </c>
      <c r="BA1001">
        <v>16000000</v>
      </c>
      <c r="BB1001">
        <v>2000</v>
      </c>
      <c r="BC1001">
        <v>5.6</v>
      </c>
      <c r="CA1001" t="s">
        <v>2720</v>
      </c>
      <c r="CB1001">
        <v>134</v>
      </c>
      <c r="CC1001">
        <v>19097994</v>
      </c>
      <c r="CD1001" t="s">
        <v>186</v>
      </c>
      <c r="CE1001" t="s">
        <v>17660</v>
      </c>
      <c r="CF1001" t="s">
        <v>36</v>
      </c>
      <c r="CG1001" t="s">
        <v>266</v>
      </c>
      <c r="CI1001">
        <v>2016</v>
      </c>
      <c r="CJ1001">
        <v>7.1</v>
      </c>
      <c r="FV1001" t="s">
        <v>15792</v>
      </c>
      <c r="FW1001">
        <v>103</v>
      </c>
      <c r="FY1001" t="s">
        <v>2475</v>
      </c>
      <c r="FZ1001" t="s">
        <v>15793</v>
      </c>
      <c r="GA1001" t="s">
        <v>36</v>
      </c>
      <c r="GB1001" t="s">
        <v>37</v>
      </c>
      <c r="GC1001">
        <v>9000000</v>
      </c>
      <c r="GD1001">
        <v>2009</v>
      </c>
      <c r="GE1001">
        <v>6.5</v>
      </c>
      <c r="HC1001" t="s">
        <v>17908</v>
      </c>
      <c r="HD1001">
        <v>112</v>
      </c>
      <c r="HE1001">
        <v>2445646</v>
      </c>
      <c r="HF1001" t="s">
        <v>885</v>
      </c>
      <c r="HG1001" t="s">
        <v>17910</v>
      </c>
      <c r="HH1001" t="s">
        <v>36</v>
      </c>
      <c r="HI1001" t="s">
        <v>37</v>
      </c>
      <c r="HJ1001">
        <v>5000000</v>
      </c>
      <c r="HK1001">
        <v>2014</v>
      </c>
      <c r="HL1001">
        <v>7</v>
      </c>
    </row>
    <row r="1002" spans="2:220" x14ac:dyDescent="0.2">
      <c r="B1002" t="s">
        <v>7502</v>
      </c>
      <c r="C1002">
        <v>111</v>
      </c>
      <c r="E1002" t="s">
        <v>762</v>
      </c>
      <c r="F1002" t="s">
        <v>7503</v>
      </c>
      <c r="G1002" t="s">
        <v>36</v>
      </c>
      <c r="H1002" t="s">
        <v>55</v>
      </c>
      <c r="I1002">
        <v>20000000</v>
      </c>
      <c r="J1002">
        <v>1980</v>
      </c>
      <c r="K1002">
        <v>6.4</v>
      </c>
      <c r="AT1002" t="s">
        <v>11125</v>
      </c>
      <c r="AU1002">
        <v>101</v>
      </c>
      <c r="AV1002">
        <v>15408822</v>
      </c>
      <c r="AW1002" t="s">
        <v>5041</v>
      </c>
      <c r="AX1002" t="s">
        <v>11126</v>
      </c>
      <c r="AY1002" t="s">
        <v>36</v>
      </c>
      <c r="AZ1002" t="s">
        <v>37</v>
      </c>
      <c r="BA1002">
        <v>20000000</v>
      </c>
      <c r="BB1002">
        <v>2003</v>
      </c>
      <c r="BC1002">
        <v>5.6</v>
      </c>
      <c r="CA1002" t="s">
        <v>3468</v>
      </c>
      <c r="CB1002">
        <v>125</v>
      </c>
      <c r="CC1002">
        <v>19076815</v>
      </c>
      <c r="CD1002" t="s">
        <v>975</v>
      </c>
      <c r="CE1002" t="s">
        <v>3469</v>
      </c>
      <c r="CF1002" t="s">
        <v>36</v>
      </c>
      <c r="CG1002" t="s">
        <v>37</v>
      </c>
      <c r="CH1002">
        <v>60000000</v>
      </c>
      <c r="CI1002">
        <v>2002</v>
      </c>
      <c r="CJ1002">
        <v>6.3</v>
      </c>
      <c r="FV1002" t="s">
        <v>15929</v>
      </c>
      <c r="FW1002">
        <v>171</v>
      </c>
      <c r="FY1002" t="s">
        <v>15931</v>
      </c>
      <c r="FZ1002" t="s">
        <v>15932</v>
      </c>
      <c r="GA1002" t="s">
        <v>36</v>
      </c>
      <c r="GB1002" t="s">
        <v>37</v>
      </c>
      <c r="GC1002">
        <v>7623000</v>
      </c>
      <c r="GD1002">
        <v>1951</v>
      </c>
      <c r="GE1002">
        <v>7.2</v>
      </c>
      <c r="HC1002" t="s">
        <v>4421</v>
      </c>
      <c r="HD1002">
        <v>93</v>
      </c>
      <c r="HE1002">
        <v>2426851</v>
      </c>
      <c r="HF1002" t="s">
        <v>3536</v>
      </c>
      <c r="HG1002" t="s">
        <v>18586</v>
      </c>
      <c r="HH1002" t="s">
        <v>36</v>
      </c>
      <c r="HI1002" t="s">
        <v>37</v>
      </c>
      <c r="HJ1002">
        <v>4000000</v>
      </c>
      <c r="HK1002">
        <v>2007</v>
      </c>
      <c r="HL1002">
        <v>6.5</v>
      </c>
    </row>
    <row r="1003" spans="2:220" x14ac:dyDescent="0.2">
      <c r="B1003" t="s">
        <v>7519</v>
      </c>
      <c r="C1003">
        <v>93</v>
      </c>
      <c r="E1003" t="s">
        <v>1744</v>
      </c>
      <c r="F1003" t="s">
        <v>7520</v>
      </c>
      <c r="G1003" t="s">
        <v>36</v>
      </c>
      <c r="H1003" t="s">
        <v>37</v>
      </c>
      <c r="I1003">
        <v>19000000</v>
      </c>
      <c r="J1003">
        <v>2015</v>
      </c>
      <c r="K1003">
        <v>6.1</v>
      </c>
      <c r="AT1003" t="s">
        <v>5431</v>
      </c>
      <c r="AU1003">
        <v>100</v>
      </c>
      <c r="AV1003">
        <v>15369573</v>
      </c>
      <c r="AW1003" t="s">
        <v>2984</v>
      </c>
      <c r="AX1003" t="s">
        <v>19249</v>
      </c>
      <c r="AY1003" t="s">
        <v>36</v>
      </c>
      <c r="AZ1003" t="s">
        <v>37</v>
      </c>
      <c r="BA1003">
        <v>3000000</v>
      </c>
      <c r="BB1003">
        <v>1990</v>
      </c>
      <c r="BC1003">
        <v>5.3</v>
      </c>
      <c r="CA1003" t="s">
        <v>20878</v>
      </c>
      <c r="CB1003">
        <v>108</v>
      </c>
      <c r="CC1003">
        <v>19067631</v>
      </c>
      <c r="CD1003" t="s">
        <v>9161</v>
      </c>
      <c r="CE1003" t="s">
        <v>20879</v>
      </c>
      <c r="CF1003" t="s">
        <v>36</v>
      </c>
      <c r="CG1003" t="s">
        <v>37</v>
      </c>
      <c r="CH1003">
        <v>2000000</v>
      </c>
      <c r="CI1003">
        <v>2007</v>
      </c>
      <c r="CJ1003">
        <v>7.1</v>
      </c>
      <c r="FV1003" t="s">
        <v>12558</v>
      </c>
      <c r="FW1003">
        <v>117</v>
      </c>
      <c r="FY1003" t="s">
        <v>7123</v>
      </c>
      <c r="FZ1003" t="s">
        <v>16095</v>
      </c>
      <c r="GA1003" t="s">
        <v>36</v>
      </c>
      <c r="GB1003" t="s">
        <v>37</v>
      </c>
      <c r="GC1003">
        <v>8300000</v>
      </c>
      <c r="GD1003">
        <v>2009</v>
      </c>
      <c r="GE1003">
        <v>6.4</v>
      </c>
      <c r="HC1003" t="s">
        <v>7719</v>
      </c>
      <c r="HD1003">
        <v>114</v>
      </c>
      <c r="HE1003">
        <v>2353728</v>
      </c>
      <c r="HF1003" t="s">
        <v>6744</v>
      </c>
      <c r="HG1003" t="s">
        <v>11395</v>
      </c>
      <c r="HH1003" t="s">
        <v>1462</v>
      </c>
      <c r="HI1003" t="s">
        <v>1463</v>
      </c>
      <c r="HJ1003">
        <v>20000000</v>
      </c>
      <c r="HK1003">
        <v>2003</v>
      </c>
      <c r="HL1003">
        <v>6.9</v>
      </c>
    </row>
    <row r="1004" spans="2:220" x14ac:dyDescent="0.2">
      <c r="B1004" t="s">
        <v>7609</v>
      </c>
      <c r="C1004">
        <v>93</v>
      </c>
      <c r="E1004" t="s">
        <v>3689</v>
      </c>
      <c r="F1004" t="s">
        <v>7611</v>
      </c>
      <c r="G1004" t="s">
        <v>36</v>
      </c>
      <c r="H1004" t="s">
        <v>368</v>
      </c>
      <c r="I1004">
        <v>30000000</v>
      </c>
      <c r="J1004">
        <v>2012</v>
      </c>
      <c r="K1004">
        <v>5.2</v>
      </c>
      <c r="AT1004" t="s">
        <v>8948</v>
      </c>
      <c r="AU1004">
        <v>90</v>
      </c>
      <c r="AV1004">
        <v>15281286</v>
      </c>
      <c r="AW1004" t="s">
        <v>270</v>
      </c>
      <c r="AX1004" t="s">
        <v>11905</v>
      </c>
      <c r="AY1004" t="s">
        <v>36</v>
      </c>
      <c r="AZ1004" t="s">
        <v>37</v>
      </c>
      <c r="BA1004">
        <v>18000000</v>
      </c>
      <c r="BB1004">
        <v>2009</v>
      </c>
      <c r="BC1004">
        <v>6.5</v>
      </c>
      <c r="CA1004" t="s">
        <v>12495</v>
      </c>
      <c r="CB1004">
        <v>113</v>
      </c>
      <c r="CC1004">
        <v>19057024</v>
      </c>
      <c r="CD1004" t="s">
        <v>766</v>
      </c>
      <c r="CE1004" t="s">
        <v>12496</v>
      </c>
      <c r="CF1004" t="s">
        <v>36</v>
      </c>
      <c r="CG1004" t="s">
        <v>37</v>
      </c>
      <c r="CH1004">
        <v>16000000</v>
      </c>
      <c r="CI1004">
        <v>2010</v>
      </c>
      <c r="CJ1004">
        <v>7.2</v>
      </c>
      <c r="FV1004" t="s">
        <v>568</v>
      </c>
      <c r="FW1004">
        <v>98</v>
      </c>
      <c r="FY1004" t="s">
        <v>1818</v>
      </c>
      <c r="FZ1004" t="s">
        <v>16119</v>
      </c>
      <c r="GA1004" t="s">
        <v>36</v>
      </c>
      <c r="GB1004" t="s">
        <v>37</v>
      </c>
      <c r="GC1004">
        <v>8000000</v>
      </c>
      <c r="GD1004">
        <v>1996</v>
      </c>
      <c r="GE1004">
        <v>4.9000000000000004</v>
      </c>
      <c r="HC1004" t="s">
        <v>690</v>
      </c>
      <c r="HD1004">
        <v>105</v>
      </c>
      <c r="HE1004">
        <v>2338695</v>
      </c>
      <c r="HF1004" t="s">
        <v>59</v>
      </c>
      <c r="HG1004" t="s">
        <v>16907</v>
      </c>
      <c r="HH1004" t="s">
        <v>36</v>
      </c>
      <c r="HI1004" t="s">
        <v>55</v>
      </c>
      <c r="HJ1004">
        <v>4000000</v>
      </c>
      <c r="HK1004">
        <v>2004</v>
      </c>
      <c r="HL1004">
        <v>7.4</v>
      </c>
    </row>
    <row r="1005" spans="2:220" x14ac:dyDescent="0.2">
      <c r="B1005" t="s">
        <v>7615</v>
      </c>
      <c r="C1005">
        <v>116</v>
      </c>
      <c r="E1005" t="s">
        <v>226</v>
      </c>
      <c r="F1005" t="s">
        <v>7616</v>
      </c>
      <c r="G1005" t="s">
        <v>36</v>
      </c>
      <c r="H1005" t="s">
        <v>55</v>
      </c>
      <c r="I1005">
        <v>27000000</v>
      </c>
      <c r="J1005">
        <v>1983</v>
      </c>
      <c r="K1005">
        <v>6</v>
      </c>
      <c r="AT1005" t="s">
        <v>3889</v>
      </c>
      <c r="AU1005">
        <v>94</v>
      </c>
      <c r="AV1005">
        <v>15155772</v>
      </c>
      <c r="AW1005" t="s">
        <v>8420</v>
      </c>
      <c r="AX1005" t="s">
        <v>11934</v>
      </c>
      <c r="AY1005" t="s">
        <v>36</v>
      </c>
      <c r="AZ1005" t="s">
        <v>37</v>
      </c>
      <c r="BA1005">
        <v>18000000</v>
      </c>
      <c r="BB1005">
        <v>2014</v>
      </c>
      <c r="BC1005">
        <v>5.7</v>
      </c>
      <c r="CA1005" t="s">
        <v>6734</v>
      </c>
      <c r="CB1005">
        <v>114</v>
      </c>
      <c r="CC1005">
        <v>18996755</v>
      </c>
      <c r="CD1005" t="s">
        <v>206</v>
      </c>
      <c r="CE1005" t="s">
        <v>6736</v>
      </c>
      <c r="CF1005" t="s">
        <v>36</v>
      </c>
      <c r="CG1005" t="s">
        <v>3569</v>
      </c>
      <c r="CH1005">
        <v>45000000</v>
      </c>
      <c r="CI1005">
        <v>2012</v>
      </c>
      <c r="CJ1005">
        <v>7.6</v>
      </c>
      <c r="FV1005" t="s">
        <v>16206</v>
      </c>
      <c r="FW1005">
        <v>180</v>
      </c>
      <c r="FY1005" t="s">
        <v>1814</v>
      </c>
      <c r="FZ1005" t="s">
        <v>16207</v>
      </c>
      <c r="GA1005" t="s">
        <v>36</v>
      </c>
      <c r="GB1005" t="s">
        <v>55</v>
      </c>
      <c r="GD1005">
        <v>2012</v>
      </c>
      <c r="GE1005">
        <v>7.2</v>
      </c>
      <c r="HC1005" t="s">
        <v>5287</v>
      </c>
      <c r="HD1005">
        <v>101</v>
      </c>
      <c r="HE1005">
        <v>2319187</v>
      </c>
      <c r="HF1005" t="s">
        <v>980</v>
      </c>
      <c r="HG1005" t="s">
        <v>12563</v>
      </c>
      <c r="HH1005" t="s">
        <v>36</v>
      </c>
      <c r="HI1005" t="s">
        <v>55</v>
      </c>
      <c r="HJ1005">
        <v>20000000</v>
      </c>
      <c r="HK1005">
        <v>2013</v>
      </c>
      <c r="HL1005">
        <v>7</v>
      </c>
    </row>
    <row r="1006" spans="2:220" x14ac:dyDescent="0.2">
      <c r="B1006" t="s">
        <v>574</v>
      </c>
      <c r="C1006">
        <v>109</v>
      </c>
      <c r="E1006" t="s">
        <v>577</v>
      </c>
      <c r="F1006" t="s">
        <v>578</v>
      </c>
      <c r="G1006" t="s">
        <v>36</v>
      </c>
      <c r="H1006" t="s">
        <v>582</v>
      </c>
      <c r="J1006">
        <v>2015</v>
      </c>
      <c r="K1006">
        <v>4.5</v>
      </c>
      <c r="AT1006" t="s">
        <v>15032</v>
      </c>
      <c r="AU1006">
        <v>89</v>
      </c>
      <c r="AV1006">
        <v>15102127</v>
      </c>
      <c r="AW1006" t="s">
        <v>4494</v>
      </c>
      <c r="AX1006" t="s">
        <v>15033</v>
      </c>
      <c r="AY1006" t="s">
        <v>36</v>
      </c>
      <c r="AZ1006" t="s">
        <v>37</v>
      </c>
      <c r="BB1006">
        <v>2009</v>
      </c>
      <c r="BC1006">
        <v>5.8</v>
      </c>
      <c r="CA1006" t="s">
        <v>2394</v>
      </c>
      <c r="CB1006">
        <v>109</v>
      </c>
      <c r="CC1006">
        <v>18947630</v>
      </c>
      <c r="CD1006" t="s">
        <v>3270</v>
      </c>
      <c r="CE1006" t="s">
        <v>3271</v>
      </c>
      <c r="CF1006" t="s">
        <v>36</v>
      </c>
      <c r="CG1006" t="s">
        <v>1463</v>
      </c>
      <c r="CH1006">
        <v>59660000</v>
      </c>
      <c r="CI1006">
        <v>2004</v>
      </c>
      <c r="CJ1006">
        <v>7.1</v>
      </c>
      <c r="FW1006">
        <v>142</v>
      </c>
      <c r="FY1006" t="s">
        <v>59</v>
      </c>
      <c r="FZ1006" t="s">
        <v>16235</v>
      </c>
      <c r="GA1006" t="s">
        <v>36</v>
      </c>
      <c r="GB1006" t="s">
        <v>55</v>
      </c>
      <c r="GE1006">
        <v>7.7</v>
      </c>
      <c r="HC1006" t="s">
        <v>5287</v>
      </c>
      <c r="HD1006">
        <v>101</v>
      </c>
      <c r="HE1006">
        <v>2319187</v>
      </c>
      <c r="HF1006" t="s">
        <v>980</v>
      </c>
      <c r="HG1006" t="s">
        <v>12563</v>
      </c>
      <c r="HH1006" t="s">
        <v>36</v>
      </c>
      <c r="HI1006" t="s">
        <v>55</v>
      </c>
      <c r="HJ1006">
        <v>20000000</v>
      </c>
      <c r="HK1006">
        <v>2013</v>
      </c>
      <c r="HL1006">
        <v>7</v>
      </c>
    </row>
    <row r="1007" spans="2:220" x14ac:dyDescent="0.2">
      <c r="B1007" t="s">
        <v>7737</v>
      </c>
      <c r="C1007">
        <v>93</v>
      </c>
      <c r="E1007" t="s">
        <v>491</v>
      </c>
      <c r="F1007" t="s">
        <v>7739</v>
      </c>
      <c r="G1007" t="s">
        <v>36</v>
      </c>
      <c r="H1007" t="s">
        <v>1463</v>
      </c>
      <c r="I1007">
        <v>32000000</v>
      </c>
      <c r="J1007">
        <v>2006</v>
      </c>
      <c r="K1007">
        <v>5.7</v>
      </c>
      <c r="AT1007" t="s">
        <v>13457</v>
      </c>
      <c r="AU1007">
        <v>96</v>
      </c>
      <c r="AV1007">
        <v>15062898</v>
      </c>
      <c r="AW1007" t="s">
        <v>4597</v>
      </c>
      <c r="AX1007" t="s">
        <v>13458</v>
      </c>
      <c r="AY1007" t="s">
        <v>36</v>
      </c>
      <c r="AZ1007" t="s">
        <v>37</v>
      </c>
      <c r="BA1007">
        <v>14000000</v>
      </c>
      <c r="BB1007">
        <v>1998</v>
      </c>
      <c r="BC1007">
        <v>6</v>
      </c>
      <c r="CA1007" t="s">
        <v>3301</v>
      </c>
      <c r="CB1007">
        <v>113</v>
      </c>
      <c r="CC1007">
        <v>18882880</v>
      </c>
      <c r="CD1007" t="s">
        <v>3303</v>
      </c>
      <c r="CE1007" t="s">
        <v>11045</v>
      </c>
      <c r="CF1007" t="s">
        <v>36</v>
      </c>
      <c r="CG1007" t="s">
        <v>37</v>
      </c>
      <c r="CH1007">
        <v>20000000</v>
      </c>
      <c r="CI1007">
        <v>2007</v>
      </c>
      <c r="CJ1007">
        <v>5.9</v>
      </c>
      <c r="FW1007">
        <v>44</v>
      </c>
      <c r="FY1007" t="s">
        <v>2475</v>
      </c>
      <c r="FZ1007" t="s">
        <v>16546</v>
      </c>
      <c r="GA1007" t="s">
        <v>36</v>
      </c>
      <c r="GB1007" t="s">
        <v>37</v>
      </c>
      <c r="GC1007">
        <v>2300000</v>
      </c>
      <c r="GE1007">
        <v>8.1999999999999993</v>
      </c>
      <c r="HC1007" t="s">
        <v>12974</v>
      </c>
      <c r="HD1007">
        <v>79</v>
      </c>
      <c r="HE1007">
        <v>2275557</v>
      </c>
      <c r="HF1007" t="s">
        <v>585</v>
      </c>
      <c r="HG1007" t="s">
        <v>16152</v>
      </c>
      <c r="HH1007" t="s">
        <v>36</v>
      </c>
      <c r="HI1007" t="s">
        <v>37</v>
      </c>
      <c r="HJ1007">
        <v>8000000</v>
      </c>
      <c r="HK1007">
        <v>1991</v>
      </c>
      <c r="HL1007">
        <v>6</v>
      </c>
    </row>
    <row r="1008" spans="2:220" x14ac:dyDescent="0.2">
      <c r="B1008" t="s">
        <v>387</v>
      </c>
      <c r="C1008">
        <v>142</v>
      </c>
      <c r="E1008" t="s">
        <v>199</v>
      </c>
      <c r="F1008" t="s">
        <v>7958</v>
      </c>
      <c r="G1008" t="s">
        <v>36</v>
      </c>
      <c r="H1008" t="s">
        <v>37</v>
      </c>
      <c r="I1008">
        <v>35000000</v>
      </c>
      <c r="J1008">
        <v>1979</v>
      </c>
      <c r="K1008">
        <v>5.9</v>
      </c>
      <c r="AT1008" t="s">
        <v>13111</v>
      </c>
      <c r="AU1008">
        <v>110</v>
      </c>
      <c r="AV1008">
        <v>14989761</v>
      </c>
      <c r="AW1008" t="s">
        <v>1398</v>
      </c>
      <c r="AX1008" t="s">
        <v>13610</v>
      </c>
      <c r="AY1008" t="s">
        <v>36</v>
      </c>
      <c r="AZ1008" t="s">
        <v>55</v>
      </c>
      <c r="BA1008">
        <v>15000000</v>
      </c>
      <c r="BB1008">
        <v>2012</v>
      </c>
      <c r="BC1008">
        <v>7.2</v>
      </c>
      <c r="CA1008" t="s">
        <v>12938</v>
      </c>
      <c r="CB1008">
        <v>92</v>
      </c>
      <c r="CC1008">
        <v>18843314</v>
      </c>
      <c r="CD1008" t="s">
        <v>11122</v>
      </c>
      <c r="CE1008" t="s">
        <v>12940</v>
      </c>
      <c r="CF1008" t="s">
        <v>36</v>
      </c>
      <c r="CG1008" t="s">
        <v>37</v>
      </c>
      <c r="CH1008">
        <v>20000000</v>
      </c>
      <c r="CI1008">
        <v>2006</v>
      </c>
      <c r="CJ1008">
        <v>4.7</v>
      </c>
      <c r="FV1008" t="s">
        <v>4064</v>
      </c>
      <c r="FW1008">
        <v>111</v>
      </c>
      <c r="FY1008" t="s">
        <v>10892</v>
      </c>
      <c r="FZ1008" t="s">
        <v>16779</v>
      </c>
      <c r="GA1008" t="s">
        <v>36</v>
      </c>
      <c r="GB1008" t="s">
        <v>37</v>
      </c>
      <c r="GC1008">
        <v>7000000</v>
      </c>
      <c r="GD1008">
        <v>2007</v>
      </c>
      <c r="GE1008">
        <v>4.8</v>
      </c>
      <c r="HC1008" t="s">
        <v>16915</v>
      </c>
      <c r="HD1008">
        <v>116</v>
      </c>
      <c r="HE1008">
        <v>2268296</v>
      </c>
      <c r="HF1008" t="s">
        <v>224</v>
      </c>
      <c r="HG1008" t="s">
        <v>16916</v>
      </c>
      <c r="HH1008" t="s">
        <v>36</v>
      </c>
      <c r="HI1008" t="s">
        <v>55</v>
      </c>
      <c r="HJ1008">
        <v>6500000</v>
      </c>
      <c r="HK1008">
        <v>2013</v>
      </c>
      <c r="HL1008">
        <v>6.9</v>
      </c>
    </row>
    <row r="1009" spans="2:220" x14ac:dyDescent="0.2">
      <c r="B1009" t="s">
        <v>8020</v>
      </c>
      <c r="C1009">
        <v>93</v>
      </c>
      <c r="E1009" t="s">
        <v>2043</v>
      </c>
      <c r="F1009" t="s">
        <v>8023</v>
      </c>
      <c r="G1009" t="s">
        <v>36</v>
      </c>
      <c r="H1009" t="s">
        <v>37</v>
      </c>
      <c r="I1009">
        <v>32000000</v>
      </c>
      <c r="J1009">
        <v>2004</v>
      </c>
      <c r="K1009">
        <v>5.7</v>
      </c>
      <c r="AT1009" t="s">
        <v>9811</v>
      </c>
      <c r="AU1009">
        <v>99</v>
      </c>
      <c r="AV1009">
        <v>14983572</v>
      </c>
      <c r="AW1009" t="s">
        <v>3420</v>
      </c>
      <c r="AX1009" t="s">
        <v>9812</v>
      </c>
      <c r="AY1009" t="s">
        <v>36</v>
      </c>
      <c r="AZ1009" t="s">
        <v>37</v>
      </c>
      <c r="BA1009">
        <v>25000000</v>
      </c>
      <c r="BB1009">
        <v>2000</v>
      </c>
      <c r="BC1009">
        <v>4.7</v>
      </c>
      <c r="CA1009" t="s">
        <v>16065</v>
      </c>
      <c r="CB1009">
        <v>112</v>
      </c>
      <c r="CC1009">
        <v>18811135</v>
      </c>
      <c r="CD1009" t="s">
        <v>6354</v>
      </c>
      <c r="CE1009" t="s">
        <v>16067</v>
      </c>
      <c r="CF1009" t="s">
        <v>36</v>
      </c>
      <c r="CG1009" t="s">
        <v>37</v>
      </c>
      <c r="CI1009">
        <v>2006</v>
      </c>
      <c r="CJ1009">
        <v>7.5</v>
      </c>
      <c r="FV1009" t="s">
        <v>16783</v>
      </c>
      <c r="FW1009">
        <v>96</v>
      </c>
      <c r="FY1009" t="s">
        <v>16785</v>
      </c>
      <c r="FZ1009" t="s">
        <v>16786</v>
      </c>
      <c r="GA1009" t="s">
        <v>36</v>
      </c>
      <c r="GB1009" t="s">
        <v>266</v>
      </c>
      <c r="GC1009">
        <v>8700000</v>
      </c>
      <c r="GD1009">
        <v>2016</v>
      </c>
      <c r="GE1009">
        <v>7.2</v>
      </c>
      <c r="HC1009" t="s">
        <v>7705</v>
      </c>
      <c r="HD1009">
        <v>121</v>
      </c>
      <c r="HE1009">
        <v>2221994</v>
      </c>
      <c r="HF1009" t="s">
        <v>391</v>
      </c>
      <c r="HG1009" t="s">
        <v>7706</v>
      </c>
      <c r="HH1009" t="s">
        <v>36</v>
      </c>
      <c r="HI1009" t="s">
        <v>7709</v>
      </c>
      <c r="HJ1009">
        <v>35000000</v>
      </c>
      <c r="HK1009">
        <v>1997</v>
      </c>
      <c r="HL1009">
        <v>6.4</v>
      </c>
    </row>
    <row r="1010" spans="2:220" x14ac:dyDescent="0.2">
      <c r="B1010" t="s">
        <v>1781</v>
      </c>
      <c r="C1010">
        <v>92</v>
      </c>
      <c r="E1010" t="s">
        <v>333</v>
      </c>
      <c r="F1010" t="s">
        <v>8717</v>
      </c>
      <c r="G1010" t="s">
        <v>36</v>
      </c>
      <c r="H1010" t="s">
        <v>37</v>
      </c>
      <c r="I1010">
        <v>30000000</v>
      </c>
      <c r="J1010">
        <v>2015</v>
      </c>
      <c r="K1010">
        <v>5.6</v>
      </c>
      <c r="AT1010" t="s">
        <v>4164</v>
      </c>
      <c r="AU1010">
        <v>92</v>
      </c>
      <c r="AV1010">
        <v>14891000</v>
      </c>
      <c r="AW1010" t="s">
        <v>3707</v>
      </c>
      <c r="AX1010" t="s">
        <v>16538</v>
      </c>
      <c r="AY1010" t="s">
        <v>36</v>
      </c>
      <c r="AZ1010" t="s">
        <v>37</v>
      </c>
      <c r="BA1010">
        <v>7000000</v>
      </c>
      <c r="BB1010">
        <v>1996</v>
      </c>
      <c r="BC1010">
        <v>6.8</v>
      </c>
      <c r="CA1010" t="s">
        <v>11063</v>
      </c>
      <c r="CB1010">
        <v>118</v>
      </c>
      <c r="CC1010">
        <v>18761993</v>
      </c>
      <c r="CD1010" t="s">
        <v>3997</v>
      </c>
      <c r="CE1010" t="s">
        <v>14170</v>
      </c>
      <c r="CF1010" t="s">
        <v>36</v>
      </c>
      <c r="CG1010" t="s">
        <v>37</v>
      </c>
      <c r="CH1010">
        <v>9000000</v>
      </c>
      <c r="CI1010">
        <v>2005</v>
      </c>
      <c r="CJ1010">
        <v>6.9</v>
      </c>
      <c r="FY1010" t="s">
        <v>391</v>
      </c>
      <c r="FZ1010" t="s">
        <v>17071</v>
      </c>
      <c r="GA1010" t="s">
        <v>36</v>
      </c>
      <c r="GB1010" t="s">
        <v>55</v>
      </c>
      <c r="GE1010">
        <v>8.1999999999999993</v>
      </c>
      <c r="HC1010" t="s">
        <v>13179</v>
      </c>
      <c r="HD1010">
        <v>111</v>
      </c>
      <c r="HE1010">
        <v>2203641</v>
      </c>
      <c r="HF1010" t="s">
        <v>204</v>
      </c>
      <c r="HG1010" t="s">
        <v>13180</v>
      </c>
      <c r="HH1010" t="s">
        <v>36</v>
      </c>
      <c r="HI1010" t="s">
        <v>3569</v>
      </c>
      <c r="HJ1010">
        <v>15000000</v>
      </c>
      <c r="HK1010">
        <v>2008</v>
      </c>
      <c r="HL1010">
        <v>6.7</v>
      </c>
    </row>
    <row r="1011" spans="2:220" x14ac:dyDescent="0.2">
      <c r="B1011" t="s">
        <v>7402</v>
      </c>
      <c r="C1011">
        <v>101</v>
      </c>
      <c r="E1011" t="s">
        <v>7454</v>
      </c>
      <c r="F1011" t="s">
        <v>9859</v>
      </c>
      <c r="G1011" t="s">
        <v>36</v>
      </c>
      <c r="H1011" t="s">
        <v>55</v>
      </c>
      <c r="I1011">
        <v>25000000</v>
      </c>
      <c r="J1011">
        <v>1985</v>
      </c>
      <c r="K1011">
        <v>6.1</v>
      </c>
      <c r="AT1011" t="s">
        <v>8189</v>
      </c>
      <c r="AU1011">
        <v>103</v>
      </c>
      <c r="AV1011">
        <v>14879556</v>
      </c>
      <c r="AW1011" t="s">
        <v>900</v>
      </c>
      <c r="AX1011" t="s">
        <v>15865</v>
      </c>
      <c r="AY1011" t="s">
        <v>36</v>
      </c>
      <c r="AZ1011" t="s">
        <v>37</v>
      </c>
      <c r="BA1011">
        <v>8000000</v>
      </c>
      <c r="BB1011">
        <v>1999</v>
      </c>
      <c r="BC1011">
        <v>7.3</v>
      </c>
      <c r="CA1011" t="s">
        <v>12358</v>
      </c>
      <c r="CB1011">
        <v>120</v>
      </c>
      <c r="CC1011">
        <v>18663911</v>
      </c>
      <c r="CD1011" t="s">
        <v>255</v>
      </c>
      <c r="CE1011" t="s">
        <v>12359</v>
      </c>
      <c r="CF1011" t="s">
        <v>36</v>
      </c>
      <c r="CG1011" t="s">
        <v>55</v>
      </c>
      <c r="CH1011">
        <v>16500000</v>
      </c>
      <c r="CI1011">
        <v>2007</v>
      </c>
      <c r="CJ1011">
        <v>7.1</v>
      </c>
      <c r="FW1011">
        <v>240</v>
      </c>
      <c r="FY1011" t="s">
        <v>10306</v>
      </c>
      <c r="FZ1011" t="s">
        <v>17290</v>
      </c>
      <c r="GA1011" t="s">
        <v>36</v>
      </c>
      <c r="GB1011" t="s">
        <v>55</v>
      </c>
      <c r="GE1011">
        <v>8.1999999999999993</v>
      </c>
      <c r="HC1011" t="s">
        <v>14338</v>
      </c>
      <c r="HD1011">
        <v>120</v>
      </c>
      <c r="HE1011">
        <v>2181290</v>
      </c>
      <c r="HF1011" t="s">
        <v>13996</v>
      </c>
      <c r="HG1011" t="s">
        <v>19433</v>
      </c>
      <c r="HH1011" t="s">
        <v>12698</v>
      </c>
      <c r="HI1011" t="s">
        <v>5692</v>
      </c>
      <c r="HJ1011">
        <v>3000000</v>
      </c>
      <c r="HK1011">
        <v>2003</v>
      </c>
      <c r="HL1011">
        <v>8.4</v>
      </c>
    </row>
    <row r="1012" spans="2:220" x14ac:dyDescent="0.2">
      <c r="C1012">
        <v>30</v>
      </c>
      <c r="E1012" t="s">
        <v>2313</v>
      </c>
      <c r="F1012" t="s">
        <v>9865</v>
      </c>
      <c r="G1012" t="s">
        <v>36</v>
      </c>
      <c r="H1012" t="s">
        <v>37</v>
      </c>
      <c r="K1012">
        <v>7.2</v>
      </c>
      <c r="AT1012" t="s">
        <v>1250</v>
      </c>
      <c r="AU1012">
        <v>102</v>
      </c>
      <c r="AV1012">
        <v>14793904</v>
      </c>
      <c r="AW1012" t="s">
        <v>2300</v>
      </c>
      <c r="AX1012" t="s">
        <v>11902</v>
      </c>
      <c r="AY1012" t="s">
        <v>36</v>
      </c>
      <c r="AZ1012" t="s">
        <v>266</v>
      </c>
      <c r="BA1012">
        <v>18000000</v>
      </c>
      <c r="BB1012">
        <v>2009</v>
      </c>
      <c r="BC1012">
        <v>5.3</v>
      </c>
      <c r="CA1012" t="s">
        <v>17681</v>
      </c>
      <c r="CB1012">
        <v>101</v>
      </c>
      <c r="CC1012">
        <v>18656400</v>
      </c>
      <c r="CD1012" t="s">
        <v>555</v>
      </c>
      <c r="CE1012" t="s">
        <v>17682</v>
      </c>
      <c r="CF1012" t="s">
        <v>36</v>
      </c>
      <c r="CG1012" t="s">
        <v>37</v>
      </c>
      <c r="CH1012">
        <v>5000000</v>
      </c>
      <c r="CI1012">
        <v>2014</v>
      </c>
      <c r="CJ1012">
        <v>7.5</v>
      </c>
      <c r="FW1012">
        <v>25</v>
      </c>
      <c r="FY1012" t="s">
        <v>17342</v>
      </c>
      <c r="FZ1012" t="s">
        <v>17343</v>
      </c>
      <c r="GA1012" t="s">
        <v>36</v>
      </c>
      <c r="GB1012" t="s">
        <v>55</v>
      </c>
      <c r="GE1012">
        <v>8.4</v>
      </c>
      <c r="HC1012" t="s">
        <v>5983</v>
      </c>
      <c r="HD1012">
        <v>103</v>
      </c>
      <c r="HE1012">
        <v>2154540</v>
      </c>
      <c r="HF1012" t="s">
        <v>5984</v>
      </c>
      <c r="HG1012" t="s">
        <v>5985</v>
      </c>
      <c r="HH1012" t="s">
        <v>36</v>
      </c>
      <c r="HI1012" t="s">
        <v>37</v>
      </c>
      <c r="HJ1012">
        <v>45000000</v>
      </c>
      <c r="HK1012">
        <v>1997</v>
      </c>
      <c r="HL1012">
        <v>4.9000000000000004</v>
      </c>
    </row>
    <row r="1013" spans="2:220" x14ac:dyDescent="0.2">
      <c r="B1013" t="s">
        <v>10050</v>
      </c>
      <c r="C1013">
        <v>121</v>
      </c>
      <c r="E1013" t="s">
        <v>684</v>
      </c>
      <c r="F1013" t="s">
        <v>10052</v>
      </c>
      <c r="G1013" t="s">
        <v>36</v>
      </c>
      <c r="H1013" t="s">
        <v>55</v>
      </c>
      <c r="I1013">
        <v>25000000</v>
      </c>
      <c r="J1013">
        <v>2011</v>
      </c>
      <c r="K1013">
        <v>6.2</v>
      </c>
      <c r="AT1013" t="s">
        <v>4001</v>
      </c>
      <c r="AU1013">
        <v>88</v>
      </c>
      <c r="AV1013">
        <v>14792779</v>
      </c>
      <c r="AW1013" t="s">
        <v>3194</v>
      </c>
      <c r="AX1013" t="s">
        <v>12492</v>
      </c>
      <c r="AY1013" t="s">
        <v>36</v>
      </c>
      <c r="AZ1013" t="s">
        <v>37</v>
      </c>
      <c r="BA1013">
        <v>16000000</v>
      </c>
      <c r="BB1013">
        <v>1987</v>
      </c>
      <c r="BC1013">
        <v>7.6</v>
      </c>
      <c r="CA1013" t="s">
        <v>4617</v>
      </c>
      <c r="CB1013">
        <v>114</v>
      </c>
      <c r="CC1013">
        <v>18653615</v>
      </c>
      <c r="CD1013" t="s">
        <v>839</v>
      </c>
      <c r="CE1013" t="s">
        <v>10245</v>
      </c>
      <c r="CF1013" t="s">
        <v>36</v>
      </c>
      <c r="CG1013" t="s">
        <v>37</v>
      </c>
      <c r="CH1013">
        <v>23000000</v>
      </c>
      <c r="CI1013">
        <v>1999</v>
      </c>
      <c r="CJ1013">
        <v>6.1</v>
      </c>
      <c r="FV1013" t="s">
        <v>17503</v>
      </c>
      <c r="FW1013">
        <v>129</v>
      </c>
      <c r="FY1013" t="s">
        <v>70</v>
      </c>
      <c r="FZ1013" t="s">
        <v>17505</v>
      </c>
      <c r="GA1013" t="s">
        <v>36</v>
      </c>
      <c r="GB1013" t="s">
        <v>12614</v>
      </c>
      <c r="GC1013">
        <v>5500000</v>
      </c>
      <c r="GD1013">
        <v>2014</v>
      </c>
      <c r="GE1013">
        <v>5.6</v>
      </c>
      <c r="HC1013" t="s">
        <v>14317</v>
      </c>
      <c r="HD1013">
        <v>101</v>
      </c>
      <c r="HE1013">
        <v>2060953</v>
      </c>
      <c r="HF1013" t="s">
        <v>13346</v>
      </c>
      <c r="HG1013" t="s">
        <v>14318</v>
      </c>
      <c r="HH1013" t="s">
        <v>36</v>
      </c>
      <c r="HI1013" t="s">
        <v>5558</v>
      </c>
      <c r="HJ1013">
        <v>12000000</v>
      </c>
      <c r="HK1013">
        <v>1999</v>
      </c>
      <c r="HL1013">
        <v>7.1</v>
      </c>
    </row>
    <row r="1014" spans="2:220" x14ac:dyDescent="0.2">
      <c r="B1014" t="s">
        <v>10055</v>
      </c>
      <c r="C1014">
        <v>134</v>
      </c>
      <c r="E1014" t="s">
        <v>5803</v>
      </c>
      <c r="F1014" t="s">
        <v>10057</v>
      </c>
      <c r="G1014" t="s">
        <v>36</v>
      </c>
      <c r="H1014" t="s">
        <v>7088</v>
      </c>
      <c r="I1014">
        <v>25000000</v>
      </c>
      <c r="J1014">
        <v>1970</v>
      </c>
      <c r="K1014">
        <v>7.3</v>
      </c>
      <c r="AT1014" t="s">
        <v>7425</v>
      </c>
      <c r="AU1014">
        <v>110</v>
      </c>
      <c r="AV1014">
        <v>14589444</v>
      </c>
      <c r="AW1014" t="s">
        <v>9821</v>
      </c>
      <c r="AX1014" t="s">
        <v>9822</v>
      </c>
      <c r="AY1014" t="s">
        <v>36</v>
      </c>
      <c r="AZ1014" t="s">
        <v>37</v>
      </c>
      <c r="BA1014">
        <v>25000000</v>
      </c>
      <c r="BB1014">
        <v>2004</v>
      </c>
      <c r="BC1014">
        <v>6.8</v>
      </c>
      <c r="CA1014" t="s">
        <v>848</v>
      </c>
      <c r="CB1014">
        <v>122</v>
      </c>
      <c r="CC1014">
        <v>18593156</v>
      </c>
      <c r="CD1014" t="s">
        <v>1210</v>
      </c>
      <c r="CE1014" t="s">
        <v>8789</v>
      </c>
      <c r="CF1014" t="s">
        <v>36</v>
      </c>
      <c r="CG1014" t="s">
        <v>37</v>
      </c>
      <c r="CH1014">
        <v>35000000</v>
      </c>
      <c r="CI1014">
        <v>2008</v>
      </c>
      <c r="CJ1014">
        <v>7.7</v>
      </c>
      <c r="FV1014" t="s">
        <v>10671</v>
      </c>
      <c r="FW1014">
        <v>103</v>
      </c>
      <c r="FY1014" t="s">
        <v>17509</v>
      </c>
      <c r="FZ1014" t="s">
        <v>17510</v>
      </c>
      <c r="GA1014" t="s">
        <v>36</v>
      </c>
      <c r="GB1014" t="s">
        <v>37</v>
      </c>
      <c r="GC1014">
        <v>5100000</v>
      </c>
      <c r="GD1014">
        <v>1980</v>
      </c>
      <c r="GE1014">
        <v>7.3</v>
      </c>
      <c r="HC1014" t="s">
        <v>4901</v>
      </c>
      <c r="HD1014">
        <v>81</v>
      </c>
      <c r="HE1014">
        <v>2040920</v>
      </c>
      <c r="HF1014" t="s">
        <v>24117</v>
      </c>
      <c r="HG1014" t="s">
        <v>24118</v>
      </c>
      <c r="HH1014" t="s">
        <v>2776</v>
      </c>
      <c r="HI1014" t="s">
        <v>37</v>
      </c>
      <c r="HJ1014">
        <v>7000</v>
      </c>
      <c r="HK1014">
        <v>1992</v>
      </c>
      <c r="HL1014">
        <v>6.9</v>
      </c>
    </row>
    <row r="1015" spans="2:220" x14ac:dyDescent="0.2">
      <c r="B1015" t="s">
        <v>9328</v>
      </c>
      <c r="C1015">
        <v>100</v>
      </c>
      <c r="E1015" t="s">
        <v>6019</v>
      </c>
      <c r="F1015" t="s">
        <v>10067</v>
      </c>
      <c r="G1015" t="s">
        <v>36</v>
      </c>
      <c r="H1015" t="s">
        <v>37</v>
      </c>
      <c r="I1015">
        <v>25000000</v>
      </c>
      <c r="J1015">
        <v>2014</v>
      </c>
      <c r="K1015">
        <v>4.0999999999999996</v>
      </c>
      <c r="AT1015" t="s">
        <v>5074</v>
      </c>
      <c r="AU1015">
        <v>121</v>
      </c>
      <c r="AV1015">
        <v>14545844</v>
      </c>
      <c r="AW1015" t="s">
        <v>8396</v>
      </c>
      <c r="AX1015" t="s">
        <v>17053</v>
      </c>
      <c r="AY1015" t="s">
        <v>36</v>
      </c>
      <c r="AZ1015" t="s">
        <v>37</v>
      </c>
      <c r="BA1015">
        <v>6500000</v>
      </c>
      <c r="BB1015">
        <v>1988</v>
      </c>
      <c r="BC1015">
        <v>5.8</v>
      </c>
      <c r="CA1015" t="s">
        <v>1737</v>
      </c>
      <c r="CB1015">
        <v>116</v>
      </c>
      <c r="CC1015">
        <v>18573791</v>
      </c>
      <c r="CD1015" t="s">
        <v>1744</v>
      </c>
      <c r="CE1015" t="s">
        <v>4762</v>
      </c>
      <c r="CF1015" t="s">
        <v>36</v>
      </c>
      <c r="CG1015" t="s">
        <v>37</v>
      </c>
      <c r="CH1015">
        <v>55000000</v>
      </c>
      <c r="CI1015">
        <v>1996</v>
      </c>
      <c r="CJ1015">
        <v>5.8</v>
      </c>
      <c r="FV1015" t="s">
        <v>843</v>
      </c>
      <c r="FW1015">
        <v>102</v>
      </c>
      <c r="FY1015" t="s">
        <v>17635</v>
      </c>
      <c r="FZ1015" t="s">
        <v>17636</v>
      </c>
      <c r="GA1015" t="s">
        <v>36</v>
      </c>
      <c r="GB1015" t="s">
        <v>368</v>
      </c>
      <c r="GC1015">
        <v>3500000</v>
      </c>
      <c r="GD1015">
        <v>1982</v>
      </c>
      <c r="GE1015">
        <v>7.3</v>
      </c>
      <c r="HC1015" t="s">
        <v>17181</v>
      </c>
      <c r="HD1015">
        <v>95</v>
      </c>
      <c r="HE1015">
        <v>2025238</v>
      </c>
      <c r="HF1015" t="s">
        <v>3434</v>
      </c>
      <c r="HG1015" t="s">
        <v>17183</v>
      </c>
      <c r="HH1015" t="s">
        <v>36</v>
      </c>
      <c r="HI1015" t="s">
        <v>37</v>
      </c>
      <c r="HJ1015">
        <v>6000000</v>
      </c>
      <c r="HK1015">
        <v>2001</v>
      </c>
      <c r="HL1015">
        <v>5.8</v>
      </c>
    </row>
    <row r="1016" spans="2:220" x14ac:dyDescent="0.2">
      <c r="C1016">
        <v>50</v>
      </c>
      <c r="E1016" t="s">
        <v>2047</v>
      </c>
      <c r="F1016" t="s">
        <v>10301</v>
      </c>
      <c r="G1016" t="s">
        <v>36</v>
      </c>
      <c r="H1016" t="s">
        <v>37</v>
      </c>
      <c r="K1016">
        <v>6.8</v>
      </c>
      <c r="AT1016" t="s">
        <v>4237</v>
      </c>
      <c r="AU1016">
        <v>110</v>
      </c>
      <c r="AV1016">
        <v>14469428</v>
      </c>
      <c r="AW1016" t="s">
        <v>902</v>
      </c>
      <c r="AX1016" t="s">
        <v>9322</v>
      </c>
      <c r="AY1016" t="s">
        <v>36</v>
      </c>
      <c r="AZ1016" t="s">
        <v>37</v>
      </c>
      <c r="BA1016">
        <v>26000000</v>
      </c>
      <c r="BB1016">
        <v>2004</v>
      </c>
      <c r="BC1016">
        <v>5.2</v>
      </c>
      <c r="CA1016" t="s">
        <v>4097</v>
      </c>
      <c r="CB1016">
        <v>91</v>
      </c>
      <c r="CC1016">
        <v>18438149</v>
      </c>
      <c r="CD1016" t="s">
        <v>6837</v>
      </c>
      <c r="CE1016" t="s">
        <v>6838</v>
      </c>
      <c r="CF1016" t="s">
        <v>36</v>
      </c>
      <c r="CG1016" t="s">
        <v>37</v>
      </c>
      <c r="CH1016">
        <v>40000000</v>
      </c>
      <c r="CI1016">
        <v>2012</v>
      </c>
      <c r="CJ1016">
        <v>5.9</v>
      </c>
      <c r="FV1016" t="s">
        <v>17039</v>
      </c>
      <c r="FW1016">
        <v>141</v>
      </c>
      <c r="FY1016" t="s">
        <v>17775</v>
      </c>
      <c r="FZ1016" t="s">
        <v>17776</v>
      </c>
      <c r="GA1016" t="s">
        <v>36</v>
      </c>
      <c r="GB1016" t="s">
        <v>37</v>
      </c>
      <c r="GC1016">
        <v>5000000</v>
      </c>
      <c r="GD1016">
        <v>1959</v>
      </c>
      <c r="GE1016">
        <v>6.2</v>
      </c>
      <c r="HC1016" t="s">
        <v>12303</v>
      </c>
      <c r="HD1016">
        <v>102</v>
      </c>
      <c r="HE1016">
        <v>2000000</v>
      </c>
      <c r="HF1016" t="s">
        <v>12304</v>
      </c>
      <c r="HG1016" t="s">
        <v>12305</v>
      </c>
      <c r="HH1016" t="s">
        <v>36</v>
      </c>
      <c r="HI1016" t="s">
        <v>37</v>
      </c>
      <c r="HJ1016">
        <v>17000000</v>
      </c>
      <c r="HK1016">
        <v>1981</v>
      </c>
      <c r="HL1016">
        <v>6.4</v>
      </c>
    </row>
    <row r="1017" spans="2:220" x14ac:dyDescent="0.2">
      <c r="B1017" t="s">
        <v>10061</v>
      </c>
      <c r="C1017">
        <v>139</v>
      </c>
      <c r="E1017" t="s">
        <v>10313</v>
      </c>
      <c r="F1017" t="s">
        <v>10314</v>
      </c>
      <c r="G1017" t="s">
        <v>1944</v>
      </c>
      <c r="H1017" t="s">
        <v>890</v>
      </c>
      <c r="I1017">
        <v>23000000</v>
      </c>
      <c r="J1017">
        <v>2009</v>
      </c>
      <c r="K1017">
        <v>6.9</v>
      </c>
      <c r="AT1017" t="s">
        <v>4435</v>
      </c>
      <c r="AU1017">
        <v>103</v>
      </c>
      <c r="AV1017">
        <v>14448589</v>
      </c>
      <c r="AW1017" t="s">
        <v>563</v>
      </c>
      <c r="AX1017" t="s">
        <v>6751</v>
      </c>
      <c r="AY1017" t="s">
        <v>36</v>
      </c>
      <c r="AZ1017" t="s">
        <v>37</v>
      </c>
      <c r="BA1017">
        <v>40000000</v>
      </c>
      <c r="BB1017">
        <v>2002</v>
      </c>
      <c r="BC1017">
        <v>5.8</v>
      </c>
      <c r="CA1017" t="s">
        <v>14596</v>
      </c>
      <c r="CB1017">
        <v>98</v>
      </c>
      <c r="CC1017">
        <v>18381787</v>
      </c>
      <c r="CD1017" t="s">
        <v>3528</v>
      </c>
      <c r="CE1017" t="s">
        <v>14598</v>
      </c>
      <c r="CF1017" t="s">
        <v>36</v>
      </c>
      <c r="CG1017" t="s">
        <v>55</v>
      </c>
      <c r="CH1017">
        <v>11000000</v>
      </c>
      <c r="CI1017">
        <v>2012</v>
      </c>
      <c r="CJ1017">
        <v>6.8</v>
      </c>
      <c r="FV1017" t="s">
        <v>17787</v>
      </c>
      <c r="FW1017">
        <v>79</v>
      </c>
      <c r="FY1017" t="s">
        <v>17789</v>
      </c>
      <c r="FZ1017" t="s">
        <v>17790</v>
      </c>
      <c r="GA1017" t="s">
        <v>36</v>
      </c>
      <c r="GB1017" t="s">
        <v>37</v>
      </c>
      <c r="GC1017">
        <v>800000</v>
      </c>
      <c r="GD1017">
        <v>1932</v>
      </c>
      <c r="GE1017">
        <v>6.6</v>
      </c>
      <c r="HC1017" t="s">
        <v>15904</v>
      </c>
      <c r="HD1017">
        <v>126</v>
      </c>
      <c r="HE1017">
        <v>1997807</v>
      </c>
      <c r="HF1017" t="s">
        <v>1343</v>
      </c>
      <c r="HG1017" t="s">
        <v>15906</v>
      </c>
      <c r="HH1017" t="s">
        <v>36</v>
      </c>
      <c r="HI1017" t="s">
        <v>37</v>
      </c>
      <c r="HJ1017">
        <v>8000000</v>
      </c>
      <c r="HK1017">
        <v>1999</v>
      </c>
      <c r="HL1017">
        <v>7.1</v>
      </c>
    </row>
    <row r="1018" spans="2:220" x14ac:dyDescent="0.2">
      <c r="B1018" t="s">
        <v>4731</v>
      </c>
      <c r="C1018">
        <v>104</v>
      </c>
      <c r="E1018" t="s">
        <v>2441</v>
      </c>
      <c r="F1018" t="s">
        <v>10746</v>
      </c>
      <c r="G1018" t="s">
        <v>36</v>
      </c>
      <c r="H1018" t="s">
        <v>37</v>
      </c>
      <c r="I1018">
        <v>1800000</v>
      </c>
      <c r="J1018">
        <v>1971</v>
      </c>
      <c r="K1018">
        <v>7.8</v>
      </c>
      <c r="AT1018" t="s">
        <v>6740</v>
      </c>
      <c r="AU1018">
        <v>107</v>
      </c>
      <c r="AV1018">
        <v>14375181</v>
      </c>
      <c r="AW1018" t="s">
        <v>6742</v>
      </c>
      <c r="AX1018" t="s">
        <v>6743</v>
      </c>
      <c r="AY1018" t="s">
        <v>36</v>
      </c>
      <c r="AZ1018" t="s">
        <v>37</v>
      </c>
      <c r="BA1018">
        <v>51000000</v>
      </c>
      <c r="BB1018">
        <v>1987</v>
      </c>
      <c r="BC1018">
        <v>4.2</v>
      </c>
      <c r="CA1018" t="s">
        <v>5916</v>
      </c>
      <c r="CB1018">
        <v>148</v>
      </c>
      <c r="CC1018">
        <v>18352454</v>
      </c>
      <c r="CD1018" t="s">
        <v>555</v>
      </c>
      <c r="CE1018" t="s">
        <v>11068</v>
      </c>
      <c r="CF1018" t="s">
        <v>36</v>
      </c>
      <c r="CG1018" t="s">
        <v>37</v>
      </c>
      <c r="CH1018">
        <v>15000000</v>
      </c>
      <c r="CI1018">
        <v>2007</v>
      </c>
      <c r="CJ1018">
        <v>8.1999999999999993</v>
      </c>
      <c r="FV1018" t="s">
        <v>4861</v>
      </c>
      <c r="FW1018">
        <v>106</v>
      </c>
      <c r="FY1018" t="s">
        <v>14008</v>
      </c>
      <c r="FZ1018" t="s">
        <v>17814</v>
      </c>
      <c r="GA1018" t="s">
        <v>36</v>
      </c>
      <c r="GB1018" t="s">
        <v>37</v>
      </c>
      <c r="GC1018">
        <v>5000000</v>
      </c>
      <c r="GD1018">
        <v>1976</v>
      </c>
      <c r="GE1018">
        <v>6.6</v>
      </c>
      <c r="HC1018" t="s">
        <v>4731</v>
      </c>
      <c r="HD1018">
        <v>98</v>
      </c>
      <c r="HE1018">
        <v>1987762</v>
      </c>
      <c r="HF1018" t="s">
        <v>658</v>
      </c>
      <c r="HG1018" t="s">
        <v>15267</v>
      </c>
      <c r="HH1018" t="s">
        <v>36</v>
      </c>
      <c r="HI1018" t="s">
        <v>37</v>
      </c>
      <c r="HJ1018">
        <v>11000000</v>
      </c>
      <c r="HK1018">
        <v>2011</v>
      </c>
      <c r="HL1018">
        <v>6.7</v>
      </c>
    </row>
    <row r="1019" spans="2:220" x14ac:dyDescent="0.2">
      <c r="B1019" t="s">
        <v>10833</v>
      </c>
      <c r="C1019">
        <v>98</v>
      </c>
      <c r="E1019" t="s">
        <v>4356</v>
      </c>
      <c r="F1019" t="s">
        <v>10835</v>
      </c>
      <c r="G1019" t="s">
        <v>36</v>
      </c>
      <c r="H1019" t="s">
        <v>37</v>
      </c>
      <c r="I1019">
        <v>20000000</v>
      </c>
      <c r="J1019">
        <v>1979</v>
      </c>
      <c r="K1019">
        <v>5.9</v>
      </c>
      <c r="AT1019" t="s">
        <v>5365</v>
      </c>
      <c r="AU1019">
        <v>99</v>
      </c>
      <c r="AV1019">
        <v>14358033</v>
      </c>
      <c r="AW1019" t="s">
        <v>6756</v>
      </c>
      <c r="AX1019" t="s">
        <v>6757</v>
      </c>
      <c r="AY1019" t="s">
        <v>36</v>
      </c>
      <c r="AZ1019" t="s">
        <v>37</v>
      </c>
      <c r="BA1019">
        <v>40000000</v>
      </c>
      <c r="BB1019">
        <v>1992</v>
      </c>
      <c r="BC1019">
        <v>5.9</v>
      </c>
      <c r="CA1019" t="s">
        <v>5287</v>
      </c>
      <c r="CB1019">
        <v>94</v>
      </c>
      <c r="CC1019">
        <v>18329466</v>
      </c>
      <c r="CD1019" t="s">
        <v>78</v>
      </c>
      <c r="CE1019" t="s">
        <v>11873</v>
      </c>
      <c r="CF1019" t="s">
        <v>36</v>
      </c>
      <c r="CG1019" t="s">
        <v>37</v>
      </c>
      <c r="CH1019">
        <v>18000000</v>
      </c>
      <c r="CI1019">
        <v>2010</v>
      </c>
      <c r="CJ1019">
        <v>7.6</v>
      </c>
      <c r="FV1019" t="s">
        <v>17926</v>
      </c>
      <c r="FW1019">
        <v>88</v>
      </c>
      <c r="FY1019" t="s">
        <v>1975</v>
      </c>
      <c r="FZ1019" t="s">
        <v>17928</v>
      </c>
      <c r="GA1019" t="s">
        <v>36</v>
      </c>
      <c r="GB1019" t="s">
        <v>37</v>
      </c>
      <c r="GC1019">
        <v>5000000</v>
      </c>
      <c r="GD1019">
        <v>2006</v>
      </c>
      <c r="GE1019">
        <v>5.6</v>
      </c>
      <c r="HC1019" t="s">
        <v>6571</v>
      </c>
      <c r="HD1019">
        <v>116</v>
      </c>
      <c r="HE1019">
        <v>1980338</v>
      </c>
      <c r="HF1019" t="s">
        <v>2205</v>
      </c>
      <c r="HG1019" t="s">
        <v>17899</v>
      </c>
      <c r="HH1019" t="s">
        <v>36</v>
      </c>
      <c r="HI1019" t="s">
        <v>37</v>
      </c>
      <c r="HJ1019">
        <v>5000000</v>
      </c>
      <c r="HK1019">
        <v>1998</v>
      </c>
      <c r="HL1019">
        <v>7</v>
      </c>
    </row>
    <row r="1020" spans="2:220" x14ac:dyDescent="0.2">
      <c r="C1020">
        <v>24</v>
      </c>
      <c r="E1020" t="s">
        <v>11026</v>
      </c>
      <c r="F1020" t="s">
        <v>11027</v>
      </c>
      <c r="G1020" t="s">
        <v>674</v>
      </c>
      <c r="H1020" t="s">
        <v>675</v>
      </c>
      <c r="K1020">
        <v>7</v>
      </c>
      <c r="AT1020" t="s">
        <v>13461</v>
      </c>
      <c r="AU1020">
        <v>117</v>
      </c>
      <c r="AV1020">
        <v>14348123</v>
      </c>
      <c r="AW1020" t="s">
        <v>3707</v>
      </c>
      <c r="AX1020" t="s">
        <v>13462</v>
      </c>
      <c r="AY1020" t="s">
        <v>36</v>
      </c>
      <c r="AZ1020" t="s">
        <v>7088</v>
      </c>
      <c r="BA1020">
        <v>12000000</v>
      </c>
      <c r="BB1020">
        <v>1999</v>
      </c>
      <c r="BC1020">
        <v>6.9</v>
      </c>
      <c r="CA1020" t="s">
        <v>8544</v>
      </c>
      <c r="CB1020">
        <v>126</v>
      </c>
      <c r="CC1020">
        <v>18324242</v>
      </c>
      <c r="CD1020" t="s">
        <v>885</v>
      </c>
      <c r="CE1020" t="s">
        <v>8545</v>
      </c>
      <c r="CF1020" t="s">
        <v>36</v>
      </c>
      <c r="CG1020" t="s">
        <v>37</v>
      </c>
      <c r="CH1020">
        <v>35000000</v>
      </c>
      <c r="CI1020">
        <v>2005</v>
      </c>
      <c r="CJ1020">
        <v>7.3</v>
      </c>
      <c r="FV1020" t="s">
        <v>17975</v>
      </c>
      <c r="FW1020">
        <v>95</v>
      </c>
      <c r="FY1020" t="s">
        <v>17977</v>
      </c>
      <c r="FZ1020" t="s">
        <v>17978</v>
      </c>
      <c r="GA1020" t="s">
        <v>36</v>
      </c>
      <c r="GB1020" t="s">
        <v>37</v>
      </c>
      <c r="GC1020">
        <v>3209000</v>
      </c>
      <c r="GD1020">
        <v>1947</v>
      </c>
      <c r="GE1020">
        <v>6.2</v>
      </c>
      <c r="HC1020" t="s">
        <v>1817</v>
      </c>
      <c r="HD1020">
        <v>102</v>
      </c>
      <c r="HE1020">
        <v>1891821</v>
      </c>
      <c r="HF1020" t="s">
        <v>2036</v>
      </c>
      <c r="HG1020" t="s">
        <v>2893</v>
      </c>
      <c r="HH1020" t="s">
        <v>36</v>
      </c>
      <c r="HI1020" t="s">
        <v>55</v>
      </c>
      <c r="HJ1020">
        <v>52000000</v>
      </c>
      <c r="HK1020">
        <v>2005</v>
      </c>
      <c r="HL1020">
        <v>4.2</v>
      </c>
    </row>
    <row r="1021" spans="2:220" x14ac:dyDescent="0.2">
      <c r="B1021" t="s">
        <v>3871</v>
      </c>
      <c r="C1021">
        <v>102</v>
      </c>
      <c r="E1021" t="s">
        <v>6881</v>
      </c>
      <c r="F1021" t="s">
        <v>11503</v>
      </c>
      <c r="G1021" t="s">
        <v>1944</v>
      </c>
      <c r="H1021" t="s">
        <v>890</v>
      </c>
      <c r="I1021">
        <v>25000000</v>
      </c>
      <c r="J1021">
        <v>2008</v>
      </c>
      <c r="K1021">
        <v>6.2</v>
      </c>
      <c r="AT1021" t="s">
        <v>10442</v>
      </c>
      <c r="AU1021">
        <v>98</v>
      </c>
      <c r="AV1021">
        <v>14252830</v>
      </c>
      <c r="AW1021" t="s">
        <v>980</v>
      </c>
      <c r="AX1021" t="s">
        <v>10444</v>
      </c>
      <c r="AY1021" t="s">
        <v>36</v>
      </c>
      <c r="AZ1021" t="s">
        <v>266</v>
      </c>
      <c r="BA1021">
        <v>22000000</v>
      </c>
      <c r="BB1021">
        <v>2001</v>
      </c>
      <c r="BC1021">
        <v>5.3</v>
      </c>
      <c r="CA1021" t="s">
        <v>843</v>
      </c>
      <c r="CB1021">
        <v>97</v>
      </c>
      <c r="CC1021">
        <v>18318000</v>
      </c>
      <c r="CD1021" t="s">
        <v>2863</v>
      </c>
      <c r="CE1021" t="s">
        <v>2864</v>
      </c>
      <c r="CF1021" t="s">
        <v>36</v>
      </c>
      <c r="CG1021" t="s">
        <v>368</v>
      </c>
      <c r="CH1021">
        <v>80000000</v>
      </c>
      <c r="CI1021">
        <v>1998</v>
      </c>
      <c r="CJ1021">
        <v>5.8</v>
      </c>
      <c r="FV1021" t="s">
        <v>17192</v>
      </c>
      <c r="FW1021">
        <v>106</v>
      </c>
      <c r="FY1021" t="s">
        <v>1439</v>
      </c>
      <c r="FZ1021" t="s">
        <v>18155</v>
      </c>
      <c r="GA1021" t="s">
        <v>36</v>
      </c>
      <c r="GB1021" t="s">
        <v>37</v>
      </c>
      <c r="GC1021">
        <v>4638783</v>
      </c>
      <c r="GD1021">
        <v>1973</v>
      </c>
      <c r="GE1021">
        <v>7.4</v>
      </c>
      <c r="HC1021" t="s">
        <v>5079</v>
      </c>
      <c r="HD1021">
        <v>132</v>
      </c>
      <c r="HE1021">
        <v>1865774</v>
      </c>
      <c r="HF1021" t="s">
        <v>59</v>
      </c>
      <c r="HG1021" t="s">
        <v>9837</v>
      </c>
      <c r="HH1021" t="s">
        <v>36</v>
      </c>
      <c r="HI1021" t="s">
        <v>55</v>
      </c>
      <c r="HJ1021">
        <v>30000000</v>
      </c>
      <c r="HK1021">
        <v>2015</v>
      </c>
      <c r="HL1021">
        <v>7</v>
      </c>
    </row>
    <row r="1022" spans="2:220" x14ac:dyDescent="0.2">
      <c r="B1022" t="s">
        <v>11530</v>
      </c>
      <c r="C1022">
        <v>105</v>
      </c>
      <c r="E1022" t="s">
        <v>1744</v>
      </c>
      <c r="F1022" t="s">
        <v>11531</v>
      </c>
      <c r="G1022" t="s">
        <v>36</v>
      </c>
      <c r="H1022" t="s">
        <v>11534</v>
      </c>
      <c r="I1022">
        <v>20000000</v>
      </c>
      <c r="J1022">
        <v>2016</v>
      </c>
      <c r="K1022">
        <v>7.2</v>
      </c>
      <c r="AT1022" t="s">
        <v>12987</v>
      </c>
      <c r="AU1022">
        <v>87</v>
      </c>
      <c r="AV1022">
        <v>14249005</v>
      </c>
      <c r="AW1022" t="s">
        <v>902</v>
      </c>
      <c r="AX1022" t="s">
        <v>12988</v>
      </c>
      <c r="AY1022" t="s">
        <v>36</v>
      </c>
      <c r="AZ1022" t="s">
        <v>37</v>
      </c>
      <c r="BA1022">
        <v>15000000</v>
      </c>
      <c r="BB1022">
        <v>2001</v>
      </c>
      <c r="BC1022">
        <v>4.5</v>
      </c>
      <c r="CA1022" t="s">
        <v>4771</v>
      </c>
      <c r="CB1022">
        <v>125</v>
      </c>
      <c r="CC1022">
        <v>18306166</v>
      </c>
      <c r="CD1022" t="s">
        <v>654</v>
      </c>
      <c r="CE1022" t="s">
        <v>7592</v>
      </c>
      <c r="CF1022" t="s">
        <v>36</v>
      </c>
      <c r="CG1022" t="s">
        <v>55</v>
      </c>
      <c r="CH1022">
        <v>35000000</v>
      </c>
      <c r="CI1022">
        <v>2002</v>
      </c>
      <c r="CJ1022">
        <v>6.5</v>
      </c>
      <c r="FV1022" t="s">
        <v>18172</v>
      </c>
      <c r="FY1022" t="s">
        <v>18174</v>
      </c>
      <c r="FZ1022" t="s">
        <v>18175</v>
      </c>
      <c r="GA1022" t="s">
        <v>18178</v>
      </c>
      <c r="GB1022" t="s">
        <v>5610</v>
      </c>
      <c r="GD1022">
        <v>2013</v>
      </c>
      <c r="GE1022">
        <v>7.1</v>
      </c>
      <c r="HC1022" t="s">
        <v>16429</v>
      </c>
      <c r="HD1022">
        <v>97</v>
      </c>
      <c r="HE1022">
        <v>1818681</v>
      </c>
      <c r="HF1022" t="s">
        <v>2868</v>
      </c>
      <c r="HG1022" t="s">
        <v>16430</v>
      </c>
      <c r="HH1022" t="s">
        <v>36</v>
      </c>
      <c r="HI1022" t="s">
        <v>55</v>
      </c>
      <c r="HJ1022">
        <v>7300000</v>
      </c>
      <c r="HK1022">
        <v>2009</v>
      </c>
      <c r="HL1022">
        <v>7.2</v>
      </c>
    </row>
    <row r="1023" spans="2:220" x14ac:dyDescent="0.2">
      <c r="B1023" t="s">
        <v>5137</v>
      </c>
      <c r="C1023">
        <v>96</v>
      </c>
      <c r="E1023" t="s">
        <v>1970</v>
      </c>
      <c r="F1023" t="s">
        <v>11535</v>
      </c>
      <c r="G1023" t="s">
        <v>36</v>
      </c>
      <c r="H1023" t="s">
        <v>37</v>
      </c>
      <c r="I1023">
        <v>20000000</v>
      </c>
      <c r="J1023">
        <v>2015</v>
      </c>
      <c r="K1023">
        <v>5.6</v>
      </c>
      <c r="AT1023" t="s">
        <v>3889</v>
      </c>
      <c r="AU1023">
        <v>96</v>
      </c>
      <c r="AV1023">
        <v>14208384</v>
      </c>
      <c r="AW1023" t="s">
        <v>2764</v>
      </c>
      <c r="AX1023" t="s">
        <v>8574</v>
      </c>
      <c r="AY1023" t="s">
        <v>36</v>
      </c>
      <c r="AZ1023" t="s">
        <v>37</v>
      </c>
      <c r="BA1023">
        <v>30000000</v>
      </c>
      <c r="BB1023">
        <v>2003</v>
      </c>
      <c r="BC1023">
        <v>5.6</v>
      </c>
      <c r="CA1023" t="s">
        <v>14959</v>
      </c>
      <c r="CB1023">
        <v>123</v>
      </c>
      <c r="CC1023">
        <v>18272447</v>
      </c>
      <c r="CD1023" t="s">
        <v>13080</v>
      </c>
      <c r="CE1023" t="s">
        <v>14960</v>
      </c>
      <c r="CF1023" t="s">
        <v>36</v>
      </c>
      <c r="CG1023" t="s">
        <v>37</v>
      </c>
      <c r="CH1023">
        <v>10000000</v>
      </c>
      <c r="CI1023">
        <v>1993</v>
      </c>
      <c r="CJ1023">
        <v>5.9</v>
      </c>
      <c r="FV1023" t="s">
        <v>13409</v>
      </c>
      <c r="FW1023">
        <v>104</v>
      </c>
      <c r="FY1023" t="s">
        <v>7604</v>
      </c>
      <c r="FZ1023" t="s">
        <v>18214</v>
      </c>
      <c r="GA1023" t="s">
        <v>36</v>
      </c>
      <c r="GB1023" t="s">
        <v>37</v>
      </c>
      <c r="GC1023">
        <v>4500000</v>
      </c>
      <c r="GD1023">
        <v>1980</v>
      </c>
      <c r="GE1023">
        <v>5.7</v>
      </c>
      <c r="HC1023" t="s">
        <v>10514</v>
      </c>
      <c r="HD1023">
        <v>105</v>
      </c>
      <c r="HE1023">
        <v>1796024</v>
      </c>
      <c r="HF1023" t="s">
        <v>1744</v>
      </c>
      <c r="HG1023" t="s">
        <v>10515</v>
      </c>
      <c r="HH1023" t="s">
        <v>36</v>
      </c>
      <c r="HI1023" t="s">
        <v>37</v>
      </c>
      <c r="HJ1023">
        <v>22000000</v>
      </c>
      <c r="HK1023">
        <v>2010</v>
      </c>
      <c r="HL1023">
        <v>5.4</v>
      </c>
    </row>
    <row r="1024" spans="2:220" x14ac:dyDescent="0.2">
      <c r="B1024" t="s">
        <v>11592</v>
      </c>
      <c r="C1024">
        <v>90</v>
      </c>
      <c r="E1024" t="s">
        <v>11594</v>
      </c>
      <c r="F1024" t="s">
        <v>11595</v>
      </c>
      <c r="G1024" t="s">
        <v>36</v>
      </c>
      <c r="H1024" t="s">
        <v>37</v>
      </c>
      <c r="I1024">
        <v>27000000</v>
      </c>
      <c r="J1024">
        <v>2016</v>
      </c>
      <c r="K1024">
        <v>5</v>
      </c>
      <c r="AT1024" t="s">
        <v>8380</v>
      </c>
      <c r="AU1024">
        <v>88</v>
      </c>
      <c r="AV1024">
        <v>14174654</v>
      </c>
      <c r="AW1024" t="s">
        <v>2611</v>
      </c>
      <c r="AX1024" t="s">
        <v>11151</v>
      </c>
      <c r="AY1024" t="s">
        <v>36</v>
      </c>
      <c r="AZ1024" t="s">
        <v>37</v>
      </c>
      <c r="BA1024">
        <v>25000000</v>
      </c>
      <c r="BB1024">
        <v>2008</v>
      </c>
      <c r="BC1024">
        <v>1.9</v>
      </c>
      <c r="CA1024" t="s">
        <v>1360</v>
      </c>
      <c r="CB1024">
        <v>114</v>
      </c>
      <c r="CC1024">
        <v>18252684</v>
      </c>
      <c r="CD1024" t="s">
        <v>428</v>
      </c>
      <c r="CE1024" t="s">
        <v>11060</v>
      </c>
      <c r="CF1024" t="s">
        <v>36</v>
      </c>
      <c r="CG1024" t="s">
        <v>37</v>
      </c>
      <c r="CH1024">
        <v>30000000</v>
      </c>
      <c r="CI1024">
        <v>1998</v>
      </c>
      <c r="CJ1024">
        <v>6.9</v>
      </c>
      <c r="FV1024" t="s">
        <v>18246</v>
      </c>
      <c r="FW1024">
        <v>100</v>
      </c>
      <c r="FY1024" t="s">
        <v>18248</v>
      </c>
      <c r="FZ1024" t="s">
        <v>18249</v>
      </c>
      <c r="GA1024" t="s">
        <v>36</v>
      </c>
      <c r="GB1024" t="s">
        <v>37</v>
      </c>
      <c r="GD1024">
        <v>1945</v>
      </c>
      <c r="GE1024">
        <v>7.1</v>
      </c>
      <c r="HC1024" t="s">
        <v>16653</v>
      </c>
      <c r="HD1024">
        <v>112</v>
      </c>
      <c r="HE1024">
        <v>1738692</v>
      </c>
      <c r="HF1024" t="s">
        <v>13856</v>
      </c>
      <c r="HG1024" t="s">
        <v>16654</v>
      </c>
      <c r="HH1024" t="s">
        <v>36</v>
      </c>
      <c r="HI1024" t="s">
        <v>55</v>
      </c>
      <c r="HJ1024">
        <v>7000000</v>
      </c>
      <c r="HK1024">
        <v>2011</v>
      </c>
      <c r="HL1024">
        <v>7.5</v>
      </c>
    </row>
    <row r="1025" spans="2:220" x14ac:dyDescent="0.2">
      <c r="B1025" t="s">
        <v>11631</v>
      </c>
      <c r="C1025">
        <v>118</v>
      </c>
      <c r="E1025" t="s">
        <v>6881</v>
      </c>
      <c r="F1025" t="s">
        <v>11633</v>
      </c>
      <c r="G1025" t="s">
        <v>1944</v>
      </c>
      <c r="H1025" t="s">
        <v>890</v>
      </c>
      <c r="J1025">
        <v>2013</v>
      </c>
      <c r="K1025">
        <v>6.2</v>
      </c>
      <c r="AT1025" t="s">
        <v>12500</v>
      </c>
      <c r="AU1025">
        <v>101</v>
      </c>
      <c r="AV1025">
        <v>14108518</v>
      </c>
      <c r="AW1025" t="s">
        <v>4637</v>
      </c>
      <c r="AX1025" t="s">
        <v>12502</v>
      </c>
      <c r="AY1025" t="s">
        <v>36</v>
      </c>
      <c r="AZ1025" t="s">
        <v>37</v>
      </c>
      <c r="BA1025">
        <v>16000000</v>
      </c>
      <c r="BB1025">
        <v>2003</v>
      </c>
      <c r="BC1025">
        <v>5.7</v>
      </c>
      <c r="CA1025" t="s">
        <v>4349</v>
      </c>
      <c r="CB1025">
        <v>131</v>
      </c>
      <c r="CC1025">
        <v>18208078</v>
      </c>
      <c r="CD1025" t="s">
        <v>377</v>
      </c>
      <c r="CE1025" t="s">
        <v>4350</v>
      </c>
      <c r="CF1025" t="s">
        <v>36</v>
      </c>
      <c r="CG1025" t="s">
        <v>37</v>
      </c>
      <c r="CH1025">
        <v>60000000</v>
      </c>
      <c r="CI1025">
        <v>2001</v>
      </c>
      <c r="CJ1025">
        <v>6.9</v>
      </c>
      <c r="FV1025" t="s">
        <v>10323</v>
      </c>
      <c r="FW1025">
        <v>87</v>
      </c>
      <c r="FY1025" t="s">
        <v>14553</v>
      </c>
      <c r="FZ1025" t="s">
        <v>18348</v>
      </c>
      <c r="GB1025" t="s">
        <v>37</v>
      </c>
      <c r="GC1025">
        <v>4400000</v>
      </c>
      <c r="GD1025">
        <v>1976</v>
      </c>
      <c r="GE1025">
        <v>6.7</v>
      </c>
      <c r="HC1025" t="s">
        <v>11997</v>
      </c>
      <c r="HD1025">
        <v>121</v>
      </c>
      <c r="HE1025">
        <v>1729969</v>
      </c>
      <c r="HF1025" t="s">
        <v>2599</v>
      </c>
      <c r="HG1025" t="s">
        <v>18130</v>
      </c>
      <c r="HH1025" t="s">
        <v>36</v>
      </c>
      <c r="HI1025" t="s">
        <v>37</v>
      </c>
      <c r="HJ1025">
        <v>5000000</v>
      </c>
      <c r="HK1025">
        <v>2011</v>
      </c>
      <c r="HL1025">
        <v>7.4</v>
      </c>
    </row>
    <row r="1026" spans="2:220" x14ac:dyDescent="0.2">
      <c r="B1026" t="s">
        <v>5959</v>
      </c>
      <c r="C1026">
        <v>107</v>
      </c>
      <c r="E1026" t="s">
        <v>11701</v>
      </c>
      <c r="F1026" t="s">
        <v>11702</v>
      </c>
      <c r="G1026" t="s">
        <v>11705</v>
      </c>
      <c r="H1026" t="s">
        <v>890</v>
      </c>
      <c r="J1026">
        <v>2013</v>
      </c>
      <c r="K1026">
        <v>5.7</v>
      </c>
      <c r="AT1026" t="s">
        <v>3120</v>
      </c>
      <c r="AU1026">
        <v>110</v>
      </c>
      <c r="AV1026">
        <v>14100000</v>
      </c>
      <c r="AW1026" t="s">
        <v>11089</v>
      </c>
      <c r="AX1026" t="s">
        <v>17744</v>
      </c>
      <c r="AY1026" t="s">
        <v>36</v>
      </c>
      <c r="AZ1026" t="s">
        <v>37</v>
      </c>
      <c r="BA1026">
        <v>5000000</v>
      </c>
      <c r="BB1026">
        <v>1982</v>
      </c>
      <c r="BC1026">
        <v>7.2</v>
      </c>
      <c r="CA1026" t="s">
        <v>1742</v>
      </c>
      <c r="CB1026">
        <v>107</v>
      </c>
      <c r="CC1026">
        <v>18004225</v>
      </c>
      <c r="CD1026" t="s">
        <v>4797</v>
      </c>
      <c r="CE1026" t="s">
        <v>13834</v>
      </c>
      <c r="CF1026" t="s">
        <v>36</v>
      </c>
      <c r="CG1026" t="s">
        <v>37</v>
      </c>
      <c r="CH1026">
        <v>13000000</v>
      </c>
      <c r="CI1026">
        <v>2013</v>
      </c>
      <c r="CJ1026">
        <v>5.7</v>
      </c>
      <c r="FV1026" t="s">
        <v>4064</v>
      </c>
      <c r="FW1026">
        <v>98</v>
      </c>
      <c r="FY1026" t="s">
        <v>10892</v>
      </c>
      <c r="FZ1026" t="s">
        <v>18399</v>
      </c>
      <c r="GA1026" t="s">
        <v>36</v>
      </c>
      <c r="GB1026" t="s">
        <v>37</v>
      </c>
      <c r="GC1026">
        <v>4200000</v>
      </c>
      <c r="GD1026">
        <v>2006</v>
      </c>
      <c r="GE1026">
        <v>5.2</v>
      </c>
      <c r="HC1026" t="s">
        <v>4529</v>
      </c>
      <c r="HD1026">
        <v>91</v>
      </c>
      <c r="HE1026">
        <v>1712111</v>
      </c>
      <c r="HF1026" t="s">
        <v>654</v>
      </c>
      <c r="HG1026" t="s">
        <v>13872</v>
      </c>
      <c r="HH1026" t="s">
        <v>36</v>
      </c>
      <c r="HI1026" t="s">
        <v>37</v>
      </c>
      <c r="HJ1026">
        <v>8495000</v>
      </c>
      <c r="HK1026">
        <v>2015</v>
      </c>
      <c r="HL1026">
        <v>4.5</v>
      </c>
    </row>
    <row r="1027" spans="2:220" x14ac:dyDescent="0.2">
      <c r="B1027" t="s">
        <v>1755</v>
      </c>
      <c r="C1027">
        <v>92</v>
      </c>
      <c r="E1027" t="s">
        <v>6529</v>
      </c>
      <c r="F1027" t="s">
        <v>12070</v>
      </c>
      <c r="G1027" t="s">
        <v>36</v>
      </c>
      <c r="H1027" t="s">
        <v>37</v>
      </c>
      <c r="I1027">
        <v>18000000</v>
      </c>
      <c r="J1027">
        <v>2016</v>
      </c>
      <c r="K1027">
        <v>5.2</v>
      </c>
      <c r="AT1027" t="s">
        <v>6765</v>
      </c>
      <c r="AU1027">
        <v>91</v>
      </c>
      <c r="AV1027">
        <v>14018364</v>
      </c>
      <c r="AW1027" t="s">
        <v>6768</v>
      </c>
      <c r="AX1027" t="s">
        <v>6769</v>
      </c>
      <c r="AY1027" t="s">
        <v>36</v>
      </c>
      <c r="AZ1027" t="s">
        <v>37</v>
      </c>
      <c r="BA1027">
        <v>30000000</v>
      </c>
      <c r="BB1027">
        <v>2004</v>
      </c>
      <c r="BC1027">
        <v>4.8</v>
      </c>
      <c r="CA1027" t="s">
        <v>10433</v>
      </c>
      <c r="CB1027">
        <v>106</v>
      </c>
      <c r="CC1027">
        <v>17951431</v>
      </c>
      <c r="CD1027" t="s">
        <v>1976</v>
      </c>
      <c r="CE1027" t="s">
        <v>10435</v>
      </c>
      <c r="CF1027" t="s">
        <v>36</v>
      </c>
      <c r="CG1027" t="s">
        <v>37</v>
      </c>
      <c r="CH1027">
        <v>30000000</v>
      </c>
      <c r="CI1027">
        <v>2001</v>
      </c>
      <c r="CJ1027">
        <v>5.8</v>
      </c>
      <c r="FV1027" t="s">
        <v>18465</v>
      </c>
      <c r="FW1027">
        <v>105</v>
      </c>
      <c r="FY1027" t="s">
        <v>2912</v>
      </c>
      <c r="FZ1027" t="s">
        <v>18467</v>
      </c>
      <c r="GA1027" t="s">
        <v>36</v>
      </c>
      <c r="GB1027" t="s">
        <v>37</v>
      </c>
      <c r="GC1027">
        <v>4000000</v>
      </c>
      <c r="GD1027">
        <v>1974</v>
      </c>
      <c r="GE1027">
        <v>7.3</v>
      </c>
      <c r="HC1027" t="s">
        <v>18134</v>
      </c>
      <c r="HD1027">
        <v>118</v>
      </c>
      <c r="HE1027">
        <v>1705139</v>
      </c>
      <c r="HF1027" t="s">
        <v>8879</v>
      </c>
      <c r="HG1027" t="s">
        <v>18135</v>
      </c>
      <c r="HH1027" t="s">
        <v>36</v>
      </c>
      <c r="HI1027" t="s">
        <v>37</v>
      </c>
      <c r="HJ1027">
        <v>4700000</v>
      </c>
      <c r="HK1027">
        <v>1988</v>
      </c>
      <c r="HL1027">
        <v>6.7</v>
      </c>
    </row>
    <row r="1028" spans="2:220" x14ac:dyDescent="0.2">
      <c r="B1028" t="s">
        <v>9665</v>
      </c>
      <c r="C1028">
        <v>89</v>
      </c>
      <c r="E1028" t="s">
        <v>9445</v>
      </c>
      <c r="F1028" t="s">
        <v>12080</v>
      </c>
      <c r="G1028" t="s">
        <v>36</v>
      </c>
      <c r="H1028" t="s">
        <v>10489</v>
      </c>
      <c r="I1028">
        <v>17900000</v>
      </c>
      <c r="J1028">
        <v>1985</v>
      </c>
      <c r="K1028">
        <v>5</v>
      </c>
      <c r="AT1028" t="s">
        <v>18887</v>
      </c>
      <c r="AU1028">
        <v>85</v>
      </c>
      <c r="AV1028">
        <v>14000000</v>
      </c>
      <c r="AW1028" t="s">
        <v>8009</v>
      </c>
      <c r="AX1028" t="s">
        <v>18888</v>
      </c>
      <c r="AY1028" t="s">
        <v>36</v>
      </c>
      <c r="AZ1028" t="s">
        <v>37</v>
      </c>
      <c r="BA1028">
        <v>3500000</v>
      </c>
      <c r="BB1028">
        <v>1987</v>
      </c>
      <c r="BC1028">
        <v>6</v>
      </c>
      <c r="CA1028" t="s">
        <v>5909</v>
      </c>
      <c r="CB1028">
        <v>91</v>
      </c>
      <c r="CC1028">
        <v>17843379</v>
      </c>
      <c r="CD1028" t="s">
        <v>1826</v>
      </c>
      <c r="CE1028" t="s">
        <v>16061</v>
      </c>
      <c r="CF1028" t="s">
        <v>36</v>
      </c>
      <c r="CG1028" t="s">
        <v>37</v>
      </c>
      <c r="CH1028">
        <v>8000000</v>
      </c>
      <c r="CI1028">
        <v>1999</v>
      </c>
      <c r="CJ1028">
        <v>5.7</v>
      </c>
      <c r="FV1028" t="s">
        <v>14842</v>
      </c>
      <c r="FW1028">
        <v>105</v>
      </c>
      <c r="FY1028" t="s">
        <v>17775</v>
      </c>
      <c r="FZ1028" t="s">
        <v>18475</v>
      </c>
      <c r="GA1028" t="s">
        <v>36</v>
      </c>
      <c r="GB1028" t="s">
        <v>37</v>
      </c>
      <c r="GC1028">
        <v>4000000</v>
      </c>
      <c r="GD1028">
        <v>1956</v>
      </c>
      <c r="GE1028">
        <v>6.8</v>
      </c>
      <c r="HC1028" t="s">
        <v>14338</v>
      </c>
      <c r="HD1028">
        <v>99</v>
      </c>
      <c r="HE1028">
        <v>1702277</v>
      </c>
      <c r="HF1028" t="s">
        <v>14339</v>
      </c>
      <c r="HG1028" t="s">
        <v>14340</v>
      </c>
      <c r="HH1028" t="s">
        <v>36</v>
      </c>
      <c r="HI1028" t="s">
        <v>55</v>
      </c>
      <c r="HJ1028">
        <v>12000000</v>
      </c>
      <c r="HK1028">
        <v>2013</v>
      </c>
      <c r="HL1028">
        <v>6.8</v>
      </c>
    </row>
    <row r="1029" spans="2:220" x14ac:dyDescent="0.2">
      <c r="B1029" t="s">
        <v>12093</v>
      </c>
      <c r="C1029">
        <v>91</v>
      </c>
      <c r="E1029" t="s">
        <v>4843</v>
      </c>
      <c r="F1029" t="s">
        <v>12094</v>
      </c>
      <c r="G1029" t="s">
        <v>36</v>
      </c>
      <c r="H1029" t="s">
        <v>1463</v>
      </c>
      <c r="I1029">
        <v>18000000</v>
      </c>
      <c r="J1029">
        <v>2014</v>
      </c>
      <c r="K1029">
        <v>5.3</v>
      </c>
      <c r="AT1029" t="s">
        <v>11162</v>
      </c>
      <c r="AU1029">
        <v>117</v>
      </c>
      <c r="AV1029">
        <v>13987482</v>
      </c>
      <c r="AW1029" t="s">
        <v>220</v>
      </c>
      <c r="AX1029" t="s">
        <v>11163</v>
      </c>
      <c r="AY1029" t="s">
        <v>36</v>
      </c>
      <c r="AZ1029" t="s">
        <v>37</v>
      </c>
      <c r="BA1029">
        <v>20000000</v>
      </c>
      <c r="BB1029">
        <v>2011</v>
      </c>
      <c r="BC1029">
        <v>6</v>
      </c>
      <c r="CA1029" t="s">
        <v>4349</v>
      </c>
      <c r="CB1029">
        <v>126</v>
      </c>
      <c r="CC1029">
        <v>17804273</v>
      </c>
      <c r="CD1029" t="s">
        <v>299</v>
      </c>
      <c r="CE1029" t="s">
        <v>15650</v>
      </c>
      <c r="CF1029" t="s">
        <v>36</v>
      </c>
      <c r="CG1029" t="s">
        <v>37</v>
      </c>
      <c r="CH1029">
        <v>20000000</v>
      </c>
      <c r="CI1029">
        <v>2000</v>
      </c>
      <c r="CJ1029">
        <v>7</v>
      </c>
      <c r="FV1029" t="s">
        <v>18224</v>
      </c>
      <c r="FW1029">
        <v>120</v>
      </c>
      <c r="FY1029" t="s">
        <v>18528</v>
      </c>
      <c r="FZ1029" t="s">
        <v>18529</v>
      </c>
      <c r="GA1029" t="s">
        <v>36</v>
      </c>
      <c r="GB1029" t="s">
        <v>37</v>
      </c>
      <c r="GC1029">
        <v>4000000</v>
      </c>
      <c r="GD1029">
        <v>1961</v>
      </c>
      <c r="GE1029">
        <v>7.4</v>
      </c>
      <c r="HC1029" t="s">
        <v>5401</v>
      </c>
      <c r="HD1029">
        <v>98</v>
      </c>
      <c r="HE1029">
        <v>1641788</v>
      </c>
      <c r="HF1029" t="s">
        <v>4768</v>
      </c>
      <c r="HG1029" t="s">
        <v>15243</v>
      </c>
      <c r="HH1029" t="s">
        <v>36</v>
      </c>
      <c r="HI1029" t="s">
        <v>266</v>
      </c>
      <c r="HJ1029">
        <v>8000000</v>
      </c>
      <c r="HK1029">
        <v>2002</v>
      </c>
      <c r="HL1029">
        <v>6.8</v>
      </c>
    </row>
    <row r="1030" spans="2:220" x14ac:dyDescent="0.2">
      <c r="B1030" t="s">
        <v>12124</v>
      </c>
      <c r="C1030">
        <v>93</v>
      </c>
      <c r="E1030" t="s">
        <v>975</v>
      </c>
      <c r="F1030" t="s">
        <v>12125</v>
      </c>
      <c r="G1030" t="s">
        <v>36</v>
      </c>
      <c r="H1030" t="s">
        <v>37</v>
      </c>
      <c r="I1030">
        <v>18000000</v>
      </c>
      <c r="J1030">
        <v>2014</v>
      </c>
      <c r="K1030">
        <v>4.5999999999999996</v>
      </c>
      <c r="AT1030" t="s">
        <v>9832</v>
      </c>
      <c r="AU1030">
        <v>85</v>
      </c>
      <c r="AV1030">
        <v>13973532</v>
      </c>
      <c r="AW1030" t="s">
        <v>9051</v>
      </c>
      <c r="AX1030" t="s">
        <v>9833</v>
      </c>
      <c r="AY1030" t="s">
        <v>36</v>
      </c>
      <c r="AZ1030" t="s">
        <v>37</v>
      </c>
      <c r="BA1030">
        <v>25000000</v>
      </c>
      <c r="BB1030">
        <v>2002</v>
      </c>
      <c r="BC1030">
        <v>5.0999999999999996</v>
      </c>
      <c r="CA1030" t="s">
        <v>7074</v>
      </c>
      <c r="CB1030">
        <v>95</v>
      </c>
      <c r="CC1030">
        <v>17791031</v>
      </c>
      <c r="CD1030" t="s">
        <v>2178</v>
      </c>
      <c r="CE1030" t="s">
        <v>9761</v>
      </c>
      <c r="CF1030" t="s">
        <v>36</v>
      </c>
      <c r="CG1030" t="s">
        <v>37</v>
      </c>
      <c r="CH1030">
        <v>25000000</v>
      </c>
      <c r="CI1030">
        <v>2002</v>
      </c>
      <c r="CJ1030">
        <v>7.3</v>
      </c>
      <c r="FV1030" t="s">
        <v>18681</v>
      </c>
      <c r="FW1030">
        <v>100</v>
      </c>
      <c r="FY1030" t="s">
        <v>491</v>
      </c>
      <c r="FZ1030" t="s">
        <v>18683</v>
      </c>
      <c r="GA1030" t="s">
        <v>36</v>
      </c>
      <c r="GB1030" t="s">
        <v>37</v>
      </c>
      <c r="GC1030">
        <v>4000000</v>
      </c>
      <c r="GD1030">
        <v>1998</v>
      </c>
      <c r="GE1030">
        <v>5</v>
      </c>
      <c r="HC1030" t="s">
        <v>15567</v>
      </c>
      <c r="HD1030">
        <v>90</v>
      </c>
      <c r="HE1030">
        <v>1602466</v>
      </c>
      <c r="HF1030" t="s">
        <v>15570</v>
      </c>
      <c r="HG1030" t="s">
        <v>15571</v>
      </c>
      <c r="HH1030" t="s">
        <v>36</v>
      </c>
      <c r="HI1030" t="s">
        <v>5610</v>
      </c>
      <c r="HJ1030">
        <v>600000000</v>
      </c>
      <c r="HK1030">
        <v>2010</v>
      </c>
      <c r="HL1030">
        <v>6</v>
      </c>
    </row>
    <row r="1031" spans="2:220" x14ac:dyDescent="0.2">
      <c r="B1031" t="s">
        <v>12253</v>
      </c>
      <c r="C1031">
        <v>154</v>
      </c>
      <c r="E1031" t="s">
        <v>12255</v>
      </c>
      <c r="F1031" t="s">
        <v>12256</v>
      </c>
      <c r="G1031" t="s">
        <v>36</v>
      </c>
      <c r="H1031" t="s">
        <v>37</v>
      </c>
      <c r="I1031">
        <v>9000000</v>
      </c>
      <c r="J1031">
        <v>1963</v>
      </c>
      <c r="K1031">
        <v>6.8</v>
      </c>
      <c r="AT1031" t="s">
        <v>9832</v>
      </c>
      <c r="AU1031">
        <v>85</v>
      </c>
      <c r="AV1031">
        <v>13973532</v>
      </c>
      <c r="AW1031" t="s">
        <v>9051</v>
      </c>
      <c r="AX1031" t="s">
        <v>9833</v>
      </c>
      <c r="AY1031" t="s">
        <v>36</v>
      </c>
      <c r="AZ1031" t="s">
        <v>37</v>
      </c>
      <c r="BA1031">
        <v>25000000</v>
      </c>
      <c r="BB1031">
        <v>2002</v>
      </c>
      <c r="BC1031">
        <v>5.0999999999999996</v>
      </c>
      <c r="CA1031" t="s">
        <v>5287</v>
      </c>
      <c r="CB1031">
        <v>122</v>
      </c>
      <c r="CC1031">
        <v>17750583</v>
      </c>
      <c r="CD1031" t="s">
        <v>211</v>
      </c>
      <c r="CE1031" t="s">
        <v>11898</v>
      </c>
      <c r="CF1031" t="s">
        <v>36</v>
      </c>
      <c r="CG1031" t="s">
        <v>55</v>
      </c>
      <c r="CH1031">
        <v>30000000</v>
      </c>
      <c r="CI1031">
        <v>2015</v>
      </c>
      <c r="CJ1031">
        <v>7.2</v>
      </c>
      <c r="FW1031">
        <v>23</v>
      </c>
      <c r="FY1031" t="s">
        <v>18699</v>
      </c>
      <c r="FZ1031" t="s">
        <v>18700</v>
      </c>
      <c r="GA1031" t="s">
        <v>36</v>
      </c>
      <c r="GB1031" t="s">
        <v>37</v>
      </c>
      <c r="GE1031">
        <v>6.1</v>
      </c>
      <c r="HC1031" t="s">
        <v>1322</v>
      </c>
      <c r="HD1031">
        <v>98</v>
      </c>
      <c r="HE1031">
        <v>1569918</v>
      </c>
      <c r="HF1031" t="s">
        <v>12309</v>
      </c>
      <c r="HG1031" t="s">
        <v>12310</v>
      </c>
      <c r="HH1031" t="s">
        <v>36</v>
      </c>
      <c r="HI1031" t="s">
        <v>7985</v>
      </c>
      <c r="HJ1031">
        <v>17000000</v>
      </c>
      <c r="HK1031">
        <v>2003</v>
      </c>
      <c r="HL1031">
        <v>6.9</v>
      </c>
    </row>
    <row r="1032" spans="2:220" x14ac:dyDescent="0.2">
      <c r="B1032" t="s">
        <v>12465</v>
      </c>
      <c r="C1032">
        <v>270</v>
      </c>
      <c r="E1032" t="s">
        <v>12466</v>
      </c>
      <c r="F1032" t="s">
        <v>12467</v>
      </c>
      <c r="G1032" t="s">
        <v>12470</v>
      </c>
      <c r="H1032" t="s">
        <v>12471</v>
      </c>
      <c r="I1032">
        <v>25000000</v>
      </c>
      <c r="J1032">
        <v>2007</v>
      </c>
      <c r="K1032">
        <v>6.6</v>
      </c>
      <c r="AT1032" t="s">
        <v>14208</v>
      </c>
      <c r="AU1032">
        <v>93</v>
      </c>
      <c r="AV1032">
        <v>13960203</v>
      </c>
      <c r="AW1032" t="s">
        <v>802</v>
      </c>
      <c r="AX1032" t="s">
        <v>14209</v>
      </c>
      <c r="AY1032" t="s">
        <v>36</v>
      </c>
      <c r="AZ1032" t="s">
        <v>37</v>
      </c>
      <c r="BB1032">
        <v>1997</v>
      </c>
      <c r="BC1032">
        <v>5.3</v>
      </c>
      <c r="CA1032" t="s">
        <v>13855</v>
      </c>
      <c r="CB1032">
        <v>102</v>
      </c>
      <c r="CC1032">
        <v>17738570</v>
      </c>
      <c r="CD1032" t="s">
        <v>1205</v>
      </c>
      <c r="CE1032" t="s">
        <v>13857</v>
      </c>
      <c r="CF1032" t="s">
        <v>36</v>
      </c>
      <c r="CG1032" t="s">
        <v>37</v>
      </c>
      <c r="CH1032">
        <v>13000000</v>
      </c>
      <c r="CI1032">
        <v>2012</v>
      </c>
      <c r="CJ1032">
        <v>8</v>
      </c>
      <c r="FV1032" t="s">
        <v>18748</v>
      </c>
      <c r="FW1032">
        <v>103</v>
      </c>
      <c r="FY1032" t="s">
        <v>2385</v>
      </c>
      <c r="FZ1032" t="s">
        <v>18749</v>
      </c>
      <c r="GA1032" t="s">
        <v>36</v>
      </c>
      <c r="GB1032" t="s">
        <v>37</v>
      </c>
      <c r="GC1032">
        <v>4000000</v>
      </c>
      <c r="GD1032">
        <v>2007</v>
      </c>
      <c r="GE1032">
        <v>6.6</v>
      </c>
      <c r="HC1032" t="s">
        <v>2154</v>
      </c>
      <c r="HD1032">
        <v>104</v>
      </c>
      <c r="HE1032">
        <v>1487477</v>
      </c>
      <c r="HF1032" t="s">
        <v>8747</v>
      </c>
      <c r="HG1032" t="s">
        <v>18410</v>
      </c>
      <c r="HH1032" t="s">
        <v>5639</v>
      </c>
      <c r="HI1032" t="s">
        <v>7168</v>
      </c>
      <c r="HJ1032">
        <v>4200000</v>
      </c>
      <c r="HK1032">
        <v>2004</v>
      </c>
      <c r="HL1032">
        <v>6.5</v>
      </c>
    </row>
    <row r="1033" spans="2:220" x14ac:dyDescent="0.2">
      <c r="B1033" t="s">
        <v>12522</v>
      </c>
      <c r="C1033">
        <v>108</v>
      </c>
      <c r="E1033" t="s">
        <v>3258</v>
      </c>
      <c r="F1033" t="s">
        <v>12524</v>
      </c>
      <c r="G1033" t="s">
        <v>36</v>
      </c>
      <c r="H1033" t="s">
        <v>37</v>
      </c>
      <c r="I1033">
        <v>16000000</v>
      </c>
      <c r="J1033">
        <v>1979</v>
      </c>
      <c r="K1033">
        <v>4.9000000000000004</v>
      </c>
      <c r="AT1033" t="s">
        <v>12567</v>
      </c>
      <c r="AU1033">
        <v>92</v>
      </c>
      <c r="AV1033">
        <v>13922211</v>
      </c>
      <c r="AW1033" t="s">
        <v>5448</v>
      </c>
      <c r="AX1033" t="s">
        <v>12568</v>
      </c>
      <c r="AY1033" t="s">
        <v>36</v>
      </c>
      <c r="AZ1033" t="s">
        <v>37</v>
      </c>
      <c r="BA1033">
        <v>16000000</v>
      </c>
      <c r="BB1033">
        <v>2004</v>
      </c>
      <c r="BC1033">
        <v>4.4000000000000004</v>
      </c>
      <c r="CA1033" t="s">
        <v>14983</v>
      </c>
      <c r="CB1033">
        <v>101</v>
      </c>
      <c r="CC1033">
        <v>17655201</v>
      </c>
      <c r="CD1033" t="s">
        <v>687</v>
      </c>
      <c r="CE1033" t="s">
        <v>14984</v>
      </c>
      <c r="CF1033" t="s">
        <v>36</v>
      </c>
      <c r="CG1033" t="s">
        <v>37</v>
      </c>
      <c r="CH1033">
        <v>10000000</v>
      </c>
      <c r="CI1033">
        <v>2008</v>
      </c>
      <c r="CJ1033">
        <v>6.7</v>
      </c>
      <c r="FV1033" t="s">
        <v>18771</v>
      </c>
      <c r="FW1033">
        <v>84</v>
      </c>
      <c r="FY1033" t="s">
        <v>14545</v>
      </c>
      <c r="FZ1033" t="s">
        <v>18772</v>
      </c>
      <c r="GA1033" t="s">
        <v>36</v>
      </c>
      <c r="GB1033" t="s">
        <v>37</v>
      </c>
      <c r="GC1033">
        <v>4000000</v>
      </c>
      <c r="GD1033">
        <v>2012</v>
      </c>
      <c r="GE1033">
        <v>6.3</v>
      </c>
      <c r="HC1033" t="s">
        <v>21434</v>
      </c>
      <c r="HD1033">
        <v>92</v>
      </c>
      <c r="HE1033">
        <v>1400000</v>
      </c>
      <c r="HF1033" t="s">
        <v>19672</v>
      </c>
      <c r="HG1033" t="s">
        <v>21435</v>
      </c>
      <c r="HH1033" t="s">
        <v>36</v>
      </c>
      <c r="HI1033" t="s">
        <v>37</v>
      </c>
      <c r="HJ1033">
        <v>1100000</v>
      </c>
      <c r="HK1033">
        <v>1987</v>
      </c>
      <c r="HL1033">
        <v>5.9</v>
      </c>
    </row>
    <row r="1034" spans="2:220" x14ac:dyDescent="0.2">
      <c r="B1034" t="s">
        <v>12690</v>
      </c>
      <c r="C1034">
        <v>103</v>
      </c>
      <c r="E1034" t="s">
        <v>12693</v>
      </c>
      <c r="F1034" t="s">
        <v>12694</v>
      </c>
      <c r="G1034" t="s">
        <v>12698</v>
      </c>
      <c r="H1034" t="s">
        <v>5692</v>
      </c>
      <c r="J1034">
        <v>2009</v>
      </c>
      <c r="K1034">
        <v>5.7</v>
      </c>
      <c r="AT1034" t="s">
        <v>4726</v>
      </c>
      <c r="AU1034">
        <v>88</v>
      </c>
      <c r="AV1034">
        <v>13920741</v>
      </c>
      <c r="AW1034" t="s">
        <v>5103</v>
      </c>
      <c r="AX1034" t="s">
        <v>9842</v>
      </c>
      <c r="AY1034" t="s">
        <v>36</v>
      </c>
      <c r="AZ1034" t="s">
        <v>37</v>
      </c>
      <c r="BB1034">
        <v>2007</v>
      </c>
      <c r="BC1034">
        <v>6.7</v>
      </c>
      <c r="CA1034" t="s">
        <v>8189</v>
      </c>
      <c r="CB1034">
        <v>115</v>
      </c>
      <c r="CC1034">
        <v>17613460</v>
      </c>
      <c r="CD1034" t="s">
        <v>2810</v>
      </c>
      <c r="CE1034" t="s">
        <v>14191</v>
      </c>
      <c r="CF1034" t="s">
        <v>36</v>
      </c>
      <c r="CG1034" t="s">
        <v>37</v>
      </c>
      <c r="CH1034">
        <v>12000000</v>
      </c>
      <c r="CI1034">
        <v>2013</v>
      </c>
      <c r="CJ1034">
        <v>7.8</v>
      </c>
      <c r="FV1034" t="s">
        <v>18775</v>
      </c>
      <c r="FW1034">
        <v>94</v>
      </c>
      <c r="FY1034" t="s">
        <v>18777</v>
      </c>
      <c r="FZ1034" t="s">
        <v>18778</v>
      </c>
      <c r="GA1034" t="s">
        <v>36</v>
      </c>
      <c r="GB1034" t="s">
        <v>8142</v>
      </c>
      <c r="GC1034">
        <v>4000000</v>
      </c>
      <c r="GD1034">
        <v>2014</v>
      </c>
      <c r="GE1034">
        <v>4.7</v>
      </c>
      <c r="HC1034" t="s">
        <v>960</v>
      </c>
      <c r="HD1034">
        <v>109</v>
      </c>
      <c r="HE1034">
        <v>1357042</v>
      </c>
      <c r="HF1034" t="s">
        <v>11607</v>
      </c>
      <c r="HG1034" t="s">
        <v>11608</v>
      </c>
      <c r="HH1034" t="s">
        <v>36</v>
      </c>
      <c r="HI1034" t="s">
        <v>582</v>
      </c>
      <c r="HJ1034">
        <v>15000000</v>
      </c>
      <c r="HK1034">
        <v>2011</v>
      </c>
      <c r="HL1034">
        <v>7.1</v>
      </c>
    </row>
    <row r="1035" spans="2:220" x14ac:dyDescent="0.2">
      <c r="B1035" t="s">
        <v>5832</v>
      </c>
      <c r="C1035">
        <v>88</v>
      </c>
      <c r="E1035" t="s">
        <v>1857</v>
      </c>
      <c r="F1035" t="s">
        <v>13252</v>
      </c>
      <c r="G1035" t="s">
        <v>36</v>
      </c>
      <c r="H1035" t="s">
        <v>266</v>
      </c>
      <c r="I1035">
        <v>9000000</v>
      </c>
      <c r="J1035">
        <v>1996</v>
      </c>
      <c r="K1035">
        <v>5.6</v>
      </c>
      <c r="AT1035" t="s">
        <v>14589</v>
      </c>
      <c r="AU1035">
        <v>89</v>
      </c>
      <c r="AV1035">
        <v>13903262</v>
      </c>
      <c r="AW1035" t="s">
        <v>12756</v>
      </c>
      <c r="AX1035" t="s">
        <v>14590</v>
      </c>
      <c r="AY1035" t="s">
        <v>36</v>
      </c>
      <c r="AZ1035" t="s">
        <v>37</v>
      </c>
      <c r="BA1035">
        <v>11000000</v>
      </c>
      <c r="BB1035">
        <v>2001</v>
      </c>
      <c r="BC1035">
        <v>6.3</v>
      </c>
      <c r="CA1035" t="s">
        <v>4227</v>
      </c>
      <c r="CB1035">
        <v>121</v>
      </c>
      <c r="CC1035">
        <v>17605861</v>
      </c>
      <c r="CD1035" t="s">
        <v>2036</v>
      </c>
      <c r="CE1035" t="s">
        <v>17083</v>
      </c>
      <c r="CF1035" t="s">
        <v>36</v>
      </c>
      <c r="CG1035" t="s">
        <v>55</v>
      </c>
      <c r="CH1035">
        <v>6000000</v>
      </c>
      <c r="CI1035">
        <v>2006</v>
      </c>
      <c r="CJ1035">
        <v>7.7</v>
      </c>
      <c r="FV1035" t="s">
        <v>10143</v>
      </c>
      <c r="FW1035">
        <v>121</v>
      </c>
      <c r="FY1035" t="s">
        <v>1687</v>
      </c>
      <c r="FZ1035" t="s">
        <v>18786</v>
      </c>
      <c r="GA1035" t="s">
        <v>36</v>
      </c>
      <c r="GB1035" t="s">
        <v>37</v>
      </c>
      <c r="GC1035">
        <v>3800000</v>
      </c>
      <c r="GD1035">
        <v>1976</v>
      </c>
      <c r="GE1035">
        <v>8.1</v>
      </c>
      <c r="HC1035" t="s">
        <v>12847</v>
      </c>
      <c r="HD1035">
        <v>118</v>
      </c>
      <c r="HE1035">
        <v>1330827</v>
      </c>
      <c r="HF1035" t="s">
        <v>586</v>
      </c>
      <c r="HG1035" t="s">
        <v>16425</v>
      </c>
      <c r="HH1035" t="s">
        <v>36</v>
      </c>
      <c r="HI1035" t="s">
        <v>1463</v>
      </c>
      <c r="HJ1035">
        <v>7000000</v>
      </c>
      <c r="HK1035">
        <v>2016</v>
      </c>
      <c r="HL1035">
        <v>7</v>
      </c>
    </row>
    <row r="1036" spans="2:220" x14ac:dyDescent="0.2">
      <c r="B1036" t="s">
        <v>13292</v>
      </c>
      <c r="C1036">
        <v>109</v>
      </c>
      <c r="E1036" t="s">
        <v>8763</v>
      </c>
      <c r="F1036" t="s">
        <v>13293</v>
      </c>
      <c r="G1036" t="s">
        <v>36</v>
      </c>
      <c r="H1036" t="s">
        <v>13296</v>
      </c>
      <c r="I1036">
        <v>7000000</v>
      </c>
      <c r="J1036">
        <v>2014</v>
      </c>
      <c r="K1036">
        <v>6.1</v>
      </c>
      <c r="AT1036" t="s">
        <v>10304</v>
      </c>
      <c r="AU1036">
        <v>114</v>
      </c>
      <c r="AV1036">
        <v>13876974</v>
      </c>
      <c r="AW1036" t="s">
        <v>15258</v>
      </c>
      <c r="AX1036" t="s">
        <v>21299</v>
      </c>
      <c r="AY1036" t="s">
        <v>5609</v>
      </c>
      <c r="AZ1036" t="s">
        <v>5610</v>
      </c>
      <c r="BA1036">
        <v>7000000</v>
      </c>
      <c r="BB1036">
        <v>2001</v>
      </c>
      <c r="BC1036">
        <v>7.4</v>
      </c>
      <c r="CA1036" t="s">
        <v>2857</v>
      </c>
      <c r="CB1036">
        <v>177</v>
      </c>
      <c r="CC1036">
        <v>17593391</v>
      </c>
      <c r="CD1036" t="s">
        <v>2017</v>
      </c>
      <c r="CE1036" t="s">
        <v>2859</v>
      </c>
      <c r="CF1036" t="s">
        <v>36</v>
      </c>
      <c r="CG1036" t="s">
        <v>37</v>
      </c>
      <c r="CH1036">
        <v>80000000</v>
      </c>
      <c r="CI1036">
        <v>1997</v>
      </c>
      <c r="CJ1036">
        <v>6</v>
      </c>
      <c r="FV1036" t="s">
        <v>17192</v>
      </c>
      <c r="FW1036">
        <v>121</v>
      </c>
      <c r="FY1036" t="s">
        <v>18801</v>
      </c>
      <c r="FZ1036" t="s">
        <v>18892</v>
      </c>
      <c r="GA1036" t="s">
        <v>36</v>
      </c>
      <c r="GB1036" t="s">
        <v>37</v>
      </c>
      <c r="GC1036">
        <v>3716946</v>
      </c>
      <c r="GD1036">
        <v>1970</v>
      </c>
      <c r="GE1036">
        <v>7.3</v>
      </c>
      <c r="HC1036" t="s">
        <v>1524</v>
      </c>
      <c r="HD1036">
        <v>105</v>
      </c>
      <c r="HE1036">
        <v>1304837</v>
      </c>
      <c r="HF1036" t="s">
        <v>1212</v>
      </c>
      <c r="HG1036" t="s">
        <v>8017</v>
      </c>
      <c r="HH1036" t="s">
        <v>36</v>
      </c>
      <c r="HI1036" t="s">
        <v>37</v>
      </c>
      <c r="HJ1036">
        <v>32000000</v>
      </c>
      <c r="HK1036">
        <v>2006</v>
      </c>
      <c r="HL1036">
        <v>6.1</v>
      </c>
    </row>
    <row r="1037" spans="2:220" x14ac:dyDescent="0.2">
      <c r="B1037" t="s">
        <v>13297</v>
      </c>
      <c r="C1037">
        <v>105</v>
      </c>
      <c r="E1037" t="s">
        <v>11928</v>
      </c>
      <c r="F1037" t="s">
        <v>13299</v>
      </c>
      <c r="G1037" t="s">
        <v>36</v>
      </c>
      <c r="H1037" t="s">
        <v>765</v>
      </c>
      <c r="I1037">
        <v>15000000</v>
      </c>
      <c r="J1037">
        <v>2005</v>
      </c>
      <c r="K1037">
        <v>4.9000000000000004</v>
      </c>
      <c r="AT1037" t="s">
        <v>9925</v>
      </c>
      <c r="AU1037">
        <v>105</v>
      </c>
      <c r="AV1037">
        <v>13854000</v>
      </c>
      <c r="AW1037" t="s">
        <v>1954</v>
      </c>
      <c r="AX1037" t="s">
        <v>12506</v>
      </c>
      <c r="AY1037" t="s">
        <v>36</v>
      </c>
      <c r="AZ1037" t="s">
        <v>37</v>
      </c>
      <c r="BA1037">
        <v>20000000</v>
      </c>
      <c r="BB1037">
        <v>1988</v>
      </c>
      <c r="BC1037">
        <v>5.2</v>
      </c>
      <c r="CA1037" t="s">
        <v>16099</v>
      </c>
      <c r="CB1037">
        <v>93</v>
      </c>
      <c r="CC1037">
        <v>17536788</v>
      </c>
      <c r="CD1037" t="s">
        <v>16100</v>
      </c>
      <c r="CE1037" t="s">
        <v>16101</v>
      </c>
      <c r="CF1037" t="s">
        <v>36</v>
      </c>
      <c r="CG1037" t="s">
        <v>37</v>
      </c>
      <c r="CH1037">
        <v>8000000</v>
      </c>
      <c r="CI1037">
        <v>2013</v>
      </c>
      <c r="CJ1037">
        <v>7.1</v>
      </c>
      <c r="FV1037" t="s">
        <v>19056</v>
      </c>
      <c r="FW1037">
        <v>99</v>
      </c>
      <c r="FY1037" t="s">
        <v>19058</v>
      </c>
      <c r="FZ1037" t="s">
        <v>19059</v>
      </c>
      <c r="GA1037" t="s">
        <v>36</v>
      </c>
      <c r="GB1037" t="s">
        <v>37</v>
      </c>
      <c r="GD1037">
        <v>2011</v>
      </c>
      <c r="GE1037">
        <v>6.1</v>
      </c>
      <c r="HC1037" t="s">
        <v>12016</v>
      </c>
      <c r="HD1037">
        <v>111</v>
      </c>
      <c r="HE1037">
        <v>1294640</v>
      </c>
      <c r="HF1037" t="s">
        <v>206</v>
      </c>
      <c r="HG1037" t="s">
        <v>13193</v>
      </c>
      <c r="HH1037" t="s">
        <v>36</v>
      </c>
      <c r="HI1037" t="s">
        <v>37</v>
      </c>
      <c r="HJ1037">
        <v>15000000</v>
      </c>
      <c r="HK1037">
        <v>2007</v>
      </c>
      <c r="HL1037">
        <v>6.5</v>
      </c>
    </row>
    <row r="1038" spans="2:220" x14ac:dyDescent="0.2">
      <c r="B1038" t="s">
        <v>13310</v>
      </c>
      <c r="C1038">
        <v>119</v>
      </c>
      <c r="E1038" t="s">
        <v>10313</v>
      </c>
      <c r="F1038" t="s">
        <v>13311</v>
      </c>
      <c r="G1038" t="s">
        <v>1944</v>
      </c>
      <c r="H1038" t="s">
        <v>3857</v>
      </c>
      <c r="I1038">
        <v>15000000</v>
      </c>
      <c r="J1038">
        <v>2009</v>
      </c>
      <c r="K1038">
        <v>7.1</v>
      </c>
      <c r="AT1038" t="s">
        <v>2459</v>
      </c>
      <c r="AU1038">
        <v>94</v>
      </c>
      <c r="AV1038">
        <v>13801755</v>
      </c>
      <c r="AW1038" t="s">
        <v>545</v>
      </c>
      <c r="AX1038" t="s">
        <v>11158</v>
      </c>
      <c r="AY1038" t="s">
        <v>36</v>
      </c>
      <c r="AZ1038" t="s">
        <v>37</v>
      </c>
      <c r="BA1038">
        <v>20000000</v>
      </c>
      <c r="BB1038">
        <v>1997</v>
      </c>
      <c r="BC1038">
        <v>6.6</v>
      </c>
      <c r="CA1038" t="s">
        <v>11074</v>
      </c>
      <c r="CB1038">
        <v>95</v>
      </c>
      <c r="CC1038">
        <v>17529157</v>
      </c>
      <c r="CD1038" t="s">
        <v>3371</v>
      </c>
      <c r="CE1038" t="s">
        <v>11076</v>
      </c>
      <c r="CF1038" t="s">
        <v>36</v>
      </c>
      <c r="CG1038" t="s">
        <v>1463</v>
      </c>
      <c r="CH1038">
        <v>20000000</v>
      </c>
      <c r="CI1038">
        <v>2012</v>
      </c>
      <c r="CJ1038">
        <v>5</v>
      </c>
      <c r="FV1038" t="s">
        <v>19166</v>
      </c>
      <c r="FW1038">
        <v>118</v>
      </c>
      <c r="FY1038" t="s">
        <v>19168</v>
      </c>
      <c r="FZ1038" t="s">
        <v>19169</v>
      </c>
      <c r="GA1038" t="s">
        <v>36</v>
      </c>
      <c r="GB1038" t="s">
        <v>37</v>
      </c>
      <c r="GC1038">
        <v>3180000</v>
      </c>
      <c r="GD1038">
        <v>1946</v>
      </c>
      <c r="GE1038">
        <v>8.6</v>
      </c>
      <c r="HC1038" t="s">
        <v>11679</v>
      </c>
      <c r="HD1038">
        <v>116</v>
      </c>
      <c r="HE1038">
        <v>1292527</v>
      </c>
      <c r="HF1038" t="s">
        <v>270</v>
      </c>
      <c r="HG1038" t="s">
        <v>11681</v>
      </c>
      <c r="HH1038" t="s">
        <v>36</v>
      </c>
      <c r="HI1038" t="s">
        <v>1463</v>
      </c>
      <c r="HJ1038">
        <v>19000000</v>
      </c>
      <c r="HK1038">
        <v>1996</v>
      </c>
      <c r="HL1038">
        <v>6.3</v>
      </c>
    </row>
    <row r="1039" spans="2:220" x14ac:dyDescent="0.2">
      <c r="B1039" t="s">
        <v>13373</v>
      </c>
      <c r="C1039">
        <v>101</v>
      </c>
      <c r="E1039" t="s">
        <v>1020</v>
      </c>
      <c r="F1039" t="s">
        <v>13374</v>
      </c>
      <c r="G1039" t="s">
        <v>36</v>
      </c>
      <c r="H1039" t="s">
        <v>37</v>
      </c>
      <c r="I1039">
        <v>15000000</v>
      </c>
      <c r="J1039">
        <v>2015</v>
      </c>
      <c r="K1039">
        <v>5.7</v>
      </c>
      <c r="AT1039" t="s">
        <v>10495</v>
      </c>
      <c r="AU1039">
        <v>100</v>
      </c>
      <c r="AV1039">
        <v>13746550</v>
      </c>
      <c r="AW1039" t="s">
        <v>652</v>
      </c>
      <c r="AX1039" t="s">
        <v>10496</v>
      </c>
      <c r="AY1039" t="s">
        <v>36</v>
      </c>
      <c r="AZ1039" t="s">
        <v>37</v>
      </c>
      <c r="BA1039">
        <v>2000000</v>
      </c>
      <c r="BB1039">
        <v>2012</v>
      </c>
      <c r="BC1039">
        <v>6.1</v>
      </c>
      <c r="CA1039" t="s">
        <v>9182</v>
      </c>
      <c r="CB1039">
        <v>103</v>
      </c>
      <c r="CC1039">
        <v>17518220</v>
      </c>
      <c r="CD1039" t="s">
        <v>95</v>
      </c>
      <c r="CE1039" t="s">
        <v>11088</v>
      </c>
      <c r="CF1039" t="s">
        <v>36</v>
      </c>
      <c r="CG1039" t="s">
        <v>37</v>
      </c>
      <c r="CH1039">
        <v>20000000</v>
      </c>
      <c r="CI1039">
        <v>1995</v>
      </c>
      <c r="CJ1039">
        <v>6.6</v>
      </c>
      <c r="FV1039" t="s">
        <v>18895</v>
      </c>
      <c r="FW1039">
        <v>108</v>
      </c>
      <c r="FY1039" t="s">
        <v>19217</v>
      </c>
      <c r="FZ1039" t="s">
        <v>19218</v>
      </c>
      <c r="GA1039" t="s">
        <v>36</v>
      </c>
      <c r="GB1039" t="s">
        <v>37</v>
      </c>
      <c r="GC1039">
        <v>3000000</v>
      </c>
      <c r="GD1039">
        <v>1958</v>
      </c>
      <c r="GE1039">
        <v>8.1</v>
      </c>
      <c r="HC1039" t="s">
        <v>13790</v>
      </c>
      <c r="HD1039">
        <v>87</v>
      </c>
      <c r="HE1039">
        <v>1276984</v>
      </c>
      <c r="HF1039" t="s">
        <v>3997</v>
      </c>
      <c r="HG1039" t="s">
        <v>15263</v>
      </c>
      <c r="HH1039" t="s">
        <v>36</v>
      </c>
      <c r="HI1039" t="s">
        <v>1463</v>
      </c>
      <c r="HJ1039">
        <v>10000000</v>
      </c>
      <c r="HK1039">
        <v>2000</v>
      </c>
      <c r="HL1039">
        <v>6.2</v>
      </c>
    </row>
    <row r="1040" spans="2:220" x14ac:dyDescent="0.2">
      <c r="B1040" t="s">
        <v>5628</v>
      </c>
      <c r="C1040">
        <v>93</v>
      </c>
      <c r="E1040" t="s">
        <v>1782</v>
      </c>
      <c r="F1040" t="s">
        <v>5629</v>
      </c>
      <c r="G1040" t="s">
        <v>36</v>
      </c>
      <c r="H1040" t="s">
        <v>37</v>
      </c>
      <c r="I1040">
        <v>14000000</v>
      </c>
      <c r="J1040">
        <v>1982</v>
      </c>
      <c r="K1040">
        <v>7.7</v>
      </c>
      <c r="AT1040" t="s">
        <v>15036</v>
      </c>
      <c r="AU1040">
        <v>76</v>
      </c>
      <c r="AV1040">
        <v>13684949</v>
      </c>
      <c r="AW1040" t="s">
        <v>2617</v>
      </c>
      <c r="AX1040" t="s">
        <v>15037</v>
      </c>
      <c r="AY1040" t="s">
        <v>36</v>
      </c>
      <c r="AZ1040" t="s">
        <v>37</v>
      </c>
      <c r="BA1040">
        <v>3000000</v>
      </c>
      <c r="BB1040">
        <v>2002</v>
      </c>
      <c r="BC1040">
        <v>5.9</v>
      </c>
      <c r="CA1040" t="s">
        <v>9068</v>
      </c>
      <c r="CB1040">
        <v>92</v>
      </c>
      <c r="CC1040">
        <v>17508670</v>
      </c>
      <c r="CD1040" t="s">
        <v>9070</v>
      </c>
      <c r="CE1040" t="s">
        <v>9071</v>
      </c>
      <c r="CF1040" t="s">
        <v>36</v>
      </c>
      <c r="CG1040" t="s">
        <v>55</v>
      </c>
      <c r="CH1040">
        <v>15000000</v>
      </c>
      <c r="CI1040">
        <v>2006</v>
      </c>
      <c r="CJ1040">
        <v>7.4</v>
      </c>
      <c r="FV1040" t="s">
        <v>18465</v>
      </c>
      <c r="FW1040">
        <v>125</v>
      </c>
      <c r="FY1040" t="s">
        <v>19257</v>
      </c>
      <c r="FZ1040" t="s">
        <v>19258</v>
      </c>
      <c r="GA1040" t="s">
        <v>36</v>
      </c>
      <c r="GB1040" t="s">
        <v>37</v>
      </c>
      <c r="GC1040">
        <v>3000000</v>
      </c>
      <c r="GD1040">
        <v>1960</v>
      </c>
      <c r="GE1040">
        <v>8.3000000000000007</v>
      </c>
      <c r="HC1040" t="s">
        <v>20936</v>
      </c>
      <c r="HD1040">
        <v>114</v>
      </c>
      <c r="HE1040">
        <v>1221261</v>
      </c>
      <c r="HF1040" t="s">
        <v>18935</v>
      </c>
      <c r="HG1040" t="s">
        <v>20938</v>
      </c>
      <c r="HH1040" t="s">
        <v>2776</v>
      </c>
      <c r="HI1040" t="s">
        <v>18940</v>
      </c>
      <c r="HJ1040">
        <v>1500000</v>
      </c>
      <c r="HK1040">
        <v>2000</v>
      </c>
      <c r="HL1040">
        <v>7.9</v>
      </c>
    </row>
    <row r="1041" spans="2:220" x14ac:dyDescent="0.2">
      <c r="B1041" t="s">
        <v>13562</v>
      </c>
      <c r="C1041">
        <v>117</v>
      </c>
      <c r="E1041" t="s">
        <v>13563</v>
      </c>
      <c r="F1041" t="s">
        <v>13564</v>
      </c>
      <c r="G1041" t="s">
        <v>1944</v>
      </c>
      <c r="H1041" t="s">
        <v>890</v>
      </c>
      <c r="I1041">
        <v>12000000</v>
      </c>
      <c r="J1041">
        <v>2010</v>
      </c>
      <c r="K1041">
        <v>6.9</v>
      </c>
      <c r="AT1041" t="s">
        <v>9708</v>
      </c>
      <c r="AU1041">
        <v>101</v>
      </c>
      <c r="AV1041">
        <v>13650738</v>
      </c>
      <c r="AW1041" t="s">
        <v>652</v>
      </c>
      <c r="AX1041" t="s">
        <v>11240</v>
      </c>
      <c r="AY1041" t="s">
        <v>36</v>
      </c>
      <c r="AZ1041" t="s">
        <v>37</v>
      </c>
      <c r="BA1041">
        <v>20000000</v>
      </c>
      <c r="BB1041">
        <v>2015</v>
      </c>
      <c r="BC1041">
        <v>6.6</v>
      </c>
      <c r="CA1041" t="s">
        <v>13452</v>
      </c>
      <c r="CB1041">
        <v>103</v>
      </c>
      <c r="CC1041">
        <v>17474107</v>
      </c>
      <c r="CD1041" t="s">
        <v>4906</v>
      </c>
      <c r="CE1041" t="s">
        <v>16550</v>
      </c>
      <c r="CF1041" t="s">
        <v>36</v>
      </c>
      <c r="CG1041" t="s">
        <v>37</v>
      </c>
      <c r="CH1041">
        <v>7000000</v>
      </c>
      <c r="CI1041">
        <v>2015</v>
      </c>
      <c r="CJ1041">
        <v>7.3</v>
      </c>
      <c r="FV1041" t="s">
        <v>19310</v>
      </c>
      <c r="FW1041">
        <v>126</v>
      </c>
      <c r="FY1041" t="s">
        <v>18528</v>
      </c>
      <c r="FZ1041" t="s">
        <v>19313</v>
      </c>
      <c r="GA1041" t="s">
        <v>36</v>
      </c>
      <c r="GB1041" t="s">
        <v>37</v>
      </c>
      <c r="GC1041">
        <v>3000000</v>
      </c>
      <c r="GD1041">
        <v>1948</v>
      </c>
      <c r="GE1041">
        <v>7.8</v>
      </c>
      <c r="HC1041" t="s">
        <v>2352</v>
      </c>
      <c r="HD1041">
        <v>137</v>
      </c>
      <c r="HE1041">
        <v>1206135</v>
      </c>
      <c r="HF1041" t="s">
        <v>59</v>
      </c>
      <c r="HG1041" t="s">
        <v>5554</v>
      </c>
      <c r="HH1041" t="s">
        <v>36</v>
      </c>
      <c r="HI1041" t="s">
        <v>5558</v>
      </c>
      <c r="HJ1041">
        <v>50000000</v>
      </c>
      <c r="HK1041">
        <v>2015</v>
      </c>
      <c r="HL1041">
        <v>6.4</v>
      </c>
    </row>
    <row r="1042" spans="2:220" x14ac:dyDescent="0.2">
      <c r="C1042">
        <v>41</v>
      </c>
      <c r="E1042" t="s">
        <v>13618</v>
      </c>
      <c r="F1042" t="s">
        <v>13619</v>
      </c>
      <c r="G1042" t="s">
        <v>13603</v>
      </c>
      <c r="H1042" t="s">
        <v>13604</v>
      </c>
      <c r="K1042">
        <v>7.4</v>
      </c>
      <c r="AT1042" t="s">
        <v>5074</v>
      </c>
      <c r="AU1042">
        <v>115</v>
      </c>
      <c r="AV1042">
        <v>13640000</v>
      </c>
      <c r="AW1042" t="s">
        <v>1230</v>
      </c>
      <c r="AX1042" t="s">
        <v>13474</v>
      </c>
      <c r="AY1042" t="s">
        <v>36</v>
      </c>
      <c r="AZ1042" t="s">
        <v>37</v>
      </c>
      <c r="BA1042">
        <v>14000000</v>
      </c>
      <c r="BB1042">
        <v>1994</v>
      </c>
      <c r="BC1042">
        <v>6.9</v>
      </c>
      <c r="CA1042" t="s">
        <v>9591</v>
      </c>
      <c r="CB1042">
        <v>106</v>
      </c>
      <c r="CC1042">
        <v>17382982</v>
      </c>
      <c r="CD1042" t="s">
        <v>2813</v>
      </c>
      <c r="CE1042" t="s">
        <v>17675</v>
      </c>
      <c r="CF1042" t="s">
        <v>2776</v>
      </c>
      <c r="CG1042" t="s">
        <v>37</v>
      </c>
      <c r="CH1042">
        <v>5000000</v>
      </c>
      <c r="CI1042">
        <v>2014</v>
      </c>
      <c r="CJ1042">
        <v>5.2</v>
      </c>
      <c r="FV1042" t="s">
        <v>4943</v>
      </c>
      <c r="FW1042">
        <v>94</v>
      </c>
      <c r="FY1042" t="s">
        <v>1044</v>
      </c>
      <c r="FZ1042" t="s">
        <v>19393</v>
      </c>
      <c r="GA1042" t="s">
        <v>36</v>
      </c>
      <c r="GB1042" t="s">
        <v>37</v>
      </c>
      <c r="GC1042">
        <v>3000000</v>
      </c>
      <c r="GD1042">
        <v>1978</v>
      </c>
      <c r="GE1042">
        <v>8</v>
      </c>
      <c r="HC1042" t="s">
        <v>4963</v>
      </c>
      <c r="HD1042">
        <v>84</v>
      </c>
      <c r="HE1042">
        <v>1197786</v>
      </c>
      <c r="HF1042" t="s">
        <v>5896</v>
      </c>
      <c r="HG1042" t="s">
        <v>13214</v>
      </c>
      <c r="HH1042" t="s">
        <v>1462</v>
      </c>
      <c r="HI1042" t="s">
        <v>1463</v>
      </c>
      <c r="HJ1042">
        <v>12000000</v>
      </c>
      <c r="HK1042">
        <v>2004</v>
      </c>
      <c r="HL1042">
        <v>7.2</v>
      </c>
    </row>
    <row r="1043" spans="2:220" x14ac:dyDescent="0.2">
      <c r="B1043" t="s">
        <v>8664</v>
      </c>
      <c r="C1043">
        <v>88</v>
      </c>
      <c r="E1043" t="s">
        <v>996</v>
      </c>
      <c r="F1043" t="s">
        <v>13798</v>
      </c>
      <c r="G1043" t="s">
        <v>12470</v>
      </c>
      <c r="H1043" t="s">
        <v>12471</v>
      </c>
      <c r="K1043">
        <v>8.1</v>
      </c>
      <c r="AT1043" t="s">
        <v>1215</v>
      </c>
      <c r="AU1043">
        <v>106</v>
      </c>
      <c r="AV1043">
        <v>13622333</v>
      </c>
      <c r="AW1043" t="s">
        <v>12421</v>
      </c>
      <c r="AX1043" t="s">
        <v>17716</v>
      </c>
      <c r="AY1043" t="s">
        <v>2776</v>
      </c>
      <c r="AZ1043" t="s">
        <v>2911</v>
      </c>
      <c r="BA1043">
        <v>2000000</v>
      </c>
      <c r="BB1043">
        <v>2001</v>
      </c>
      <c r="BC1043">
        <v>7.7</v>
      </c>
      <c r="CA1043" t="s">
        <v>6798</v>
      </c>
      <c r="CB1043">
        <v>112</v>
      </c>
      <c r="CC1043">
        <v>17378977</v>
      </c>
      <c r="CD1043" t="s">
        <v>8429</v>
      </c>
      <c r="CE1043" t="s">
        <v>14969</v>
      </c>
      <c r="CF1043" t="s">
        <v>36</v>
      </c>
      <c r="CG1043" t="s">
        <v>37</v>
      </c>
      <c r="CI1043">
        <v>2005</v>
      </c>
      <c r="CJ1043">
        <v>6</v>
      </c>
      <c r="FV1043" t="s">
        <v>19606</v>
      </c>
      <c r="FW1043">
        <v>95</v>
      </c>
      <c r="FY1043" t="s">
        <v>232</v>
      </c>
      <c r="FZ1043" t="s">
        <v>19608</v>
      </c>
      <c r="GA1043" t="s">
        <v>36</v>
      </c>
      <c r="GB1043" t="s">
        <v>37</v>
      </c>
      <c r="GD1043">
        <v>2010</v>
      </c>
      <c r="GE1043">
        <v>5.9</v>
      </c>
      <c r="HC1043" t="s">
        <v>12700</v>
      </c>
      <c r="HD1043">
        <v>100</v>
      </c>
      <c r="HE1043">
        <v>1196752</v>
      </c>
      <c r="HF1043" t="s">
        <v>17487</v>
      </c>
      <c r="HG1043" t="s">
        <v>17488</v>
      </c>
      <c r="HH1043" t="s">
        <v>17492</v>
      </c>
      <c r="HI1043" t="s">
        <v>12614</v>
      </c>
      <c r="HJ1043">
        <v>30300000</v>
      </c>
      <c r="HK1043">
        <v>2011</v>
      </c>
      <c r="HL1043">
        <v>7.6</v>
      </c>
    </row>
    <row r="1044" spans="2:220" x14ac:dyDescent="0.2">
      <c r="C1044">
        <v>55</v>
      </c>
      <c r="E1044" t="s">
        <v>1113</v>
      </c>
      <c r="F1044" t="s">
        <v>14161</v>
      </c>
      <c r="G1044" t="s">
        <v>36</v>
      </c>
      <c r="H1044" t="s">
        <v>37</v>
      </c>
      <c r="K1044">
        <v>8.6</v>
      </c>
      <c r="AT1044" t="s">
        <v>3492</v>
      </c>
      <c r="AU1044">
        <v>95</v>
      </c>
      <c r="AV1044">
        <v>13596911</v>
      </c>
      <c r="AW1044" t="s">
        <v>848</v>
      </c>
      <c r="AX1044" t="s">
        <v>3495</v>
      </c>
      <c r="AY1044" t="s">
        <v>36</v>
      </c>
      <c r="AZ1044" t="s">
        <v>37</v>
      </c>
      <c r="BA1044">
        <v>70000000</v>
      </c>
      <c r="BB1044">
        <v>2001</v>
      </c>
      <c r="BC1044">
        <v>6.2</v>
      </c>
      <c r="CA1044" t="s">
        <v>739</v>
      </c>
      <c r="CB1044">
        <v>118</v>
      </c>
      <c r="CC1044">
        <v>17305211</v>
      </c>
      <c r="CD1044" t="s">
        <v>80</v>
      </c>
      <c r="CE1044" t="s">
        <v>7025</v>
      </c>
      <c r="CF1044" t="s">
        <v>36</v>
      </c>
      <c r="CG1044" t="s">
        <v>37</v>
      </c>
      <c r="CH1044">
        <v>38000000</v>
      </c>
      <c r="CI1044">
        <v>1996</v>
      </c>
      <c r="CJ1044">
        <v>6.1</v>
      </c>
      <c r="FV1044" t="s">
        <v>19646</v>
      </c>
      <c r="FW1044">
        <v>90</v>
      </c>
      <c r="FY1044" t="s">
        <v>19648</v>
      </c>
      <c r="FZ1044" t="s">
        <v>19649</v>
      </c>
      <c r="GA1044" t="s">
        <v>36</v>
      </c>
      <c r="GB1044" t="s">
        <v>368</v>
      </c>
      <c r="GD1044">
        <v>2010</v>
      </c>
      <c r="GE1044">
        <v>6.1</v>
      </c>
      <c r="HC1044" t="s">
        <v>8512</v>
      </c>
      <c r="HD1044">
        <v>107</v>
      </c>
      <c r="HE1044">
        <v>1190018</v>
      </c>
      <c r="HF1044" t="s">
        <v>57</v>
      </c>
      <c r="HG1044" t="s">
        <v>11418</v>
      </c>
      <c r="HH1044" t="s">
        <v>36</v>
      </c>
      <c r="HI1044" t="s">
        <v>37</v>
      </c>
      <c r="HJ1044">
        <v>20000000</v>
      </c>
      <c r="HK1044">
        <v>2002</v>
      </c>
      <c r="HL1044">
        <v>7.5</v>
      </c>
    </row>
    <row r="1045" spans="2:220" x14ac:dyDescent="0.2">
      <c r="B1045" t="s">
        <v>14412</v>
      </c>
      <c r="C1045">
        <v>89</v>
      </c>
      <c r="E1045" t="s">
        <v>1949</v>
      </c>
      <c r="F1045" t="s">
        <v>14413</v>
      </c>
      <c r="G1045" t="s">
        <v>1944</v>
      </c>
      <c r="H1045" t="s">
        <v>890</v>
      </c>
      <c r="J1045">
        <v>2011</v>
      </c>
      <c r="K1045">
        <v>3.2</v>
      </c>
      <c r="AT1045" t="s">
        <v>6100</v>
      </c>
      <c r="AU1045">
        <v>84</v>
      </c>
      <c r="AV1045">
        <v>13592872</v>
      </c>
      <c r="AW1045" t="s">
        <v>1247</v>
      </c>
      <c r="AX1045" t="s">
        <v>14593</v>
      </c>
      <c r="AY1045" t="s">
        <v>36</v>
      </c>
      <c r="AZ1045" t="s">
        <v>37</v>
      </c>
      <c r="BA1045">
        <v>11000000</v>
      </c>
      <c r="BB1045">
        <v>2000</v>
      </c>
      <c r="BC1045">
        <v>5.0999999999999996</v>
      </c>
      <c r="CA1045" t="s">
        <v>10839</v>
      </c>
      <c r="CB1045">
        <v>122</v>
      </c>
      <c r="CC1045">
        <v>17237244</v>
      </c>
      <c r="CD1045" t="s">
        <v>695</v>
      </c>
      <c r="CE1045" t="s">
        <v>12983</v>
      </c>
      <c r="CF1045" t="s">
        <v>36</v>
      </c>
      <c r="CG1045" t="s">
        <v>55</v>
      </c>
      <c r="CH1045">
        <v>15000000</v>
      </c>
      <c r="CI1045">
        <v>2014</v>
      </c>
      <c r="CJ1045">
        <v>6.8</v>
      </c>
      <c r="FV1045" t="s">
        <v>19690</v>
      </c>
      <c r="FW1045">
        <v>144</v>
      </c>
      <c r="FY1045" t="s">
        <v>18387</v>
      </c>
      <c r="FZ1045" t="s">
        <v>19692</v>
      </c>
      <c r="GA1045" t="s">
        <v>5609</v>
      </c>
      <c r="GB1045" t="s">
        <v>5610</v>
      </c>
      <c r="GC1045">
        <v>120000000</v>
      </c>
      <c r="GD1045">
        <v>2006</v>
      </c>
      <c r="GE1045">
        <v>8.1999999999999993</v>
      </c>
      <c r="HC1045" t="s">
        <v>7346</v>
      </c>
      <c r="HD1045">
        <v>107</v>
      </c>
      <c r="HE1045">
        <v>1183354</v>
      </c>
      <c r="HF1045" t="s">
        <v>7851</v>
      </c>
      <c r="HG1045" t="s">
        <v>11473</v>
      </c>
      <c r="HH1045" t="s">
        <v>36</v>
      </c>
      <c r="HI1045" t="s">
        <v>37</v>
      </c>
      <c r="HJ1045">
        <v>20000000</v>
      </c>
      <c r="HK1045">
        <v>2010</v>
      </c>
      <c r="HL1045">
        <v>5.0999999999999996</v>
      </c>
    </row>
    <row r="1046" spans="2:220" x14ac:dyDescent="0.2">
      <c r="B1046" t="s">
        <v>14417</v>
      </c>
      <c r="C1046">
        <v>138</v>
      </c>
      <c r="E1046" t="s">
        <v>12053</v>
      </c>
      <c r="F1046" t="s">
        <v>14419</v>
      </c>
      <c r="G1046" t="s">
        <v>674</v>
      </c>
      <c r="H1046" t="s">
        <v>675</v>
      </c>
      <c r="I1046">
        <v>12000000</v>
      </c>
      <c r="J1046">
        <v>2010</v>
      </c>
      <c r="K1046">
        <v>6.1</v>
      </c>
      <c r="AT1046" t="s">
        <v>12604</v>
      </c>
      <c r="AU1046">
        <v>91</v>
      </c>
      <c r="AV1046">
        <v>13571817</v>
      </c>
      <c r="AW1046" t="s">
        <v>632</v>
      </c>
      <c r="AX1046" t="s">
        <v>12605</v>
      </c>
      <c r="AY1046" t="s">
        <v>36</v>
      </c>
      <c r="AZ1046" t="s">
        <v>37</v>
      </c>
      <c r="BA1046">
        <v>15600000</v>
      </c>
      <c r="BB1046">
        <v>2002</v>
      </c>
      <c r="BC1046">
        <v>4.5</v>
      </c>
      <c r="CA1046" t="s">
        <v>11879</v>
      </c>
      <c r="CB1046">
        <v>115</v>
      </c>
      <c r="CC1046">
        <v>17174870</v>
      </c>
      <c r="CD1046" t="s">
        <v>8776</v>
      </c>
      <c r="CE1046" t="s">
        <v>11881</v>
      </c>
      <c r="CF1046" t="s">
        <v>36</v>
      </c>
      <c r="CG1046" t="s">
        <v>37</v>
      </c>
      <c r="CH1046">
        <v>18000000</v>
      </c>
      <c r="CI1046">
        <v>2000</v>
      </c>
      <c r="CJ1046">
        <v>6.7</v>
      </c>
      <c r="FV1046" t="s">
        <v>19707</v>
      </c>
      <c r="FW1046">
        <v>141</v>
      </c>
      <c r="FY1046" t="s">
        <v>19710</v>
      </c>
      <c r="FZ1046" t="s">
        <v>19711</v>
      </c>
      <c r="GA1046" t="s">
        <v>19714</v>
      </c>
      <c r="GB1046" t="s">
        <v>266</v>
      </c>
      <c r="GC1046">
        <v>3000000</v>
      </c>
      <c r="GD1046">
        <v>2015</v>
      </c>
      <c r="GE1046">
        <v>6.6</v>
      </c>
      <c r="HC1046" t="s">
        <v>12626</v>
      </c>
      <c r="HD1046">
        <v>93</v>
      </c>
      <c r="HE1046">
        <v>1181197</v>
      </c>
      <c r="HF1046" t="s">
        <v>1538</v>
      </c>
      <c r="HG1046" t="s">
        <v>12627</v>
      </c>
      <c r="HH1046" t="s">
        <v>36</v>
      </c>
      <c r="HI1046" t="s">
        <v>37</v>
      </c>
      <c r="HJ1046">
        <v>15500000</v>
      </c>
      <c r="HK1046">
        <v>2005</v>
      </c>
      <c r="HL1046">
        <v>5.9</v>
      </c>
    </row>
    <row r="1047" spans="2:220" x14ac:dyDescent="0.2">
      <c r="B1047" t="s">
        <v>10462</v>
      </c>
      <c r="C1047">
        <v>92</v>
      </c>
      <c r="E1047" t="s">
        <v>14521</v>
      </c>
      <c r="F1047" t="s">
        <v>14522</v>
      </c>
      <c r="G1047" t="s">
        <v>36</v>
      </c>
      <c r="H1047" t="s">
        <v>266</v>
      </c>
      <c r="I1047">
        <v>12000000</v>
      </c>
      <c r="J1047">
        <v>2014</v>
      </c>
      <c r="K1047">
        <v>4.3</v>
      </c>
      <c r="AT1047" t="s">
        <v>14602</v>
      </c>
      <c r="AU1047">
        <v>95</v>
      </c>
      <c r="AV1047">
        <v>13558739</v>
      </c>
      <c r="AW1047" t="s">
        <v>7578</v>
      </c>
      <c r="AX1047" t="s">
        <v>14603</v>
      </c>
      <c r="AY1047" t="s">
        <v>36</v>
      </c>
      <c r="AZ1047" t="s">
        <v>37</v>
      </c>
      <c r="BA1047">
        <v>11000000</v>
      </c>
      <c r="BB1047">
        <v>2001</v>
      </c>
      <c r="BC1047">
        <v>5.3</v>
      </c>
      <c r="CA1047" t="s">
        <v>8526</v>
      </c>
      <c r="CB1047">
        <v>105</v>
      </c>
      <c r="CC1047">
        <v>17100000</v>
      </c>
      <c r="CD1047" t="s">
        <v>491</v>
      </c>
      <c r="CE1047" t="s">
        <v>8529</v>
      </c>
      <c r="CF1047" t="s">
        <v>36</v>
      </c>
      <c r="CG1047" t="s">
        <v>37</v>
      </c>
      <c r="CH1047">
        <v>25000000</v>
      </c>
      <c r="CI1047">
        <v>1996</v>
      </c>
      <c r="CJ1047">
        <v>5.3</v>
      </c>
      <c r="FV1047" t="s">
        <v>19128</v>
      </c>
      <c r="FW1047">
        <v>109</v>
      </c>
      <c r="FY1047" t="s">
        <v>10886</v>
      </c>
      <c r="FZ1047" t="s">
        <v>19723</v>
      </c>
      <c r="GA1047" t="s">
        <v>36</v>
      </c>
      <c r="GB1047" t="s">
        <v>37</v>
      </c>
      <c r="GC1047">
        <v>2686585</v>
      </c>
      <c r="GD1047">
        <v>1963</v>
      </c>
      <c r="GE1047">
        <v>6.9</v>
      </c>
      <c r="HC1047" t="s">
        <v>12820</v>
      </c>
      <c r="HD1047">
        <v>101</v>
      </c>
      <c r="HE1047">
        <v>1163508</v>
      </c>
      <c r="HF1047" t="s">
        <v>14064</v>
      </c>
      <c r="HG1047" t="s">
        <v>21039</v>
      </c>
      <c r="HH1047" t="s">
        <v>36</v>
      </c>
      <c r="HI1047" t="s">
        <v>37</v>
      </c>
      <c r="HJ1047">
        <v>2500000</v>
      </c>
      <c r="HK1047">
        <v>2012</v>
      </c>
      <c r="HL1047">
        <v>5.0999999999999996</v>
      </c>
    </row>
    <row r="1048" spans="2:220" x14ac:dyDescent="0.2">
      <c r="B1048" t="s">
        <v>14816</v>
      </c>
      <c r="C1048">
        <v>178</v>
      </c>
      <c r="E1048" t="s">
        <v>6110</v>
      </c>
      <c r="F1048" t="s">
        <v>14818</v>
      </c>
      <c r="G1048" t="s">
        <v>36</v>
      </c>
      <c r="H1048" t="s">
        <v>37</v>
      </c>
      <c r="I1048">
        <v>10000000</v>
      </c>
      <c r="J1048">
        <v>1962</v>
      </c>
      <c r="K1048">
        <v>7.8</v>
      </c>
      <c r="AT1048" t="s">
        <v>10451</v>
      </c>
      <c r="AU1048">
        <v>95</v>
      </c>
      <c r="AV1048">
        <v>13555988</v>
      </c>
      <c r="AW1048" t="s">
        <v>2291</v>
      </c>
      <c r="AX1048" t="s">
        <v>10452</v>
      </c>
      <c r="AY1048" t="s">
        <v>36</v>
      </c>
      <c r="AZ1048" t="s">
        <v>765</v>
      </c>
      <c r="BA1048">
        <v>22000000</v>
      </c>
      <c r="BB1048">
        <v>2000</v>
      </c>
      <c r="BC1048">
        <v>5.7</v>
      </c>
      <c r="CA1048" t="s">
        <v>5380</v>
      </c>
      <c r="CB1048">
        <v>93</v>
      </c>
      <c r="CC1048">
        <v>17096053</v>
      </c>
      <c r="CD1048" t="s">
        <v>545</v>
      </c>
      <c r="CE1048" t="s">
        <v>14972</v>
      </c>
      <c r="CF1048" t="s">
        <v>36</v>
      </c>
      <c r="CG1048" t="s">
        <v>37</v>
      </c>
      <c r="CH1048">
        <v>9000000</v>
      </c>
      <c r="CI1048">
        <v>1998</v>
      </c>
      <c r="CJ1048">
        <v>7.7</v>
      </c>
      <c r="FV1048" t="s">
        <v>18789</v>
      </c>
      <c r="FW1048">
        <v>122</v>
      </c>
      <c r="FY1048" t="s">
        <v>15538</v>
      </c>
      <c r="FZ1048" t="s">
        <v>19735</v>
      </c>
      <c r="GA1048" t="s">
        <v>36</v>
      </c>
      <c r="GB1048" t="s">
        <v>37</v>
      </c>
      <c r="GC1048">
        <v>2627000</v>
      </c>
      <c r="GD1048">
        <v>1943</v>
      </c>
      <c r="GE1048">
        <v>7</v>
      </c>
      <c r="HC1048" t="s">
        <v>13179</v>
      </c>
      <c r="HD1048">
        <v>94</v>
      </c>
      <c r="HE1048">
        <v>1082044</v>
      </c>
      <c r="HF1048" t="s">
        <v>57</v>
      </c>
      <c r="HG1048" t="s">
        <v>17902</v>
      </c>
      <c r="HH1048" t="s">
        <v>36</v>
      </c>
      <c r="HI1048" t="s">
        <v>3569</v>
      </c>
      <c r="HJ1048">
        <v>5000000</v>
      </c>
      <c r="HK1048">
        <v>2004</v>
      </c>
      <c r="HL1048">
        <v>7.7</v>
      </c>
    </row>
    <row r="1049" spans="2:220" x14ac:dyDescent="0.2">
      <c r="B1049" t="s">
        <v>12974</v>
      </c>
      <c r="C1049">
        <v>75</v>
      </c>
      <c r="E1049" t="s">
        <v>5081</v>
      </c>
      <c r="F1049" t="s">
        <v>14864</v>
      </c>
      <c r="G1049" t="s">
        <v>36</v>
      </c>
      <c r="H1049" t="s">
        <v>37</v>
      </c>
      <c r="I1049">
        <v>10000000</v>
      </c>
      <c r="J1049">
        <v>1985</v>
      </c>
      <c r="K1049">
        <v>6.7</v>
      </c>
      <c r="AT1049" t="s">
        <v>2451</v>
      </c>
      <c r="AU1049">
        <v>99</v>
      </c>
      <c r="AV1049">
        <v>13464388</v>
      </c>
      <c r="AW1049" t="s">
        <v>17720</v>
      </c>
      <c r="AX1049" t="s">
        <v>17721</v>
      </c>
      <c r="AY1049" t="s">
        <v>36</v>
      </c>
      <c r="AZ1049" t="s">
        <v>55</v>
      </c>
      <c r="BA1049">
        <v>4000000</v>
      </c>
      <c r="BB1049">
        <v>2004</v>
      </c>
      <c r="BC1049">
        <v>8</v>
      </c>
      <c r="CA1049" t="s">
        <v>8551</v>
      </c>
      <c r="CB1049">
        <v>104</v>
      </c>
      <c r="CC1049">
        <v>16999046</v>
      </c>
      <c r="CD1049" t="s">
        <v>8553</v>
      </c>
      <c r="CE1049" t="s">
        <v>8554</v>
      </c>
      <c r="CF1049" t="s">
        <v>36</v>
      </c>
      <c r="CG1049" t="s">
        <v>266</v>
      </c>
      <c r="CH1049">
        <v>26000000</v>
      </c>
      <c r="CI1049">
        <v>2009</v>
      </c>
      <c r="CJ1049">
        <v>5.8</v>
      </c>
      <c r="FV1049" t="s">
        <v>19786</v>
      </c>
      <c r="FW1049">
        <v>103</v>
      </c>
      <c r="FY1049" t="s">
        <v>16866</v>
      </c>
      <c r="FZ1049" t="s">
        <v>19787</v>
      </c>
      <c r="GA1049" t="s">
        <v>36</v>
      </c>
      <c r="GB1049" t="s">
        <v>37</v>
      </c>
      <c r="GC1049">
        <v>2540800</v>
      </c>
      <c r="GD1049">
        <v>1952</v>
      </c>
      <c r="GE1049">
        <v>8.3000000000000007</v>
      </c>
      <c r="HC1049" t="s">
        <v>9331</v>
      </c>
      <c r="HD1049">
        <v>101</v>
      </c>
      <c r="HE1049">
        <v>1075288</v>
      </c>
      <c r="HF1049" t="s">
        <v>2805</v>
      </c>
      <c r="HG1049" t="s">
        <v>9332</v>
      </c>
      <c r="HH1049" t="s">
        <v>36</v>
      </c>
      <c r="HI1049" t="s">
        <v>37</v>
      </c>
      <c r="HJ1049">
        <v>22000000</v>
      </c>
      <c r="HK1049">
        <v>1996</v>
      </c>
      <c r="HL1049">
        <v>6.1</v>
      </c>
    </row>
    <row r="1050" spans="2:220" x14ac:dyDescent="0.2">
      <c r="B1050" t="s">
        <v>14963</v>
      </c>
      <c r="C1050">
        <v>107</v>
      </c>
      <c r="E1050" t="s">
        <v>9448</v>
      </c>
      <c r="F1050" t="s">
        <v>14965</v>
      </c>
      <c r="G1050" t="s">
        <v>36</v>
      </c>
      <c r="H1050" t="s">
        <v>37</v>
      </c>
      <c r="I1050">
        <v>10000000</v>
      </c>
      <c r="J1050">
        <v>1985</v>
      </c>
      <c r="K1050">
        <v>5.3</v>
      </c>
      <c r="AT1050" t="s">
        <v>6773</v>
      </c>
      <c r="AU1050">
        <v>103</v>
      </c>
      <c r="AV1050">
        <v>13395939</v>
      </c>
      <c r="AW1050" t="s">
        <v>5967</v>
      </c>
      <c r="AX1050" t="s">
        <v>6774</v>
      </c>
      <c r="AY1050" t="s">
        <v>36</v>
      </c>
      <c r="AZ1050" t="s">
        <v>55</v>
      </c>
      <c r="BA1050">
        <v>60000000</v>
      </c>
      <c r="BB1050">
        <v>2004</v>
      </c>
      <c r="BC1050">
        <v>6.2</v>
      </c>
      <c r="CA1050" t="s">
        <v>4435</v>
      </c>
      <c r="CB1050">
        <v>105</v>
      </c>
      <c r="CC1050">
        <v>16991902</v>
      </c>
      <c r="CD1050" t="s">
        <v>7030</v>
      </c>
      <c r="CE1050" t="s">
        <v>7031</v>
      </c>
      <c r="CF1050" t="s">
        <v>36</v>
      </c>
      <c r="CG1050" t="s">
        <v>37</v>
      </c>
      <c r="CH1050">
        <v>57000000</v>
      </c>
      <c r="CI1050">
        <v>2001</v>
      </c>
      <c r="CJ1050">
        <v>6.2</v>
      </c>
      <c r="FV1050" t="s">
        <v>19935</v>
      </c>
      <c r="FW1050">
        <v>89</v>
      </c>
      <c r="FY1050" t="s">
        <v>4553</v>
      </c>
      <c r="FZ1050" t="s">
        <v>19936</v>
      </c>
      <c r="GA1050" t="s">
        <v>36</v>
      </c>
      <c r="GB1050" t="s">
        <v>37</v>
      </c>
      <c r="GC1050">
        <v>2500000</v>
      </c>
      <c r="GD1050">
        <v>2010</v>
      </c>
      <c r="GE1050">
        <v>5.8</v>
      </c>
      <c r="HC1050" t="s">
        <v>17430</v>
      </c>
      <c r="HD1050">
        <v>104</v>
      </c>
      <c r="HE1050">
        <v>1056102</v>
      </c>
      <c r="HF1050" t="s">
        <v>3213</v>
      </c>
      <c r="HG1050" t="s">
        <v>17431</v>
      </c>
      <c r="HH1050" t="s">
        <v>36</v>
      </c>
      <c r="HI1050" t="s">
        <v>37</v>
      </c>
      <c r="HJ1050">
        <v>5000000</v>
      </c>
      <c r="HK1050">
        <v>2003</v>
      </c>
      <c r="HL1050">
        <v>6.6</v>
      </c>
    </row>
    <row r="1051" spans="2:220" x14ac:dyDescent="0.2">
      <c r="B1051" t="s">
        <v>15256</v>
      </c>
      <c r="C1051">
        <v>168</v>
      </c>
      <c r="E1051" t="s">
        <v>15258</v>
      </c>
      <c r="F1051" t="s">
        <v>15259</v>
      </c>
      <c r="G1051" t="s">
        <v>5609</v>
      </c>
      <c r="H1051" t="s">
        <v>5610</v>
      </c>
      <c r="I1051">
        <v>10000000</v>
      </c>
      <c r="J1051">
        <v>2006</v>
      </c>
      <c r="K1051">
        <v>6.3</v>
      </c>
      <c r="AT1051" t="s">
        <v>4001</v>
      </c>
      <c r="AU1051">
        <v>98</v>
      </c>
      <c r="AV1051">
        <v>13383737</v>
      </c>
      <c r="AW1051" t="s">
        <v>391</v>
      </c>
      <c r="AX1051" t="s">
        <v>11178</v>
      </c>
      <c r="AY1051" t="s">
        <v>36</v>
      </c>
      <c r="AZ1051" t="s">
        <v>37</v>
      </c>
      <c r="BA1051">
        <v>20000000</v>
      </c>
      <c r="BB1051">
        <v>1994</v>
      </c>
      <c r="BC1051">
        <v>7.5</v>
      </c>
      <c r="CA1051" t="s">
        <v>185</v>
      </c>
      <c r="CB1051">
        <v>138</v>
      </c>
      <c r="CC1051">
        <v>16969390</v>
      </c>
      <c r="CD1051" t="s">
        <v>456</v>
      </c>
      <c r="CE1051" t="s">
        <v>10047</v>
      </c>
      <c r="CF1051" t="s">
        <v>36</v>
      </c>
      <c r="CG1051" t="s">
        <v>37</v>
      </c>
      <c r="CH1051">
        <v>25000000</v>
      </c>
      <c r="CI1051">
        <v>2013</v>
      </c>
      <c r="CJ1051">
        <v>5.3</v>
      </c>
      <c r="FV1051" t="s">
        <v>18810</v>
      </c>
      <c r="FW1051">
        <v>108</v>
      </c>
      <c r="FY1051" t="s">
        <v>2741</v>
      </c>
      <c r="FZ1051" t="s">
        <v>19987</v>
      </c>
      <c r="GA1051" t="s">
        <v>36</v>
      </c>
      <c r="GB1051" t="s">
        <v>37</v>
      </c>
      <c r="GC1051">
        <v>2295429</v>
      </c>
      <c r="GD1051">
        <v>1951</v>
      </c>
      <c r="GE1051">
        <v>7</v>
      </c>
      <c r="HC1051" t="s">
        <v>12083</v>
      </c>
      <c r="HD1051">
        <v>95</v>
      </c>
      <c r="HE1051">
        <v>1028658</v>
      </c>
      <c r="HF1051" t="s">
        <v>313</v>
      </c>
      <c r="HG1051" t="s">
        <v>20611</v>
      </c>
      <c r="HH1051" t="s">
        <v>36</v>
      </c>
      <c r="HI1051" t="s">
        <v>3569</v>
      </c>
      <c r="HJ1051">
        <v>3000000</v>
      </c>
      <c r="HK1051">
        <v>2010</v>
      </c>
      <c r="HL1051">
        <v>7</v>
      </c>
    </row>
    <row r="1052" spans="2:220" x14ac:dyDescent="0.2">
      <c r="B1052" t="s">
        <v>4672</v>
      </c>
      <c r="C1052">
        <v>90</v>
      </c>
      <c r="E1052" t="s">
        <v>388</v>
      </c>
      <c r="F1052" t="s">
        <v>15472</v>
      </c>
      <c r="G1052" t="s">
        <v>36</v>
      </c>
      <c r="H1052" t="s">
        <v>37</v>
      </c>
      <c r="I1052">
        <v>10000000</v>
      </c>
      <c r="J1052">
        <v>2009</v>
      </c>
      <c r="K1052">
        <v>3.8</v>
      </c>
      <c r="AT1052" t="s">
        <v>16099</v>
      </c>
      <c r="AU1052">
        <v>88</v>
      </c>
      <c r="AV1052">
        <v>13367101</v>
      </c>
      <c r="AW1052" t="s">
        <v>13731</v>
      </c>
      <c r="AX1052" t="s">
        <v>16883</v>
      </c>
      <c r="AY1052" t="s">
        <v>36</v>
      </c>
      <c r="AZ1052" t="s">
        <v>37</v>
      </c>
      <c r="BA1052">
        <v>6500000</v>
      </c>
      <c r="BB1052">
        <v>2006</v>
      </c>
      <c r="BC1052">
        <v>5.9</v>
      </c>
      <c r="CA1052" t="s">
        <v>15653</v>
      </c>
      <c r="CB1052">
        <v>120</v>
      </c>
      <c r="CC1052">
        <v>16938179</v>
      </c>
      <c r="CD1052" t="s">
        <v>335</v>
      </c>
      <c r="CE1052" t="s">
        <v>15654</v>
      </c>
      <c r="CF1052" t="s">
        <v>36</v>
      </c>
      <c r="CG1052" t="s">
        <v>37</v>
      </c>
      <c r="CH1052">
        <v>8000000</v>
      </c>
      <c r="CI1052">
        <v>2000</v>
      </c>
      <c r="CJ1052">
        <v>7</v>
      </c>
      <c r="FV1052" t="s">
        <v>20050</v>
      </c>
      <c r="FW1052">
        <v>90</v>
      </c>
      <c r="FY1052" t="s">
        <v>20052</v>
      </c>
      <c r="FZ1052" t="s">
        <v>20053</v>
      </c>
      <c r="GA1052" t="s">
        <v>36</v>
      </c>
      <c r="GB1052" t="s">
        <v>55</v>
      </c>
      <c r="GC1052">
        <v>1200000</v>
      </c>
      <c r="GD1052">
        <v>2005</v>
      </c>
      <c r="GE1052">
        <v>5.8</v>
      </c>
      <c r="HC1052" t="s">
        <v>17187</v>
      </c>
      <c r="HD1052">
        <v>84</v>
      </c>
      <c r="HE1052">
        <v>1028337</v>
      </c>
      <c r="HF1052" t="s">
        <v>4133</v>
      </c>
      <c r="HG1052" t="s">
        <v>17188</v>
      </c>
      <c r="HH1052" t="s">
        <v>36</v>
      </c>
      <c r="HI1052" t="s">
        <v>37</v>
      </c>
      <c r="HK1052">
        <v>2001</v>
      </c>
      <c r="HL1052">
        <v>6.4</v>
      </c>
    </row>
    <row r="1053" spans="2:220" x14ac:dyDescent="0.2">
      <c r="B1053" t="s">
        <v>15492</v>
      </c>
      <c r="C1053">
        <v>89</v>
      </c>
      <c r="E1053" t="s">
        <v>2997</v>
      </c>
      <c r="F1053" t="s">
        <v>15494</v>
      </c>
      <c r="G1053" t="s">
        <v>36</v>
      </c>
      <c r="H1053" t="s">
        <v>266</v>
      </c>
      <c r="I1053">
        <v>10000000</v>
      </c>
      <c r="J1053">
        <v>2010</v>
      </c>
      <c r="K1053">
        <v>6.5</v>
      </c>
      <c r="AT1053" t="s">
        <v>17056</v>
      </c>
      <c r="AU1053">
        <v>89</v>
      </c>
      <c r="AV1053">
        <v>13235267</v>
      </c>
      <c r="AW1053" t="s">
        <v>5541</v>
      </c>
      <c r="AX1053" t="s">
        <v>17057</v>
      </c>
      <c r="AY1053" t="s">
        <v>36</v>
      </c>
      <c r="AZ1053" t="s">
        <v>37</v>
      </c>
      <c r="BA1053">
        <v>6000000</v>
      </c>
      <c r="BB1053">
        <v>2007</v>
      </c>
      <c r="BC1053">
        <v>2.9</v>
      </c>
      <c r="CA1053" t="s">
        <v>4132</v>
      </c>
      <c r="CB1053">
        <v>108</v>
      </c>
      <c r="CC1053">
        <v>16930884</v>
      </c>
      <c r="CD1053" t="s">
        <v>2380</v>
      </c>
      <c r="CE1053" t="s">
        <v>8541</v>
      </c>
      <c r="CF1053" t="s">
        <v>36</v>
      </c>
      <c r="CG1053" t="s">
        <v>37</v>
      </c>
      <c r="CH1053">
        <v>30000000</v>
      </c>
      <c r="CI1053">
        <v>2007</v>
      </c>
      <c r="CJ1053">
        <v>5.9</v>
      </c>
      <c r="FV1053" t="s">
        <v>20057</v>
      </c>
      <c r="FW1053">
        <v>97</v>
      </c>
      <c r="FY1053" t="s">
        <v>7836</v>
      </c>
      <c r="FZ1053" t="s">
        <v>20058</v>
      </c>
      <c r="GA1053" t="s">
        <v>36</v>
      </c>
      <c r="GB1053" t="s">
        <v>37</v>
      </c>
      <c r="GC1053">
        <v>2400000</v>
      </c>
      <c r="GD1053">
        <v>2014</v>
      </c>
      <c r="GE1053">
        <v>5.3</v>
      </c>
      <c r="HC1053" t="s">
        <v>12453</v>
      </c>
      <c r="HD1053">
        <v>88</v>
      </c>
      <c r="HE1053">
        <v>1024175</v>
      </c>
      <c r="HF1053" t="s">
        <v>13876</v>
      </c>
      <c r="HG1053" t="s">
        <v>13877</v>
      </c>
      <c r="HH1053" t="s">
        <v>36</v>
      </c>
      <c r="HI1053" t="s">
        <v>55</v>
      </c>
      <c r="HJ1053">
        <v>13000000</v>
      </c>
      <c r="HK1053">
        <v>2011</v>
      </c>
      <c r="HL1053">
        <v>6.6</v>
      </c>
    </row>
    <row r="1054" spans="2:220" x14ac:dyDescent="0.2">
      <c r="B1054" t="s">
        <v>15509</v>
      </c>
      <c r="C1054">
        <v>94</v>
      </c>
      <c r="E1054" t="s">
        <v>1432</v>
      </c>
      <c r="F1054" t="s">
        <v>15510</v>
      </c>
      <c r="G1054" t="s">
        <v>36</v>
      </c>
      <c r="H1054" t="s">
        <v>266</v>
      </c>
      <c r="I1054">
        <v>10000000</v>
      </c>
      <c r="J1054">
        <v>2014</v>
      </c>
      <c r="K1054">
        <v>5.2</v>
      </c>
      <c r="AT1054" t="s">
        <v>4399</v>
      </c>
      <c r="AU1054">
        <v>102</v>
      </c>
      <c r="AV1054">
        <v>13214030</v>
      </c>
      <c r="AW1054" t="s">
        <v>914</v>
      </c>
      <c r="AX1054" t="s">
        <v>11200</v>
      </c>
      <c r="AY1054" t="s">
        <v>36</v>
      </c>
      <c r="AZ1054" t="s">
        <v>37</v>
      </c>
      <c r="BA1054">
        <v>20000000</v>
      </c>
      <c r="BB1054">
        <v>2008</v>
      </c>
      <c r="BC1054">
        <v>6.7</v>
      </c>
      <c r="CA1054" t="s">
        <v>5406</v>
      </c>
      <c r="CB1054">
        <v>135</v>
      </c>
      <c r="CC1054">
        <v>16929123</v>
      </c>
      <c r="CD1054" t="s">
        <v>82</v>
      </c>
      <c r="CE1054" t="s">
        <v>13765</v>
      </c>
      <c r="CF1054" t="s">
        <v>36</v>
      </c>
      <c r="CG1054" t="s">
        <v>37</v>
      </c>
      <c r="CH1054">
        <v>14000000</v>
      </c>
      <c r="CI1054">
        <v>2001</v>
      </c>
      <c r="CJ1054">
        <v>6.5</v>
      </c>
      <c r="FV1054" t="s">
        <v>20098</v>
      </c>
      <c r="FW1054">
        <v>100</v>
      </c>
      <c r="FY1054" t="s">
        <v>20100</v>
      </c>
      <c r="FZ1054" t="s">
        <v>20101</v>
      </c>
      <c r="GA1054" t="s">
        <v>36</v>
      </c>
      <c r="GB1054" t="s">
        <v>37</v>
      </c>
      <c r="GC1054">
        <v>2100000</v>
      </c>
      <c r="GD1054">
        <v>2015</v>
      </c>
      <c r="GE1054">
        <v>6.7</v>
      </c>
      <c r="HC1054" t="s">
        <v>15276</v>
      </c>
      <c r="HD1054">
        <v>104</v>
      </c>
      <c r="HE1054">
        <v>1011054</v>
      </c>
      <c r="HF1054" t="s">
        <v>695</v>
      </c>
      <c r="HG1054" t="s">
        <v>15277</v>
      </c>
      <c r="HH1054" t="s">
        <v>36</v>
      </c>
      <c r="HI1054" t="s">
        <v>266</v>
      </c>
      <c r="HJ1054">
        <v>10000000</v>
      </c>
      <c r="HK1054">
        <v>2003</v>
      </c>
      <c r="HL1054">
        <v>7.2</v>
      </c>
    </row>
    <row r="1055" spans="2:220" x14ac:dyDescent="0.2">
      <c r="B1055" t="s">
        <v>15518</v>
      </c>
      <c r="C1055">
        <v>102</v>
      </c>
      <c r="E1055" t="s">
        <v>11607</v>
      </c>
      <c r="F1055" t="s">
        <v>15519</v>
      </c>
      <c r="G1055" t="s">
        <v>36</v>
      </c>
      <c r="H1055" t="s">
        <v>55</v>
      </c>
      <c r="I1055">
        <v>10000000</v>
      </c>
      <c r="J1055">
        <v>2014</v>
      </c>
      <c r="K1055">
        <v>6</v>
      </c>
      <c r="AT1055" t="s">
        <v>4626</v>
      </c>
      <c r="AU1055">
        <v>105</v>
      </c>
      <c r="AV1055">
        <v>13101142</v>
      </c>
      <c r="AW1055" t="s">
        <v>639</v>
      </c>
      <c r="AX1055" t="s">
        <v>7800</v>
      </c>
      <c r="AY1055" t="s">
        <v>36</v>
      </c>
      <c r="AZ1055" t="s">
        <v>37</v>
      </c>
      <c r="BA1055">
        <v>35000000</v>
      </c>
      <c r="BB1055">
        <v>2012</v>
      </c>
      <c r="BC1055">
        <v>5.7</v>
      </c>
      <c r="CA1055" t="s">
        <v>14842</v>
      </c>
      <c r="CB1055">
        <v>153</v>
      </c>
      <c r="CC1055">
        <v>16800000</v>
      </c>
      <c r="CD1055" t="s">
        <v>1693</v>
      </c>
      <c r="CE1055" t="s">
        <v>14845</v>
      </c>
      <c r="CF1055" t="s">
        <v>36</v>
      </c>
      <c r="CG1055" t="s">
        <v>55</v>
      </c>
      <c r="CH1055">
        <v>10000000</v>
      </c>
      <c r="CI1055">
        <v>1968</v>
      </c>
      <c r="CJ1055">
        <v>7.5</v>
      </c>
      <c r="FV1055" t="s">
        <v>3725</v>
      </c>
      <c r="FW1055">
        <v>152</v>
      </c>
      <c r="FY1055" t="s">
        <v>4823</v>
      </c>
      <c r="FZ1055" t="s">
        <v>4824</v>
      </c>
      <c r="GA1055" t="s">
        <v>36</v>
      </c>
      <c r="GB1055" t="s">
        <v>55</v>
      </c>
      <c r="GC1055">
        <v>2000000</v>
      </c>
      <c r="GD1055">
        <v>1962</v>
      </c>
      <c r="GE1055">
        <v>7.7</v>
      </c>
      <c r="HC1055" t="s">
        <v>3539</v>
      </c>
      <c r="HD1055">
        <v>104</v>
      </c>
      <c r="HE1055">
        <v>1007962</v>
      </c>
      <c r="HF1055" t="s">
        <v>22060</v>
      </c>
      <c r="HG1055" t="s">
        <v>22061</v>
      </c>
      <c r="HH1055" t="s">
        <v>36</v>
      </c>
      <c r="HI1055" t="s">
        <v>37</v>
      </c>
      <c r="HJ1055">
        <v>950000</v>
      </c>
      <c r="HK1055">
        <v>2005</v>
      </c>
      <c r="HL1055">
        <v>7.1</v>
      </c>
    </row>
    <row r="1056" spans="2:220" x14ac:dyDescent="0.2">
      <c r="B1056" t="s">
        <v>15531</v>
      </c>
      <c r="C1056">
        <v>88</v>
      </c>
      <c r="E1056" t="s">
        <v>7007</v>
      </c>
      <c r="F1056" t="s">
        <v>15532</v>
      </c>
      <c r="G1056" t="s">
        <v>36</v>
      </c>
      <c r="H1056" t="s">
        <v>37</v>
      </c>
      <c r="I1056">
        <v>9500000</v>
      </c>
      <c r="J1056">
        <v>2015</v>
      </c>
      <c r="K1056">
        <v>5.0999999999999996</v>
      </c>
      <c r="AT1056" t="s">
        <v>10248</v>
      </c>
      <c r="AU1056">
        <v>88</v>
      </c>
      <c r="AV1056">
        <v>13019253</v>
      </c>
      <c r="AW1056" t="s">
        <v>4743</v>
      </c>
      <c r="AX1056" t="s">
        <v>10250</v>
      </c>
      <c r="AY1056" t="s">
        <v>36</v>
      </c>
      <c r="AZ1056" t="s">
        <v>37</v>
      </c>
      <c r="BA1056">
        <v>23000000</v>
      </c>
      <c r="BB1056">
        <v>2000</v>
      </c>
      <c r="BC1056">
        <v>5.6</v>
      </c>
      <c r="CA1056" t="s">
        <v>8976</v>
      </c>
      <c r="CB1056">
        <v>97</v>
      </c>
      <c r="CC1056">
        <v>16779636</v>
      </c>
      <c r="CD1056" t="s">
        <v>3536</v>
      </c>
      <c r="CE1056" t="s">
        <v>8978</v>
      </c>
      <c r="CF1056" t="s">
        <v>36</v>
      </c>
      <c r="CG1056" t="s">
        <v>37</v>
      </c>
      <c r="CH1056">
        <v>28000000</v>
      </c>
      <c r="CI1056">
        <v>2000</v>
      </c>
      <c r="CJ1056">
        <v>4.8</v>
      </c>
      <c r="FV1056" t="s">
        <v>20186</v>
      </c>
      <c r="FW1056">
        <v>119</v>
      </c>
      <c r="FY1056" t="s">
        <v>20188</v>
      </c>
      <c r="FZ1056" t="s">
        <v>20189</v>
      </c>
      <c r="GA1056" t="s">
        <v>36</v>
      </c>
      <c r="GB1056" t="s">
        <v>37</v>
      </c>
      <c r="GC1056">
        <v>1614000</v>
      </c>
      <c r="GD1056">
        <v>1940</v>
      </c>
      <c r="GE1056">
        <v>7.1</v>
      </c>
      <c r="HC1056" t="s">
        <v>19951</v>
      </c>
      <c r="HD1056">
        <v>101</v>
      </c>
      <c r="HE1056">
        <v>978908</v>
      </c>
      <c r="HF1056" t="s">
        <v>1420</v>
      </c>
      <c r="HG1056" t="s">
        <v>19952</v>
      </c>
      <c r="HH1056" t="s">
        <v>36</v>
      </c>
      <c r="HI1056" t="s">
        <v>13604</v>
      </c>
      <c r="HJ1056">
        <v>2400000</v>
      </c>
      <c r="HK1056">
        <v>2006</v>
      </c>
      <c r="HL1056">
        <v>5.0999999999999996</v>
      </c>
    </row>
    <row r="1057" spans="2:220" x14ac:dyDescent="0.2">
      <c r="B1057" t="s">
        <v>14678</v>
      </c>
      <c r="C1057">
        <v>94</v>
      </c>
      <c r="E1057" t="s">
        <v>1317</v>
      </c>
      <c r="F1057" t="s">
        <v>15563</v>
      </c>
      <c r="G1057" t="s">
        <v>36</v>
      </c>
      <c r="H1057" t="s">
        <v>37</v>
      </c>
      <c r="I1057">
        <v>10000000</v>
      </c>
      <c r="J1057">
        <v>2015</v>
      </c>
      <c r="K1057">
        <v>5.3</v>
      </c>
      <c r="AT1057" t="s">
        <v>3720</v>
      </c>
      <c r="AU1057">
        <v>101</v>
      </c>
      <c r="AV1057">
        <v>12995673</v>
      </c>
      <c r="AW1057" t="s">
        <v>19891</v>
      </c>
      <c r="AX1057" t="s">
        <v>19892</v>
      </c>
      <c r="AY1057" t="s">
        <v>36</v>
      </c>
      <c r="AZ1057" t="s">
        <v>37</v>
      </c>
      <c r="BA1057">
        <v>2500000</v>
      </c>
      <c r="BB1057">
        <v>2008</v>
      </c>
      <c r="BC1057">
        <v>7.7</v>
      </c>
      <c r="CA1057" t="s">
        <v>5431</v>
      </c>
      <c r="CB1057">
        <v>99</v>
      </c>
      <c r="CC1057">
        <v>16671505</v>
      </c>
      <c r="CD1057" t="s">
        <v>306</v>
      </c>
      <c r="CE1057" t="s">
        <v>5434</v>
      </c>
      <c r="CF1057" t="s">
        <v>36</v>
      </c>
      <c r="CG1057" t="s">
        <v>37</v>
      </c>
      <c r="CH1057">
        <v>50000000</v>
      </c>
      <c r="CI1057">
        <v>1994</v>
      </c>
      <c r="CJ1057">
        <v>5.9</v>
      </c>
      <c r="FV1057" t="s">
        <v>20224</v>
      </c>
      <c r="FW1057">
        <v>118</v>
      </c>
      <c r="FY1057" t="s">
        <v>2322</v>
      </c>
      <c r="FZ1057" t="s">
        <v>20226</v>
      </c>
      <c r="GA1057" t="s">
        <v>36</v>
      </c>
      <c r="GB1057" t="s">
        <v>37</v>
      </c>
      <c r="GC1057">
        <v>2000000</v>
      </c>
      <c r="GD1057">
        <v>1947</v>
      </c>
      <c r="GE1057">
        <v>7.4</v>
      </c>
      <c r="HC1057" t="s">
        <v>8970</v>
      </c>
      <c r="HD1057">
        <v>115</v>
      </c>
      <c r="HE1057">
        <v>882710</v>
      </c>
      <c r="HF1057" t="s">
        <v>774</v>
      </c>
      <c r="HG1057" t="s">
        <v>11426</v>
      </c>
      <c r="HH1057" t="s">
        <v>36</v>
      </c>
      <c r="HI1057" t="s">
        <v>37</v>
      </c>
      <c r="HJ1057">
        <v>24000000</v>
      </c>
      <c r="HK1057">
        <v>2000</v>
      </c>
      <c r="HL1057">
        <v>6.4</v>
      </c>
    </row>
    <row r="1058" spans="2:220" x14ac:dyDescent="0.2">
      <c r="B1058" t="s">
        <v>15708</v>
      </c>
      <c r="C1058">
        <v>91</v>
      </c>
      <c r="E1058" t="s">
        <v>3978</v>
      </c>
      <c r="F1058" t="s">
        <v>15710</v>
      </c>
      <c r="G1058" t="s">
        <v>36</v>
      </c>
      <c r="H1058" t="s">
        <v>37</v>
      </c>
      <c r="I1058">
        <v>9000000</v>
      </c>
      <c r="J1058">
        <v>1984</v>
      </c>
      <c r="K1058">
        <v>5.7</v>
      </c>
      <c r="AT1058" t="s">
        <v>5460</v>
      </c>
      <c r="AU1058">
        <v>100</v>
      </c>
      <c r="AV1058">
        <v>12902790</v>
      </c>
      <c r="AW1058" t="s">
        <v>2059</v>
      </c>
      <c r="AX1058" t="s">
        <v>14213</v>
      </c>
      <c r="AY1058" t="s">
        <v>36</v>
      </c>
      <c r="AZ1058" t="s">
        <v>37</v>
      </c>
      <c r="BA1058">
        <v>12000000</v>
      </c>
      <c r="BB1058">
        <v>1998</v>
      </c>
      <c r="BC1058">
        <v>6.6</v>
      </c>
      <c r="CA1058" t="s">
        <v>485</v>
      </c>
      <c r="CB1058">
        <v>121</v>
      </c>
      <c r="CC1058">
        <v>16640210</v>
      </c>
      <c r="CD1058" t="s">
        <v>703</v>
      </c>
      <c r="CE1058" t="s">
        <v>7987</v>
      </c>
      <c r="CF1058" t="s">
        <v>36</v>
      </c>
      <c r="CG1058" t="s">
        <v>37</v>
      </c>
      <c r="CH1058">
        <v>55000000</v>
      </c>
      <c r="CI1058">
        <v>1999</v>
      </c>
      <c r="CJ1058">
        <v>6.8</v>
      </c>
      <c r="FV1058" t="s">
        <v>20243</v>
      </c>
      <c r="FW1058">
        <v>106</v>
      </c>
      <c r="FY1058" t="s">
        <v>20244</v>
      </c>
      <c r="FZ1058" t="s">
        <v>20245</v>
      </c>
      <c r="GA1058" t="s">
        <v>36</v>
      </c>
      <c r="GB1058" t="s">
        <v>37</v>
      </c>
      <c r="GC1058">
        <v>2000000</v>
      </c>
      <c r="GD1058">
        <v>1938</v>
      </c>
      <c r="GE1058">
        <v>7</v>
      </c>
      <c r="HC1058" t="s">
        <v>6866</v>
      </c>
      <c r="HD1058">
        <v>101</v>
      </c>
      <c r="HE1058">
        <v>876671</v>
      </c>
      <c r="HF1058" t="s">
        <v>6869</v>
      </c>
      <c r="HG1058" t="s">
        <v>6870</v>
      </c>
      <c r="HH1058" t="s">
        <v>36</v>
      </c>
      <c r="HI1058" t="s">
        <v>37</v>
      </c>
      <c r="HJ1058">
        <v>25000000</v>
      </c>
      <c r="HK1058">
        <v>2007</v>
      </c>
      <c r="HL1058">
        <v>6.9</v>
      </c>
    </row>
    <row r="1059" spans="2:220" x14ac:dyDescent="0.2">
      <c r="B1059" t="s">
        <v>7519</v>
      </c>
      <c r="C1059">
        <v>93</v>
      </c>
      <c r="E1059" t="s">
        <v>1744</v>
      </c>
      <c r="F1059" t="s">
        <v>7520</v>
      </c>
      <c r="G1059" t="s">
        <v>36</v>
      </c>
      <c r="H1059" t="s">
        <v>37</v>
      </c>
      <c r="I1059">
        <v>19000000</v>
      </c>
      <c r="J1059">
        <v>2015</v>
      </c>
      <c r="K1059">
        <v>6.1</v>
      </c>
      <c r="AT1059" t="s">
        <v>15541</v>
      </c>
      <c r="AU1059">
        <v>121</v>
      </c>
      <c r="AV1059">
        <v>12899702</v>
      </c>
      <c r="AW1059" t="s">
        <v>15543</v>
      </c>
      <c r="AX1059" t="s">
        <v>15544</v>
      </c>
      <c r="AY1059" t="s">
        <v>2776</v>
      </c>
      <c r="AZ1059" t="s">
        <v>3569</v>
      </c>
      <c r="BB1059">
        <v>2006</v>
      </c>
      <c r="BC1059">
        <v>7.6</v>
      </c>
      <c r="CA1059" t="s">
        <v>13805</v>
      </c>
      <c r="CB1059">
        <v>121</v>
      </c>
      <c r="CC1059">
        <v>16574731</v>
      </c>
      <c r="CD1059" t="s">
        <v>491</v>
      </c>
      <c r="CE1059" t="s">
        <v>13806</v>
      </c>
      <c r="CF1059" t="s">
        <v>36</v>
      </c>
      <c r="CG1059" t="s">
        <v>37</v>
      </c>
      <c r="CH1059">
        <v>13000000</v>
      </c>
      <c r="CI1059">
        <v>1998</v>
      </c>
      <c r="CJ1059">
        <v>5.8</v>
      </c>
      <c r="FW1059">
        <v>60</v>
      </c>
      <c r="FY1059" t="s">
        <v>255</v>
      </c>
      <c r="FZ1059" t="s">
        <v>20319</v>
      </c>
      <c r="GA1059" t="s">
        <v>36</v>
      </c>
      <c r="GB1059" t="s">
        <v>37</v>
      </c>
      <c r="GE1059">
        <v>7.3</v>
      </c>
      <c r="HC1059" t="s">
        <v>8636</v>
      </c>
      <c r="HD1059">
        <v>107</v>
      </c>
      <c r="HE1059">
        <v>871527</v>
      </c>
      <c r="HF1059" t="s">
        <v>434</v>
      </c>
      <c r="HG1059" t="s">
        <v>9991</v>
      </c>
      <c r="HH1059" t="s">
        <v>36</v>
      </c>
      <c r="HI1059" t="s">
        <v>266</v>
      </c>
      <c r="HJ1059">
        <v>25000000</v>
      </c>
      <c r="HK1059">
        <v>2005</v>
      </c>
      <c r="HL1059">
        <v>6.5</v>
      </c>
    </row>
    <row r="1060" spans="2:220" x14ac:dyDescent="0.2">
      <c r="B1060" t="s">
        <v>15801</v>
      </c>
      <c r="C1060">
        <v>76</v>
      </c>
      <c r="E1060" t="s">
        <v>3162</v>
      </c>
      <c r="F1060" t="s">
        <v>15804</v>
      </c>
      <c r="G1060" t="s">
        <v>36</v>
      </c>
      <c r="H1060" t="s">
        <v>55</v>
      </c>
      <c r="J1060">
        <v>2010</v>
      </c>
      <c r="K1060">
        <v>5.7</v>
      </c>
      <c r="AT1060" t="s">
        <v>4237</v>
      </c>
      <c r="AU1060">
        <v>104</v>
      </c>
      <c r="AV1060">
        <v>12793213</v>
      </c>
      <c r="AW1060" t="s">
        <v>1525</v>
      </c>
      <c r="AX1060" t="s">
        <v>17068</v>
      </c>
      <c r="AY1060" t="s">
        <v>36</v>
      </c>
      <c r="AZ1060" t="s">
        <v>37</v>
      </c>
      <c r="BA1060">
        <v>6000000</v>
      </c>
      <c r="BB1060">
        <v>1988</v>
      </c>
      <c r="BC1060">
        <v>6.2</v>
      </c>
      <c r="CA1060" t="s">
        <v>5287</v>
      </c>
      <c r="CB1060">
        <v>94</v>
      </c>
      <c r="CC1060">
        <v>16501785</v>
      </c>
      <c r="CD1060" t="s">
        <v>401</v>
      </c>
      <c r="CE1060" t="s">
        <v>19172</v>
      </c>
      <c r="CF1060" t="s">
        <v>36</v>
      </c>
      <c r="CG1060" t="s">
        <v>55</v>
      </c>
      <c r="CH1060">
        <v>3500000</v>
      </c>
      <c r="CI1060">
        <v>1996</v>
      </c>
      <c r="CJ1060">
        <v>8.1999999999999993</v>
      </c>
      <c r="FV1060" t="s">
        <v>20378</v>
      </c>
      <c r="FY1060" t="s">
        <v>20380</v>
      </c>
      <c r="FZ1060" t="s">
        <v>20381</v>
      </c>
      <c r="GA1060" t="s">
        <v>5609</v>
      </c>
      <c r="GB1060" t="s">
        <v>5610</v>
      </c>
      <c r="GD1060">
        <v>2000</v>
      </c>
      <c r="GE1060">
        <v>2.8</v>
      </c>
      <c r="HC1060" t="s">
        <v>8636</v>
      </c>
      <c r="HD1060">
        <v>116</v>
      </c>
      <c r="HE1060">
        <v>819852</v>
      </c>
      <c r="HF1060" t="s">
        <v>2396</v>
      </c>
      <c r="HG1060" t="s">
        <v>13204</v>
      </c>
      <c r="HH1060" t="s">
        <v>36</v>
      </c>
      <c r="HI1060" t="s">
        <v>266</v>
      </c>
      <c r="HK1060">
        <v>1999</v>
      </c>
      <c r="HL1060">
        <v>7</v>
      </c>
    </row>
    <row r="1061" spans="2:220" x14ac:dyDescent="0.2">
      <c r="C1061">
        <v>23</v>
      </c>
      <c r="E1061" t="s">
        <v>3854</v>
      </c>
      <c r="F1061" t="s">
        <v>15827</v>
      </c>
      <c r="G1061" t="s">
        <v>36</v>
      </c>
      <c r="H1061" t="s">
        <v>37</v>
      </c>
      <c r="K1061">
        <v>7.9</v>
      </c>
      <c r="AT1061" t="s">
        <v>4164</v>
      </c>
      <c r="AU1061">
        <v>107</v>
      </c>
      <c r="AV1061">
        <v>12784713</v>
      </c>
      <c r="AW1061" t="s">
        <v>206</v>
      </c>
      <c r="AX1061" t="s">
        <v>10455</v>
      </c>
      <c r="AY1061" t="s">
        <v>36</v>
      </c>
      <c r="AZ1061" t="s">
        <v>37</v>
      </c>
      <c r="BA1061">
        <v>22000000</v>
      </c>
      <c r="BB1061">
        <v>2004</v>
      </c>
      <c r="BC1061">
        <v>6.7</v>
      </c>
      <c r="CA1061" t="s">
        <v>12965</v>
      </c>
      <c r="CB1061">
        <v>109</v>
      </c>
      <c r="CC1061">
        <v>16459004</v>
      </c>
      <c r="CD1061" t="s">
        <v>12966</v>
      </c>
      <c r="CE1061" t="s">
        <v>12967</v>
      </c>
      <c r="CF1061" t="s">
        <v>36</v>
      </c>
      <c r="CG1061" t="s">
        <v>266</v>
      </c>
      <c r="CH1061">
        <v>15000000</v>
      </c>
      <c r="CI1061">
        <v>1999</v>
      </c>
      <c r="CJ1061">
        <v>4.9000000000000004</v>
      </c>
      <c r="FV1061" t="s">
        <v>17482</v>
      </c>
      <c r="FW1061">
        <v>96</v>
      </c>
      <c r="FY1061" t="s">
        <v>2396</v>
      </c>
      <c r="FZ1061" t="s">
        <v>20395</v>
      </c>
      <c r="GA1061" t="s">
        <v>36</v>
      </c>
      <c r="GB1061" t="s">
        <v>55</v>
      </c>
      <c r="GD1061">
        <v>1997</v>
      </c>
      <c r="GE1061">
        <v>7.1</v>
      </c>
      <c r="HC1061" t="s">
        <v>14097</v>
      </c>
      <c r="HD1061">
        <v>118</v>
      </c>
      <c r="HE1061">
        <v>800000</v>
      </c>
      <c r="HF1061" t="s">
        <v>120</v>
      </c>
      <c r="HG1061" t="s">
        <v>15229</v>
      </c>
      <c r="HH1061" t="s">
        <v>36</v>
      </c>
      <c r="HI1061" t="s">
        <v>37</v>
      </c>
      <c r="HJ1061">
        <v>14000000</v>
      </c>
      <c r="HK1061">
        <v>1981</v>
      </c>
      <c r="HL1061">
        <v>5.2</v>
      </c>
    </row>
    <row r="1062" spans="2:220" x14ac:dyDescent="0.2">
      <c r="B1062" t="s">
        <v>15886</v>
      </c>
      <c r="C1062">
        <v>135</v>
      </c>
      <c r="E1062" t="s">
        <v>15888</v>
      </c>
      <c r="F1062" t="s">
        <v>15889</v>
      </c>
      <c r="G1062" t="s">
        <v>12698</v>
      </c>
      <c r="H1062" t="s">
        <v>5692</v>
      </c>
      <c r="I1062">
        <v>8000000</v>
      </c>
      <c r="J1062">
        <v>2003</v>
      </c>
      <c r="K1062">
        <v>7.2</v>
      </c>
      <c r="AT1062" t="s">
        <v>12991</v>
      </c>
      <c r="AU1062">
        <v>85</v>
      </c>
      <c r="AV1062">
        <v>12701880</v>
      </c>
      <c r="AW1062" t="s">
        <v>12993</v>
      </c>
      <c r="AX1062" t="s">
        <v>12994</v>
      </c>
      <c r="AY1062" t="s">
        <v>36</v>
      </c>
      <c r="AZ1062" t="s">
        <v>37</v>
      </c>
      <c r="BA1062">
        <v>15000000</v>
      </c>
      <c r="BB1062">
        <v>2008</v>
      </c>
      <c r="BC1062">
        <v>5.7</v>
      </c>
      <c r="CA1062" t="s">
        <v>7074</v>
      </c>
      <c r="CB1062">
        <v>144</v>
      </c>
      <c r="CC1062">
        <v>16377274</v>
      </c>
      <c r="CD1062" t="s">
        <v>7076</v>
      </c>
      <c r="CE1062" t="s">
        <v>7077</v>
      </c>
      <c r="CF1062" t="s">
        <v>36</v>
      </c>
      <c r="CG1062" t="s">
        <v>37</v>
      </c>
      <c r="CH1062">
        <v>32000000</v>
      </c>
      <c r="CI1062">
        <v>2012</v>
      </c>
      <c r="CJ1062">
        <v>7.1</v>
      </c>
      <c r="FV1062" t="s">
        <v>20430</v>
      </c>
      <c r="FW1062">
        <v>97</v>
      </c>
      <c r="FY1062" t="s">
        <v>11799</v>
      </c>
      <c r="FZ1062" t="s">
        <v>20433</v>
      </c>
      <c r="GA1062" t="s">
        <v>36</v>
      </c>
      <c r="GB1062" t="s">
        <v>37</v>
      </c>
      <c r="GC1062">
        <v>2000000</v>
      </c>
      <c r="GD1062">
        <v>1993</v>
      </c>
      <c r="GE1062">
        <v>5.9</v>
      </c>
      <c r="HC1062" t="s">
        <v>15728</v>
      </c>
      <c r="HD1062">
        <v>156</v>
      </c>
      <c r="HE1062">
        <v>770629</v>
      </c>
      <c r="HF1062" t="s">
        <v>15730</v>
      </c>
      <c r="HG1062" t="s">
        <v>15731</v>
      </c>
      <c r="HH1062" t="s">
        <v>12698</v>
      </c>
      <c r="HI1062" t="s">
        <v>5692</v>
      </c>
      <c r="HK1062">
        <v>2016</v>
      </c>
      <c r="HL1062">
        <v>7.7</v>
      </c>
    </row>
    <row r="1063" spans="2:220" x14ac:dyDescent="0.2">
      <c r="B1063" t="s">
        <v>15941</v>
      </c>
      <c r="C1063">
        <v>122</v>
      </c>
      <c r="E1063" t="s">
        <v>15943</v>
      </c>
      <c r="F1063" t="s">
        <v>15944</v>
      </c>
      <c r="G1063" t="s">
        <v>15948</v>
      </c>
      <c r="H1063" t="s">
        <v>15949</v>
      </c>
      <c r="I1063">
        <v>8300000</v>
      </c>
      <c r="J1063">
        <v>2006</v>
      </c>
      <c r="K1063">
        <v>6</v>
      </c>
      <c r="AT1063" t="s">
        <v>11502</v>
      </c>
      <c r="AU1063">
        <v>86</v>
      </c>
      <c r="AV1063">
        <v>12674183</v>
      </c>
      <c r="AW1063" t="s">
        <v>11502</v>
      </c>
      <c r="AX1063" t="s">
        <v>17061</v>
      </c>
      <c r="AY1063" t="s">
        <v>36</v>
      </c>
      <c r="AZ1063" t="s">
        <v>3857</v>
      </c>
      <c r="BB1063">
        <v>1997</v>
      </c>
      <c r="BC1063">
        <v>6.2</v>
      </c>
      <c r="CA1063" t="s">
        <v>12477</v>
      </c>
      <c r="CB1063">
        <v>109</v>
      </c>
      <c r="CC1063">
        <v>16346122</v>
      </c>
      <c r="CD1063" t="s">
        <v>3949</v>
      </c>
      <c r="CE1063" t="s">
        <v>12478</v>
      </c>
      <c r="CF1063" t="s">
        <v>36</v>
      </c>
      <c r="CG1063" t="s">
        <v>37</v>
      </c>
      <c r="CH1063">
        <v>16000000</v>
      </c>
      <c r="CI1063">
        <v>2002</v>
      </c>
      <c r="CJ1063">
        <v>7.2</v>
      </c>
      <c r="FV1063" t="s">
        <v>20694</v>
      </c>
      <c r="FW1063">
        <v>155</v>
      </c>
      <c r="FY1063" t="s">
        <v>20696</v>
      </c>
      <c r="FZ1063" t="s">
        <v>20697</v>
      </c>
      <c r="GA1063" t="s">
        <v>20700</v>
      </c>
      <c r="GB1063" t="s">
        <v>5610</v>
      </c>
      <c r="GC1063">
        <v>150000000</v>
      </c>
      <c r="GD1063">
        <v>2015</v>
      </c>
      <c r="GE1063">
        <v>5.0999999999999996</v>
      </c>
      <c r="HC1063" t="s">
        <v>6995</v>
      </c>
      <c r="HD1063">
        <v>120</v>
      </c>
      <c r="HE1063">
        <v>763044</v>
      </c>
      <c r="HF1063" t="s">
        <v>3516</v>
      </c>
      <c r="HG1063" t="s">
        <v>9202</v>
      </c>
      <c r="HH1063" t="s">
        <v>36</v>
      </c>
      <c r="HI1063" t="s">
        <v>266</v>
      </c>
      <c r="HJ1063">
        <v>23000000</v>
      </c>
      <c r="HK1063">
        <v>2003</v>
      </c>
      <c r="HL1063">
        <v>6.2</v>
      </c>
    </row>
    <row r="1064" spans="2:220" x14ac:dyDescent="0.2">
      <c r="C1064">
        <v>60</v>
      </c>
      <c r="E1064" t="s">
        <v>16051</v>
      </c>
      <c r="F1064" t="s">
        <v>16052</v>
      </c>
      <c r="G1064" t="s">
        <v>36</v>
      </c>
      <c r="H1064" t="s">
        <v>37</v>
      </c>
      <c r="K1064">
        <v>7.1</v>
      </c>
      <c r="AT1064" t="s">
        <v>6866</v>
      </c>
      <c r="AU1064">
        <v>96</v>
      </c>
      <c r="AV1064">
        <v>12570442</v>
      </c>
      <c r="AW1064" t="s">
        <v>1541</v>
      </c>
      <c r="AX1064" t="s">
        <v>15043</v>
      </c>
      <c r="AY1064" t="s">
        <v>36</v>
      </c>
      <c r="AZ1064" t="s">
        <v>37</v>
      </c>
      <c r="BA1064">
        <v>10000000</v>
      </c>
      <c r="BB1064">
        <v>2005</v>
      </c>
      <c r="BC1064">
        <v>6.8</v>
      </c>
      <c r="CA1064" t="s">
        <v>77</v>
      </c>
      <c r="CB1064">
        <v>121</v>
      </c>
      <c r="CC1064">
        <v>16311763</v>
      </c>
      <c r="CD1064" t="s">
        <v>3228</v>
      </c>
      <c r="CE1064" t="s">
        <v>12231</v>
      </c>
      <c r="CF1064" t="s">
        <v>36</v>
      </c>
      <c r="CG1064" t="s">
        <v>55</v>
      </c>
      <c r="CH1064">
        <v>17000000</v>
      </c>
      <c r="CI1064">
        <v>1998</v>
      </c>
      <c r="CJ1064">
        <v>7.5</v>
      </c>
      <c r="FV1064" t="s">
        <v>19166</v>
      </c>
      <c r="FW1064">
        <v>126</v>
      </c>
      <c r="FY1064" t="s">
        <v>20808</v>
      </c>
      <c r="FZ1064" t="s">
        <v>20809</v>
      </c>
      <c r="GA1064" t="s">
        <v>36</v>
      </c>
      <c r="GB1064" t="s">
        <v>37</v>
      </c>
      <c r="GC1064">
        <v>1644736</v>
      </c>
      <c r="GD1064">
        <v>1938</v>
      </c>
      <c r="GE1064">
        <v>8</v>
      </c>
      <c r="HC1064" t="s">
        <v>15327</v>
      </c>
      <c r="HD1064">
        <v>123</v>
      </c>
      <c r="HE1064">
        <v>756452</v>
      </c>
      <c r="HF1064" t="s">
        <v>639</v>
      </c>
      <c r="HG1064" t="s">
        <v>15328</v>
      </c>
      <c r="HH1064" t="s">
        <v>36</v>
      </c>
      <c r="HI1064" t="s">
        <v>55</v>
      </c>
      <c r="HK1064">
        <v>2011</v>
      </c>
      <c r="HL1064">
        <v>6.2</v>
      </c>
    </row>
    <row r="1065" spans="2:220" x14ac:dyDescent="0.2">
      <c r="B1065" t="s">
        <v>16084</v>
      </c>
      <c r="C1065">
        <v>116</v>
      </c>
      <c r="E1065" t="s">
        <v>4159</v>
      </c>
      <c r="F1065" t="s">
        <v>16086</v>
      </c>
      <c r="G1065" t="s">
        <v>36</v>
      </c>
      <c r="H1065" t="s">
        <v>266</v>
      </c>
      <c r="I1065">
        <v>8000000</v>
      </c>
      <c r="J1065">
        <v>2006</v>
      </c>
      <c r="K1065">
        <v>7</v>
      </c>
      <c r="AT1065" t="s">
        <v>7225</v>
      </c>
      <c r="AU1065">
        <v>94</v>
      </c>
      <c r="AV1065">
        <v>12550242</v>
      </c>
      <c r="AW1065" t="s">
        <v>270</v>
      </c>
      <c r="AX1065" t="s">
        <v>13478</v>
      </c>
      <c r="AY1065" t="s">
        <v>36</v>
      </c>
      <c r="AZ1065" t="s">
        <v>37</v>
      </c>
      <c r="BB1065">
        <v>2007</v>
      </c>
      <c r="BC1065">
        <v>5.5</v>
      </c>
      <c r="CA1065" t="s">
        <v>8184</v>
      </c>
      <c r="CB1065">
        <v>94</v>
      </c>
      <c r="CC1065">
        <v>16300302</v>
      </c>
      <c r="CD1065" t="s">
        <v>774</v>
      </c>
      <c r="CE1065" t="s">
        <v>14202</v>
      </c>
      <c r="CF1065" t="s">
        <v>36</v>
      </c>
      <c r="CG1065" t="s">
        <v>37</v>
      </c>
      <c r="CH1065">
        <v>12000000</v>
      </c>
      <c r="CI1065">
        <v>2011</v>
      </c>
      <c r="CJ1065">
        <v>6.3</v>
      </c>
      <c r="FV1065" t="s">
        <v>17249</v>
      </c>
      <c r="FW1065">
        <v>118</v>
      </c>
      <c r="FY1065" t="s">
        <v>18528</v>
      </c>
      <c r="FZ1065" t="s">
        <v>20812</v>
      </c>
      <c r="GA1065" t="s">
        <v>36</v>
      </c>
      <c r="GB1065" t="s">
        <v>37</v>
      </c>
      <c r="GC1065">
        <v>1650000</v>
      </c>
      <c r="GD1065">
        <v>1953</v>
      </c>
      <c r="GE1065">
        <v>7.8</v>
      </c>
      <c r="HC1065" t="s">
        <v>12580</v>
      </c>
      <c r="HD1065">
        <v>99</v>
      </c>
      <c r="HE1065">
        <v>753501</v>
      </c>
      <c r="HF1065" t="s">
        <v>11464</v>
      </c>
      <c r="HG1065" t="s">
        <v>17451</v>
      </c>
      <c r="HH1065" t="s">
        <v>1462</v>
      </c>
      <c r="HI1065" t="s">
        <v>1463</v>
      </c>
      <c r="HK1065">
        <v>2002</v>
      </c>
      <c r="HL1065">
        <v>7.4</v>
      </c>
    </row>
    <row r="1066" spans="2:220" x14ac:dyDescent="0.2">
      <c r="B1066" t="s">
        <v>6150</v>
      </c>
      <c r="C1066">
        <v>97</v>
      </c>
      <c r="E1066" t="s">
        <v>331</v>
      </c>
      <c r="F1066" t="s">
        <v>16260</v>
      </c>
      <c r="G1066" t="s">
        <v>36</v>
      </c>
      <c r="H1066" t="s">
        <v>37</v>
      </c>
      <c r="I1066">
        <v>22000000</v>
      </c>
      <c r="J1066">
        <v>2007</v>
      </c>
      <c r="K1066">
        <v>5.9</v>
      </c>
      <c r="AT1066" t="s">
        <v>39</v>
      </c>
      <c r="AU1066">
        <v>102</v>
      </c>
      <c r="AV1066">
        <v>12469811</v>
      </c>
      <c r="AW1066" t="s">
        <v>703</v>
      </c>
      <c r="AX1066" t="s">
        <v>11192</v>
      </c>
      <c r="AY1066" t="s">
        <v>36</v>
      </c>
      <c r="AZ1066" t="s">
        <v>37</v>
      </c>
      <c r="BA1066">
        <v>22000000</v>
      </c>
      <c r="BB1066">
        <v>2005</v>
      </c>
      <c r="BC1066">
        <v>6.6</v>
      </c>
      <c r="CA1066" t="s">
        <v>10605</v>
      </c>
      <c r="CB1066">
        <v>120</v>
      </c>
      <c r="CC1066">
        <v>16284360</v>
      </c>
      <c r="CD1066" t="s">
        <v>4683</v>
      </c>
      <c r="CE1066" t="s">
        <v>10606</v>
      </c>
      <c r="CF1066" t="s">
        <v>36</v>
      </c>
      <c r="CG1066" t="s">
        <v>37</v>
      </c>
      <c r="CH1066">
        <v>21000000</v>
      </c>
      <c r="CI1066">
        <v>2008</v>
      </c>
      <c r="CJ1066">
        <v>6.1</v>
      </c>
      <c r="FV1066" t="s">
        <v>11030</v>
      </c>
      <c r="FW1066">
        <v>95</v>
      </c>
      <c r="FY1066" t="s">
        <v>20915</v>
      </c>
      <c r="FZ1066" t="s">
        <v>20916</v>
      </c>
      <c r="GA1066" t="s">
        <v>36</v>
      </c>
      <c r="GB1066" t="s">
        <v>37</v>
      </c>
      <c r="GC1066">
        <v>1696377</v>
      </c>
      <c r="GD1066">
        <v>1945</v>
      </c>
      <c r="GE1066">
        <v>7.6</v>
      </c>
      <c r="HC1066" t="s">
        <v>9800</v>
      </c>
      <c r="HD1066">
        <v>133</v>
      </c>
      <c r="HE1066">
        <v>727883</v>
      </c>
      <c r="HF1066" t="s">
        <v>371</v>
      </c>
      <c r="HG1066" t="s">
        <v>18271</v>
      </c>
      <c r="HH1066" t="s">
        <v>36</v>
      </c>
      <c r="HI1066" t="s">
        <v>37</v>
      </c>
      <c r="HJ1066">
        <v>4500000</v>
      </c>
      <c r="HK1066">
        <v>2001</v>
      </c>
      <c r="HL1066">
        <v>8.1</v>
      </c>
    </row>
    <row r="1067" spans="2:220" x14ac:dyDescent="0.2">
      <c r="B1067" t="s">
        <v>16269</v>
      </c>
      <c r="C1067">
        <v>96</v>
      </c>
      <c r="E1067" t="s">
        <v>16270</v>
      </c>
      <c r="F1067" t="s">
        <v>16271</v>
      </c>
      <c r="G1067" t="s">
        <v>36</v>
      </c>
      <c r="H1067" t="s">
        <v>37</v>
      </c>
      <c r="I1067">
        <v>8000000</v>
      </c>
      <c r="J1067">
        <v>2014</v>
      </c>
      <c r="K1067">
        <v>4.5999999999999996</v>
      </c>
      <c r="AT1067" t="s">
        <v>4097</v>
      </c>
      <c r="AU1067">
        <v>107</v>
      </c>
      <c r="AV1067">
        <v>12372410</v>
      </c>
      <c r="AW1067" t="s">
        <v>428</v>
      </c>
      <c r="AX1067" t="s">
        <v>10152</v>
      </c>
      <c r="AY1067" t="s">
        <v>36</v>
      </c>
      <c r="AZ1067" t="s">
        <v>37</v>
      </c>
      <c r="BA1067">
        <v>24000000</v>
      </c>
      <c r="BB1067">
        <v>2000</v>
      </c>
      <c r="BC1067">
        <v>5.3</v>
      </c>
      <c r="CA1067" t="s">
        <v>4771</v>
      </c>
      <c r="CB1067">
        <v>114</v>
      </c>
      <c r="CC1067">
        <v>16264475</v>
      </c>
      <c r="CD1067" t="s">
        <v>444</v>
      </c>
      <c r="CE1067" t="s">
        <v>4772</v>
      </c>
      <c r="CF1067" t="s">
        <v>36</v>
      </c>
      <c r="CG1067" t="s">
        <v>55</v>
      </c>
      <c r="CH1067">
        <v>55000000</v>
      </c>
      <c r="CI1067">
        <v>2007</v>
      </c>
      <c r="CJ1067">
        <v>6.9</v>
      </c>
      <c r="FV1067" t="s">
        <v>14347</v>
      </c>
      <c r="FW1067">
        <v>108</v>
      </c>
      <c r="FY1067" t="s">
        <v>902</v>
      </c>
      <c r="FZ1067" t="s">
        <v>21015</v>
      </c>
      <c r="GA1067" t="s">
        <v>36</v>
      </c>
      <c r="GB1067" t="s">
        <v>37</v>
      </c>
      <c r="GC1067">
        <v>1500000</v>
      </c>
      <c r="GD1067">
        <v>2005</v>
      </c>
      <c r="GE1067">
        <v>6</v>
      </c>
      <c r="HC1067" t="s">
        <v>19443</v>
      </c>
      <c r="HD1067">
        <v>86</v>
      </c>
      <c r="HE1067">
        <v>703002</v>
      </c>
      <c r="HF1067" t="s">
        <v>5422</v>
      </c>
      <c r="HG1067" t="s">
        <v>19445</v>
      </c>
      <c r="HH1067" t="s">
        <v>36</v>
      </c>
      <c r="HI1067" t="s">
        <v>266</v>
      </c>
      <c r="HJ1067">
        <v>3000000</v>
      </c>
      <c r="HK1067">
        <v>2011</v>
      </c>
      <c r="HL1067">
        <v>6.1</v>
      </c>
    </row>
    <row r="1068" spans="2:220" x14ac:dyDescent="0.2">
      <c r="B1068" t="s">
        <v>16293</v>
      </c>
      <c r="C1068">
        <v>93</v>
      </c>
      <c r="E1068" t="s">
        <v>4530</v>
      </c>
      <c r="F1068" t="s">
        <v>16295</v>
      </c>
      <c r="G1068" t="s">
        <v>36</v>
      </c>
      <c r="H1068" t="s">
        <v>55</v>
      </c>
      <c r="J1068">
        <v>2013</v>
      </c>
      <c r="K1068">
        <v>5.4</v>
      </c>
      <c r="AT1068" t="s">
        <v>7179</v>
      </c>
      <c r="AU1068">
        <v>99</v>
      </c>
      <c r="AV1068">
        <v>12282677</v>
      </c>
      <c r="AW1068" t="s">
        <v>1541</v>
      </c>
      <c r="AX1068" t="s">
        <v>13594</v>
      </c>
      <c r="AY1068" t="s">
        <v>36</v>
      </c>
      <c r="AZ1068" t="s">
        <v>37</v>
      </c>
      <c r="BA1068">
        <v>14000000</v>
      </c>
      <c r="BB1068">
        <v>2015</v>
      </c>
      <c r="BC1068">
        <v>5.0999999999999996</v>
      </c>
      <c r="CA1068" t="s">
        <v>9312</v>
      </c>
      <c r="CB1068">
        <v>118</v>
      </c>
      <c r="CC1068">
        <v>16252765</v>
      </c>
      <c r="CD1068" t="s">
        <v>563</v>
      </c>
      <c r="CE1068" t="s">
        <v>9314</v>
      </c>
      <c r="CF1068" t="s">
        <v>36</v>
      </c>
      <c r="CG1068" t="s">
        <v>1463</v>
      </c>
      <c r="CH1068">
        <v>42000000</v>
      </c>
      <c r="CI1068">
        <v>2001</v>
      </c>
      <c r="CJ1068">
        <v>6</v>
      </c>
      <c r="FV1068" t="s">
        <v>21035</v>
      </c>
      <c r="FW1068">
        <v>93</v>
      </c>
      <c r="FY1068" t="s">
        <v>12555</v>
      </c>
      <c r="FZ1068" t="s">
        <v>21036</v>
      </c>
      <c r="GA1068" t="s">
        <v>36</v>
      </c>
      <c r="GB1068" t="s">
        <v>37</v>
      </c>
      <c r="GC1068">
        <v>1500000</v>
      </c>
      <c r="GD1068">
        <v>2015</v>
      </c>
      <c r="GE1068">
        <v>7.6</v>
      </c>
      <c r="HC1068" t="s">
        <v>12118</v>
      </c>
      <c r="HD1068">
        <v>105</v>
      </c>
      <c r="HE1068">
        <v>687081</v>
      </c>
      <c r="HF1068" t="s">
        <v>4159</v>
      </c>
      <c r="HG1068" t="s">
        <v>13614</v>
      </c>
      <c r="HH1068" t="s">
        <v>36</v>
      </c>
      <c r="HI1068" t="s">
        <v>37</v>
      </c>
      <c r="HK1068">
        <v>2001</v>
      </c>
      <c r="HL1068">
        <v>6</v>
      </c>
    </row>
    <row r="1069" spans="2:220" x14ac:dyDescent="0.2">
      <c r="B1069" t="s">
        <v>16304</v>
      </c>
      <c r="C1069">
        <v>106</v>
      </c>
      <c r="E1069" t="s">
        <v>16306</v>
      </c>
      <c r="F1069" t="s">
        <v>16307</v>
      </c>
      <c r="G1069" t="s">
        <v>36</v>
      </c>
      <c r="H1069" t="s">
        <v>37</v>
      </c>
      <c r="I1069">
        <v>8000000</v>
      </c>
      <c r="J1069">
        <v>2016</v>
      </c>
      <c r="K1069">
        <v>4.2</v>
      </c>
      <c r="AT1069" t="s">
        <v>8616</v>
      </c>
      <c r="AU1069">
        <v>101</v>
      </c>
      <c r="AV1069">
        <v>12189514</v>
      </c>
      <c r="AW1069" t="s">
        <v>2778</v>
      </c>
      <c r="AX1069" t="s">
        <v>8618</v>
      </c>
      <c r="AY1069" t="s">
        <v>36</v>
      </c>
      <c r="AZ1069" t="s">
        <v>37</v>
      </c>
      <c r="BA1069">
        <v>23000000</v>
      </c>
      <c r="BB1069">
        <v>2004</v>
      </c>
      <c r="BC1069">
        <v>6.1</v>
      </c>
      <c r="CA1069" t="s">
        <v>1131</v>
      </c>
      <c r="CB1069">
        <v>124</v>
      </c>
      <c r="CC1069">
        <v>16248701</v>
      </c>
      <c r="CD1069" t="s">
        <v>206</v>
      </c>
      <c r="CE1069" t="s">
        <v>11116</v>
      </c>
      <c r="CF1069" t="s">
        <v>36</v>
      </c>
      <c r="CG1069" t="s">
        <v>37</v>
      </c>
      <c r="CH1069">
        <v>20000000</v>
      </c>
      <c r="CI1069">
        <v>2003</v>
      </c>
      <c r="CJ1069">
        <v>7.7</v>
      </c>
      <c r="FV1069" t="s">
        <v>21056</v>
      </c>
      <c r="FW1069">
        <v>87</v>
      </c>
      <c r="FY1069" t="s">
        <v>21058</v>
      </c>
      <c r="FZ1069" t="s">
        <v>21059</v>
      </c>
      <c r="GA1069" t="s">
        <v>36</v>
      </c>
      <c r="GB1069" t="s">
        <v>266</v>
      </c>
      <c r="GC1069">
        <v>1500000</v>
      </c>
      <c r="GD1069">
        <v>2005</v>
      </c>
      <c r="GE1069">
        <v>6.8</v>
      </c>
      <c r="HC1069" t="s">
        <v>2639</v>
      </c>
      <c r="HD1069">
        <v>103</v>
      </c>
      <c r="HE1069">
        <v>676698</v>
      </c>
      <c r="HF1069" t="s">
        <v>2863</v>
      </c>
      <c r="HG1069" t="s">
        <v>12032</v>
      </c>
      <c r="HH1069" t="s">
        <v>36</v>
      </c>
      <c r="HI1069" t="s">
        <v>37</v>
      </c>
      <c r="HJ1069">
        <v>18000000</v>
      </c>
      <c r="HK1069">
        <v>2002</v>
      </c>
      <c r="HL1069">
        <v>7.2</v>
      </c>
    </row>
    <row r="1070" spans="2:220" x14ac:dyDescent="0.2">
      <c r="B1070" t="s">
        <v>16394</v>
      </c>
      <c r="C1070">
        <v>95</v>
      </c>
      <c r="E1070" t="s">
        <v>15511</v>
      </c>
      <c r="F1070" t="s">
        <v>16396</v>
      </c>
      <c r="G1070" t="s">
        <v>36</v>
      </c>
      <c r="H1070" t="s">
        <v>16400</v>
      </c>
      <c r="I1070">
        <v>7500000</v>
      </c>
      <c r="J1070">
        <v>2012</v>
      </c>
      <c r="K1070">
        <v>5.6</v>
      </c>
      <c r="AT1070" t="s">
        <v>8616</v>
      </c>
      <c r="AU1070">
        <v>101</v>
      </c>
      <c r="AV1070">
        <v>12189514</v>
      </c>
      <c r="AW1070" t="s">
        <v>2778</v>
      </c>
      <c r="AX1070" t="s">
        <v>8618</v>
      </c>
      <c r="AY1070" t="s">
        <v>36</v>
      </c>
      <c r="AZ1070" t="s">
        <v>37</v>
      </c>
      <c r="BA1070">
        <v>23000000</v>
      </c>
      <c r="BB1070">
        <v>2004</v>
      </c>
      <c r="BC1070">
        <v>6.1</v>
      </c>
      <c r="CA1070" t="s">
        <v>16190</v>
      </c>
      <c r="CB1070">
        <v>104</v>
      </c>
      <c r="CC1070">
        <v>16168741</v>
      </c>
      <c r="CD1070" t="s">
        <v>1548</v>
      </c>
      <c r="CE1070" t="s">
        <v>16192</v>
      </c>
      <c r="CF1070" t="s">
        <v>36</v>
      </c>
      <c r="CG1070" t="s">
        <v>37</v>
      </c>
      <c r="CH1070">
        <v>8000000</v>
      </c>
      <c r="CI1070">
        <v>2013</v>
      </c>
      <c r="CJ1070">
        <v>7.4</v>
      </c>
      <c r="FV1070" t="s">
        <v>21218</v>
      </c>
      <c r="FW1070">
        <v>103</v>
      </c>
      <c r="FY1070" t="s">
        <v>2167</v>
      </c>
      <c r="FZ1070" t="s">
        <v>21221</v>
      </c>
      <c r="GA1070" t="s">
        <v>36</v>
      </c>
      <c r="GB1070" t="s">
        <v>37</v>
      </c>
      <c r="GC1070">
        <v>1300000</v>
      </c>
      <c r="GD1070">
        <v>2009</v>
      </c>
      <c r="GE1070">
        <v>5.2</v>
      </c>
      <c r="HC1070" t="s">
        <v>6852</v>
      </c>
      <c r="HD1070">
        <v>93</v>
      </c>
      <c r="HE1070">
        <v>652526</v>
      </c>
      <c r="HF1070" t="s">
        <v>5181</v>
      </c>
      <c r="HG1070" t="s">
        <v>6854</v>
      </c>
      <c r="HH1070" t="s">
        <v>36</v>
      </c>
      <c r="HI1070" t="s">
        <v>765</v>
      </c>
      <c r="HJ1070">
        <v>40000000</v>
      </c>
      <c r="HK1070">
        <v>2006</v>
      </c>
      <c r="HL1070">
        <v>5.0999999999999996</v>
      </c>
    </row>
    <row r="1071" spans="2:220" x14ac:dyDescent="0.2">
      <c r="B1071" t="s">
        <v>16442</v>
      </c>
      <c r="C1071">
        <v>104</v>
      </c>
      <c r="E1071" t="s">
        <v>11344</v>
      </c>
      <c r="F1071" t="s">
        <v>16444</v>
      </c>
      <c r="G1071" t="s">
        <v>36</v>
      </c>
      <c r="H1071" t="s">
        <v>266</v>
      </c>
      <c r="I1071">
        <v>7500000</v>
      </c>
      <c r="J1071">
        <v>2015</v>
      </c>
      <c r="K1071">
        <v>5.0999999999999996</v>
      </c>
      <c r="AT1071" t="s">
        <v>3120</v>
      </c>
      <c r="AU1071">
        <v>99</v>
      </c>
      <c r="AV1071">
        <v>12181484</v>
      </c>
      <c r="AW1071" t="s">
        <v>477</v>
      </c>
      <c r="AX1071" t="s">
        <v>11171</v>
      </c>
      <c r="AY1071" t="s">
        <v>36</v>
      </c>
      <c r="AZ1071" t="s">
        <v>37</v>
      </c>
      <c r="BA1071">
        <v>40000000</v>
      </c>
      <c r="BB1071">
        <v>2004</v>
      </c>
      <c r="BC1071">
        <v>4.8</v>
      </c>
      <c r="CA1071" t="s">
        <v>5074</v>
      </c>
      <c r="CB1071">
        <v>129</v>
      </c>
      <c r="CC1071">
        <v>16153600</v>
      </c>
      <c r="CD1071" t="s">
        <v>1725</v>
      </c>
      <c r="CE1071" t="s">
        <v>14990</v>
      </c>
      <c r="CF1071" t="s">
        <v>36</v>
      </c>
      <c r="CG1071" t="s">
        <v>37</v>
      </c>
      <c r="CH1071">
        <v>10000000</v>
      </c>
      <c r="CI1071">
        <v>1990</v>
      </c>
      <c r="CJ1071">
        <v>6.5</v>
      </c>
      <c r="FV1071" t="s">
        <v>5074</v>
      </c>
      <c r="FW1071">
        <v>123</v>
      </c>
      <c r="FY1071" t="s">
        <v>808</v>
      </c>
      <c r="FZ1071" t="s">
        <v>21271</v>
      </c>
      <c r="GA1071" t="s">
        <v>36</v>
      </c>
      <c r="GB1071" t="s">
        <v>37</v>
      </c>
      <c r="GC1071">
        <v>1420000</v>
      </c>
      <c r="GD1071">
        <v>2014</v>
      </c>
      <c r="GE1071">
        <v>4.0999999999999996</v>
      </c>
      <c r="HC1071" t="s">
        <v>7062</v>
      </c>
      <c r="HD1071">
        <v>110</v>
      </c>
      <c r="HE1071">
        <v>623374</v>
      </c>
      <c r="HF1071" t="s">
        <v>2199</v>
      </c>
      <c r="HG1071" t="s">
        <v>7065</v>
      </c>
      <c r="HH1071" t="s">
        <v>36</v>
      </c>
      <c r="HI1071" t="s">
        <v>37</v>
      </c>
      <c r="HJ1071">
        <v>38000000</v>
      </c>
      <c r="HK1071">
        <v>2001</v>
      </c>
      <c r="HL1071">
        <v>5.2</v>
      </c>
    </row>
    <row r="1072" spans="2:220" x14ac:dyDescent="0.2">
      <c r="C1072">
        <v>44</v>
      </c>
      <c r="E1072" t="s">
        <v>2475</v>
      </c>
      <c r="F1072" t="s">
        <v>16546</v>
      </c>
      <c r="G1072" t="s">
        <v>36</v>
      </c>
      <c r="H1072" t="s">
        <v>37</v>
      </c>
      <c r="I1072">
        <v>2300000</v>
      </c>
      <c r="K1072">
        <v>8.1999999999999993</v>
      </c>
      <c r="AT1072" t="s">
        <v>6798</v>
      </c>
      <c r="AU1072">
        <v>100</v>
      </c>
      <c r="AV1072">
        <v>12081447</v>
      </c>
      <c r="AW1072" t="s">
        <v>802</v>
      </c>
      <c r="AX1072" t="s">
        <v>6799</v>
      </c>
      <c r="AY1072" t="s">
        <v>36</v>
      </c>
      <c r="AZ1072" t="s">
        <v>37</v>
      </c>
      <c r="BB1072">
        <v>2008</v>
      </c>
      <c r="BC1072">
        <v>6.5</v>
      </c>
      <c r="CA1072" t="s">
        <v>10304</v>
      </c>
      <c r="CB1072">
        <v>141</v>
      </c>
      <c r="CC1072">
        <v>16123851</v>
      </c>
      <c r="CD1072" t="s">
        <v>10306</v>
      </c>
      <c r="CE1072" t="s">
        <v>10307</v>
      </c>
      <c r="CF1072" t="s">
        <v>36</v>
      </c>
      <c r="CG1072" t="s">
        <v>37</v>
      </c>
      <c r="CH1072">
        <v>23000000</v>
      </c>
      <c r="CI1072">
        <v>2004</v>
      </c>
      <c r="CJ1072">
        <v>6.2</v>
      </c>
      <c r="FV1072" t="s">
        <v>21285</v>
      </c>
      <c r="FW1072">
        <v>99</v>
      </c>
      <c r="FY1072" t="s">
        <v>21286</v>
      </c>
      <c r="FZ1072" t="s">
        <v>21287</v>
      </c>
      <c r="GA1072" t="s">
        <v>36</v>
      </c>
      <c r="GB1072" t="s">
        <v>37</v>
      </c>
      <c r="GC1072">
        <v>1300000</v>
      </c>
      <c r="GD1072">
        <v>2014</v>
      </c>
      <c r="GE1072">
        <v>7.6</v>
      </c>
      <c r="HC1072" t="s">
        <v>15296</v>
      </c>
      <c r="HD1072">
        <v>107</v>
      </c>
      <c r="HE1072">
        <v>578527</v>
      </c>
      <c r="HF1072" t="s">
        <v>7647</v>
      </c>
      <c r="HG1072" t="s">
        <v>15298</v>
      </c>
      <c r="HH1072" t="s">
        <v>36</v>
      </c>
      <c r="HI1072" t="s">
        <v>37</v>
      </c>
      <c r="HJ1072">
        <v>10000000</v>
      </c>
      <c r="HK1072">
        <v>2008</v>
      </c>
      <c r="HL1072">
        <v>5.7</v>
      </c>
    </row>
    <row r="1073" spans="2:220" x14ac:dyDescent="0.2">
      <c r="C1073">
        <v>60</v>
      </c>
      <c r="E1073" t="s">
        <v>11799</v>
      </c>
      <c r="F1073" t="s">
        <v>16619</v>
      </c>
      <c r="G1073" t="s">
        <v>36</v>
      </c>
      <c r="H1073" t="s">
        <v>37</v>
      </c>
      <c r="K1073">
        <v>7.7</v>
      </c>
      <c r="AT1073" t="s">
        <v>4435</v>
      </c>
      <c r="AU1073">
        <v>114</v>
      </c>
      <c r="AV1073">
        <v>12065985</v>
      </c>
      <c r="AW1073" t="s">
        <v>1637</v>
      </c>
      <c r="AX1073" t="s">
        <v>4437</v>
      </c>
      <c r="AY1073" t="s">
        <v>36</v>
      </c>
      <c r="AZ1073" t="s">
        <v>37</v>
      </c>
      <c r="BA1073">
        <v>60000000</v>
      </c>
      <c r="BB1073">
        <v>1998</v>
      </c>
      <c r="BC1073">
        <v>4.9000000000000004</v>
      </c>
      <c r="CA1073" t="s">
        <v>9783</v>
      </c>
      <c r="CB1073">
        <v>107</v>
      </c>
      <c r="CC1073">
        <v>16118077</v>
      </c>
      <c r="CD1073" t="s">
        <v>4193</v>
      </c>
      <c r="CE1073" t="s">
        <v>9784</v>
      </c>
      <c r="CF1073" t="s">
        <v>36</v>
      </c>
      <c r="CG1073" t="s">
        <v>37</v>
      </c>
      <c r="CH1073">
        <v>25000000</v>
      </c>
      <c r="CI1073">
        <v>1988</v>
      </c>
      <c r="CJ1073">
        <v>5.6</v>
      </c>
      <c r="FV1073" t="s">
        <v>11030</v>
      </c>
      <c r="FW1073">
        <v>99</v>
      </c>
      <c r="FY1073" t="s">
        <v>21305</v>
      </c>
      <c r="FZ1073" t="s">
        <v>21306</v>
      </c>
      <c r="GA1073" t="s">
        <v>36</v>
      </c>
      <c r="GB1073" t="s">
        <v>37</v>
      </c>
      <c r="GC1073">
        <v>1200000</v>
      </c>
      <c r="GD1073">
        <v>1955</v>
      </c>
      <c r="GE1073">
        <v>7.2</v>
      </c>
      <c r="HC1073" t="s">
        <v>11450</v>
      </c>
      <c r="HD1073">
        <v>101</v>
      </c>
      <c r="HE1073">
        <v>578382</v>
      </c>
      <c r="HF1073" t="s">
        <v>4211</v>
      </c>
      <c r="HG1073" t="s">
        <v>11452</v>
      </c>
      <c r="HH1073" t="s">
        <v>36</v>
      </c>
      <c r="HI1073" t="s">
        <v>37</v>
      </c>
      <c r="HK1073">
        <v>2010</v>
      </c>
      <c r="HL1073">
        <v>6.3</v>
      </c>
    </row>
    <row r="1074" spans="2:220" x14ac:dyDescent="0.2">
      <c r="C1074">
        <v>60</v>
      </c>
      <c r="E1074" t="s">
        <v>13384</v>
      </c>
      <c r="F1074" t="s">
        <v>16628</v>
      </c>
      <c r="G1074" t="s">
        <v>36</v>
      </c>
      <c r="H1074" t="s">
        <v>37</v>
      </c>
      <c r="K1074">
        <v>7.4</v>
      </c>
      <c r="AT1074" t="s">
        <v>17759</v>
      </c>
      <c r="AU1074">
        <v>91</v>
      </c>
      <c r="AV1074">
        <v>12055108</v>
      </c>
      <c r="AW1074" t="s">
        <v>377</v>
      </c>
      <c r="AX1074" t="s">
        <v>17760</v>
      </c>
      <c r="AY1074" t="s">
        <v>36</v>
      </c>
      <c r="AZ1074" t="s">
        <v>37</v>
      </c>
      <c r="BA1074">
        <v>8000000</v>
      </c>
      <c r="BB1074">
        <v>2008</v>
      </c>
      <c r="BC1074">
        <v>6.9</v>
      </c>
      <c r="CA1074" t="s">
        <v>7098</v>
      </c>
      <c r="CB1074">
        <v>85</v>
      </c>
      <c r="CC1074">
        <v>16097842</v>
      </c>
      <c r="CD1074" t="s">
        <v>22076</v>
      </c>
      <c r="CE1074" t="s">
        <v>22077</v>
      </c>
      <c r="CF1074" t="s">
        <v>36</v>
      </c>
      <c r="CG1074" t="s">
        <v>37</v>
      </c>
      <c r="CH1074">
        <v>900000</v>
      </c>
      <c r="CI1074">
        <v>2013</v>
      </c>
      <c r="CJ1074">
        <v>7.5</v>
      </c>
      <c r="FV1074" t="s">
        <v>17685</v>
      </c>
      <c r="FW1074">
        <v>100</v>
      </c>
      <c r="FY1074" t="s">
        <v>21382</v>
      </c>
      <c r="FZ1074" t="s">
        <v>21383</v>
      </c>
      <c r="GA1074" t="s">
        <v>36</v>
      </c>
      <c r="GB1074" t="s">
        <v>37</v>
      </c>
      <c r="GC1074">
        <v>1200000</v>
      </c>
      <c r="GD1074">
        <v>1936</v>
      </c>
      <c r="GE1074">
        <v>7.1</v>
      </c>
      <c r="HC1074" t="s">
        <v>16196</v>
      </c>
      <c r="HD1074">
        <v>108</v>
      </c>
      <c r="HE1074">
        <v>568695</v>
      </c>
      <c r="HF1074" t="s">
        <v>2374</v>
      </c>
      <c r="HG1074" t="s">
        <v>16197</v>
      </c>
      <c r="HH1074" t="s">
        <v>36</v>
      </c>
      <c r="HI1074" t="s">
        <v>37</v>
      </c>
      <c r="HJ1074">
        <v>8000000</v>
      </c>
      <c r="HK1074">
        <v>2005</v>
      </c>
      <c r="HL1074">
        <v>6.5</v>
      </c>
    </row>
    <row r="1075" spans="2:220" x14ac:dyDescent="0.2">
      <c r="B1075" t="s">
        <v>16090</v>
      </c>
      <c r="C1075">
        <v>102</v>
      </c>
      <c r="E1075" t="s">
        <v>4835</v>
      </c>
      <c r="F1075" t="s">
        <v>16739</v>
      </c>
      <c r="G1075" t="s">
        <v>36</v>
      </c>
      <c r="H1075" t="s">
        <v>266</v>
      </c>
      <c r="I1075">
        <v>7000000</v>
      </c>
      <c r="J1075">
        <v>1999</v>
      </c>
      <c r="K1075">
        <v>7.9</v>
      </c>
      <c r="AT1075" t="s">
        <v>7132</v>
      </c>
      <c r="AU1075">
        <v>113</v>
      </c>
      <c r="AV1075">
        <v>12006514</v>
      </c>
      <c r="AW1075" t="s">
        <v>1155</v>
      </c>
      <c r="AX1075" t="s">
        <v>23144</v>
      </c>
      <c r="AY1075" t="s">
        <v>36</v>
      </c>
      <c r="AZ1075" t="s">
        <v>37</v>
      </c>
      <c r="BA1075">
        <v>250000</v>
      </c>
      <c r="BB1075">
        <v>1997</v>
      </c>
      <c r="BC1075">
        <v>7.3</v>
      </c>
      <c r="CA1075" t="s">
        <v>4792</v>
      </c>
      <c r="CB1075">
        <v>107</v>
      </c>
      <c r="CC1075">
        <v>16088610</v>
      </c>
      <c r="CD1075" t="s">
        <v>1145</v>
      </c>
      <c r="CE1075" t="s">
        <v>4794</v>
      </c>
      <c r="CF1075" t="s">
        <v>36</v>
      </c>
      <c r="CG1075" t="s">
        <v>37</v>
      </c>
      <c r="CH1075">
        <v>55000000</v>
      </c>
      <c r="CI1075">
        <v>2009</v>
      </c>
      <c r="CJ1075">
        <v>5.6</v>
      </c>
      <c r="FV1075" t="s">
        <v>17685</v>
      </c>
      <c r="FW1075">
        <v>82</v>
      </c>
      <c r="FY1075" t="s">
        <v>20723</v>
      </c>
      <c r="FZ1075" t="s">
        <v>21482</v>
      </c>
      <c r="GA1075" t="s">
        <v>36</v>
      </c>
      <c r="GB1075" t="s">
        <v>37</v>
      </c>
      <c r="GC1075">
        <v>950000</v>
      </c>
      <c r="GD1075">
        <v>1942</v>
      </c>
      <c r="GE1075">
        <v>8.6</v>
      </c>
      <c r="HC1075" t="s">
        <v>17514</v>
      </c>
      <c r="HD1075">
        <v>128</v>
      </c>
      <c r="HE1075">
        <v>563699</v>
      </c>
      <c r="HF1075" t="s">
        <v>17515</v>
      </c>
      <c r="HG1075" t="s">
        <v>17516</v>
      </c>
      <c r="HH1075" t="s">
        <v>5609</v>
      </c>
      <c r="HI1075" t="s">
        <v>5610</v>
      </c>
      <c r="HK1075">
        <v>2011</v>
      </c>
      <c r="HL1075">
        <v>6.2</v>
      </c>
    </row>
    <row r="1076" spans="2:220" x14ac:dyDescent="0.2">
      <c r="B1076" t="s">
        <v>16743</v>
      </c>
      <c r="C1076">
        <v>92</v>
      </c>
      <c r="E1076" t="s">
        <v>11632</v>
      </c>
      <c r="F1076" t="s">
        <v>16744</v>
      </c>
      <c r="G1076" t="s">
        <v>7239</v>
      </c>
      <c r="H1076" t="s">
        <v>3857</v>
      </c>
      <c r="I1076">
        <v>7000000</v>
      </c>
      <c r="J1076">
        <v>2014</v>
      </c>
      <c r="K1076">
        <v>5.3</v>
      </c>
      <c r="AT1076" t="s">
        <v>5865</v>
      </c>
      <c r="AU1076">
        <v>99</v>
      </c>
      <c r="AV1076">
        <v>11883495</v>
      </c>
      <c r="AW1076" t="s">
        <v>528</v>
      </c>
      <c r="AX1076" t="s">
        <v>17074</v>
      </c>
      <c r="AY1076" t="s">
        <v>36</v>
      </c>
      <c r="AZ1076" t="s">
        <v>55</v>
      </c>
      <c r="BA1076">
        <v>9000000</v>
      </c>
      <c r="BB1076">
        <v>1998</v>
      </c>
      <c r="BC1076">
        <v>6.8</v>
      </c>
      <c r="CA1076" t="s">
        <v>6547</v>
      </c>
      <c r="CB1076">
        <v>107</v>
      </c>
      <c r="CC1076">
        <v>16025394</v>
      </c>
      <c r="CD1076" t="s">
        <v>555</v>
      </c>
      <c r="CE1076" t="s">
        <v>15497</v>
      </c>
      <c r="CF1076" t="s">
        <v>36</v>
      </c>
      <c r="CG1076" t="s">
        <v>37</v>
      </c>
      <c r="CI1076">
        <v>2009</v>
      </c>
      <c r="CJ1076">
        <v>6.8</v>
      </c>
      <c r="FV1076" t="s">
        <v>21582</v>
      </c>
      <c r="FW1076">
        <v>89</v>
      </c>
      <c r="FY1076" t="s">
        <v>21584</v>
      </c>
      <c r="FZ1076" t="s">
        <v>21585</v>
      </c>
      <c r="GA1076" t="s">
        <v>36</v>
      </c>
      <c r="GB1076" t="s">
        <v>37</v>
      </c>
      <c r="GC1076">
        <v>1000000</v>
      </c>
      <c r="GD1076">
        <v>1956</v>
      </c>
      <c r="GE1076">
        <v>6.2</v>
      </c>
      <c r="HC1076" t="s">
        <v>18625</v>
      </c>
      <c r="HD1076">
        <v>99</v>
      </c>
      <c r="HE1076">
        <v>562059</v>
      </c>
      <c r="HF1076" t="s">
        <v>1651</v>
      </c>
      <c r="HG1076" t="s">
        <v>18626</v>
      </c>
      <c r="HH1076" t="s">
        <v>36</v>
      </c>
      <c r="HI1076" t="s">
        <v>37</v>
      </c>
      <c r="HJ1076">
        <v>4000000</v>
      </c>
      <c r="HK1076">
        <v>2002</v>
      </c>
      <c r="HL1076">
        <v>7</v>
      </c>
    </row>
    <row r="1077" spans="2:220" x14ac:dyDescent="0.2">
      <c r="B1077" t="s">
        <v>16758</v>
      </c>
      <c r="C1077">
        <v>45</v>
      </c>
      <c r="E1077" t="s">
        <v>16761</v>
      </c>
      <c r="F1077" t="s">
        <v>16762</v>
      </c>
      <c r="H1077" t="s">
        <v>37</v>
      </c>
      <c r="I1077">
        <v>7000000</v>
      </c>
      <c r="J1077">
        <v>2014</v>
      </c>
      <c r="K1077">
        <v>6</v>
      </c>
      <c r="AT1077" t="s">
        <v>15666</v>
      </c>
      <c r="AU1077">
        <v>85</v>
      </c>
      <c r="AV1077">
        <v>11827301</v>
      </c>
      <c r="AW1077" t="s">
        <v>5163</v>
      </c>
      <c r="AX1077" t="s">
        <v>15667</v>
      </c>
      <c r="AY1077" t="s">
        <v>36</v>
      </c>
      <c r="AZ1077" t="s">
        <v>37</v>
      </c>
      <c r="BB1077">
        <v>2004</v>
      </c>
      <c r="BC1077">
        <v>5.5</v>
      </c>
      <c r="CA1077" t="s">
        <v>1500</v>
      </c>
      <c r="CB1077">
        <v>95</v>
      </c>
      <c r="CC1077">
        <v>16017403</v>
      </c>
      <c r="CD1077" t="s">
        <v>1538</v>
      </c>
      <c r="CE1077" t="s">
        <v>14649</v>
      </c>
      <c r="CF1077" t="s">
        <v>36</v>
      </c>
      <c r="CG1077" t="s">
        <v>37</v>
      </c>
      <c r="CH1077">
        <v>5000000</v>
      </c>
      <c r="CI1077">
        <v>2001</v>
      </c>
      <c r="CJ1077">
        <v>6.2</v>
      </c>
      <c r="FV1077" t="s">
        <v>21593</v>
      </c>
      <c r="FW1077">
        <v>109</v>
      </c>
      <c r="FY1077" t="s">
        <v>21596</v>
      </c>
      <c r="FZ1077" t="s">
        <v>21597</v>
      </c>
      <c r="GA1077" t="s">
        <v>36</v>
      </c>
      <c r="GB1077" t="s">
        <v>37</v>
      </c>
      <c r="GC1077">
        <v>1000000</v>
      </c>
      <c r="GD1077">
        <v>1949</v>
      </c>
      <c r="GE1077">
        <v>7.2</v>
      </c>
      <c r="HC1077" t="s">
        <v>13230</v>
      </c>
      <c r="HD1077">
        <v>99</v>
      </c>
      <c r="HE1077">
        <v>502028</v>
      </c>
      <c r="HF1077" t="s">
        <v>13232</v>
      </c>
      <c r="HG1077" t="s">
        <v>13233</v>
      </c>
      <c r="HH1077" t="s">
        <v>5639</v>
      </c>
      <c r="HI1077" t="s">
        <v>7168</v>
      </c>
      <c r="HK1077">
        <v>2003</v>
      </c>
      <c r="HL1077">
        <v>8</v>
      </c>
    </row>
    <row r="1078" spans="2:220" x14ac:dyDescent="0.2">
      <c r="B1078" t="s">
        <v>16770</v>
      </c>
      <c r="C1078">
        <v>97</v>
      </c>
      <c r="E1078" t="s">
        <v>16772</v>
      </c>
      <c r="F1078" t="s">
        <v>16773</v>
      </c>
      <c r="G1078" t="s">
        <v>36</v>
      </c>
      <c r="H1078" t="s">
        <v>37</v>
      </c>
      <c r="J1078">
        <v>2008</v>
      </c>
      <c r="K1078">
        <v>7.4</v>
      </c>
      <c r="AT1078" t="s">
        <v>4097</v>
      </c>
      <c r="AU1078">
        <v>90</v>
      </c>
      <c r="AV1078">
        <v>11802056</v>
      </c>
      <c r="AW1078" t="s">
        <v>1420</v>
      </c>
      <c r="AX1078" t="s">
        <v>4376</v>
      </c>
      <c r="AY1078" t="s">
        <v>36</v>
      </c>
      <c r="AZ1078" t="s">
        <v>37</v>
      </c>
      <c r="BA1078">
        <v>60000000</v>
      </c>
      <c r="BB1078">
        <v>2008</v>
      </c>
      <c r="BC1078">
        <v>4.9000000000000004</v>
      </c>
      <c r="CA1078" t="s">
        <v>1500</v>
      </c>
      <c r="CB1078">
        <v>95</v>
      </c>
      <c r="CC1078">
        <v>16017403</v>
      </c>
      <c r="CD1078" t="s">
        <v>1538</v>
      </c>
      <c r="CE1078" t="s">
        <v>14649</v>
      </c>
      <c r="CF1078" t="s">
        <v>36</v>
      </c>
      <c r="CG1078" t="s">
        <v>37</v>
      </c>
      <c r="CH1078">
        <v>5000000</v>
      </c>
      <c r="CI1078">
        <v>2001</v>
      </c>
      <c r="CJ1078">
        <v>6.2</v>
      </c>
      <c r="FV1078" t="s">
        <v>21612</v>
      </c>
      <c r="FW1078">
        <v>109</v>
      </c>
      <c r="FY1078" t="s">
        <v>11947</v>
      </c>
      <c r="FZ1078" t="s">
        <v>21614</v>
      </c>
      <c r="GA1078" t="s">
        <v>36</v>
      </c>
      <c r="GB1078" t="s">
        <v>55</v>
      </c>
      <c r="GC1078">
        <v>1100000</v>
      </c>
      <c r="GD1078">
        <v>2015</v>
      </c>
      <c r="GE1078">
        <v>7</v>
      </c>
      <c r="HC1078" t="s">
        <v>8551</v>
      </c>
      <c r="HD1078">
        <v>90</v>
      </c>
      <c r="HE1078">
        <v>489220</v>
      </c>
      <c r="HF1078" t="s">
        <v>8552</v>
      </c>
      <c r="HG1078" t="s">
        <v>23185</v>
      </c>
      <c r="HH1078" t="s">
        <v>36</v>
      </c>
      <c r="HI1078" t="s">
        <v>266</v>
      </c>
      <c r="HJ1078">
        <v>365000</v>
      </c>
      <c r="HK1078">
        <v>1997</v>
      </c>
      <c r="HL1078">
        <v>7.3</v>
      </c>
    </row>
    <row r="1079" spans="2:220" x14ac:dyDescent="0.2">
      <c r="B1079" t="s">
        <v>16932</v>
      </c>
      <c r="C1079">
        <v>102</v>
      </c>
      <c r="E1079" t="s">
        <v>388</v>
      </c>
      <c r="F1079" t="s">
        <v>16934</v>
      </c>
      <c r="G1079" t="s">
        <v>36</v>
      </c>
      <c r="H1079" t="s">
        <v>177</v>
      </c>
      <c r="I1079">
        <v>6500000</v>
      </c>
      <c r="J1079">
        <v>2010</v>
      </c>
      <c r="K1079">
        <v>6.5</v>
      </c>
      <c r="AT1079" t="s">
        <v>17078</v>
      </c>
      <c r="AU1079">
        <v>98</v>
      </c>
      <c r="AV1079">
        <v>11797927</v>
      </c>
      <c r="AW1079" t="s">
        <v>13151</v>
      </c>
      <c r="AX1079" t="s">
        <v>17079</v>
      </c>
      <c r="AY1079" t="s">
        <v>36</v>
      </c>
      <c r="AZ1079" t="s">
        <v>37</v>
      </c>
      <c r="BA1079">
        <v>6000000</v>
      </c>
      <c r="BB1079">
        <v>1995</v>
      </c>
      <c r="BC1079">
        <v>6.1</v>
      </c>
      <c r="CA1079" t="s">
        <v>6722</v>
      </c>
      <c r="CB1079">
        <v>123</v>
      </c>
      <c r="CC1079">
        <v>15962471</v>
      </c>
      <c r="CD1079" t="s">
        <v>82</v>
      </c>
      <c r="CE1079" t="s">
        <v>6723</v>
      </c>
      <c r="CF1079" t="s">
        <v>36</v>
      </c>
      <c r="CG1079" t="s">
        <v>37</v>
      </c>
      <c r="CH1079">
        <v>40000000</v>
      </c>
      <c r="CI1079">
        <v>2006</v>
      </c>
      <c r="CJ1079">
        <v>6.4</v>
      </c>
      <c r="FV1079" t="s">
        <v>21818</v>
      </c>
      <c r="FW1079">
        <v>105</v>
      </c>
      <c r="FY1079" t="s">
        <v>21820</v>
      </c>
      <c r="FZ1079" t="s">
        <v>21821</v>
      </c>
      <c r="GA1079" t="s">
        <v>36</v>
      </c>
      <c r="GB1079" t="s">
        <v>37</v>
      </c>
      <c r="GC1079">
        <v>1000000</v>
      </c>
      <c r="GD1079">
        <v>1999</v>
      </c>
      <c r="GE1079">
        <v>5.2</v>
      </c>
      <c r="HC1079" t="s">
        <v>14363</v>
      </c>
      <c r="HD1079">
        <v>114</v>
      </c>
      <c r="HE1079">
        <v>447750</v>
      </c>
      <c r="HF1079" t="s">
        <v>5967</v>
      </c>
      <c r="HG1079" t="s">
        <v>14364</v>
      </c>
      <c r="HH1079" t="s">
        <v>36</v>
      </c>
      <c r="HI1079" t="s">
        <v>37</v>
      </c>
      <c r="HJ1079">
        <v>10000000</v>
      </c>
      <c r="HK1079">
        <v>2000</v>
      </c>
      <c r="HL1079">
        <v>7.2</v>
      </c>
    </row>
    <row r="1080" spans="2:220" x14ac:dyDescent="0.2">
      <c r="B1080" t="s">
        <v>17192</v>
      </c>
      <c r="C1080">
        <v>144</v>
      </c>
      <c r="E1080" t="s">
        <v>17194</v>
      </c>
      <c r="F1080" t="s">
        <v>17195</v>
      </c>
      <c r="G1080" t="s">
        <v>36</v>
      </c>
      <c r="H1080" t="s">
        <v>37</v>
      </c>
      <c r="I1080">
        <v>6244087</v>
      </c>
      <c r="J1080">
        <v>1969</v>
      </c>
      <c r="K1080">
        <v>8</v>
      </c>
      <c r="AT1080" t="s">
        <v>11212</v>
      </c>
      <c r="AU1080">
        <v>93</v>
      </c>
      <c r="AV1080">
        <v>11784000</v>
      </c>
      <c r="AW1080" t="s">
        <v>3430</v>
      </c>
      <c r="AX1080" t="s">
        <v>11214</v>
      </c>
      <c r="AY1080" t="s">
        <v>36</v>
      </c>
      <c r="AZ1080" t="s">
        <v>37</v>
      </c>
      <c r="BA1080">
        <v>20000000</v>
      </c>
      <c r="BB1080">
        <v>1994</v>
      </c>
      <c r="BC1080">
        <v>4.3</v>
      </c>
      <c r="CA1080" t="s">
        <v>11618</v>
      </c>
      <c r="CB1080">
        <v>85</v>
      </c>
      <c r="CC1080">
        <v>15911333</v>
      </c>
      <c r="CD1080" t="s">
        <v>9001</v>
      </c>
      <c r="CE1080" t="s">
        <v>11619</v>
      </c>
      <c r="CF1080" t="s">
        <v>36</v>
      </c>
      <c r="CG1080" t="s">
        <v>55</v>
      </c>
      <c r="CH1080">
        <v>19000000</v>
      </c>
      <c r="CI1080">
        <v>2000</v>
      </c>
      <c r="CJ1080">
        <v>3.6</v>
      </c>
      <c r="FV1080" t="s">
        <v>21835</v>
      </c>
      <c r="FW1080">
        <v>89</v>
      </c>
      <c r="FY1080" t="s">
        <v>21837</v>
      </c>
      <c r="FZ1080" t="s">
        <v>21838</v>
      </c>
      <c r="GA1080" t="s">
        <v>36</v>
      </c>
      <c r="GB1080" t="s">
        <v>37</v>
      </c>
      <c r="GC1080">
        <v>1000000</v>
      </c>
      <c r="GD1080">
        <v>2009</v>
      </c>
      <c r="GE1080">
        <v>6.3</v>
      </c>
      <c r="HC1080" t="s">
        <v>24102</v>
      </c>
      <c r="HD1080">
        <v>77</v>
      </c>
      <c r="HE1080">
        <v>424760</v>
      </c>
      <c r="HF1080" t="s">
        <v>24102</v>
      </c>
      <c r="HG1080" t="s">
        <v>24104</v>
      </c>
      <c r="HH1080" t="s">
        <v>36</v>
      </c>
      <c r="HI1080" t="s">
        <v>37</v>
      </c>
      <c r="HJ1080">
        <v>7000</v>
      </c>
      <c r="HK1080">
        <v>2004</v>
      </c>
      <c r="HL1080">
        <v>7</v>
      </c>
    </row>
    <row r="1081" spans="2:220" x14ac:dyDescent="0.2">
      <c r="B1081" t="s">
        <v>17267</v>
      </c>
      <c r="C1081">
        <v>76</v>
      </c>
      <c r="E1081" t="s">
        <v>17268</v>
      </c>
      <c r="F1081" t="s">
        <v>17269</v>
      </c>
      <c r="G1081" t="s">
        <v>36</v>
      </c>
      <c r="H1081" t="s">
        <v>37</v>
      </c>
      <c r="I1081">
        <v>8600000</v>
      </c>
      <c r="J1081">
        <v>1994</v>
      </c>
      <c r="K1081">
        <v>5.8</v>
      </c>
      <c r="AT1081" t="s">
        <v>12363</v>
      </c>
      <c r="AU1081">
        <v>108</v>
      </c>
      <c r="AV1081">
        <v>11702090</v>
      </c>
      <c r="AW1081" t="s">
        <v>12364</v>
      </c>
      <c r="AX1081" t="s">
        <v>12365</v>
      </c>
      <c r="AY1081" t="s">
        <v>36</v>
      </c>
      <c r="AZ1081" t="s">
        <v>37</v>
      </c>
      <c r="BA1081">
        <v>16500000</v>
      </c>
      <c r="BB1081">
        <v>2007</v>
      </c>
      <c r="BC1081">
        <v>6.3</v>
      </c>
      <c r="CA1081" t="s">
        <v>11373</v>
      </c>
      <c r="CB1081">
        <v>107</v>
      </c>
      <c r="CC1081">
        <v>15854988</v>
      </c>
      <c r="CD1081" t="s">
        <v>534</v>
      </c>
      <c r="CE1081" t="s">
        <v>13591</v>
      </c>
      <c r="CF1081" t="s">
        <v>36</v>
      </c>
      <c r="CG1081" t="s">
        <v>37</v>
      </c>
      <c r="CH1081">
        <v>13500000</v>
      </c>
      <c r="CI1081">
        <v>2002</v>
      </c>
      <c r="CJ1081">
        <v>7.4</v>
      </c>
      <c r="FV1081" t="s">
        <v>21880</v>
      </c>
      <c r="FW1081">
        <v>105</v>
      </c>
      <c r="FY1081" t="s">
        <v>21882</v>
      </c>
      <c r="FZ1081" t="s">
        <v>21883</v>
      </c>
      <c r="GA1081" t="s">
        <v>2776</v>
      </c>
      <c r="GB1081" t="s">
        <v>2911</v>
      </c>
      <c r="GC1081">
        <v>1000000</v>
      </c>
      <c r="GD1081">
        <v>2013</v>
      </c>
      <c r="GE1081">
        <v>6.8</v>
      </c>
      <c r="HC1081" t="s">
        <v>18551</v>
      </c>
      <c r="HD1081">
        <v>99</v>
      </c>
      <c r="HE1081">
        <v>418953</v>
      </c>
      <c r="HF1081" t="s">
        <v>5779</v>
      </c>
      <c r="HG1081" t="s">
        <v>20959</v>
      </c>
      <c r="HH1081" t="s">
        <v>36</v>
      </c>
      <c r="HI1081" t="s">
        <v>1463</v>
      </c>
      <c r="HJ1081">
        <v>1500000</v>
      </c>
      <c r="HK1081">
        <v>1993</v>
      </c>
      <c r="HL1081">
        <v>6.5</v>
      </c>
    </row>
    <row r="1082" spans="2:220" x14ac:dyDescent="0.2">
      <c r="B1082" t="s">
        <v>17284</v>
      </c>
      <c r="C1082">
        <v>90</v>
      </c>
      <c r="E1082" t="s">
        <v>15411</v>
      </c>
      <c r="F1082" t="s">
        <v>17286</v>
      </c>
      <c r="G1082" t="s">
        <v>36</v>
      </c>
      <c r="H1082" t="s">
        <v>37</v>
      </c>
      <c r="I1082">
        <v>6000000</v>
      </c>
      <c r="J1082">
        <v>2011</v>
      </c>
      <c r="K1082">
        <v>5.4</v>
      </c>
      <c r="AT1082" t="s">
        <v>1553</v>
      </c>
      <c r="AU1082">
        <v>100</v>
      </c>
      <c r="AV1082">
        <v>11694528</v>
      </c>
      <c r="AW1082" t="s">
        <v>327</v>
      </c>
      <c r="AX1082" t="s">
        <v>19275</v>
      </c>
      <c r="AY1082" t="s">
        <v>36</v>
      </c>
      <c r="AZ1082" t="s">
        <v>37</v>
      </c>
      <c r="BA1082">
        <v>3000000</v>
      </c>
      <c r="BB1082">
        <v>2005</v>
      </c>
      <c r="BC1082">
        <v>7.2</v>
      </c>
      <c r="CA1082" t="s">
        <v>123</v>
      </c>
      <c r="CB1082">
        <v>128</v>
      </c>
      <c r="CC1082">
        <v>15797907</v>
      </c>
      <c r="CD1082" t="s">
        <v>11110</v>
      </c>
      <c r="CE1082" t="s">
        <v>11111</v>
      </c>
      <c r="CF1082" t="s">
        <v>11115</v>
      </c>
      <c r="CG1082" t="s">
        <v>37</v>
      </c>
      <c r="CH1082">
        <v>20000000</v>
      </c>
      <c r="CI1082">
        <v>2007</v>
      </c>
      <c r="CJ1082">
        <v>7.6</v>
      </c>
      <c r="FV1082" t="s">
        <v>21896</v>
      </c>
      <c r="FW1082">
        <v>76</v>
      </c>
      <c r="FY1082" t="s">
        <v>21897</v>
      </c>
      <c r="FZ1082" t="s">
        <v>21898</v>
      </c>
      <c r="GA1082" t="s">
        <v>36</v>
      </c>
      <c r="GB1082" t="s">
        <v>37</v>
      </c>
      <c r="GC1082">
        <v>1000000</v>
      </c>
      <c r="GD1082">
        <v>2006</v>
      </c>
      <c r="GE1082">
        <v>6.7</v>
      </c>
      <c r="HC1082" t="s">
        <v>11439</v>
      </c>
      <c r="HD1082">
        <v>103</v>
      </c>
      <c r="HE1082">
        <v>410388</v>
      </c>
      <c r="HF1082" t="s">
        <v>7244</v>
      </c>
      <c r="HG1082" t="s">
        <v>11441</v>
      </c>
      <c r="HH1082" t="s">
        <v>674</v>
      </c>
      <c r="HI1082" t="s">
        <v>675</v>
      </c>
      <c r="HJ1082">
        <v>2127519898</v>
      </c>
      <c r="HK1082">
        <v>2004</v>
      </c>
      <c r="HL1082">
        <v>6.9</v>
      </c>
    </row>
    <row r="1083" spans="2:220" x14ac:dyDescent="0.2">
      <c r="B1083" t="s">
        <v>17690</v>
      </c>
      <c r="C1083">
        <v>99</v>
      </c>
      <c r="E1083" t="s">
        <v>1782</v>
      </c>
      <c r="F1083" t="s">
        <v>17692</v>
      </c>
      <c r="G1083" t="s">
        <v>36</v>
      </c>
      <c r="H1083" t="s">
        <v>37</v>
      </c>
      <c r="I1083">
        <v>5000000</v>
      </c>
      <c r="J1083">
        <v>1981</v>
      </c>
      <c r="K1083">
        <v>6.4</v>
      </c>
      <c r="AT1083" t="s">
        <v>17780</v>
      </c>
      <c r="AU1083">
        <v>92</v>
      </c>
      <c r="AV1083">
        <v>11675178</v>
      </c>
      <c r="AW1083" t="s">
        <v>413</v>
      </c>
      <c r="AX1083" t="s">
        <v>17781</v>
      </c>
      <c r="AY1083" t="s">
        <v>36</v>
      </c>
      <c r="AZ1083" t="s">
        <v>37</v>
      </c>
      <c r="BA1083">
        <v>5000000</v>
      </c>
      <c r="BB1083">
        <v>2016</v>
      </c>
      <c r="BC1083">
        <v>3.5</v>
      </c>
      <c r="CA1083" t="s">
        <v>3446</v>
      </c>
      <c r="CB1083">
        <v>106</v>
      </c>
      <c r="CC1083">
        <v>15785632</v>
      </c>
      <c r="CD1083" t="s">
        <v>261</v>
      </c>
      <c r="CE1083" t="s">
        <v>9727</v>
      </c>
      <c r="CF1083" t="s">
        <v>36</v>
      </c>
      <c r="CG1083" t="s">
        <v>55</v>
      </c>
      <c r="CH1083">
        <v>23000000</v>
      </c>
      <c r="CI1083">
        <v>2016</v>
      </c>
      <c r="CJ1083">
        <v>7.5</v>
      </c>
      <c r="FV1083" t="s">
        <v>21945</v>
      </c>
      <c r="FW1083">
        <v>96</v>
      </c>
      <c r="FY1083" t="s">
        <v>21947</v>
      </c>
      <c r="FZ1083" t="s">
        <v>21948</v>
      </c>
      <c r="GA1083" t="s">
        <v>2776</v>
      </c>
      <c r="GB1083" t="s">
        <v>3569</v>
      </c>
      <c r="GD1083">
        <v>2014</v>
      </c>
      <c r="GE1083">
        <v>7.2</v>
      </c>
      <c r="HC1083" t="s">
        <v>16915</v>
      </c>
      <c r="HD1083">
        <v>85</v>
      </c>
      <c r="HE1083">
        <v>405614</v>
      </c>
      <c r="HF1083" t="s">
        <v>22713</v>
      </c>
      <c r="HG1083" t="s">
        <v>23638</v>
      </c>
      <c r="HH1083" t="s">
        <v>36</v>
      </c>
      <c r="HI1083" t="s">
        <v>37</v>
      </c>
      <c r="HK1083">
        <v>2011</v>
      </c>
      <c r="HL1083">
        <v>6.7</v>
      </c>
    </row>
    <row r="1084" spans="2:220" x14ac:dyDescent="0.2">
      <c r="B1084" t="s">
        <v>17769</v>
      </c>
      <c r="C1084">
        <v>90</v>
      </c>
      <c r="E1084" t="s">
        <v>17770</v>
      </c>
      <c r="F1084" t="s">
        <v>17771</v>
      </c>
      <c r="G1084" t="s">
        <v>36</v>
      </c>
      <c r="H1084" t="s">
        <v>37</v>
      </c>
      <c r="I1084">
        <v>8000000</v>
      </c>
      <c r="J1084">
        <v>1982</v>
      </c>
      <c r="K1084">
        <v>6.2</v>
      </c>
      <c r="AT1084" t="s">
        <v>12243</v>
      </c>
      <c r="AU1084">
        <v>73</v>
      </c>
      <c r="AV1084">
        <v>11634458</v>
      </c>
      <c r="AW1084" t="s">
        <v>1757</v>
      </c>
      <c r="AX1084" t="s">
        <v>12246</v>
      </c>
      <c r="AY1084" t="s">
        <v>36</v>
      </c>
      <c r="AZ1084" t="s">
        <v>37</v>
      </c>
      <c r="BA1084">
        <v>17000000</v>
      </c>
      <c r="BB1084">
        <v>1999</v>
      </c>
      <c r="BC1084">
        <v>5.8</v>
      </c>
      <c r="CA1084" t="s">
        <v>3446</v>
      </c>
      <c r="CB1084">
        <v>106</v>
      </c>
      <c r="CC1084">
        <v>15785632</v>
      </c>
      <c r="CD1084" t="s">
        <v>261</v>
      </c>
      <c r="CE1084" t="s">
        <v>9727</v>
      </c>
      <c r="CF1084" t="s">
        <v>36</v>
      </c>
      <c r="CG1084" t="s">
        <v>55</v>
      </c>
      <c r="CH1084">
        <v>23000000</v>
      </c>
      <c r="CI1084">
        <v>2016</v>
      </c>
      <c r="CJ1084">
        <v>7.5</v>
      </c>
      <c r="FV1084" t="s">
        <v>21952</v>
      </c>
      <c r="FW1084">
        <v>90</v>
      </c>
      <c r="FY1084" t="s">
        <v>3340</v>
      </c>
      <c r="FZ1084" t="s">
        <v>21953</v>
      </c>
      <c r="GA1084" t="s">
        <v>36</v>
      </c>
      <c r="GB1084" t="s">
        <v>37</v>
      </c>
      <c r="GC1084">
        <v>1000000</v>
      </c>
      <c r="GD1084">
        <v>2011</v>
      </c>
      <c r="GE1084">
        <v>5.7</v>
      </c>
      <c r="HC1084" t="s">
        <v>14695</v>
      </c>
      <c r="HD1084">
        <v>118</v>
      </c>
      <c r="HE1084">
        <v>399879</v>
      </c>
      <c r="HF1084" t="s">
        <v>14697</v>
      </c>
      <c r="HG1084" t="s">
        <v>14698</v>
      </c>
      <c r="HH1084" t="s">
        <v>36</v>
      </c>
      <c r="HI1084" t="s">
        <v>368</v>
      </c>
      <c r="HJ1084">
        <v>15000000</v>
      </c>
      <c r="HK1084">
        <v>2006</v>
      </c>
      <c r="HL1084">
        <v>6.4</v>
      </c>
    </row>
    <row r="1085" spans="2:220" x14ac:dyDescent="0.2">
      <c r="B1085" t="s">
        <v>16448</v>
      </c>
      <c r="C1085">
        <v>126</v>
      </c>
      <c r="E1085" t="s">
        <v>389</v>
      </c>
      <c r="F1085" t="s">
        <v>17822</v>
      </c>
      <c r="G1085" t="s">
        <v>36</v>
      </c>
      <c r="H1085" t="s">
        <v>55</v>
      </c>
      <c r="I1085">
        <v>5000000</v>
      </c>
      <c r="J1085">
        <v>1978</v>
      </c>
      <c r="K1085">
        <v>6.3</v>
      </c>
      <c r="AT1085" t="s">
        <v>2966</v>
      </c>
      <c r="AU1085">
        <v>97</v>
      </c>
      <c r="AV1085">
        <v>11614236</v>
      </c>
      <c r="AW1085" t="s">
        <v>299</v>
      </c>
      <c r="AX1085" t="s">
        <v>13032</v>
      </c>
      <c r="AY1085" t="s">
        <v>36</v>
      </c>
      <c r="AZ1085" t="s">
        <v>37</v>
      </c>
      <c r="BA1085">
        <v>15000000</v>
      </c>
      <c r="BB1085">
        <v>1999</v>
      </c>
      <c r="BC1085">
        <v>5.6</v>
      </c>
      <c r="CA1085" t="s">
        <v>11119</v>
      </c>
      <c r="CB1085">
        <v>84</v>
      </c>
      <c r="CC1085">
        <v>15712072</v>
      </c>
      <c r="CD1085" t="s">
        <v>2047</v>
      </c>
      <c r="CE1085" t="s">
        <v>11121</v>
      </c>
      <c r="CF1085" t="s">
        <v>36</v>
      </c>
      <c r="CG1085" t="s">
        <v>37</v>
      </c>
      <c r="CH1085">
        <v>20000000</v>
      </c>
      <c r="CI1085">
        <v>2004</v>
      </c>
      <c r="CJ1085">
        <v>5.8</v>
      </c>
      <c r="FV1085" t="s">
        <v>22007</v>
      </c>
      <c r="FW1085">
        <v>103</v>
      </c>
      <c r="FY1085" t="s">
        <v>6682</v>
      </c>
      <c r="FZ1085" t="s">
        <v>22008</v>
      </c>
      <c r="GA1085" t="s">
        <v>36</v>
      </c>
      <c r="GB1085" t="s">
        <v>37</v>
      </c>
      <c r="GD1085">
        <v>1968</v>
      </c>
      <c r="GE1085">
        <v>7.1</v>
      </c>
      <c r="HC1085" t="s">
        <v>21309</v>
      </c>
      <c r="HD1085">
        <v>91</v>
      </c>
      <c r="HE1085">
        <v>381186</v>
      </c>
      <c r="HF1085" t="s">
        <v>2599</v>
      </c>
      <c r="HG1085" t="s">
        <v>22065</v>
      </c>
      <c r="HH1085" t="s">
        <v>36</v>
      </c>
      <c r="HI1085" t="s">
        <v>37</v>
      </c>
      <c r="HJ1085">
        <v>900000</v>
      </c>
      <c r="HK1085">
        <v>2005</v>
      </c>
      <c r="HL1085">
        <v>6.4</v>
      </c>
    </row>
    <row r="1086" spans="2:220" x14ac:dyDescent="0.2">
      <c r="B1086" t="s">
        <v>18073</v>
      </c>
      <c r="C1086">
        <v>109</v>
      </c>
      <c r="E1086" t="s">
        <v>301</v>
      </c>
      <c r="F1086" t="s">
        <v>18074</v>
      </c>
      <c r="G1086" t="s">
        <v>36</v>
      </c>
      <c r="H1086" t="s">
        <v>55</v>
      </c>
      <c r="I1086">
        <v>5000000</v>
      </c>
      <c r="J1086">
        <v>2014</v>
      </c>
      <c r="K1086">
        <v>4.4000000000000004</v>
      </c>
      <c r="AT1086" t="s">
        <v>7538</v>
      </c>
      <c r="AU1086">
        <v>87</v>
      </c>
      <c r="AV1086">
        <v>11560259</v>
      </c>
      <c r="AW1086" t="s">
        <v>288</v>
      </c>
      <c r="AX1086" t="s">
        <v>15061</v>
      </c>
      <c r="AY1086" t="s">
        <v>36</v>
      </c>
      <c r="AZ1086" t="s">
        <v>37</v>
      </c>
      <c r="BA1086">
        <v>22000000</v>
      </c>
      <c r="BB1086">
        <v>2001</v>
      </c>
      <c r="BC1086">
        <v>5.8</v>
      </c>
      <c r="CA1086" t="s">
        <v>8563</v>
      </c>
      <c r="CB1086">
        <v>130</v>
      </c>
      <c r="CC1086">
        <v>15709385</v>
      </c>
      <c r="CD1086" t="s">
        <v>1401</v>
      </c>
      <c r="CE1086" t="s">
        <v>8564</v>
      </c>
      <c r="CF1086" t="s">
        <v>36</v>
      </c>
      <c r="CG1086" t="s">
        <v>37</v>
      </c>
      <c r="CH1086">
        <v>30000000</v>
      </c>
      <c r="CI1086">
        <v>2008</v>
      </c>
      <c r="CJ1086">
        <v>6.7</v>
      </c>
      <c r="FV1086" t="s">
        <v>22028</v>
      </c>
      <c r="FW1086">
        <v>90</v>
      </c>
      <c r="FY1086" t="s">
        <v>1757</v>
      </c>
      <c r="FZ1086" t="s">
        <v>22029</v>
      </c>
      <c r="GA1086" t="s">
        <v>36</v>
      </c>
      <c r="GB1086" t="s">
        <v>37</v>
      </c>
      <c r="GC1086">
        <v>989000</v>
      </c>
      <c r="GD1086">
        <v>2007</v>
      </c>
      <c r="GE1086">
        <v>4.8</v>
      </c>
      <c r="HC1086" t="s">
        <v>2064</v>
      </c>
      <c r="HD1086">
        <v>102</v>
      </c>
      <c r="HE1086">
        <v>354704</v>
      </c>
      <c r="HF1086" t="s">
        <v>2822</v>
      </c>
      <c r="HG1086" t="s">
        <v>18644</v>
      </c>
      <c r="HH1086" t="s">
        <v>36</v>
      </c>
      <c r="HI1086" t="s">
        <v>37</v>
      </c>
      <c r="HJ1086">
        <v>1300000</v>
      </c>
      <c r="HK1086">
        <v>1987</v>
      </c>
      <c r="HL1086">
        <v>5.9</v>
      </c>
    </row>
    <row r="1087" spans="2:220" x14ac:dyDescent="0.2">
      <c r="B1087" t="s">
        <v>1817</v>
      </c>
      <c r="C1087">
        <v>130</v>
      </c>
      <c r="E1087" t="s">
        <v>18078</v>
      </c>
      <c r="F1087" t="s">
        <v>18079</v>
      </c>
      <c r="G1087" t="s">
        <v>36</v>
      </c>
      <c r="H1087" t="s">
        <v>37</v>
      </c>
      <c r="I1087">
        <v>5000000</v>
      </c>
      <c r="J1087">
        <v>1977</v>
      </c>
      <c r="K1087">
        <v>6.8</v>
      </c>
      <c r="AT1087" t="s">
        <v>20157</v>
      </c>
      <c r="AU1087">
        <v>102</v>
      </c>
      <c r="AV1087">
        <v>11546543</v>
      </c>
      <c r="AW1087" t="s">
        <v>6881</v>
      </c>
      <c r="AX1087" t="s">
        <v>20158</v>
      </c>
      <c r="AY1087" t="s">
        <v>7239</v>
      </c>
      <c r="AZ1087" t="s">
        <v>3857</v>
      </c>
      <c r="BA1087">
        <v>2000000</v>
      </c>
      <c r="BB1087">
        <v>1994</v>
      </c>
      <c r="BC1087">
        <v>7.6</v>
      </c>
      <c r="CA1087" t="s">
        <v>2269</v>
      </c>
      <c r="CB1087">
        <v>131</v>
      </c>
      <c r="CC1087">
        <v>15700000</v>
      </c>
      <c r="CD1087" t="s">
        <v>885</v>
      </c>
      <c r="CE1087" t="s">
        <v>12971</v>
      </c>
      <c r="CF1087" t="s">
        <v>36</v>
      </c>
      <c r="CG1087" t="s">
        <v>37</v>
      </c>
      <c r="CH1087">
        <v>15000000</v>
      </c>
      <c r="CI1087">
        <v>2008</v>
      </c>
      <c r="CJ1087">
        <v>7.6</v>
      </c>
      <c r="FV1087" t="s">
        <v>22193</v>
      </c>
      <c r="FW1087">
        <v>94</v>
      </c>
      <c r="FY1087" t="s">
        <v>22194</v>
      </c>
      <c r="FZ1087" t="s">
        <v>22195</v>
      </c>
      <c r="GA1087" t="s">
        <v>36</v>
      </c>
      <c r="GB1087" t="s">
        <v>37</v>
      </c>
      <c r="GC1087">
        <v>800000</v>
      </c>
      <c r="GD1087">
        <v>2003</v>
      </c>
      <c r="GE1087">
        <v>7.2</v>
      </c>
      <c r="HC1087" t="s">
        <v>12042</v>
      </c>
      <c r="HD1087">
        <v>98</v>
      </c>
      <c r="HE1087">
        <v>353743</v>
      </c>
      <c r="HF1087" t="s">
        <v>2322</v>
      </c>
      <c r="HG1087" t="s">
        <v>13227</v>
      </c>
      <c r="HH1087" t="s">
        <v>36</v>
      </c>
      <c r="HI1087" t="s">
        <v>55</v>
      </c>
      <c r="HJ1087">
        <v>15000000</v>
      </c>
      <c r="HK1087">
        <v>2001</v>
      </c>
      <c r="HL1087">
        <v>6.9</v>
      </c>
    </row>
    <row r="1088" spans="2:220" x14ac:dyDescent="0.2">
      <c r="B1088" t="s">
        <v>18094</v>
      </c>
      <c r="C1088">
        <v>97</v>
      </c>
      <c r="E1088" t="s">
        <v>18096</v>
      </c>
      <c r="F1088" t="s">
        <v>18097</v>
      </c>
      <c r="G1088" t="s">
        <v>36</v>
      </c>
      <c r="H1088" t="s">
        <v>37</v>
      </c>
      <c r="J1088">
        <v>2015</v>
      </c>
      <c r="K1088">
        <v>3.4</v>
      </c>
      <c r="AT1088" t="s">
        <v>12517</v>
      </c>
      <c r="AU1088">
        <v>97</v>
      </c>
      <c r="AV1088">
        <v>11540112</v>
      </c>
      <c r="AW1088" t="s">
        <v>12518</v>
      </c>
      <c r="AX1088" t="s">
        <v>12519</v>
      </c>
      <c r="AY1088" t="s">
        <v>36</v>
      </c>
      <c r="AZ1088" t="s">
        <v>37</v>
      </c>
      <c r="BB1088">
        <v>2004</v>
      </c>
      <c r="BC1088">
        <v>3.6</v>
      </c>
      <c r="CA1088" t="s">
        <v>6702</v>
      </c>
      <c r="CB1088">
        <v>125</v>
      </c>
      <c r="CC1088">
        <v>15561627</v>
      </c>
      <c r="CD1088" t="s">
        <v>10644</v>
      </c>
      <c r="CE1088" t="s">
        <v>11895</v>
      </c>
      <c r="CF1088" t="s">
        <v>36</v>
      </c>
      <c r="CG1088" t="s">
        <v>37</v>
      </c>
      <c r="CH1088">
        <v>18000000</v>
      </c>
      <c r="CI1088">
        <v>2001</v>
      </c>
      <c r="CJ1088">
        <v>7.5</v>
      </c>
      <c r="FV1088" t="s">
        <v>22318</v>
      </c>
      <c r="FW1088">
        <v>88</v>
      </c>
      <c r="FY1088" t="s">
        <v>7260</v>
      </c>
      <c r="FZ1088" t="s">
        <v>22319</v>
      </c>
      <c r="GA1088" t="s">
        <v>36</v>
      </c>
      <c r="GB1088" t="s">
        <v>37</v>
      </c>
      <c r="GD1088">
        <v>2009</v>
      </c>
      <c r="GE1088">
        <v>4</v>
      </c>
      <c r="HC1088" t="s">
        <v>20363</v>
      </c>
      <c r="HD1088">
        <v>94</v>
      </c>
      <c r="HE1088">
        <v>347578</v>
      </c>
      <c r="HF1088" t="s">
        <v>20365</v>
      </c>
      <c r="HG1088" t="s">
        <v>20366</v>
      </c>
      <c r="HH1088" t="s">
        <v>36</v>
      </c>
      <c r="HI1088" t="s">
        <v>37</v>
      </c>
      <c r="HK1088">
        <v>2007</v>
      </c>
      <c r="HL1088">
        <v>5.4</v>
      </c>
    </row>
    <row r="1089" spans="2:220" x14ac:dyDescent="0.2">
      <c r="B1089" t="s">
        <v>18351</v>
      </c>
      <c r="C1089">
        <v>130</v>
      </c>
      <c r="E1089" t="s">
        <v>11185</v>
      </c>
      <c r="F1089" t="s">
        <v>18354</v>
      </c>
      <c r="G1089" t="s">
        <v>5609</v>
      </c>
      <c r="H1089" t="s">
        <v>5610</v>
      </c>
      <c r="I1089">
        <v>4400000</v>
      </c>
      <c r="J1089">
        <v>2016</v>
      </c>
      <c r="K1089">
        <v>8.5</v>
      </c>
      <c r="AT1089" t="s">
        <v>15025</v>
      </c>
      <c r="AU1089">
        <v>100</v>
      </c>
      <c r="AV1089">
        <v>11529368</v>
      </c>
      <c r="AW1089" t="s">
        <v>23803</v>
      </c>
      <c r="AX1089" t="s">
        <v>23804</v>
      </c>
      <c r="AY1089" t="s">
        <v>36</v>
      </c>
      <c r="AZ1089" t="s">
        <v>37</v>
      </c>
      <c r="BA1089">
        <v>65000</v>
      </c>
      <c r="BB1089">
        <v>2004</v>
      </c>
      <c r="BC1089">
        <v>7.3</v>
      </c>
      <c r="CA1089" t="s">
        <v>5933</v>
      </c>
      <c r="CB1089">
        <v>220</v>
      </c>
      <c r="CC1089">
        <v>15527125</v>
      </c>
      <c r="CD1089" t="s">
        <v>1155</v>
      </c>
      <c r="CE1089" t="s">
        <v>5935</v>
      </c>
      <c r="CF1089" t="s">
        <v>36</v>
      </c>
      <c r="CG1089" t="s">
        <v>37</v>
      </c>
      <c r="CH1089">
        <v>57000000</v>
      </c>
      <c r="CI1089">
        <v>2000</v>
      </c>
      <c r="CJ1089">
        <v>5.8</v>
      </c>
      <c r="FV1089" t="s">
        <v>22462</v>
      </c>
      <c r="FW1089">
        <v>88</v>
      </c>
      <c r="FY1089" t="s">
        <v>1732</v>
      </c>
      <c r="FZ1089" t="s">
        <v>22463</v>
      </c>
      <c r="GA1089" t="s">
        <v>36</v>
      </c>
      <c r="GB1089" t="s">
        <v>37</v>
      </c>
      <c r="GC1089">
        <v>550000</v>
      </c>
      <c r="GD1089">
        <v>1983</v>
      </c>
      <c r="GE1089">
        <v>6.1</v>
      </c>
      <c r="HC1089" t="s">
        <v>118</v>
      </c>
      <c r="HD1089">
        <v>97</v>
      </c>
      <c r="HE1089">
        <v>326308</v>
      </c>
      <c r="HF1089" t="s">
        <v>2822</v>
      </c>
      <c r="HG1089" t="s">
        <v>17942</v>
      </c>
      <c r="HH1089" t="s">
        <v>36</v>
      </c>
      <c r="HI1089" t="s">
        <v>37</v>
      </c>
      <c r="HJ1089">
        <v>5000000</v>
      </c>
      <c r="HK1089">
        <v>1996</v>
      </c>
      <c r="HL1089">
        <v>6.1</v>
      </c>
    </row>
    <row r="1090" spans="2:220" x14ac:dyDescent="0.2">
      <c r="B1090" t="s">
        <v>7132</v>
      </c>
      <c r="C1090">
        <v>88</v>
      </c>
      <c r="E1090" t="s">
        <v>18594</v>
      </c>
      <c r="F1090" t="s">
        <v>18595</v>
      </c>
      <c r="G1090" t="s">
        <v>36</v>
      </c>
      <c r="H1090" t="s">
        <v>37</v>
      </c>
      <c r="I1090">
        <v>4000000</v>
      </c>
      <c r="J1090">
        <v>2011</v>
      </c>
      <c r="K1090">
        <v>6.2</v>
      </c>
      <c r="AT1090" t="s">
        <v>10267</v>
      </c>
      <c r="AU1090">
        <v>94</v>
      </c>
      <c r="AV1090">
        <v>11508423</v>
      </c>
      <c r="AW1090" t="s">
        <v>4008</v>
      </c>
      <c r="AX1090" t="s">
        <v>10269</v>
      </c>
      <c r="AY1090" t="s">
        <v>36</v>
      </c>
      <c r="AZ1090" t="s">
        <v>37</v>
      </c>
      <c r="BA1090">
        <v>23000000</v>
      </c>
      <c r="BB1090">
        <v>2008</v>
      </c>
      <c r="BC1090">
        <v>5.0999999999999996</v>
      </c>
      <c r="CA1090" t="s">
        <v>9794</v>
      </c>
      <c r="CB1090">
        <v>120</v>
      </c>
      <c r="CC1090">
        <v>15331289</v>
      </c>
      <c r="CD1090" t="s">
        <v>2239</v>
      </c>
      <c r="CE1090" t="s">
        <v>9796</v>
      </c>
      <c r="CF1090" t="s">
        <v>36</v>
      </c>
      <c r="CG1090" t="s">
        <v>37</v>
      </c>
      <c r="CI1090">
        <v>2005</v>
      </c>
      <c r="CJ1090">
        <v>7.5</v>
      </c>
      <c r="FV1090" t="s">
        <v>22617</v>
      </c>
      <c r="FW1090">
        <v>97</v>
      </c>
      <c r="FY1090" t="s">
        <v>338</v>
      </c>
      <c r="FZ1090" t="s">
        <v>22619</v>
      </c>
      <c r="GA1090" t="s">
        <v>36</v>
      </c>
      <c r="GB1090" t="s">
        <v>8744</v>
      </c>
      <c r="GC1090">
        <v>500000</v>
      </c>
      <c r="GD1090">
        <v>1991</v>
      </c>
      <c r="GE1090">
        <v>5.8</v>
      </c>
      <c r="HC1090" t="s">
        <v>12129</v>
      </c>
      <c r="HD1090">
        <v>116</v>
      </c>
      <c r="HE1090">
        <v>325491</v>
      </c>
      <c r="HF1090" t="s">
        <v>12131</v>
      </c>
      <c r="HG1090" t="s">
        <v>12132</v>
      </c>
      <c r="HH1090" t="s">
        <v>36</v>
      </c>
      <c r="HI1090" t="s">
        <v>37</v>
      </c>
      <c r="HJ1090">
        <v>17500000</v>
      </c>
      <c r="HK1090">
        <v>2002</v>
      </c>
      <c r="HL1090">
        <v>6</v>
      </c>
    </row>
    <row r="1091" spans="2:220" x14ac:dyDescent="0.2">
      <c r="B1091" t="s">
        <v>15518</v>
      </c>
      <c r="C1091">
        <v>99</v>
      </c>
      <c r="E1091" t="s">
        <v>1793</v>
      </c>
      <c r="F1091" t="s">
        <v>18716</v>
      </c>
      <c r="G1091" t="s">
        <v>36</v>
      </c>
      <c r="H1091" t="s">
        <v>55</v>
      </c>
      <c r="I1091">
        <v>4000000</v>
      </c>
      <c r="J1091">
        <v>2011</v>
      </c>
      <c r="K1091">
        <v>6.3</v>
      </c>
      <c r="AT1091" t="s">
        <v>77</v>
      </c>
      <c r="AU1091">
        <v>88</v>
      </c>
      <c r="AV1091">
        <v>11501093</v>
      </c>
      <c r="AW1091" t="s">
        <v>14616</v>
      </c>
      <c r="AX1091" t="s">
        <v>14617</v>
      </c>
      <c r="AY1091" t="s">
        <v>36</v>
      </c>
      <c r="AZ1091" t="s">
        <v>37</v>
      </c>
      <c r="BA1091">
        <v>13000000</v>
      </c>
      <c r="BB1091">
        <v>1992</v>
      </c>
      <c r="BC1091">
        <v>7.6</v>
      </c>
      <c r="CA1091" t="s">
        <v>5507</v>
      </c>
      <c r="CB1091">
        <v>123</v>
      </c>
      <c r="CC1091">
        <v>15294553</v>
      </c>
      <c r="CD1091" t="s">
        <v>14240</v>
      </c>
      <c r="CE1091" t="s">
        <v>14241</v>
      </c>
      <c r="CF1091" t="s">
        <v>36</v>
      </c>
      <c r="CG1091" t="s">
        <v>55</v>
      </c>
      <c r="CH1091">
        <v>12000000</v>
      </c>
      <c r="CI1091">
        <v>2013</v>
      </c>
      <c r="CJ1091">
        <v>7.8</v>
      </c>
      <c r="FV1091" t="s">
        <v>16279</v>
      </c>
      <c r="FW1091">
        <v>103</v>
      </c>
      <c r="FY1091" t="s">
        <v>3395</v>
      </c>
      <c r="FZ1091" t="s">
        <v>22691</v>
      </c>
      <c r="GA1091" t="s">
        <v>36</v>
      </c>
      <c r="GB1091" t="s">
        <v>55</v>
      </c>
      <c r="GD1091">
        <v>2012</v>
      </c>
      <c r="GE1091">
        <v>7.2</v>
      </c>
      <c r="HC1091" t="s">
        <v>23139</v>
      </c>
      <c r="HD1091">
        <v>90</v>
      </c>
      <c r="HE1091">
        <v>318622</v>
      </c>
      <c r="HF1091" t="s">
        <v>9379</v>
      </c>
      <c r="HG1091" t="s">
        <v>23140</v>
      </c>
      <c r="HH1091" t="s">
        <v>36</v>
      </c>
      <c r="HI1091" t="s">
        <v>37</v>
      </c>
      <c r="HJ1091">
        <v>270000</v>
      </c>
      <c r="HK1091">
        <v>2012</v>
      </c>
      <c r="HL1091">
        <v>6.4</v>
      </c>
    </row>
    <row r="1092" spans="2:220" x14ac:dyDescent="0.2">
      <c r="B1092" t="s">
        <v>18872</v>
      </c>
      <c r="C1092">
        <v>88</v>
      </c>
      <c r="E1092" t="s">
        <v>6431</v>
      </c>
      <c r="F1092" t="s">
        <v>18873</v>
      </c>
      <c r="G1092" t="s">
        <v>36</v>
      </c>
      <c r="H1092" t="s">
        <v>37</v>
      </c>
      <c r="I1092">
        <v>5000000</v>
      </c>
      <c r="J1092">
        <v>2015</v>
      </c>
      <c r="K1092">
        <v>3.5</v>
      </c>
      <c r="AT1092" t="s">
        <v>7765</v>
      </c>
      <c r="AU1092">
        <v>102</v>
      </c>
      <c r="AV1092">
        <v>11227940</v>
      </c>
      <c r="AW1092" t="s">
        <v>2764</v>
      </c>
      <c r="AX1092" t="s">
        <v>7768</v>
      </c>
      <c r="AY1092" t="s">
        <v>36</v>
      </c>
      <c r="AZ1092" t="s">
        <v>37</v>
      </c>
      <c r="BA1092">
        <v>34000000</v>
      </c>
      <c r="BB1092">
        <v>1999</v>
      </c>
      <c r="BC1092">
        <v>5.2</v>
      </c>
      <c r="CA1092" t="s">
        <v>8948</v>
      </c>
      <c r="CB1092">
        <v>90</v>
      </c>
      <c r="CC1092">
        <v>15281286</v>
      </c>
      <c r="CD1092" t="s">
        <v>270</v>
      </c>
      <c r="CE1092" t="s">
        <v>11905</v>
      </c>
      <c r="CF1092" t="s">
        <v>36</v>
      </c>
      <c r="CG1092" t="s">
        <v>37</v>
      </c>
      <c r="CH1092">
        <v>18000000</v>
      </c>
      <c r="CI1092">
        <v>2009</v>
      </c>
      <c r="CJ1092">
        <v>6.5</v>
      </c>
      <c r="FV1092" t="s">
        <v>22722</v>
      </c>
      <c r="FW1092">
        <v>94</v>
      </c>
      <c r="FY1092" t="s">
        <v>9863</v>
      </c>
      <c r="FZ1092" t="s">
        <v>22724</v>
      </c>
      <c r="GA1092" t="s">
        <v>36</v>
      </c>
      <c r="GB1092" t="s">
        <v>37</v>
      </c>
      <c r="GC1092">
        <v>150000</v>
      </c>
      <c r="GD1092">
        <v>2016</v>
      </c>
      <c r="GE1092">
        <v>4</v>
      </c>
      <c r="HC1092" t="s">
        <v>5347</v>
      </c>
      <c r="HD1092">
        <v>102</v>
      </c>
      <c r="HE1092">
        <v>316842</v>
      </c>
      <c r="HF1092" t="s">
        <v>350</v>
      </c>
      <c r="HG1092" t="s">
        <v>22677</v>
      </c>
      <c r="HH1092" t="s">
        <v>36</v>
      </c>
      <c r="HI1092" t="s">
        <v>37</v>
      </c>
      <c r="HK1092">
        <v>2014</v>
      </c>
      <c r="HL1092">
        <v>6.4</v>
      </c>
    </row>
    <row r="1093" spans="2:220" x14ac:dyDescent="0.2">
      <c r="B1093" t="s">
        <v>12328</v>
      </c>
      <c r="C1093">
        <v>121</v>
      </c>
      <c r="E1093" t="s">
        <v>11032</v>
      </c>
      <c r="F1093" t="s">
        <v>18907</v>
      </c>
      <c r="G1093" t="s">
        <v>36</v>
      </c>
      <c r="H1093" t="s">
        <v>37</v>
      </c>
      <c r="I1093">
        <v>3500000</v>
      </c>
      <c r="J1093">
        <v>1966</v>
      </c>
      <c r="K1093">
        <v>7</v>
      </c>
      <c r="AT1093" t="s">
        <v>1553</v>
      </c>
      <c r="AU1093">
        <v>102</v>
      </c>
      <c r="AV1093">
        <v>11169531</v>
      </c>
      <c r="AW1093" t="s">
        <v>7255</v>
      </c>
      <c r="AX1093" t="s">
        <v>11218</v>
      </c>
      <c r="AY1093" t="s">
        <v>36</v>
      </c>
      <c r="AZ1093" t="s">
        <v>55</v>
      </c>
      <c r="BA1093">
        <v>20000000</v>
      </c>
      <c r="BB1093">
        <v>2008</v>
      </c>
      <c r="BC1093">
        <v>6.4</v>
      </c>
      <c r="CA1093" t="s">
        <v>23553</v>
      </c>
      <c r="CB1093">
        <v>97</v>
      </c>
      <c r="CC1093">
        <v>15180000</v>
      </c>
      <c r="CD1093" t="s">
        <v>3327</v>
      </c>
      <c r="CE1093" t="s">
        <v>23554</v>
      </c>
      <c r="CF1093" t="s">
        <v>36</v>
      </c>
      <c r="CG1093" t="s">
        <v>37</v>
      </c>
      <c r="CH1093">
        <v>500000</v>
      </c>
      <c r="CI1093">
        <v>1971</v>
      </c>
      <c r="CJ1093">
        <v>5.5</v>
      </c>
      <c r="FV1093" t="s">
        <v>22789</v>
      </c>
      <c r="FW1093">
        <v>86</v>
      </c>
      <c r="FY1093" t="s">
        <v>22791</v>
      </c>
      <c r="FZ1093" t="s">
        <v>22792</v>
      </c>
      <c r="GA1093" t="s">
        <v>36</v>
      </c>
      <c r="GB1093" t="s">
        <v>37</v>
      </c>
      <c r="GC1093">
        <v>450000</v>
      </c>
      <c r="GD1093">
        <v>2013</v>
      </c>
      <c r="GE1093">
        <v>6.8</v>
      </c>
      <c r="HC1093" t="s">
        <v>12369</v>
      </c>
      <c r="HD1093">
        <v>90</v>
      </c>
      <c r="HE1093">
        <v>303439</v>
      </c>
      <c r="HF1093" t="s">
        <v>10244</v>
      </c>
      <c r="HG1093" t="s">
        <v>14375</v>
      </c>
      <c r="HH1093" t="s">
        <v>36</v>
      </c>
      <c r="HI1093" t="s">
        <v>37</v>
      </c>
      <c r="HJ1093">
        <v>8000000</v>
      </c>
      <c r="HK1093">
        <v>2007</v>
      </c>
      <c r="HL1093">
        <v>6.4</v>
      </c>
    </row>
    <row r="1094" spans="2:220" x14ac:dyDescent="0.2">
      <c r="B1094" t="s">
        <v>19000</v>
      </c>
      <c r="C1094">
        <v>104</v>
      </c>
      <c r="E1094" t="s">
        <v>6155</v>
      </c>
      <c r="F1094" t="s">
        <v>19001</v>
      </c>
      <c r="G1094" t="s">
        <v>36</v>
      </c>
      <c r="H1094" t="s">
        <v>37</v>
      </c>
      <c r="I1094">
        <v>1000000</v>
      </c>
      <c r="J1094">
        <v>1998</v>
      </c>
      <c r="K1094">
        <v>5.5</v>
      </c>
      <c r="AT1094" t="s">
        <v>5365</v>
      </c>
      <c r="AU1094">
        <v>99</v>
      </c>
      <c r="AV1094">
        <v>11100000</v>
      </c>
      <c r="AW1094" t="s">
        <v>3430</v>
      </c>
      <c r="AX1094" t="s">
        <v>9883</v>
      </c>
      <c r="AY1094" t="s">
        <v>36</v>
      </c>
      <c r="AZ1094" t="s">
        <v>37</v>
      </c>
      <c r="BA1094">
        <v>25000000</v>
      </c>
      <c r="BB1094">
        <v>1986</v>
      </c>
      <c r="BC1094">
        <v>7.3</v>
      </c>
      <c r="CA1094" t="s">
        <v>13028</v>
      </c>
      <c r="CB1094">
        <v>110</v>
      </c>
      <c r="CC1094">
        <v>15156200</v>
      </c>
      <c r="CD1094" t="s">
        <v>15013</v>
      </c>
      <c r="CE1094" t="s">
        <v>15014</v>
      </c>
      <c r="CF1094" t="s">
        <v>36</v>
      </c>
      <c r="CG1094" t="s">
        <v>37</v>
      </c>
      <c r="CH1094">
        <v>30000000</v>
      </c>
      <c r="CI1094">
        <v>1999</v>
      </c>
      <c r="CJ1094">
        <v>6</v>
      </c>
      <c r="FV1094" t="s">
        <v>5645</v>
      </c>
      <c r="FW1094">
        <v>97</v>
      </c>
      <c r="FY1094" t="s">
        <v>20052</v>
      </c>
      <c r="FZ1094" t="s">
        <v>22910</v>
      </c>
      <c r="GA1094" t="s">
        <v>36</v>
      </c>
      <c r="GB1094" t="s">
        <v>55</v>
      </c>
      <c r="GC1094">
        <v>650000</v>
      </c>
      <c r="GD1094">
        <v>1985</v>
      </c>
      <c r="GE1094">
        <v>6.9</v>
      </c>
      <c r="HC1094" t="s">
        <v>17916</v>
      </c>
      <c r="HD1094">
        <v>98</v>
      </c>
      <c r="HE1094">
        <v>296665</v>
      </c>
      <c r="HF1094" t="s">
        <v>6535</v>
      </c>
      <c r="HG1094" t="s">
        <v>17917</v>
      </c>
      <c r="HH1094" t="s">
        <v>36</v>
      </c>
      <c r="HI1094" t="s">
        <v>37</v>
      </c>
      <c r="HJ1094">
        <v>5000000</v>
      </c>
      <c r="HK1094">
        <v>2003</v>
      </c>
      <c r="HL1094">
        <v>6.3</v>
      </c>
    </row>
    <row r="1095" spans="2:220" x14ac:dyDescent="0.2">
      <c r="B1095" t="s">
        <v>19014</v>
      </c>
      <c r="C1095">
        <v>148</v>
      </c>
      <c r="E1095" t="s">
        <v>2771</v>
      </c>
      <c r="F1095" t="s">
        <v>19016</v>
      </c>
      <c r="G1095" t="s">
        <v>36</v>
      </c>
      <c r="H1095" t="s">
        <v>37</v>
      </c>
      <c r="I1095">
        <v>3500000</v>
      </c>
      <c r="J1095">
        <v>2013</v>
      </c>
      <c r="K1095">
        <v>8.4</v>
      </c>
      <c r="AT1095" t="s">
        <v>14733</v>
      </c>
      <c r="AU1095">
        <v>97</v>
      </c>
      <c r="AV1095">
        <v>11043445</v>
      </c>
      <c r="AW1095" t="s">
        <v>555</v>
      </c>
      <c r="AX1095" t="s">
        <v>14734</v>
      </c>
      <c r="AY1095" t="s">
        <v>36</v>
      </c>
      <c r="AZ1095" t="s">
        <v>37</v>
      </c>
      <c r="BA1095">
        <v>10000000</v>
      </c>
      <c r="BB1095">
        <v>2007</v>
      </c>
      <c r="BC1095">
        <v>6.5</v>
      </c>
      <c r="CA1095" t="s">
        <v>3889</v>
      </c>
      <c r="CB1095">
        <v>94</v>
      </c>
      <c r="CC1095">
        <v>15155772</v>
      </c>
      <c r="CD1095" t="s">
        <v>8420</v>
      </c>
      <c r="CE1095" t="s">
        <v>11934</v>
      </c>
      <c r="CF1095" t="s">
        <v>36</v>
      </c>
      <c r="CG1095" t="s">
        <v>37</v>
      </c>
      <c r="CH1095">
        <v>18000000</v>
      </c>
      <c r="CI1095">
        <v>2014</v>
      </c>
      <c r="CJ1095">
        <v>5.7</v>
      </c>
      <c r="FV1095" t="s">
        <v>19166</v>
      </c>
      <c r="FW1095">
        <v>65</v>
      </c>
      <c r="FY1095" t="s">
        <v>20190</v>
      </c>
      <c r="FZ1095" t="s">
        <v>23003</v>
      </c>
      <c r="GA1095" t="s">
        <v>36</v>
      </c>
      <c r="GB1095" t="s">
        <v>37</v>
      </c>
      <c r="GC1095">
        <v>325000</v>
      </c>
      <c r="GD1095">
        <v>1934</v>
      </c>
      <c r="GE1095">
        <v>8.1999999999999993</v>
      </c>
      <c r="HC1095" t="s">
        <v>9800</v>
      </c>
      <c r="HD1095">
        <v>160</v>
      </c>
      <c r="HE1095">
        <v>273420</v>
      </c>
      <c r="HF1095" t="s">
        <v>791</v>
      </c>
      <c r="HG1095" t="s">
        <v>12319</v>
      </c>
      <c r="HH1095" t="s">
        <v>36</v>
      </c>
      <c r="HI1095" t="s">
        <v>1463</v>
      </c>
      <c r="HJ1095">
        <v>17000000</v>
      </c>
      <c r="HK1095">
        <v>2006</v>
      </c>
      <c r="HL1095">
        <v>5.5</v>
      </c>
    </row>
    <row r="1096" spans="2:220" x14ac:dyDescent="0.2">
      <c r="B1096" t="s">
        <v>4406</v>
      </c>
      <c r="C1096">
        <v>86</v>
      </c>
      <c r="E1096" t="s">
        <v>7647</v>
      </c>
      <c r="F1096" t="s">
        <v>19027</v>
      </c>
      <c r="G1096" t="s">
        <v>36</v>
      </c>
      <c r="H1096" t="s">
        <v>266</v>
      </c>
      <c r="I1096">
        <v>3500000</v>
      </c>
      <c r="J1096">
        <v>2014</v>
      </c>
      <c r="K1096">
        <v>3.3</v>
      </c>
      <c r="AT1096" t="s">
        <v>5645</v>
      </c>
      <c r="AU1096">
        <v>103</v>
      </c>
      <c r="AV1096">
        <v>11034436</v>
      </c>
      <c r="AW1096" t="s">
        <v>2396</v>
      </c>
      <c r="AX1096" t="s">
        <v>11224</v>
      </c>
      <c r="AY1096" t="s">
        <v>36</v>
      </c>
      <c r="AZ1096" t="s">
        <v>55</v>
      </c>
      <c r="BA1096">
        <v>20000000</v>
      </c>
      <c r="BB1096">
        <v>2005</v>
      </c>
      <c r="BC1096">
        <v>7.1</v>
      </c>
      <c r="CA1096" t="s">
        <v>18501</v>
      </c>
      <c r="CB1096">
        <v>93</v>
      </c>
      <c r="CC1096">
        <v>15152879</v>
      </c>
      <c r="CD1096" t="s">
        <v>5331</v>
      </c>
      <c r="CE1096" t="s">
        <v>18502</v>
      </c>
      <c r="CF1096" t="s">
        <v>36</v>
      </c>
      <c r="CG1096" t="s">
        <v>1463</v>
      </c>
      <c r="CH1096">
        <v>5000000</v>
      </c>
      <c r="CI1096">
        <v>2013</v>
      </c>
      <c r="CJ1096">
        <v>4</v>
      </c>
      <c r="FV1096" t="s">
        <v>23057</v>
      </c>
      <c r="FW1096">
        <v>110</v>
      </c>
      <c r="FY1096" t="s">
        <v>20862</v>
      </c>
      <c r="FZ1096" t="s">
        <v>23059</v>
      </c>
      <c r="GA1096" t="s">
        <v>1462</v>
      </c>
      <c r="GB1096" t="s">
        <v>1463</v>
      </c>
      <c r="GC1096">
        <v>300000</v>
      </c>
      <c r="GD1096">
        <v>1965</v>
      </c>
      <c r="GE1096">
        <v>7.7</v>
      </c>
      <c r="HC1096" t="s">
        <v>17921</v>
      </c>
      <c r="HD1096">
        <v>90</v>
      </c>
      <c r="HE1096">
        <v>258113</v>
      </c>
      <c r="HF1096" t="s">
        <v>2810</v>
      </c>
      <c r="HG1096" t="s">
        <v>22831</v>
      </c>
      <c r="HH1096" t="s">
        <v>36</v>
      </c>
      <c r="HI1096" t="s">
        <v>37</v>
      </c>
      <c r="HJ1096">
        <v>1066167</v>
      </c>
      <c r="HK1096">
        <v>2013</v>
      </c>
      <c r="HL1096">
        <v>7.1</v>
      </c>
    </row>
    <row r="1097" spans="2:220" x14ac:dyDescent="0.2">
      <c r="B1097" t="s">
        <v>19031</v>
      </c>
      <c r="C1097">
        <v>92</v>
      </c>
      <c r="E1097" t="s">
        <v>5900</v>
      </c>
      <c r="F1097" t="s">
        <v>19032</v>
      </c>
      <c r="G1097" t="s">
        <v>36</v>
      </c>
      <c r="H1097" t="s">
        <v>37</v>
      </c>
      <c r="I1097">
        <v>3500000</v>
      </c>
      <c r="J1097">
        <v>2014</v>
      </c>
      <c r="K1097">
        <v>5.4</v>
      </c>
      <c r="AT1097" t="s">
        <v>2064</v>
      </c>
      <c r="AU1097">
        <v>124</v>
      </c>
      <c r="AV1097">
        <v>11000000</v>
      </c>
      <c r="AW1097" t="s">
        <v>2065</v>
      </c>
      <c r="AX1097" t="s">
        <v>2066</v>
      </c>
      <c r="AY1097" t="s">
        <v>36</v>
      </c>
      <c r="AZ1097" t="s">
        <v>37</v>
      </c>
      <c r="BA1097">
        <v>98000000</v>
      </c>
      <c r="BB1097">
        <v>1995</v>
      </c>
      <c r="BC1097">
        <v>5.6</v>
      </c>
      <c r="CA1097" t="s">
        <v>16077</v>
      </c>
      <c r="CB1097">
        <v>102</v>
      </c>
      <c r="CC1097">
        <v>15047419</v>
      </c>
      <c r="CD1097" t="s">
        <v>57</v>
      </c>
      <c r="CE1097" t="s">
        <v>16078</v>
      </c>
      <c r="CF1097" t="s">
        <v>36</v>
      </c>
      <c r="CG1097" t="s">
        <v>37</v>
      </c>
      <c r="CH1097">
        <v>7000000</v>
      </c>
      <c r="CI1097">
        <v>2000</v>
      </c>
      <c r="CJ1097">
        <v>7.6</v>
      </c>
      <c r="FV1097" t="s">
        <v>23116</v>
      </c>
      <c r="FW1097">
        <v>98</v>
      </c>
      <c r="FY1097" t="s">
        <v>10722</v>
      </c>
      <c r="FZ1097" t="s">
        <v>23118</v>
      </c>
      <c r="GA1097" t="s">
        <v>36</v>
      </c>
      <c r="GB1097" t="s">
        <v>37</v>
      </c>
      <c r="GC1097">
        <v>300000</v>
      </c>
      <c r="GD1097">
        <v>2010</v>
      </c>
      <c r="GE1097">
        <v>7.2</v>
      </c>
      <c r="HC1097" t="s">
        <v>22587</v>
      </c>
      <c r="HD1097">
        <v>91</v>
      </c>
      <c r="HE1097">
        <v>243347</v>
      </c>
      <c r="HF1097" t="s">
        <v>17664</v>
      </c>
      <c r="HG1097" t="s">
        <v>22588</v>
      </c>
      <c r="HH1097" t="s">
        <v>36</v>
      </c>
      <c r="HI1097" t="s">
        <v>37</v>
      </c>
      <c r="HJ1097">
        <v>500000</v>
      </c>
      <c r="HK1097">
        <v>2002</v>
      </c>
      <c r="HL1097">
        <v>5.3</v>
      </c>
    </row>
    <row r="1098" spans="2:220" x14ac:dyDescent="0.2">
      <c r="B1098" t="s">
        <v>12974</v>
      </c>
      <c r="C1098">
        <v>98</v>
      </c>
      <c r="E1098" t="s">
        <v>6113</v>
      </c>
      <c r="F1098" t="s">
        <v>19105</v>
      </c>
      <c r="G1098" t="s">
        <v>36</v>
      </c>
      <c r="H1098" t="s">
        <v>266</v>
      </c>
      <c r="I1098">
        <v>4300000</v>
      </c>
      <c r="J1098">
        <v>1982</v>
      </c>
      <c r="K1098">
        <v>6.6</v>
      </c>
      <c r="AT1098" t="s">
        <v>18494</v>
      </c>
      <c r="AU1098">
        <v>109</v>
      </c>
      <c r="AV1098">
        <v>10941801</v>
      </c>
      <c r="AW1098" t="s">
        <v>18496</v>
      </c>
      <c r="AX1098" t="s">
        <v>18497</v>
      </c>
      <c r="AY1098" t="s">
        <v>36</v>
      </c>
      <c r="AZ1098" t="s">
        <v>37</v>
      </c>
      <c r="BB1098">
        <v>2004</v>
      </c>
      <c r="BC1098">
        <v>5.4</v>
      </c>
      <c r="CA1098" t="s">
        <v>9800</v>
      </c>
      <c r="CB1098">
        <v>115</v>
      </c>
      <c r="CC1098">
        <v>15045676</v>
      </c>
      <c r="CD1098" t="s">
        <v>120</v>
      </c>
      <c r="CE1098" t="s">
        <v>9802</v>
      </c>
      <c r="CF1098" t="s">
        <v>36</v>
      </c>
      <c r="CG1098" t="s">
        <v>37</v>
      </c>
      <c r="CH1098">
        <v>16000000</v>
      </c>
      <c r="CI1098">
        <v>2009</v>
      </c>
      <c r="CJ1098">
        <v>5.6</v>
      </c>
      <c r="FV1098" t="s">
        <v>23122</v>
      </c>
      <c r="FW1098">
        <v>98</v>
      </c>
      <c r="FY1098" t="s">
        <v>23124</v>
      </c>
      <c r="FZ1098" t="s">
        <v>23125</v>
      </c>
      <c r="GA1098" t="s">
        <v>36</v>
      </c>
      <c r="GB1098" t="s">
        <v>1463</v>
      </c>
      <c r="GC1098">
        <v>500000</v>
      </c>
      <c r="GD1098">
        <v>2015</v>
      </c>
      <c r="GE1098">
        <v>4.3</v>
      </c>
      <c r="HC1098" t="s">
        <v>22644</v>
      </c>
      <c r="HD1098">
        <v>94</v>
      </c>
      <c r="HE1098">
        <v>237301</v>
      </c>
      <c r="HF1098" t="s">
        <v>5128</v>
      </c>
      <c r="HG1098" t="s">
        <v>22645</v>
      </c>
      <c r="HH1098" t="s">
        <v>36</v>
      </c>
      <c r="HI1098" t="s">
        <v>55</v>
      </c>
      <c r="HJ1098">
        <v>500000</v>
      </c>
      <c r="HK1098">
        <v>2010</v>
      </c>
      <c r="HL1098">
        <v>6.4</v>
      </c>
    </row>
    <row r="1099" spans="2:220" x14ac:dyDescent="0.2">
      <c r="B1099" t="s">
        <v>19148</v>
      </c>
      <c r="C1099">
        <v>95</v>
      </c>
      <c r="E1099" t="s">
        <v>6402</v>
      </c>
      <c r="F1099" t="s">
        <v>19150</v>
      </c>
      <c r="G1099" t="s">
        <v>36</v>
      </c>
      <c r="H1099" t="s">
        <v>37</v>
      </c>
      <c r="I1099">
        <v>3200000</v>
      </c>
      <c r="J1099">
        <v>2005</v>
      </c>
      <c r="K1099">
        <v>6.4</v>
      </c>
      <c r="AT1099" t="s">
        <v>14059</v>
      </c>
      <c r="AU1099">
        <v>89</v>
      </c>
      <c r="AV1099">
        <v>10824921</v>
      </c>
      <c r="AW1099" t="s">
        <v>3228</v>
      </c>
      <c r="AX1099" t="s">
        <v>15064</v>
      </c>
      <c r="AY1099" t="s">
        <v>36</v>
      </c>
      <c r="AZ1099" t="s">
        <v>37</v>
      </c>
      <c r="BA1099">
        <v>10000000</v>
      </c>
      <c r="BB1099">
        <v>1999</v>
      </c>
      <c r="BC1099">
        <v>7.8</v>
      </c>
      <c r="CA1099" t="s">
        <v>4039</v>
      </c>
      <c r="CB1099">
        <v>92</v>
      </c>
      <c r="CC1099">
        <v>14998070</v>
      </c>
      <c r="CD1099" t="s">
        <v>2375</v>
      </c>
      <c r="CE1099" t="s">
        <v>7621</v>
      </c>
      <c r="CF1099" t="s">
        <v>36</v>
      </c>
      <c r="CG1099" t="s">
        <v>37</v>
      </c>
      <c r="CH1099">
        <v>35000000</v>
      </c>
      <c r="CI1099">
        <v>2007</v>
      </c>
      <c r="CJ1099">
        <v>6.2</v>
      </c>
      <c r="FV1099" t="s">
        <v>23151</v>
      </c>
      <c r="FW1099">
        <v>90</v>
      </c>
      <c r="FY1099" t="s">
        <v>23153</v>
      </c>
      <c r="FZ1099" t="s">
        <v>23154</v>
      </c>
      <c r="GA1099" t="s">
        <v>36</v>
      </c>
      <c r="GB1099" t="s">
        <v>37</v>
      </c>
      <c r="GC1099">
        <v>290000</v>
      </c>
      <c r="GD1099">
        <v>2010</v>
      </c>
      <c r="GE1099">
        <v>4.3</v>
      </c>
      <c r="HC1099" t="s">
        <v>15310</v>
      </c>
      <c r="HD1099">
        <v>101</v>
      </c>
      <c r="HE1099">
        <v>231417</v>
      </c>
      <c r="HF1099" t="s">
        <v>6038</v>
      </c>
      <c r="HG1099" t="s">
        <v>15311</v>
      </c>
      <c r="HH1099" t="s">
        <v>1462</v>
      </c>
      <c r="HI1099" t="s">
        <v>1463</v>
      </c>
      <c r="HJ1099">
        <v>60000000</v>
      </c>
      <c r="HK1099">
        <v>1997</v>
      </c>
      <c r="HL1099">
        <v>6.6</v>
      </c>
    </row>
    <row r="1100" spans="2:220" x14ac:dyDescent="0.2">
      <c r="B1100" t="s">
        <v>19222</v>
      </c>
      <c r="C1100">
        <v>95</v>
      </c>
      <c r="E1100" t="s">
        <v>19224</v>
      </c>
      <c r="F1100" t="s">
        <v>19225</v>
      </c>
      <c r="G1100" t="s">
        <v>36</v>
      </c>
      <c r="H1100" t="s">
        <v>37</v>
      </c>
      <c r="I1100">
        <v>3000000</v>
      </c>
      <c r="J1100">
        <v>1970</v>
      </c>
      <c r="K1100">
        <v>6.1</v>
      </c>
      <c r="AT1100" t="s">
        <v>14059</v>
      </c>
      <c r="AU1100">
        <v>92</v>
      </c>
      <c r="AV1100">
        <v>10814185</v>
      </c>
      <c r="AW1100" t="s">
        <v>80</v>
      </c>
      <c r="AX1100" t="s">
        <v>16371</v>
      </c>
      <c r="AY1100" t="s">
        <v>36</v>
      </c>
      <c r="AZ1100" t="s">
        <v>37</v>
      </c>
      <c r="BA1100">
        <v>8000000</v>
      </c>
      <c r="BB1100">
        <v>2009</v>
      </c>
      <c r="BC1100">
        <v>6.2</v>
      </c>
      <c r="CA1100" t="s">
        <v>9811</v>
      </c>
      <c r="CB1100">
        <v>99</v>
      </c>
      <c r="CC1100">
        <v>14983572</v>
      </c>
      <c r="CD1100" t="s">
        <v>3420</v>
      </c>
      <c r="CE1100" t="s">
        <v>9812</v>
      </c>
      <c r="CF1100" t="s">
        <v>36</v>
      </c>
      <c r="CG1100" t="s">
        <v>37</v>
      </c>
      <c r="CH1100">
        <v>25000000</v>
      </c>
      <c r="CI1100">
        <v>2000</v>
      </c>
      <c r="CJ1100">
        <v>4.7</v>
      </c>
      <c r="FV1100" t="s">
        <v>13102</v>
      </c>
      <c r="FW1100">
        <v>99</v>
      </c>
      <c r="FY1100" t="s">
        <v>2617</v>
      </c>
      <c r="FZ1100" t="s">
        <v>13103</v>
      </c>
      <c r="GA1100" t="s">
        <v>36</v>
      </c>
      <c r="GB1100" t="s">
        <v>37</v>
      </c>
      <c r="GD1100">
        <v>1998</v>
      </c>
      <c r="GE1100">
        <v>7.4</v>
      </c>
      <c r="HC1100" t="s">
        <v>124</v>
      </c>
      <c r="HD1100">
        <v>76</v>
      </c>
      <c r="HE1100">
        <v>231186</v>
      </c>
      <c r="HF1100" t="s">
        <v>124</v>
      </c>
      <c r="HG1100" t="s">
        <v>21134</v>
      </c>
      <c r="HH1100" t="s">
        <v>1462</v>
      </c>
      <c r="HI1100" t="s">
        <v>1463</v>
      </c>
      <c r="HK1100">
        <v>2014</v>
      </c>
      <c r="HL1100">
        <v>6.3</v>
      </c>
    </row>
    <row r="1101" spans="2:220" x14ac:dyDescent="0.2">
      <c r="B1101" t="s">
        <v>19232</v>
      </c>
      <c r="C1101">
        <v>93</v>
      </c>
      <c r="E1101" t="s">
        <v>19234</v>
      </c>
      <c r="F1101" t="s">
        <v>19235</v>
      </c>
      <c r="G1101" t="s">
        <v>674</v>
      </c>
      <c r="H1101" t="s">
        <v>675</v>
      </c>
      <c r="I1101">
        <v>16000000</v>
      </c>
      <c r="J1101">
        <v>2000</v>
      </c>
      <c r="K1101">
        <v>5.6</v>
      </c>
      <c r="AT1101" t="s">
        <v>4001</v>
      </c>
      <c r="AU1101">
        <v>124</v>
      </c>
      <c r="AV1101">
        <v>10763469</v>
      </c>
      <c r="AW1101" t="s">
        <v>4001</v>
      </c>
      <c r="AX1101" t="s">
        <v>13040</v>
      </c>
      <c r="AY1101" t="s">
        <v>36</v>
      </c>
      <c r="AZ1101" t="s">
        <v>37</v>
      </c>
      <c r="BA1101">
        <v>15000000</v>
      </c>
      <c r="BB1101">
        <v>1989</v>
      </c>
      <c r="BC1101">
        <v>6.4</v>
      </c>
      <c r="CA1101" t="s">
        <v>6729</v>
      </c>
      <c r="CB1101">
        <v>102</v>
      </c>
      <c r="CC1101">
        <v>14967182</v>
      </c>
      <c r="CD1101" t="s">
        <v>1782</v>
      </c>
      <c r="CE1101" t="s">
        <v>6730</v>
      </c>
      <c r="CF1101" t="s">
        <v>36</v>
      </c>
      <c r="CG1101" t="s">
        <v>37</v>
      </c>
      <c r="CH1101">
        <v>40000000</v>
      </c>
      <c r="CI1101">
        <v>2000</v>
      </c>
      <c r="CJ1101">
        <v>5.0999999999999996</v>
      </c>
      <c r="FV1101" t="s">
        <v>17039</v>
      </c>
      <c r="FW1101">
        <v>151</v>
      </c>
      <c r="FY1101" t="s">
        <v>23318</v>
      </c>
      <c r="FZ1101" t="s">
        <v>23319</v>
      </c>
      <c r="GB1101" t="s">
        <v>37</v>
      </c>
      <c r="GC1101">
        <v>245000</v>
      </c>
      <c r="GD1101">
        <v>1925</v>
      </c>
      <c r="GE1101">
        <v>8.3000000000000007</v>
      </c>
      <c r="HC1101" t="s">
        <v>9428</v>
      </c>
      <c r="HD1101">
        <v>109</v>
      </c>
      <c r="HE1101">
        <v>214966</v>
      </c>
      <c r="HF1101" t="s">
        <v>2619</v>
      </c>
      <c r="HG1101" t="s">
        <v>13935</v>
      </c>
      <c r="HH1101" t="s">
        <v>36</v>
      </c>
      <c r="HI1101" t="s">
        <v>37</v>
      </c>
      <c r="HJ1101">
        <v>13000000</v>
      </c>
      <c r="HK1101">
        <v>2010</v>
      </c>
      <c r="HL1101">
        <v>6.1</v>
      </c>
    </row>
    <row r="1102" spans="2:220" x14ac:dyDescent="0.2">
      <c r="B1102" t="s">
        <v>19310</v>
      </c>
      <c r="C1102">
        <v>126</v>
      </c>
      <c r="E1102" t="s">
        <v>18528</v>
      </c>
      <c r="F1102" t="s">
        <v>19313</v>
      </c>
      <c r="G1102" t="s">
        <v>36</v>
      </c>
      <c r="H1102" t="s">
        <v>37</v>
      </c>
      <c r="I1102">
        <v>3000000</v>
      </c>
      <c r="J1102">
        <v>1948</v>
      </c>
      <c r="K1102">
        <v>7.8</v>
      </c>
      <c r="AT1102" t="s">
        <v>4001</v>
      </c>
      <c r="AU1102">
        <v>96</v>
      </c>
      <c r="AV1102">
        <v>10569071</v>
      </c>
      <c r="AW1102" t="s">
        <v>4001</v>
      </c>
      <c r="AX1102" t="s">
        <v>11232</v>
      </c>
      <c r="AY1102" t="s">
        <v>36</v>
      </c>
      <c r="AZ1102" t="s">
        <v>37</v>
      </c>
      <c r="BA1102">
        <v>20000000</v>
      </c>
      <c r="BB1102">
        <v>1997</v>
      </c>
      <c r="BC1102">
        <v>7.4</v>
      </c>
      <c r="CA1102" t="s">
        <v>5681</v>
      </c>
      <c r="CB1102">
        <v>127</v>
      </c>
      <c r="CC1102">
        <v>14946229</v>
      </c>
      <c r="CD1102" t="s">
        <v>2868</v>
      </c>
      <c r="CE1102" t="s">
        <v>5684</v>
      </c>
      <c r="CF1102" t="s">
        <v>36</v>
      </c>
      <c r="CG1102" t="s">
        <v>55</v>
      </c>
      <c r="CH1102">
        <v>25000000</v>
      </c>
      <c r="CI1102">
        <v>2016</v>
      </c>
      <c r="CJ1102">
        <v>7.3</v>
      </c>
      <c r="FV1102" t="s">
        <v>23329</v>
      </c>
      <c r="FW1102">
        <v>108</v>
      </c>
      <c r="FY1102" t="s">
        <v>23331</v>
      </c>
      <c r="FZ1102" t="s">
        <v>23332</v>
      </c>
      <c r="GA1102" t="s">
        <v>36</v>
      </c>
      <c r="GB1102" t="s">
        <v>37</v>
      </c>
      <c r="GC1102">
        <v>250000</v>
      </c>
      <c r="GD1102">
        <v>2013</v>
      </c>
      <c r="GE1102">
        <v>7.1</v>
      </c>
      <c r="HC1102" t="s">
        <v>14381</v>
      </c>
      <c r="HD1102">
        <v>120</v>
      </c>
      <c r="HE1102">
        <v>214202</v>
      </c>
      <c r="HF1102" t="s">
        <v>754</v>
      </c>
      <c r="HG1102" t="s">
        <v>14382</v>
      </c>
      <c r="HH1102" t="s">
        <v>36</v>
      </c>
      <c r="HI1102" t="s">
        <v>765</v>
      </c>
      <c r="HJ1102">
        <v>12000000</v>
      </c>
      <c r="HK1102">
        <v>2007</v>
      </c>
      <c r="HL1102">
        <v>7.5</v>
      </c>
    </row>
    <row r="1103" spans="2:220" x14ac:dyDescent="0.2">
      <c r="B1103" t="s">
        <v>19547</v>
      </c>
      <c r="C1103">
        <v>85</v>
      </c>
      <c r="E1103" t="s">
        <v>8267</v>
      </c>
      <c r="F1103" t="s">
        <v>19549</v>
      </c>
      <c r="G1103" t="s">
        <v>36</v>
      </c>
      <c r="H1103" t="s">
        <v>16839</v>
      </c>
      <c r="I1103">
        <v>3000000</v>
      </c>
      <c r="J1103">
        <v>2013</v>
      </c>
      <c r="K1103">
        <v>5.5</v>
      </c>
      <c r="AT1103" t="s">
        <v>2789</v>
      </c>
      <c r="AU1103">
        <v>118</v>
      </c>
      <c r="AV1103">
        <v>10562387</v>
      </c>
      <c r="AW1103" t="s">
        <v>42</v>
      </c>
      <c r="AX1103" t="s">
        <v>11706</v>
      </c>
      <c r="AY1103" t="s">
        <v>36</v>
      </c>
      <c r="AZ1103" t="s">
        <v>37</v>
      </c>
      <c r="BA1103">
        <v>18500000</v>
      </c>
      <c r="BB1103">
        <v>1998</v>
      </c>
      <c r="BC1103">
        <v>7.7</v>
      </c>
      <c r="CA1103" t="s">
        <v>8189</v>
      </c>
      <c r="CB1103">
        <v>103</v>
      </c>
      <c r="CC1103">
        <v>14879556</v>
      </c>
      <c r="CD1103" t="s">
        <v>900</v>
      </c>
      <c r="CE1103" t="s">
        <v>15865</v>
      </c>
      <c r="CF1103" t="s">
        <v>36</v>
      </c>
      <c r="CG1103" t="s">
        <v>37</v>
      </c>
      <c r="CH1103">
        <v>8000000</v>
      </c>
      <c r="CI1103">
        <v>1999</v>
      </c>
      <c r="CJ1103">
        <v>7.3</v>
      </c>
      <c r="FV1103" t="s">
        <v>23390</v>
      </c>
      <c r="FW1103">
        <v>66</v>
      </c>
      <c r="FY1103" t="s">
        <v>23393</v>
      </c>
      <c r="FZ1103" t="s">
        <v>23394</v>
      </c>
      <c r="GA1103" t="s">
        <v>36</v>
      </c>
      <c r="GB1103" t="s">
        <v>37</v>
      </c>
      <c r="GC1103">
        <v>200000</v>
      </c>
      <c r="GD1103">
        <v>1933</v>
      </c>
      <c r="GE1103">
        <v>6.5</v>
      </c>
      <c r="HC1103" t="s">
        <v>16377</v>
      </c>
      <c r="HD1103">
        <v>103</v>
      </c>
      <c r="HE1103">
        <v>206400</v>
      </c>
      <c r="HF1103" t="s">
        <v>8711</v>
      </c>
      <c r="HG1103" t="s">
        <v>16378</v>
      </c>
      <c r="HH1103" t="s">
        <v>1462</v>
      </c>
      <c r="HI1103" t="s">
        <v>1463</v>
      </c>
      <c r="HJ1103">
        <v>50000000</v>
      </c>
      <c r="HK1103">
        <v>2001</v>
      </c>
      <c r="HL1103">
        <v>6.9</v>
      </c>
    </row>
    <row r="1104" spans="2:220" x14ac:dyDescent="0.2">
      <c r="B1104" t="s">
        <v>6431</v>
      </c>
      <c r="C1104">
        <v>90</v>
      </c>
      <c r="E1104" t="s">
        <v>6431</v>
      </c>
      <c r="F1104" t="s">
        <v>19564</v>
      </c>
      <c r="G1104" t="s">
        <v>36</v>
      </c>
      <c r="H1104" t="s">
        <v>37</v>
      </c>
      <c r="I1104">
        <v>3000000</v>
      </c>
      <c r="J1104">
        <v>2011</v>
      </c>
      <c r="K1104">
        <v>5.8</v>
      </c>
      <c r="AT1104" t="s">
        <v>15067</v>
      </c>
      <c r="AU1104">
        <v>97</v>
      </c>
      <c r="AV1104">
        <v>10561238</v>
      </c>
      <c r="AW1104" t="s">
        <v>82</v>
      </c>
      <c r="AX1104" t="s">
        <v>15069</v>
      </c>
      <c r="AY1104" t="s">
        <v>36</v>
      </c>
      <c r="AZ1104" t="s">
        <v>765</v>
      </c>
      <c r="BA1104">
        <v>10000000</v>
      </c>
      <c r="BB1104">
        <v>1999</v>
      </c>
      <c r="BC1104">
        <v>6.5</v>
      </c>
      <c r="CA1104" t="s">
        <v>12118</v>
      </c>
      <c r="CB1104">
        <v>109</v>
      </c>
      <c r="CC1104">
        <v>14821531</v>
      </c>
      <c r="CD1104" t="s">
        <v>8429</v>
      </c>
      <c r="CE1104" t="s">
        <v>17678</v>
      </c>
      <c r="CF1104" t="s">
        <v>36</v>
      </c>
      <c r="CG1104" t="s">
        <v>37</v>
      </c>
      <c r="CH1104">
        <v>6000000</v>
      </c>
      <c r="CI1104">
        <v>1997</v>
      </c>
      <c r="CJ1104">
        <v>7.3</v>
      </c>
      <c r="FV1104" t="s">
        <v>22028</v>
      </c>
      <c r="FW1104">
        <v>87</v>
      </c>
      <c r="FY1104" t="s">
        <v>22572</v>
      </c>
      <c r="FZ1104" t="s">
        <v>23478</v>
      </c>
      <c r="GA1104" t="s">
        <v>36</v>
      </c>
      <c r="GB1104" t="s">
        <v>37</v>
      </c>
      <c r="GC1104">
        <v>200000</v>
      </c>
      <c r="GD1104">
        <v>2007</v>
      </c>
      <c r="GE1104">
        <v>8</v>
      </c>
      <c r="HC1104" t="s">
        <v>9428</v>
      </c>
      <c r="HD1104">
        <v>93</v>
      </c>
      <c r="HE1104">
        <v>197148</v>
      </c>
      <c r="HF1104" t="s">
        <v>70</v>
      </c>
      <c r="HG1104" t="s">
        <v>16383</v>
      </c>
      <c r="HH1104" t="s">
        <v>36</v>
      </c>
      <c r="HI1104" t="s">
        <v>55</v>
      </c>
      <c r="HJ1104">
        <v>7500000</v>
      </c>
      <c r="HK1104">
        <v>2003</v>
      </c>
      <c r="HL1104">
        <v>6.3</v>
      </c>
    </row>
    <row r="1105" spans="2:220" x14ac:dyDescent="0.2">
      <c r="B1105" t="s">
        <v>19601</v>
      </c>
      <c r="C1105">
        <v>94</v>
      </c>
      <c r="E1105" t="s">
        <v>3194</v>
      </c>
      <c r="F1105" t="s">
        <v>19603</v>
      </c>
      <c r="G1105" t="s">
        <v>36</v>
      </c>
      <c r="H1105" t="s">
        <v>37</v>
      </c>
      <c r="I1105">
        <v>3000000</v>
      </c>
      <c r="J1105">
        <v>2009</v>
      </c>
      <c r="K1105">
        <v>6.2</v>
      </c>
      <c r="AT1105" t="s">
        <v>5048</v>
      </c>
      <c r="AU1105">
        <v>106</v>
      </c>
      <c r="AV1105">
        <v>10555348</v>
      </c>
      <c r="AW1105" t="s">
        <v>1744</v>
      </c>
      <c r="AX1105" t="s">
        <v>11244</v>
      </c>
      <c r="AY1105" t="s">
        <v>36</v>
      </c>
      <c r="AZ1105" t="s">
        <v>37</v>
      </c>
      <c r="BA1105">
        <v>20000000</v>
      </c>
      <c r="BB1105">
        <v>1989</v>
      </c>
      <c r="BC1105">
        <v>6</v>
      </c>
      <c r="CA1105" t="s">
        <v>13783</v>
      </c>
      <c r="CB1105">
        <v>118</v>
      </c>
      <c r="CC1105">
        <v>14677654</v>
      </c>
      <c r="CD1105" t="s">
        <v>2316</v>
      </c>
      <c r="CE1105" t="s">
        <v>13784</v>
      </c>
      <c r="CF1105" t="s">
        <v>36</v>
      </c>
      <c r="CG1105" t="s">
        <v>7985</v>
      </c>
      <c r="CH1105">
        <v>13000000</v>
      </c>
      <c r="CI1105">
        <v>2015</v>
      </c>
      <c r="CJ1105">
        <v>8.3000000000000007</v>
      </c>
      <c r="FV1105" t="s">
        <v>23495</v>
      </c>
      <c r="FW1105">
        <v>89</v>
      </c>
      <c r="FY1105" t="s">
        <v>23498</v>
      </c>
      <c r="FZ1105" t="s">
        <v>23499</v>
      </c>
      <c r="GA1105" t="s">
        <v>36</v>
      </c>
      <c r="GB1105" t="s">
        <v>37</v>
      </c>
      <c r="GC1105">
        <v>2500000</v>
      </c>
      <c r="GD1105">
        <v>2008</v>
      </c>
      <c r="GE1105">
        <v>5.4</v>
      </c>
      <c r="HC1105" t="s">
        <v>22561</v>
      </c>
      <c r="HD1105">
        <v>78</v>
      </c>
      <c r="HE1105">
        <v>191309</v>
      </c>
      <c r="HF1105" t="s">
        <v>23201</v>
      </c>
      <c r="HG1105" t="s">
        <v>23202</v>
      </c>
      <c r="HH1105" t="s">
        <v>36</v>
      </c>
      <c r="HI1105" t="s">
        <v>37</v>
      </c>
      <c r="HJ1105">
        <v>150000</v>
      </c>
      <c r="HK1105">
        <v>2004</v>
      </c>
      <c r="HL1105">
        <v>5.5</v>
      </c>
    </row>
    <row r="1106" spans="2:220" x14ac:dyDescent="0.2">
      <c r="B1106" t="s">
        <v>19620</v>
      </c>
      <c r="C1106">
        <v>80</v>
      </c>
      <c r="E1106" t="s">
        <v>19621</v>
      </c>
      <c r="F1106" t="s">
        <v>19622</v>
      </c>
      <c r="G1106" t="s">
        <v>36</v>
      </c>
      <c r="H1106" t="s">
        <v>37</v>
      </c>
      <c r="I1106">
        <v>3000000</v>
      </c>
      <c r="J1106">
        <v>2015</v>
      </c>
      <c r="K1106">
        <v>4.9000000000000004</v>
      </c>
      <c r="AT1106" t="s">
        <v>11235</v>
      </c>
      <c r="AU1106">
        <v>98</v>
      </c>
      <c r="AV1106">
        <v>10544143</v>
      </c>
      <c r="AW1106" t="s">
        <v>6390</v>
      </c>
      <c r="AX1106" t="s">
        <v>11236</v>
      </c>
      <c r="AY1106" t="s">
        <v>36</v>
      </c>
      <c r="AZ1106" t="s">
        <v>368</v>
      </c>
      <c r="BA1106">
        <v>20000000</v>
      </c>
      <c r="BB1106">
        <v>1999</v>
      </c>
      <c r="BC1106">
        <v>6.1</v>
      </c>
      <c r="CA1106" t="s">
        <v>12874</v>
      </c>
      <c r="CB1106">
        <v>116</v>
      </c>
      <c r="CC1106">
        <v>14612840</v>
      </c>
      <c r="CD1106" t="s">
        <v>3488</v>
      </c>
      <c r="CE1106" t="s">
        <v>16580</v>
      </c>
      <c r="CF1106" t="s">
        <v>36</v>
      </c>
      <c r="CG1106" t="s">
        <v>37</v>
      </c>
      <c r="CH1106">
        <v>7000000</v>
      </c>
      <c r="CI1106">
        <v>2014</v>
      </c>
      <c r="CJ1106">
        <v>6.9</v>
      </c>
      <c r="FV1106" t="s">
        <v>23658</v>
      </c>
      <c r="FY1106" t="s">
        <v>23659</v>
      </c>
      <c r="FZ1106" t="s">
        <v>23660</v>
      </c>
      <c r="GA1106" t="s">
        <v>36</v>
      </c>
      <c r="GB1106" t="s">
        <v>37</v>
      </c>
      <c r="GC1106">
        <v>125000</v>
      </c>
      <c r="GD1106">
        <v>2015</v>
      </c>
      <c r="GE1106">
        <v>5.0999999999999996</v>
      </c>
      <c r="HC1106" t="s">
        <v>2352</v>
      </c>
      <c r="HD1106">
        <v>124</v>
      </c>
      <c r="HE1106">
        <v>188870</v>
      </c>
      <c r="HF1106" t="s">
        <v>18376</v>
      </c>
      <c r="HG1106" t="s">
        <v>18377</v>
      </c>
      <c r="HH1106" t="s">
        <v>12470</v>
      </c>
      <c r="HI1106" t="s">
        <v>12471</v>
      </c>
      <c r="HK1106">
        <v>2010</v>
      </c>
      <c r="HL1106">
        <v>6.7</v>
      </c>
    </row>
    <row r="1107" spans="2:220" x14ac:dyDescent="0.2">
      <c r="B1107" t="s">
        <v>19653</v>
      </c>
      <c r="C1107">
        <v>89</v>
      </c>
      <c r="E1107" t="s">
        <v>15760</v>
      </c>
      <c r="F1107" t="s">
        <v>19655</v>
      </c>
      <c r="G1107" t="s">
        <v>36</v>
      </c>
      <c r="H1107" t="s">
        <v>37</v>
      </c>
      <c r="I1107">
        <v>3000000</v>
      </c>
      <c r="J1107">
        <v>2015</v>
      </c>
      <c r="K1107">
        <v>4</v>
      </c>
      <c r="AT1107" t="s">
        <v>4001</v>
      </c>
      <c r="AU1107">
        <v>96</v>
      </c>
      <c r="AV1107">
        <v>10515579</v>
      </c>
      <c r="AW1107" t="s">
        <v>98</v>
      </c>
      <c r="AX1107" t="s">
        <v>18512</v>
      </c>
      <c r="AY1107" t="s">
        <v>36</v>
      </c>
      <c r="AZ1107" t="s">
        <v>55</v>
      </c>
      <c r="BA1107">
        <v>4000000</v>
      </c>
      <c r="BB1107">
        <v>2006</v>
      </c>
      <c r="BC1107">
        <v>6.7</v>
      </c>
      <c r="CA1107" t="s">
        <v>14609</v>
      </c>
      <c r="CB1107">
        <v>99</v>
      </c>
      <c r="CC1107">
        <v>14597405</v>
      </c>
      <c r="CD1107" t="s">
        <v>444</v>
      </c>
      <c r="CE1107" t="s">
        <v>15040</v>
      </c>
      <c r="CF1107" t="s">
        <v>36</v>
      </c>
      <c r="CG1107" t="s">
        <v>55</v>
      </c>
      <c r="CH1107">
        <v>6400000</v>
      </c>
      <c r="CI1107">
        <v>2011</v>
      </c>
      <c r="CJ1107">
        <v>7</v>
      </c>
      <c r="FV1107" t="s">
        <v>23852</v>
      </c>
      <c r="FW1107">
        <v>99</v>
      </c>
      <c r="FY1107" t="s">
        <v>23853</v>
      </c>
      <c r="FZ1107" t="s">
        <v>23854</v>
      </c>
      <c r="GA1107" t="s">
        <v>14501</v>
      </c>
      <c r="GB1107" t="s">
        <v>16839</v>
      </c>
      <c r="GD1107">
        <v>1983</v>
      </c>
      <c r="GE1107">
        <v>6.4</v>
      </c>
      <c r="HC1107" t="s">
        <v>1781</v>
      </c>
      <c r="HD1107">
        <v>96</v>
      </c>
      <c r="HE1107">
        <v>183125</v>
      </c>
      <c r="HF1107" t="s">
        <v>703</v>
      </c>
      <c r="HG1107" t="s">
        <v>7772</v>
      </c>
      <c r="HH1107" t="s">
        <v>36</v>
      </c>
      <c r="HI1107" t="s">
        <v>37</v>
      </c>
      <c r="HJ1107">
        <v>35000000</v>
      </c>
      <c r="HK1107">
        <v>2012</v>
      </c>
      <c r="HL1107">
        <v>5.5</v>
      </c>
    </row>
    <row r="1108" spans="2:220" x14ac:dyDescent="0.2">
      <c r="B1108" t="s">
        <v>19715</v>
      </c>
      <c r="C1108">
        <v>90</v>
      </c>
      <c r="E1108" t="s">
        <v>10295</v>
      </c>
      <c r="F1108" t="s">
        <v>19718</v>
      </c>
      <c r="G1108" t="s">
        <v>15776</v>
      </c>
      <c r="H1108" t="s">
        <v>7709</v>
      </c>
      <c r="J1108">
        <v>2008</v>
      </c>
      <c r="K1108">
        <v>5.7</v>
      </c>
      <c r="AT1108" t="s">
        <v>1005</v>
      </c>
      <c r="AU1108">
        <v>91</v>
      </c>
      <c r="AV1108">
        <v>10443316</v>
      </c>
      <c r="AW1108" t="s">
        <v>1800</v>
      </c>
      <c r="AX1108" t="s">
        <v>13053</v>
      </c>
      <c r="AY1108" t="s">
        <v>36</v>
      </c>
      <c r="AZ1108" t="s">
        <v>37</v>
      </c>
      <c r="BA1108">
        <v>15000000</v>
      </c>
      <c r="BB1108">
        <v>1998</v>
      </c>
      <c r="BC1108">
        <v>5</v>
      </c>
      <c r="CA1108" t="s">
        <v>7425</v>
      </c>
      <c r="CB1108">
        <v>110</v>
      </c>
      <c r="CC1108">
        <v>14589444</v>
      </c>
      <c r="CD1108" t="s">
        <v>9821</v>
      </c>
      <c r="CE1108" t="s">
        <v>9822</v>
      </c>
      <c r="CF1108" t="s">
        <v>36</v>
      </c>
      <c r="CG1108" t="s">
        <v>37</v>
      </c>
      <c r="CH1108">
        <v>25000000</v>
      </c>
      <c r="CI1108">
        <v>2004</v>
      </c>
      <c r="CJ1108">
        <v>6.8</v>
      </c>
      <c r="FV1108" t="s">
        <v>23928</v>
      </c>
      <c r="FW1108">
        <v>90</v>
      </c>
      <c r="FY1108" t="s">
        <v>24010</v>
      </c>
      <c r="FZ1108" t="s">
        <v>24011</v>
      </c>
      <c r="GA1108" t="s">
        <v>36</v>
      </c>
      <c r="GB1108" t="s">
        <v>37</v>
      </c>
      <c r="GC1108">
        <v>22000</v>
      </c>
      <c r="GD1108">
        <v>2013</v>
      </c>
      <c r="GE1108">
        <v>3.3</v>
      </c>
      <c r="HD1108">
        <v>334</v>
      </c>
      <c r="HE1108">
        <v>145118</v>
      </c>
      <c r="HF1108" t="s">
        <v>875</v>
      </c>
      <c r="HG1108" t="s">
        <v>12047</v>
      </c>
      <c r="HH1108" t="s">
        <v>36</v>
      </c>
      <c r="HI1108" t="s">
        <v>1463</v>
      </c>
      <c r="HL1108">
        <v>7.7</v>
      </c>
    </row>
    <row r="1109" spans="2:220" x14ac:dyDescent="0.2">
      <c r="B1109" t="s">
        <v>19777</v>
      </c>
      <c r="C1109">
        <v>99</v>
      </c>
      <c r="E1109" t="s">
        <v>16277</v>
      </c>
      <c r="F1109" t="s">
        <v>19779</v>
      </c>
      <c r="G1109" t="s">
        <v>1944</v>
      </c>
      <c r="H1109" t="s">
        <v>890</v>
      </c>
      <c r="I1109">
        <v>15000000</v>
      </c>
      <c r="J1109">
        <v>2009</v>
      </c>
      <c r="K1109">
        <v>7.4</v>
      </c>
      <c r="AT1109" t="s">
        <v>18265</v>
      </c>
      <c r="AU1109">
        <v>98</v>
      </c>
      <c r="AV1109">
        <v>10429707</v>
      </c>
      <c r="AW1109" t="s">
        <v>18267</v>
      </c>
      <c r="AX1109" t="s">
        <v>18268</v>
      </c>
      <c r="AY1109" t="s">
        <v>36</v>
      </c>
      <c r="AZ1109" t="s">
        <v>37</v>
      </c>
      <c r="BA1109">
        <v>5000000</v>
      </c>
      <c r="BB1109">
        <v>2014</v>
      </c>
      <c r="BC1109">
        <v>5.4</v>
      </c>
      <c r="CA1109" t="s">
        <v>2275</v>
      </c>
      <c r="CB1109">
        <v>115</v>
      </c>
      <c r="CC1109">
        <v>14587732</v>
      </c>
      <c r="CD1109" t="s">
        <v>7625</v>
      </c>
      <c r="CE1109" t="s">
        <v>7626</v>
      </c>
      <c r="CF1109" t="s">
        <v>36</v>
      </c>
      <c r="CG1109" t="s">
        <v>37</v>
      </c>
      <c r="CH1109">
        <v>35000000</v>
      </c>
      <c r="CI1109">
        <v>1991</v>
      </c>
      <c r="CJ1109">
        <v>5.7</v>
      </c>
      <c r="HC1109" t="s">
        <v>15770</v>
      </c>
      <c r="HD1109">
        <v>45</v>
      </c>
      <c r="HE1109">
        <v>145109</v>
      </c>
      <c r="HF1109" t="s">
        <v>15772</v>
      </c>
      <c r="HG1109" t="s">
        <v>15773</v>
      </c>
      <c r="HH1109" t="s">
        <v>15776</v>
      </c>
      <c r="HI1109" t="s">
        <v>7709</v>
      </c>
      <c r="HJ1109">
        <v>45000000</v>
      </c>
      <c r="HK1109">
        <v>2008</v>
      </c>
      <c r="HL1109">
        <v>7.3</v>
      </c>
    </row>
    <row r="1110" spans="2:220" x14ac:dyDescent="0.2">
      <c r="B1110" t="s">
        <v>19814</v>
      </c>
      <c r="C1110">
        <v>98</v>
      </c>
      <c r="E1110" t="s">
        <v>6113</v>
      </c>
      <c r="F1110" t="s">
        <v>19815</v>
      </c>
      <c r="G1110" t="s">
        <v>36</v>
      </c>
      <c r="H1110" t="s">
        <v>37</v>
      </c>
      <c r="I1110">
        <v>2500000</v>
      </c>
      <c r="J1110">
        <v>1971</v>
      </c>
      <c r="K1110">
        <v>6.3</v>
      </c>
      <c r="AT1110" t="s">
        <v>2040</v>
      </c>
      <c r="AU1110">
        <v>86</v>
      </c>
      <c r="AV1110">
        <v>10397365</v>
      </c>
      <c r="AW1110" t="s">
        <v>2634</v>
      </c>
      <c r="AX1110" t="s">
        <v>13492</v>
      </c>
      <c r="AY1110" t="s">
        <v>36</v>
      </c>
      <c r="AZ1110" t="s">
        <v>37</v>
      </c>
      <c r="BA1110">
        <v>14000000</v>
      </c>
      <c r="BB1110">
        <v>2001</v>
      </c>
      <c r="BC1110">
        <v>5.4</v>
      </c>
      <c r="CA1110" t="s">
        <v>2329</v>
      </c>
      <c r="CB1110">
        <v>99</v>
      </c>
      <c r="CC1110">
        <v>14567883</v>
      </c>
      <c r="CD1110" t="s">
        <v>1690</v>
      </c>
      <c r="CE1110" t="s">
        <v>3164</v>
      </c>
      <c r="CF1110" t="s">
        <v>36</v>
      </c>
      <c r="CG1110" t="s">
        <v>55</v>
      </c>
      <c r="CH1110">
        <v>75000000</v>
      </c>
      <c r="CI1110">
        <v>1998</v>
      </c>
      <c r="CJ1110">
        <v>6</v>
      </c>
      <c r="HC1110" t="s">
        <v>4349</v>
      </c>
      <c r="HD1110">
        <v>104</v>
      </c>
      <c r="HE1110">
        <v>144583</v>
      </c>
      <c r="HF1110" t="s">
        <v>3234</v>
      </c>
      <c r="HG1110" t="s">
        <v>22190</v>
      </c>
      <c r="HH1110" t="s">
        <v>36</v>
      </c>
      <c r="HI1110" t="s">
        <v>1463</v>
      </c>
      <c r="HJ1110">
        <v>800000</v>
      </c>
      <c r="HK1110">
        <v>1999</v>
      </c>
      <c r="HL1110">
        <v>6.5</v>
      </c>
    </row>
    <row r="1111" spans="2:220" x14ac:dyDescent="0.2">
      <c r="B1111" t="s">
        <v>19844</v>
      </c>
      <c r="C1111">
        <v>99</v>
      </c>
      <c r="E1111" t="s">
        <v>19847</v>
      </c>
      <c r="F1111" t="s">
        <v>19848</v>
      </c>
      <c r="G1111" t="s">
        <v>1462</v>
      </c>
      <c r="H1111" t="s">
        <v>266</v>
      </c>
      <c r="I1111">
        <v>3200000</v>
      </c>
      <c r="J1111">
        <v>2003</v>
      </c>
      <c r="K1111">
        <v>6.6</v>
      </c>
      <c r="AT1111" t="s">
        <v>18920</v>
      </c>
      <c r="AU1111">
        <v>93</v>
      </c>
      <c r="AV1111">
        <v>10305534</v>
      </c>
      <c r="AW1111" t="s">
        <v>18922</v>
      </c>
      <c r="AX1111" t="s">
        <v>18923</v>
      </c>
      <c r="AY1111" t="s">
        <v>36</v>
      </c>
      <c r="AZ1111" t="s">
        <v>37</v>
      </c>
      <c r="BA1111">
        <v>3500000</v>
      </c>
      <c r="BB1111">
        <v>1998</v>
      </c>
      <c r="BC1111">
        <v>3.9</v>
      </c>
      <c r="CA1111" t="s">
        <v>5074</v>
      </c>
      <c r="CB1111">
        <v>121</v>
      </c>
      <c r="CC1111">
        <v>14545844</v>
      </c>
      <c r="CD1111" t="s">
        <v>8396</v>
      </c>
      <c r="CE1111" t="s">
        <v>17053</v>
      </c>
      <c r="CF1111" t="s">
        <v>36</v>
      </c>
      <c r="CG1111" t="s">
        <v>37</v>
      </c>
      <c r="CH1111">
        <v>6500000</v>
      </c>
      <c r="CI1111">
        <v>1988</v>
      </c>
      <c r="CJ1111">
        <v>5.8</v>
      </c>
      <c r="HC1111" t="s">
        <v>19509</v>
      </c>
      <c r="HD1111">
        <v>88</v>
      </c>
      <c r="HE1111">
        <v>143000</v>
      </c>
      <c r="HF1111" t="s">
        <v>19510</v>
      </c>
      <c r="HG1111" t="s">
        <v>19511</v>
      </c>
      <c r="HH1111" t="s">
        <v>36</v>
      </c>
      <c r="HI1111" t="s">
        <v>37</v>
      </c>
      <c r="HJ1111">
        <v>5000000</v>
      </c>
      <c r="HK1111">
        <v>2009</v>
      </c>
      <c r="HL1111">
        <v>4.0999999999999996</v>
      </c>
    </row>
    <row r="1112" spans="2:220" x14ac:dyDescent="0.2">
      <c r="B1112" t="s">
        <v>4731</v>
      </c>
      <c r="C1112">
        <v>104</v>
      </c>
      <c r="E1112" t="s">
        <v>2441</v>
      </c>
      <c r="F1112" t="s">
        <v>10746</v>
      </c>
      <c r="G1112" t="s">
        <v>36</v>
      </c>
      <c r="H1112" t="s">
        <v>37</v>
      </c>
      <c r="I1112">
        <v>1800000</v>
      </c>
      <c r="J1112">
        <v>1971</v>
      </c>
      <c r="K1112">
        <v>7.8</v>
      </c>
      <c r="AT1112" t="s">
        <v>18748</v>
      </c>
      <c r="AU1112">
        <v>98</v>
      </c>
      <c r="AV1112">
        <v>10246600</v>
      </c>
      <c r="AW1112" t="s">
        <v>23841</v>
      </c>
      <c r="AX1112" t="s">
        <v>23842</v>
      </c>
      <c r="AY1112" t="s">
        <v>36</v>
      </c>
      <c r="AZ1112" t="s">
        <v>37</v>
      </c>
      <c r="BA1112">
        <v>25000</v>
      </c>
      <c r="BB1112">
        <v>1995</v>
      </c>
      <c r="BC1112">
        <v>6.6</v>
      </c>
      <c r="CA1112" t="s">
        <v>9665</v>
      </c>
      <c r="CB1112">
        <v>160</v>
      </c>
      <c r="CC1112">
        <v>14500000</v>
      </c>
      <c r="CD1112" t="s">
        <v>9667</v>
      </c>
      <c r="CE1112" t="s">
        <v>9668</v>
      </c>
      <c r="CF1112" t="s">
        <v>36</v>
      </c>
      <c r="CG1112" t="s">
        <v>675</v>
      </c>
      <c r="CH1112">
        <v>25000000</v>
      </c>
      <c r="CI1112">
        <v>1970</v>
      </c>
      <c r="CJ1112">
        <v>7.5</v>
      </c>
      <c r="HC1112" t="s">
        <v>14429</v>
      </c>
      <c r="HD1112">
        <v>90</v>
      </c>
      <c r="HE1112">
        <v>136432</v>
      </c>
      <c r="HF1112" t="s">
        <v>15339</v>
      </c>
      <c r="HG1112" t="s">
        <v>15348</v>
      </c>
      <c r="HH1112" t="s">
        <v>36</v>
      </c>
      <c r="HI1112" t="s">
        <v>55</v>
      </c>
      <c r="HJ1112">
        <v>5000000</v>
      </c>
      <c r="HK1112">
        <v>2006</v>
      </c>
      <c r="HL1112">
        <v>6.6</v>
      </c>
    </row>
    <row r="1113" spans="2:220" x14ac:dyDescent="0.2">
      <c r="B1113" t="s">
        <v>17171</v>
      </c>
      <c r="C1113">
        <v>90</v>
      </c>
      <c r="E1113" t="s">
        <v>20062</v>
      </c>
      <c r="F1113" t="s">
        <v>20063</v>
      </c>
      <c r="G1113" t="s">
        <v>36</v>
      </c>
      <c r="H1113" t="s">
        <v>266</v>
      </c>
      <c r="I1113">
        <v>2500000</v>
      </c>
      <c r="J1113">
        <v>2007</v>
      </c>
      <c r="K1113">
        <v>6</v>
      </c>
      <c r="AT1113" t="s">
        <v>7752</v>
      </c>
      <c r="AU1113">
        <v>91</v>
      </c>
      <c r="AV1113">
        <v>10214013</v>
      </c>
      <c r="AW1113" t="s">
        <v>136</v>
      </c>
      <c r="AX1113" t="s">
        <v>7754</v>
      </c>
      <c r="AY1113" t="s">
        <v>36</v>
      </c>
      <c r="AZ1113" t="s">
        <v>37</v>
      </c>
      <c r="BA1113">
        <v>35000000</v>
      </c>
      <c r="BB1113">
        <v>2015</v>
      </c>
      <c r="BC1113">
        <v>5.4</v>
      </c>
      <c r="CA1113" t="s">
        <v>253</v>
      </c>
      <c r="CB1113">
        <v>106</v>
      </c>
      <c r="CC1113">
        <v>14479776</v>
      </c>
      <c r="CD1113" t="s">
        <v>50</v>
      </c>
      <c r="CE1113" t="s">
        <v>15073</v>
      </c>
      <c r="CF1113" t="s">
        <v>36</v>
      </c>
      <c r="CG1113" t="s">
        <v>37</v>
      </c>
      <c r="CH1113">
        <v>10000000</v>
      </c>
      <c r="CI1113">
        <v>2014</v>
      </c>
      <c r="CJ1113">
        <v>7</v>
      </c>
      <c r="HC1113" t="s">
        <v>14270</v>
      </c>
      <c r="HD1113">
        <v>82</v>
      </c>
      <c r="HE1113">
        <v>131617</v>
      </c>
      <c r="HF1113" t="s">
        <v>306</v>
      </c>
      <c r="HG1113" t="s">
        <v>15353</v>
      </c>
      <c r="HH1113" t="s">
        <v>36</v>
      </c>
      <c r="HI1113" t="s">
        <v>37</v>
      </c>
      <c r="HJ1113">
        <v>10000000</v>
      </c>
      <c r="HK1113">
        <v>2005</v>
      </c>
      <c r="HL1113">
        <v>6.3</v>
      </c>
    </row>
    <row r="1114" spans="2:220" x14ac:dyDescent="0.2">
      <c r="B1114" t="s">
        <v>20378</v>
      </c>
      <c r="E1114" t="s">
        <v>20380</v>
      </c>
      <c r="F1114" t="s">
        <v>20381</v>
      </c>
      <c r="G1114" t="s">
        <v>5609</v>
      </c>
      <c r="H1114" t="s">
        <v>5610</v>
      </c>
      <c r="J1114">
        <v>2000</v>
      </c>
      <c r="K1114">
        <v>2.8</v>
      </c>
      <c r="AT1114" t="s">
        <v>14236</v>
      </c>
      <c r="AU1114">
        <v>93</v>
      </c>
      <c r="AV1114">
        <v>10198766</v>
      </c>
      <c r="AW1114" t="s">
        <v>8130</v>
      </c>
      <c r="AX1114" t="s">
        <v>14237</v>
      </c>
      <c r="AY1114" t="s">
        <v>36</v>
      </c>
      <c r="AZ1114" t="s">
        <v>37</v>
      </c>
      <c r="BA1114">
        <v>12000000</v>
      </c>
      <c r="BB1114">
        <v>2002</v>
      </c>
      <c r="BC1114">
        <v>5.4</v>
      </c>
      <c r="CA1114" t="s">
        <v>7202</v>
      </c>
      <c r="CB1114">
        <v>127</v>
      </c>
      <c r="CC1114">
        <v>14378353</v>
      </c>
      <c r="CD1114" t="s">
        <v>964</v>
      </c>
      <c r="CE1114" t="s">
        <v>7204</v>
      </c>
      <c r="CF1114" t="s">
        <v>36</v>
      </c>
      <c r="CG1114" t="s">
        <v>37</v>
      </c>
      <c r="CH1114">
        <v>36000000</v>
      </c>
      <c r="CI1114">
        <v>1999</v>
      </c>
      <c r="CJ1114">
        <v>6.8</v>
      </c>
      <c r="HC1114" t="s">
        <v>7873</v>
      </c>
      <c r="HD1114">
        <v>97</v>
      </c>
      <c r="HE1114">
        <v>122288</v>
      </c>
      <c r="HF1114" t="s">
        <v>456</v>
      </c>
      <c r="HG1114" t="s">
        <v>13248</v>
      </c>
      <c r="HH1114" t="s">
        <v>36</v>
      </c>
      <c r="HI1114" t="s">
        <v>55</v>
      </c>
      <c r="HK1114">
        <v>2010</v>
      </c>
      <c r="HL1114">
        <v>6.4</v>
      </c>
    </row>
    <row r="1115" spans="2:220" x14ac:dyDescent="0.2">
      <c r="B1115" t="s">
        <v>20461</v>
      </c>
      <c r="C1115">
        <v>88</v>
      </c>
      <c r="E1115" t="s">
        <v>16520</v>
      </c>
      <c r="F1115" t="s">
        <v>20463</v>
      </c>
      <c r="G1115" t="s">
        <v>36</v>
      </c>
      <c r="H1115" t="s">
        <v>55</v>
      </c>
      <c r="J1115">
        <v>2009</v>
      </c>
      <c r="K1115">
        <v>5.2</v>
      </c>
      <c r="AT1115" t="s">
        <v>8622</v>
      </c>
      <c r="AU1115">
        <v>86</v>
      </c>
      <c r="AV1115">
        <v>10134754</v>
      </c>
      <c r="AW1115" t="s">
        <v>477</v>
      </c>
      <c r="AX1115" t="s">
        <v>8624</v>
      </c>
      <c r="AY1115" t="s">
        <v>36</v>
      </c>
      <c r="AZ1115" t="s">
        <v>37</v>
      </c>
      <c r="BA1115">
        <v>30000000</v>
      </c>
      <c r="BB1115">
        <v>2011</v>
      </c>
      <c r="BC1115">
        <v>4.8</v>
      </c>
      <c r="CA1115" t="s">
        <v>13461</v>
      </c>
      <c r="CB1115">
        <v>117</v>
      </c>
      <c r="CC1115">
        <v>14348123</v>
      </c>
      <c r="CD1115" t="s">
        <v>3707</v>
      </c>
      <c r="CE1115" t="s">
        <v>13462</v>
      </c>
      <c r="CF1115" t="s">
        <v>36</v>
      </c>
      <c r="CG1115" t="s">
        <v>7088</v>
      </c>
      <c r="CH1115">
        <v>12000000</v>
      </c>
      <c r="CI1115">
        <v>1999</v>
      </c>
      <c r="CJ1115">
        <v>6.9</v>
      </c>
      <c r="HC1115" t="s">
        <v>23007</v>
      </c>
      <c r="HD1115">
        <v>94</v>
      </c>
      <c r="HE1115">
        <v>110197</v>
      </c>
      <c r="HF1115" t="s">
        <v>23009</v>
      </c>
      <c r="HG1115" t="s">
        <v>23010</v>
      </c>
      <c r="HH1115" t="s">
        <v>23014</v>
      </c>
      <c r="HI1115" t="s">
        <v>12002</v>
      </c>
      <c r="HK1115">
        <v>2009</v>
      </c>
      <c r="HL1115">
        <v>7.3</v>
      </c>
    </row>
    <row r="1116" spans="2:220" x14ac:dyDescent="0.2">
      <c r="B1116" t="s">
        <v>20511</v>
      </c>
      <c r="C1116">
        <v>90</v>
      </c>
      <c r="E1116" t="s">
        <v>9639</v>
      </c>
      <c r="F1116" t="s">
        <v>20513</v>
      </c>
      <c r="G1116" t="s">
        <v>36</v>
      </c>
      <c r="H1116" t="s">
        <v>37</v>
      </c>
      <c r="I1116">
        <v>2000000</v>
      </c>
      <c r="J1116">
        <v>2007</v>
      </c>
      <c r="K1116">
        <v>4.5999999999999996</v>
      </c>
      <c r="AT1116" t="s">
        <v>12363</v>
      </c>
      <c r="AU1116">
        <v>104</v>
      </c>
      <c r="AV1116">
        <v>10106233</v>
      </c>
      <c r="AW1116" t="s">
        <v>2487</v>
      </c>
      <c r="AX1116" t="s">
        <v>16116</v>
      </c>
      <c r="AY1116" t="s">
        <v>36</v>
      </c>
      <c r="AZ1116" t="s">
        <v>37</v>
      </c>
      <c r="BA1116">
        <v>8000000</v>
      </c>
      <c r="BB1116">
        <v>2011</v>
      </c>
      <c r="BC1116">
        <v>5.4</v>
      </c>
      <c r="CA1116" t="s">
        <v>1037</v>
      </c>
      <c r="CB1116">
        <v>111</v>
      </c>
      <c r="CC1116">
        <v>14337579</v>
      </c>
      <c r="CD1116" t="s">
        <v>1814</v>
      </c>
      <c r="CE1116" t="s">
        <v>9139</v>
      </c>
      <c r="CF1116" t="s">
        <v>36</v>
      </c>
      <c r="CG1116" t="s">
        <v>368</v>
      </c>
      <c r="CH1116">
        <v>27000000</v>
      </c>
      <c r="CI1116">
        <v>1998</v>
      </c>
      <c r="CJ1116">
        <v>7.7</v>
      </c>
      <c r="HC1116" t="s">
        <v>16230</v>
      </c>
      <c r="HD1116">
        <v>95</v>
      </c>
      <c r="HE1116">
        <v>108662</v>
      </c>
      <c r="HF1116" t="s">
        <v>5904</v>
      </c>
      <c r="HG1116" t="s">
        <v>16232</v>
      </c>
      <c r="HH1116" t="s">
        <v>36</v>
      </c>
      <c r="HI1116" t="s">
        <v>37</v>
      </c>
      <c r="HJ1116">
        <v>8000000</v>
      </c>
      <c r="HK1116">
        <v>2008</v>
      </c>
      <c r="HL1116">
        <v>6</v>
      </c>
    </row>
    <row r="1117" spans="2:220" x14ac:dyDescent="0.2">
      <c r="B1117" t="s">
        <v>20576</v>
      </c>
      <c r="C1117">
        <v>108</v>
      </c>
      <c r="E1117" t="s">
        <v>10877</v>
      </c>
      <c r="F1117" t="s">
        <v>20578</v>
      </c>
      <c r="G1117" t="s">
        <v>36</v>
      </c>
      <c r="H1117" t="s">
        <v>37</v>
      </c>
      <c r="I1117">
        <v>2000000</v>
      </c>
      <c r="J1117">
        <v>2011</v>
      </c>
      <c r="K1117">
        <v>4.4000000000000004</v>
      </c>
      <c r="AT1117" t="s">
        <v>18515</v>
      </c>
      <c r="AU1117">
        <v>93</v>
      </c>
      <c r="AV1117">
        <v>10097096</v>
      </c>
      <c r="AW1117" t="s">
        <v>12436</v>
      </c>
      <c r="AX1117" t="s">
        <v>18517</v>
      </c>
      <c r="AY1117" t="s">
        <v>36</v>
      </c>
      <c r="AZ1117" t="s">
        <v>37</v>
      </c>
      <c r="BA1117">
        <v>4000000</v>
      </c>
      <c r="BB1117">
        <v>2001</v>
      </c>
      <c r="BC1117">
        <v>4.5999999999999996</v>
      </c>
      <c r="CA1117" t="s">
        <v>8611</v>
      </c>
      <c r="CB1117">
        <v>102</v>
      </c>
      <c r="CC1117">
        <v>14334645</v>
      </c>
      <c r="CD1117" t="s">
        <v>1744</v>
      </c>
      <c r="CE1117" t="s">
        <v>8612</v>
      </c>
      <c r="CF1117" t="s">
        <v>36</v>
      </c>
      <c r="CG1117" t="s">
        <v>37</v>
      </c>
      <c r="CH1117">
        <v>25000000</v>
      </c>
      <c r="CI1117">
        <v>2004</v>
      </c>
      <c r="CJ1117">
        <v>4.8</v>
      </c>
      <c r="HC1117" t="s">
        <v>18329</v>
      </c>
      <c r="HD1117">
        <v>104</v>
      </c>
      <c r="HE1117">
        <v>108229</v>
      </c>
      <c r="HF1117" t="s">
        <v>226</v>
      </c>
      <c r="HG1117" t="s">
        <v>18330</v>
      </c>
      <c r="HH1117" t="s">
        <v>36</v>
      </c>
      <c r="HI1117" t="s">
        <v>37</v>
      </c>
      <c r="HJ1117">
        <v>4500000</v>
      </c>
      <c r="HK1117">
        <v>2009</v>
      </c>
      <c r="HL1117">
        <v>5.9</v>
      </c>
    </row>
    <row r="1118" spans="2:220" x14ac:dyDescent="0.2">
      <c r="B1118" t="s">
        <v>17284</v>
      </c>
      <c r="C1118">
        <v>90</v>
      </c>
      <c r="E1118" t="s">
        <v>20606</v>
      </c>
      <c r="F1118" t="s">
        <v>20607</v>
      </c>
      <c r="G1118" t="s">
        <v>36</v>
      </c>
      <c r="H1118" t="s">
        <v>37</v>
      </c>
      <c r="I1118">
        <v>1950000</v>
      </c>
      <c r="J1118">
        <v>2015</v>
      </c>
      <c r="K1118">
        <v>5.2</v>
      </c>
      <c r="AT1118" t="s">
        <v>7655</v>
      </c>
      <c r="AU1118">
        <v>91</v>
      </c>
      <c r="AV1118">
        <v>10076136</v>
      </c>
      <c r="AW1118" t="s">
        <v>7657</v>
      </c>
      <c r="AX1118" t="s">
        <v>7658</v>
      </c>
      <c r="AY1118" t="s">
        <v>36</v>
      </c>
      <c r="AZ1118" t="s">
        <v>7662</v>
      </c>
      <c r="BA1118">
        <v>35000000</v>
      </c>
      <c r="BB1118">
        <v>1998</v>
      </c>
      <c r="BC1118">
        <v>4.8</v>
      </c>
      <c r="CA1118" t="s">
        <v>8038</v>
      </c>
      <c r="CB1118">
        <v>113</v>
      </c>
      <c r="CC1118">
        <v>14268533</v>
      </c>
      <c r="CD1118" t="s">
        <v>438</v>
      </c>
      <c r="CE1118" t="s">
        <v>8040</v>
      </c>
      <c r="CF1118" t="s">
        <v>36</v>
      </c>
      <c r="CG1118" t="s">
        <v>55</v>
      </c>
      <c r="CH1118">
        <v>31500000</v>
      </c>
      <c r="CI1118">
        <v>2016</v>
      </c>
      <c r="CJ1118">
        <v>6.3</v>
      </c>
      <c r="HC1118" t="s">
        <v>2851</v>
      </c>
      <c r="HD1118">
        <v>120</v>
      </c>
      <c r="HE1118">
        <v>106869</v>
      </c>
      <c r="HF1118" t="s">
        <v>698</v>
      </c>
      <c r="HG1118" t="s">
        <v>12314</v>
      </c>
      <c r="HH1118" t="s">
        <v>36</v>
      </c>
      <c r="HI1118" t="s">
        <v>1463</v>
      </c>
      <c r="HJ1118">
        <v>17000000</v>
      </c>
      <c r="HK1118">
        <v>2014</v>
      </c>
      <c r="HL1118">
        <v>6.6</v>
      </c>
    </row>
    <row r="1119" spans="2:220" x14ac:dyDescent="0.2">
      <c r="B1119" t="s">
        <v>20681</v>
      </c>
      <c r="C1119">
        <v>96</v>
      </c>
      <c r="E1119" t="s">
        <v>6113</v>
      </c>
      <c r="F1119" t="s">
        <v>20682</v>
      </c>
      <c r="G1119" t="s">
        <v>36</v>
      </c>
      <c r="H1119" t="s">
        <v>37</v>
      </c>
      <c r="I1119">
        <v>1800000</v>
      </c>
      <c r="J1119">
        <v>1973</v>
      </c>
      <c r="K1119">
        <v>5.5</v>
      </c>
      <c r="AT1119" t="s">
        <v>9925</v>
      </c>
      <c r="AU1119">
        <v>105</v>
      </c>
      <c r="AV1119">
        <v>10070000</v>
      </c>
      <c r="AW1119" t="s">
        <v>498</v>
      </c>
      <c r="AX1119" t="s">
        <v>9926</v>
      </c>
      <c r="AY1119" t="s">
        <v>36</v>
      </c>
      <c r="AZ1119" t="s">
        <v>37</v>
      </c>
      <c r="BA1119">
        <v>25000000</v>
      </c>
      <c r="BB1119">
        <v>1996</v>
      </c>
      <c r="BC1119">
        <v>6.2</v>
      </c>
      <c r="CA1119" t="s">
        <v>1969</v>
      </c>
      <c r="CB1119">
        <v>158</v>
      </c>
      <c r="CC1119">
        <v>14131298</v>
      </c>
      <c r="CD1119" t="s">
        <v>5411</v>
      </c>
      <c r="CE1119" t="s">
        <v>5412</v>
      </c>
      <c r="CF1119" t="s">
        <v>36</v>
      </c>
      <c r="CG1119" t="s">
        <v>1463</v>
      </c>
      <c r="CH1119">
        <v>390000000</v>
      </c>
      <c r="CI1119">
        <v>1999</v>
      </c>
      <c r="CJ1119">
        <v>6.4</v>
      </c>
      <c r="HC1119" t="s">
        <v>24076</v>
      </c>
      <c r="HD1119">
        <v>111</v>
      </c>
      <c r="HE1119">
        <v>94596</v>
      </c>
      <c r="HF1119" t="s">
        <v>24078</v>
      </c>
      <c r="HG1119" t="s">
        <v>24079</v>
      </c>
      <c r="HH1119" t="s">
        <v>674</v>
      </c>
      <c r="HI1119" t="s">
        <v>675</v>
      </c>
      <c r="HJ1119">
        <v>1000000</v>
      </c>
      <c r="HK1119">
        <v>1997</v>
      </c>
      <c r="HL1119">
        <v>7.4</v>
      </c>
    </row>
    <row r="1120" spans="2:220" x14ac:dyDescent="0.2">
      <c r="B1120" t="s">
        <v>20737</v>
      </c>
      <c r="C1120">
        <v>90</v>
      </c>
      <c r="E1120" t="s">
        <v>930</v>
      </c>
      <c r="F1120" t="s">
        <v>20739</v>
      </c>
      <c r="G1120" t="s">
        <v>36</v>
      </c>
      <c r="H1120" t="s">
        <v>266</v>
      </c>
      <c r="I1120">
        <v>1800000</v>
      </c>
      <c r="J1120">
        <v>2013</v>
      </c>
      <c r="K1120">
        <v>3.4</v>
      </c>
      <c r="AT1120" t="s">
        <v>19288</v>
      </c>
      <c r="AU1120">
        <v>84</v>
      </c>
      <c r="AV1120">
        <v>10017041</v>
      </c>
      <c r="AW1120" t="s">
        <v>5948</v>
      </c>
      <c r="AX1120" t="s">
        <v>19289</v>
      </c>
      <c r="AY1120" t="s">
        <v>36</v>
      </c>
      <c r="AZ1120" t="s">
        <v>37</v>
      </c>
      <c r="BA1120">
        <v>3000000</v>
      </c>
      <c r="BB1120">
        <v>2009</v>
      </c>
      <c r="BC1120">
        <v>5.9</v>
      </c>
      <c r="CA1120" t="s">
        <v>14341</v>
      </c>
      <c r="CB1120">
        <v>94</v>
      </c>
      <c r="CC1120">
        <v>14123773</v>
      </c>
      <c r="CD1120" t="s">
        <v>78</v>
      </c>
      <c r="CE1120" t="s">
        <v>17706</v>
      </c>
      <c r="CF1120" t="s">
        <v>36</v>
      </c>
      <c r="CG1120" t="s">
        <v>37</v>
      </c>
      <c r="CH1120">
        <v>5000000</v>
      </c>
      <c r="CI1120">
        <v>2012</v>
      </c>
      <c r="CJ1120">
        <v>5.3</v>
      </c>
      <c r="HC1120" t="s">
        <v>20782</v>
      </c>
      <c r="HD1120">
        <v>105</v>
      </c>
      <c r="HE1120">
        <v>92401</v>
      </c>
      <c r="HF1120" t="s">
        <v>20783</v>
      </c>
      <c r="HG1120" t="s">
        <v>20784</v>
      </c>
      <c r="HH1120" t="s">
        <v>36</v>
      </c>
      <c r="HI1120" t="s">
        <v>37</v>
      </c>
      <c r="HJ1120">
        <v>2000000</v>
      </c>
      <c r="HK1120">
        <v>2010</v>
      </c>
      <c r="HL1120">
        <v>6.3</v>
      </c>
    </row>
    <row r="1121" spans="2:220" x14ac:dyDescent="0.2">
      <c r="B1121" t="s">
        <v>20681</v>
      </c>
      <c r="C1121">
        <v>88</v>
      </c>
      <c r="E1121" t="s">
        <v>6113</v>
      </c>
      <c r="F1121" t="s">
        <v>20775</v>
      </c>
      <c r="G1121" t="s">
        <v>36</v>
      </c>
      <c r="H1121" t="s">
        <v>37</v>
      </c>
      <c r="I1121">
        <v>1700000</v>
      </c>
      <c r="J1121">
        <v>1972</v>
      </c>
      <c r="K1121">
        <v>6.1</v>
      </c>
      <c r="AT1121" t="s">
        <v>3666</v>
      </c>
      <c r="AU1121">
        <v>105</v>
      </c>
      <c r="AV1121">
        <v>10014234</v>
      </c>
      <c r="AW1121" t="s">
        <v>2521</v>
      </c>
      <c r="AX1121" t="s">
        <v>3805</v>
      </c>
      <c r="AY1121" t="s">
        <v>36</v>
      </c>
      <c r="AZ1121" t="s">
        <v>1463</v>
      </c>
      <c r="BA1121">
        <v>65000000</v>
      </c>
      <c r="BB1121">
        <v>2000</v>
      </c>
      <c r="BC1121">
        <v>5</v>
      </c>
      <c r="CA1121" t="s">
        <v>12500</v>
      </c>
      <c r="CB1121">
        <v>101</v>
      </c>
      <c r="CC1121">
        <v>14108518</v>
      </c>
      <c r="CD1121" t="s">
        <v>4637</v>
      </c>
      <c r="CE1121" t="s">
        <v>12502</v>
      </c>
      <c r="CF1121" t="s">
        <v>36</v>
      </c>
      <c r="CG1121" t="s">
        <v>37</v>
      </c>
      <c r="CH1121">
        <v>16000000</v>
      </c>
      <c r="CI1121">
        <v>2003</v>
      </c>
      <c r="CJ1121">
        <v>5.7</v>
      </c>
      <c r="HC1121" t="s">
        <v>3167</v>
      </c>
      <c r="HD1121">
        <v>84</v>
      </c>
      <c r="HE1121">
        <v>90820</v>
      </c>
      <c r="HF1121" t="s">
        <v>139</v>
      </c>
      <c r="HG1121" t="s">
        <v>3170</v>
      </c>
      <c r="HH1121" t="s">
        <v>36</v>
      </c>
      <c r="HI1121" t="s">
        <v>37</v>
      </c>
      <c r="HK1121">
        <v>2009</v>
      </c>
      <c r="HL1121">
        <v>6</v>
      </c>
    </row>
    <row r="1122" spans="2:220" x14ac:dyDescent="0.2">
      <c r="B1122" t="s">
        <v>5406</v>
      </c>
      <c r="C1122">
        <v>90</v>
      </c>
      <c r="E1122" t="s">
        <v>20909</v>
      </c>
      <c r="F1122" t="s">
        <v>20910</v>
      </c>
      <c r="H1122" t="s">
        <v>37</v>
      </c>
      <c r="I1122">
        <v>17000000</v>
      </c>
      <c r="J1122">
        <v>2016</v>
      </c>
      <c r="K1122">
        <v>9.1</v>
      </c>
      <c r="AT1122" t="s">
        <v>6766</v>
      </c>
      <c r="AU1122">
        <v>82</v>
      </c>
      <c r="AV1122">
        <v>9975684</v>
      </c>
      <c r="AW1122" t="s">
        <v>322</v>
      </c>
      <c r="AX1122" t="s">
        <v>13787</v>
      </c>
      <c r="AY1122" t="s">
        <v>36</v>
      </c>
      <c r="AZ1122" t="s">
        <v>266</v>
      </c>
      <c r="BA1122">
        <v>13000000</v>
      </c>
      <c r="BB1122">
        <v>1998</v>
      </c>
      <c r="BC1122">
        <v>6.4</v>
      </c>
      <c r="CA1122" t="s">
        <v>3120</v>
      </c>
      <c r="CB1122">
        <v>110</v>
      </c>
      <c r="CC1122">
        <v>14100000</v>
      </c>
      <c r="CD1122" t="s">
        <v>11089</v>
      </c>
      <c r="CE1122" t="s">
        <v>17744</v>
      </c>
      <c r="CF1122" t="s">
        <v>36</v>
      </c>
      <c r="CG1122" t="s">
        <v>37</v>
      </c>
      <c r="CH1122">
        <v>5000000</v>
      </c>
      <c r="CI1122">
        <v>1982</v>
      </c>
      <c r="CJ1122">
        <v>7.2</v>
      </c>
      <c r="HC1122" t="s">
        <v>12630</v>
      </c>
      <c r="HD1122">
        <v>94</v>
      </c>
      <c r="HE1122">
        <v>81525</v>
      </c>
      <c r="HF1122" t="s">
        <v>12632</v>
      </c>
      <c r="HG1122" t="s">
        <v>12633</v>
      </c>
      <c r="HH1122" t="s">
        <v>1462</v>
      </c>
      <c r="HI1122" t="s">
        <v>1463</v>
      </c>
      <c r="HJ1122">
        <v>15300000</v>
      </c>
      <c r="HK1122">
        <v>2001</v>
      </c>
      <c r="HL1122">
        <v>6.6</v>
      </c>
    </row>
    <row r="1123" spans="2:220" x14ac:dyDescent="0.2">
      <c r="B1123" t="s">
        <v>20971</v>
      </c>
      <c r="C1123">
        <v>93</v>
      </c>
      <c r="E1123" t="s">
        <v>20973</v>
      </c>
      <c r="F1123" t="s">
        <v>20974</v>
      </c>
      <c r="G1123" t="s">
        <v>36</v>
      </c>
      <c r="H1123" t="s">
        <v>37</v>
      </c>
      <c r="I1123">
        <v>1500000</v>
      </c>
      <c r="J1123">
        <v>2014</v>
      </c>
      <c r="K1123">
        <v>5.5</v>
      </c>
      <c r="AT1123" t="s">
        <v>18515</v>
      </c>
      <c r="AU1123">
        <v>82</v>
      </c>
      <c r="AV1123">
        <v>9821335</v>
      </c>
      <c r="AW1123" t="s">
        <v>5448</v>
      </c>
      <c r="AX1123" t="s">
        <v>18520</v>
      </c>
      <c r="AY1123" t="s">
        <v>36</v>
      </c>
      <c r="AZ1123" t="s">
        <v>37</v>
      </c>
      <c r="BA1123">
        <v>6000000</v>
      </c>
      <c r="BB1123">
        <v>2000</v>
      </c>
      <c r="BC1123">
        <v>4</v>
      </c>
      <c r="CA1123" t="s">
        <v>9390</v>
      </c>
      <c r="CB1123">
        <v>109</v>
      </c>
      <c r="CC1123">
        <v>14060950</v>
      </c>
      <c r="CD1123" t="s">
        <v>13918</v>
      </c>
      <c r="CE1123" t="s">
        <v>13919</v>
      </c>
      <c r="CF1123" t="s">
        <v>36</v>
      </c>
      <c r="CG1123" t="s">
        <v>37</v>
      </c>
      <c r="CH1123">
        <v>12500000</v>
      </c>
      <c r="CI1123">
        <v>2002</v>
      </c>
      <c r="CJ1123">
        <v>6.9</v>
      </c>
      <c r="HC1123" t="s">
        <v>19926</v>
      </c>
      <c r="HD1123">
        <v>90</v>
      </c>
      <c r="HE1123">
        <v>75727</v>
      </c>
      <c r="HF1123" t="s">
        <v>7066</v>
      </c>
      <c r="HG1123" t="s">
        <v>19927</v>
      </c>
      <c r="HH1123" t="s">
        <v>2776</v>
      </c>
      <c r="HI1123" t="s">
        <v>37</v>
      </c>
      <c r="HJ1123">
        <v>2500000</v>
      </c>
      <c r="HK1123">
        <v>2008</v>
      </c>
      <c r="HL1123">
        <v>5.9</v>
      </c>
    </row>
    <row r="1124" spans="2:220" x14ac:dyDescent="0.2">
      <c r="B1124" t="s">
        <v>21082</v>
      </c>
      <c r="C1124">
        <v>97</v>
      </c>
      <c r="E1124" t="s">
        <v>21083</v>
      </c>
      <c r="F1124" t="s">
        <v>21084</v>
      </c>
      <c r="G1124" t="s">
        <v>36</v>
      </c>
      <c r="H1124" t="s">
        <v>37</v>
      </c>
      <c r="I1124">
        <v>1500000</v>
      </c>
      <c r="J1124">
        <v>2015</v>
      </c>
      <c r="K1124">
        <v>3.1</v>
      </c>
      <c r="AT1124" t="s">
        <v>223</v>
      </c>
      <c r="AU1124">
        <v>100</v>
      </c>
      <c r="AV1124">
        <v>9801782</v>
      </c>
      <c r="AW1124" t="s">
        <v>248</v>
      </c>
      <c r="AX1124" t="s">
        <v>15076</v>
      </c>
      <c r="AY1124" t="s">
        <v>36</v>
      </c>
      <c r="AZ1124" t="s">
        <v>37</v>
      </c>
      <c r="BA1124">
        <v>10000000</v>
      </c>
      <c r="BB1124">
        <v>1998</v>
      </c>
      <c r="BC1124">
        <v>6.3</v>
      </c>
      <c r="CA1124" t="s">
        <v>8948</v>
      </c>
      <c r="CB1124">
        <v>93</v>
      </c>
      <c r="CC1124">
        <v>14015786</v>
      </c>
      <c r="CD1124" t="s">
        <v>371</v>
      </c>
      <c r="CE1124" t="s">
        <v>16081</v>
      </c>
      <c r="CF1124" t="s">
        <v>36</v>
      </c>
      <c r="CG1124" t="s">
        <v>37</v>
      </c>
      <c r="CH1124">
        <v>5000000</v>
      </c>
      <c r="CI1124">
        <v>2002</v>
      </c>
      <c r="CJ1124">
        <v>6.5</v>
      </c>
      <c r="HC1124" t="s">
        <v>24108</v>
      </c>
      <c r="HD1124">
        <v>80</v>
      </c>
      <c r="HE1124">
        <v>70071</v>
      </c>
      <c r="HF1124" t="s">
        <v>24110</v>
      </c>
      <c r="HG1124" t="s">
        <v>24111</v>
      </c>
      <c r="HH1124" t="s">
        <v>36</v>
      </c>
      <c r="HI1124" t="s">
        <v>24115</v>
      </c>
      <c r="HJ1124">
        <v>7000</v>
      </c>
      <c r="HK1124">
        <v>2005</v>
      </c>
      <c r="HL1124">
        <v>6.3</v>
      </c>
    </row>
    <row r="1125" spans="2:220" x14ac:dyDescent="0.2">
      <c r="B1125" t="s">
        <v>21092</v>
      </c>
      <c r="C1125">
        <v>93</v>
      </c>
      <c r="E1125" t="s">
        <v>6461</v>
      </c>
      <c r="F1125" t="s">
        <v>21093</v>
      </c>
      <c r="G1125" t="s">
        <v>36</v>
      </c>
      <c r="H1125" t="s">
        <v>37</v>
      </c>
      <c r="I1125">
        <v>2000000</v>
      </c>
      <c r="J1125">
        <v>2015</v>
      </c>
      <c r="K1125">
        <v>3.6</v>
      </c>
      <c r="AT1125" t="s">
        <v>4001</v>
      </c>
      <c r="AU1125">
        <v>101</v>
      </c>
      <c r="AV1125">
        <v>9714482</v>
      </c>
      <c r="AW1125" t="s">
        <v>3748</v>
      </c>
      <c r="AX1125" t="s">
        <v>11249</v>
      </c>
      <c r="AY1125" t="s">
        <v>36</v>
      </c>
      <c r="AZ1125" t="s">
        <v>37</v>
      </c>
      <c r="BA1125">
        <v>20000000</v>
      </c>
      <c r="BB1125">
        <v>1996</v>
      </c>
      <c r="BC1125">
        <v>6.8</v>
      </c>
      <c r="CA1125" t="s">
        <v>7482</v>
      </c>
      <c r="CB1125">
        <v>95</v>
      </c>
      <c r="CC1125">
        <v>14003141</v>
      </c>
      <c r="CD1125" t="s">
        <v>2117</v>
      </c>
      <c r="CE1125" t="s">
        <v>16553</v>
      </c>
      <c r="CF1125" t="s">
        <v>36</v>
      </c>
      <c r="CG1125" t="s">
        <v>37</v>
      </c>
      <c r="CH1125">
        <v>7000000</v>
      </c>
      <c r="CI1125">
        <v>1999</v>
      </c>
      <c r="CJ1125">
        <v>6.1</v>
      </c>
      <c r="HC1125" t="s">
        <v>13269</v>
      </c>
      <c r="HD1125">
        <v>95</v>
      </c>
      <c r="HE1125">
        <v>65804</v>
      </c>
      <c r="HF1125" t="s">
        <v>378</v>
      </c>
      <c r="HG1125" t="s">
        <v>17277</v>
      </c>
      <c r="HH1125" t="s">
        <v>36</v>
      </c>
      <c r="HI1125" t="s">
        <v>37</v>
      </c>
      <c r="HJ1125">
        <v>12000000</v>
      </c>
      <c r="HK1125">
        <v>2012</v>
      </c>
      <c r="HL1125">
        <v>6.3</v>
      </c>
    </row>
    <row r="1126" spans="2:220" x14ac:dyDescent="0.2">
      <c r="C1126">
        <v>120</v>
      </c>
      <c r="E1126" t="s">
        <v>12523</v>
      </c>
      <c r="F1126" t="s">
        <v>21158</v>
      </c>
      <c r="G1126" t="s">
        <v>36</v>
      </c>
      <c r="H1126" t="s">
        <v>37</v>
      </c>
      <c r="K1126">
        <v>7.3</v>
      </c>
      <c r="AT1126" t="s">
        <v>7496</v>
      </c>
      <c r="AU1126">
        <v>77</v>
      </c>
      <c r="AV1126">
        <v>9694105</v>
      </c>
      <c r="AW1126" t="s">
        <v>498</v>
      </c>
      <c r="AX1126" t="s">
        <v>10474</v>
      </c>
      <c r="AY1126" t="s">
        <v>36</v>
      </c>
      <c r="AZ1126" t="s">
        <v>37</v>
      </c>
      <c r="BA1126">
        <v>22000000</v>
      </c>
      <c r="BB1126">
        <v>1999</v>
      </c>
      <c r="BC1126">
        <v>3.8</v>
      </c>
      <c r="CA1126" t="s">
        <v>11746</v>
      </c>
      <c r="CB1126">
        <v>110</v>
      </c>
      <c r="CC1126">
        <v>13998282</v>
      </c>
      <c r="CD1126" t="s">
        <v>703</v>
      </c>
      <c r="CE1126" t="s">
        <v>11748</v>
      </c>
      <c r="CF1126" t="s">
        <v>36</v>
      </c>
      <c r="CG1126" t="s">
        <v>37</v>
      </c>
      <c r="CH1126">
        <v>16000000</v>
      </c>
      <c r="CI1126">
        <v>2014</v>
      </c>
      <c r="CJ1126">
        <v>3.1</v>
      </c>
      <c r="HC1126" t="s">
        <v>2244</v>
      </c>
      <c r="HD1126">
        <v>90</v>
      </c>
      <c r="HE1126">
        <v>65087</v>
      </c>
      <c r="HF1126" t="s">
        <v>18002</v>
      </c>
      <c r="HG1126" t="s">
        <v>18003</v>
      </c>
      <c r="HH1126" t="s">
        <v>36</v>
      </c>
      <c r="HI1126" t="s">
        <v>37</v>
      </c>
      <c r="HJ1126">
        <v>5000000</v>
      </c>
      <c r="HK1126">
        <v>2007</v>
      </c>
      <c r="HL1126">
        <v>6.2</v>
      </c>
    </row>
    <row r="1127" spans="2:220" x14ac:dyDescent="0.2">
      <c r="B1127" t="s">
        <v>21190</v>
      </c>
      <c r="C1127">
        <v>135</v>
      </c>
      <c r="E1127" t="s">
        <v>21192</v>
      </c>
      <c r="F1127" t="s">
        <v>21193</v>
      </c>
      <c r="G1127" t="s">
        <v>36</v>
      </c>
      <c r="H1127" t="s">
        <v>21197</v>
      </c>
      <c r="I1127">
        <v>1400000</v>
      </c>
      <c r="J1127">
        <v>2014</v>
      </c>
      <c r="K1127">
        <v>8.6999999999999993</v>
      </c>
      <c r="AT1127" t="s">
        <v>9591</v>
      </c>
      <c r="AU1127">
        <v>96</v>
      </c>
      <c r="AV1127">
        <v>9658370</v>
      </c>
      <c r="AW1127" t="s">
        <v>9030</v>
      </c>
      <c r="AX1127" t="s">
        <v>17794</v>
      </c>
      <c r="AY1127" t="s">
        <v>36</v>
      </c>
      <c r="AZ1127" t="s">
        <v>37</v>
      </c>
      <c r="BA1127">
        <v>5000000</v>
      </c>
      <c r="BB1127">
        <v>2016</v>
      </c>
      <c r="BC1127">
        <v>4.5</v>
      </c>
      <c r="CA1127" t="s">
        <v>11746</v>
      </c>
      <c r="CB1127">
        <v>110</v>
      </c>
      <c r="CC1127">
        <v>13998282</v>
      </c>
      <c r="CD1127" t="s">
        <v>703</v>
      </c>
      <c r="CE1127" t="s">
        <v>11748</v>
      </c>
      <c r="CF1127" t="s">
        <v>36</v>
      </c>
      <c r="CG1127" t="s">
        <v>37</v>
      </c>
      <c r="CH1127">
        <v>16000000</v>
      </c>
      <c r="CI1127">
        <v>2014</v>
      </c>
      <c r="CJ1127">
        <v>3.1</v>
      </c>
      <c r="HC1127" t="s">
        <v>12073</v>
      </c>
      <c r="HD1127">
        <v>105</v>
      </c>
      <c r="HE1127">
        <v>63260</v>
      </c>
      <c r="HF1127" t="s">
        <v>10306</v>
      </c>
      <c r="HG1127" t="s">
        <v>12075</v>
      </c>
      <c r="HH1127" t="s">
        <v>36</v>
      </c>
      <c r="HI1127" t="s">
        <v>1463</v>
      </c>
      <c r="HJ1127">
        <v>14000000</v>
      </c>
      <c r="HK1127">
        <v>2006</v>
      </c>
      <c r="HL1127">
        <v>6.7</v>
      </c>
    </row>
    <row r="1128" spans="2:220" x14ac:dyDescent="0.2">
      <c r="B1128" t="s">
        <v>21198</v>
      </c>
      <c r="C1128">
        <v>88</v>
      </c>
      <c r="E1128" t="s">
        <v>3603</v>
      </c>
      <c r="F1128" t="s">
        <v>21200</v>
      </c>
      <c r="G1128" t="s">
        <v>36</v>
      </c>
      <c r="H1128" t="s">
        <v>266</v>
      </c>
      <c r="I1128">
        <v>1750000</v>
      </c>
      <c r="J1128">
        <v>1985</v>
      </c>
      <c r="K1128">
        <v>4.3</v>
      </c>
      <c r="AT1128" t="s">
        <v>5467</v>
      </c>
      <c r="AU1128">
        <v>89</v>
      </c>
      <c r="AV1128">
        <v>9652000</v>
      </c>
      <c r="AW1128" t="s">
        <v>1375</v>
      </c>
      <c r="AX1128" t="s">
        <v>6795</v>
      </c>
      <c r="AY1128" t="s">
        <v>36</v>
      </c>
      <c r="AZ1128" t="s">
        <v>37</v>
      </c>
      <c r="BA1128">
        <v>40000000</v>
      </c>
      <c r="BB1128">
        <v>2003</v>
      </c>
      <c r="BC1128">
        <v>5.8</v>
      </c>
      <c r="CA1128" t="s">
        <v>10304</v>
      </c>
      <c r="CB1128">
        <v>114</v>
      </c>
      <c r="CC1128">
        <v>13876974</v>
      </c>
      <c r="CD1128" t="s">
        <v>15258</v>
      </c>
      <c r="CE1128" t="s">
        <v>21299</v>
      </c>
      <c r="CF1128" t="s">
        <v>5609</v>
      </c>
      <c r="CG1128" t="s">
        <v>5610</v>
      </c>
      <c r="CH1128">
        <v>7000000</v>
      </c>
      <c r="CI1128">
        <v>2001</v>
      </c>
      <c r="CJ1128">
        <v>7.4</v>
      </c>
      <c r="HC1128" t="s">
        <v>23728</v>
      </c>
      <c r="HD1128">
        <v>88</v>
      </c>
      <c r="HE1128">
        <v>59379</v>
      </c>
      <c r="HF1128" t="s">
        <v>13666</v>
      </c>
      <c r="HG1128" t="s">
        <v>23730</v>
      </c>
      <c r="HH1128" t="s">
        <v>36</v>
      </c>
      <c r="HI1128" t="s">
        <v>37</v>
      </c>
      <c r="HJ1128">
        <v>200000</v>
      </c>
      <c r="HK1128">
        <v>2013</v>
      </c>
      <c r="HL1128">
        <v>6.8</v>
      </c>
    </row>
    <row r="1129" spans="2:220" x14ac:dyDescent="0.2">
      <c r="B1129" t="s">
        <v>21285</v>
      </c>
      <c r="C1129">
        <v>99</v>
      </c>
      <c r="E1129" t="s">
        <v>21286</v>
      </c>
      <c r="F1129" t="s">
        <v>21287</v>
      </c>
      <c r="G1129" t="s">
        <v>36</v>
      </c>
      <c r="H1129" t="s">
        <v>37</v>
      </c>
      <c r="I1129">
        <v>1300000</v>
      </c>
      <c r="J1129">
        <v>2014</v>
      </c>
      <c r="K1129">
        <v>7.6</v>
      </c>
      <c r="AT1129" t="s">
        <v>10159</v>
      </c>
      <c r="AU1129">
        <v>89</v>
      </c>
      <c r="AV1129">
        <v>9639242</v>
      </c>
      <c r="AW1129" t="s">
        <v>4400</v>
      </c>
      <c r="AX1129" t="s">
        <v>10160</v>
      </c>
      <c r="AY1129" t="s">
        <v>36</v>
      </c>
      <c r="AZ1129" t="s">
        <v>37</v>
      </c>
      <c r="BA1129">
        <v>24000000</v>
      </c>
      <c r="BB1129">
        <v>2011</v>
      </c>
      <c r="BC1129">
        <v>4.9000000000000004</v>
      </c>
      <c r="CA1129" t="s">
        <v>9142</v>
      </c>
      <c r="CB1129">
        <v>110</v>
      </c>
      <c r="CC1129">
        <v>13823741</v>
      </c>
      <c r="CD1129" t="s">
        <v>728</v>
      </c>
      <c r="CE1129" t="s">
        <v>9143</v>
      </c>
      <c r="CF1129" t="s">
        <v>36</v>
      </c>
      <c r="CG1129" t="s">
        <v>55</v>
      </c>
      <c r="CH1129">
        <v>13500000</v>
      </c>
      <c r="CI1129">
        <v>2008</v>
      </c>
      <c r="CJ1129">
        <v>6.9</v>
      </c>
      <c r="HC1129" t="s">
        <v>15146</v>
      </c>
      <c r="HD1129">
        <v>106</v>
      </c>
      <c r="HE1129">
        <v>58214</v>
      </c>
      <c r="HF1129" t="s">
        <v>1467</v>
      </c>
      <c r="HG1129" t="s">
        <v>18665</v>
      </c>
      <c r="HH1129" t="s">
        <v>36</v>
      </c>
      <c r="HI1129" t="s">
        <v>37</v>
      </c>
      <c r="HJ1129">
        <v>9500000</v>
      </c>
      <c r="HK1129">
        <v>2010</v>
      </c>
      <c r="HL1129">
        <v>7</v>
      </c>
    </row>
    <row r="1130" spans="2:220" x14ac:dyDescent="0.2">
      <c r="B1130" t="s">
        <v>17685</v>
      </c>
      <c r="C1130">
        <v>100</v>
      </c>
      <c r="E1130" t="s">
        <v>21382</v>
      </c>
      <c r="F1130" t="s">
        <v>21383</v>
      </c>
      <c r="G1130" t="s">
        <v>36</v>
      </c>
      <c r="H1130" t="s">
        <v>37</v>
      </c>
      <c r="I1130">
        <v>1200000</v>
      </c>
      <c r="J1130">
        <v>1936</v>
      </c>
      <c r="K1130">
        <v>7.1</v>
      </c>
      <c r="AT1130" t="s">
        <v>18748</v>
      </c>
      <c r="AU1130">
        <v>96</v>
      </c>
      <c r="AV1130">
        <v>9449219</v>
      </c>
      <c r="AW1130" t="s">
        <v>6875</v>
      </c>
      <c r="AX1130" t="s">
        <v>18927</v>
      </c>
      <c r="AY1130" t="s">
        <v>36</v>
      </c>
      <c r="AZ1130" t="s">
        <v>37</v>
      </c>
      <c r="BA1130">
        <v>3500000</v>
      </c>
      <c r="BB1130">
        <v>1996</v>
      </c>
      <c r="BC1130">
        <v>6.1</v>
      </c>
      <c r="CA1130" t="s">
        <v>13015</v>
      </c>
      <c r="CB1130">
        <v>107</v>
      </c>
      <c r="CC1130">
        <v>13766014</v>
      </c>
      <c r="CD1130" t="s">
        <v>255</v>
      </c>
      <c r="CE1130" t="s">
        <v>13016</v>
      </c>
      <c r="CF1130" t="s">
        <v>36</v>
      </c>
      <c r="CG1130" t="s">
        <v>37</v>
      </c>
      <c r="CH1130">
        <v>15000000</v>
      </c>
      <c r="CI1130">
        <v>2011</v>
      </c>
      <c r="CJ1130">
        <v>7</v>
      </c>
      <c r="HC1130" t="s">
        <v>21458</v>
      </c>
      <c r="HD1130">
        <v>110</v>
      </c>
      <c r="HE1130">
        <v>56129</v>
      </c>
      <c r="HF1130" t="s">
        <v>9536</v>
      </c>
      <c r="HG1130" t="s">
        <v>21460</v>
      </c>
      <c r="HH1130" t="s">
        <v>36</v>
      </c>
      <c r="HI1130" t="s">
        <v>266</v>
      </c>
      <c r="HJ1130">
        <v>1100000</v>
      </c>
      <c r="HK1130">
        <v>2010</v>
      </c>
      <c r="HL1130">
        <v>6.1</v>
      </c>
    </row>
    <row r="1131" spans="2:220" x14ac:dyDescent="0.2">
      <c r="B1131" t="s">
        <v>21391</v>
      </c>
      <c r="C1131">
        <v>84</v>
      </c>
      <c r="E1131" t="s">
        <v>21394</v>
      </c>
      <c r="F1131" t="s">
        <v>21395</v>
      </c>
      <c r="G1131" t="s">
        <v>36</v>
      </c>
      <c r="H1131" t="s">
        <v>266</v>
      </c>
      <c r="I1131">
        <v>1200000</v>
      </c>
      <c r="J1131">
        <v>2012</v>
      </c>
      <c r="K1131">
        <v>3.8</v>
      </c>
      <c r="AT1131" t="s">
        <v>47</v>
      </c>
      <c r="AU1131">
        <v>98</v>
      </c>
      <c r="AV1131">
        <v>9430988</v>
      </c>
      <c r="AW1131" t="s">
        <v>1800</v>
      </c>
      <c r="AX1131" t="s">
        <v>10602</v>
      </c>
      <c r="AY1131" t="s">
        <v>36</v>
      </c>
      <c r="AZ1131" t="s">
        <v>37</v>
      </c>
      <c r="BA1131">
        <v>17000000</v>
      </c>
      <c r="BB1131">
        <v>2009</v>
      </c>
      <c r="BC1131">
        <v>7.1</v>
      </c>
      <c r="CA1131" t="s">
        <v>3692</v>
      </c>
      <c r="CB1131">
        <v>141</v>
      </c>
      <c r="CC1131">
        <v>13753931</v>
      </c>
      <c r="CD1131" t="s">
        <v>13770</v>
      </c>
      <c r="CE1131" t="s">
        <v>13771</v>
      </c>
      <c r="CF1131" t="s">
        <v>674</v>
      </c>
      <c r="CG1131" t="s">
        <v>37</v>
      </c>
      <c r="CH1131">
        <v>19000000</v>
      </c>
      <c r="CI1131">
        <v>2006</v>
      </c>
      <c r="CJ1131">
        <v>7.9</v>
      </c>
      <c r="HC1131" t="s">
        <v>17439</v>
      </c>
      <c r="HD1131">
        <v>99</v>
      </c>
      <c r="HE1131">
        <v>56007</v>
      </c>
      <c r="HF1131" t="s">
        <v>2475</v>
      </c>
      <c r="HG1131" t="s">
        <v>17440</v>
      </c>
      <c r="HH1131" t="s">
        <v>36</v>
      </c>
      <c r="HI1131" t="s">
        <v>37</v>
      </c>
      <c r="HJ1131">
        <v>5500000</v>
      </c>
      <c r="HK1131">
        <v>2001</v>
      </c>
      <c r="HL1131">
        <v>4.9000000000000004</v>
      </c>
    </row>
    <row r="1132" spans="2:220" x14ac:dyDescent="0.2">
      <c r="B1132" t="s">
        <v>17052</v>
      </c>
      <c r="C1132">
        <v>97</v>
      </c>
      <c r="E1132" t="s">
        <v>21405</v>
      </c>
      <c r="F1132" t="s">
        <v>21406</v>
      </c>
      <c r="G1132" t="s">
        <v>36</v>
      </c>
      <c r="H1132" t="s">
        <v>37</v>
      </c>
      <c r="I1132">
        <v>1200000</v>
      </c>
      <c r="J1132">
        <v>1970</v>
      </c>
      <c r="K1132">
        <v>6.6</v>
      </c>
      <c r="AT1132" t="s">
        <v>13496</v>
      </c>
      <c r="AU1132">
        <v>86</v>
      </c>
      <c r="AV1132">
        <v>9402410</v>
      </c>
      <c r="AW1132" t="s">
        <v>4687</v>
      </c>
      <c r="AX1132" t="s">
        <v>13497</v>
      </c>
      <c r="AY1132" t="s">
        <v>36</v>
      </c>
      <c r="AZ1132" t="s">
        <v>37</v>
      </c>
      <c r="BA1132">
        <v>14000000</v>
      </c>
      <c r="BB1132">
        <v>2012</v>
      </c>
      <c r="BC1132">
        <v>5.4</v>
      </c>
      <c r="CA1132" t="s">
        <v>8563</v>
      </c>
      <c r="CB1132">
        <v>140</v>
      </c>
      <c r="CC1132">
        <v>13651662</v>
      </c>
      <c r="CD1132" t="s">
        <v>59</v>
      </c>
      <c r="CE1132" t="s">
        <v>9893</v>
      </c>
      <c r="CF1132" t="s">
        <v>36</v>
      </c>
      <c r="CG1132" t="s">
        <v>37</v>
      </c>
      <c r="CH1132">
        <v>25000000</v>
      </c>
      <c r="CI1132">
        <v>2011</v>
      </c>
      <c r="CJ1132">
        <v>8.1999999999999993</v>
      </c>
      <c r="HC1132" t="s">
        <v>3561</v>
      </c>
      <c r="HD1132">
        <v>106</v>
      </c>
      <c r="HE1132">
        <v>54734</v>
      </c>
      <c r="HF1132" t="s">
        <v>1203</v>
      </c>
      <c r="HG1132" t="s">
        <v>11491</v>
      </c>
      <c r="HH1132" t="s">
        <v>36</v>
      </c>
      <c r="HI1132" t="s">
        <v>3569</v>
      </c>
      <c r="HK1132">
        <v>2015</v>
      </c>
      <c r="HL1132">
        <v>5.7</v>
      </c>
    </row>
    <row r="1133" spans="2:220" x14ac:dyDescent="0.2">
      <c r="B1133" t="s">
        <v>21473</v>
      </c>
      <c r="C1133">
        <v>89</v>
      </c>
      <c r="E1133" t="s">
        <v>19506</v>
      </c>
      <c r="F1133" t="s">
        <v>21474</v>
      </c>
      <c r="G1133" t="s">
        <v>36</v>
      </c>
      <c r="H1133" t="s">
        <v>37</v>
      </c>
      <c r="I1133">
        <v>1100000</v>
      </c>
      <c r="J1133">
        <v>2010</v>
      </c>
      <c r="K1133">
        <v>3</v>
      </c>
      <c r="AT1133" t="s">
        <v>9160</v>
      </c>
      <c r="AU1133">
        <v>99</v>
      </c>
      <c r="AV1133">
        <v>9203192</v>
      </c>
      <c r="AW1133" t="s">
        <v>658</v>
      </c>
      <c r="AX1133" t="s">
        <v>17093</v>
      </c>
      <c r="AY1133" t="s">
        <v>36</v>
      </c>
      <c r="AZ1133" t="s">
        <v>37</v>
      </c>
      <c r="BA1133">
        <v>5000000</v>
      </c>
      <c r="BB1133">
        <v>2011</v>
      </c>
      <c r="BC1133">
        <v>6.8</v>
      </c>
      <c r="CA1133" t="s">
        <v>9708</v>
      </c>
      <c r="CB1133">
        <v>101</v>
      </c>
      <c r="CC1133">
        <v>13650738</v>
      </c>
      <c r="CD1133" t="s">
        <v>652</v>
      </c>
      <c r="CE1133" t="s">
        <v>11240</v>
      </c>
      <c r="CF1133" t="s">
        <v>36</v>
      </c>
      <c r="CG1133" t="s">
        <v>37</v>
      </c>
      <c r="CH1133">
        <v>20000000</v>
      </c>
      <c r="CI1133">
        <v>2015</v>
      </c>
      <c r="CJ1133">
        <v>6.6</v>
      </c>
      <c r="HC1133" t="s">
        <v>16238</v>
      </c>
      <c r="HD1133">
        <v>107</v>
      </c>
      <c r="HE1133">
        <v>53481</v>
      </c>
      <c r="HF1133" t="s">
        <v>793</v>
      </c>
      <c r="HG1133" t="s">
        <v>16239</v>
      </c>
      <c r="HH1133" t="s">
        <v>36</v>
      </c>
      <c r="HI1133" t="s">
        <v>37</v>
      </c>
      <c r="HJ1133">
        <v>8000000</v>
      </c>
      <c r="HK1133">
        <v>2006</v>
      </c>
      <c r="HL1133">
        <v>6.4</v>
      </c>
    </row>
    <row r="1134" spans="2:220" x14ac:dyDescent="0.2">
      <c r="B1134" t="s">
        <v>21593</v>
      </c>
      <c r="C1134">
        <v>109</v>
      </c>
      <c r="E1134" t="s">
        <v>21596</v>
      </c>
      <c r="F1134" t="s">
        <v>21597</v>
      </c>
      <c r="G1134" t="s">
        <v>36</v>
      </c>
      <c r="H1134" t="s">
        <v>37</v>
      </c>
      <c r="I1134">
        <v>1000000</v>
      </c>
      <c r="J1134">
        <v>1949</v>
      </c>
      <c r="K1134">
        <v>7.2</v>
      </c>
      <c r="AT1134" t="s">
        <v>7111</v>
      </c>
      <c r="AU1134">
        <v>106</v>
      </c>
      <c r="AV1134">
        <v>9190525</v>
      </c>
      <c r="AW1134" t="s">
        <v>162</v>
      </c>
      <c r="AX1134" t="s">
        <v>16569</v>
      </c>
      <c r="AY1134" t="s">
        <v>36</v>
      </c>
      <c r="AZ1134" t="s">
        <v>37</v>
      </c>
      <c r="BA1134">
        <v>7000000</v>
      </c>
      <c r="BB1134">
        <v>2009</v>
      </c>
      <c r="BC1134">
        <v>7</v>
      </c>
      <c r="CA1134" t="s">
        <v>5074</v>
      </c>
      <c r="CB1134">
        <v>115</v>
      </c>
      <c r="CC1134">
        <v>13640000</v>
      </c>
      <c r="CD1134" t="s">
        <v>1230</v>
      </c>
      <c r="CE1134" t="s">
        <v>13474</v>
      </c>
      <c r="CF1134" t="s">
        <v>36</v>
      </c>
      <c r="CG1134" t="s">
        <v>37</v>
      </c>
      <c r="CH1134">
        <v>14000000</v>
      </c>
      <c r="CI1134">
        <v>1994</v>
      </c>
      <c r="CJ1134">
        <v>6.9</v>
      </c>
      <c r="HC1134" t="s">
        <v>13938</v>
      </c>
      <c r="HD1134">
        <v>99</v>
      </c>
      <c r="HE1134">
        <v>49494</v>
      </c>
      <c r="HF1134" t="s">
        <v>7051</v>
      </c>
      <c r="HG1134" t="s">
        <v>23227</v>
      </c>
      <c r="HH1134" t="s">
        <v>36</v>
      </c>
      <c r="HI1134" t="s">
        <v>37</v>
      </c>
      <c r="HJ1134">
        <v>250000</v>
      </c>
      <c r="HK1134">
        <v>2013</v>
      </c>
      <c r="HL1134">
        <v>3.9</v>
      </c>
    </row>
    <row r="1135" spans="2:220" x14ac:dyDescent="0.2">
      <c r="B1135" t="s">
        <v>21863</v>
      </c>
      <c r="C1135">
        <v>97</v>
      </c>
      <c r="E1135" t="s">
        <v>21866</v>
      </c>
      <c r="F1135" t="s">
        <v>21867</v>
      </c>
      <c r="G1135" t="s">
        <v>36</v>
      </c>
      <c r="H1135" t="s">
        <v>37</v>
      </c>
      <c r="I1135">
        <v>1000000</v>
      </c>
      <c r="J1135">
        <v>2005</v>
      </c>
      <c r="K1135">
        <v>1.9</v>
      </c>
      <c r="AT1135" t="s">
        <v>13118</v>
      </c>
      <c r="AU1135">
        <v>95</v>
      </c>
      <c r="AV1135">
        <v>9123834</v>
      </c>
      <c r="AW1135" t="s">
        <v>9779</v>
      </c>
      <c r="AX1135" t="s">
        <v>13119</v>
      </c>
      <c r="AY1135" t="s">
        <v>36</v>
      </c>
      <c r="AZ1135" t="s">
        <v>37</v>
      </c>
      <c r="BA1135">
        <v>15000000</v>
      </c>
      <c r="BB1135">
        <v>2013</v>
      </c>
      <c r="BC1135">
        <v>5.3</v>
      </c>
      <c r="CA1135" t="s">
        <v>1215</v>
      </c>
      <c r="CB1135">
        <v>106</v>
      </c>
      <c r="CC1135">
        <v>13622333</v>
      </c>
      <c r="CD1135" t="s">
        <v>12421</v>
      </c>
      <c r="CE1135" t="s">
        <v>17716</v>
      </c>
      <c r="CF1135" t="s">
        <v>2776</v>
      </c>
      <c r="CG1135" t="s">
        <v>2911</v>
      </c>
      <c r="CH1135">
        <v>2000000</v>
      </c>
      <c r="CI1135">
        <v>2001</v>
      </c>
      <c r="CJ1135">
        <v>7.7</v>
      </c>
      <c r="HC1135" t="s">
        <v>18315</v>
      </c>
      <c r="HD1135">
        <v>110</v>
      </c>
      <c r="HE1135">
        <v>49413</v>
      </c>
      <c r="HF1135" t="s">
        <v>10311</v>
      </c>
      <c r="HG1135" t="s">
        <v>18316</v>
      </c>
      <c r="HH1135" t="s">
        <v>7239</v>
      </c>
      <c r="HI1135" t="s">
        <v>3857</v>
      </c>
      <c r="HJ1135">
        <v>35000000</v>
      </c>
      <c r="HK1135">
        <v>2006</v>
      </c>
      <c r="HL1135">
        <v>7.3</v>
      </c>
    </row>
    <row r="1136" spans="2:220" x14ac:dyDescent="0.2">
      <c r="B1136" t="s">
        <v>21996</v>
      </c>
      <c r="C1136">
        <v>93</v>
      </c>
      <c r="E1136" t="s">
        <v>21998</v>
      </c>
      <c r="F1136" t="s">
        <v>21999</v>
      </c>
      <c r="G1136" t="s">
        <v>36</v>
      </c>
      <c r="H1136" t="s">
        <v>37</v>
      </c>
      <c r="I1136">
        <v>1000000</v>
      </c>
      <c r="J1136">
        <v>2013</v>
      </c>
      <c r="K1136">
        <v>3.5</v>
      </c>
      <c r="AT1136" t="s">
        <v>11261</v>
      </c>
      <c r="AU1136">
        <v>88</v>
      </c>
      <c r="AV1136">
        <v>9109322</v>
      </c>
      <c r="AW1136" t="s">
        <v>11263</v>
      </c>
      <c r="AX1136" t="s">
        <v>11264</v>
      </c>
      <c r="AY1136" t="s">
        <v>36</v>
      </c>
      <c r="AZ1136" t="s">
        <v>765</v>
      </c>
      <c r="BA1136">
        <v>20000000</v>
      </c>
      <c r="BB1136">
        <v>2004</v>
      </c>
      <c r="BC1136">
        <v>1.9</v>
      </c>
      <c r="CA1136" t="s">
        <v>12604</v>
      </c>
      <c r="CB1136">
        <v>91</v>
      </c>
      <c r="CC1136">
        <v>13571817</v>
      </c>
      <c r="CD1136" t="s">
        <v>632</v>
      </c>
      <c r="CE1136" t="s">
        <v>12605</v>
      </c>
      <c r="CF1136" t="s">
        <v>36</v>
      </c>
      <c r="CG1136" t="s">
        <v>37</v>
      </c>
      <c r="CH1136">
        <v>15600000</v>
      </c>
      <c r="CI1136">
        <v>2002</v>
      </c>
      <c r="CJ1136">
        <v>4.5</v>
      </c>
      <c r="HC1136" t="s">
        <v>21800</v>
      </c>
      <c r="HD1136">
        <v>160</v>
      </c>
      <c r="HE1136">
        <v>49000</v>
      </c>
      <c r="HF1136" t="s">
        <v>21801</v>
      </c>
      <c r="HG1136" t="s">
        <v>21802</v>
      </c>
      <c r="HH1136" t="s">
        <v>5609</v>
      </c>
      <c r="HI1136" t="s">
        <v>5610</v>
      </c>
      <c r="HJ1136">
        <v>1500000</v>
      </c>
      <c r="HK1136">
        <v>2005</v>
      </c>
      <c r="HL1136">
        <v>4.8</v>
      </c>
    </row>
    <row r="1137" spans="2:220" x14ac:dyDescent="0.2">
      <c r="B1137" t="s">
        <v>18367</v>
      </c>
      <c r="C1137">
        <v>86</v>
      </c>
      <c r="E1137" t="s">
        <v>9575</v>
      </c>
      <c r="F1137" t="s">
        <v>22133</v>
      </c>
      <c r="G1137" t="s">
        <v>36</v>
      </c>
      <c r="H1137" t="s">
        <v>37</v>
      </c>
      <c r="I1137">
        <v>990000</v>
      </c>
      <c r="J1137">
        <v>2015</v>
      </c>
      <c r="K1137">
        <v>4.9000000000000004</v>
      </c>
      <c r="AT1137" t="s">
        <v>13090</v>
      </c>
      <c r="AU1137">
        <v>94</v>
      </c>
      <c r="AV1137">
        <v>9016377</v>
      </c>
      <c r="AW1137" t="s">
        <v>9030</v>
      </c>
      <c r="AX1137" t="s">
        <v>19300</v>
      </c>
      <c r="AY1137" t="s">
        <v>36</v>
      </c>
      <c r="AZ1137" t="s">
        <v>37</v>
      </c>
      <c r="BB1137">
        <v>1999</v>
      </c>
      <c r="BC1137">
        <v>5.2</v>
      </c>
      <c r="CA1137" t="s">
        <v>10304</v>
      </c>
      <c r="CB1137">
        <v>122</v>
      </c>
      <c r="CC1137">
        <v>13569248</v>
      </c>
      <c r="CD1137" t="s">
        <v>4054</v>
      </c>
      <c r="CE1137" t="s">
        <v>15869</v>
      </c>
      <c r="CF1137" t="s">
        <v>36</v>
      </c>
      <c r="CG1137" t="s">
        <v>37</v>
      </c>
      <c r="CI1137">
        <v>2006</v>
      </c>
      <c r="CJ1137">
        <v>7.6</v>
      </c>
      <c r="HC1137" t="s">
        <v>21811</v>
      </c>
      <c r="HD1137">
        <v>93</v>
      </c>
      <c r="HE1137">
        <v>48430</v>
      </c>
      <c r="HF1137" t="s">
        <v>3389</v>
      </c>
      <c r="HG1137" t="s">
        <v>21812</v>
      </c>
      <c r="HH1137" t="s">
        <v>36</v>
      </c>
      <c r="HI1137" t="s">
        <v>37</v>
      </c>
      <c r="HJ1137">
        <v>500000</v>
      </c>
      <c r="HK1137">
        <v>2010</v>
      </c>
      <c r="HL1137">
        <v>6.8</v>
      </c>
    </row>
    <row r="1138" spans="2:220" x14ac:dyDescent="0.2">
      <c r="B1138" t="s">
        <v>297</v>
      </c>
      <c r="E1138" t="s">
        <v>147</v>
      </c>
      <c r="F1138" t="s">
        <v>22304</v>
      </c>
      <c r="G1138" t="s">
        <v>36</v>
      </c>
      <c r="H1138" t="s">
        <v>37</v>
      </c>
      <c r="J1138">
        <v>2014</v>
      </c>
      <c r="K1138">
        <v>8.1</v>
      </c>
      <c r="AT1138" t="s">
        <v>21566</v>
      </c>
      <c r="AU1138">
        <v>103</v>
      </c>
      <c r="AV1138">
        <v>9013113</v>
      </c>
      <c r="AW1138" t="s">
        <v>4369</v>
      </c>
      <c r="AX1138" t="s">
        <v>21567</v>
      </c>
      <c r="AY1138" t="s">
        <v>36</v>
      </c>
      <c r="AZ1138" t="s">
        <v>37</v>
      </c>
      <c r="BA1138">
        <v>1000000</v>
      </c>
      <c r="BB1138">
        <v>2005</v>
      </c>
      <c r="BC1138">
        <v>7.4</v>
      </c>
      <c r="CA1138" t="s">
        <v>758</v>
      </c>
      <c r="CB1138">
        <v>212</v>
      </c>
      <c r="CC1138">
        <v>13560960</v>
      </c>
      <c r="CD1138" t="s">
        <v>760</v>
      </c>
      <c r="CE1138" t="s">
        <v>5939</v>
      </c>
      <c r="CF1138" t="s">
        <v>36</v>
      </c>
      <c r="CG1138" t="s">
        <v>37</v>
      </c>
      <c r="CH1138">
        <v>50000000</v>
      </c>
      <c r="CI1138">
        <v>1995</v>
      </c>
      <c r="CJ1138">
        <v>7.1</v>
      </c>
      <c r="HC1138" t="s">
        <v>16731</v>
      </c>
      <c r="HD1138">
        <v>118</v>
      </c>
      <c r="HE1138">
        <v>46451</v>
      </c>
      <c r="HF1138" t="s">
        <v>96</v>
      </c>
      <c r="HG1138" t="s">
        <v>16732</v>
      </c>
      <c r="HH1138" t="s">
        <v>36</v>
      </c>
      <c r="HI1138" t="s">
        <v>37</v>
      </c>
      <c r="HJ1138">
        <v>7000000</v>
      </c>
      <c r="HK1138">
        <v>2010</v>
      </c>
      <c r="HL1138">
        <v>6</v>
      </c>
    </row>
    <row r="1139" spans="2:220" x14ac:dyDescent="0.2">
      <c r="B1139" t="s">
        <v>22437</v>
      </c>
      <c r="C1139">
        <v>90</v>
      </c>
      <c r="E1139" t="s">
        <v>502</v>
      </c>
      <c r="F1139" t="s">
        <v>22438</v>
      </c>
      <c r="G1139" t="s">
        <v>36</v>
      </c>
      <c r="H1139" t="s">
        <v>37</v>
      </c>
      <c r="I1139">
        <v>600000</v>
      </c>
      <c r="J1139">
        <v>2014</v>
      </c>
      <c r="K1139">
        <v>8</v>
      </c>
      <c r="AT1139" t="s">
        <v>21576</v>
      </c>
      <c r="AU1139">
        <v>109</v>
      </c>
      <c r="AV1139">
        <v>9000000</v>
      </c>
      <c r="AW1139" t="s">
        <v>2708</v>
      </c>
      <c r="AX1139" t="s">
        <v>21578</v>
      </c>
      <c r="AY1139" t="s">
        <v>36</v>
      </c>
      <c r="AZ1139" t="s">
        <v>37</v>
      </c>
      <c r="BA1139">
        <v>900000</v>
      </c>
      <c r="BB1139">
        <v>1970</v>
      </c>
      <c r="BC1139">
        <v>6.2</v>
      </c>
      <c r="CA1139" t="s">
        <v>11914</v>
      </c>
      <c r="CB1139">
        <v>109</v>
      </c>
      <c r="CC1139">
        <v>13491653</v>
      </c>
      <c r="CD1139" t="s">
        <v>102</v>
      </c>
      <c r="CE1139" t="s">
        <v>11915</v>
      </c>
      <c r="CF1139" t="s">
        <v>36</v>
      </c>
      <c r="CG1139" t="s">
        <v>37</v>
      </c>
      <c r="CH1139">
        <v>18000000</v>
      </c>
      <c r="CI1139">
        <v>2001</v>
      </c>
      <c r="CJ1139">
        <v>6.1</v>
      </c>
      <c r="HC1139" t="s">
        <v>11997</v>
      </c>
      <c r="HD1139">
        <v>92</v>
      </c>
      <c r="HE1139">
        <v>45661</v>
      </c>
      <c r="HF1139" t="s">
        <v>23243</v>
      </c>
      <c r="HG1139" t="s">
        <v>23244</v>
      </c>
      <c r="HH1139" t="s">
        <v>36</v>
      </c>
      <c r="HI1139" t="s">
        <v>37</v>
      </c>
      <c r="HK1139">
        <v>2007</v>
      </c>
      <c r="HL1139">
        <v>7.3</v>
      </c>
    </row>
    <row r="1140" spans="2:220" x14ac:dyDescent="0.2">
      <c r="B1140" t="s">
        <v>22705</v>
      </c>
      <c r="C1140">
        <v>122</v>
      </c>
      <c r="E1140" t="s">
        <v>22706</v>
      </c>
      <c r="F1140" t="s">
        <v>22707</v>
      </c>
      <c r="G1140" t="s">
        <v>36</v>
      </c>
      <c r="H1140" t="s">
        <v>37</v>
      </c>
      <c r="J1140">
        <v>2015</v>
      </c>
      <c r="K1140">
        <v>2.2000000000000002</v>
      </c>
      <c r="AT1140" t="s">
        <v>1963</v>
      </c>
      <c r="AU1140">
        <v>119</v>
      </c>
      <c r="AV1140">
        <v>8888143</v>
      </c>
      <c r="AW1140" t="s">
        <v>190</v>
      </c>
      <c r="AX1140" t="s">
        <v>8991</v>
      </c>
      <c r="AY1140" t="s">
        <v>36</v>
      </c>
      <c r="AZ1140" t="s">
        <v>266</v>
      </c>
      <c r="BA1140">
        <v>28000000</v>
      </c>
      <c r="BB1140">
        <v>1999</v>
      </c>
      <c r="BC1140">
        <v>6.7</v>
      </c>
      <c r="CA1140" t="s">
        <v>6773</v>
      </c>
      <c r="CB1140">
        <v>103</v>
      </c>
      <c r="CC1140">
        <v>13395939</v>
      </c>
      <c r="CD1140" t="s">
        <v>5967</v>
      </c>
      <c r="CE1140" t="s">
        <v>6774</v>
      </c>
      <c r="CF1140" t="s">
        <v>36</v>
      </c>
      <c r="CG1140" t="s">
        <v>55</v>
      </c>
      <c r="CH1140">
        <v>60000000</v>
      </c>
      <c r="CI1140">
        <v>2004</v>
      </c>
      <c r="CJ1140">
        <v>6.2</v>
      </c>
      <c r="HC1140" t="s">
        <v>9644</v>
      </c>
      <c r="HD1140">
        <v>144</v>
      </c>
      <c r="HE1140">
        <v>41229</v>
      </c>
      <c r="HF1140" t="s">
        <v>288</v>
      </c>
      <c r="HG1140" t="s">
        <v>9645</v>
      </c>
      <c r="HH1140" t="s">
        <v>36</v>
      </c>
      <c r="HI1140" t="s">
        <v>1463</v>
      </c>
      <c r="HJ1140">
        <v>25500000</v>
      </c>
      <c r="HK1140">
        <v>2013</v>
      </c>
      <c r="HL1140">
        <v>6.5</v>
      </c>
    </row>
    <row r="1141" spans="2:220" x14ac:dyDescent="0.2">
      <c r="B1141" t="s">
        <v>22722</v>
      </c>
      <c r="C1141">
        <v>94</v>
      </c>
      <c r="E1141" t="s">
        <v>9863</v>
      </c>
      <c r="F1141" t="s">
        <v>22724</v>
      </c>
      <c r="G1141" t="s">
        <v>36</v>
      </c>
      <c r="H1141" t="s">
        <v>37</v>
      </c>
      <c r="I1141">
        <v>150000</v>
      </c>
      <c r="J1141">
        <v>2016</v>
      </c>
      <c r="K1141">
        <v>4</v>
      </c>
      <c r="AT1141" t="s">
        <v>16109</v>
      </c>
      <c r="AU1141">
        <v>110</v>
      </c>
      <c r="AV1141">
        <v>8880705</v>
      </c>
      <c r="AW1141" t="s">
        <v>800</v>
      </c>
      <c r="AX1141" t="s">
        <v>16110</v>
      </c>
      <c r="AY1141" t="s">
        <v>36</v>
      </c>
      <c r="AZ1141" t="s">
        <v>37</v>
      </c>
      <c r="BB1141">
        <v>1994</v>
      </c>
      <c r="BC1141">
        <v>6.5</v>
      </c>
      <c r="CA1141" t="s">
        <v>11181</v>
      </c>
      <c r="CB1141">
        <v>123</v>
      </c>
      <c r="CC1141">
        <v>13391174</v>
      </c>
      <c r="CD1141" t="s">
        <v>11183</v>
      </c>
      <c r="CE1141" t="s">
        <v>11184</v>
      </c>
      <c r="CF1141" t="s">
        <v>36</v>
      </c>
      <c r="CG1141" t="s">
        <v>37</v>
      </c>
      <c r="CH1141">
        <v>20000000</v>
      </c>
      <c r="CI1141">
        <v>2006</v>
      </c>
      <c r="CJ1141">
        <v>6.3</v>
      </c>
      <c r="HC1141" t="s">
        <v>19771</v>
      </c>
      <c r="HD1141">
        <v>66</v>
      </c>
      <c r="HE1141">
        <v>38108</v>
      </c>
      <c r="HF1141" t="s">
        <v>19772</v>
      </c>
      <c r="HG1141" t="s">
        <v>19773</v>
      </c>
      <c r="HH1141" t="s">
        <v>2776</v>
      </c>
      <c r="HI1141" t="s">
        <v>3569</v>
      </c>
      <c r="HJ1141">
        <v>2600000</v>
      </c>
      <c r="HK1141">
        <v>2007</v>
      </c>
      <c r="HL1141">
        <v>7.2</v>
      </c>
    </row>
    <row r="1142" spans="2:220" x14ac:dyDescent="0.2">
      <c r="B1142" t="s">
        <v>20119</v>
      </c>
      <c r="C1142">
        <v>91</v>
      </c>
      <c r="E1142" t="s">
        <v>4156</v>
      </c>
      <c r="F1142" t="s">
        <v>22760</v>
      </c>
      <c r="G1142" t="s">
        <v>36</v>
      </c>
      <c r="H1142" t="s">
        <v>37</v>
      </c>
      <c r="I1142">
        <v>475000</v>
      </c>
      <c r="J1142">
        <v>1984</v>
      </c>
      <c r="K1142">
        <v>6.2</v>
      </c>
      <c r="AT1142" t="s">
        <v>8762</v>
      </c>
      <c r="AU1142">
        <v>94</v>
      </c>
      <c r="AV1142">
        <v>8828771</v>
      </c>
      <c r="AW1142" t="s">
        <v>261</v>
      </c>
      <c r="AX1142" t="s">
        <v>15092</v>
      </c>
      <c r="AY1142" t="s">
        <v>36</v>
      </c>
      <c r="AZ1142" t="s">
        <v>37</v>
      </c>
      <c r="BA1142">
        <v>6000000</v>
      </c>
      <c r="BB1142">
        <v>2013</v>
      </c>
      <c r="BC1142">
        <v>4.3</v>
      </c>
      <c r="CA1142" t="s">
        <v>6781</v>
      </c>
      <c r="CB1142">
        <v>106</v>
      </c>
      <c r="CC1142">
        <v>13376506</v>
      </c>
      <c r="CD1142" t="s">
        <v>5900</v>
      </c>
      <c r="CE1142" t="s">
        <v>6782</v>
      </c>
      <c r="CF1142" t="s">
        <v>36</v>
      </c>
      <c r="CG1142" t="s">
        <v>37</v>
      </c>
      <c r="CH1142">
        <v>40000000</v>
      </c>
      <c r="CI1142">
        <v>1999</v>
      </c>
      <c r="CJ1142">
        <v>6.3</v>
      </c>
      <c r="HC1142" t="s">
        <v>485</v>
      </c>
      <c r="HD1142">
        <v>112</v>
      </c>
      <c r="HE1142">
        <v>32645</v>
      </c>
      <c r="HF1142" t="s">
        <v>1744</v>
      </c>
      <c r="HG1142" t="s">
        <v>6678</v>
      </c>
      <c r="HH1142" t="s">
        <v>36</v>
      </c>
      <c r="HI1142" t="s">
        <v>37</v>
      </c>
      <c r="HJ1142">
        <v>500000</v>
      </c>
      <c r="HK1142">
        <v>1973</v>
      </c>
      <c r="HL1142">
        <v>7.4</v>
      </c>
    </row>
    <row r="1143" spans="2:220" x14ac:dyDescent="0.2">
      <c r="B1143" t="s">
        <v>22773</v>
      </c>
      <c r="C1143">
        <v>82</v>
      </c>
      <c r="E1143" t="s">
        <v>22775</v>
      </c>
      <c r="F1143" t="s">
        <v>22776</v>
      </c>
      <c r="G1143" t="s">
        <v>36</v>
      </c>
      <c r="H1143" t="s">
        <v>37</v>
      </c>
      <c r="I1143">
        <v>500000</v>
      </c>
      <c r="J1143">
        <v>2015</v>
      </c>
      <c r="K1143">
        <v>4.3</v>
      </c>
      <c r="AT1143" t="s">
        <v>17804</v>
      </c>
      <c r="AU1143">
        <v>92</v>
      </c>
      <c r="AV1143">
        <v>8786715</v>
      </c>
      <c r="AW1143" t="s">
        <v>6535</v>
      </c>
      <c r="AX1143" t="s">
        <v>17805</v>
      </c>
      <c r="AY1143" t="s">
        <v>36</v>
      </c>
      <c r="AZ1143" t="s">
        <v>37</v>
      </c>
      <c r="BA1143">
        <v>5000000</v>
      </c>
      <c r="BB1143">
        <v>2004</v>
      </c>
      <c r="BC1143">
        <v>6.9</v>
      </c>
      <c r="CA1143" t="s">
        <v>16099</v>
      </c>
      <c r="CB1143">
        <v>88</v>
      </c>
      <c r="CC1143">
        <v>13367101</v>
      </c>
      <c r="CD1143" t="s">
        <v>13731</v>
      </c>
      <c r="CE1143" t="s">
        <v>16883</v>
      </c>
      <c r="CF1143" t="s">
        <v>36</v>
      </c>
      <c r="CG1143" t="s">
        <v>37</v>
      </c>
      <c r="CH1143">
        <v>6500000</v>
      </c>
      <c r="CI1143">
        <v>2006</v>
      </c>
      <c r="CJ1143">
        <v>5.9</v>
      </c>
      <c r="HC1143" t="s">
        <v>13265</v>
      </c>
      <c r="HD1143">
        <v>90</v>
      </c>
      <c r="HE1143">
        <v>28870</v>
      </c>
      <c r="HF1143" t="s">
        <v>442</v>
      </c>
      <c r="HG1143" t="s">
        <v>13266</v>
      </c>
      <c r="HH1143" t="s">
        <v>36</v>
      </c>
      <c r="HI1143" t="s">
        <v>37</v>
      </c>
      <c r="HJ1143">
        <v>15000000</v>
      </c>
      <c r="HK1143">
        <v>2011</v>
      </c>
      <c r="HL1143">
        <v>5.0999999999999996</v>
      </c>
    </row>
    <row r="1144" spans="2:220" x14ac:dyDescent="0.2">
      <c r="C1144">
        <v>43</v>
      </c>
      <c r="E1144" t="s">
        <v>4052</v>
      </c>
      <c r="F1144" t="s">
        <v>22984</v>
      </c>
      <c r="G1144" t="s">
        <v>36</v>
      </c>
      <c r="H1144" t="s">
        <v>37</v>
      </c>
      <c r="K1144">
        <v>6.7</v>
      </c>
      <c r="AT1144" t="s">
        <v>13090</v>
      </c>
      <c r="AU1144">
        <v>94</v>
      </c>
      <c r="AV1144">
        <v>8735529</v>
      </c>
      <c r="AW1144" t="s">
        <v>78</v>
      </c>
      <c r="AX1144" t="s">
        <v>13091</v>
      </c>
      <c r="AY1144" t="s">
        <v>36</v>
      </c>
      <c r="AZ1144" t="s">
        <v>37</v>
      </c>
      <c r="BA1144">
        <v>15000000</v>
      </c>
      <c r="BB1144">
        <v>2000</v>
      </c>
      <c r="BC1144">
        <v>5.5</v>
      </c>
      <c r="CA1144" t="s">
        <v>8184</v>
      </c>
      <c r="CB1144">
        <v>111</v>
      </c>
      <c r="CC1144">
        <v>13362308</v>
      </c>
      <c r="CD1144" t="s">
        <v>80</v>
      </c>
      <c r="CE1144" t="s">
        <v>11970</v>
      </c>
      <c r="CF1144" t="s">
        <v>36</v>
      </c>
      <c r="CG1144" t="s">
        <v>37</v>
      </c>
      <c r="CH1144">
        <v>18000000</v>
      </c>
      <c r="CI1144">
        <v>2013</v>
      </c>
      <c r="CJ1144">
        <v>6.9</v>
      </c>
      <c r="HC1144" t="s">
        <v>17472</v>
      </c>
      <c r="HD1144">
        <v>96</v>
      </c>
      <c r="HE1144">
        <v>27445</v>
      </c>
      <c r="HF1144" t="s">
        <v>7586</v>
      </c>
      <c r="HG1144" t="s">
        <v>17474</v>
      </c>
      <c r="HH1144" t="s">
        <v>36</v>
      </c>
      <c r="HI1144" t="s">
        <v>37</v>
      </c>
      <c r="HJ1144">
        <v>9000000</v>
      </c>
      <c r="HK1144">
        <v>2011</v>
      </c>
      <c r="HL1144">
        <v>5.3</v>
      </c>
    </row>
    <row r="1145" spans="2:220" x14ac:dyDescent="0.2">
      <c r="B1145" t="s">
        <v>23087</v>
      </c>
      <c r="C1145">
        <v>90</v>
      </c>
      <c r="E1145" t="s">
        <v>23089</v>
      </c>
      <c r="F1145" t="s">
        <v>23090</v>
      </c>
      <c r="G1145" t="s">
        <v>36</v>
      </c>
      <c r="H1145" t="s">
        <v>37</v>
      </c>
      <c r="I1145">
        <v>350000</v>
      </c>
      <c r="J1145">
        <v>2009</v>
      </c>
      <c r="K1145">
        <v>3.2</v>
      </c>
      <c r="AT1145" t="s">
        <v>4237</v>
      </c>
      <c r="AU1145">
        <v>98</v>
      </c>
      <c r="AV1145">
        <v>8662318</v>
      </c>
      <c r="AW1145" t="s">
        <v>11276</v>
      </c>
      <c r="AX1145" t="s">
        <v>12267</v>
      </c>
      <c r="AY1145" t="s">
        <v>36</v>
      </c>
      <c r="AZ1145" t="s">
        <v>37</v>
      </c>
      <c r="BA1145">
        <v>17000000</v>
      </c>
      <c r="BB1145">
        <v>2009</v>
      </c>
      <c r="BC1145">
        <v>5.9</v>
      </c>
      <c r="CA1145" t="s">
        <v>17724</v>
      </c>
      <c r="CB1145">
        <v>82</v>
      </c>
      <c r="CC1145">
        <v>13350177</v>
      </c>
      <c r="CD1145" t="s">
        <v>12126</v>
      </c>
      <c r="CE1145" t="s">
        <v>17726</v>
      </c>
      <c r="CF1145" t="s">
        <v>36</v>
      </c>
      <c r="CG1145" t="s">
        <v>37</v>
      </c>
      <c r="CH1145">
        <v>5000000</v>
      </c>
      <c r="CI1145">
        <v>2008</v>
      </c>
      <c r="CJ1145">
        <v>3.8</v>
      </c>
      <c r="HC1145" t="s">
        <v>1737</v>
      </c>
      <c r="HD1145">
        <v>114</v>
      </c>
      <c r="HE1145">
        <v>26871</v>
      </c>
      <c r="HF1145" t="s">
        <v>338</v>
      </c>
      <c r="HG1145" t="s">
        <v>2240</v>
      </c>
      <c r="HH1145" t="s">
        <v>36</v>
      </c>
      <c r="HI1145" t="s">
        <v>765</v>
      </c>
      <c r="HJ1145">
        <v>92000000</v>
      </c>
      <c r="HK1145">
        <v>2001</v>
      </c>
      <c r="HL1145">
        <v>7</v>
      </c>
    </row>
    <row r="1146" spans="2:220" x14ac:dyDescent="0.2">
      <c r="B1146" t="s">
        <v>23100</v>
      </c>
      <c r="C1146">
        <v>80</v>
      </c>
      <c r="E1146" t="s">
        <v>1782</v>
      </c>
      <c r="F1146" t="s">
        <v>23102</v>
      </c>
      <c r="G1146" t="s">
        <v>36</v>
      </c>
      <c r="H1146" t="s">
        <v>37</v>
      </c>
      <c r="I1146">
        <v>300000</v>
      </c>
      <c r="J1146">
        <v>1975</v>
      </c>
      <c r="K1146">
        <v>6.2</v>
      </c>
      <c r="AT1146" t="s">
        <v>13095</v>
      </c>
      <c r="AU1146">
        <v>97</v>
      </c>
      <c r="AV1146">
        <v>8586376</v>
      </c>
      <c r="AW1146" t="s">
        <v>632</v>
      </c>
      <c r="AX1146" t="s">
        <v>13096</v>
      </c>
      <c r="AY1146" t="s">
        <v>36</v>
      </c>
      <c r="AZ1146" t="s">
        <v>37</v>
      </c>
      <c r="BA1146">
        <v>20000000</v>
      </c>
      <c r="BB1146">
        <v>2002</v>
      </c>
      <c r="BC1146">
        <v>4.9000000000000004</v>
      </c>
      <c r="CA1146" t="s">
        <v>6702</v>
      </c>
      <c r="CB1146">
        <v>125</v>
      </c>
      <c r="CC1146">
        <v>13337299</v>
      </c>
      <c r="CD1146" t="s">
        <v>3601</v>
      </c>
      <c r="CE1146" t="s">
        <v>13036</v>
      </c>
      <c r="CF1146" t="s">
        <v>36</v>
      </c>
      <c r="CG1146" t="s">
        <v>37</v>
      </c>
      <c r="CH1146">
        <v>20000000</v>
      </c>
      <c r="CI1146">
        <v>2004</v>
      </c>
      <c r="CJ1146">
        <v>6.6</v>
      </c>
      <c r="HC1146" t="s">
        <v>22250</v>
      </c>
      <c r="HD1146">
        <v>95</v>
      </c>
      <c r="HE1146">
        <v>26297</v>
      </c>
      <c r="HF1146" t="s">
        <v>16520</v>
      </c>
      <c r="HG1146" t="s">
        <v>22251</v>
      </c>
      <c r="HH1146" t="s">
        <v>36</v>
      </c>
      <c r="HI1146" t="s">
        <v>55</v>
      </c>
      <c r="HJ1146">
        <v>500000</v>
      </c>
      <c r="HK1146">
        <v>2011</v>
      </c>
      <c r="HL1146">
        <v>6.3</v>
      </c>
    </row>
    <row r="1147" spans="2:220" x14ac:dyDescent="0.2">
      <c r="B1147" t="s">
        <v>23151</v>
      </c>
      <c r="C1147">
        <v>90</v>
      </c>
      <c r="E1147" t="s">
        <v>23153</v>
      </c>
      <c r="F1147" t="s">
        <v>23154</v>
      </c>
      <c r="G1147" t="s">
        <v>36</v>
      </c>
      <c r="H1147" t="s">
        <v>37</v>
      </c>
      <c r="I1147">
        <v>290000</v>
      </c>
      <c r="J1147">
        <v>2010</v>
      </c>
      <c r="K1147">
        <v>4.3</v>
      </c>
      <c r="AT1147" t="s">
        <v>1952</v>
      </c>
      <c r="AU1147">
        <v>87</v>
      </c>
      <c r="AV1147">
        <v>8579684</v>
      </c>
      <c r="AW1147" t="s">
        <v>147</v>
      </c>
      <c r="AX1147" t="s">
        <v>10561</v>
      </c>
      <c r="AY1147" t="s">
        <v>36</v>
      </c>
      <c r="AZ1147" t="s">
        <v>37</v>
      </c>
      <c r="BA1147">
        <v>9000000</v>
      </c>
      <c r="BB1147">
        <v>2007</v>
      </c>
      <c r="BC1147">
        <v>7.4</v>
      </c>
      <c r="CA1147" t="s">
        <v>4943</v>
      </c>
      <c r="CB1147">
        <v>139</v>
      </c>
      <c r="CC1147">
        <v>13303319</v>
      </c>
      <c r="CD1147" t="s">
        <v>338</v>
      </c>
      <c r="CE1147" t="s">
        <v>7652</v>
      </c>
      <c r="CF1147" t="s">
        <v>36</v>
      </c>
      <c r="CG1147" t="s">
        <v>37</v>
      </c>
      <c r="CH1147">
        <v>32000000</v>
      </c>
      <c r="CI1147">
        <v>2011</v>
      </c>
      <c r="CJ1147">
        <v>6.7</v>
      </c>
      <c r="HC1147" t="s">
        <v>22914</v>
      </c>
      <c r="HD1147">
        <v>84</v>
      </c>
      <c r="HE1147">
        <v>25918</v>
      </c>
      <c r="HF1147" t="s">
        <v>22915</v>
      </c>
      <c r="HG1147" t="s">
        <v>22916</v>
      </c>
      <c r="HH1147" t="s">
        <v>36</v>
      </c>
      <c r="HI1147" t="s">
        <v>37</v>
      </c>
      <c r="HK1147">
        <v>2002</v>
      </c>
      <c r="HL1147">
        <v>5.8</v>
      </c>
    </row>
    <row r="1148" spans="2:220" x14ac:dyDescent="0.2">
      <c r="B1148" t="s">
        <v>23179</v>
      </c>
      <c r="C1148">
        <v>90</v>
      </c>
      <c r="E1148" t="s">
        <v>23181</v>
      </c>
      <c r="F1148" t="s">
        <v>23182</v>
      </c>
      <c r="G1148" t="s">
        <v>36</v>
      </c>
      <c r="H1148" t="s">
        <v>37</v>
      </c>
      <c r="I1148">
        <v>300000</v>
      </c>
      <c r="J1148">
        <v>2014</v>
      </c>
      <c r="K1148">
        <v>4.3</v>
      </c>
      <c r="AT1148" t="s">
        <v>1952</v>
      </c>
      <c r="AU1148">
        <v>87</v>
      </c>
      <c r="AV1148">
        <v>8579684</v>
      </c>
      <c r="AW1148" t="s">
        <v>147</v>
      </c>
      <c r="AX1148" t="s">
        <v>10561</v>
      </c>
      <c r="AY1148" t="s">
        <v>36</v>
      </c>
      <c r="AZ1148" t="s">
        <v>37</v>
      </c>
      <c r="BA1148">
        <v>9000000</v>
      </c>
      <c r="BB1148">
        <v>2007</v>
      </c>
      <c r="BC1148">
        <v>7.4</v>
      </c>
      <c r="CA1148" t="s">
        <v>15904</v>
      </c>
      <c r="CB1148">
        <v>135</v>
      </c>
      <c r="CC1148">
        <v>13269963</v>
      </c>
      <c r="CD1148" t="s">
        <v>658</v>
      </c>
      <c r="CE1148" t="s">
        <v>17729</v>
      </c>
      <c r="CF1148" t="s">
        <v>36</v>
      </c>
      <c r="CG1148" t="s">
        <v>37</v>
      </c>
      <c r="CH1148">
        <v>5000000</v>
      </c>
      <c r="CI1148">
        <v>1996</v>
      </c>
      <c r="CJ1148">
        <v>7.6</v>
      </c>
      <c r="HC1148" t="s">
        <v>13703</v>
      </c>
      <c r="HD1148">
        <v>120</v>
      </c>
      <c r="HE1148">
        <v>23947</v>
      </c>
      <c r="HF1148" t="s">
        <v>1205</v>
      </c>
      <c r="HG1148" t="s">
        <v>13704</v>
      </c>
      <c r="HH1148" t="s">
        <v>36</v>
      </c>
      <c r="HI1148" t="s">
        <v>37</v>
      </c>
      <c r="HJ1148">
        <v>13000000</v>
      </c>
      <c r="HK1148">
        <v>2004</v>
      </c>
      <c r="HL1148">
        <v>7.7</v>
      </c>
    </row>
    <row r="1149" spans="2:220" x14ac:dyDescent="0.2">
      <c r="B1149" t="s">
        <v>23269</v>
      </c>
      <c r="C1149">
        <v>107</v>
      </c>
      <c r="E1149" t="s">
        <v>23272</v>
      </c>
      <c r="F1149" t="s">
        <v>23273</v>
      </c>
      <c r="G1149" t="s">
        <v>36</v>
      </c>
      <c r="H1149" t="s">
        <v>37</v>
      </c>
      <c r="J1149">
        <v>2009</v>
      </c>
      <c r="K1149">
        <v>7</v>
      </c>
      <c r="AT1149" t="s">
        <v>11938</v>
      </c>
      <c r="AU1149">
        <v>105</v>
      </c>
      <c r="AV1149">
        <v>8508843</v>
      </c>
      <c r="AW1149" t="s">
        <v>2057</v>
      </c>
      <c r="AX1149" t="s">
        <v>11940</v>
      </c>
      <c r="AY1149" t="s">
        <v>36</v>
      </c>
      <c r="AZ1149" t="s">
        <v>37</v>
      </c>
      <c r="BA1149">
        <v>18000000</v>
      </c>
      <c r="BB1149">
        <v>1989</v>
      </c>
      <c r="BC1149">
        <v>5.5</v>
      </c>
      <c r="CA1149" t="s">
        <v>7111</v>
      </c>
      <c r="CB1149">
        <v>104</v>
      </c>
      <c r="CC1149">
        <v>13214255</v>
      </c>
      <c r="CD1149" t="s">
        <v>721</v>
      </c>
      <c r="CE1149" t="s">
        <v>14645</v>
      </c>
      <c r="CF1149" t="s">
        <v>36</v>
      </c>
      <c r="CG1149" t="s">
        <v>37</v>
      </c>
      <c r="CH1149">
        <v>11000000</v>
      </c>
      <c r="CI1149">
        <v>2013</v>
      </c>
      <c r="CJ1149">
        <v>7.4</v>
      </c>
      <c r="HC1149" t="s">
        <v>14712</v>
      </c>
      <c r="HD1149">
        <v>98</v>
      </c>
      <c r="HE1149">
        <v>23838</v>
      </c>
      <c r="HF1149" t="s">
        <v>10306</v>
      </c>
      <c r="HG1149" t="s">
        <v>14713</v>
      </c>
      <c r="HH1149" t="s">
        <v>36</v>
      </c>
      <c r="HI1149" t="s">
        <v>55</v>
      </c>
      <c r="HJ1149">
        <v>7000000</v>
      </c>
      <c r="HK1149">
        <v>2013</v>
      </c>
      <c r="HL1149">
        <v>5.5</v>
      </c>
    </row>
    <row r="1150" spans="2:220" x14ac:dyDescent="0.2">
      <c r="B1150" t="s">
        <v>843</v>
      </c>
      <c r="C1150">
        <v>93</v>
      </c>
      <c r="E1150" t="s">
        <v>23375</v>
      </c>
      <c r="F1150" t="s">
        <v>23376</v>
      </c>
      <c r="G1150" t="s">
        <v>36</v>
      </c>
      <c r="H1150" t="s">
        <v>368</v>
      </c>
      <c r="I1150">
        <v>200000</v>
      </c>
      <c r="J1150">
        <v>1979</v>
      </c>
      <c r="K1150">
        <v>7</v>
      </c>
      <c r="AT1150" t="s">
        <v>11048</v>
      </c>
      <c r="AU1150">
        <v>98</v>
      </c>
      <c r="AV1150">
        <v>8500000</v>
      </c>
      <c r="AW1150" t="s">
        <v>750</v>
      </c>
      <c r="AX1150" t="s">
        <v>11049</v>
      </c>
      <c r="AY1150" t="s">
        <v>36</v>
      </c>
      <c r="AZ1150" t="s">
        <v>37</v>
      </c>
      <c r="BA1150">
        <v>20000000</v>
      </c>
      <c r="BB1150">
        <v>1981</v>
      </c>
      <c r="BC1150">
        <v>5.4</v>
      </c>
      <c r="CA1150" t="s">
        <v>4399</v>
      </c>
      <c r="CB1150">
        <v>102</v>
      </c>
      <c r="CC1150">
        <v>13214030</v>
      </c>
      <c r="CD1150" t="s">
        <v>914</v>
      </c>
      <c r="CE1150" t="s">
        <v>11200</v>
      </c>
      <c r="CF1150" t="s">
        <v>36</v>
      </c>
      <c r="CG1150" t="s">
        <v>37</v>
      </c>
      <c r="CH1150">
        <v>20000000</v>
      </c>
      <c r="CI1150">
        <v>2008</v>
      </c>
      <c r="CJ1150">
        <v>6.7</v>
      </c>
      <c r="HC1150" t="s">
        <v>22408</v>
      </c>
      <c r="HD1150">
        <v>103</v>
      </c>
      <c r="HE1150">
        <v>23616</v>
      </c>
      <c r="HF1150" t="s">
        <v>22410</v>
      </c>
      <c r="HG1150" t="s">
        <v>22411</v>
      </c>
      <c r="HH1150" t="s">
        <v>36</v>
      </c>
      <c r="HI1150" t="s">
        <v>37</v>
      </c>
      <c r="HJ1150">
        <v>600000</v>
      </c>
      <c r="HK1150">
        <v>2007</v>
      </c>
      <c r="HL1150">
        <v>5.6</v>
      </c>
    </row>
    <row r="1151" spans="2:220" x14ac:dyDescent="0.2">
      <c r="B1151" t="s">
        <v>23594</v>
      </c>
      <c r="C1151">
        <v>98</v>
      </c>
      <c r="E1151" t="s">
        <v>23596</v>
      </c>
      <c r="F1151" t="s">
        <v>23597</v>
      </c>
      <c r="G1151" t="s">
        <v>36</v>
      </c>
      <c r="H1151" t="s">
        <v>37</v>
      </c>
      <c r="J1151">
        <v>2015</v>
      </c>
      <c r="K1151">
        <v>7.1</v>
      </c>
      <c r="AT1151" t="s">
        <v>9841</v>
      </c>
      <c r="AU1151">
        <v>95</v>
      </c>
      <c r="AV1151">
        <v>8460995</v>
      </c>
      <c r="AW1151" t="s">
        <v>15085</v>
      </c>
      <c r="AX1151" t="s">
        <v>15086</v>
      </c>
      <c r="AY1151" t="s">
        <v>36</v>
      </c>
      <c r="AZ1151" t="s">
        <v>37</v>
      </c>
      <c r="BA1151">
        <v>10000000</v>
      </c>
      <c r="BB1151">
        <v>2010</v>
      </c>
      <c r="BC1151">
        <v>5.5</v>
      </c>
      <c r="CA1151" t="s">
        <v>9794</v>
      </c>
      <c r="CB1151">
        <v>100</v>
      </c>
      <c r="CC1151">
        <v>13103828</v>
      </c>
      <c r="CD1151" t="s">
        <v>658</v>
      </c>
      <c r="CE1151" t="s">
        <v>14606</v>
      </c>
      <c r="CF1151" t="s">
        <v>36</v>
      </c>
      <c r="CG1151" t="s">
        <v>37</v>
      </c>
      <c r="CH1151">
        <v>11000000</v>
      </c>
      <c r="CI1151">
        <v>2001</v>
      </c>
      <c r="CJ1151">
        <v>7.3</v>
      </c>
      <c r="HC1151" t="s">
        <v>12113</v>
      </c>
      <c r="HD1151">
        <v>122</v>
      </c>
      <c r="HE1151">
        <v>22000</v>
      </c>
      <c r="HF1151" t="s">
        <v>3005</v>
      </c>
      <c r="HG1151" t="s">
        <v>19519</v>
      </c>
      <c r="HH1151" t="s">
        <v>36</v>
      </c>
      <c r="HI1151" t="s">
        <v>765</v>
      </c>
      <c r="HJ1151">
        <v>3000000</v>
      </c>
      <c r="HK1151">
        <v>2011</v>
      </c>
      <c r="HL1151">
        <v>5.8</v>
      </c>
    </row>
    <row r="1152" spans="2:220" x14ac:dyDescent="0.2">
      <c r="B1152" t="s">
        <v>23752</v>
      </c>
      <c r="C1152">
        <v>81</v>
      </c>
      <c r="E1152" t="s">
        <v>23754</v>
      </c>
      <c r="F1152" t="s">
        <v>23755</v>
      </c>
      <c r="G1152" t="s">
        <v>36</v>
      </c>
      <c r="H1152" t="s">
        <v>37</v>
      </c>
      <c r="I1152">
        <v>100000</v>
      </c>
      <c r="J1152">
        <v>2013</v>
      </c>
      <c r="K1152">
        <v>3.6</v>
      </c>
      <c r="AT1152" t="s">
        <v>3157</v>
      </c>
      <c r="AU1152">
        <v>124</v>
      </c>
      <c r="AV1152">
        <v>8427204</v>
      </c>
      <c r="AW1152" t="s">
        <v>4461</v>
      </c>
      <c r="AX1152" t="s">
        <v>10155</v>
      </c>
      <c r="AY1152" t="s">
        <v>36</v>
      </c>
      <c r="AZ1152" t="s">
        <v>37</v>
      </c>
      <c r="BA1152">
        <v>24000000</v>
      </c>
      <c r="BB1152">
        <v>1999</v>
      </c>
      <c r="BC1152">
        <v>5.4</v>
      </c>
      <c r="CA1152" t="s">
        <v>19067</v>
      </c>
      <c r="CB1152">
        <v>107</v>
      </c>
      <c r="CC1152">
        <v>13092000</v>
      </c>
      <c r="CD1152" t="s">
        <v>80</v>
      </c>
      <c r="CE1152" t="s">
        <v>19068</v>
      </c>
      <c r="CF1152" t="s">
        <v>36</v>
      </c>
      <c r="CG1152" t="s">
        <v>37</v>
      </c>
      <c r="CH1152">
        <v>3300000</v>
      </c>
      <c r="CI1152">
        <v>2014</v>
      </c>
      <c r="CJ1152">
        <v>8.5</v>
      </c>
      <c r="HC1152" t="s">
        <v>10128</v>
      </c>
      <c r="HD1152">
        <v>88</v>
      </c>
      <c r="HE1152">
        <v>20218</v>
      </c>
      <c r="HF1152" t="s">
        <v>6006</v>
      </c>
      <c r="HG1152" t="s">
        <v>10129</v>
      </c>
      <c r="HH1152" t="s">
        <v>36</v>
      </c>
      <c r="HI1152" t="s">
        <v>37</v>
      </c>
      <c r="HJ1152">
        <v>24000000</v>
      </c>
      <c r="HK1152">
        <v>2001</v>
      </c>
      <c r="HL1152">
        <v>5.3</v>
      </c>
    </row>
    <row r="1153" spans="2:220" x14ac:dyDescent="0.2">
      <c r="B1153" t="s">
        <v>23795</v>
      </c>
      <c r="C1153">
        <v>80</v>
      </c>
      <c r="E1153" t="s">
        <v>23797</v>
      </c>
      <c r="F1153" t="s">
        <v>23798</v>
      </c>
      <c r="G1153" t="s">
        <v>36</v>
      </c>
      <c r="H1153" t="s">
        <v>37</v>
      </c>
      <c r="I1153">
        <v>75000</v>
      </c>
      <c r="J1153">
        <v>2015</v>
      </c>
      <c r="K1153">
        <v>4.5</v>
      </c>
      <c r="AT1153" t="s">
        <v>369</v>
      </c>
      <c r="AU1153">
        <v>124</v>
      </c>
      <c r="AV1153">
        <v>8406264</v>
      </c>
      <c r="AW1153" t="s">
        <v>563</v>
      </c>
      <c r="AX1153" t="s">
        <v>7865</v>
      </c>
      <c r="AY1153" t="s">
        <v>36</v>
      </c>
      <c r="AZ1153" t="s">
        <v>37</v>
      </c>
      <c r="BA1153">
        <v>38000000</v>
      </c>
      <c r="BB1153">
        <v>1999</v>
      </c>
      <c r="BC1153">
        <v>6</v>
      </c>
      <c r="CA1153" t="s">
        <v>4343</v>
      </c>
      <c r="CB1153">
        <v>140</v>
      </c>
      <c r="CC1153">
        <v>13082288</v>
      </c>
      <c r="CD1153" t="s">
        <v>78</v>
      </c>
      <c r="CE1153" t="s">
        <v>4345</v>
      </c>
      <c r="CF1153" t="s">
        <v>36</v>
      </c>
      <c r="CG1153" t="s">
        <v>55</v>
      </c>
      <c r="CH1153">
        <v>60000000</v>
      </c>
      <c r="CI1153">
        <v>2006</v>
      </c>
      <c r="CJ1153">
        <v>6.6</v>
      </c>
      <c r="HC1153" t="s">
        <v>22270</v>
      </c>
      <c r="HD1153">
        <v>99</v>
      </c>
      <c r="HE1153">
        <v>18378</v>
      </c>
      <c r="HF1153" t="s">
        <v>13944</v>
      </c>
      <c r="HG1153" t="s">
        <v>22272</v>
      </c>
      <c r="HH1153" t="s">
        <v>36</v>
      </c>
      <c r="HI1153" t="s">
        <v>55</v>
      </c>
      <c r="HJ1153">
        <v>900000</v>
      </c>
      <c r="HK1153">
        <v>2008</v>
      </c>
      <c r="HL1153">
        <v>5.2</v>
      </c>
    </row>
    <row r="1154" spans="2:220" x14ac:dyDescent="0.2">
      <c r="B1154" t="s">
        <v>4406</v>
      </c>
      <c r="C1154">
        <v>80</v>
      </c>
      <c r="E1154" t="s">
        <v>1051</v>
      </c>
      <c r="F1154" t="s">
        <v>23995</v>
      </c>
      <c r="G1154" t="s">
        <v>36</v>
      </c>
      <c r="H1154" t="s">
        <v>266</v>
      </c>
      <c r="J1154">
        <v>2009</v>
      </c>
      <c r="K1154">
        <v>6.3</v>
      </c>
      <c r="AT1154" t="s">
        <v>4514</v>
      </c>
      <c r="AU1154">
        <v>129</v>
      </c>
      <c r="AV1154">
        <v>8396942</v>
      </c>
      <c r="AW1154" t="s">
        <v>11647</v>
      </c>
      <c r="AX1154" t="s">
        <v>11648</v>
      </c>
      <c r="AY1154" t="s">
        <v>36</v>
      </c>
      <c r="AZ1154" t="s">
        <v>37</v>
      </c>
      <c r="BA1154">
        <v>19000000</v>
      </c>
      <c r="BB1154">
        <v>2008</v>
      </c>
      <c r="BC1154">
        <v>6.5</v>
      </c>
      <c r="CA1154" t="s">
        <v>5074</v>
      </c>
      <c r="CB1154">
        <v>108</v>
      </c>
      <c r="CC1154">
        <v>13060843</v>
      </c>
      <c r="CD1154" t="s">
        <v>695</v>
      </c>
      <c r="CE1154" t="s">
        <v>18231</v>
      </c>
      <c r="CF1154" t="s">
        <v>36</v>
      </c>
      <c r="CG1154" t="s">
        <v>37</v>
      </c>
      <c r="CH1154">
        <v>15000000</v>
      </c>
      <c r="CI1154">
        <v>2002</v>
      </c>
      <c r="CJ1154">
        <v>7.7</v>
      </c>
      <c r="HC1154" t="s">
        <v>18007</v>
      </c>
      <c r="HD1154">
        <v>103</v>
      </c>
      <c r="HE1154">
        <v>16066</v>
      </c>
      <c r="HF1154" t="s">
        <v>5623</v>
      </c>
      <c r="HG1154" t="s">
        <v>18008</v>
      </c>
      <c r="HH1154" t="s">
        <v>36</v>
      </c>
      <c r="HI1154" t="s">
        <v>765</v>
      </c>
      <c r="HJ1154">
        <v>5000000</v>
      </c>
      <c r="HK1154">
        <v>2004</v>
      </c>
      <c r="HL1154">
        <v>3.3</v>
      </c>
    </row>
    <row r="1155" spans="2:220" x14ac:dyDescent="0.2">
      <c r="AT1155" t="s">
        <v>5988</v>
      </c>
      <c r="AU1155">
        <v>97</v>
      </c>
      <c r="AV1155">
        <v>8378141</v>
      </c>
      <c r="AW1155" t="s">
        <v>434</v>
      </c>
      <c r="AX1155" t="s">
        <v>13099</v>
      </c>
      <c r="AY1155" t="s">
        <v>36</v>
      </c>
      <c r="AZ1155" t="s">
        <v>55</v>
      </c>
      <c r="BA1155">
        <v>15000000</v>
      </c>
      <c r="BB1155">
        <v>2002</v>
      </c>
      <c r="BC1155">
        <v>6.9</v>
      </c>
      <c r="CA1155" t="s">
        <v>3889</v>
      </c>
      <c r="CB1155">
        <v>130</v>
      </c>
      <c r="CC1155">
        <v>13052741</v>
      </c>
      <c r="CD1155" t="s">
        <v>5900</v>
      </c>
      <c r="CE1155" t="s">
        <v>7199</v>
      </c>
      <c r="CF1155" t="s">
        <v>36</v>
      </c>
      <c r="CG1155" t="s">
        <v>37</v>
      </c>
      <c r="CH1155">
        <v>36000000</v>
      </c>
      <c r="CI1155">
        <v>1996</v>
      </c>
      <c r="CJ1155">
        <v>6.7</v>
      </c>
      <c r="HC1155" t="s">
        <v>17326</v>
      </c>
      <c r="HD1155">
        <v>88</v>
      </c>
      <c r="HE1155">
        <v>15059</v>
      </c>
      <c r="HF1155" t="s">
        <v>6703</v>
      </c>
      <c r="HG1155" t="s">
        <v>17327</v>
      </c>
      <c r="HH1155" t="s">
        <v>36</v>
      </c>
      <c r="HI1155" t="s">
        <v>37</v>
      </c>
      <c r="HK1155">
        <v>2012</v>
      </c>
      <c r="HL1155">
        <v>5.4</v>
      </c>
    </row>
    <row r="1156" spans="2:220" x14ac:dyDescent="0.2">
      <c r="AT1156" t="s">
        <v>5467</v>
      </c>
      <c r="AU1156">
        <v>109</v>
      </c>
      <c r="AV1156">
        <v>8355815</v>
      </c>
      <c r="AW1156" t="s">
        <v>809</v>
      </c>
      <c r="AX1156" t="s">
        <v>5468</v>
      </c>
      <c r="AY1156" t="s">
        <v>36</v>
      </c>
      <c r="AZ1156" t="s">
        <v>55</v>
      </c>
      <c r="BA1156">
        <v>55000000</v>
      </c>
      <c r="BB1156">
        <v>2002</v>
      </c>
      <c r="BC1156">
        <v>6.4</v>
      </c>
      <c r="CA1156" t="s">
        <v>4702</v>
      </c>
      <c r="CB1156">
        <v>145</v>
      </c>
      <c r="CC1156">
        <v>13038660</v>
      </c>
      <c r="CD1156" t="s">
        <v>2931</v>
      </c>
      <c r="CE1156" t="s">
        <v>9850</v>
      </c>
      <c r="CF1156" t="s">
        <v>36</v>
      </c>
      <c r="CG1156" t="s">
        <v>37</v>
      </c>
      <c r="CH1156">
        <v>25000000</v>
      </c>
      <c r="CI1156">
        <v>1999</v>
      </c>
      <c r="CJ1156">
        <v>7.3</v>
      </c>
      <c r="HC1156" t="s">
        <v>20506</v>
      </c>
      <c r="HD1156">
        <v>102</v>
      </c>
      <c r="HE1156">
        <v>13220</v>
      </c>
      <c r="HF1156" t="s">
        <v>20507</v>
      </c>
      <c r="HG1156" t="s">
        <v>20508</v>
      </c>
      <c r="HH1156" t="s">
        <v>36</v>
      </c>
      <c r="HI1156" t="s">
        <v>37</v>
      </c>
      <c r="HK1156">
        <v>2012</v>
      </c>
      <c r="HL1156">
        <v>3.9</v>
      </c>
    </row>
    <row r="1157" spans="2:220" x14ac:dyDescent="0.2">
      <c r="AT1157" t="s">
        <v>2654</v>
      </c>
      <c r="AU1157">
        <v>83</v>
      </c>
      <c r="AV1157">
        <v>8326035</v>
      </c>
      <c r="AW1157" t="s">
        <v>1279</v>
      </c>
      <c r="AX1157" t="s">
        <v>11269</v>
      </c>
      <c r="AY1157" t="s">
        <v>36</v>
      </c>
      <c r="AZ1157" t="s">
        <v>765</v>
      </c>
      <c r="BA1157">
        <v>33000000</v>
      </c>
      <c r="BB1157">
        <v>2005</v>
      </c>
      <c r="BC1157">
        <v>5.5</v>
      </c>
      <c r="CA1157" t="s">
        <v>13019</v>
      </c>
      <c r="CB1157">
        <v>111</v>
      </c>
      <c r="CC1157">
        <v>13034417</v>
      </c>
      <c r="CD1157" t="s">
        <v>8507</v>
      </c>
      <c r="CE1157" t="s">
        <v>13020</v>
      </c>
      <c r="CF1157" t="s">
        <v>36</v>
      </c>
      <c r="CG1157" t="s">
        <v>37</v>
      </c>
      <c r="CH1157">
        <v>15000000</v>
      </c>
      <c r="CI1157">
        <v>2009</v>
      </c>
      <c r="CJ1157">
        <v>6.9</v>
      </c>
      <c r="HC1157" t="s">
        <v>22953</v>
      </c>
      <c r="HD1157">
        <v>89</v>
      </c>
      <c r="HE1157">
        <v>12843</v>
      </c>
      <c r="HF1157" t="s">
        <v>22955</v>
      </c>
      <c r="HG1157" t="s">
        <v>22956</v>
      </c>
      <c r="HH1157" t="s">
        <v>36</v>
      </c>
      <c r="HI1157" t="s">
        <v>1463</v>
      </c>
      <c r="HJ1157">
        <v>6000000</v>
      </c>
      <c r="HK1157">
        <v>2012</v>
      </c>
      <c r="HL1157">
        <v>6.1</v>
      </c>
    </row>
    <row r="1158" spans="2:220" x14ac:dyDescent="0.2">
      <c r="AT1158" t="s">
        <v>5988</v>
      </c>
      <c r="AU1158">
        <v>101</v>
      </c>
      <c r="AV1158">
        <v>8129455</v>
      </c>
      <c r="AW1158" t="s">
        <v>5990</v>
      </c>
      <c r="AX1158" t="s">
        <v>5991</v>
      </c>
      <c r="AY1158" t="s">
        <v>36</v>
      </c>
      <c r="AZ1158" t="s">
        <v>37</v>
      </c>
      <c r="BA1158">
        <v>45000000</v>
      </c>
      <c r="BB1158">
        <v>2011</v>
      </c>
      <c r="BC1158">
        <v>6.3</v>
      </c>
      <c r="CA1158" t="s">
        <v>12369</v>
      </c>
      <c r="CB1158">
        <v>126</v>
      </c>
      <c r="CC1158">
        <v>13005485</v>
      </c>
      <c r="CD1158" t="s">
        <v>3221</v>
      </c>
      <c r="CE1158" t="s">
        <v>12370</v>
      </c>
      <c r="CF1158" t="s">
        <v>36</v>
      </c>
      <c r="CG1158" t="s">
        <v>37</v>
      </c>
      <c r="CH1158">
        <v>15000000</v>
      </c>
      <c r="CI1158">
        <v>2003</v>
      </c>
      <c r="CJ1158">
        <v>7.6</v>
      </c>
      <c r="HC1158" t="s">
        <v>16806</v>
      </c>
      <c r="HD1158">
        <v>101</v>
      </c>
      <c r="HE1158">
        <v>10696</v>
      </c>
      <c r="HF1158" t="s">
        <v>15407</v>
      </c>
      <c r="HG1158" t="s">
        <v>16808</v>
      </c>
      <c r="HH1158" t="s">
        <v>36</v>
      </c>
      <c r="HI1158" t="s">
        <v>37</v>
      </c>
      <c r="HJ1158">
        <v>6800000</v>
      </c>
      <c r="HK1158">
        <v>2003</v>
      </c>
      <c r="HL1158">
        <v>6.4</v>
      </c>
    </row>
    <row r="1159" spans="2:220" x14ac:dyDescent="0.2">
      <c r="AT1159" t="s">
        <v>7441</v>
      </c>
      <c r="AU1159">
        <v>89</v>
      </c>
      <c r="AV1159">
        <v>8119205</v>
      </c>
      <c r="AW1159" t="s">
        <v>9001</v>
      </c>
      <c r="AX1159" t="s">
        <v>9002</v>
      </c>
      <c r="AY1159" t="s">
        <v>36</v>
      </c>
      <c r="AZ1159" t="s">
        <v>37</v>
      </c>
      <c r="BA1159">
        <v>28000000</v>
      </c>
      <c r="BB1159">
        <v>1997</v>
      </c>
      <c r="BC1159">
        <v>5.4</v>
      </c>
      <c r="CA1159" t="s">
        <v>1196</v>
      </c>
      <c r="CB1159">
        <v>101</v>
      </c>
      <c r="CC1159">
        <v>12987647</v>
      </c>
      <c r="CD1159" t="s">
        <v>498</v>
      </c>
      <c r="CE1159" t="s">
        <v>11189</v>
      </c>
      <c r="CF1159" t="s">
        <v>36</v>
      </c>
      <c r="CG1159" t="s">
        <v>55</v>
      </c>
      <c r="CH1159">
        <v>30000000</v>
      </c>
      <c r="CI1159">
        <v>2002</v>
      </c>
      <c r="CJ1159">
        <v>7.1</v>
      </c>
      <c r="HC1159" t="s">
        <v>6618</v>
      </c>
      <c r="HD1159">
        <v>114</v>
      </c>
      <c r="HE1159">
        <v>10230</v>
      </c>
      <c r="HF1159" t="s">
        <v>14496</v>
      </c>
      <c r="HG1159" t="s">
        <v>14497</v>
      </c>
      <c r="HH1159" t="s">
        <v>14501</v>
      </c>
      <c r="HI1159" t="s">
        <v>55</v>
      </c>
      <c r="HK1159">
        <v>2014</v>
      </c>
      <c r="HL1159">
        <v>7.2</v>
      </c>
    </row>
    <row r="1160" spans="2:220" x14ac:dyDescent="0.2">
      <c r="AT1160" t="s">
        <v>2654</v>
      </c>
      <c r="AU1160">
        <v>91</v>
      </c>
      <c r="AV1160">
        <v>8104069</v>
      </c>
      <c r="AW1160" t="s">
        <v>727</v>
      </c>
      <c r="AX1160" t="s">
        <v>11273</v>
      </c>
      <c r="AY1160" t="s">
        <v>36</v>
      </c>
      <c r="AZ1160" t="s">
        <v>37</v>
      </c>
      <c r="BA1160">
        <v>20000000</v>
      </c>
      <c r="BB1160">
        <v>2007</v>
      </c>
      <c r="BC1160">
        <v>4.5</v>
      </c>
      <c r="CA1160" t="s">
        <v>20029</v>
      </c>
      <c r="CB1160">
        <v>120</v>
      </c>
      <c r="CC1160">
        <v>12985267</v>
      </c>
      <c r="CD1160" t="s">
        <v>5900</v>
      </c>
      <c r="CE1160" t="s">
        <v>20030</v>
      </c>
      <c r="CF1160" t="s">
        <v>36</v>
      </c>
      <c r="CG1160" t="s">
        <v>37</v>
      </c>
      <c r="CH1160">
        <v>2300000</v>
      </c>
      <c r="CI1160">
        <v>2015</v>
      </c>
      <c r="CJ1160">
        <v>5.9</v>
      </c>
      <c r="HC1160" t="s">
        <v>21842</v>
      </c>
      <c r="HD1160">
        <v>78</v>
      </c>
      <c r="HE1160">
        <v>10018</v>
      </c>
      <c r="HF1160" t="s">
        <v>21843</v>
      </c>
      <c r="HG1160" t="s">
        <v>21844</v>
      </c>
      <c r="HH1160" t="s">
        <v>36</v>
      </c>
      <c r="HI1160" t="s">
        <v>37</v>
      </c>
      <c r="HJ1160">
        <v>1000000</v>
      </c>
      <c r="HK1160">
        <v>2006</v>
      </c>
      <c r="HL1160">
        <v>6.1</v>
      </c>
    </row>
    <row r="1161" spans="2:220" x14ac:dyDescent="0.2">
      <c r="AT1161" t="s">
        <v>7074</v>
      </c>
      <c r="AU1161">
        <v>148</v>
      </c>
      <c r="AV1161">
        <v>8093318</v>
      </c>
      <c r="AW1161" t="s">
        <v>11288</v>
      </c>
      <c r="AX1161" t="s">
        <v>11289</v>
      </c>
      <c r="AY1161" t="s">
        <v>36</v>
      </c>
      <c r="AZ1161" t="s">
        <v>37</v>
      </c>
      <c r="BA1161">
        <v>20000000</v>
      </c>
      <c r="BB1161">
        <v>2014</v>
      </c>
      <c r="BC1161">
        <v>6.7</v>
      </c>
      <c r="CA1161" t="s">
        <v>5460</v>
      </c>
      <c r="CB1161">
        <v>100</v>
      </c>
      <c r="CC1161">
        <v>12902790</v>
      </c>
      <c r="CD1161" t="s">
        <v>2059</v>
      </c>
      <c r="CE1161" t="s">
        <v>14213</v>
      </c>
      <c r="CF1161" t="s">
        <v>36</v>
      </c>
      <c r="CG1161" t="s">
        <v>37</v>
      </c>
      <c r="CH1161">
        <v>12000000</v>
      </c>
      <c r="CI1161">
        <v>1998</v>
      </c>
      <c r="CJ1161">
        <v>6.6</v>
      </c>
      <c r="HC1161" t="s">
        <v>1397</v>
      </c>
      <c r="HD1161">
        <v>115</v>
      </c>
      <c r="HE1161">
        <v>8060</v>
      </c>
      <c r="HF1161" t="s">
        <v>14496</v>
      </c>
      <c r="HG1161" t="s">
        <v>16835</v>
      </c>
      <c r="HH1161" t="s">
        <v>14501</v>
      </c>
      <c r="HI1161" t="s">
        <v>16839</v>
      </c>
      <c r="HJ1161">
        <v>4000000</v>
      </c>
      <c r="HK1161">
        <v>2007</v>
      </c>
      <c r="HL1161">
        <v>8.1</v>
      </c>
    </row>
    <row r="1162" spans="2:220" x14ac:dyDescent="0.2">
      <c r="AT1162" t="s">
        <v>13107</v>
      </c>
      <c r="AU1162">
        <v>91</v>
      </c>
      <c r="AV1162">
        <v>8080116</v>
      </c>
      <c r="AW1162" t="s">
        <v>1205</v>
      </c>
      <c r="AX1162" t="s">
        <v>13108</v>
      </c>
      <c r="AY1162" t="s">
        <v>36</v>
      </c>
      <c r="AZ1162" t="s">
        <v>37</v>
      </c>
      <c r="BA1162">
        <v>15000000</v>
      </c>
      <c r="BB1162">
        <v>2006</v>
      </c>
      <c r="BC1162">
        <v>5.6</v>
      </c>
      <c r="CA1162" t="s">
        <v>15541</v>
      </c>
      <c r="CB1162">
        <v>121</v>
      </c>
      <c r="CC1162">
        <v>12899702</v>
      </c>
      <c r="CD1162" t="s">
        <v>15543</v>
      </c>
      <c r="CE1162" t="s">
        <v>15544</v>
      </c>
      <c r="CF1162" t="s">
        <v>2776</v>
      </c>
      <c r="CG1162" t="s">
        <v>3569</v>
      </c>
      <c r="CI1162">
        <v>2006</v>
      </c>
      <c r="CJ1162">
        <v>7.6</v>
      </c>
      <c r="HC1162" t="s">
        <v>20519</v>
      </c>
      <c r="HD1162">
        <v>92</v>
      </c>
      <c r="HE1162">
        <v>7927</v>
      </c>
      <c r="HF1162" t="s">
        <v>20522</v>
      </c>
      <c r="HG1162" t="s">
        <v>20523</v>
      </c>
      <c r="HH1162" t="s">
        <v>36</v>
      </c>
      <c r="HI1162" t="s">
        <v>37</v>
      </c>
      <c r="HJ1162">
        <v>2300000</v>
      </c>
      <c r="HK1162">
        <v>1947</v>
      </c>
      <c r="HL1162">
        <v>7.7</v>
      </c>
    </row>
    <row r="1163" spans="2:220" x14ac:dyDescent="0.2">
      <c r="AT1163" t="s">
        <v>12363</v>
      </c>
      <c r="AU1163">
        <v>89</v>
      </c>
      <c r="AV1163">
        <v>8070311</v>
      </c>
      <c r="AW1163" t="s">
        <v>516</v>
      </c>
      <c r="AX1163" t="s">
        <v>15079</v>
      </c>
      <c r="AY1163" t="s">
        <v>36</v>
      </c>
      <c r="AZ1163" t="s">
        <v>37</v>
      </c>
      <c r="BA1163">
        <v>10000000</v>
      </c>
      <c r="BB1163">
        <v>2004</v>
      </c>
      <c r="BC1163">
        <v>5.3</v>
      </c>
      <c r="CA1163" t="s">
        <v>4780</v>
      </c>
      <c r="CB1163">
        <v>280</v>
      </c>
      <c r="CC1163">
        <v>12870569</v>
      </c>
      <c r="CD1163" t="s">
        <v>4782</v>
      </c>
      <c r="CE1163" t="s">
        <v>4783</v>
      </c>
      <c r="CF1163" t="s">
        <v>36</v>
      </c>
      <c r="CG1163" t="s">
        <v>37</v>
      </c>
      <c r="CH1163">
        <v>56000000</v>
      </c>
      <c r="CI1163">
        <v>2003</v>
      </c>
      <c r="CJ1163">
        <v>6.3</v>
      </c>
      <c r="HC1163" t="s">
        <v>22081</v>
      </c>
      <c r="HD1163">
        <v>101</v>
      </c>
      <c r="HE1163">
        <v>6643</v>
      </c>
      <c r="HF1163" t="s">
        <v>620</v>
      </c>
      <c r="HG1163" t="s">
        <v>22083</v>
      </c>
      <c r="HH1163" t="s">
        <v>36</v>
      </c>
      <c r="HI1163" t="s">
        <v>37</v>
      </c>
      <c r="HJ1163">
        <v>900000</v>
      </c>
      <c r="HK1163">
        <v>2012</v>
      </c>
      <c r="HL1163">
        <v>6.4</v>
      </c>
    </row>
    <row r="1164" spans="2:220" x14ac:dyDescent="0.2">
      <c r="AT1164" t="s">
        <v>3655</v>
      </c>
      <c r="AU1164">
        <v>108</v>
      </c>
      <c r="AV1164">
        <v>8054280</v>
      </c>
      <c r="AW1164" t="s">
        <v>6170</v>
      </c>
      <c r="AX1164" t="s">
        <v>11277</v>
      </c>
      <c r="AY1164" t="s">
        <v>36</v>
      </c>
      <c r="AZ1164" t="s">
        <v>37</v>
      </c>
      <c r="BA1164">
        <v>20000000</v>
      </c>
      <c r="BB1164">
        <v>2004</v>
      </c>
      <c r="BC1164">
        <v>6.3</v>
      </c>
      <c r="CA1164" t="s">
        <v>6044</v>
      </c>
      <c r="CB1164">
        <v>114</v>
      </c>
      <c r="CC1164">
        <v>12831121</v>
      </c>
      <c r="CD1164" t="s">
        <v>8579</v>
      </c>
      <c r="CE1164" t="s">
        <v>8580</v>
      </c>
      <c r="CF1164" t="s">
        <v>36</v>
      </c>
      <c r="CG1164" t="s">
        <v>37</v>
      </c>
      <c r="CH1164">
        <v>30000000</v>
      </c>
      <c r="CI1164">
        <v>2004</v>
      </c>
      <c r="CJ1164">
        <v>7</v>
      </c>
      <c r="HC1164" t="s">
        <v>17482</v>
      </c>
      <c r="HD1164">
        <v>90</v>
      </c>
      <c r="HE1164">
        <v>6013</v>
      </c>
      <c r="HF1164" t="s">
        <v>2282</v>
      </c>
      <c r="HG1164" t="s">
        <v>21425</v>
      </c>
      <c r="HH1164" t="s">
        <v>36</v>
      </c>
      <c r="HI1164" t="s">
        <v>55</v>
      </c>
      <c r="HJ1164">
        <v>695393</v>
      </c>
      <c r="HK1164">
        <v>2004</v>
      </c>
      <c r="HL1164">
        <v>7.7</v>
      </c>
    </row>
    <row r="1165" spans="2:220" x14ac:dyDescent="0.2">
      <c r="AT1165" t="s">
        <v>13779</v>
      </c>
      <c r="AU1165">
        <v>84</v>
      </c>
      <c r="AV1165">
        <v>8026971</v>
      </c>
      <c r="AW1165" t="s">
        <v>2117</v>
      </c>
      <c r="AX1165" t="s">
        <v>13780</v>
      </c>
      <c r="AY1165" t="s">
        <v>36</v>
      </c>
      <c r="AZ1165" t="s">
        <v>37</v>
      </c>
      <c r="BA1165">
        <v>13000000</v>
      </c>
      <c r="BB1165">
        <v>1998</v>
      </c>
      <c r="BC1165">
        <v>3.8</v>
      </c>
      <c r="CA1165" t="s">
        <v>6044</v>
      </c>
      <c r="CB1165">
        <v>114</v>
      </c>
      <c r="CC1165">
        <v>12831121</v>
      </c>
      <c r="CD1165" t="s">
        <v>8579</v>
      </c>
      <c r="CE1165" t="s">
        <v>8580</v>
      </c>
      <c r="CF1165" t="s">
        <v>36</v>
      </c>
      <c r="CG1165" t="s">
        <v>37</v>
      </c>
      <c r="CH1165">
        <v>30000000</v>
      </c>
      <c r="CI1165">
        <v>2004</v>
      </c>
      <c r="CJ1165">
        <v>7</v>
      </c>
      <c r="HC1165" t="s">
        <v>12746</v>
      </c>
      <c r="HD1165">
        <v>91</v>
      </c>
      <c r="HE1165">
        <v>5824</v>
      </c>
      <c r="HF1165" t="s">
        <v>456</v>
      </c>
      <c r="HG1165" t="s">
        <v>20453</v>
      </c>
      <c r="HH1165" t="s">
        <v>36</v>
      </c>
      <c r="HI1165" t="s">
        <v>55</v>
      </c>
      <c r="HK1165">
        <v>2008</v>
      </c>
      <c r="HL1165">
        <v>6.8</v>
      </c>
    </row>
    <row r="1166" spans="2:220" x14ac:dyDescent="0.2">
      <c r="AT1166" t="s">
        <v>7402</v>
      </c>
      <c r="AU1166">
        <v>101</v>
      </c>
      <c r="AV1166">
        <v>8025872</v>
      </c>
      <c r="AW1166" t="s">
        <v>18148</v>
      </c>
      <c r="AX1166" t="s">
        <v>18149</v>
      </c>
      <c r="AY1166" t="s">
        <v>36</v>
      </c>
      <c r="AZ1166" t="s">
        <v>37</v>
      </c>
      <c r="BA1166">
        <v>4700000</v>
      </c>
      <c r="BB1166">
        <v>1986</v>
      </c>
      <c r="BC1166">
        <v>5.5</v>
      </c>
      <c r="CA1166" t="s">
        <v>938</v>
      </c>
      <c r="CB1166">
        <v>129</v>
      </c>
      <c r="CC1166">
        <v>12802907</v>
      </c>
      <c r="CD1166" t="s">
        <v>401</v>
      </c>
      <c r="CE1166" t="s">
        <v>5523</v>
      </c>
      <c r="CF1166" t="s">
        <v>36</v>
      </c>
      <c r="CG1166" t="s">
        <v>55</v>
      </c>
      <c r="CI1166">
        <v>2012</v>
      </c>
      <c r="CJ1166">
        <v>6.6</v>
      </c>
      <c r="HC1166" t="s">
        <v>13269</v>
      </c>
      <c r="HD1166">
        <v>103</v>
      </c>
      <c r="HE1166">
        <v>5725</v>
      </c>
      <c r="HF1166" t="s">
        <v>7668</v>
      </c>
      <c r="HG1166" t="s">
        <v>19922</v>
      </c>
      <c r="HH1166" t="s">
        <v>8729</v>
      </c>
      <c r="HI1166" t="s">
        <v>765</v>
      </c>
      <c r="HJ1166">
        <v>8400000</v>
      </c>
      <c r="HK1166">
        <v>2000</v>
      </c>
      <c r="HL1166">
        <v>6.1</v>
      </c>
    </row>
    <row r="1167" spans="2:220" x14ac:dyDescent="0.2">
      <c r="AT1167" t="s">
        <v>18810</v>
      </c>
      <c r="AU1167">
        <v>107</v>
      </c>
      <c r="AV1167">
        <v>8000000</v>
      </c>
      <c r="AW1167" t="s">
        <v>18813</v>
      </c>
      <c r="AX1167" t="s">
        <v>18814</v>
      </c>
      <c r="AY1167" t="s">
        <v>36</v>
      </c>
      <c r="AZ1167" t="s">
        <v>37</v>
      </c>
      <c r="BA1167">
        <v>3768785</v>
      </c>
      <c r="BB1167">
        <v>1950</v>
      </c>
      <c r="BC1167">
        <v>7</v>
      </c>
      <c r="CA1167" t="s">
        <v>2726</v>
      </c>
      <c r="CB1167">
        <v>113</v>
      </c>
      <c r="CC1167">
        <v>12796277</v>
      </c>
      <c r="CD1167" t="s">
        <v>255</v>
      </c>
      <c r="CE1167" t="s">
        <v>14219</v>
      </c>
      <c r="CF1167" t="s">
        <v>36</v>
      </c>
      <c r="CG1167" t="s">
        <v>37</v>
      </c>
      <c r="CI1167">
        <v>2008</v>
      </c>
      <c r="CJ1167">
        <v>6.7</v>
      </c>
      <c r="HC1167" t="s">
        <v>18735</v>
      </c>
      <c r="HD1167">
        <v>93</v>
      </c>
      <c r="HE1167">
        <v>4063</v>
      </c>
      <c r="HF1167" t="s">
        <v>18737</v>
      </c>
      <c r="HG1167" t="s">
        <v>18738</v>
      </c>
      <c r="HH1167" t="s">
        <v>36</v>
      </c>
      <c r="HI1167" t="s">
        <v>266</v>
      </c>
      <c r="HJ1167">
        <v>4000000</v>
      </c>
      <c r="HK1167">
        <v>2012</v>
      </c>
      <c r="HL1167">
        <v>5.2</v>
      </c>
    </row>
    <row r="1168" spans="2:220" x14ac:dyDescent="0.2">
      <c r="AT1168" t="s">
        <v>5507</v>
      </c>
      <c r="AU1168">
        <v>135</v>
      </c>
      <c r="AV1168">
        <v>7994115</v>
      </c>
      <c r="AW1168" t="s">
        <v>695</v>
      </c>
      <c r="AX1168" t="s">
        <v>5509</v>
      </c>
      <c r="AY1168" t="s">
        <v>36</v>
      </c>
      <c r="AZ1168" t="s">
        <v>55</v>
      </c>
      <c r="BB1168">
        <v>2009</v>
      </c>
      <c r="BC1168">
        <v>7.4</v>
      </c>
      <c r="CA1168" t="s">
        <v>4237</v>
      </c>
      <c r="CB1168">
        <v>104</v>
      </c>
      <c r="CC1168">
        <v>12793213</v>
      </c>
      <c r="CD1168" t="s">
        <v>1525</v>
      </c>
      <c r="CE1168" t="s">
        <v>17068</v>
      </c>
      <c r="CF1168" t="s">
        <v>36</v>
      </c>
      <c r="CG1168" t="s">
        <v>37</v>
      </c>
      <c r="CH1168">
        <v>6000000</v>
      </c>
      <c r="CI1168">
        <v>1988</v>
      </c>
      <c r="CJ1168">
        <v>6.2</v>
      </c>
      <c r="HC1168" t="s">
        <v>15416</v>
      </c>
      <c r="HD1168">
        <v>104</v>
      </c>
      <c r="HE1168">
        <v>3607</v>
      </c>
      <c r="HF1168" t="s">
        <v>2358</v>
      </c>
      <c r="HG1168" t="s">
        <v>15418</v>
      </c>
      <c r="HH1168" t="s">
        <v>36</v>
      </c>
      <c r="HI1168" t="s">
        <v>3569</v>
      </c>
      <c r="HJ1168">
        <v>10000000</v>
      </c>
      <c r="HK1168">
        <v>2008</v>
      </c>
      <c r="HL1168">
        <v>6.1</v>
      </c>
    </row>
    <row r="1169" spans="46:220" x14ac:dyDescent="0.2">
      <c r="AT1169" t="s">
        <v>9160</v>
      </c>
      <c r="AU1169">
        <v>102</v>
      </c>
      <c r="AV1169">
        <v>7993039</v>
      </c>
      <c r="AW1169" t="s">
        <v>1970</v>
      </c>
      <c r="AX1169" t="s">
        <v>16776</v>
      </c>
      <c r="AY1169" t="s">
        <v>36</v>
      </c>
      <c r="AZ1169" t="s">
        <v>37</v>
      </c>
      <c r="BA1169">
        <v>6900000</v>
      </c>
      <c r="BB1169">
        <v>1993</v>
      </c>
      <c r="BC1169">
        <v>7.7</v>
      </c>
      <c r="CA1169" t="s">
        <v>20675</v>
      </c>
      <c r="CB1169">
        <v>93</v>
      </c>
      <c r="CC1169">
        <v>12784397</v>
      </c>
      <c r="CD1169" t="s">
        <v>3732</v>
      </c>
      <c r="CE1169" t="s">
        <v>20677</v>
      </c>
      <c r="CF1169" t="s">
        <v>36</v>
      </c>
      <c r="CG1169" t="s">
        <v>37</v>
      </c>
      <c r="CH1169">
        <v>1800000</v>
      </c>
      <c r="CI1169">
        <v>2012</v>
      </c>
      <c r="CJ1169">
        <v>7.3</v>
      </c>
      <c r="HC1169" t="s">
        <v>6146</v>
      </c>
      <c r="HD1169">
        <v>99</v>
      </c>
      <c r="HE1169">
        <v>2843</v>
      </c>
      <c r="HF1169" t="s">
        <v>3221</v>
      </c>
      <c r="HG1169" t="s">
        <v>20457</v>
      </c>
      <c r="HH1169" t="s">
        <v>36</v>
      </c>
      <c r="HI1169" t="s">
        <v>37</v>
      </c>
      <c r="HK1169">
        <v>2013</v>
      </c>
      <c r="HL1169">
        <v>5.4</v>
      </c>
    </row>
    <row r="1170" spans="46:220" x14ac:dyDescent="0.2">
      <c r="AT1170" t="s">
        <v>19327</v>
      </c>
      <c r="AU1170">
        <v>95</v>
      </c>
      <c r="AV1170">
        <v>7888703</v>
      </c>
      <c r="AW1170" t="s">
        <v>19329</v>
      </c>
      <c r="AX1170" t="s">
        <v>19330</v>
      </c>
      <c r="AY1170" t="s">
        <v>36</v>
      </c>
      <c r="AZ1170" t="s">
        <v>37</v>
      </c>
      <c r="BA1170">
        <v>3000000</v>
      </c>
      <c r="BB1170">
        <v>1987</v>
      </c>
      <c r="BC1170">
        <v>3.2</v>
      </c>
      <c r="CA1170" t="s">
        <v>10263</v>
      </c>
      <c r="CB1170">
        <v>98</v>
      </c>
      <c r="CC1170">
        <v>12782508</v>
      </c>
      <c r="CD1170" t="s">
        <v>213</v>
      </c>
      <c r="CE1170" t="s">
        <v>10264</v>
      </c>
      <c r="CF1170" t="s">
        <v>36</v>
      </c>
      <c r="CG1170" t="s">
        <v>37</v>
      </c>
      <c r="CH1170">
        <v>23000000</v>
      </c>
      <c r="CI1170">
        <v>1996</v>
      </c>
      <c r="CJ1170">
        <v>6.7</v>
      </c>
      <c r="HC1170" t="s">
        <v>23105</v>
      </c>
      <c r="HD1170">
        <v>95</v>
      </c>
      <c r="HE1170">
        <v>2468</v>
      </c>
      <c r="HF1170" t="s">
        <v>9093</v>
      </c>
      <c r="HG1170" t="s">
        <v>23106</v>
      </c>
      <c r="HH1170" t="s">
        <v>36</v>
      </c>
      <c r="HI1170" t="s">
        <v>37</v>
      </c>
      <c r="HJ1170">
        <v>300000</v>
      </c>
      <c r="HK1170">
        <v>2014</v>
      </c>
      <c r="HL1170">
        <v>4.8</v>
      </c>
    </row>
    <row r="1171" spans="46:220" x14ac:dyDescent="0.2">
      <c r="AT1171" t="s">
        <v>13790</v>
      </c>
      <c r="AU1171">
        <v>95</v>
      </c>
      <c r="AV1171">
        <v>7881335</v>
      </c>
      <c r="AW1171" t="s">
        <v>3929</v>
      </c>
      <c r="AX1171" t="s">
        <v>13791</v>
      </c>
      <c r="AY1171" t="s">
        <v>36</v>
      </c>
      <c r="AZ1171" t="s">
        <v>37</v>
      </c>
      <c r="BA1171">
        <v>13000000</v>
      </c>
      <c r="BB1171">
        <v>1994</v>
      </c>
      <c r="BC1171">
        <v>6.7</v>
      </c>
      <c r="CA1171" t="s">
        <v>4943</v>
      </c>
      <c r="CB1171">
        <v>150</v>
      </c>
      <c r="CC1171">
        <v>12712093</v>
      </c>
      <c r="CD1171" t="s">
        <v>57</v>
      </c>
      <c r="CE1171" t="s">
        <v>8591</v>
      </c>
      <c r="CF1171" t="s">
        <v>36</v>
      </c>
      <c r="CG1171" t="s">
        <v>37</v>
      </c>
      <c r="CH1171">
        <v>30000000</v>
      </c>
      <c r="CI1171">
        <v>2005</v>
      </c>
      <c r="CJ1171">
        <v>6.7</v>
      </c>
      <c r="HC1171" t="s">
        <v>16829</v>
      </c>
      <c r="HD1171">
        <v>88</v>
      </c>
      <c r="HE1171">
        <v>828</v>
      </c>
      <c r="HF1171" t="s">
        <v>391</v>
      </c>
      <c r="HG1171" t="s">
        <v>16831</v>
      </c>
      <c r="HH1171" t="s">
        <v>36</v>
      </c>
      <c r="HI1171" t="s">
        <v>7985</v>
      </c>
      <c r="HK1171">
        <v>2009</v>
      </c>
      <c r="HL1171">
        <v>6.4</v>
      </c>
    </row>
    <row r="1172" spans="46:220" x14ac:dyDescent="0.2">
      <c r="AT1172" t="s">
        <v>651</v>
      </c>
      <c r="AU1172">
        <v>95</v>
      </c>
      <c r="AV1172">
        <v>7774730</v>
      </c>
      <c r="AW1172" t="s">
        <v>12638</v>
      </c>
      <c r="AX1172" t="s">
        <v>12639</v>
      </c>
      <c r="AY1172" t="s">
        <v>36</v>
      </c>
      <c r="AZ1172" t="s">
        <v>266</v>
      </c>
      <c r="BA1172">
        <v>15500000</v>
      </c>
      <c r="BB1172">
        <v>2006</v>
      </c>
      <c r="BC1172">
        <v>6.5</v>
      </c>
      <c r="CA1172" t="s">
        <v>9945</v>
      </c>
      <c r="CB1172">
        <v>115</v>
      </c>
      <c r="CC1172">
        <v>12626905</v>
      </c>
      <c r="CD1172" t="s">
        <v>211</v>
      </c>
      <c r="CE1172" t="s">
        <v>11228</v>
      </c>
      <c r="CF1172" t="s">
        <v>36</v>
      </c>
      <c r="CG1172" t="s">
        <v>37</v>
      </c>
      <c r="CH1172">
        <v>20000000</v>
      </c>
      <c r="CI1172">
        <v>2016</v>
      </c>
      <c r="CJ1172">
        <v>6.3</v>
      </c>
      <c r="HC1172" t="s">
        <v>15830</v>
      </c>
      <c r="HD1172">
        <v>96</v>
      </c>
      <c r="HE1172">
        <v>162</v>
      </c>
      <c r="HF1172" t="s">
        <v>6431</v>
      </c>
      <c r="HG1172" t="s">
        <v>15831</v>
      </c>
      <c r="HH1172" t="s">
        <v>36</v>
      </c>
      <c r="HI1172" t="s">
        <v>13245</v>
      </c>
      <c r="HJ1172">
        <v>9000000</v>
      </c>
      <c r="HK1172">
        <v>2014</v>
      </c>
      <c r="HL1172">
        <v>5.7</v>
      </c>
    </row>
    <row r="1173" spans="46:220" x14ac:dyDescent="0.2">
      <c r="AT1173" t="s">
        <v>15142</v>
      </c>
      <c r="AU1173">
        <v>89</v>
      </c>
      <c r="AV1173">
        <v>7764027</v>
      </c>
      <c r="AW1173" t="s">
        <v>7030</v>
      </c>
      <c r="AX1173" t="s">
        <v>15143</v>
      </c>
      <c r="AY1173" t="s">
        <v>36</v>
      </c>
      <c r="AZ1173" t="s">
        <v>37</v>
      </c>
      <c r="BA1173">
        <v>10000000</v>
      </c>
      <c r="BB1173">
        <v>2013</v>
      </c>
      <c r="BC1173">
        <v>6.7</v>
      </c>
      <c r="CA1173" t="s">
        <v>9876</v>
      </c>
      <c r="CB1173">
        <v>106</v>
      </c>
      <c r="CC1173">
        <v>12589108</v>
      </c>
      <c r="CD1173" t="s">
        <v>638</v>
      </c>
      <c r="CE1173" t="s">
        <v>20771</v>
      </c>
      <c r="CF1173" t="s">
        <v>2776</v>
      </c>
      <c r="CG1173" t="s">
        <v>2911</v>
      </c>
      <c r="CI1173">
        <v>2007</v>
      </c>
      <c r="CJ1173">
        <v>7.4</v>
      </c>
      <c r="HD1173">
        <v>60</v>
      </c>
      <c r="HF1173" t="s">
        <v>1119</v>
      </c>
      <c r="HG1173" t="s">
        <v>1120</v>
      </c>
      <c r="HH1173" t="s">
        <v>36</v>
      </c>
      <c r="HI1173" t="s">
        <v>37</v>
      </c>
      <c r="HJ1173">
        <v>1500000</v>
      </c>
      <c r="HL1173">
        <v>7.5</v>
      </c>
    </row>
    <row r="1174" spans="46:220" x14ac:dyDescent="0.2">
      <c r="AT1174" t="s">
        <v>13111</v>
      </c>
      <c r="AU1174">
        <v>107</v>
      </c>
      <c r="AV1174">
        <v>7757130</v>
      </c>
      <c r="AW1174" t="s">
        <v>13113</v>
      </c>
      <c r="AX1174" t="s">
        <v>13114</v>
      </c>
      <c r="AY1174" t="s">
        <v>36</v>
      </c>
      <c r="AZ1174" t="s">
        <v>55</v>
      </c>
      <c r="BA1174">
        <v>15000000</v>
      </c>
      <c r="BB1174">
        <v>2008</v>
      </c>
      <c r="BC1174">
        <v>8</v>
      </c>
      <c r="CA1174" t="s">
        <v>13015</v>
      </c>
      <c r="CB1174">
        <v>100</v>
      </c>
      <c r="CC1174">
        <v>12574715</v>
      </c>
      <c r="CD1174" t="s">
        <v>728</v>
      </c>
      <c r="CE1174" t="s">
        <v>16342</v>
      </c>
      <c r="CF1174" t="s">
        <v>36</v>
      </c>
      <c r="CG1174" t="s">
        <v>55</v>
      </c>
      <c r="CH1174">
        <v>4500000</v>
      </c>
      <c r="CI1174">
        <v>2009</v>
      </c>
      <c r="CJ1174">
        <v>7.3</v>
      </c>
      <c r="HD1174">
        <v>44</v>
      </c>
      <c r="HF1174" t="s">
        <v>2347</v>
      </c>
      <c r="HG1174" t="s">
        <v>2348</v>
      </c>
      <c r="HH1174" t="s">
        <v>36</v>
      </c>
      <c r="HI1174" t="s">
        <v>37</v>
      </c>
      <c r="HL1174">
        <v>8.6</v>
      </c>
    </row>
    <row r="1175" spans="46:220" x14ac:dyDescent="0.2">
      <c r="AT1175" t="s">
        <v>11944</v>
      </c>
      <c r="AU1175">
        <v>104</v>
      </c>
      <c r="AV1175">
        <v>7739049</v>
      </c>
      <c r="AW1175" t="s">
        <v>3989</v>
      </c>
      <c r="AX1175" t="s">
        <v>11946</v>
      </c>
      <c r="AY1175" t="s">
        <v>36</v>
      </c>
      <c r="AZ1175" t="s">
        <v>266</v>
      </c>
      <c r="BA1175">
        <v>18000000</v>
      </c>
      <c r="BB1175">
        <v>2004</v>
      </c>
      <c r="BC1175">
        <v>7.1</v>
      </c>
      <c r="CA1175" t="s">
        <v>6866</v>
      </c>
      <c r="CB1175">
        <v>96</v>
      </c>
      <c r="CC1175">
        <v>12570442</v>
      </c>
      <c r="CD1175" t="s">
        <v>1541</v>
      </c>
      <c r="CE1175" t="s">
        <v>15043</v>
      </c>
      <c r="CF1175" t="s">
        <v>36</v>
      </c>
      <c r="CG1175" t="s">
        <v>37</v>
      </c>
      <c r="CH1175">
        <v>10000000</v>
      </c>
      <c r="CI1175">
        <v>2005</v>
      </c>
      <c r="CJ1175">
        <v>6.8</v>
      </c>
      <c r="HD1175">
        <v>54</v>
      </c>
      <c r="HF1175" t="s">
        <v>2628</v>
      </c>
      <c r="HG1175" t="s">
        <v>2629</v>
      </c>
      <c r="HH1175" t="s">
        <v>36</v>
      </c>
      <c r="HI1175" t="s">
        <v>37</v>
      </c>
      <c r="HL1175">
        <v>8.8000000000000007</v>
      </c>
    </row>
    <row r="1176" spans="46:220" x14ac:dyDescent="0.2">
      <c r="AT1176" t="s">
        <v>19824</v>
      </c>
      <c r="AU1176">
        <v>89</v>
      </c>
      <c r="AV1176">
        <v>7705974</v>
      </c>
      <c r="AW1176" t="s">
        <v>22245</v>
      </c>
      <c r="AX1176" t="s">
        <v>22246</v>
      </c>
      <c r="AY1176" t="s">
        <v>36</v>
      </c>
      <c r="AZ1176" t="s">
        <v>37</v>
      </c>
      <c r="BB1176">
        <v>2011</v>
      </c>
      <c r="BC1176">
        <v>7.5</v>
      </c>
      <c r="CA1176" t="s">
        <v>20167</v>
      </c>
      <c r="CB1176">
        <v>86</v>
      </c>
      <c r="CC1176">
        <v>12555230</v>
      </c>
      <c r="CD1176" t="s">
        <v>20169</v>
      </c>
      <c r="CE1176" t="s">
        <v>20170</v>
      </c>
      <c r="CF1176" t="s">
        <v>36</v>
      </c>
      <c r="CG1176" t="s">
        <v>1463</v>
      </c>
      <c r="CH1176">
        <v>2000000</v>
      </c>
      <c r="CI1176">
        <v>2011</v>
      </c>
      <c r="CJ1176">
        <v>5.3</v>
      </c>
      <c r="HD1176">
        <v>43</v>
      </c>
      <c r="HF1176" t="s">
        <v>2805</v>
      </c>
      <c r="HG1176" t="s">
        <v>3050</v>
      </c>
      <c r="HH1176" t="s">
        <v>36</v>
      </c>
      <c r="HI1176" t="s">
        <v>37</v>
      </c>
      <c r="HL1176">
        <v>7.5</v>
      </c>
    </row>
    <row r="1177" spans="46:220" x14ac:dyDescent="0.2">
      <c r="AT1177" t="s">
        <v>4399</v>
      </c>
      <c r="AU1177">
        <v>107</v>
      </c>
      <c r="AV1177">
        <v>7605668</v>
      </c>
      <c r="AW1177" t="s">
        <v>42</v>
      </c>
      <c r="AX1177" t="s">
        <v>4402</v>
      </c>
      <c r="AY1177" t="s">
        <v>36</v>
      </c>
      <c r="AZ1177" t="s">
        <v>55</v>
      </c>
      <c r="BA1177">
        <v>60000000</v>
      </c>
      <c r="BB1177">
        <v>2015</v>
      </c>
      <c r="BC1177">
        <v>5.5</v>
      </c>
      <c r="CA1177" t="s">
        <v>7225</v>
      </c>
      <c r="CB1177">
        <v>94</v>
      </c>
      <c r="CC1177">
        <v>12550242</v>
      </c>
      <c r="CD1177" t="s">
        <v>270</v>
      </c>
      <c r="CE1177" t="s">
        <v>13478</v>
      </c>
      <c r="CF1177" t="s">
        <v>36</v>
      </c>
      <c r="CG1177" t="s">
        <v>37</v>
      </c>
      <c r="CI1177">
        <v>2007</v>
      </c>
      <c r="CJ1177">
        <v>5.5</v>
      </c>
      <c r="HD1177">
        <v>45</v>
      </c>
      <c r="HF1177" t="s">
        <v>3340</v>
      </c>
      <c r="HG1177" t="s">
        <v>3341</v>
      </c>
      <c r="HH1177" t="s">
        <v>36</v>
      </c>
      <c r="HI1177" t="s">
        <v>37</v>
      </c>
      <c r="HL1177">
        <v>7.5</v>
      </c>
    </row>
    <row r="1178" spans="46:220" x14ac:dyDescent="0.2">
      <c r="AT1178" t="s">
        <v>15232</v>
      </c>
      <c r="AU1178">
        <v>97</v>
      </c>
      <c r="AV1178">
        <v>7574066</v>
      </c>
      <c r="AW1178" t="s">
        <v>206</v>
      </c>
      <c r="AX1178" t="s">
        <v>15234</v>
      </c>
      <c r="AY1178" t="s">
        <v>36</v>
      </c>
      <c r="AZ1178" t="s">
        <v>37</v>
      </c>
      <c r="BA1178">
        <v>10000000</v>
      </c>
      <c r="BB1178">
        <v>2014</v>
      </c>
      <c r="BC1178">
        <v>6.3</v>
      </c>
      <c r="CA1178" t="s">
        <v>13010</v>
      </c>
      <c r="CB1178">
        <v>121</v>
      </c>
      <c r="CC1178">
        <v>12549485</v>
      </c>
      <c r="CD1178" t="s">
        <v>7510</v>
      </c>
      <c r="CE1178" t="s">
        <v>13012</v>
      </c>
      <c r="CF1178" t="s">
        <v>36</v>
      </c>
      <c r="CG1178" t="s">
        <v>37</v>
      </c>
      <c r="CH1178">
        <v>15000000</v>
      </c>
      <c r="CI1178">
        <v>2006</v>
      </c>
      <c r="CJ1178">
        <v>6.2</v>
      </c>
      <c r="HC1178" t="s">
        <v>4829</v>
      </c>
      <c r="HD1178">
        <v>96</v>
      </c>
      <c r="HF1178" t="s">
        <v>1782</v>
      </c>
      <c r="HG1178" t="s">
        <v>4832</v>
      </c>
      <c r="HH1178" t="s">
        <v>36</v>
      </c>
      <c r="HI1178" t="s">
        <v>37</v>
      </c>
      <c r="HJ1178">
        <v>55000000</v>
      </c>
      <c r="HK1178">
        <v>2002</v>
      </c>
      <c r="HL1178">
        <v>5.3</v>
      </c>
    </row>
    <row r="1179" spans="46:220" x14ac:dyDescent="0.2">
      <c r="AT1179" t="s">
        <v>4390</v>
      </c>
      <c r="AU1179">
        <v>107</v>
      </c>
      <c r="AV1179">
        <v>7564000</v>
      </c>
      <c r="AW1179" t="s">
        <v>563</v>
      </c>
      <c r="AX1179" t="s">
        <v>6863</v>
      </c>
      <c r="AY1179" t="s">
        <v>36</v>
      </c>
      <c r="AZ1179" t="s">
        <v>37</v>
      </c>
      <c r="BA1179">
        <v>20000000</v>
      </c>
      <c r="BB1179">
        <v>1995</v>
      </c>
      <c r="BC1179">
        <v>6.2</v>
      </c>
      <c r="CA1179" t="s">
        <v>15046</v>
      </c>
      <c r="CB1179">
        <v>104</v>
      </c>
      <c r="CC1179">
        <v>12514138</v>
      </c>
      <c r="CD1179" t="s">
        <v>4441</v>
      </c>
      <c r="CE1179" t="s">
        <v>15047</v>
      </c>
      <c r="CF1179" t="s">
        <v>36</v>
      </c>
      <c r="CG1179" t="s">
        <v>37</v>
      </c>
      <c r="CH1179">
        <v>10000000</v>
      </c>
      <c r="CI1179">
        <v>1997</v>
      </c>
      <c r="CJ1179">
        <v>7.4</v>
      </c>
      <c r="HD1179">
        <v>60</v>
      </c>
      <c r="HF1179" t="s">
        <v>5372</v>
      </c>
      <c r="HG1179" t="s">
        <v>5373</v>
      </c>
      <c r="HH1179" t="s">
        <v>36</v>
      </c>
      <c r="HI1179" t="s">
        <v>37</v>
      </c>
      <c r="HL1179">
        <v>7.5</v>
      </c>
    </row>
    <row r="1180" spans="46:220" x14ac:dyDescent="0.2">
      <c r="AT1180" t="s">
        <v>15095</v>
      </c>
      <c r="AU1180">
        <v>95</v>
      </c>
      <c r="AV1180">
        <v>7563670</v>
      </c>
      <c r="AW1180" t="s">
        <v>1145</v>
      </c>
      <c r="AX1180" t="s">
        <v>15096</v>
      </c>
      <c r="AY1180" t="s">
        <v>36</v>
      </c>
      <c r="AZ1180" t="s">
        <v>37</v>
      </c>
      <c r="BA1180">
        <v>10000000</v>
      </c>
      <c r="BB1180">
        <v>2008</v>
      </c>
      <c r="BC1180">
        <v>5.2</v>
      </c>
      <c r="CA1180" t="s">
        <v>39</v>
      </c>
      <c r="CB1180">
        <v>102</v>
      </c>
      <c r="CC1180">
        <v>12469811</v>
      </c>
      <c r="CD1180" t="s">
        <v>703</v>
      </c>
      <c r="CE1180" t="s">
        <v>11192</v>
      </c>
      <c r="CF1180" t="s">
        <v>36</v>
      </c>
      <c r="CG1180" t="s">
        <v>37</v>
      </c>
      <c r="CH1180">
        <v>22000000</v>
      </c>
      <c r="CI1180">
        <v>2005</v>
      </c>
      <c r="CJ1180">
        <v>6.6</v>
      </c>
      <c r="HC1180" t="s">
        <v>5540</v>
      </c>
      <c r="HD1180">
        <v>89</v>
      </c>
      <c r="HF1180" t="s">
        <v>5543</v>
      </c>
      <c r="HG1180" t="s">
        <v>5544</v>
      </c>
      <c r="HH1180" t="s">
        <v>36</v>
      </c>
      <c r="HI1180" t="s">
        <v>37</v>
      </c>
      <c r="HJ1180">
        <v>1500000</v>
      </c>
      <c r="HK1180">
        <v>2006</v>
      </c>
      <c r="HL1180">
        <v>4.5999999999999996</v>
      </c>
    </row>
    <row r="1181" spans="46:220" x14ac:dyDescent="0.2">
      <c r="AT1181" t="s">
        <v>18536</v>
      </c>
      <c r="AU1181">
        <v>82</v>
      </c>
      <c r="AV1181">
        <v>7557877</v>
      </c>
      <c r="AW1181" t="s">
        <v>3553</v>
      </c>
      <c r="AX1181" t="s">
        <v>18538</v>
      </c>
      <c r="AY1181" t="s">
        <v>36</v>
      </c>
      <c r="AZ1181" t="s">
        <v>37</v>
      </c>
      <c r="BB1181">
        <v>1995</v>
      </c>
      <c r="BC1181">
        <v>4.5999999999999996</v>
      </c>
      <c r="CA1181" t="s">
        <v>4354</v>
      </c>
      <c r="CB1181">
        <v>94</v>
      </c>
      <c r="CC1181">
        <v>12398628</v>
      </c>
      <c r="CD1181" t="s">
        <v>6155</v>
      </c>
      <c r="CE1181" t="s">
        <v>11196</v>
      </c>
      <c r="CF1181" t="s">
        <v>36</v>
      </c>
      <c r="CG1181" t="s">
        <v>37</v>
      </c>
      <c r="CH1181">
        <v>20000000</v>
      </c>
      <c r="CI1181">
        <v>2002</v>
      </c>
      <c r="CJ1181">
        <v>6.1</v>
      </c>
      <c r="HC1181" t="s">
        <v>7519</v>
      </c>
      <c r="HD1181">
        <v>93</v>
      </c>
      <c r="HF1181" t="s">
        <v>1744</v>
      </c>
      <c r="HG1181" t="s">
        <v>7520</v>
      </c>
      <c r="HH1181" t="s">
        <v>36</v>
      </c>
      <c r="HI1181" t="s">
        <v>37</v>
      </c>
      <c r="HJ1181">
        <v>19000000</v>
      </c>
      <c r="HK1181">
        <v>2015</v>
      </c>
      <c r="HL1181">
        <v>6.1</v>
      </c>
    </row>
    <row r="1182" spans="46:220" x14ac:dyDescent="0.2">
      <c r="AT1182" t="s">
        <v>8635</v>
      </c>
      <c r="AU1182">
        <v>134</v>
      </c>
      <c r="AV1182">
        <v>7501404</v>
      </c>
      <c r="AW1182" t="s">
        <v>188</v>
      </c>
      <c r="AX1182" t="s">
        <v>8637</v>
      </c>
      <c r="AY1182" t="s">
        <v>36</v>
      </c>
      <c r="AZ1182" t="s">
        <v>266</v>
      </c>
      <c r="BB1182">
        <v>2010</v>
      </c>
      <c r="BC1182">
        <v>7.3</v>
      </c>
      <c r="CA1182" t="s">
        <v>5347</v>
      </c>
      <c r="CB1182">
        <v>106</v>
      </c>
      <c r="CC1182">
        <v>12339633</v>
      </c>
      <c r="CD1182" t="s">
        <v>7211</v>
      </c>
      <c r="CE1182" t="s">
        <v>7212</v>
      </c>
      <c r="CF1182" t="s">
        <v>36</v>
      </c>
      <c r="CG1182" t="s">
        <v>37</v>
      </c>
      <c r="CH1182">
        <v>36000000</v>
      </c>
      <c r="CI1182">
        <v>1997</v>
      </c>
      <c r="CJ1182">
        <v>7.8</v>
      </c>
      <c r="HD1182">
        <v>60</v>
      </c>
      <c r="HF1182" t="s">
        <v>133</v>
      </c>
      <c r="HG1182" t="s">
        <v>7695</v>
      </c>
      <c r="HH1182" t="s">
        <v>36</v>
      </c>
      <c r="HI1182" t="s">
        <v>55</v>
      </c>
      <c r="HL1182">
        <v>8.6</v>
      </c>
    </row>
    <row r="1183" spans="46:220" x14ac:dyDescent="0.2">
      <c r="AT1183" t="s">
        <v>4001</v>
      </c>
      <c r="AU1183">
        <v>103</v>
      </c>
      <c r="AV1183">
        <v>7496522</v>
      </c>
      <c r="AW1183" t="s">
        <v>4001</v>
      </c>
      <c r="AX1183" t="s">
        <v>9342</v>
      </c>
      <c r="AY1183" t="s">
        <v>36</v>
      </c>
      <c r="AZ1183" t="s">
        <v>37</v>
      </c>
      <c r="BA1183">
        <v>26000000</v>
      </c>
      <c r="BB1183">
        <v>2001</v>
      </c>
      <c r="BC1183">
        <v>6.8</v>
      </c>
      <c r="CA1183" t="s">
        <v>1737</v>
      </c>
      <c r="CB1183">
        <v>121</v>
      </c>
      <c r="CC1183">
        <v>12281500</v>
      </c>
      <c r="CD1183" t="s">
        <v>338</v>
      </c>
      <c r="CE1183" t="s">
        <v>13923</v>
      </c>
      <c r="CF1183" t="s">
        <v>36</v>
      </c>
      <c r="CG1183" t="s">
        <v>37</v>
      </c>
      <c r="CH1183">
        <v>13000000</v>
      </c>
      <c r="CI1183">
        <v>1993</v>
      </c>
      <c r="CJ1183">
        <v>8</v>
      </c>
      <c r="HD1183">
        <v>511</v>
      </c>
      <c r="HF1183" t="s">
        <v>8642</v>
      </c>
      <c r="HG1183" t="s">
        <v>8643</v>
      </c>
      <c r="HH1183" t="s">
        <v>8647</v>
      </c>
      <c r="HI1183" t="s">
        <v>8648</v>
      </c>
      <c r="HL1183">
        <v>8.1999999999999993</v>
      </c>
    </row>
    <row r="1184" spans="46:220" x14ac:dyDescent="0.2">
      <c r="AT1184" t="s">
        <v>9175</v>
      </c>
      <c r="AU1184">
        <v>106</v>
      </c>
      <c r="AV1184">
        <v>7486906</v>
      </c>
      <c r="AW1184" t="s">
        <v>428</v>
      </c>
      <c r="AX1184" t="s">
        <v>9176</v>
      </c>
      <c r="AY1184" t="s">
        <v>36</v>
      </c>
      <c r="AZ1184" t="s">
        <v>37</v>
      </c>
      <c r="BA1184">
        <v>27000000</v>
      </c>
      <c r="BB1184">
        <v>2007</v>
      </c>
      <c r="BC1184">
        <v>6.8</v>
      </c>
      <c r="CA1184" t="s">
        <v>17747</v>
      </c>
      <c r="CB1184">
        <v>107</v>
      </c>
      <c r="CC1184">
        <v>12200000</v>
      </c>
      <c r="CD1184" t="s">
        <v>4644</v>
      </c>
      <c r="CE1184" t="s">
        <v>17749</v>
      </c>
      <c r="CF1184" t="s">
        <v>36</v>
      </c>
      <c r="CG1184" t="s">
        <v>37</v>
      </c>
      <c r="CH1184">
        <v>5000000</v>
      </c>
      <c r="CI1184">
        <v>1983</v>
      </c>
      <c r="CJ1184">
        <v>6.3</v>
      </c>
      <c r="HC1184" t="s">
        <v>1781</v>
      </c>
      <c r="HD1184">
        <v>92</v>
      </c>
      <c r="HF1184" t="s">
        <v>333</v>
      </c>
      <c r="HG1184" t="s">
        <v>8717</v>
      </c>
      <c r="HH1184" t="s">
        <v>36</v>
      </c>
      <c r="HI1184" t="s">
        <v>37</v>
      </c>
      <c r="HJ1184">
        <v>30000000</v>
      </c>
      <c r="HK1184">
        <v>2015</v>
      </c>
      <c r="HL1184">
        <v>5.6</v>
      </c>
    </row>
    <row r="1185" spans="46:220" x14ac:dyDescent="0.2">
      <c r="AT1185" t="s">
        <v>185</v>
      </c>
      <c r="AU1185">
        <v>117</v>
      </c>
      <c r="AV1185">
        <v>7458269</v>
      </c>
      <c r="AW1185" t="s">
        <v>1511</v>
      </c>
      <c r="AX1185" t="s">
        <v>7692</v>
      </c>
      <c r="AY1185" t="s">
        <v>36</v>
      </c>
      <c r="AZ1185" t="s">
        <v>37</v>
      </c>
      <c r="BA1185">
        <v>35000000</v>
      </c>
      <c r="BB1185">
        <v>2006</v>
      </c>
      <c r="BC1185">
        <v>6.9</v>
      </c>
      <c r="CA1185" t="s">
        <v>9876</v>
      </c>
      <c r="CB1185">
        <v>127</v>
      </c>
      <c r="CC1185">
        <v>12188642</v>
      </c>
      <c r="CD1185" t="s">
        <v>9877</v>
      </c>
      <c r="CE1185" t="s">
        <v>9878</v>
      </c>
      <c r="CF1185" t="s">
        <v>36</v>
      </c>
      <c r="CG1185" t="s">
        <v>9881</v>
      </c>
      <c r="CH1185">
        <v>26000000</v>
      </c>
      <c r="CI1185">
        <v>2015</v>
      </c>
      <c r="CJ1185">
        <v>6.9</v>
      </c>
      <c r="HC1185" t="s">
        <v>8752</v>
      </c>
      <c r="HD1185">
        <v>110</v>
      </c>
      <c r="HF1185" t="s">
        <v>388</v>
      </c>
      <c r="HG1185" t="s">
        <v>8753</v>
      </c>
      <c r="HH1185" t="s">
        <v>36</v>
      </c>
      <c r="HI1185" t="s">
        <v>7088</v>
      </c>
      <c r="HJ1185">
        <v>30000000</v>
      </c>
      <c r="HK1185">
        <v>2002</v>
      </c>
      <c r="HL1185">
        <v>6.7</v>
      </c>
    </row>
    <row r="1186" spans="46:220" x14ac:dyDescent="0.2">
      <c r="AT1186" t="s">
        <v>15174</v>
      </c>
      <c r="AU1186">
        <v>91</v>
      </c>
      <c r="AV1186">
        <v>7455447</v>
      </c>
      <c r="AW1186" t="s">
        <v>3682</v>
      </c>
      <c r="AX1186" t="s">
        <v>16638</v>
      </c>
      <c r="AY1186" t="s">
        <v>36</v>
      </c>
      <c r="AZ1186" t="s">
        <v>37</v>
      </c>
      <c r="BA1186">
        <v>7000000</v>
      </c>
      <c r="BB1186">
        <v>2010</v>
      </c>
      <c r="BC1186">
        <v>6.3</v>
      </c>
      <c r="CA1186" t="s">
        <v>568</v>
      </c>
      <c r="CB1186">
        <v>116</v>
      </c>
      <c r="CC1186">
        <v>12134420</v>
      </c>
      <c r="CD1186" t="s">
        <v>487</v>
      </c>
      <c r="CE1186" t="s">
        <v>11209</v>
      </c>
      <c r="CF1186" t="s">
        <v>36</v>
      </c>
      <c r="CG1186" t="s">
        <v>55</v>
      </c>
      <c r="CH1186">
        <v>20000000</v>
      </c>
      <c r="CI1186">
        <v>2010</v>
      </c>
      <c r="CJ1186">
        <v>7.2</v>
      </c>
      <c r="HD1186">
        <v>42</v>
      </c>
      <c r="HF1186" t="s">
        <v>8776</v>
      </c>
      <c r="HG1186" t="s">
        <v>8777</v>
      </c>
      <c r="HH1186" t="s">
        <v>36</v>
      </c>
      <c r="HI1186" t="s">
        <v>37</v>
      </c>
      <c r="HL1186">
        <v>7.6</v>
      </c>
    </row>
    <row r="1187" spans="46:220" x14ac:dyDescent="0.2">
      <c r="AT1187" t="s">
        <v>1062</v>
      </c>
      <c r="AU1187">
        <v>120</v>
      </c>
      <c r="AV1187">
        <v>7443007</v>
      </c>
      <c r="AW1187" t="s">
        <v>2422</v>
      </c>
      <c r="AX1187" t="s">
        <v>8866</v>
      </c>
      <c r="AY1187" t="s">
        <v>36</v>
      </c>
      <c r="AZ1187" t="s">
        <v>37</v>
      </c>
      <c r="BA1187">
        <v>30000000</v>
      </c>
      <c r="BB1187">
        <v>2009</v>
      </c>
      <c r="BC1187">
        <v>6.7</v>
      </c>
      <c r="CA1187" t="s">
        <v>6798</v>
      </c>
      <c r="CB1187">
        <v>100</v>
      </c>
      <c r="CC1187">
        <v>12081447</v>
      </c>
      <c r="CD1187" t="s">
        <v>802</v>
      </c>
      <c r="CE1187" t="s">
        <v>6799</v>
      </c>
      <c r="CF1187" t="s">
        <v>36</v>
      </c>
      <c r="CG1187" t="s">
        <v>37</v>
      </c>
      <c r="CI1187">
        <v>2008</v>
      </c>
      <c r="CJ1187">
        <v>6.5</v>
      </c>
      <c r="HC1187" t="s">
        <v>3399</v>
      </c>
      <c r="HD1187">
        <v>113</v>
      </c>
      <c r="HF1187" t="s">
        <v>8794</v>
      </c>
      <c r="HG1187" t="s">
        <v>8795</v>
      </c>
      <c r="HH1187" t="s">
        <v>36</v>
      </c>
      <c r="HI1187" t="s">
        <v>37</v>
      </c>
      <c r="HJ1187">
        <v>29000000</v>
      </c>
      <c r="HK1187">
        <v>2002</v>
      </c>
      <c r="HL1187">
        <v>7.1</v>
      </c>
    </row>
    <row r="1188" spans="46:220" x14ac:dyDescent="0.2">
      <c r="AT1188" t="s">
        <v>11293</v>
      </c>
      <c r="AU1188">
        <v>77</v>
      </c>
      <c r="AV1188">
        <v>7382993</v>
      </c>
      <c r="AW1188" t="s">
        <v>6595</v>
      </c>
      <c r="AX1188" t="s">
        <v>11294</v>
      </c>
      <c r="AY1188" t="s">
        <v>36</v>
      </c>
      <c r="AZ1188" t="s">
        <v>37</v>
      </c>
      <c r="BA1188">
        <v>20000000</v>
      </c>
      <c r="BB1188">
        <v>2006</v>
      </c>
      <c r="BC1188">
        <v>2.8</v>
      </c>
      <c r="CA1188" t="s">
        <v>4435</v>
      </c>
      <c r="CB1188">
        <v>114</v>
      </c>
      <c r="CC1188">
        <v>12065985</v>
      </c>
      <c r="CD1188" t="s">
        <v>1637</v>
      </c>
      <c r="CE1188" t="s">
        <v>4437</v>
      </c>
      <c r="CF1188" t="s">
        <v>36</v>
      </c>
      <c r="CG1188" t="s">
        <v>37</v>
      </c>
      <c r="CH1188">
        <v>60000000</v>
      </c>
      <c r="CI1188">
        <v>1998</v>
      </c>
      <c r="CJ1188">
        <v>4.9000000000000004</v>
      </c>
      <c r="HC1188" t="s">
        <v>9034</v>
      </c>
      <c r="HD1188">
        <v>145</v>
      </c>
      <c r="HF1188" t="s">
        <v>2822</v>
      </c>
      <c r="HG1188" t="s">
        <v>9037</v>
      </c>
      <c r="HH1188" t="s">
        <v>2776</v>
      </c>
      <c r="HI1188" t="s">
        <v>3569</v>
      </c>
      <c r="HJ1188">
        <v>24000000</v>
      </c>
      <c r="HK1188">
        <v>2006</v>
      </c>
      <c r="HL1188">
        <v>6.1</v>
      </c>
    </row>
    <row r="1189" spans="46:220" x14ac:dyDescent="0.2">
      <c r="AT1189" t="s">
        <v>15232</v>
      </c>
      <c r="AU1189">
        <v>88</v>
      </c>
      <c r="AV1189">
        <v>7362100</v>
      </c>
      <c r="AW1189" t="s">
        <v>20897</v>
      </c>
      <c r="AX1189" t="s">
        <v>20898</v>
      </c>
      <c r="AY1189" t="s">
        <v>36</v>
      </c>
      <c r="AZ1189" t="s">
        <v>37</v>
      </c>
      <c r="BA1189">
        <v>1500000</v>
      </c>
      <c r="BB1189">
        <v>2005</v>
      </c>
      <c r="BC1189">
        <v>7.4</v>
      </c>
      <c r="CA1189" t="s">
        <v>17759</v>
      </c>
      <c r="CB1189">
        <v>91</v>
      </c>
      <c r="CC1189">
        <v>12055108</v>
      </c>
      <c r="CD1189" t="s">
        <v>377</v>
      </c>
      <c r="CE1189" t="s">
        <v>17760</v>
      </c>
      <c r="CF1189" t="s">
        <v>36</v>
      </c>
      <c r="CG1189" t="s">
        <v>37</v>
      </c>
      <c r="CH1189">
        <v>8000000</v>
      </c>
      <c r="CI1189">
        <v>2008</v>
      </c>
      <c r="CJ1189">
        <v>6.9</v>
      </c>
      <c r="HD1189">
        <v>42</v>
      </c>
      <c r="HF1189" t="s">
        <v>961</v>
      </c>
      <c r="HG1189" t="s">
        <v>9079</v>
      </c>
      <c r="HH1189" t="s">
        <v>36</v>
      </c>
      <c r="HI1189" t="s">
        <v>37</v>
      </c>
      <c r="HL1189">
        <v>7.9</v>
      </c>
    </row>
    <row r="1190" spans="46:220" x14ac:dyDescent="0.2">
      <c r="AT1190" t="s">
        <v>16200</v>
      </c>
      <c r="AU1190">
        <v>96</v>
      </c>
      <c r="AV1190">
        <v>7292175</v>
      </c>
      <c r="AW1190" t="s">
        <v>16594</v>
      </c>
      <c r="AX1190" t="s">
        <v>16595</v>
      </c>
      <c r="AY1190" t="s">
        <v>36</v>
      </c>
      <c r="AZ1190" t="s">
        <v>37</v>
      </c>
      <c r="BA1190">
        <v>7000000</v>
      </c>
      <c r="BB1190">
        <v>1999</v>
      </c>
      <c r="BC1190">
        <v>6.4</v>
      </c>
      <c r="CA1190" t="s">
        <v>7132</v>
      </c>
      <c r="CB1190">
        <v>113</v>
      </c>
      <c r="CC1190">
        <v>12006514</v>
      </c>
      <c r="CD1190" t="s">
        <v>1155</v>
      </c>
      <c r="CE1190" t="s">
        <v>23144</v>
      </c>
      <c r="CF1190" t="s">
        <v>36</v>
      </c>
      <c r="CG1190" t="s">
        <v>37</v>
      </c>
      <c r="CH1190">
        <v>250000</v>
      </c>
      <c r="CI1190">
        <v>1997</v>
      </c>
      <c r="CJ1190">
        <v>7.3</v>
      </c>
      <c r="HC1190" t="s">
        <v>9416</v>
      </c>
      <c r="HD1190">
        <v>107</v>
      </c>
      <c r="HF1190" t="s">
        <v>684</v>
      </c>
      <c r="HG1190" t="s">
        <v>9419</v>
      </c>
      <c r="HH1190" t="s">
        <v>5639</v>
      </c>
      <c r="HI1190" t="s">
        <v>7168</v>
      </c>
      <c r="HJ1190">
        <v>26000000</v>
      </c>
      <c r="HK1190">
        <v>2014</v>
      </c>
      <c r="HL1190">
        <v>5.4</v>
      </c>
    </row>
    <row r="1191" spans="46:220" x14ac:dyDescent="0.2">
      <c r="AT1191" t="s">
        <v>4901</v>
      </c>
      <c r="AU1191">
        <v>107</v>
      </c>
      <c r="AV1191">
        <v>7268659</v>
      </c>
      <c r="AW1191" t="s">
        <v>5900</v>
      </c>
      <c r="AX1191" t="s">
        <v>11312</v>
      </c>
      <c r="AY1191" t="s">
        <v>36</v>
      </c>
      <c r="AZ1191" t="s">
        <v>7168</v>
      </c>
      <c r="BA1191">
        <v>20000000</v>
      </c>
      <c r="BB1191">
        <v>2013</v>
      </c>
      <c r="BC1191">
        <v>5.6</v>
      </c>
      <c r="CA1191" t="s">
        <v>17331</v>
      </c>
      <c r="CB1191">
        <v>111</v>
      </c>
      <c r="CC1191">
        <v>11905519</v>
      </c>
      <c r="CD1191" t="s">
        <v>7261</v>
      </c>
      <c r="CE1191" t="s">
        <v>17333</v>
      </c>
      <c r="CF1191" t="s">
        <v>13244</v>
      </c>
      <c r="CG1191" t="s">
        <v>13245</v>
      </c>
      <c r="CH1191">
        <v>200000000</v>
      </c>
      <c r="CI1191">
        <v>2005</v>
      </c>
      <c r="CJ1191">
        <v>7.1</v>
      </c>
      <c r="HC1191" t="s">
        <v>7402</v>
      </c>
      <c r="HD1191">
        <v>101</v>
      </c>
      <c r="HF1191" t="s">
        <v>7454</v>
      </c>
      <c r="HG1191" t="s">
        <v>9859</v>
      </c>
      <c r="HH1191" t="s">
        <v>36</v>
      </c>
      <c r="HI1191" t="s">
        <v>55</v>
      </c>
      <c r="HJ1191">
        <v>25000000</v>
      </c>
      <c r="HK1191">
        <v>1985</v>
      </c>
      <c r="HL1191">
        <v>6.1</v>
      </c>
    </row>
    <row r="1192" spans="46:220" x14ac:dyDescent="0.2">
      <c r="AT1192" t="s">
        <v>161</v>
      </c>
      <c r="AU1192">
        <v>74</v>
      </c>
      <c r="AV1192">
        <v>7262288</v>
      </c>
      <c r="AW1192" t="s">
        <v>1946</v>
      </c>
      <c r="AX1192" t="s">
        <v>5966</v>
      </c>
      <c r="AY1192" t="s">
        <v>36</v>
      </c>
      <c r="AZ1192" t="s">
        <v>37</v>
      </c>
      <c r="BA1192">
        <v>40000000</v>
      </c>
      <c r="BB1192">
        <v>2002</v>
      </c>
      <c r="BC1192">
        <v>6.5</v>
      </c>
      <c r="CA1192" t="s">
        <v>5048</v>
      </c>
      <c r="CB1192">
        <v>100</v>
      </c>
      <c r="CC1192">
        <v>11900000</v>
      </c>
      <c r="CD1192" t="s">
        <v>95</v>
      </c>
      <c r="CE1192" t="s">
        <v>8598</v>
      </c>
      <c r="CF1192" t="s">
        <v>36</v>
      </c>
      <c r="CG1192" t="s">
        <v>37</v>
      </c>
      <c r="CH1192">
        <v>30000000</v>
      </c>
      <c r="CI1192">
        <v>1999</v>
      </c>
      <c r="CJ1192">
        <v>5.5</v>
      </c>
      <c r="HC1192" t="s">
        <v>9328</v>
      </c>
      <c r="HD1192">
        <v>100</v>
      </c>
      <c r="HF1192" t="s">
        <v>6019</v>
      </c>
      <c r="HG1192" t="s">
        <v>10067</v>
      </c>
      <c r="HH1192" t="s">
        <v>36</v>
      </c>
      <c r="HI1192" t="s">
        <v>37</v>
      </c>
      <c r="HJ1192">
        <v>25000000</v>
      </c>
      <c r="HK1192">
        <v>2014</v>
      </c>
      <c r="HL1192">
        <v>4.0999999999999996</v>
      </c>
    </row>
    <row r="1193" spans="46:220" x14ac:dyDescent="0.2">
      <c r="AT1193" t="s">
        <v>3928</v>
      </c>
      <c r="AU1193">
        <v>100</v>
      </c>
      <c r="AV1193">
        <v>7204138</v>
      </c>
      <c r="AW1193" t="s">
        <v>5838</v>
      </c>
      <c r="AX1193" t="s">
        <v>6228</v>
      </c>
      <c r="AY1193" t="s">
        <v>36</v>
      </c>
      <c r="AZ1193" t="s">
        <v>37</v>
      </c>
      <c r="BA1193">
        <v>41000000</v>
      </c>
      <c r="BB1193">
        <v>2011</v>
      </c>
      <c r="BC1193">
        <v>6.2</v>
      </c>
      <c r="CA1193" t="s">
        <v>5865</v>
      </c>
      <c r="CB1193">
        <v>99</v>
      </c>
      <c r="CC1193">
        <v>11883495</v>
      </c>
      <c r="CD1193" t="s">
        <v>528</v>
      </c>
      <c r="CE1193" t="s">
        <v>17074</v>
      </c>
      <c r="CF1193" t="s">
        <v>36</v>
      </c>
      <c r="CG1193" t="s">
        <v>55</v>
      </c>
      <c r="CH1193">
        <v>9000000</v>
      </c>
      <c r="CI1193">
        <v>1998</v>
      </c>
      <c r="CJ1193">
        <v>6.8</v>
      </c>
      <c r="HD1193">
        <v>50</v>
      </c>
      <c r="HF1193" t="s">
        <v>2047</v>
      </c>
      <c r="HG1193" t="s">
        <v>10301</v>
      </c>
      <c r="HH1193" t="s">
        <v>36</v>
      </c>
      <c r="HI1193" t="s">
        <v>37</v>
      </c>
      <c r="HL1193">
        <v>6.8</v>
      </c>
    </row>
    <row r="1194" spans="46:220" x14ac:dyDescent="0.2">
      <c r="AT1194" t="s">
        <v>7633</v>
      </c>
      <c r="AU1194">
        <v>116</v>
      </c>
      <c r="AV1194">
        <v>7156933</v>
      </c>
      <c r="AW1194" t="s">
        <v>8060</v>
      </c>
      <c r="AX1194" t="s">
        <v>9935</v>
      </c>
      <c r="AY1194" t="s">
        <v>36</v>
      </c>
      <c r="AZ1194" t="s">
        <v>37</v>
      </c>
      <c r="BA1194">
        <v>25000000</v>
      </c>
      <c r="BB1194">
        <v>2006</v>
      </c>
      <c r="BC1194">
        <v>6.7</v>
      </c>
      <c r="CA1194" t="s">
        <v>8106</v>
      </c>
      <c r="CB1194">
        <v>106</v>
      </c>
      <c r="CC1194">
        <v>11854694</v>
      </c>
      <c r="CD1194" t="s">
        <v>389</v>
      </c>
      <c r="CE1194" t="s">
        <v>8107</v>
      </c>
      <c r="CF1194" t="s">
        <v>36</v>
      </c>
      <c r="CG1194" t="s">
        <v>37</v>
      </c>
      <c r="CH1194">
        <v>31000000</v>
      </c>
      <c r="CI1194">
        <v>2010</v>
      </c>
      <c r="CJ1194">
        <v>6.5</v>
      </c>
      <c r="HC1194" t="s">
        <v>4731</v>
      </c>
      <c r="HD1194">
        <v>92</v>
      </c>
      <c r="HF1194" t="s">
        <v>2441</v>
      </c>
      <c r="HG1194" t="s">
        <v>10510</v>
      </c>
      <c r="HH1194" t="s">
        <v>36</v>
      </c>
      <c r="HI1194" t="s">
        <v>37</v>
      </c>
      <c r="HJ1194">
        <v>12000000</v>
      </c>
      <c r="HK1194">
        <v>1977</v>
      </c>
      <c r="HL1194">
        <v>7.7</v>
      </c>
    </row>
    <row r="1195" spans="46:220" x14ac:dyDescent="0.2">
      <c r="AT1195" t="s">
        <v>1742</v>
      </c>
      <c r="AU1195">
        <v>107</v>
      </c>
      <c r="AV1195">
        <v>7156725</v>
      </c>
      <c r="AW1195" t="s">
        <v>232</v>
      </c>
      <c r="AX1195" t="s">
        <v>12271</v>
      </c>
      <c r="AY1195" t="s">
        <v>36</v>
      </c>
      <c r="AZ1195" t="s">
        <v>37</v>
      </c>
      <c r="BA1195">
        <v>19000000</v>
      </c>
      <c r="BB1195">
        <v>2006</v>
      </c>
      <c r="BC1195">
        <v>5.5</v>
      </c>
      <c r="CA1195" t="s">
        <v>20882</v>
      </c>
      <c r="CB1195">
        <v>92</v>
      </c>
      <c r="CC1195">
        <v>11806119</v>
      </c>
      <c r="CD1195" t="s">
        <v>12448</v>
      </c>
      <c r="CE1195" t="s">
        <v>20884</v>
      </c>
      <c r="CF1195" t="s">
        <v>36</v>
      </c>
      <c r="CG1195" t="s">
        <v>37</v>
      </c>
      <c r="CH1195">
        <v>1100000</v>
      </c>
      <c r="CI1195">
        <v>1988</v>
      </c>
      <c r="CJ1195">
        <v>6.8</v>
      </c>
      <c r="HC1195" t="s">
        <v>4731</v>
      </c>
      <c r="HD1195">
        <v>104</v>
      </c>
      <c r="HF1195" t="s">
        <v>2441</v>
      </c>
      <c r="HG1195" t="s">
        <v>10746</v>
      </c>
      <c r="HH1195" t="s">
        <v>36</v>
      </c>
      <c r="HI1195" t="s">
        <v>37</v>
      </c>
      <c r="HJ1195">
        <v>1800000</v>
      </c>
      <c r="HK1195">
        <v>1971</v>
      </c>
      <c r="HL1195">
        <v>7.8</v>
      </c>
    </row>
    <row r="1196" spans="46:220" x14ac:dyDescent="0.2">
      <c r="AT1196" t="s">
        <v>5074</v>
      </c>
      <c r="AU1196">
        <v>88</v>
      </c>
      <c r="AV1196">
        <v>7137502</v>
      </c>
      <c r="AW1196" t="s">
        <v>1716</v>
      </c>
      <c r="AX1196" t="s">
        <v>23532</v>
      </c>
      <c r="AY1196" t="s">
        <v>36</v>
      </c>
      <c r="AZ1196" t="s">
        <v>37</v>
      </c>
      <c r="BA1196">
        <v>175000</v>
      </c>
      <c r="BB1196">
        <v>1986</v>
      </c>
      <c r="BC1196">
        <v>6.5</v>
      </c>
      <c r="CA1196" t="s">
        <v>15054</v>
      </c>
      <c r="CB1196">
        <v>108</v>
      </c>
      <c r="CC1196">
        <v>11703287</v>
      </c>
      <c r="CD1196" t="s">
        <v>15056</v>
      </c>
      <c r="CE1196" t="s">
        <v>15057</v>
      </c>
      <c r="CF1196" t="s">
        <v>36</v>
      </c>
      <c r="CG1196" t="s">
        <v>37</v>
      </c>
      <c r="CH1196">
        <v>10000000</v>
      </c>
      <c r="CI1196">
        <v>2005</v>
      </c>
      <c r="CJ1196">
        <v>7</v>
      </c>
      <c r="HC1196" t="s">
        <v>11146</v>
      </c>
      <c r="HD1196">
        <v>111</v>
      </c>
      <c r="HF1196" t="s">
        <v>1525</v>
      </c>
      <c r="HG1196" t="s">
        <v>11147</v>
      </c>
      <c r="HH1196" t="s">
        <v>36</v>
      </c>
      <c r="HI1196" t="s">
        <v>37</v>
      </c>
      <c r="HJ1196">
        <v>19500000</v>
      </c>
      <c r="HK1196">
        <v>2015</v>
      </c>
      <c r="HL1196">
        <v>6.2</v>
      </c>
    </row>
    <row r="1197" spans="46:220" x14ac:dyDescent="0.2">
      <c r="AT1197" t="s">
        <v>19316</v>
      </c>
      <c r="AU1197">
        <v>99</v>
      </c>
      <c r="AV1197">
        <v>7059537</v>
      </c>
      <c r="AW1197" t="s">
        <v>5448</v>
      </c>
      <c r="AX1197" t="s">
        <v>19317</v>
      </c>
      <c r="AY1197" t="s">
        <v>36</v>
      </c>
      <c r="AZ1197" t="s">
        <v>37</v>
      </c>
      <c r="BA1197">
        <v>3000000</v>
      </c>
      <c r="BB1197">
        <v>2006</v>
      </c>
      <c r="BC1197">
        <v>3</v>
      </c>
      <c r="CA1197" t="s">
        <v>5336</v>
      </c>
      <c r="CB1197">
        <v>100</v>
      </c>
      <c r="CC1197">
        <v>11634362</v>
      </c>
      <c r="CD1197" t="s">
        <v>98</v>
      </c>
      <c r="CE1197" t="s">
        <v>14227</v>
      </c>
      <c r="CF1197" t="s">
        <v>36</v>
      </c>
      <c r="CG1197" t="s">
        <v>55</v>
      </c>
      <c r="CI1197">
        <v>2003</v>
      </c>
      <c r="CJ1197">
        <v>7</v>
      </c>
      <c r="HD1197">
        <v>42</v>
      </c>
      <c r="HF1197" t="s">
        <v>3375</v>
      </c>
      <c r="HG1197" t="s">
        <v>11303</v>
      </c>
      <c r="HH1197" t="s">
        <v>36</v>
      </c>
      <c r="HI1197" t="s">
        <v>37</v>
      </c>
      <c r="HL1197">
        <v>7.5</v>
      </c>
    </row>
    <row r="1198" spans="46:220" x14ac:dyDescent="0.2">
      <c r="AT1198" t="s">
        <v>9468</v>
      </c>
      <c r="AU1198">
        <v>97</v>
      </c>
      <c r="AV1198">
        <v>7022940</v>
      </c>
      <c r="AW1198" t="s">
        <v>20903</v>
      </c>
      <c r="AX1198" t="s">
        <v>20904</v>
      </c>
      <c r="AY1198" t="s">
        <v>36</v>
      </c>
      <c r="AZ1198" t="s">
        <v>37</v>
      </c>
      <c r="BA1198">
        <v>1000000</v>
      </c>
      <c r="BB1198">
        <v>2001</v>
      </c>
      <c r="BC1198">
        <v>6.7</v>
      </c>
      <c r="CA1198" t="s">
        <v>13023</v>
      </c>
      <c r="CB1198">
        <v>92</v>
      </c>
      <c r="CC1198">
        <v>11632420</v>
      </c>
      <c r="CD1198" t="s">
        <v>335</v>
      </c>
      <c r="CE1198" t="s">
        <v>13024</v>
      </c>
      <c r="CF1198" t="s">
        <v>36</v>
      </c>
      <c r="CG1198" t="s">
        <v>37</v>
      </c>
      <c r="CI1198">
        <v>2001</v>
      </c>
      <c r="CJ1198">
        <v>6.1</v>
      </c>
      <c r="HC1198" t="s">
        <v>11507</v>
      </c>
      <c r="HD1198">
        <v>98</v>
      </c>
      <c r="HF1198" t="s">
        <v>639</v>
      </c>
      <c r="HG1198" t="s">
        <v>11508</v>
      </c>
      <c r="HH1198" t="s">
        <v>36</v>
      </c>
      <c r="HI1198" t="s">
        <v>55</v>
      </c>
      <c r="HJ1198">
        <v>20000000</v>
      </c>
      <c r="HK1198">
        <v>2007</v>
      </c>
      <c r="HL1198">
        <v>6.7</v>
      </c>
    </row>
    <row r="1199" spans="46:220" x14ac:dyDescent="0.2">
      <c r="AT1199" t="s">
        <v>20193</v>
      </c>
      <c r="AU1199">
        <v>80</v>
      </c>
      <c r="AV1199">
        <v>7002255</v>
      </c>
      <c r="AW1199" t="s">
        <v>20196</v>
      </c>
      <c r="AX1199" t="s">
        <v>20197</v>
      </c>
      <c r="AY1199" t="s">
        <v>1462</v>
      </c>
      <c r="AZ1199" t="s">
        <v>1463</v>
      </c>
      <c r="BA1199">
        <v>9500000</v>
      </c>
      <c r="BB1199">
        <v>2003</v>
      </c>
      <c r="BC1199">
        <v>7.8</v>
      </c>
      <c r="CA1199" t="s">
        <v>4039</v>
      </c>
      <c r="CB1199">
        <v>122</v>
      </c>
      <c r="CC1199">
        <v>11538204</v>
      </c>
      <c r="CD1199" t="s">
        <v>436</v>
      </c>
      <c r="CE1199" t="s">
        <v>9870</v>
      </c>
      <c r="CF1199" t="s">
        <v>36</v>
      </c>
      <c r="CG1199" t="s">
        <v>37</v>
      </c>
      <c r="CH1199">
        <v>25000000</v>
      </c>
      <c r="CI1199">
        <v>2010</v>
      </c>
      <c r="CJ1199">
        <v>7</v>
      </c>
      <c r="HC1199" t="s">
        <v>5137</v>
      </c>
      <c r="HD1199">
        <v>96</v>
      </c>
      <c r="HF1199" t="s">
        <v>1970</v>
      </c>
      <c r="HG1199" t="s">
        <v>11535</v>
      </c>
      <c r="HH1199" t="s">
        <v>36</v>
      </c>
      <c r="HI1199" t="s">
        <v>37</v>
      </c>
      <c r="HJ1199">
        <v>20000000</v>
      </c>
      <c r="HK1199">
        <v>2015</v>
      </c>
      <c r="HL1199">
        <v>5.6</v>
      </c>
    </row>
    <row r="1200" spans="46:220" x14ac:dyDescent="0.2">
      <c r="AT1200" t="s">
        <v>5700</v>
      </c>
      <c r="AU1200">
        <v>83</v>
      </c>
      <c r="AV1200">
        <v>7001720</v>
      </c>
      <c r="AW1200" t="s">
        <v>11307</v>
      </c>
      <c r="AX1200" t="s">
        <v>11308</v>
      </c>
      <c r="AY1200" t="s">
        <v>36</v>
      </c>
      <c r="AZ1200" t="s">
        <v>37</v>
      </c>
      <c r="BA1200">
        <v>12000000</v>
      </c>
      <c r="BB1200">
        <v>2008</v>
      </c>
      <c r="BC1200">
        <v>4.3</v>
      </c>
      <c r="CA1200" t="s">
        <v>8415</v>
      </c>
      <c r="CB1200">
        <v>118</v>
      </c>
      <c r="CC1200">
        <v>11533945</v>
      </c>
      <c r="CD1200" t="s">
        <v>20162</v>
      </c>
      <c r="CE1200" t="s">
        <v>20163</v>
      </c>
      <c r="CF1200" t="s">
        <v>36</v>
      </c>
      <c r="CG1200" t="s">
        <v>37</v>
      </c>
      <c r="CH1200">
        <v>2000000</v>
      </c>
      <c r="CI1200">
        <v>1999</v>
      </c>
      <c r="CJ1200">
        <v>7.6</v>
      </c>
      <c r="HC1200" t="s">
        <v>11538</v>
      </c>
      <c r="HD1200">
        <v>105</v>
      </c>
      <c r="HF1200" t="s">
        <v>703</v>
      </c>
      <c r="HG1200" t="s">
        <v>11539</v>
      </c>
      <c r="HH1200" t="s">
        <v>36</v>
      </c>
      <c r="HI1200" t="s">
        <v>37</v>
      </c>
      <c r="HJ1200">
        <v>27220000</v>
      </c>
      <c r="HK1200">
        <v>2013</v>
      </c>
      <c r="HL1200">
        <v>6.4</v>
      </c>
    </row>
    <row r="1201" spans="46:220" x14ac:dyDescent="0.2">
      <c r="AT1201" t="s">
        <v>5416</v>
      </c>
      <c r="AU1201">
        <v>107</v>
      </c>
      <c r="AV1201">
        <v>6998324</v>
      </c>
      <c r="AW1201" t="s">
        <v>9008</v>
      </c>
      <c r="AX1201" t="s">
        <v>9009</v>
      </c>
      <c r="AY1201" t="s">
        <v>36</v>
      </c>
      <c r="AZ1201" t="s">
        <v>37</v>
      </c>
      <c r="BA1201">
        <v>28000000</v>
      </c>
      <c r="BB1201">
        <v>2015</v>
      </c>
      <c r="BC1201">
        <v>6.1</v>
      </c>
      <c r="CA1201" t="s">
        <v>15025</v>
      </c>
      <c r="CB1201">
        <v>100</v>
      </c>
      <c r="CC1201">
        <v>11529368</v>
      </c>
      <c r="CD1201" t="s">
        <v>23803</v>
      </c>
      <c r="CE1201" t="s">
        <v>23804</v>
      </c>
      <c r="CF1201" t="s">
        <v>36</v>
      </c>
      <c r="CG1201" t="s">
        <v>37</v>
      </c>
      <c r="CH1201">
        <v>65000</v>
      </c>
      <c r="CI1201">
        <v>2004</v>
      </c>
      <c r="CJ1201">
        <v>7.3</v>
      </c>
      <c r="HC1201" t="s">
        <v>11631</v>
      </c>
      <c r="HD1201">
        <v>118</v>
      </c>
      <c r="HF1201" t="s">
        <v>6881</v>
      </c>
      <c r="HG1201" t="s">
        <v>11633</v>
      </c>
      <c r="HH1201" t="s">
        <v>1944</v>
      </c>
      <c r="HI1201" t="s">
        <v>890</v>
      </c>
      <c r="HK1201">
        <v>2013</v>
      </c>
      <c r="HL1201">
        <v>6.2</v>
      </c>
    </row>
    <row r="1202" spans="46:220" x14ac:dyDescent="0.2">
      <c r="AT1202" t="s">
        <v>14265</v>
      </c>
      <c r="AU1202">
        <v>81</v>
      </c>
      <c r="AV1202">
        <v>6982680</v>
      </c>
      <c r="AW1202" t="s">
        <v>618</v>
      </c>
      <c r="AX1202" t="s">
        <v>14266</v>
      </c>
      <c r="AY1202" t="s">
        <v>36</v>
      </c>
      <c r="AZ1202" t="s">
        <v>37</v>
      </c>
      <c r="BA1202">
        <v>10000000</v>
      </c>
      <c r="BB1202">
        <v>2000</v>
      </c>
      <c r="BC1202">
        <v>5.7</v>
      </c>
      <c r="CA1202" t="s">
        <v>10267</v>
      </c>
      <c r="CB1202">
        <v>94</v>
      </c>
      <c r="CC1202">
        <v>11508423</v>
      </c>
      <c r="CD1202" t="s">
        <v>4008</v>
      </c>
      <c r="CE1202" t="s">
        <v>10269</v>
      </c>
      <c r="CF1202" t="s">
        <v>36</v>
      </c>
      <c r="CG1202" t="s">
        <v>37</v>
      </c>
      <c r="CH1202">
        <v>23000000</v>
      </c>
      <c r="CI1202">
        <v>2008</v>
      </c>
      <c r="CJ1202">
        <v>5.0999999999999996</v>
      </c>
      <c r="HC1202" t="s">
        <v>2244</v>
      </c>
      <c r="HD1202">
        <v>107</v>
      </c>
      <c r="HF1202" t="s">
        <v>11919</v>
      </c>
      <c r="HG1202" t="s">
        <v>11920</v>
      </c>
      <c r="HH1202" t="s">
        <v>36</v>
      </c>
      <c r="HI1202" t="s">
        <v>37</v>
      </c>
      <c r="HJ1202">
        <v>18000000</v>
      </c>
      <c r="HK1202">
        <v>1981</v>
      </c>
      <c r="HL1202">
        <v>7.4</v>
      </c>
    </row>
    <row r="1203" spans="46:220" x14ac:dyDescent="0.2">
      <c r="AT1203" t="s">
        <v>11662</v>
      </c>
      <c r="AU1203">
        <v>97</v>
      </c>
      <c r="AV1203">
        <v>6923891</v>
      </c>
      <c r="AW1203" t="s">
        <v>6471</v>
      </c>
      <c r="AX1203" t="s">
        <v>11663</v>
      </c>
      <c r="AY1203" t="s">
        <v>36</v>
      </c>
      <c r="AZ1203" t="s">
        <v>37</v>
      </c>
      <c r="BA1203">
        <v>23000000</v>
      </c>
      <c r="BB1203">
        <v>2011</v>
      </c>
      <c r="BC1203">
        <v>6.3</v>
      </c>
      <c r="CA1203" t="s">
        <v>17111</v>
      </c>
      <c r="CB1203">
        <v>102</v>
      </c>
      <c r="CC1203">
        <v>11434867</v>
      </c>
      <c r="CD1203" t="s">
        <v>80</v>
      </c>
      <c r="CE1203" t="s">
        <v>17112</v>
      </c>
      <c r="CF1203" t="s">
        <v>36</v>
      </c>
      <c r="CG1203" t="s">
        <v>37</v>
      </c>
      <c r="CH1203">
        <v>6000000</v>
      </c>
      <c r="CI1203">
        <v>2012</v>
      </c>
      <c r="CJ1203">
        <v>7.1</v>
      </c>
      <c r="HC1203" t="s">
        <v>12042</v>
      </c>
      <c r="HD1203">
        <v>98</v>
      </c>
      <c r="HF1203" t="s">
        <v>7601</v>
      </c>
      <c r="HG1203" t="s">
        <v>12043</v>
      </c>
      <c r="HH1203" t="s">
        <v>36</v>
      </c>
      <c r="HI1203" t="s">
        <v>765</v>
      </c>
      <c r="HJ1203">
        <v>18000000</v>
      </c>
      <c r="HK1203">
        <v>2008</v>
      </c>
      <c r="HL1203">
        <v>5.0999999999999996</v>
      </c>
    </row>
    <row r="1204" spans="46:220" x14ac:dyDescent="0.2">
      <c r="AT1204" t="s">
        <v>8948</v>
      </c>
      <c r="AU1204">
        <v>87</v>
      </c>
      <c r="AV1204">
        <v>6857503</v>
      </c>
      <c r="AW1204" t="s">
        <v>4470</v>
      </c>
      <c r="AX1204" t="s">
        <v>15105</v>
      </c>
      <c r="AY1204" t="s">
        <v>36</v>
      </c>
      <c r="AZ1204" t="s">
        <v>37</v>
      </c>
      <c r="BB1204">
        <v>2011</v>
      </c>
      <c r="BC1204">
        <v>6.3</v>
      </c>
      <c r="CA1204" t="s">
        <v>708</v>
      </c>
      <c r="CB1204">
        <v>293</v>
      </c>
      <c r="CC1204">
        <v>11433134</v>
      </c>
      <c r="CD1204" t="s">
        <v>1273</v>
      </c>
      <c r="CE1204" t="s">
        <v>14232</v>
      </c>
      <c r="CF1204" t="s">
        <v>8729</v>
      </c>
      <c r="CG1204" t="s">
        <v>9137</v>
      </c>
      <c r="CH1204">
        <v>14000000</v>
      </c>
      <c r="CI1204">
        <v>1981</v>
      </c>
      <c r="CJ1204">
        <v>8.4</v>
      </c>
      <c r="HC1204" t="s">
        <v>12051</v>
      </c>
      <c r="HD1204">
        <v>114</v>
      </c>
      <c r="HF1204" t="s">
        <v>12053</v>
      </c>
      <c r="HG1204" t="s">
        <v>12054</v>
      </c>
      <c r="HH1204" t="s">
        <v>36</v>
      </c>
      <c r="HI1204" t="s">
        <v>1463</v>
      </c>
      <c r="HJ1204">
        <v>18000000</v>
      </c>
      <c r="HK1204">
        <v>2009</v>
      </c>
      <c r="HL1204">
        <v>5.5</v>
      </c>
    </row>
    <row r="1205" spans="46:220" x14ac:dyDescent="0.2">
      <c r="AT1205" t="s">
        <v>19879</v>
      </c>
      <c r="AU1205">
        <v>95</v>
      </c>
      <c r="AV1205">
        <v>6851969</v>
      </c>
      <c r="AW1205" t="s">
        <v>10704</v>
      </c>
      <c r="AX1205" t="s">
        <v>19880</v>
      </c>
      <c r="AY1205" t="s">
        <v>36</v>
      </c>
      <c r="AZ1205" t="s">
        <v>37</v>
      </c>
      <c r="BA1205">
        <v>2500000</v>
      </c>
      <c r="BB1205">
        <v>2013</v>
      </c>
      <c r="BC1205">
        <v>7.1</v>
      </c>
      <c r="CA1205" t="s">
        <v>7633</v>
      </c>
      <c r="CB1205">
        <v>111</v>
      </c>
      <c r="CC1205">
        <v>11405825</v>
      </c>
      <c r="CD1205" t="s">
        <v>118</v>
      </c>
      <c r="CE1205" t="s">
        <v>7634</v>
      </c>
      <c r="CF1205" t="s">
        <v>36</v>
      </c>
      <c r="CG1205" t="s">
        <v>37</v>
      </c>
      <c r="CH1205">
        <v>35000000</v>
      </c>
      <c r="CI1205">
        <v>2001</v>
      </c>
      <c r="CJ1205">
        <v>6.8</v>
      </c>
      <c r="HC1205" t="s">
        <v>1755</v>
      </c>
      <c r="HD1205">
        <v>92</v>
      </c>
      <c r="HF1205" t="s">
        <v>6529</v>
      </c>
      <c r="HG1205" t="s">
        <v>12070</v>
      </c>
      <c r="HH1205" t="s">
        <v>36</v>
      </c>
      <c r="HI1205" t="s">
        <v>37</v>
      </c>
      <c r="HJ1205">
        <v>18000000</v>
      </c>
      <c r="HK1205">
        <v>2016</v>
      </c>
      <c r="HL1205">
        <v>5.2</v>
      </c>
    </row>
    <row r="1206" spans="46:220" x14ac:dyDescent="0.2">
      <c r="AT1206" t="s">
        <v>17107</v>
      </c>
      <c r="AU1206">
        <v>101</v>
      </c>
      <c r="AV1206">
        <v>6851636</v>
      </c>
      <c r="AW1206" t="s">
        <v>791</v>
      </c>
      <c r="AX1206" t="s">
        <v>17108</v>
      </c>
      <c r="AY1206" t="s">
        <v>36</v>
      </c>
      <c r="AZ1206" t="s">
        <v>37</v>
      </c>
      <c r="BA1206">
        <v>6000000</v>
      </c>
      <c r="BB1206">
        <v>1999</v>
      </c>
      <c r="BC1206">
        <v>5.9</v>
      </c>
      <c r="CA1206" t="s">
        <v>4891</v>
      </c>
      <c r="CB1206">
        <v>116</v>
      </c>
      <c r="CC1206">
        <v>11326836</v>
      </c>
      <c r="CD1206" t="s">
        <v>57</v>
      </c>
      <c r="CE1206" t="s">
        <v>10525</v>
      </c>
      <c r="CF1206" t="s">
        <v>36</v>
      </c>
      <c r="CG1206" t="s">
        <v>37</v>
      </c>
      <c r="CH1206">
        <v>22000000</v>
      </c>
      <c r="CI1206">
        <v>2013</v>
      </c>
      <c r="CJ1206">
        <v>6.8</v>
      </c>
      <c r="HC1206" t="s">
        <v>12083</v>
      </c>
      <c r="HD1206">
        <v>114</v>
      </c>
      <c r="HF1206" t="s">
        <v>1744</v>
      </c>
      <c r="HG1206" t="s">
        <v>12084</v>
      </c>
      <c r="HH1206" t="s">
        <v>36</v>
      </c>
      <c r="HI1206" t="s">
        <v>3569</v>
      </c>
      <c r="HJ1206">
        <v>14000000</v>
      </c>
      <c r="HK1206">
        <v>2012</v>
      </c>
      <c r="HL1206">
        <v>6.2</v>
      </c>
    </row>
    <row r="1207" spans="46:220" x14ac:dyDescent="0.2">
      <c r="AT1207" t="s">
        <v>3374</v>
      </c>
      <c r="AU1207">
        <v>95</v>
      </c>
      <c r="AV1207">
        <v>6768055</v>
      </c>
      <c r="AW1207" t="s">
        <v>283</v>
      </c>
      <c r="AX1207" t="s">
        <v>4803</v>
      </c>
      <c r="AY1207" t="s">
        <v>36</v>
      </c>
      <c r="AZ1207" t="s">
        <v>55</v>
      </c>
      <c r="BA1207">
        <v>57000000</v>
      </c>
      <c r="BB1207">
        <v>2004</v>
      </c>
      <c r="BC1207">
        <v>4.2</v>
      </c>
      <c r="CA1207" t="s">
        <v>1811</v>
      </c>
      <c r="CB1207">
        <v>137</v>
      </c>
      <c r="CC1207">
        <v>11284657</v>
      </c>
      <c r="CD1207" t="s">
        <v>10484</v>
      </c>
      <c r="CE1207" t="s">
        <v>20174</v>
      </c>
      <c r="CF1207" t="s">
        <v>8729</v>
      </c>
      <c r="CG1207" t="s">
        <v>765</v>
      </c>
      <c r="CH1207">
        <v>2000000</v>
      </c>
      <c r="CI1207">
        <v>2006</v>
      </c>
      <c r="CJ1207">
        <v>8.5</v>
      </c>
      <c r="HC1207" t="s">
        <v>12124</v>
      </c>
      <c r="HD1207">
        <v>93</v>
      </c>
      <c r="HF1207" t="s">
        <v>975</v>
      </c>
      <c r="HG1207" t="s">
        <v>12125</v>
      </c>
      <c r="HH1207" t="s">
        <v>36</v>
      </c>
      <c r="HI1207" t="s">
        <v>37</v>
      </c>
      <c r="HJ1207">
        <v>18000000</v>
      </c>
      <c r="HK1207">
        <v>2014</v>
      </c>
      <c r="HL1207">
        <v>4.5999999999999996</v>
      </c>
    </row>
    <row r="1208" spans="46:220" x14ac:dyDescent="0.2">
      <c r="AT1208" t="s">
        <v>4025</v>
      </c>
      <c r="AU1208">
        <v>122</v>
      </c>
      <c r="AV1208">
        <v>6754898</v>
      </c>
      <c r="AW1208" t="s">
        <v>14281</v>
      </c>
      <c r="AX1208" t="s">
        <v>14282</v>
      </c>
      <c r="AY1208" t="s">
        <v>36</v>
      </c>
      <c r="AZ1208" t="s">
        <v>37</v>
      </c>
      <c r="BA1208">
        <v>12000000</v>
      </c>
      <c r="BB1208">
        <v>2006</v>
      </c>
      <c r="BC1208">
        <v>6.2</v>
      </c>
      <c r="CA1208" t="s">
        <v>7765</v>
      </c>
      <c r="CB1208">
        <v>102</v>
      </c>
      <c r="CC1208">
        <v>11227940</v>
      </c>
      <c r="CD1208" t="s">
        <v>2764</v>
      </c>
      <c r="CE1208" t="s">
        <v>7768</v>
      </c>
      <c r="CF1208" t="s">
        <v>36</v>
      </c>
      <c r="CG1208" t="s">
        <v>37</v>
      </c>
      <c r="CH1208">
        <v>34000000</v>
      </c>
      <c r="CI1208">
        <v>1999</v>
      </c>
      <c r="CJ1208">
        <v>5.2</v>
      </c>
      <c r="HD1208">
        <v>60</v>
      </c>
      <c r="HF1208" t="s">
        <v>5031</v>
      </c>
      <c r="HG1208" t="s">
        <v>12429</v>
      </c>
      <c r="HH1208" t="s">
        <v>36</v>
      </c>
      <c r="HI1208" t="s">
        <v>37</v>
      </c>
      <c r="HL1208">
        <v>6.6</v>
      </c>
    </row>
    <row r="1209" spans="46:220" x14ac:dyDescent="0.2">
      <c r="AT1209" t="s">
        <v>20201</v>
      </c>
      <c r="AU1209">
        <v>89</v>
      </c>
      <c r="AV1209">
        <v>6719300</v>
      </c>
      <c r="AW1209" t="s">
        <v>8590</v>
      </c>
      <c r="AX1209" t="s">
        <v>20202</v>
      </c>
      <c r="AY1209" t="s">
        <v>36</v>
      </c>
      <c r="AZ1209" t="s">
        <v>266</v>
      </c>
      <c r="BA1209">
        <v>2000000</v>
      </c>
      <c r="BB1209">
        <v>1998</v>
      </c>
      <c r="BC1209">
        <v>7.2</v>
      </c>
      <c r="CA1209" t="s">
        <v>13487</v>
      </c>
      <c r="CB1209">
        <v>112</v>
      </c>
      <c r="CC1209">
        <v>11204499</v>
      </c>
      <c r="CD1209" t="s">
        <v>760</v>
      </c>
      <c r="CE1209" t="s">
        <v>13488</v>
      </c>
      <c r="CF1209" t="s">
        <v>36</v>
      </c>
      <c r="CG1209" t="s">
        <v>37</v>
      </c>
      <c r="CH1209">
        <v>14000000</v>
      </c>
      <c r="CI1209">
        <v>2006</v>
      </c>
      <c r="CJ1209">
        <v>7</v>
      </c>
      <c r="HC1209" t="s">
        <v>12522</v>
      </c>
      <c r="HD1209">
        <v>108</v>
      </c>
      <c r="HF1209" t="s">
        <v>3258</v>
      </c>
      <c r="HG1209" t="s">
        <v>12524</v>
      </c>
      <c r="HH1209" t="s">
        <v>36</v>
      </c>
      <c r="HI1209" t="s">
        <v>37</v>
      </c>
      <c r="HJ1209">
        <v>16000000</v>
      </c>
      <c r="HK1209">
        <v>1979</v>
      </c>
      <c r="HL1209">
        <v>4.9000000000000004</v>
      </c>
    </row>
    <row r="1210" spans="46:220" x14ac:dyDescent="0.2">
      <c r="AT1210" t="s">
        <v>1677</v>
      </c>
      <c r="AU1210">
        <v>104</v>
      </c>
      <c r="AV1210">
        <v>6712451</v>
      </c>
      <c r="AW1210" t="s">
        <v>1680</v>
      </c>
      <c r="AX1210" t="s">
        <v>1681</v>
      </c>
      <c r="AY1210" t="s">
        <v>36</v>
      </c>
      <c r="AZ1210" t="s">
        <v>1684</v>
      </c>
      <c r="BA1210">
        <v>90000000</v>
      </c>
      <c r="BB1210">
        <v>2001</v>
      </c>
      <c r="BC1210">
        <v>4.4000000000000004</v>
      </c>
      <c r="CA1210" t="s">
        <v>14733</v>
      </c>
      <c r="CB1210">
        <v>97</v>
      </c>
      <c r="CC1210">
        <v>11043445</v>
      </c>
      <c r="CD1210" t="s">
        <v>555</v>
      </c>
      <c r="CE1210" t="s">
        <v>14734</v>
      </c>
      <c r="CF1210" t="s">
        <v>36</v>
      </c>
      <c r="CG1210" t="s">
        <v>37</v>
      </c>
      <c r="CH1210">
        <v>10000000</v>
      </c>
      <c r="CI1210">
        <v>2007</v>
      </c>
      <c r="CJ1210">
        <v>6.5</v>
      </c>
      <c r="HC1210" t="s">
        <v>12594</v>
      </c>
      <c r="HD1210">
        <v>110</v>
      </c>
      <c r="HF1210" t="s">
        <v>40</v>
      </c>
      <c r="HG1210" t="s">
        <v>12596</v>
      </c>
      <c r="HH1210" t="s">
        <v>36</v>
      </c>
      <c r="HI1210" t="s">
        <v>1463</v>
      </c>
      <c r="HJ1210">
        <v>16000000</v>
      </c>
      <c r="HK1210">
        <v>2013</v>
      </c>
      <c r="HL1210">
        <v>6.7</v>
      </c>
    </row>
    <row r="1211" spans="46:220" x14ac:dyDescent="0.2">
      <c r="AT1211" t="s">
        <v>17120</v>
      </c>
      <c r="AU1211">
        <v>104</v>
      </c>
      <c r="AV1211">
        <v>6670712</v>
      </c>
      <c r="AW1211" t="s">
        <v>13856</v>
      </c>
      <c r="AX1211" t="s">
        <v>17121</v>
      </c>
      <c r="AY1211" t="s">
        <v>36</v>
      </c>
      <c r="AZ1211" t="s">
        <v>37</v>
      </c>
      <c r="BA1211">
        <v>6000000</v>
      </c>
      <c r="BB1211">
        <v>2009</v>
      </c>
      <c r="BC1211">
        <v>7.4</v>
      </c>
      <c r="CA1211" t="s">
        <v>1937</v>
      </c>
      <c r="CB1211">
        <v>119</v>
      </c>
      <c r="CC1211">
        <v>11041228</v>
      </c>
      <c r="CD1211" t="s">
        <v>6879</v>
      </c>
      <c r="CE1211" t="s">
        <v>14244</v>
      </c>
      <c r="CF1211" t="s">
        <v>1944</v>
      </c>
      <c r="CG1211" t="s">
        <v>890</v>
      </c>
      <c r="CH1211">
        <v>100000000</v>
      </c>
      <c r="CI1211">
        <v>2004</v>
      </c>
      <c r="CJ1211">
        <v>7.6</v>
      </c>
      <c r="HD1211">
        <v>45</v>
      </c>
      <c r="HF1211" t="s">
        <v>12677</v>
      </c>
      <c r="HG1211" t="s">
        <v>12678</v>
      </c>
      <c r="HH1211" t="s">
        <v>36</v>
      </c>
      <c r="HI1211" t="s">
        <v>37</v>
      </c>
      <c r="HL1211">
        <v>7.3</v>
      </c>
    </row>
    <row r="1212" spans="46:220" x14ac:dyDescent="0.2">
      <c r="AT1212" t="s">
        <v>15099</v>
      </c>
      <c r="AU1212">
        <v>101</v>
      </c>
      <c r="AV1212">
        <v>6619173</v>
      </c>
      <c r="AW1212" t="s">
        <v>516</v>
      </c>
      <c r="AX1212" t="s">
        <v>15101</v>
      </c>
      <c r="AY1212" t="s">
        <v>36</v>
      </c>
      <c r="AZ1212" t="s">
        <v>37</v>
      </c>
      <c r="BA1212">
        <v>10000000</v>
      </c>
      <c r="BB1212">
        <v>2012</v>
      </c>
      <c r="BC1212">
        <v>6.7</v>
      </c>
      <c r="CA1212" t="s">
        <v>5645</v>
      </c>
      <c r="CB1212">
        <v>103</v>
      </c>
      <c r="CC1212">
        <v>11034436</v>
      </c>
      <c r="CD1212" t="s">
        <v>2396</v>
      </c>
      <c r="CE1212" t="s">
        <v>11224</v>
      </c>
      <c r="CF1212" t="s">
        <v>36</v>
      </c>
      <c r="CG1212" t="s">
        <v>55</v>
      </c>
      <c r="CH1212">
        <v>20000000</v>
      </c>
      <c r="CI1212">
        <v>2005</v>
      </c>
      <c r="CJ1212">
        <v>7.1</v>
      </c>
      <c r="HC1212" t="s">
        <v>12690</v>
      </c>
      <c r="HD1212">
        <v>103</v>
      </c>
      <c r="HF1212" t="s">
        <v>12693</v>
      </c>
      <c r="HG1212" t="s">
        <v>12694</v>
      </c>
      <c r="HH1212" t="s">
        <v>12698</v>
      </c>
      <c r="HI1212" t="s">
        <v>5692</v>
      </c>
      <c r="HK1212">
        <v>2009</v>
      </c>
      <c r="HL1212">
        <v>5.7</v>
      </c>
    </row>
    <row r="1213" spans="46:220" x14ac:dyDescent="0.2">
      <c r="AT1213" t="s">
        <v>15676</v>
      </c>
      <c r="AU1213">
        <v>114</v>
      </c>
      <c r="AV1213">
        <v>6610326</v>
      </c>
      <c r="AW1213" t="s">
        <v>695</v>
      </c>
      <c r="AX1213" t="s">
        <v>15677</v>
      </c>
      <c r="AY1213" t="s">
        <v>36</v>
      </c>
      <c r="AZ1213" t="s">
        <v>37</v>
      </c>
      <c r="BB1213">
        <v>2007</v>
      </c>
      <c r="BC1213">
        <v>7.2</v>
      </c>
      <c r="CA1213" t="s">
        <v>5048</v>
      </c>
      <c r="CB1213">
        <v>133</v>
      </c>
      <c r="CC1213">
        <v>11030963</v>
      </c>
      <c r="CD1213" t="s">
        <v>104</v>
      </c>
      <c r="CE1213" t="s">
        <v>9897</v>
      </c>
      <c r="CF1213" t="s">
        <v>36</v>
      </c>
      <c r="CG1213" t="s">
        <v>55</v>
      </c>
      <c r="CH1213">
        <v>28000000</v>
      </c>
      <c r="CI1213">
        <v>1996</v>
      </c>
      <c r="CJ1213">
        <v>7.1</v>
      </c>
      <c r="HD1213">
        <v>286</v>
      </c>
      <c r="HF1213" t="s">
        <v>13175</v>
      </c>
      <c r="HG1213" t="s">
        <v>13176</v>
      </c>
      <c r="HH1213" t="s">
        <v>36</v>
      </c>
      <c r="HI1213" t="s">
        <v>37</v>
      </c>
      <c r="HL1213">
        <v>7.9</v>
      </c>
    </row>
    <row r="1214" spans="46:220" x14ac:dyDescent="0.2">
      <c r="AT1214" t="s">
        <v>15465</v>
      </c>
      <c r="AU1214">
        <v>122</v>
      </c>
      <c r="AV1214">
        <v>6601079</v>
      </c>
      <c r="AW1214" t="s">
        <v>3515</v>
      </c>
      <c r="AX1214" t="s">
        <v>16598</v>
      </c>
      <c r="AY1214" t="s">
        <v>36</v>
      </c>
      <c r="AZ1214" t="s">
        <v>55</v>
      </c>
      <c r="BA1214">
        <v>7000000</v>
      </c>
      <c r="BB1214">
        <v>2004</v>
      </c>
      <c r="BC1214">
        <v>6.2</v>
      </c>
      <c r="CA1214" t="s">
        <v>6146</v>
      </c>
      <c r="CB1214">
        <v>107</v>
      </c>
      <c r="CC1214">
        <v>11008432</v>
      </c>
      <c r="CD1214" t="s">
        <v>461</v>
      </c>
      <c r="CE1214" t="s">
        <v>9873</v>
      </c>
      <c r="CF1214" t="s">
        <v>36</v>
      </c>
      <c r="CG1214" t="s">
        <v>37</v>
      </c>
      <c r="CH1214">
        <v>25000000</v>
      </c>
      <c r="CI1214">
        <v>2005</v>
      </c>
      <c r="CJ1214">
        <v>7.1</v>
      </c>
      <c r="HC1214" t="s">
        <v>13196</v>
      </c>
      <c r="HD1214">
        <v>100</v>
      </c>
      <c r="HF1214" t="s">
        <v>13198</v>
      </c>
      <c r="HG1214" t="s">
        <v>13199</v>
      </c>
      <c r="HH1214" t="s">
        <v>36</v>
      </c>
      <c r="HI1214" t="s">
        <v>13203</v>
      </c>
      <c r="HK1214">
        <v>2014</v>
      </c>
      <c r="HL1214">
        <v>5.6</v>
      </c>
    </row>
    <row r="1215" spans="46:220" x14ac:dyDescent="0.2">
      <c r="AT1215" t="s">
        <v>9586</v>
      </c>
      <c r="AU1215">
        <v>87</v>
      </c>
      <c r="AV1215">
        <v>6563357</v>
      </c>
      <c r="AW1215" t="s">
        <v>11321</v>
      </c>
      <c r="AX1215" t="s">
        <v>11322</v>
      </c>
      <c r="AY1215" t="s">
        <v>36</v>
      </c>
      <c r="AZ1215" t="s">
        <v>37</v>
      </c>
      <c r="BA1215">
        <v>20000000</v>
      </c>
      <c r="BB1215">
        <v>2008</v>
      </c>
      <c r="BC1215">
        <v>5.3</v>
      </c>
      <c r="CA1215" t="s">
        <v>13775</v>
      </c>
      <c r="CB1215">
        <v>104</v>
      </c>
      <c r="CC1215">
        <v>10996440</v>
      </c>
      <c r="CD1215" t="s">
        <v>80</v>
      </c>
      <c r="CE1215" t="s">
        <v>13776</v>
      </c>
      <c r="CF1215" t="s">
        <v>36</v>
      </c>
      <c r="CG1215" t="s">
        <v>37</v>
      </c>
      <c r="CH1215">
        <v>13000000</v>
      </c>
      <c r="CI1215">
        <v>2006</v>
      </c>
      <c r="CJ1215">
        <v>6.3</v>
      </c>
      <c r="HC1215" t="s">
        <v>5832</v>
      </c>
      <c r="HD1215">
        <v>88</v>
      </c>
      <c r="HF1215" t="s">
        <v>1857</v>
      </c>
      <c r="HG1215" t="s">
        <v>13252</v>
      </c>
      <c r="HH1215" t="s">
        <v>36</v>
      </c>
      <c r="HI1215" t="s">
        <v>266</v>
      </c>
      <c r="HJ1215">
        <v>9000000</v>
      </c>
      <c r="HK1215">
        <v>1996</v>
      </c>
      <c r="HL1215">
        <v>5.6</v>
      </c>
    </row>
    <row r="1216" spans="46:220" x14ac:dyDescent="0.2">
      <c r="AT1216" t="s">
        <v>18551</v>
      </c>
      <c r="AU1216">
        <v>110</v>
      </c>
      <c r="AV1216">
        <v>6525762</v>
      </c>
      <c r="AW1216" t="s">
        <v>10644</v>
      </c>
      <c r="AX1216" t="s">
        <v>18552</v>
      </c>
      <c r="AY1216" t="s">
        <v>36</v>
      </c>
      <c r="AZ1216" t="s">
        <v>37</v>
      </c>
      <c r="BA1216">
        <v>4000000</v>
      </c>
      <c r="BB1216">
        <v>2002</v>
      </c>
      <c r="BC1216">
        <v>6.7</v>
      </c>
      <c r="CA1216" t="s">
        <v>7642</v>
      </c>
      <c r="CB1216">
        <v>100</v>
      </c>
      <c r="CC1216">
        <v>10991381</v>
      </c>
      <c r="CD1216" t="s">
        <v>7643</v>
      </c>
      <c r="CE1216" t="s">
        <v>7644</v>
      </c>
      <c r="CF1216" t="s">
        <v>36</v>
      </c>
      <c r="CG1216" t="s">
        <v>55</v>
      </c>
      <c r="CH1216">
        <v>35000000</v>
      </c>
      <c r="CI1216">
        <v>2009</v>
      </c>
      <c r="CJ1216">
        <v>7.3</v>
      </c>
      <c r="HC1216" t="s">
        <v>13292</v>
      </c>
      <c r="HD1216">
        <v>109</v>
      </c>
      <c r="HF1216" t="s">
        <v>8763</v>
      </c>
      <c r="HG1216" t="s">
        <v>13293</v>
      </c>
      <c r="HH1216" t="s">
        <v>36</v>
      </c>
      <c r="HI1216" t="s">
        <v>13296</v>
      </c>
      <c r="HJ1216">
        <v>7000000</v>
      </c>
      <c r="HK1216">
        <v>2014</v>
      </c>
      <c r="HL1216">
        <v>6.1</v>
      </c>
    </row>
    <row r="1217" spans="46:220" x14ac:dyDescent="0.2">
      <c r="AT1217" t="s">
        <v>15122</v>
      </c>
      <c r="AU1217">
        <v>74</v>
      </c>
      <c r="AV1217">
        <v>6491350</v>
      </c>
      <c r="AW1217" t="s">
        <v>1382</v>
      </c>
      <c r="AX1217" t="s">
        <v>15123</v>
      </c>
      <c r="AY1217" t="s">
        <v>36</v>
      </c>
      <c r="AZ1217" t="s">
        <v>37</v>
      </c>
      <c r="BA1217">
        <v>10000000</v>
      </c>
      <c r="BB1217">
        <v>2004</v>
      </c>
      <c r="BC1217">
        <v>5.8</v>
      </c>
      <c r="CA1217" t="s">
        <v>5865</v>
      </c>
      <c r="CB1217">
        <v>109</v>
      </c>
      <c r="CC1217">
        <v>10965209</v>
      </c>
      <c r="CD1217" t="s">
        <v>268</v>
      </c>
      <c r="CE1217" t="s">
        <v>8653</v>
      </c>
      <c r="CF1217" t="s">
        <v>36</v>
      </c>
      <c r="CG1217" t="s">
        <v>37</v>
      </c>
      <c r="CH1217">
        <v>30000000</v>
      </c>
      <c r="CI1217">
        <v>2001</v>
      </c>
      <c r="CJ1217">
        <v>6.1</v>
      </c>
      <c r="HC1217" t="s">
        <v>13310</v>
      </c>
      <c r="HD1217">
        <v>119</v>
      </c>
      <c r="HF1217" t="s">
        <v>10313</v>
      </c>
      <c r="HG1217" t="s">
        <v>13311</v>
      </c>
      <c r="HH1217" t="s">
        <v>1944</v>
      </c>
      <c r="HI1217" t="s">
        <v>3857</v>
      </c>
      <c r="HJ1217">
        <v>15000000</v>
      </c>
      <c r="HK1217">
        <v>2009</v>
      </c>
      <c r="HL1217">
        <v>7.1</v>
      </c>
    </row>
    <row r="1218" spans="46:220" x14ac:dyDescent="0.2">
      <c r="AT1218" t="s">
        <v>5474</v>
      </c>
      <c r="AU1218">
        <v>88</v>
      </c>
      <c r="AV1218">
        <v>6471394</v>
      </c>
      <c r="AW1218" t="s">
        <v>464</v>
      </c>
      <c r="AX1218" t="s">
        <v>5476</v>
      </c>
      <c r="AY1218" t="s">
        <v>36</v>
      </c>
      <c r="AZ1218" t="s">
        <v>37</v>
      </c>
      <c r="BA1218">
        <v>50000000</v>
      </c>
      <c r="BB1218">
        <v>2004</v>
      </c>
      <c r="BC1218">
        <v>4.9000000000000004</v>
      </c>
      <c r="CA1218" t="s">
        <v>7995</v>
      </c>
      <c r="CB1218">
        <v>107</v>
      </c>
      <c r="CC1218">
        <v>10956379</v>
      </c>
      <c r="CD1218" t="s">
        <v>4356</v>
      </c>
      <c r="CE1218" t="s">
        <v>7997</v>
      </c>
      <c r="CF1218" t="s">
        <v>36</v>
      </c>
      <c r="CG1218" t="s">
        <v>5692</v>
      </c>
      <c r="CH1218">
        <v>35000000</v>
      </c>
      <c r="CI1218">
        <v>2007</v>
      </c>
      <c r="CJ1218">
        <v>3.6</v>
      </c>
      <c r="HC1218" t="s">
        <v>13373</v>
      </c>
      <c r="HD1218">
        <v>101</v>
      </c>
      <c r="HF1218" t="s">
        <v>1020</v>
      </c>
      <c r="HG1218" t="s">
        <v>13374</v>
      </c>
      <c r="HH1218" t="s">
        <v>36</v>
      </c>
      <c r="HI1218" t="s">
        <v>37</v>
      </c>
      <c r="HJ1218">
        <v>15000000</v>
      </c>
      <c r="HK1218">
        <v>2015</v>
      </c>
      <c r="HL1218">
        <v>5.7</v>
      </c>
    </row>
    <row r="1219" spans="46:220" x14ac:dyDescent="0.2">
      <c r="AT1219" t="s">
        <v>13123</v>
      </c>
      <c r="AU1219">
        <v>102</v>
      </c>
      <c r="AV1219">
        <v>6409206</v>
      </c>
      <c r="AW1219" t="s">
        <v>180</v>
      </c>
      <c r="AX1219" t="s">
        <v>13124</v>
      </c>
      <c r="AY1219" t="s">
        <v>36</v>
      </c>
      <c r="AZ1219" t="s">
        <v>37</v>
      </c>
      <c r="BA1219">
        <v>15000000</v>
      </c>
      <c r="BB1219">
        <v>2008</v>
      </c>
      <c r="BC1219">
        <v>6.2</v>
      </c>
      <c r="CA1219" t="s">
        <v>18494</v>
      </c>
      <c r="CB1219">
        <v>109</v>
      </c>
      <c r="CC1219">
        <v>10941801</v>
      </c>
      <c r="CD1219" t="s">
        <v>18496</v>
      </c>
      <c r="CE1219" t="s">
        <v>18497</v>
      </c>
      <c r="CF1219" t="s">
        <v>36</v>
      </c>
      <c r="CG1219" t="s">
        <v>37</v>
      </c>
      <c r="CI1219">
        <v>2004</v>
      </c>
      <c r="CJ1219">
        <v>5.4</v>
      </c>
      <c r="HD1219">
        <v>41</v>
      </c>
      <c r="HF1219" t="s">
        <v>13618</v>
      </c>
      <c r="HG1219" t="s">
        <v>13619</v>
      </c>
      <c r="HH1219" t="s">
        <v>13603</v>
      </c>
      <c r="HI1219" t="s">
        <v>13604</v>
      </c>
      <c r="HL1219">
        <v>7.4</v>
      </c>
    </row>
    <row r="1220" spans="46:220" x14ac:dyDescent="0.2">
      <c r="AT1220" t="s">
        <v>13127</v>
      </c>
      <c r="AU1220">
        <v>88</v>
      </c>
      <c r="AV1220">
        <v>6373693</v>
      </c>
      <c r="AW1220" t="s">
        <v>80</v>
      </c>
      <c r="AX1220" t="s">
        <v>13128</v>
      </c>
      <c r="AY1220" t="s">
        <v>36</v>
      </c>
      <c r="AZ1220" t="s">
        <v>37</v>
      </c>
      <c r="BA1220">
        <v>15000000</v>
      </c>
      <c r="BB1220">
        <v>2009</v>
      </c>
      <c r="BC1220">
        <v>5.3</v>
      </c>
      <c r="CA1220" t="s">
        <v>8415</v>
      </c>
      <c r="CB1220">
        <v>112</v>
      </c>
      <c r="CC1220">
        <v>10911750</v>
      </c>
      <c r="CD1220" t="s">
        <v>61</v>
      </c>
      <c r="CE1220" t="s">
        <v>9905</v>
      </c>
      <c r="CF1220" t="s">
        <v>36</v>
      </c>
      <c r="CG1220" t="s">
        <v>37</v>
      </c>
      <c r="CH1220">
        <v>25000000</v>
      </c>
      <c r="CI1220">
        <v>2008</v>
      </c>
      <c r="CJ1220">
        <v>6.5</v>
      </c>
      <c r="HC1220" t="s">
        <v>8664</v>
      </c>
      <c r="HD1220">
        <v>88</v>
      </c>
      <c r="HF1220" t="s">
        <v>996</v>
      </c>
      <c r="HG1220" t="s">
        <v>13798</v>
      </c>
      <c r="HH1220" t="s">
        <v>12470</v>
      </c>
      <c r="HI1220" t="s">
        <v>12471</v>
      </c>
      <c r="HL1220">
        <v>8.1</v>
      </c>
    </row>
    <row r="1221" spans="46:220" x14ac:dyDescent="0.2">
      <c r="AT1221" t="s">
        <v>16160</v>
      </c>
      <c r="AU1221">
        <v>101</v>
      </c>
      <c r="AV1221">
        <v>6350058</v>
      </c>
      <c r="AW1221" t="s">
        <v>845</v>
      </c>
      <c r="AX1221" t="s">
        <v>16161</v>
      </c>
      <c r="AY1221" t="s">
        <v>36</v>
      </c>
      <c r="AZ1221" t="s">
        <v>37</v>
      </c>
      <c r="BA1221">
        <v>8000000</v>
      </c>
      <c r="BB1221">
        <v>2010</v>
      </c>
      <c r="BC1221">
        <v>7.2</v>
      </c>
      <c r="CA1221" t="s">
        <v>8664</v>
      </c>
      <c r="CB1221">
        <v>118</v>
      </c>
      <c r="CC1221">
        <v>10880926</v>
      </c>
      <c r="CD1221" t="s">
        <v>728</v>
      </c>
      <c r="CE1221" t="s">
        <v>8665</v>
      </c>
      <c r="CF1221" t="s">
        <v>36</v>
      </c>
      <c r="CG1221" t="s">
        <v>37</v>
      </c>
      <c r="CH1221">
        <v>30000000</v>
      </c>
      <c r="CI1221">
        <v>2013</v>
      </c>
      <c r="CJ1221">
        <v>6.5</v>
      </c>
      <c r="HC1221" t="s">
        <v>13938</v>
      </c>
      <c r="HD1221">
        <v>93</v>
      </c>
      <c r="HF1221" t="s">
        <v>970</v>
      </c>
      <c r="HG1221" t="s">
        <v>13939</v>
      </c>
      <c r="HH1221" t="s">
        <v>36</v>
      </c>
      <c r="HI1221" t="s">
        <v>37</v>
      </c>
      <c r="HJ1221">
        <v>18000000</v>
      </c>
      <c r="HK1221">
        <v>1982</v>
      </c>
      <c r="HL1221">
        <v>6.1</v>
      </c>
    </row>
    <row r="1222" spans="46:220" x14ac:dyDescent="0.2">
      <c r="AT1222" t="s">
        <v>3064</v>
      </c>
      <c r="AU1222">
        <v>87</v>
      </c>
      <c r="AV1222">
        <v>6291602</v>
      </c>
      <c r="AW1222" t="s">
        <v>232</v>
      </c>
      <c r="AX1222" t="s">
        <v>5481</v>
      </c>
      <c r="AY1222" t="s">
        <v>36</v>
      </c>
      <c r="AZ1222" t="s">
        <v>37</v>
      </c>
      <c r="BA1222">
        <v>50000000</v>
      </c>
      <c r="BB1222">
        <v>2000</v>
      </c>
      <c r="BC1222">
        <v>5.6</v>
      </c>
      <c r="CA1222" t="s">
        <v>4780</v>
      </c>
      <c r="CB1222">
        <v>271</v>
      </c>
      <c r="CC1222">
        <v>10769960</v>
      </c>
      <c r="CD1222" t="s">
        <v>4830</v>
      </c>
      <c r="CE1222" t="s">
        <v>9901</v>
      </c>
      <c r="CF1222" t="s">
        <v>36</v>
      </c>
      <c r="CG1222" t="s">
        <v>37</v>
      </c>
      <c r="CH1222">
        <v>25000000</v>
      </c>
      <c r="CI1222">
        <v>1993</v>
      </c>
      <c r="CJ1222">
        <v>7.7</v>
      </c>
      <c r="HC1222" t="s">
        <v>14097</v>
      </c>
      <c r="HD1222">
        <v>125</v>
      </c>
      <c r="HF1222" t="s">
        <v>3510</v>
      </c>
      <c r="HG1222" t="s">
        <v>14173</v>
      </c>
      <c r="HH1222" t="s">
        <v>36</v>
      </c>
      <c r="HI1222" t="s">
        <v>55</v>
      </c>
      <c r="HJ1222">
        <v>12000000</v>
      </c>
      <c r="HK1222">
        <v>1978</v>
      </c>
      <c r="HL1222">
        <v>7</v>
      </c>
    </row>
    <row r="1223" spans="46:220" x14ac:dyDescent="0.2">
      <c r="AT1223" t="s">
        <v>10957</v>
      </c>
      <c r="AU1223">
        <v>94</v>
      </c>
      <c r="AV1223">
        <v>6241697</v>
      </c>
      <c r="AW1223" t="s">
        <v>313</v>
      </c>
      <c r="AX1223" t="s">
        <v>13794</v>
      </c>
      <c r="AY1223" t="s">
        <v>36</v>
      </c>
      <c r="AZ1223" t="s">
        <v>1463</v>
      </c>
      <c r="BA1223">
        <v>13000000</v>
      </c>
      <c r="BB1223">
        <v>1999</v>
      </c>
      <c r="BC1223">
        <v>6.1</v>
      </c>
      <c r="CA1223" t="s">
        <v>4001</v>
      </c>
      <c r="CB1223">
        <v>124</v>
      </c>
      <c r="CC1223">
        <v>10763469</v>
      </c>
      <c r="CD1223" t="s">
        <v>4001</v>
      </c>
      <c r="CE1223" t="s">
        <v>13040</v>
      </c>
      <c r="CF1223" t="s">
        <v>36</v>
      </c>
      <c r="CG1223" t="s">
        <v>37</v>
      </c>
      <c r="CH1223">
        <v>15000000</v>
      </c>
      <c r="CI1223">
        <v>1989</v>
      </c>
      <c r="CJ1223">
        <v>6.4</v>
      </c>
      <c r="HC1223" t="s">
        <v>9331</v>
      </c>
      <c r="HD1223">
        <v>122</v>
      </c>
      <c r="HF1223" t="s">
        <v>3978</v>
      </c>
      <c r="HG1223" t="s">
        <v>14223</v>
      </c>
      <c r="HH1223" t="s">
        <v>36</v>
      </c>
      <c r="HI1223" t="s">
        <v>37</v>
      </c>
      <c r="HJ1223">
        <v>12000000</v>
      </c>
      <c r="HK1223">
        <v>1981</v>
      </c>
      <c r="HL1223">
        <v>6.6</v>
      </c>
    </row>
    <row r="1224" spans="46:220" x14ac:dyDescent="0.2">
      <c r="AT1224" t="s">
        <v>17424</v>
      </c>
      <c r="AU1224">
        <v>92</v>
      </c>
      <c r="AV1224">
        <v>6239558</v>
      </c>
      <c r="AW1224" t="s">
        <v>7657</v>
      </c>
      <c r="AX1224" t="s">
        <v>17426</v>
      </c>
      <c r="AY1224" t="s">
        <v>36</v>
      </c>
      <c r="AZ1224" t="s">
        <v>266</v>
      </c>
      <c r="BA1224">
        <v>5000000</v>
      </c>
      <c r="BB1224">
        <v>2003</v>
      </c>
      <c r="BC1224">
        <v>6.7</v>
      </c>
      <c r="CA1224" t="s">
        <v>13028</v>
      </c>
      <c r="CB1224">
        <v>100</v>
      </c>
      <c r="CC1224">
        <v>10725228</v>
      </c>
      <c r="CD1224" t="s">
        <v>118</v>
      </c>
      <c r="CE1224" t="s">
        <v>13931</v>
      </c>
      <c r="CF1224" t="s">
        <v>36</v>
      </c>
      <c r="CG1224" t="s">
        <v>37</v>
      </c>
      <c r="CH1224">
        <v>12500000</v>
      </c>
      <c r="CI1224">
        <v>1992</v>
      </c>
      <c r="CJ1224">
        <v>7.8</v>
      </c>
      <c r="HC1224" t="s">
        <v>1514</v>
      </c>
      <c r="HD1224">
        <v>100</v>
      </c>
      <c r="HF1224" t="s">
        <v>1687</v>
      </c>
      <c r="HG1224" t="s">
        <v>14313</v>
      </c>
      <c r="HH1224" t="s">
        <v>36</v>
      </c>
      <c r="HI1224" t="s">
        <v>37</v>
      </c>
      <c r="HJ1224">
        <v>12000000</v>
      </c>
      <c r="HK1224">
        <v>1981</v>
      </c>
      <c r="HL1224">
        <v>5.7</v>
      </c>
    </row>
    <row r="1225" spans="46:220" x14ac:dyDescent="0.2">
      <c r="AT1225" t="s">
        <v>11325</v>
      </c>
      <c r="AU1225">
        <v>154</v>
      </c>
      <c r="AV1225">
        <v>6201757</v>
      </c>
      <c r="AW1225" t="s">
        <v>391</v>
      </c>
      <c r="AX1225" t="s">
        <v>11327</v>
      </c>
      <c r="AY1225" t="s">
        <v>36</v>
      </c>
      <c r="AZ1225" t="s">
        <v>55</v>
      </c>
      <c r="BA1225">
        <v>10000000</v>
      </c>
      <c r="BB1225">
        <v>1999</v>
      </c>
      <c r="BC1225">
        <v>7.4</v>
      </c>
      <c r="CA1225" t="s">
        <v>5186</v>
      </c>
      <c r="CB1225">
        <v>99</v>
      </c>
      <c r="CC1225">
        <v>10719367</v>
      </c>
      <c r="CD1225" t="s">
        <v>378</v>
      </c>
      <c r="CE1225" t="s">
        <v>9909</v>
      </c>
      <c r="CF1225" t="s">
        <v>36</v>
      </c>
      <c r="CG1225" t="s">
        <v>37</v>
      </c>
      <c r="CH1225">
        <v>25000000</v>
      </c>
      <c r="CI1225">
        <v>2002</v>
      </c>
      <c r="CJ1225">
        <v>4.9000000000000004</v>
      </c>
      <c r="HC1225" t="s">
        <v>8551</v>
      </c>
      <c r="HD1225">
        <v>95</v>
      </c>
      <c r="HF1225" t="s">
        <v>8552</v>
      </c>
      <c r="HG1225" t="s">
        <v>14403</v>
      </c>
      <c r="HH1225" t="s">
        <v>36</v>
      </c>
      <c r="HI1225" t="s">
        <v>37</v>
      </c>
      <c r="HJ1225">
        <v>7500000</v>
      </c>
      <c r="HK1225">
        <v>2002</v>
      </c>
      <c r="HL1225">
        <v>6.8</v>
      </c>
    </row>
    <row r="1226" spans="46:220" x14ac:dyDescent="0.2">
      <c r="AT1226" t="s">
        <v>11759</v>
      </c>
      <c r="AU1226">
        <v>111</v>
      </c>
      <c r="AV1226">
        <v>6200756</v>
      </c>
      <c r="AW1226" t="s">
        <v>98</v>
      </c>
      <c r="AX1226" t="s">
        <v>17405</v>
      </c>
      <c r="AY1226" t="s">
        <v>36</v>
      </c>
      <c r="AZ1226" t="s">
        <v>37</v>
      </c>
      <c r="BA1226">
        <v>7000000</v>
      </c>
      <c r="BB1226">
        <v>2001</v>
      </c>
      <c r="BC1226">
        <v>7.4</v>
      </c>
      <c r="CA1226" t="s">
        <v>5048</v>
      </c>
      <c r="CB1226">
        <v>102</v>
      </c>
      <c r="CC1226">
        <v>10660147</v>
      </c>
      <c r="CD1226" t="s">
        <v>3455</v>
      </c>
      <c r="CE1226" t="s">
        <v>10274</v>
      </c>
      <c r="CF1226" t="s">
        <v>36</v>
      </c>
      <c r="CG1226" t="s">
        <v>55</v>
      </c>
      <c r="CH1226">
        <v>23000000</v>
      </c>
      <c r="CI1226">
        <v>1999</v>
      </c>
      <c r="CJ1226">
        <v>7.2</v>
      </c>
      <c r="HC1226" t="s">
        <v>14429</v>
      </c>
      <c r="HD1226">
        <v>99</v>
      </c>
      <c r="HF1226" t="s">
        <v>14432</v>
      </c>
      <c r="HG1226" t="s">
        <v>14433</v>
      </c>
      <c r="HH1226" t="s">
        <v>36</v>
      </c>
      <c r="HI1226" t="s">
        <v>55</v>
      </c>
      <c r="HJ1226">
        <v>12000000</v>
      </c>
      <c r="HK1226">
        <v>2009</v>
      </c>
      <c r="HL1226">
        <v>6.9</v>
      </c>
    </row>
    <row r="1227" spans="46:220" x14ac:dyDescent="0.2">
      <c r="AT1227" t="s">
        <v>17825</v>
      </c>
      <c r="AU1227">
        <v>150</v>
      </c>
      <c r="AV1227">
        <v>6157157</v>
      </c>
      <c r="AW1227" t="s">
        <v>2738</v>
      </c>
      <c r="AX1227" t="s">
        <v>17826</v>
      </c>
      <c r="AY1227" t="s">
        <v>36</v>
      </c>
      <c r="AZ1227" t="s">
        <v>37</v>
      </c>
      <c r="BA1227">
        <v>5000000</v>
      </c>
      <c r="BB1227">
        <v>1989</v>
      </c>
      <c r="BC1227">
        <v>7</v>
      </c>
      <c r="CA1227" t="s">
        <v>7790</v>
      </c>
      <c r="CB1227">
        <v>109</v>
      </c>
      <c r="CC1227">
        <v>10654581</v>
      </c>
      <c r="CD1227" t="s">
        <v>42</v>
      </c>
      <c r="CE1227" t="s">
        <v>7791</v>
      </c>
      <c r="CF1227" t="s">
        <v>36</v>
      </c>
      <c r="CG1227" t="s">
        <v>37</v>
      </c>
      <c r="CH1227">
        <v>34000000</v>
      </c>
      <c r="CI1227">
        <v>1999</v>
      </c>
      <c r="CJ1227">
        <v>5.3</v>
      </c>
      <c r="HC1227" t="s">
        <v>14467</v>
      </c>
      <c r="HD1227">
        <v>100</v>
      </c>
      <c r="HF1227" t="s">
        <v>2282</v>
      </c>
      <c r="HG1227" t="s">
        <v>14468</v>
      </c>
      <c r="HH1227" t="s">
        <v>36</v>
      </c>
      <c r="HI1227" t="s">
        <v>55</v>
      </c>
      <c r="HJ1227">
        <v>11500000</v>
      </c>
      <c r="HK1227">
        <v>2009</v>
      </c>
      <c r="HL1227">
        <v>6</v>
      </c>
    </row>
    <row r="1228" spans="46:220" x14ac:dyDescent="0.2">
      <c r="AT1228" t="s">
        <v>15681</v>
      </c>
      <c r="AU1228">
        <v>76</v>
      </c>
      <c r="AV1228">
        <v>6126237</v>
      </c>
      <c r="AW1228" t="s">
        <v>4692</v>
      </c>
      <c r="AX1228" t="s">
        <v>15682</v>
      </c>
      <c r="AY1228" t="s">
        <v>36</v>
      </c>
      <c r="AZ1228" t="s">
        <v>37</v>
      </c>
      <c r="BB1228">
        <v>2003</v>
      </c>
      <c r="BC1228">
        <v>4.8</v>
      </c>
      <c r="CA1228" t="s">
        <v>7790</v>
      </c>
      <c r="CB1228">
        <v>109</v>
      </c>
      <c r="CC1228">
        <v>10654581</v>
      </c>
      <c r="CD1228" t="s">
        <v>42</v>
      </c>
      <c r="CE1228" t="s">
        <v>7791</v>
      </c>
      <c r="CF1228" t="s">
        <v>36</v>
      </c>
      <c r="CG1228" t="s">
        <v>37</v>
      </c>
      <c r="CH1228">
        <v>34000000</v>
      </c>
      <c r="CI1228">
        <v>1999</v>
      </c>
      <c r="CJ1228">
        <v>5.3</v>
      </c>
      <c r="HC1228" t="s">
        <v>10503</v>
      </c>
      <c r="HD1228">
        <v>111</v>
      </c>
      <c r="HF1228" t="s">
        <v>565</v>
      </c>
      <c r="HG1228" t="s">
        <v>14674</v>
      </c>
      <c r="HH1228" t="s">
        <v>36</v>
      </c>
      <c r="HI1228" t="s">
        <v>55</v>
      </c>
      <c r="HJ1228">
        <v>12000000</v>
      </c>
      <c r="HK1228">
        <v>2010</v>
      </c>
      <c r="HL1228">
        <v>5.7</v>
      </c>
    </row>
    <row r="1229" spans="46:220" x14ac:dyDescent="0.2">
      <c r="AT1229" t="s">
        <v>6174</v>
      </c>
      <c r="AU1229">
        <v>112</v>
      </c>
      <c r="AV1229">
        <v>6105175</v>
      </c>
      <c r="AW1229" t="s">
        <v>78</v>
      </c>
      <c r="AX1229" t="s">
        <v>6176</v>
      </c>
      <c r="AY1229" t="s">
        <v>36</v>
      </c>
      <c r="AZ1229" t="s">
        <v>37</v>
      </c>
      <c r="BA1229">
        <v>44000000</v>
      </c>
      <c r="BB1229">
        <v>2014</v>
      </c>
      <c r="BC1229">
        <v>6.6</v>
      </c>
      <c r="CA1229" t="s">
        <v>4963</v>
      </c>
      <c r="CB1229">
        <v>115</v>
      </c>
      <c r="CC1229">
        <v>10640645</v>
      </c>
      <c r="CD1229" t="s">
        <v>388</v>
      </c>
      <c r="CE1229" t="s">
        <v>6848</v>
      </c>
      <c r="CF1229" t="s">
        <v>36</v>
      </c>
      <c r="CG1229" t="s">
        <v>37</v>
      </c>
      <c r="CH1229">
        <v>40000000</v>
      </c>
      <c r="CI1229">
        <v>2015</v>
      </c>
      <c r="CJ1229">
        <v>5.8</v>
      </c>
      <c r="HC1229" t="s">
        <v>14683</v>
      </c>
      <c r="HD1229">
        <v>96</v>
      </c>
      <c r="HF1229" t="s">
        <v>14684</v>
      </c>
      <c r="HG1229" t="s">
        <v>14685</v>
      </c>
      <c r="HH1229" t="s">
        <v>36</v>
      </c>
      <c r="HI1229" t="s">
        <v>7088</v>
      </c>
      <c r="HK1229">
        <v>1969</v>
      </c>
      <c r="HL1229">
        <v>6.2</v>
      </c>
    </row>
    <row r="1230" spans="46:220" x14ac:dyDescent="0.2">
      <c r="AT1230" t="s">
        <v>17830</v>
      </c>
      <c r="AU1230">
        <v>90</v>
      </c>
      <c r="AV1230">
        <v>6088249</v>
      </c>
      <c r="AW1230" t="s">
        <v>2473</v>
      </c>
      <c r="AX1230" t="s">
        <v>17831</v>
      </c>
      <c r="AY1230" t="s">
        <v>36</v>
      </c>
      <c r="AZ1230" t="s">
        <v>37</v>
      </c>
      <c r="BB1230">
        <v>2006</v>
      </c>
      <c r="BC1230">
        <v>7</v>
      </c>
      <c r="CA1230" t="s">
        <v>5081</v>
      </c>
      <c r="CB1230">
        <v>99</v>
      </c>
      <c r="CC1230">
        <v>10572742</v>
      </c>
      <c r="CD1230" t="s">
        <v>8569</v>
      </c>
      <c r="CE1230" t="s">
        <v>17784</v>
      </c>
      <c r="CF1230" t="s">
        <v>36</v>
      </c>
      <c r="CG1230" t="s">
        <v>37</v>
      </c>
      <c r="CH1230">
        <v>8000000</v>
      </c>
      <c r="CI1230">
        <v>2009</v>
      </c>
      <c r="CJ1230">
        <v>6.1</v>
      </c>
      <c r="HC1230" t="s">
        <v>14780</v>
      </c>
      <c r="HD1230">
        <v>106</v>
      </c>
      <c r="HF1230" t="s">
        <v>2380</v>
      </c>
      <c r="HG1230" t="s">
        <v>14781</v>
      </c>
      <c r="HH1230" t="s">
        <v>36</v>
      </c>
      <c r="HI1230" t="s">
        <v>37</v>
      </c>
      <c r="HJ1230">
        <v>11000000</v>
      </c>
      <c r="HK1230">
        <v>2016</v>
      </c>
      <c r="HL1230">
        <v>5.3</v>
      </c>
    </row>
    <row r="1231" spans="46:220" x14ac:dyDescent="0.2">
      <c r="AT1231" t="s">
        <v>10975</v>
      </c>
      <c r="AU1231">
        <v>103</v>
      </c>
      <c r="AV1231">
        <v>6061759</v>
      </c>
      <c r="AW1231" t="s">
        <v>2057</v>
      </c>
      <c r="AX1231" t="s">
        <v>11752</v>
      </c>
      <c r="AY1231" t="s">
        <v>36</v>
      </c>
      <c r="AZ1231" t="s">
        <v>37</v>
      </c>
      <c r="BA1231">
        <v>17000000</v>
      </c>
      <c r="BB1231">
        <v>2005</v>
      </c>
      <c r="BC1231">
        <v>6.3</v>
      </c>
      <c r="CA1231" t="s">
        <v>2789</v>
      </c>
      <c r="CB1231">
        <v>118</v>
      </c>
      <c r="CC1231">
        <v>10562387</v>
      </c>
      <c r="CD1231" t="s">
        <v>42</v>
      </c>
      <c r="CE1231" t="s">
        <v>11706</v>
      </c>
      <c r="CF1231" t="s">
        <v>36</v>
      </c>
      <c r="CG1231" t="s">
        <v>37</v>
      </c>
      <c r="CH1231">
        <v>18500000</v>
      </c>
      <c r="CI1231">
        <v>1998</v>
      </c>
      <c r="CJ1231">
        <v>7.7</v>
      </c>
      <c r="HC1231" t="s">
        <v>12974</v>
      </c>
      <c r="HD1231">
        <v>75</v>
      </c>
      <c r="HF1231" t="s">
        <v>5081</v>
      </c>
      <c r="HG1231" t="s">
        <v>14864</v>
      </c>
      <c r="HH1231" t="s">
        <v>36</v>
      </c>
      <c r="HI1231" t="s">
        <v>37</v>
      </c>
      <c r="HJ1231">
        <v>10000000</v>
      </c>
      <c r="HK1231">
        <v>1985</v>
      </c>
      <c r="HL1231">
        <v>6.7</v>
      </c>
    </row>
    <row r="1232" spans="46:220" x14ac:dyDescent="0.2">
      <c r="AT1232" t="s">
        <v>20825</v>
      </c>
      <c r="AU1232">
        <v>84</v>
      </c>
      <c r="AV1232">
        <v>6026908</v>
      </c>
      <c r="AW1232" t="s">
        <v>9575</v>
      </c>
      <c r="AX1232" t="s">
        <v>20826</v>
      </c>
      <c r="AY1232" t="s">
        <v>36</v>
      </c>
      <c r="AZ1232" t="s">
        <v>37</v>
      </c>
      <c r="BA1232">
        <v>2000000</v>
      </c>
      <c r="BB1232">
        <v>1999</v>
      </c>
      <c r="BC1232">
        <v>4.3</v>
      </c>
      <c r="CA1232" t="s">
        <v>5426</v>
      </c>
      <c r="CB1232">
        <v>115</v>
      </c>
      <c r="CC1232">
        <v>10556196</v>
      </c>
      <c r="CD1232" t="s">
        <v>4339</v>
      </c>
      <c r="CE1232" t="s">
        <v>5427</v>
      </c>
      <c r="CF1232" t="s">
        <v>36</v>
      </c>
      <c r="CG1232" t="s">
        <v>37</v>
      </c>
      <c r="CH1232">
        <v>50000000</v>
      </c>
      <c r="CI1232">
        <v>1997</v>
      </c>
      <c r="CJ1232">
        <v>6.2</v>
      </c>
      <c r="HC1232" t="s">
        <v>5401</v>
      </c>
      <c r="HD1232">
        <v>103</v>
      </c>
      <c r="HF1232" t="s">
        <v>2199</v>
      </c>
      <c r="HG1232" t="s">
        <v>14935</v>
      </c>
      <c r="HH1232" t="s">
        <v>36</v>
      </c>
      <c r="HI1232" t="s">
        <v>37</v>
      </c>
      <c r="HJ1232">
        <v>10000000</v>
      </c>
      <c r="HK1232">
        <v>1983</v>
      </c>
      <c r="HL1232">
        <v>7.2</v>
      </c>
    </row>
    <row r="1233" spans="46:220" x14ac:dyDescent="0.2">
      <c r="AT1233" t="s">
        <v>16720</v>
      </c>
      <c r="AU1233">
        <v>101</v>
      </c>
      <c r="AV1233">
        <v>6003587</v>
      </c>
      <c r="AW1233" t="s">
        <v>698</v>
      </c>
      <c r="AX1233" t="s">
        <v>20206</v>
      </c>
      <c r="AY1233" t="s">
        <v>36</v>
      </c>
      <c r="AZ1233" t="s">
        <v>37</v>
      </c>
      <c r="BB1233">
        <v>2003</v>
      </c>
      <c r="BC1233">
        <v>7.5</v>
      </c>
      <c r="CA1233" t="s">
        <v>4691</v>
      </c>
      <c r="CB1233">
        <v>81</v>
      </c>
      <c r="CC1233">
        <v>10539414</v>
      </c>
      <c r="CD1233" t="s">
        <v>456</v>
      </c>
      <c r="CE1233" t="s">
        <v>5668</v>
      </c>
      <c r="CF1233" t="s">
        <v>36</v>
      </c>
      <c r="CG1233" t="s">
        <v>37</v>
      </c>
      <c r="CH1233">
        <v>47000000</v>
      </c>
      <c r="CI1233">
        <v>2010</v>
      </c>
      <c r="CJ1233">
        <v>4.7</v>
      </c>
      <c r="HC1233" t="s">
        <v>14963</v>
      </c>
      <c r="HD1233">
        <v>107</v>
      </c>
      <c r="HF1233" t="s">
        <v>9448</v>
      </c>
      <c r="HG1233" t="s">
        <v>14965</v>
      </c>
      <c r="HH1233" t="s">
        <v>36</v>
      </c>
      <c r="HI1233" t="s">
        <v>37</v>
      </c>
      <c r="HJ1233">
        <v>10000000</v>
      </c>
      <c r="HK1233">
        <v>1985</v>
      </c>
      <c r="HL1233">
        <v>5.3</v>
      </c>
    </row>
    <row r="1234" spans="46:220" x14ac:dyDescent="0.2">
      <c r="AT1234" t="s">
        <v>15146</v>
      </c>
      <c r="AU1234">
        <v>100</v>
      </c>
      <c r="AV1234">
        <v>5998971</v>
      </c>
      <c r="AW1234" t="s">
        <v>6088</v>
      </c>
      <c r="AX1234" t="s">
        <v>15148</v>
      </c>
      <c r="AY1234" t="s">
        <v>36</v>
      </c>
      <c r="AZ1234" t="s">
        <v>55</v>
      </c>
      <c r="BB1234">
        <v>2007</v>
      </c>
      <c r="BC1234">
        <v>6.6</v>
      </c>
      <c r="CA1234" t="s">
        <v>505</v>
      </c>
      <c r="CB1234">
        <v>109</v>
      </c>
      <c r="CC1234">
        <v>10499968</v>
      </c>
      <c r="CD1234" t="s">
        <v>342</v>
      </c>
      <c r="CE1234" t="s">
        <v>7663</v>
      </c>
      <c r="CF1234" t="s">
        <v>36</v>
      </c>
      <c r="CG1234" t="s">
        <v>37</v>
      </c>
      <c r="CH1234">
        <v>35000000</v>
      </c>
      <c r="CI1234">
        <v>2014</v>
      </c>
      <c r="CJ1234">
        <v>5.7</v>
      </c>
      <c r="HC1234" t="s">
        <v>2244</v>
      </c>
      <c r="HD1234">
        <v>114</v>
      </c>
      <c r="HF1234" t="s">
        <v>1384</v>
      </c>
      <c r="HG1234" t="s">
        <v>15082</v>
      </c>
      <c r="HH1234" t="s">
        <v>36</v>
      </c>
      <c r="HI1234" t="s">
        <v>37</v>
      </c>
      <c r="HJ1234">
        <v>10000000</v>
      </c>
      <c r="HK1234">
        <v>1984</v>
      </c>
      <c r="HL1234">
        <v>6.8</v>
      </c>
    </row>
    <row r="1235" spans="46:220" x14ac:dyDescent="0.2">
      <c r="AT1235" t="s">
        <v>21618</v>
      </c>
      <c r="AU1235">
        <v>95</v>
      </c>
      <c r="AV1235">
        <v>5997134</v>
      </c>
      <c r="AW1235" t="s">
        <v>11565</v>
      </c>
      <c r="AX1235" t="s">
        <v>21619</v>
      </c>
      <c r="AY1235" t="s">
        <v>36</v>
      </c>
      <c r="AZ1235" t="s">
        <v>37</v>
      </c>
      <c r="BA1235">
        <v>1000000</v>
      </c>
      <c r="BB1235">
        <v>2012</v>
      </c>
      <c r="BC1235">
        <v>7.2</v>
      </c>
      <c r="CA1235" t="s">
        <v>505</v>
      </c>
      <c r="CB1235">
        <v>109</v>
      </c>
      <c r="CC1235">
        <v>10499968</v>
      </c>
      <c r="CD1235" t="s">
        <v>342</v>
      </c>
      <c r="CE1235" t="s">
        <v>7663</v>
      </c>
      <c r="CF1235" t="s">
        <v>36</v>
      </c>
      <c r="CG1235" t="s">
        <v>37</v>
      </c>
      <c r="CH1235">
        <v>35000000</v>
      </c>
      <c r="CI1235">
        <v>2014</v>
      </c>
      <c r="CJ1235">
        <v>5.7</v>
      </c>
      <c r="HC1235" t="s">
        <v>15399</v>
      </c>
      <c r="HD1235">
        <v>112</v>
      </c>
      <c r="HF1235" t="s">
        <v>15401</v>
      </c>
      <c r="HG1235" t="s">
        <v>15402</v>
      </c>
      <c r="HH1235" t="s">
        <v>36</v>
      </c>
      <c r="HI1235" t="s">
        <v>368</v>
      </c>
      <c r="HJ1235">
        <v>10000000</v>
      </c>
      <c r="HK1235">
        <v>2015</v>
      </c>
      <c r="HL1235">
        <v>5.2</v>
      </c>
    </row>
    <row r="1236" spans="46:220" x14ac:dyDescent="0.2">
      <c r="AT1236" t="s">
        <v>3583</v>
      </c>
      <c r="AU1236">
        <v>106</v>
      </c>
      <c r="AV1236">
        <v>5949693</v>
      </c>
      <c r="AW1236" t="s">
        <v>4211</v>
      </c>
      <c r="AX1236" t="s">
        <v>13954</v>
      </c>
      <c r="AY1236" t="s">
        <v>36</v>
      </c>
      <c r="AZ1236" t="s">
        <v>37</v>
      </c>
      <c r="BA1236">
        <v>12000000</v>
      </c>
      <c r="BB1236">
        <v>2007</v>
      </c>
      <c r="BC1236">
        <v>7.4</v>
      </c>
      <c r="CA1236" t="s">
        <v>13056</v>
      </c>
      <c r="CB1236">
        <v>96</v>
      </c>
      <c r="CC1236">
        <v>10494147</v>
      </c>
      <c r="CD1236" t="s">
        <v>350</v>
      </c>
      <c r="CE1236" t="s">
        <v>13057</v>
      </c>
      <c r="CF1236" t="s">
        <v>36</v>
      </c>
      <c r="CG1236" t="s">
        <v>37</v>
      </c>
      <c r="CH1236">
        <v>15000000</v>
      </c>
      <c r="CI1236">
        <v>2000</v>
      </c>
      <c r="CJ1236">
        <v>5.0999999999999996</v>
      </c>
      <c r="HC1236" t="s">
        <v>15422</v>
      </c>
      <c r="HD1236">
        <v>94</v>
      </c>
      <c r="HF1236" t="s">
        <v>15424</v>
      </c>
      <c r="HG1236" t="s">
        <v>15425</v>
      </c>
      <c r="HH1236" t="s">
        <v>36</v>
      </c>
      <c r="HI1236" t="s">
        <v>368</v>
      </c>
      <c r="HK1236">
        <v>2010</v>
      </c>
      <c r="HL1236">
        <v>5.8</v>
      </c>
    </row>
    <row r="1237" spans="46:220" x14ac:dyDescent="0.2">
      <c r="AT1237" t="s">
        <v>77</v>
      </c>
      <c r="AU1237">
        <v>37</v>
      </c>
      <c r="AV1237">
        <v>5923044</v>
      </c>
      <c r="AW1237" t="s">
        <v>14826</v>
      </c>
      <c r="AX1237" t="s">
        <v>18949</v>
      </c>
      <c r="AY1237" t="s">
        <v>36</v>
      </c>
      <c r="AZ1237" t="s">
        <v>37</v>
      </c>
      <c r="BA1237">
        <v>3600000</v>
      </c>
      <c r="BB1237">
        <v>1987</v>
      </c>
      <c r="BC1237">
        <v>7.8</v>
      </c>
      <c r="CA1237" t="s">
        <v>9519</v>
      </c>
      <c r="CB1237">
        <v>105</v>
      </c>
      <c r="CC1237">
        <v>10460089</v>
      </c>
      <c r="CD1237" t="s">
        <v>1605</v>
      </c>
      <c r="CE1237" t="s">
        <v>16354</v>
      </c>
      <c r="CF1237" t="s">
        <v>36</v>
      </c>
      <c r="CG1237" t="s">
        <v>37</v>
      </c>
      <c r="CH1237">
        <v>7500000</v>
      </c>
      <c r="CI1237">
        <v>2002</v>
      </c>
      <c r="CJ1237">
        <v>7.2</v>
      </c>
      <c r="HC1237" t="s">
        <v>5484</v>
      </c>
      <c r="HD1237">
        <v>99</v>
      </c>
      <c r="HF1237" t="s">
        <v>15434</v>
      </c>
      <c r="HG1237" t="s">
        <v>15435</v>
      </c>
      <c r="HH1237" t="s">
        <v>36</v>
      </c>
      <c r="HI1237" t="s">
        <v>37</v>
      </c>
      <c r="HJ1237">
        <v>10000000</v>
      </c>
      <c r="HK1237">
        <v>2007</v>
      </c>
      <c r="HL1237">
        <v>5.7</v>
      </c>
    </row>
    <row r="1238" spans="46:220" x14ac:dyDescent="0.2">
      <c r="AT1238" t="s">
        <v>17115</v>
      </c>
      <c r="AU1238">
        <v>84</v>
      </c>
      <c r="AV1238">
        <v>5895238</v>
      </c>
      <c r="AW1238" t="s">
        <v>1247</v>
      </c>
      <c r="AX1238" t="s">
        <v>17116</v>
      </c>
      <c r="AY1238" t="s">
        <v>2776</v>
      </c>
      <c r="AZ1238" t="s">
        <v>37</v>
      </c>
      <c r="BA1238">
        <v>6000000</v>
      </c>
      <c r="BB1238">
        <v>2012</v>
      </c>
      <c r="BC1238">
        <v>5.5</v>
      </c>
      <c r="CA1238" t="s">
        <v>1005</v>
      </c>
      <c r="CB1238">
        <v>91</v>
      </c>
      <c r="CC1238">
        <v>10443316</v>
      </c>
      <c r="CD1238" t="s">
        <v>1800</v>
      </c>
      <c r="CE1238" t="s">
        <v>13053</v>
      </c>
      <c r="CF1238" t="s">
        <v>36</v>
      </c>
      <c r="CG1238" t="s">
        <v>37</v>
      </c>
      <c r="CH1238">
        <v>15000000</v>
      </c>
      <c r="CI1238">
        <v>1998</v>
      </c>
      <c r="CJ1238">
        <v>5</v>
      </c>
      <c r="HC1238" t="s">
        <v>15445</v>
      </c>
      <c r="HD1238">
        <v>117</v>
      </c>
      <c r="HF1238" t="s">
        <v>1846</v>
      </c>
      <c r="HG1238" t="s">
        <v>15446</v>
      </c>
      <c r="HH1238" t="s">
        <v>36</v>
      </c>
      <c r="HI1238" t="s">
        <v>55</v>
      </c>
      <c r="HJ1238">
        <v>6000000</v>
      </c>
      <c r="HK1238">
        <v>2008</v>
      </c>
      <c r="HL1238">
        <v>6.9</v>
      </c>
    </row>
    <row r="1239" spans="46:220" x14ac:dyDescent="0.2">
      <c r="AT1239" t="s">
        <v>253</v>
      </c>
      <c r="AU1239">
        <v>127</v>
      </c>
      <c r="AV1239">
        <v>5887457</v>
      </c>
      <c r="AW1239" t="s">
        <v>42</v>
      </c>
      <c r="AX1239" t="s">
        <v>11967</v>
      </c>
      <c r="AY1239" t="s">
        <v>36</v>
      </c>
      <c r="AZ1239" t="s">
        <v>37</v>
      </c>
      <c r="BA1239">
        <v>18000000</v>
      </c>
      <c r="BB1239">
        <v>1994</v>
      </c>
      <c r="BC1239">
        <v>7.9</v>
      </c>
      <c r="CA1239" t="s">
        <v>574</v>
      </c>
      <c r="CB1239">
        <v>135</v>
      </c>
      <c r="CC1239">
        <v>10400000</v>
      </c>
      <c r="CD1239" t="s">
        <v>438</v>
      </c>
      <c r="CE1239" t="s">
        <v>5437</v>
      </c>
      <c r="CF1239" t="s">
        <v>36</v>
      </c>
      <c r="CG1239" t="s">
        <v>37</v>
      </c>
      <c r="CH1239">
        <v>50000000</v>
      </c>
      <c r="CI1239">
        <v>1995</v>
      </c>
      <c r="CJ1239">
        <v>5.0999999999999996</v>
      </c>
      <c r="HC1239" t="s">
        <v>13004</v>
      </c>
      <c r="HD1239">
        <v>84</v>
      </c>
      <c r="HF1239" t="s">
        <v>2813</v>
      </c>
      <c r="HG1239" t="s">
        <v>15489</v>
      </c>
      <c r="HH1239" t="s">
        <v>36</v>
      </c>
      <c r="HI1239" t="s">
        <v>37</v>
      </c>
      <c r="HJ1239">
        <v>10000000</v>
      </c>
      <c r="HK1239">
        <v>2013</v>
      </c>
      <c r="HL1239">
        <v>4.5999999999999996</v>
      </c>
    </row>
    <row r="1240" spans="46:220" x14ac:dyDescent="0.2">
      <c r="AT1240" t="s">
        <v>19343</v>
      </c>
      <c r="AU1240">
        <v>90</v>
      </c>
      <c r="AV1240">
        <v>5844929</v>
      </c>
      <c r="AW1240" t="s">
        <v>638</v>
      </c>
      <c r="AX1240" t="s">
        <v>19344</v>
      </c>
      <c r="AY1240" t="s">
        <v>36</v>
      </c>
      <c r="AZ1240" t="s">
        <v>37</v>
      </c>
      <c r="BA1240">
        <v>3000000</v>
      </c>
      <c r="BB1240">
        <v>2002</v>
      </c>
      <c r="BC1240">
        <v>7</v>
      </c>
      <c r="CA1240" t="s">
        <v>4349</v>
      </c>
      <c r="CB1240">
        <v>110</v>
      </c>
      <c r="CC1240">
        <v>10324441</v>
      </c>
      <c r="CD1240" t="s">
        <v>224</v>
      </c>
      <c r="CE1240" t="s">
        <v>9930</v>
      </c>
      <c r="CF1240" t="s">
        <v>36</v>
      </c>
      <c r="CG1240" t="s">
        <v>37</v>
      </c>
      <c r="CH1240">
        <v>25000000</v>
      </c>
      <c r="CI1240">
        <v>2011</v>
      </c>
      <c r="CJ1240">
        <v>5.8</v>
      </c>
      <c r="HC1240" t="s">
        <v>15509</v>
      </c>
      <c r="HD1240">
        <v>94</v>
      </c>
      <c r="HF1240" t="s">
        <v>1432</v>
      </c>
      <c r="HG1240" t="s">
        <v>15510</v>
      </c>
      <c r="HH1240" t="s">
        <v>36</v>
      </c>
      <c r="HI1240" t="s">
        <v>266</v>
      </c>
      <c r="HJ1240">
        <v>10000000</v>
      </c>
      <c r="HK1240">
        <v>2014</v>
      </c>
      <c r="HL1240">
        <v>5.2</v>
      </c>
    </row>
    <row r="1241" spans="46:220" x14ac:dyDescent="0.2">
      <c r="AT1241" t="s">
        <v>18589</v>
      </c>
      <c r="AU1241">
        <v>105</v>
      </c>
      <c r="AV1241">
        <v>5776314</v>
      </c>
      <c r="AW1241" t="s">
        <v>2139</v>
      </c>
      <c r="AX1241" t="s">
        <v>19144</v>
      </c>
      <c r="AY1241" t="s">
        <v>36</v>
      </c>
      <c r="AZ1241" t="s">
        <v>37</v>
      </c>
      <c r="BA1241">
        <v>3200000</v>
      </c>
      <c r="BB1241">
        <v>2010</v>
      </c>
      <c r="BC1241">
        <v>7.2</v>
      </c>
      <c r="CA1241" t="s">
        <v>185</v>
      </c>
      <c r="CB1241">
        <v>129</v>
      </c>
      <c r="CC1241">
        <v>10300000</v>
      </c>
      <c r="CD1241" t="s">
        <v>299</v>
      </c>
      <c r="CE1241" t="s">
        <v>7042</v>
      </c>
      <c r="CF1241" t="s">
        <v>36</v>
      </c>
      <c r="CG1241" t="s">
        <v>37</v>
      </c>
      <c r="CH1241">
        <v>38000000</v>
      </c>
      <c r="CI1241">
        <v>1996</v>
      </c>
      <c r="CJ1241">
        <v>6.6</v>
      </c>
      <c r="HC1241" t="s">
        <v>14678</v>
      </c>
      <c r="HD1241">
        <v>94</v>
      </c>
      <c r="HF1241" t="s">
        <v>1317</v>
      </c>
      <c r="HG1241" t="s">
        <v>15563</v>
      </c>
      <c r="HH1241" t="s">
        <v>36</v>
      </c>
      <c r="HI1241" t="s">
        <v>37</v>
      </c>
      <c r="HJ1241">
        <v>10000000</v>
      </c>
      <c r="HK1241">
        <v>2015</v>
      </c>
      <c r="HL1241">
        <v>5.3</v>
      </c>
    </row>
    <row r="1242" spans="46:220" x14ac:dyDescent="0.2">
      <c r="AT1242" t="s">
        <v>430</v>
      </c>
      <c r="AU1242">
        <v>89</v>
      </c>
      <c r="AV1242">
        <v>5739376</v>
      </c>
      <c r="AW1242" t="s">
        <v>147</v>
      </c>
      <c r="AX1242" t="s">
        <v>22520</v>
      </c>
      <c r="AY1242" t="s">
        <v>36</v>
      </c>
      <c r="AZ1242" t="s">
        <v>37</v>
      </c>
      <c r="BA1242">
        <v>500000</v>
      </c>
      <c r="BB1242">
        <v>2003</v>
      </c>
      <c r="BC1242">
        <v>7.7</v>
      </c>
      <c r="CA1242" t="s">
        <v>9160</v>
      </c>
      <c r="CB1242">
        <v>123</v>
      </c>
      <c r="CC1242">
        <v>10297897</v>
      </c>
      <c r="CD1242" t="s">
        <v>658</v>
      </c>
      <c r="CE1242" t="s">
        <v>9163</v>
      </c>
      <c r="CF1242" t="s">
        <v>36</v>
      </c>
      <c r="CG1242" t="s">
        <v>37</v>
      </c>
      <c r="CH1242">
        <v>27000000</v>
      </c>
      <c r="CI1242">
        <v>1998</v>
      </c>
      <c r="CJ1242">
        <v>6</v>
      </c>
      <c r="HC1242" t="s">
        <v>7519</v>
      </c>
      <c r="HD1242">
        <v>93</v>
      </c>
      <c r="HF1242" t="s">
        <v>1744</v>
      </c>
      <c r="HG1242" t="s">
        <v>7520</v>
      </c>
      <c r="HH1242" t="s">
        <v>36</v>
      </c>
      <c r="HI1242" t="s">
        <v>37</v>
      </c>
      <c r="HJ1242">
        <v>19000000</v>
      </c>
      <c r="HK1242">
        <v>2015</v>
      </c>
      <c r="HL1242">
        <v>6.1</v>
      </c>
    </row>
    <row r="1243" spans="46:220" x14ac:dyDescent="0.2">
      <c r="AT1243" t="s">
        <v>9771</v>
      </c>
      <c r="AU1243">
        <v>93</v>
      </c>
      <c r="AV1243">
        <v>5694308</v>
      </c>
      <c r="AW1243" t="s">
        <v>1653</v>
      </c>
      <c r="AX1243" t="s">
        <v>16608</v>
      </c>
      <c r="AY1243" t="s">
        <v>36</v>
      </c>
      <c r="AZ1243" t="s">
        <v>37</v>
      </c>
      <c r="BA1243">
        <v>7000000</v>
      </c>
      <c r="BB1243">
        <v>2007</v>
      </c>
      <c r="BC1243">
        <v>2</v>
      </c>
      <c r="CA1243" t="s">
        <v>11651</v>
      </c>
      <c r="CB1243">
        <v>106</v>
      </c>
      <c r="CC1243">
        <v>10281585</v>
      </c>
      <c r="CD1243" t="s">
        <v>1544</v>
      </c>
      <c r="CE1243" t="s">
        <v>16346</v>
      </c>
      <c r="CF1243" t="s">
        <v>36</v>
      </c>
      <c r="CG1243" t="s">
        <v>37</v>
      </c>
      <c r="CI1243">
        <v>2005</v>
      </c>
      <c r="CJ1243">
        <v>6.4</v>
      </c>
      <c r="HC1243" t="s">
        <v>12358</v>
      </c>
      <c r="HD1243">
        <v>102</v>
      </c>
      <c r="HF1243" t="s">
        <v>179</v>
      </c>
      <c r="HG1243" t="s">
        <v>15782</v>
      </c>
      <c r="HH1243" t="s">
        <v>36</v>
      </c>
      <c r="HI1243" t="s">
        <v>55</v>
      </c>
      <c r="HK1243">
        <v>2009</v>
      </c>
      <c r="HL1243">
        <v>7.1</v>
      </c>
    </row>
    <row r="1244" spans="46:220" x14ac:dyDescent="0.2">
      <c r="AT1244" t="s">
        <v>2427</v>
      </c>
      <c r="AU1244">
        <v>121</v>
      </c>
      <c r="AV1244">
        <v>5660084</v>
      </c>
      <c r="AW1244" t="s">
        <v>4867</v>
      </c>
      <c r="AX1244" t="s">
        <v>4868</v>
      </c>
      <c r="AY1244" t="s">
        <v>36</v>
      </c>
      <c r="AZ1244" t="s">
        <v>37</v>
      </c>
      <c r="BA1244">
        <v>54000000</v>
      </c>
      <c r="BB1244">
        <v>2003</v>
      </c>
      <c r="BC1244">
        <v>2.4</v>
      </c>
      <c r="CA1244" t="s">
        <v>18748</v>
      </c>
      <c r="CB1244">
        <v>98</v>
      </c>
      <c r="CC1244">
        <v>10246600</v>
      </c>
      <c r="CD1244" t="s">
        <v>23841</v>
      </c>
      <c r="CE1244" t="s">
        <v>23842</v>
      </c>
      <c r="CF1244" t="s">
        <v>36</v>
      </c>
      <c r="CG1244" t="s">
        <v>37</v>
      </c>
      <c r="CH1244">
        <v>25000</v>
      </c>
      <c r="CI1244">
        <v>1995</v>
      </c>
      <c r="CJ1244">
        <v>6.6</v>
      </c>
      <c r="HC1244" t="s">
        <v>15801</v>
      </c>
      <c r="HD1244">
        <v>76</v>
      </c>
      <c r="HF1244" t="s">
        <v>3162</v>
      </c>
      <c r="HG1244" t="s">
        <v>15804</v>
      </c>
      <c r="HH1244" t="s">
        <v>36</v>
      </c>
      <c r="HI1244" t="s">
        <v>55</v>
      </c>
      <c r="HK1244">
        <v>2010</v>
      </c>
      <c r="HL1244">
        <v>5.7</v>
      </c>
    </row>
    <row r="1245" spans="46:220" x14ac:dyDescent="0.2">
      <c r="AT1245" t="s">
        <v>9955</v>
      </c>
      <c r="AU1245">
        <v>95</v>
      </c>
      <c r="AV1245">
        <v>5654777</v>
      </c>
      <c r="AW1245" t="s">
        <v>3296</v>
      </c>
      <c r="AX1245" t="s">
        <v>9956</v>
      </c>
      <c r="AY1245" t="s">
        <v>36</v>
      </c>
      <c r="AZ1245" t="s">
        <v>37</v>
      </c>
      <c r="BA1245">
        <v>25000000</v>
      </c>
      <c r="BB1245">
        <v>2005</v>
      </c>
      <c r="BC1245">
        <v>4.0999999999999996</v>
      </c>
      <c r="CA1245" t="s">
        <v>1102</v>
      </c>
      <c r="CB1245">
        <v>118</v>
      </c>
      <c r="CC1245">
        <v>10214647</v>
      </c>
      <c r="CD1245" t="s">
        <v>226</v>
      </c>
      <c r="CE1245" t="s">
        <v>14613</v>
      </c>
      <c r="CF1245" t="s">
        <v>36</v>
      </c>
      <c r="CG1245" t="s">
        <v>37</v>
      </c>
      <c r="CH1245">
        <v>11000000</v>
      </c>
      <c r="CI1245">
        <v>2004</v>
      </c>
      <c r="CJ1245">
        <v>7.1</v>
      </c>
      <c r="HC1245" t="s">
        <v>15807</v>
      </c>
      <c r="HD1245">
        <v>90</v>
      </c>
      <c r="HF1245" t="s">
        <v>158</v>
      </c>
      <c r="HG1245" t="s">
        <v>15808</v>
      </c>
      <c r="HH1245" t="s">
        <v>36</v>
      </c>
      <c r="HI1245" t="s">
        <v>55</v>
      </c>
      <c r="HJ1245">
        <v>8800000</v>
      </c>
      <c r="HK1245">
        <v>2004</v>
      </c>
      <c r="HL1245">
        <v>6.1</v>
      </c>
    </row>
    <row r="1246" spans="46:220" x14ac:dyDescent="0.2">
      <c r="AT1246" t="s">
        <v>11222</v>
      </c>
      <c r="AU1246">
        <v>86</v>
      </c>
      <c r="AV1246">
        <v>5542025</v>
      </c>
      <c r="AW1246" t="s">
        <v>1008</v>
      </c>
      <c r="AX1246" t="s">
        <v>14274</v>
      </c>
      <c r="AY1246" t="s">
        <v>36</v>
      </c>
      <c r="AZ1246" t="s">
        <v>37</v>
      </c>
      <c r="BA1246">
        <v>12000000</v>
      </c>
      <c r="BB1246">
        <v>2006</v>
      </c>
      <c r="BC1246">
        <v>6.3</v>
      </c>
      <c r="CA1246" t="s">
        <v>1920</v>
      </c>
      <c r="CB1246">
        <v>110</v>
      </c>
      <c r="CC1246">
        <v>10200000</v>
      </c>
      <c r="CD1246" t="s">
        <v>1923</v>
      </c>
      <c r="CE1246" t="s">
        <v>1924</v>
      </c>
      <c r="CF1246" t="s">
        <v>36</v>
      </c>
      <c r="CG1246" t="s">
        <v>37</v>
      </c>
      <c r="CH1246">
        <v>10000000</v>
      </c>
      <c r="CI1246">
        <v>1997</v>
      </c>
      <c r="CJ1246">
        <v>7.3</v>
      </c>
      <c r="HC1246" t="s">
        <v>15881</v>
      </c>
      <c r="HD1246">
        <v>101</v>
      </c>
      <c r="HF1246" t="s">
        <v>3742</v>
      </c>
      <c r="HG1246" t="s">
        <v>15882</v>
      </c>
      <c r="HH1246" t="s">
        <v>36</v>
      </c>
      <c r="HI1246" t="s">
        <v>37</v>
      </c>
      <c r="HJ1246">
        <v>9000000</v>
      </c>
      <c r="HK1246">
        <v>2013</v>
      </c>
      <c r="HL1246">
        <v>5.3</v>
      </c>
    </row>
    <row r="1247" spans="46:220" x14ac:dyDescent="0.2">
      <c r="AT1247" t="s">
        <v>22237</v>
      </c>
      <c r="AU1247">
        <v>86</v>
      </c>
      <c r="AV1247">
        <v>5518918</v>
      </c>
      <c r="AW1247" t="s">
        <v>4797</v>
      </c>
      <c r="AX1247" t="s">
        <v>22239</v>
      </c>
      <c r="AY1247" t="s">
        <v>36</v>
      </c>
      <c r="AZ1247" t="s">
        <v>37</v>
      </c>
      <c r="BA1247">
        <v>750000</v>
      </c>
      <c r="BB1247">
        <v>2007</v>
      </c>
      <c r="BC1247">
        <v>6.9</v>
      </c>
      <c r="CA1247" t="s">
        <v>18267</v>
      </c>
      <c r="CB1247">
        <v>111</v>
      </c>
      <c r="CC1247">
        <v>10174663</v>
      </c>
      <c r="CD1247" t="s">
        <v>18267</v>
      </c>
      <c r="CE1247" t="s">
        <v>23680</v>
      </c>
      <c r="CF1247" t="s">
        <v>36</v>
      </c>
      <c r="CG1247" t="s">
        <v>37</v>
      </c>
      <c r="CH1247">
        <v>100000</v>
      </c>
      <c r="CI1247">
        <v>2006</v>
      </c>
      <c r="CJ1247">
        <v>6.7</v>
      </c>
      <c r="HD1247">
        <v>60</v>
      </c>
      <c r="HF1247" t="s">
        <v>16051</v>
      </c>
      <c r="HG1247" t="s">
        <v>16052</v>
      </c>
      <c r="HH1247" t="s">
        <v>36</v>
      </c>
      <c r="HI1247" t="s">
        <v>37</v>
      </c>
      <c r="HL1247">
        <v>7.1</v>
      </c>
    </row>
    <row r="1248" spans="46:220" x14ac:dyDescent="0.2">
      <c r="AT1248" t="s">
        <v>8090</v>
      </c>
      <c r="AU1248">
        <v>95</v>
      </c>
      <c r="AV1248">
        <v>5516708</v>
      </c>
      <c r="AW1248" t="s">
        <v>8569</v>
      </c>
      <c r="AX1248" t="s">
        <v>9960</v>
      </c>
      <c r="AY1248" t="s">
        <v>36</v>
      </c>
      <c r="AZ1248" t="s">
        <v>37</v>
      </c>
      <c r="BA1248">
        <v>25000000</v>
      </c>
      <c r="BB1248">
        <v>2001</v>
      </c>
      <c r="BC1248">
        <v>4.9000000000000004</v>
      </c>
      <c r="CA1248" t="s">
        <v>4421</v>
      </c>
      <c r="CB1248">
        <v>132</v>
      </c>
      <c r="CC1248">
        <v>10166502</v>
      </c>
      <c r="CD1248" t="s">
        <v>78</v>
      </c>
      <c r="CE1248" t="s">
        <v>4423</v>
      </c>
      <c r="CF1248" t="s">
        <v>4427</v>
      </c>
      <c r="CG1248" t="s">
        <v>37</v>
      </c>
      <c r="CH1248">
        <v>80000000</v>
      </c>
      <c r="CI1248">
        <v>2005</v>
      </c>
      <c r="CJ1248">
        <v>6.7</v>
      </c>
      <c r="HC1248" t="s">
        <v>16084</v>
      </c>
      <c r="HD1248">
        <v>116</v>
      </c>
      <c r="HF1248" t="s">
        <v>4159</v>
      </c>
      <c r="HG1248" t="s">
        <v>16086</v>
      </c>
      <c r="HH1248" t="s">
        <v>36</v>
      </c>
      <c r="HI1248" t="s">
        <v>266</v>
      </c>
      <c r="HJ1248">
        <v>8000000</v>
      </c>
      <c r="HK1248">
        <v>2006</v>
      </c>
      <c r="HL1248">
        <v>7</v>
      </c>
    </row>
    <row r="1249" spans="46:220" x14ac:dyDescent="0.2">
      <c r="AT1249" t="s">
        <v>15676</v>
      </c>
      <c r="AU1249">
        <v>91</v>
      </c>
      <c r="AV1249">
        <v>5480318</v>
      </c>
      <c r="AW1249" t="s">
        <v>3748</v>
      </c>
      <c r="AX1249" t="s">
        <v>17835</v>
      </c>
      <c r="AY1249" t="s">
        <v>36</v>
      </c>
      <c r="AZ1249" t="s">
        <v>37</v>
      </c>
      <c r="BA1249">
        <v>5000000</v>
      </c>
      <c r="BB1249">
        <v>1998</v>
      </c>
      <c r="BC1249">
        <v>6.6</v>
      </c>
      <c r="CA1249" t="s">
        <v>855</v>
      </c>
      <c r="CB1249">
        <v>137</v>
      </c>
      <c r="CC1249">
        <v>10161099</v>
      </c>
      <c r="CD1249" t="s">
        <v>762</v>
      </c>
      <c r="CE1249" t="s">
        <v>15672</v>
      </c>
      <c r="CF1249" t="s">
        <v>36</v>
      </c>
      <c r="CG1249" t="s">
        <v>55</v>
      </c>
      <c r="CH1249">
        <v>9000000</v>
      </c>
      <c r="CI1249">
        <v>1989</v>
      </c>
      <c r="CJ1249">
        <v>7.7</v>
      </c>
      <c r="HC1249" t="s">
        <v>6150</v>
      </c>
      <c r="HD1249">
        <v>97</v>
      </c>
      <c r="HF1249" t="s">
        <v>331</v>
      </c>
      <c r="HG1249" t="s">
        <v>16260</v>
      </c>
      <c r="HH1249" t="s">
        <v>36</v>
      </c>
      <c r="HI1249" t="s">
        <v>37</v>
      </c>
      <c r="HJ1249">
        <v>22000000</v>
      </c>
      <c r="HK1249">
        <v>2007</v>
      </c>
      <c r="HL1249">
        <v>5.9</v>
      </c>
    </row>
    <row r="1250" spans="46:220" x14ac:dyDescent="0.2">
      <c r="AT1250" t="s">
        <v>3174</v>
      </c>
      <c r="AU1250">
        <v>93</v>
      </c>
      <c r="AV1250">
        <v>5409517</v>
      </c>
      <c r="AW1250" t="s">
        <v>498</v>
      </c>
      <c r="AX1250" t="s">
        <v>3177</v>
      </c>
      <c r="AY1250" t="s">
        <v>36</v>
      </c>
      <c r="AZ1250" t="s">
        <v>37</v>
      </c>
      <c r="BA1250">
        <v>75000000</v>
      </c>
      <c r="BB1250">
        <v>2001</v>
      </c>
      <c r="BC1250">
        <v>4.7</v>
      </c>
      <c r="CA1250" t="s">
        <v>1202</v>
      </c>
      <c r="CB1250">
        <v>96</v>
      </c>
      <c r="CC1250">
        <v>10139254</v>
      </c>
      <c r="CD1250" t="s">
        <v>261</v>
      </c>
      <c r="CE1250" t="s">
        <v>7762</v>
      </c>
      <c r="CF1250" t="s">
        <v>36</v>
      </c>
      <c r="CG1250" t="s">
        <v>37</v>
      </c>
      <c r="CH1250">
        <v>35000000</v>
      </c>
      <c r="CI1250">
        <v>2006</v>
      </c>
      <c r="CJ1250">
        <v>7.3</v>
      </c>
      <c r="HC1250" t="s">
        <v>16269</v>
      </c>
      <c r="HD1250">
        <v>96</v>
      </c>
      <c r="HF1250" t="s">
        <v>16270</v>
      </c>
      <c r="HG1250" t="s">
        <v>16271</v>
      </c>
      <c r="HH1250" t="s">
        <v>36</v>
      </c>
      <c r="HI1250" t="s">
        <v>37</v>
      </c>
      <c r="HJ1250">
        <v>8000000</v>
      </c>
      <c r="HK1250">
        <v>2014</v>
      </c>
      <c r="HL1250">
        <v>4.5999999999999996</v>
      </c>
    </row>
    <row r="1251" spans="46:220" x14ac:dyDescent="0.2">
      <c r="AT1251" t="s">
        <v>17125</v>
      </c>
      <c r="AU1251">
        <v>96</v>
      </c>
      <c r="AV1251">
        <v>5359774</v>
      </c>
      <c r="AW1251" t="s">
        <v>250</v>
      </c>
      <c r="AX1251" t="s">
        <v>17126</v>
      </c>
      <c r="AY1251" t="s">
        <v>36</v>
      </c>
      <c r="AZ1251" t="s">
        <v>7985</v>
      </c>
      <c r="BA1251">
        <v>6000000</v>
      </c>
      <c r="BB1251">
        <v>2011</v>
      </c>
      <c r="BC1251">
        <v>7.3</v>
      </c>
      <c r="CA1251" t="s">
        <v>433</v>
      </c>
      <c r="CB1251">
        <v>123</v>
      </c>
      <c r="CC1251">
        <v>10137502</v>
      </c>
      <c r="CD1251" t="s">
        <v>61</v>
      </c>
      <c r="CE1251" t="s">
        <v>7681</v>
      </c>
      <c r="CF1251" t="s">
        <v>36</v>
      </c>
      <c r="CG1251" t="s">
        <v>37</v>
      </c>
      <c r="CH1251">
        <v>35000000</v>
      </c>
      <c r="CI1251">
        <v>2015</v>
      </c>
      <c r="CJ1251">
        <v>7.4</v>
      </c>
      <c r="HC1251" t="s">
        <v>16394</v>
      </c>
      <c r="HD1251">
        <v>95</v>
      </c>
      <c r="HF1251" t="s">
        <v>15511</v>
      </c>
      <c r="HG1251" t="s">
        <v>16396</v>
      </c>
      <c r="HH1251" t="s">
        <v>36</v>
      </c>
      <c r="HI1251" t="s">
        <v>16400</v>
      </c>
      <c r="HJ1251">
        <v>7500000</v>
      </c>
      <c r="HK1251">
        <v>2012</v>
      </c>
      <c r="HL1251">
        <v>5.6</v>
      </c>
    </row>
    <row r="1252" spans="46:220" x14ac:dyDescent="0.2">
      <c r="AT1252" t="s">
        <v>15170</v>
      </c>
      <c r="AU1252">
        <v>106</v>
      </c>
      <c r="AV1252">
        <v>5348317</v>
      </c>
      <c r="AW1252" t="s">
        <v>2380</v>
      </c>
      <c r="AX1252" t="s">
        <v>15171</v>
      </c>
      <c r="AY1252" t="s">
        <v>36</v>
      </c>
      <c r="AZ1252" t="s">
        <v>37</v>
      </c>
      <c r="BA1252">
        <v>10000000</v>
      </c>
      <c r="BB1252">
        <v>2015</v>
      </c>
      <c r="BC1252">
        <v>7.1</v>
      </c>
      <c r="CA1252" t="s">
        <v>1737</v>
      </c>
      <c r="CB1252">
        <v>127</v>
      </c>
      <c r="CC1252">
        <v>10137232</v>
      </c>
      <c r="CD1252" t="s">
        <v>5450</v>
      </c>
      <c r="CE1252" t="s">
        <v>5451</v>
      </c>
      <c r="CF1252" t="s">
        <v>36</v>
      </c>
      <c r="CG1252" t="s">
        <v>1463</v>
      </c>
      <c r="CH1252">
        <v>50000000</v>
      </c>
      <c r="CI1252">
        <v>2005</v>
      </c>
      <c r="CJ1252">
        <v>6</v>
      </c>
      <c r="HC1252" t="s">
        <v>2841</v>
      </c>
      <c r="HD1252">
        <v>92</v>
      </c>
      <c r="HF1252" t="s">
        <v>10434</v>
      </c>
      <c r="HG1252" t="s">
        <v>16415</v>
      </c>
      <c r="HH1252" t="s">
        <v>36</v>
      </c>
      <c r="HI1252" t="s">
        <v>37</v>
      </c>
      <c r="HJ1252">
        <v>12000000</v>
      </c>
      <c r="HK1252">
        <v>2009</v>
      </c>
      <c r="HL1252">
        <v>5.7</v>
      </c>
    </row>
    <row r="1253" spans="46:220" x14ac:dyDescent="0.2">
      <c r="AT1253" t="s">
        <v>248</v>
      </c>
      <c r="AU1253">
        <v>95</v>
      </c>
      <c r="AV1253">
        <v>5308707</v>
      </c>
      <c r="AW1253" t="s">
        <v>248</v>
      </c>
      <c r="AX1253" t="s">
        <v>17845</v>
      </c>
      <c r="AY1253" t="s">
        <v>36</v>
      </c>
      <c r="AZ1253" t="s">
        <v>37</v>
      </c>
      <c r="BA1253">
        <v>5000000</v>
      </c>
      <c r="BB1253">
        <v>2001</v>
      </c>
      <c r="BC1253">
        <v>6.4</v>
      </c>
      <c r="CA1253" t="s">
        <v>9912</v>
      </c>
      <c r="CB1253">
        <v>100</v>
      </c>
      <c r="CC1253">
        <v>10114315</v>
      </c>
      <c r="CD1253" t="s">
        <v>9914</v>
      </c>
      <c r="CE1253" t="s">
        <v>9915</v>
      </c>
      <c r="CF1253" t="s">
        <v>36</v>
      </c>
      <c r="CG1253" t="s">
        <v>37</v>
      </c>
      <c r="CH1253">
        <v>25000000</v>
      </c>
      <c r="CI1253">
        <v>1999</v>
      </c>
      <c r="CJ1253">
        <v>6.4</v>
      </c>
      <c r="HC1253" t="s">
        <v>16418</v>
      </c>
      <c r="HD1253">
        <v>107</v>
      </c>
      <c r="HF1253" t="s">
        <v>16420</v>
      </c>
      <c r="HG1253" t="s">
        <v>16421</v>
      </c>
      <c r="HH1253" t="s">
        <v>8729</v>
      </c>
      <c r="HI1253" t="s">
        <v>765</v>
      </c>
      <c r="HJ1253">
        <v>5000000</v>
      </c>
      <c r="HK1253">
        <v>2008</v>
      </c>
      <c r="HL1253">
        <v>7.6</v>
      </c>
    </row>
    <row r="1254" spans="46:220" x14ac:dyDescent="0.2">
      <c r="AT1254" t="s">
        <v>4001</v>
      </c>
      <c r="AU1254">
        <v>92</v>
      </c>
      <c r="AV1254">
        <v>5306447</v>
      </c>
      <c r="AW1254" t="s">
        <v>8323</v>
      </c>
      <c r="AX1254" t="s">
        <v>13134</v>
      </c>
      <c r="AY1254" t="s">
        <v>36</v>
      </c>
      <c r="AZ1254" t="s">
        <v>37</v>
      </c>
      <c r="BA1254">
        <v>15000000</v>
      </c>
      <c r="BB1254">
        <v>2009</v>
      </c>
      <c r="BC1254">
        <v>7.2</v>
      </c>
      <c r="CA1254" t="s">
        <v>12363</v>
      </c>
      <c r="CB1254">
        <v>104</v>
      </c>
      <c r="CC1254">
        <v>10106233</v>
      </c>
      <c r="CD1254" t="s">
        <v>2487</v>
      </c>
      <c r="CE1254" t="s">
        <v>16116</v>
      </c>
      <c r="CF1254" t="s">
        <v>36</v>
      </c>
      <c r="CG1254" t="s">
        <v>37</v>
      </c>
      <c r="CH1254">
        <v>8000000</v>
      </c>
      <c r="CI1254">
        <v>2011</v>
      </c>
      <c r="CJ1254">
        <v>5.4</v>
      </c>
      <c r="HC1254" t="s">
        <v>16442</v>
      </c>
      <c r="HD1254">
        <v>104</v>
      </c>
      <c r="HF1254" t="s">
        <v>11344</v>
      </c>
      <c r="HG1254" t="s">
        <v>16444</v>
      </c>
      <c r="HH1254" t="s">
        <v>36</v>
      </c>
      <c r="HI1254" t="s">
        <v>266</v>
      </c>
      <c r="HJ1254">
        <v>7500000</v>
      </c>
      <c r="HK1254">
        <v>2015</v>
      </c>
      <c r="HL1254">
        <v>5.0999999999999996</v>
      </c>
    </row>
    <row r="1255" spans="46:220" x14ac:dyDescent="0.2">
      <c r="AT1255" t="s">
        <v>21638</v>
      </c>
      <c r="AU1255">
        <v>93</v>
      </c>
      <c r="AV1255">
        <v>5283379</v>
      </c>
      <c r="AW1255" t="s">
        <v>946</v>
      </c>
      <c r="AX1255" t="s">
        <v>21639</v>
      </c>
      <c r="AY1255" t="s">
        <v>36</v>
      </c>
      <c r="AZ1255" t="s">
        <v>37</v>
      </c>
      <c r="BB1255">
        <v>2014</v>
      </c>
      <c r="BC1255">
        <v>6.8</v>
      </c>
      <c r="CA1255" t="s">
        <v>16146</v>
      </c>
      <c r="CB1255">
        <v>102</v>
      </c>
      <c r="CC1255">
        <v>10105505</v>
      </c>
      <c r="CD1255" t="s">
        <v>3516</v>
      </c>
      <c r="CE1255" t="s">
        <v>16289</v>
      </c>
      <c r="CF1255" t="s">
        <v>36</v>
      </c>
      <c r="CG1255" t="s">
        <v>1463</v>
      </c>
      <c r="CI1255">
        <v>2003</v>
      </c>
      <c r="CJ1255">
        <v>6.8</v>
      </c>
      <c r="HD1255">
        <v>53</v>
      </c>
      <c r="HF1255" t="s">
        <v>82</v>
      </c>
      <c r="HG1255" t="s">
        <v>16505</v>
      </c>
      <c r="HH1255" t="s">
        <v>36</v>
      </c>
      <c r="HI1255" t="s">
        <v>37</v>
      </c>
      <c r="HL1255">
        <v>9</v>
      </c>
    </row>
    <row r="1256" spans="46:220" x14ac:dyDescent="0.2">
      <c r="AT1256" t="s">
        <v>19002</v>
      </c>
      <c r="AU1256">
        <v>81</v>
      </c>
      <c r="AV1256">
        <v>5228617</v>
      </c>
      <c r="AW1256" t="s">
        <v>19002</v>
      </c>
      <c r="AX1256" t="s">
        <v>23703</v>
      </c>
      <c r="AY1256" t="s">
        <v>36</v>
      </c>
      <c r="AZ1256" t="s">
        <v>37</v>
      </c>
      <c r="BA1256">
        <v>100000</v>
      </c>
      <c r="BB1256">
        <v>1987</v>
      </c>
      <c r="BC1256">
        <v>7</v>
      </c>
      <c r="CA1256" t="s">
        <v>9925</v>
      </c>
      <c r="CB1256">
        <v>105</v>
      </c>
      <c r="CC1256">
        <v>10070000</v>
      </c>
      <c r="CD1256" t="s">
        <v>498</v>
      </c>
      <c r="CE1256" t="s">
        <v>9926</v>
      </c>
      <c r="CF1256" t="s">
        <v>36</v>
      </c>
      <c r="CG1256" t="s">
        <v>37</v>
      </c>
      <c r="CH1256">
        <v>25000000</v>
      </c>
      <c r="CI1256">
        <v>1996</v>
      </c>
      <c r="CJ1256">
        <v>6.2</v>
      </c>
      <c r="HD1256">
        <v>60</v>
      </c>
      <c r="HF1256" t="s">
        <v>11799</v>
      </c>
      <c r="HG1256" t="s">
        <v>16619</v>
      </c>
      <c r="HH1256" t="s">
        <v>36</v>
      </c>
      <c r="HI1256" t="s">
        <v>37</v>
      </c>
      <c r="HL1256">
        <v>7.7</v>
      </c>
    </row>
    <row r="1257" spans="46:220" x14ac:dyDescent="0.2">
      <c r="AT1257" t="s">
        <v>3403</v>
      </c>
      <c r="AU1257">
        <v>111</v>
      </c>
      <c r="AV1257">
        <v>5205343</v>
      </c>
      <c r="AW1257" t="s">
        <v>1406</v>
      </c>
      <c r="AX1257" t="s">
        <v>11351</v>
      </c>
      <c r="AY1257" t="s">
        <v>36</v>
      </c>
      <c r="AZ1257" t="s">
        <v>37</v>
      </c>
      <c r="BA1257">
        <v>20000000</v>
      </c>
      <c r="BB1257">
        <v>2009</v>
      </c>
      <c r="BC1257">
        <v>6.4</v>
      </c>
      <c r="CA1257" t="s">
        <v>9029</v>
      </c>
      <c r="CB1257">
        <v>90</v>
      </c>
      <c r="CC1257">
        <v>10042266</v>
      </c>
      <c r="CD1257" t="s">
        <v>13944</v>
      </c>
      <c r="CE1257" t="s">
        <v>21553</v>
      </c>
      <c r="CF1257" t="s">
        <v>36</v>
      </c>
      <c r="CG1257" t="s">
        <v>37</v>
      </c>
      <c r="CH1257">
        <v>1000000</v>
      </c>
      <c r="CI1257">
        <v>2005</v>
      </c>
      <c r="CJ1257">
        <v>5.9</v>
      </c>
      <c r="HC1257" t="s">
        <v>16090</v>
      </c>
      <c r="HD1257">
        <v>102</v>
      </c>
      <c r="HF1257" t="s">
        <v>4835</v>
      </c>
      <c r="HG1257" t="s">
        <v>16739</v>
      </c>
      <c r="HH1257" t="s">
        <v>36</v>
      </c>
      <c r="HI1257" t="s">
        <v>266</v>
      </c>
      <c r="HJ1257">
        <v>7000000</v>
      </c>
      <c r="HK1257">
        <v>1999</v>
      </c>
      <c r="HL1257">
        <v>7.9</v>
      </c>
    </row>
    <row r="1258" spans="46:220" x14ac:dyDescent="0.2">
      <c r="AT1258" t="s">
        <v>7685</v>
      </c>
      <c r="AU1258">
        <v>93</v>
      </c>
      <c r="AV1258">
        <v>5204007</v>
      </c>
      <c r="AW1258" t="s">
        <v>3786</v>
      </c>
      <c r="AX1258" t="s">
        <v>9187</v>
      </c>
      <c r="AY1258" t="s">
        <v>36</v>
      </c>
      <c r="AZ1258" t="s">
        <v>55</v>
      </c>
      <c r="BA1258">
        <v>28000000</v>
      </c>
      <c r="BB1258">
        <v>2001</v>
      </c>
      <c r="BC1258">
        <v>6.3</v>
      </c>
      <c r="CA1258" t="s">
        <v>21556</v>
      </c>
      <c r="CB1258">
        <v>99</v>
      </c>
      <c r="CC1258">
        <v>10037390</v>
      </c>
      <c r="CD1258" t="s">
        <v>21558</v>
      </c>
      <c r="CE1258" t="s">
        <v>21559</v>
      </c>
      <c r="CF1258" t="s">
        <v>674</v>
      </c>
      <c r="CG1258" t="s">
        <v>675</v>
      </c>
      <c r="CH1258">
        <v>1000000000</v>
      </c>
      <c r="CI1258">
        <v>1999</v>
      </c>
      <c r="CJ1258">
        <v>6</v>
      </c>
      <c r="HC1258" t="s">
        <v>16758</v>
      </c>
      <c r="HD1258">
        <v>45</v>
      </c>
      <c r="HF1258" t="s">
        <v>16761</v>
      </c>
      <c r="HG1258" t="s">
        <v>16762</v>
      </c>
      <c r="HI1258" t="s">
        <v>37</v>
      </c>
      <c r="HJ1258">
        <v>7000000</v>
      </c>
      <c r="HK1258">
        <v>2014</v>
      </c>
      <c r="HL1258">
        <v>6</v>
      </c>
    </row>
    <row r="1259" spans="46:220" x14ac:dyDescent="0.2">
      <c r="AT1259" t="s">
        <v>16349</v>
      </c>
      <c r="AU1259">
        <v>109</v>
      </c>
      <c r="AV1259">
        <v>5100000</v>
      </c>
      <c r="AW1259" t="s">
        <v>2142</v>
      </c>
      <c r="AX1259" t="s">
        <v>16350</v>
      </c>
      <c r="AY1259" t="s">
        <v>36</v>
      </c>
      <c r="AZ1259" t="s">
        <v>55</v>
      </c>
      <c r="BA1259">
        <v>7500000</v>
      </c>
      <c r="BB1259">
        <v>1984</v>
      </c>
      <c r="BC1259">
        <v>6</v>
      </c>
      <c r="CA1259" t="s">
        <v>2789</v>
      </c>
      <c r="CB1259">
        <v>142</v>
      </c>
      <c r="CC1259">
        <v>9929000</v>
      </c>
      <c r="CD1259" t="s">
        <v>1744</v>
      </c>
      <c r="CE1259" t="s">
        <v>13060</v>
      </c>
      <c r="CF1259" t="s">
        <v>36</v>
      </c>
      <c r="CG1259" t="s">
        <v>55</v>
      </c>
      <c r="CH1259">
        <v>15000000</v>
      </c>
      <c r="CI1259">
        <v>1985</v>
      </c>
      <c r="CJ1259">
        <v>8</v>
      </c>
      <c r="HC1259" t="s">
        <v>16789</v>
      </c>
      <c r="HD1259">
        <v>94</v>
      </c>
      <c r="HF1259" t="s">
        <v>16790</v>
      </c>
      <c r="HG1259" t="s">
        <v>16791</v>
      </c>
      <c r="HH1259" t="s">
        <v>36</v>
      </c>
      <c r="HI1259" t="s">
        <v>37</v>
      </c>
      <c r="HJ1259">
        <v>7000000</v>
      </c>
      <c r="HK1259">
        <v>2015</v>
      </c>
      <c r="HL1259">
        <v>5.8</v>
      </c>
    </row>
    <row r="1260" spans="46:220" x14ac:dyDescent="0.2">
      <c r="AT1260" t="s">
        <v>4001</v>
      </c>
      <c r="AU1260">
        <v>113</v>
      </c>
      <c r="AV1260">
        <v>5032496</v>
      </c>
      <c r="AW1260" t="s">
        <v>1384</v>
      </c>
      <c r="AX1260" t="s">
        <v>14278</v>
      </c>
      <c r="AY1260" t="s">
        <v>36</v>
      </c>
      <c r="AZ1260" t="s">
        <v>37</v>
      </c>
      <c r="BA1260">
        <v>12000000</v>
      </c>
      <c r="BB1260">
        <v>1998</v>
      </c>
      <c r="BC1260">
        <v>6.3</v>
      </c>
      <c r="CA1260" t="s">
        <v>4731</v>
      </c>
      <c r="CB1260">
        <v>107</v>
      </c>
      <c r="CC1260">
        <v>9795017</v>
      </c>
      <c r="CD1260" t="s">
        <v>3005</v>
      </c>
      <c r="CE1260" t="s">
        <v>5454</v>
      </c>
      <c r="CF1260" t="s">
        <v>36</v>
      </c>
      <c r="CG1260" t="s">
        <v>37</v>
      </c>
      <c r="CH1260">
        <v>50000000</v>
      </c>
      <c r="CI1260">
        <v>1995</v>
      </c>
      <c r="CJ1260">
        <v>5.0999999999999996</v>
      </c>
      <c r="HC1260" t="s">
        <v>7279</v>
      </c>
      <c r="HD1260">
        <v>115</v>
      </c>
      <c r="HF1260" t="s">
        <v>16888</v>
      </c>
      <c r="HG1260" t="s">
        <v>16889</v>
      </c>
      <c r="HH1260" t="s">
        <v>36</v>
      </c>
      <c r="HI1260" t="s">
        <v>37</v>
      </c>
      <c r="HJ1260">
        <v>6500000</v>
      </c>
      <c r="HK1260">
        <v>1971</v>
      </c>
      <c r="HL1260">
        <v>7.2</v>
      </c>
    </row>
    <row r="1261" spans="46:220" x14ac:dyDescent="0.2">
      <c r="AT1261" t="s">
        <v>16125</v>
      </c>
      <c r="AU1261">
        <v>92</v>
      </c>
      <c r="AV1261">
        <v>5018450</v>
      </c>
      <c r="AW1261" t="s">
        <v>2805</v>
      </c>
      <c r="AX1261" t="s">
        <v>16126</v>
      </c>
      <c r="AY1261" t="s">
        <v>36</v>
      </c>
      <c r="AZ1261" t="s">
        <v>37</v>
      </c>
      <c r="BA1261">
        <v>8000000</v>
      </c>
      <c r="BB1261">
        <v>2000</v>
      </c>
      <c r="BC1261">
        <v>5.3</v>
      </c>
      <c r="CA1261" t="s">
        <v>12956</v>
      </c>
      <c r="CB1261">
        <v>112</v>
      </c>
      <c r="CC1261">
        <v>9701559</v>
      </c>
      <c r="CD1261" t="s">
        <v>4211</v>
      </c>
      <c r="CE1261" t="s">
        <v>21563</v>
      </c>
      <c r="CF1261" t="s">
        <v>36</v>
      </c>
      <c r="CG1261" t="s">
        <v>37</v>
      </c>
      <c r="CH1261">
        <v>3500000</v>
      </c>
      <c r="CI1261">
        <v>2010</v>
      </c>
      <c r="CJ1261">
        <v>7.4</v>
      </c>
      <c r="HD1261">
        <v>55</v>
      </c>
      <c r="HF1261" t="s">
        <v>16962</v>
      </c>
      <c r="HG1261" t="s">
        <v>16963</v>
      </c>
      <c r="HH1261" t="s">
        <v>9793</v>
      </c>
      <c r="HI1261" t="s">
        <v>7088</v>
      </c>
      <c r="HL1261">
        <v>8.6999999999999993</v>
      </c>
    </row>
    <row r="1262" spans="46:220" x14ac:dyDescent="0.2">
      <c r="AT1262" t="s">
        <v>13809</v>
      </c>
      <c r="AU1262">
        <v>84</v>
      </c>
      <c r="AV1262">
        <v>5002310</v>
      </c>
      <c r="AW1262" t="s">
        <v>371</v>
      </c>
      <c r="AX1262" t="s">
        <v>13811</v>
      </c>
      <c r="AY1262" t="s">
        <v>36</v>
      </c>
      <c r="AZ1262" t="s">
        <v>37</v>
      </c>
      <c r="BA1262">
        <v>13000000</v>
      </c>
      <c r="BB1262">
        <v>2001</v>
      </c>
      <c r="BC1262">
        <v>5.6</v>
      </c>
      <c r="CA1262" t="s">
        <v>814</v>
      </c>
      <c r="CB1262">
        <v>122</v>
      </c>
      <c r="CC1262">
        <v>9664316</v>
      </c>
      <c r="CD1262" t="s">
        <v>80</v>
      </c>
      <c r="CE1262" t="s">
        <v>9075</v>
      </c>
      <c r="CF1262" t="s">
        <v>36</v>
      </c>
      <c r="CG1262" t="s">
        <v>37</v>
      </c>
      <c r="CH1262">
        <v>27500000</v>
      </c>
      <c r="CI1262">
        <v>2007</v>
      </c>
      <c r="CJ1262">
        <v>6.8</v>
      </c>
      <c r="HC1262" t="s">
        <v>17171</v>
      </c>
      <c r="HD1262">
        <v>93</v>
      </c>
      <c r="HF1262" t="s">
        <v>17173</v>
      </c>
      <c r="HG1262" t="s">
        <v>17174</v>
      </c>
      <c r="HH1262" t="s">
        <v>36</v>
      </c>
      <c r="HI1262" t="s">
        <v>37</v>
      </c>
      <c r="HK1262">
        <v>2015</v>
      </c>
      <c r="HL1262">
        <v>5.4</v>
      </c>
    </row>
    <row r="1263" spans="46:220" x14ac:dyDescent="0.2">
      <c r="AT1263" t="s">
        <v>10466</v>
      </c>
      <c r="AU1263">
        <v>143</v>
      </c>
      <c r="AV1263">
        <v>5000000</v>
      </c>
      <c r="AW1263" t="s">
        <v>10469</v>
      </c>
      <c r="AX1263" t="s">
        <v>10470</v>
      </c>
      <c r="AY1263" t="s">
        <v>36</v>
      </c>
      <c r="AZ1263" t="s">
        <v>37</v>
      </c>
      <c r="BA1263">
        <v>25000000</v>
      </c>
      <c r="BB1263">
        <v>1970</v>
      </c>
      <c r="BC1263">
        <v>6.2</v>
      </c>
      <c r="CA1263" t="s">
        <v>20224</v>
      </c>
      <c r="CB1263">
        <v>108</v>
      </c>
      <c r="CC1263">
        <v>9600000</v>
      </c>
      <c r="CD1263" t="s">
        <v>117</v>
      </c>
      <c r="CE1263" t="s">
        <v>22040</v>
      </c>
      <c r="CF1263" t="s">
        <v>36</v>
      </c>
      <c r="CG1263" t="s">
        <v>37</v>
      </c>
      <c r="CH1263">
        <v>910000</v>
      </c>
      <c r="CI1263">
        <v>1954</v>
      </c>
      <c r="CJ1263">
        <v>8.1999999999999993</v>
      </c>
      <c r="HC1263" t="s">
        <v>17202</v>
      </c>
      <c r="HD1263">
        <v>110</v>
      </c>
      <c r="HF1263" t="s">
        <v>17205</v>
      </c>
      <c r="HG1263" t="s">
        <v>17206</v>
      </c>
      <c r="HH1263" t="s">
        <v>36</v>
      </c>
      <c r="HI1263" t="s">
        <v>55</v>
      </c>
      <c r="HJ1263">
        <v>6000000</v>
      </c>
      <c r="HK1263">
        <v>1979</v>
      </c>
      <c r="HL1263">
        <v>7</v>
      </c>
    </row>
    <row r="1264" spans="46:220" x14ac:dyDescent="0.2">
      <c r="AT1264" t="s">
        <v>4937</v>
      </c>
      <c r="AU1264">
        <v>119</v>
      </c>
      <c r="AV1264">
        <v>4992159</v>
      </c>
      <c r="AW1264" t="s">
        <v>3879</v>
      </c>
      <c r="AX1264" t="s">
        <v>15964</v>
      </c>
      <c r="AY1264" t="s">
        <v>36</v>
      </c>
      <c r="AZ1264" t="s">
        <v>37</v>
      </c>
      <c r="BA1264">
        <v>8550000</v>
      </c>
      <c r="BB1264">
        <v>2004</v>
      </c>
      <c r="BC1264">
        <v>5.6</v>
      </c>
      <c r="CA1264" t="s">
        <v>5162</v>
      </c>
      <c r="CB1264">
        <v>130</v>
      </c>
      <c r="CC1264">
        <v>9589875</v>
      </c>
      <c r="CD1264" t="s">
        <v>534</v>
      </c>
      <c r="CE1264" t="s">
        <v>7089</v>
      </c>
      <c r="CF1264" t="s">
        <v>36</v>
      </c>
      <c r="CG1264" t="s">
        <v>37</v>
      </c>
      <c r="CH1264">
        <v>40000000</v>
      </c>
      <c r="CI1264">
        <v>2008</v>
      </c>
      <c r="CJ1264">
        <v>7.3</v>
      </c>
      <c r="HC1264" t="s">
        <v>17267</v>
      </c>
      <c r="HD1264">
        <v>76</v>
      </c>
      <c r="HF1264" t="s">
        <v>17268</v>
      </c>
      <c r="HG1264" t="s">
        <v>17269</v>
      </c>
      <c r="HH1264" t="s">
        <v>36</v>
      </c>
      <c r="HI1264" t="s">
        <v>37</v>
      </c>
      <c r="HJ1264">
        <v>8600000</v>
      </c>
      <c r="HK1264">
        <v>1994</v>
      </c>
      <c r="HL1264">
        <v>5.8</v>
      </c>
    </row>
    <row r="1265" spans="46:220" x14ac:dyDescent="0.2">
      <c r="AT1265" t="s">
        <v>12472</v>
      </c>
      <c r="AU1265">
        <v>90</v>
      </c>
      <c r="AV1265">
        <v>4922166</v>
      </c>
      <c r="AW1265" t="s">
        <v>1660</v>
      </c>
      <c r="AX1265" t="s">
        <v>14286</v>
      </c>
      <c r="AY1265" t="s">
        <v>36</v>
      </c>
      <c r="AZ1265" t="s">
        <v>37</v>
      </c>
      <c r="BA1265">
        <v>12000000</v>
      </c>
      <c r="BB1265">
        <v>2003</v>
      </c>
      <c r="BC1265">
        <v>2.1</v>
      </c>
      <c r="CA1265" t="s">
        <v>519</v>
      </c>
      <c r="CB1265">
        <v>108</v>
      </c>
      <c r="CC1265">
        <v>9528092</v>
      </c>
      <c r="CD1265" t="s">
        <v>206</v>
      </c>
      <c r="CE1265" t="s">
        <v>5440</v>
      </c>
      <c r="CF1265" t="s">
        <v>36</v>
      </c>
      <c r="CG1265" t="s">
        <v>37</v>
      </c>
      <c r="CH1265">
        <v>22000000</v>
      </c>
      <c r="CI1265">
        <v>2010</v>
      </c>
      <c r="CJ1265">
        <v>6.8</v>
      </c>
      <c r="HC1265" t="s">
        <v>17272</v>
      </c>
      <c r="HD1265">
        <v>87</v>
      </c>
      <c r="HF1265" t="s">
        <v>5464</v>
      </c>
      <c r="HG1265" t="s">
        <v>17273</v>
      </c>
      <c r="HH1265" t="s">
        <v>36</v>
      </c>
      <c r="HI1265" t="s">
        <v>37</v>
      </c>
      <c r="HK1265">
        <v>2009</v>
      </c>
      <c r="HL1265">
        <v>5.9</v>
      </c>
    </row>
    <row r="1266" spans="46:220" x14ac:dyDescent="0.2">
      <c r="AT1266" t="s">
        <v>13814</v>
      </c>
      <c r="AU1266">
        <v>93</v>
      </c>
      <c r="AV1266">
        <v>4919896</v>
      </c>
      <c r="AW1266" t="s">
        <v>8294</v>
      </c>
      <c r="AX1266" t="s">
        <v>13815</v>
      </c>
      <c r="AY1266" t="s">
        <v>36</v>
      </c>
      <c r="AZ1266" t="s">
        <v>55</v>
      </c>
      <c r="BA1266">
        <v>13000000</v>
      </c>
      <c r="BB1266">
        <v>2001</v>
      </c>
      <c r="BC1266">
        <v>6.1</v>
      </c>
      <c r="CA1266" t="s">
        <v>15126</v>
      </c>
      <c r="CB1266">
        <v>130</v>
      </c>
      <c r="CC1266">
        <v>9473382</v>
      </c>
      <c r="CD1266" t="s">
        <v>15129</v>
      </c>
      <c r="CE1266" t="s">
        <v>15130</v>
      </c>
      <c r="CF1266" t="s">
        <v>1462</v>
      </c>
      <c r="CG1266" t="s">
        <v>266</v>
      </c>
      <c r="CH1266">
        <v>10000000</v>
      </c>
      <c r="CI1266">
        <v>1998</v>
      </c>
      <c r="CJ1266">
        <v>7.7</v>
      </c>
      <c r="HC1266" t="s">
        <v>17284</v>
      </c>
      <c r="HD1266">
        <v>90</v>
      </c>
      <c r="HF1266" t="s">
        <v>15411</v>
      </c>
      <c r="HG1266" t="s">
        <v>17286</v>
      </c>
      <c r="HH1266" t="s">
        <v>36</v>
      </c>
      <c r="HI1266" t="s">
        <v>37</v>
      </c>
      <c r="HJ1266">
        <v>6000000</v>
      </c>
      <c r="HK1266">
        <v>2011</v>
      </c>
      <c r="HL1266">
        <v>5.4</v>
      </c>
    </row>
    <row r="1267" spans="46:220" x14ac:dyDescent="0.2">
      <c r="AT1267" t="s">
        <v>5074</v>
      </c>
      <c r="AU1267">
        <v>108</v>
      </c>
      <c r="AV1267">
        <v>4903000</v>
      </c>
      <c r="AW1267" t="s">
        <v>2000</v>
      </c>
      <c r="AX1267" t="s">
        <v>14290</v>
      </c>
      <c r="AY1267" t="s">
        <v>36</v>
      </c>
      <c r="AZ1267" t="s">
        <v>37</v>
      </c>
      <c r="BA1267">
        <v>12000000</v>
      </c>
      <c r="BB1267">
        <v>1996</v>
      </c>
      <c r="BC1267">
        <v>5</v>
      </c>
      <c r="CA1267" t="s">
        <v>18748</v>
      </c>
      <c r="CB1267">
        <v>96</v>
      </c>
      <c r="CC1267">
        <v>9449219</v>
      </c>
      <c r="CD1267" t="s">
        <v>6875</v>
      </c>
      <c r="CE1267" t="s">
        <v>18927</v>
      </c>
      <c r="CF1267" t="s">
        <v>36</v>
      </c>
      <c r="CG1267" t="s">
        <v>37</v>
      </c>
      <c r="CH1267">
        <v>3500000</v>
      </c>
      <c r="CI1267">
        <v>1996</v>
      </c>
      <c r="CJ1267">
        <v>6.1</v>
      </c>
      <c r="HC1267" t="s">
        <v>5401</v>
      </c>
      <c r="HD1267">
        <v>89</v>
      </c>
      <c r="HF1267" t="s">
        <v>17294</v>
      </c>
      <c r="HG1267" t="s">
        <v>17295</v>
      </c>
      <c r="HH1267" t="s">
        <v>36</v>
      </c>
      <c r="HI1267" t="s">
        <v>266</v>
      </c>
      <c r="HJ1267">
        <v>5952000</v>
      </c>
      <c r="HK1267">
        <v>1983</v>
      </c>
      <c r="HL1267">
        <v>7.3</v>
      </c>
    </row>
    <row r="1268" spans="46:220" x14ac:dyDescent="0.2">
      <c r="AT1268" t="s">
        <v>10957</v>
      </c>
      <c r="AU1268">
        <v>92</v>
      </c>
      <c r="AV1268">
        <v>4881867</v>
      </c>
      <c r="AW1268" t="s">
        <v>811</v>
      </c>
      <c r="AX1268" t="s">
        <v>15721</v>
      </c>
      <c r="AY1268" t="s">
        <v>36</v>
      </c>
      <c r="AZ1268" t="s">
        <v>37</v>
      </c>
      <c r="BA1268">
        <v>9000000</v>
      </c>
      <c r="BB1268">
        <v>2008</v>
      </c>
      <c r="BC1268">
        <v>6.4</v>
      </c>
      <c r="CA1268" t="s">
        <v>16190</v>
      </c>
      <c r="CB1268">
        <v>85</v>
      </c>
      <c r="CC1268">
        <v>9437933</v>
      </c>
      <c r="CD1268" t="s">
        <v>23568</v>
      </c>
      <c r="CE1268" t="s">
        <v>23569</v>
      </c>
      <c r="CF1268" t="s">
        <v>36</v>
      </c>
      <c r="CG1268" t="s">
        <v>7985</v>
      </c>
      <c r="CH1268">
        <v>180000</v>
      </c>
      <c r="CI1268">
        <v>2007</v>
      </c>
      <c r="CJ1268">
        <v>7.9</v>
      </c>
      <c r="HC1268" t="s">
        <v>17316</v>
      </c>
      <c r="HD1268">
        <v>90</v>
      </c>
      <c r="HF1268" t="s">
        <v>4052</v>
      </c>
      <c r="HG1268" t="s">
        <v>17317</v>
      </c>
      <c r="HH1268" t="s">
        <v>36</v>
      </c>
      <c r="HI1268" t="s">
        <v>37</v>
      </c>
      <c r="HJ1268">
        <v>6000000</v>
      </c>
      <c r="HK1268">
        <v>2012</v>
      </c>
      <c r="HL1268">
        <v>6.5</v>
      </c>
    </row>
    <row r="1269" spans="46:220" x14ac:dyDescent="0.2">
      <c r="AT1269" t="s">
        <v>13824</v>
      </c>
      <c r="AU1269">
        <v>120</v>
      </c>
      <c r="AV1269">
        <v>4857376</v>
      </c>
      <c r="AW1269" t="s">
        <v>270</v>
      </c>
      <c r="AX1269" t="s">
        <v>13825</v>
      </c>
      <c r="AY1269" t="s">
        <v>1462</v>
      </c>
      <c r="AZ1269" t="s">
        <v>1463</v>
      </c>
      <c r="BA1269">
        <v>13000000</v>
      </c>
      <c r="BB1269">
        <v>2006</v>
      </c>
      <c r="BC1269">
        <v>7.3</v>
      </c>
      <c r="CA1269" t="s">
        <v>47</v>
      </c>
      <c r="CB1269">
        <v>98</v>
      </c>
      <c r="CC1269">
        <v>9430988</v>
      </c>
      <c r="CD1269" t="s">
        <v>1800</v>
      </c>
      <c r="CE1269" t="s">
        <v>10602</v>
      </c>
      <c r="CF1269" t="s">
        <v>36</v>
      </c>
      <c r="CG1269" t="s">
        <v>37</v>
      </c>
      <c r="CH1269">
        <v>17000000</v>
      </c>
      <c r="CI1269">
        <v>2009</v>
      </c>
      <c r="CJ1269">
        <v>7.1</v>
      </c>
      <c r="HC1269" t="s">
        <v>4710</v>
      </c>
      <c r="HD1269">
        <v>133</v>
      </c>
      <c r="HF1269" t="s">
        <v>9241</v>
      </c>
      <c r="HG1269" t="s">
        <v>17322</v>
      </c>
      <c r="HH1269" t="s">
        <v>36</v>
      </c>
      <c r="HI1269" t="s">
        <v>1463</v>
      </c>
      <c r="HJ1269">
        <v>6700000</v>
      </c>
      <c r="HK1269">
        <v>1964</v>
      </c>
      <c r="HL1269">
        <v>7.9</v>
      </c>
    </row>
    <row r="1270" spans="46:220" x14ac:dyDescent="0.2">
      <c r="AT1270" t="s">
        <v>4001</v>
      </c>
      <c r="AU1270">
        <v>112</v>
      </c>
      <c r="AV1270">
        <v>4839383</v>
      </c>
      <c r="AW1270" t="s">
        <v>4001</v>
      </c>
      <c r="AX1270" t="s">
        <v>12532</v>
      </c>
      <c r="AY1270" t="s">
        <v>36</v>
      </c>
      <c r="AZ1270" t="s">
        <v>37</v>
      </c>
      <c r="BA1270">
        <v>16000000</v>
      </c>
      <c r="BB1270">
        <v>2002</v>
      </c>
      <c r="BC1270">
        <v>6.6</v>
      </c>
      <c r="CA1270" t="s">
        <v>13076</v>
      </c>
      <c r="CB1270">
        <v>116</v>
      </c>
      <c r="CC1270">
        <v>9396487</v>
      </c>
      <c r="CD1270" t="s">
        <v>721</v>
      </c>
      <c r="CE1270" t="s">
        <v>13077</v>
      </c>
      <c r="CF1270" t="s">
        <v>36</v>
      </c>
      <c r="CG1270" t="s">
        <v>37</v>
      </c>
      <c r="CH1270">
        <v>15000000</v>
      </c>
      <c r="CI1270">
        <v>2006</v>
      </c>
      <c r="CJ1270">
        <v>7</v>
      </c>
      <c r="HC1270" t="s">
        <v>17493</v>
      </c>
      <c r="HD1270">
        <v>94</v>
      </c>
      <c r="HF1270" t="s">
        <v>4751</v>
      </c>
      <c r="HG1270" t="s">
        <v>17495</v>
      </c>
      <c r="HH1270" t="s">
        <v>36</v>
      </c>
      <c r="HI1270" t="s">
        <v>55</v>
      </c>
      <c r="HJ1270">
        <v>4000000</v>
      </c>
      <c r="HK1270">
        <v>2012</v>
      </c>
      <c r="HL1270">
        <v>6.3</v>
      </c>
    </row>
    <row r="1271" spans="46:220" x14ac:dyDescent="0.2">
      <c r="AT1271" t="s">
        <v>14620</v>
      </c>
      <c r="AU1271">
        <v>86</v>
      </c>
      <c r="AV1271">
        <v>4814244</v>
      </c>
      <c r="AW1271" t="s">
        <v>746</v>
      </c>
      <c r="AX1271" t="s">
        <v>14621</v>
      </c>
      <c r="AY1271" t="s">
        <v>36</v>
      </c>
      <c r="AZ1271" t="s">
        <v>266</v>
      </c>
      <c r="BA1271">
        <v>11000000</v>
      </c>
      <c r="BB1271">
        <v>2002</v>
      </c>
      <c r="BC1271">
        <v>5.3</v>
      </c>
      <c r="CA1271" t="s">
        <v>9938</v>
      </c>
      <c r="CB1271">
        <v>88</v>
      </c>
      <c r="CC1271">
        <v>9286314</v>
      </c>
      <c r="CD1271" t="s">
        <v>9940</v>
      </c>
      <c r="CE1271" t="s">
        <v>9941</v>
      </c>
      <c r="CF1271" t="s">
        <v>36</v>
      </c>
      <c r="CG1271" t="s">
        <v>37</v>
      </c>
      <c r="CH1271">
        <v>17000000</v>
      </c>
      <c r="CI1271">
        <v>1991</v>
      </c>
      <c r="CJ1271">
        <v>5.9</v>
      </c>
      <c r="HC1271" t="s">
        <v>17690</v>
      </c>
      <c r="HD1271">
        <v>99</v>
      </c>
      <c r="HF1271" t="s">
        <v>1782</v>
      </c>
      <c r="HG1271" t="s">
        <v>17692</v>
      </c>
      <c r="HH1271" t="s">
        <v>36</v>
      </c>
      <c r="HI1271" t="s">
        <v>37</v>
      </c>
      <c r="HJ1271">
        <v>5000000</v>
      </c>
      <c r="HK1271">
        <v>1981</v>
      </c>
      <c r="HL1271">
        <v>6.4</v>
      </c>
    </row>
    <row r="1272" spans="46:220" x14ac:dyDescent="0.2">
      <c r="AT1272" t="s">
        <v>6825</v>
      </c>
      <c r="AU1272">
        <v>84</v>
      </c>
      <c r="AV1272">
        <v>4777007</v>
      </c>
      <c r="AW1272" t="s">
        <v>6821</v>
      </c>
      <c r="AX1272" t="s">
        <v>6828</v>
      </c>
      <c r="AY1272" t="s">
        <v>36</v>
      </c>
      <c r="AZ1272" t="s">
        <v>1463</v>
      </c>
      <c r="BA1272">
        <v>40000000</v>
      </c>
      <c r="BB1272">
        <v>2001</v>
      </c>
      <c r="BC1272">
        <v>5.8</v>
      </c>
      <c r="CA1272" t="s">
        <v>9160</v>
      </c>
      <c r="CB1272">
        <v>99</v>
      </c>
      <c r="CC1272">
        <v>9203192</v>
      </c>
      <c r="CD1272" t="s">
        <v>658</v>
      </c>
      <c r="CE1272" t="s">
        <v>17093</v>
      </c>
      <c r="CF1272" t="s">
        <v>36</v>
      </c>
      <c r="CG1272" t="s">
        <v>37</v>
      </c>
      <c r="CH1272">
        <v>5000000</v>
      </c>
      <c r="CI1272">
        <v>2011</v>
      </c>
      <c r="CJ1272">
        <v>6.8</v>
      </c>
      <c r="HC1272" t="s">
        <v>18015</v>
      </c>
      <c r="HD1272">
        <v>91</v>
      </c>
      <c r="HF1272" t="s">
        <v>18017</v>
      </c>
      <c r="HG1272" t="s">
        <v>18018</v>
      </c>
      <c r="HH1272" t="s">
        <v>36</v>
      </c>
      <c r="HI1272" t="s">
        <v>37</v>
      </c>
      <c r="HJ1272">
        <v>5000000</v>
      </c>
      <c r="HK1272">
        <v>2015</v>
      </c>
      <c r="HL1272">
        <v>4.2</v>
      </c>
    </row>
    <row r="1273" spans="46:220" x14ac:dyDescent="0.2">
      <c r="AT1273" t="s">
        <v>18294</v>
      </c>
      <c r="AU1273">
        <v>88</v>
      </c>
      <c r="AV1273">
        <v>4771000</v>
      </c>
      <c r="AW1273" t="s">
        <v>8130</v>
      </c>
      <c r="AX1273" t="s">
        <v>22156</v>
      </c>
      <c r="AY1273" t="s">
        <v>36</v>
      </c>
      <c r="AZ1273" t="s">
        <v>37</v>
      </c>
      <c r="BA1273">
        <v>800000</v>
      </c>
      <c r="BB1273">
        <v>1995</v>
      </c>
      <c r="BC1273">
        <v>7.5</v>
      </c>
      <c r="CA1273" t="s">
        <v>7111</v>
      </c>
      <c r="CB1273">
        <v>106</v>
      </c>
      <c r="CC1273">
        <v>9190525</v>
      </c>
      <c r="CD1273" t="s">
        <v>162</v>
      </c>
      <c r="CE1273" t="s">
        <v>16569</v>
      </c>
      <c r="CF1273" t="s">
        <v>36</v>
      </c>
      <c r="CG1273" t="s">
        <v>37</v>
      </c>
      <c r="CH1273">
        <v>7000000</v>
      </c>
      <c r="CI1273">
        <v>2009</v>
      </c>
      <c r="CJ1273">
        <v>7</v>
      </c>
      <c r="HC1273" t="s">
        <v>14717</v>
      </c>
      <c r="HD1273">
        <v>102</v>
      </c>
      <c r="HF1273" t="s">
        <v>18023</v>
      </c>
      <c r="HG1273" t="s">
        <v>18024</v>
      </c>
      <c r="HH1273" t="s">
        <v>2776</v>
      </c>
      <c r="HI1273" t="s">
        <v>3569</v>
      </c>
      <c r="HJ1273">
        <v>5000000</v>
      </c>
      <c r="HK1273">
        <v>2011</v>
      </c>
      <c r="HL1273">
        <v>7.2</v>
      </c>
    </row>
    <row r="1274" spans="46:220" x14ac:dyDescent="0.2">
      <c r="AT1274" t="s">
        <v>12528</v>
      </c>
      <c r="AU1274">
        <v>112</v>
      </c>
      <c r="AV1274">
        <v>4734235</v>
      </c>
      <c r="AW1274" t="s">
        <v>5541</v>
      </c>
      <c r="AX1274" t="s">
        <v>12529</v>
      </c>
      <c r="AY1274" t="s">
        <v>36</v>
      </c>
      <c r="AZ1274" t="s">
        <v>37</v>
      </c>
      <c r="BA1274">
        <v>15000000</v>
      </c>
      <c r="BB1274">
        <v>2000</v>
      </c>
      <c r="BC1274">
        <v>6</v>
      </c>
      <c r="CA1274" t="s">
        <v>13571</v>
      </c>
      <c r="CB1274">
        <v>111</v>
      </c>
      <c r="CC1274">
        <v>9180275</v>
      </c>
      <c r="CD1274" t="s">
        <v>900</v>
      </c>
      <c r="CE1274" t="s">
        <v>21302</v>
      </c>
      <c r="CF1274" t="s">
        <v>36</v>
      </c>
      <c r="CG1274" t="s">
        <v>37</v>
      </c>
      <c r="CH1274">
        <v>1200000</v>
      </c>
      <c r="CI1274">
        <v>2000</v>
      </c>
      <c r="CJ1274">
        <v>7.7</v>
      </c>
      <c r="HC1274" t="s">
        <v>18028</v>
      </c>
      <c r="HD1274">
        <v>92</v>
      </c>
      <c r="HF1274" t="s">
        <v>1236</v>
      </c>
      <c r="HG1274" t="s">
        <v>18031</v>
      </c>
      <c r="HH1274" t="s">
        <v>36</v>
      </c>
      <c r="HI1274" t="s">
        <v>55</v>
      </c>
      <c r="HJ1274">
        <v>2500000</v>
      </c>
      <c r="HK1274">
        <v>2008</v>
      </c>
      <c r="HL1274">
        <v>6.2</v>
      </c>
    </row>
    <row r="1275" spans="46:220" x14ac:dyDescent="0.2">
      <c r="AT1275" t="s">
        <v>17130</v>
      </c>
      <c r="AU1275">
        <v>94</v>
      </c>
      <c r="AV1275">
        <v>4693919</v>
      </c>
      <c r="AW1275" t="s">
        <v>7565</v>
      </c>
      <c r="AX1275" t="s">
        <v>17131</v>
      </c>
      <c r="AY1275" t="s">
        <v>36</v>
      </c>
      <c r="AZ1275" t="s">
        <v>37</v>
      </c>
      <c r="BA1275">
        <v>6500000</v>
      </c>
      <c r="BB1275">
        <v>2008</v>
      </c>
      <c r="BC1275">
        <v>4.5999999999999996</v>
      </c>
      <c r="CA1275" t="s">
        <v>16573</v>
      </c>
      <c r="CB1275">
        <v>100</v>
      </c>
      <c r="CC1275">
        <v>9176553</v>
      </c>
      <c r="CD1275" t="s">
        <v>545</v>
      </c>
      <c r="CE1275" t="s">
        <v>16574</v>
      </c>
      <c r="CF1275" t="s">
        <v>36</v>
      </c>
      <c r="CG1275" t="s">
        <v>37</v>
      </c>
      <c r="CH1275">
        <v>7500000</v>
      </c>
      <c r="CI1275">
        <v>2009</v>
      </c>
      <c r="CJ1275">
        <v>7.1</v>
      </c>
      <c r="HC1275" t="s">
        <v>15160</v>
      </c>
      <c r="HD1275">
        <v>87</v>
      </c>
      <c r="HF1275" t="s">
        <v>1746</v>
      </c>
      <c r="HG1275" t="s">
        <v>18064</v>
      </c>
      <c r="HH1275" t="s">
        <v>36</v>
      </c>
      <c r="HI1275" t="s">
        <v>37</v>
      </c>
      <c r="HJ1275">
        <v>5000000</v>
      </c>
      <c r="HK1275">
        <v>2011</v>
      </c>
      <c r="HL1275">
        <v>5.5</v>
      </c>
    </row>
    <row r="1276" spans="46:220" x14ac:dyDescent="0.2">
      <c r="AT1276" t="s">
        <v>11048</v>
      </c>
      <c r="AU1276">
        <v>89</v>
      </c>
      <c r="AV1276">
        <v>4692814</v>
      </c>
      <c r="AW1276" t="s">
        <v>4543</v>
      </c>
      <c r="AX1276" t="s">
        <v>16122</v>
      </c>
      <c r="AY1276" t="s">
        <v>36</v>
      </c>
      <c r="AZ1276" t="s">
        <v>37</v>
      </c>
      <c r="BA1276">
        <v>8000000</v>
      </c>
      <c r="BB1276">
        <v>1999</v>
      </c>
      <c r="BC1276">
        <v>5.0999999999999996</v>
      </c>
      <c r="CA1276" t="s">
        <v>9428</v>
      </c>
      <c r="CB1276">
        <v>108</v>
      </c>
      <c r="CC1276">
        <v>9172810</v>
      </c>
      <c r="CD1276" t="s">
        <v>563</v>
      </c>
      <c r="CE1276" t="s">
        <v>13086</v>
      </c>
      <c r="CF1276" t="s">
        <v>36</v>
      </c>
      <c r="CG1276" t="s">
        <v>37</v>
      </c>
      <c r="CH1276">
        <v>16000000</v>
      </c>
      <c r="CI1276">
        <v>2007</v>
      </c>
      <c r="CJ1276">
        <v>6.7</v>
      </c>
      <c r="HC1276" t="s">
        <v>13938</v>
      </c>
      <c r="HD1276">
        <v>94</v>
      </c>
      <c r="HF1276" t="s">
        <v>703</v>
      </c>
      <c r="HG1276" t="s">
        <v>18068</v>
      </c>
      <c r="HH1276" t="s">
        <v>36</v>
      </c>
      <c r="HI1276" t="s">
        <v>18072</v>
      </c>
      <c r="HJ1276">
        <v>5000000</v>
      </c>
      <c r="HK1276">
        <v>2014</v>
      </c>
      <c r="HL1276">
        <v>4.4000000000000004</v>
      </c>
    </row>
    <row r="1277" spans="46:220" x14ac:dyDescent="0.2">
      <c r="AT1277" t="s">
        <v>6072</v>
      </c>
      <c r="AU1277">
        <v>99</v>
      </c>
      <c r="AV1277">
        <v>4681503</v>
      </c>
      <c r="AW1277" t="s">
        <v>2452</v>
      </c>
      <c r="AX1277" t="s">
        <v>15691</v>
      </c>
      <c r="AY1277" t="s">
        <v>36</v>
      </c>
      <c r="AZ1277" t="s">
        <v>37</v>
      </c>
      <c r="BA1277">
        <v>9000000</v>
      </c>
      <c r="BB1277">
        <v>2002</v>
      </c>
      <c r="BC1277">
        <v>7</v>
      </c>
      <c r="CA1277" t="s">
        <v>7633</v>
      </c>
      <c r="CB1277">
        <v>118</v>
      </c>
      <c r="CC1277">
        <v>9170214</v>
      </c>
      <c r="CD1277" t="s">
        <v>42</v>
      </c>
      <c r="CE1277" t="s">
        <v>14625</v>
      </c>
      <c r="CF1277" t="s">
        <v>36</v>
      </c>
      <c r="CG1277" t="s">
        <v>37</v>
      </c>
      <c r="CH1277">
        <v>11000000</v>
      </c>
      <c r="CI1277">
        <v>1993</v>
      </c>
      <c r="CJ1277">
        <v>7.8</v>
      </c>
      <c r="HC1277" t="s">
        <v>18073</v>
      </c>
      <c r="HD1277">
        <v>109</v>
      </c>
      <c r="HF1277" t="s">
        <v>301</v>
      </c>
      <c r="HG1277" t="s">
        <v>18074</v>
      </c>
      <c r="HH1277" t="s">
        <v>36</v>
      </c>
      <c r="HI1277" t="s">
        <v>55</v>
      </c>
      <c r="HJ1277">
        <v>5000000</v>
      </c>
      <c r="HK1277">
        <v>2014</v>
      </c>
      <c r="HL1277">
        <v>4.4000000000000004</v>
      </c>
    </row>
    <row r="1278" spans="46:220" x14ac:dyDescent="0.2">
      <c r="AT1278" t="s">
        <v>15280</v>
      </c>
      <c r="AU1278">
        <v>90</v>
      </c>
      <c r="AV1278">
        <v>4613815</v>
      </c>
      <c r="AW1278" t="s">
        <v>4637</v>
      </c>
      <c r="AX1278" t="s">
        <v>18559</v>
      </c>
      <c r="AY1278" t="s">
        <v>36</v>
      </c>
      <c r="AZ1278" t="s">
        <v>37</v>
      </c>
      <c r="BB1278">
        <v>2006</v>
      </c>
      <c r="BC1278">
        <v>6</v>
      </c>
      <c r="CA1278" t="s">
        <v>16584</v>
      </c>
      <c r="CB1278">
        <v>99</v>
      </c>
      <c r="CC1278">
        <v>9166863</v>
      </c>
      <c r="CD1278" t="s">
        <v>434</v>
      </c>
      <c r="CE1278" t="s">
        <v>16586</v>
      </c>
      <c r="CF1278" t="s">
        <v>36</v>
      </c>
      <c r="CG1278" t="s">
        <v>37</v>
      </c>
      <c r="CH1278">
        <v>7000000</v>
      </c>
      <c r="CI1278">
        <v>2009</v>
      </c>
      <c r="CJ1278">
        <v>7.6</v>
      </c>
      <c r="HC1278" t="s">
        <v>1817</v>
      </c>
      <c r="HD1278">
        <v>130</v>
      </c>
      <c r="HF1278" t="s">
        <v>18078</v>
      </c>
      <c r="HG1278" t="s">
        <v>18079</v>
      </c>
      <c r="HH1278" t="s">
        <v>36</v>
      </c>
      <c r="HI1278" t="s">
        <v>37</v>
      </c>
      <c r="HJ1278">
        <v>5000000</v>
      </c>
      <c r="HK1278">
        <v>1977</v>
      </c>
      <c r="HL1278">
        <v>6.8</v>
      </c>
    </row>
    <row r="1279" spans="46:220" x14ac:dyDescent="0.2">
      <c r="AT1279" t="s">
        <v>13957</v>
      </c>
      <c r="AU1279">
        <v>97</v>
      </c>
      <c r="AV1279">
        <v>4595000</v>
      </c>
      <c r="AW1279" t="s">
        <v>391</v>
      </c>
      <c r="AX1279" t="s">
        <v>17138</v>
      </c>
      <c r="AY1279" t="s">
        <v>36</v>
      </c>
      <c r="AZ1279" t="s">
        <v>55</v>
      </c>
      <c r="BB1279">
        <v>1998</v>
      </c>
      <c r="BC1279">
        <v>7</v>
      </c>
      <c r="CA1279" t="s">
        <v>3157</v>
      </c>
      <c r="CB1279">
        <v>118</v>
      </c>
      <c r="CC1279">
        <v>9059588</v>
      </c>
      <c r="CD1279" t="s">
        <v>13080</v>
      </c>
      <c r="CE1279" t="s">
        <v>13081</v>
      </c>
      <c r="CF1279" t="s">
        <v>36</v>
      </c>
      <c r="CG1279" t="s">
        <v>37</v>
      </c>
      <c r="CH1279">
        <v>15000000</v>
      </c>
      <c r="CI1279">
        <v>2002</v>
      </c>
      <c r="CJ1279">
        <v>6.6</v>
      </c>
      <c r="HC1279" t="s">
        <v>7132</v>
      </c>
      <c r="HD1279">
        <v>88</v>
      </c>
      <c r="HF1279" t="s">
        <v>42</v>
      </c>
      <c r="HG1279" t="s">
        <v>18091</v>
      </c>
      <c r="HH1279" t="s">
        <v>36</v>
      </c>
      <c r="HI1279" t="s">
        <v>37</v>
      </c>
      <c r="HJ1279">
        <v>5000000</v>
      </c>
      <c r="HK1279">
        <v>2016</v>
      </c>
      <c r="HL1279">
        <v>4.8</v>
      </c>
    </row>
    <row r="1280" spans="46:220" x14ac:dyDescent="0.2">
      <c r="AT1280" t="s">
        <v>3637</v>
      </c>
      <c r="AU1280">
        <v>112</v>
      </c>
      <c r="AV1280">
        <v>4554569</v>
      </c>
      <c r="AW1280" t="s">
        <v>1946</v>
      </c>
      <c r="AX1280" t="s">
        <v>8809</v>
      </c>
      <c r="AY1280" t="s">
        <v>36</v>
      </c>
      <c r="AZ1280" t="s">
        <v>37</v>
      </c>
      <c r="BA1280">
        <v>28000000</v>
      </c>
      <c r="BB1280">
        <v>1999</v>
      </c>
      <c r="BC1280">
        <v>6.9</v>
      </c>
      <c r="CA1280" t="s">
        <v>19695</v>
      </c>
      <c r="CB1280">
        <v>113</v>
      </c>
      <c r="CC1280">
        <v>9054736</v>
      </c>
      <c r="CD1280" t="s">
        <v>1364</v>
      </c>
      <c r="CE1280" t="s">
        <v>19697</v>
      </c>
      <c r="CF1280" t="s">
        <v>36</v>
      </c>
      <c r="CG1280" t="s">
        <v>37</v>
      </c>
      <c r="CH1280">
        <v>2700000</v>
      </c>
      <c r="CI1280">
        <v>1997</v>
      </c>
      <c r="CJ1280">
        <v>7.1</v>
      </c>
      <c r="HC1280" t="s">
        <v>18118</v>
      </c>
      <c r="HD1280">
        <v>107</v>
      </c>
      <c r="HF1280" t="s">
        <v>4187</v>
      </c>
      <c r="HG1280" t="s">
        <v>18119</v>
      </c>
      <c r="HH1280" t="s">
        <v>36</v>
      </c>
      <c r="HI1280" t="s">
        <v>55</v>
      </c>
      <c r="HJ1280">
        <v>3000000</v>
      </c>
      <c r="HK1280">
        <v>2011</v>
      </c>
      <c r="HL1280">
        <v>6.5</v>
      </c>
    </row>
    <row r="1281" spans="46:220" x14ac:dyDescent="0.2">
      <c r="AT1281" t="s">
        <v>17141</v>
      </c>
      <c r="AU1281">
        <v>90</v>
      </c>
      <c r="AV1281">
        <v>4542775</v>
      </c>
      <c r="AW1281" t="s">
        <v>17143</v>
      </c>
      <c r="AX1281" t="s">
        <v>17144</v>
      </c>
      <c r="AY1281" t="s">
        <v>36</v>
      </c>
      <c r="AZ1281" t="s">
        <v>37</v>
      </c>
      <c r="BA1281">
        <v>6000000</v>
      </c>
      <c r="BB1281">
        <v>2009</v>
      </c>
      <c r="BC1281">
        <v>5.0999999999999996</v>
      </c>
      <c r="CA1281" t="s">
        <v>13957</v>
      </c>
      <c r="CB1281">
        <v>94</v>
      </c>
      <c r="CC1281">
        <v>9030581</v>
      </c>
      <c r="CD1281" t="s">
        <v>13959</v>
      </c>
      <c r="CE1281" t="s">
        <v>13960</v>
      </c>
      <c r="CF1281" t="s">
        <v>36</v>
      </c>
      <c r="CG1281" t="s">
        <v>55</v>
      </c>
      <c r="CH1281">
        <v>12500000</v>
      </c>
      <c r="CI1281">
        <v>2008</v>
      </c>
      <c r="CJ1281">
        <v>7.8</v>
      </c>
      <c r="HC1281" t="s">
        <v>758</v>
      </c>
      <c r="HD1281">
        <v>122</v>
      </c>
      <c r="HF1281" t="s">
        <v>3501</v>
      </c>
      <c r="HG1281" t="s">
        <v>18261</v>
      </c>
      <c r="HH1281" t="s">
        <v>36</v>
      </c>
      <c r="HI1281" t="s">
        <v>55</v>
      </c>
      <c r="HJ1281">
        <v>4500000</v>
      </c>
      <c r="HK1281">
        <v>1986</v>
      </c>
      <c r="HL1281">
        <v>7.5</v>
      </c>
    </row>
    <row r="1282" spans="46:220" x14ac:dyDescent="0.2">
      <c r="AT1282" t="s">
        <v>519</v>
      </c>
      <c r="AU1282">
        <v>96</v>
      </c>
      <c r="AV1282">
        <v>4505922</v>
      </c>
      <c r="AW1282" t="s">
        <v>248</v>
      </c>
      <c r="AX1282" t="s">
        <v>23381</v>
      </c>
      <c r="AY1282" t="s">
        <v>36</v>
      </c>
      <c r="AZ1282" t="s">
        <v>37</v>
      </c>
      <c r="BA1282">
        <v>200000</v>
      </c>
      <c r="BB1282">
        <v>1996</v>
      </c>
      <c r="BC1282">
        <v>7.4</v>
      </c>
      <c r="CA1282" t="s">
        <v>21566</v>
      </c>
      <c r="CB1282">
        <v>103</v>
      </c>
      <c r="CC1282">
        <v>9013113</v>
      </c>
      <c r="CD1282" t="s">
        <v>4369</v>
      </c>
      <c r="CE1282" t="s">
        <v>21567</v>
      </c>
      <c r="CF1282" t="s">
        <v>36</v>
      </c>
      <c r="CG1282" t="s">
        <v>37</v>
      </c>
      <c r="CH1282">
        <v>1000000</v>
      </c>
      <c r="CI1282">
        <v>2005</v>
      </c>
      <c r="CJ1282">
        <v>7.4</v>
      </c>
      <c r="HC1282" t="s">
        <v>18333</v>
      </c>
      <c r="HD1282">
        <v>134</v>
      </c>
      <c r="HF1282" t="s">
        <v>15896</v>
      </c>
      <c r="HG1282" t="s">
        <v>18335</v>
      </c>
      <c r="HH1282" t="s">
        <v>5609</v>
      </c>
      <c r="HI1282" t="s">
        <v>5610</v>
      </c>
      <c r="HK1282">
        <v>2014</v>
      </c>
      <c r="HL1282">
        <v>4.7</v>
      </c>
    </row>
    <row r="1283" spans="46:220" x14ac:dyDescent="0.2">
      <c r="AT1283" t="s">
        <v>1322</v>
      </c>
      <c r="AU1283">
        <v>112</v>
      </c>
      <c r="AV1283">
        <v>4485485</v>
      </c>
      <c r="AW1283" t="s">
        <v>1744</v>
      </c>
      <c r="AX1283" t="s">
        <v>9192</v>
      </c>
      <c r="AY1283" t="s">
        <v>36</v>
      </c>
      <c r="AZ1283" t="s">
        <v>37</v>
      </c>
      <c r="BA1283">
        <v>15000000</v>
      </c>
      <c r="BB1283">
        <v>1999</v>
      </c>
      <c r="BC1283">
        <v>6.4</v>
      </c>
      <c r="CA1283" t="s">
        <v>21576</v>
      </c>
      <c r="CB1283">
        <v>109</v>
      </c>
      <c r="CC1283">
        <v>9000000</v>
      </c>
      <c r="CD1283" t="s">
        <v>2708</v>
      </c>
      <c r="CE1283" t="s">
        <v>21578</v>
      </c>
      <c r="CF1283" t="s">
        <v>36</v>
      </c>
      <c r="CG1283" t="s">
        <v>37</v>
      </c>
      <c r="CH1283">
        <v>900000</v>
      </c>
      <c r="CI1283">
        <v>1970</v>
      </c>
      <c r="CJ1283">
        <v>6.2</v>
      </c>
      <c r="HC1283" t="s">
        <v>18351</v>
      </c>
      <c r="HD1283">
        <v>130</v>
      </c>
      <c r="HF1283" t="s">
        <v>11185</v>
      </c>
      <c r="HG1283" t="s">
        <v>18354</v>
      </c>
      <c r="HH1283" t="s">
        <v>5609</v>
      </c>
      <c r="HI1283" t="s">
        <v>5610</v>
      </c>
      <c r="HJ1283">
        <v>4400000</v>
      </c>
      <c r="HK1283">
        <v>2016</v>
      </c>
      <c r="HL1283">
        <v>8.5</v>
      </c>
    </row>
    <row r="1284" spans="46:220" x14ac:dyDescent="0.2">
      <c r="AT1284" t="s">
        <v>1900</v>
      </c>
      <c r="AU1284">
        <v>95</v>
      </c>
      <c r="AV1284">
        <v>4411102</v>
      </c>
      <c r="AW1284" t="s">
        <v>980</v>
      </c>
      <c r="AX1284" t="s">
        <v>1903</v>
      </c>
      <c r="AY1284" t="s">
        <v>36</v>
      </c>
      <c r="AZ1284" t="s">
        <v>37</v>
      </c>
      <c r="BA1284">
        <v>100000000</v>
      </c>
      <c r="BB1284">
        <v>2002</v>
      </c>
      <c r="BC1284">
        <v>3.8</v>
      </c>
      <c r="CA1284" t="s">
        <v>11297</v>
      </c>
      <c r="CB1284">
        <v>110</v>
      </c>
      <c r="CC1284">
        <v>8888355</v>
      </c>
      <c r="CD1284" t="s">
        <v>11299</v>
      </c>
      <c r="CE1284" t="s">
        <v>11300</v>
      </c>
      <c r="CF1284" t="s">
        <v>36</v>
      </c>
      <c r="CG1284" t="s">
        <v>37</v>
      </c>
      <c r="CH1284">
        <v>20000000</v>
      </c>
      <c r="CI1284">
        <v>2013</v>
      </c>
      <c r="CJ1284">
        <v>5</v>
      </c>
      <c r="HC1284" t="s">
        <v>18392</v>
      </c>
      <c r="HD1284">
        <v>112</v>
      </c>
      <c r="HF1284" t="s">
        <v>18394</v>
      </c>
      <c r="HG1284" t="s">
        <v>18395</v>
      </c>
      <c r="HH1284" t="s">
        <v>8729</v>
      </c>
      <c r="HI1284" t="s">
        <v>8744</v>
      </c>
      <c r="HJ1284">
        <v>4500000</v>
      </c>
      <c r="HK1284">
        <v>2009</v>
      </c>
      <c r="HL1284">
        <v>6.2</v>
      </c>
    </row>
    <row r="1285" spans="46:220" x14ac:dyDescent="0.2">
      <c r="AT1285" t="s">
        <v>17152</v>
      </c>
      <c r="AU1285">
        <v>96</v>
      </c>
      <c r="AV1285">
        <v>4394936</v>
      </c>
      <c r="AW1285" t="s">
        <v>2475</v>
      </c>
      <c r="AX1285" t="s">
        <v>17153</v>
      </c>
      <c r="AY1285" t="s">
        <v>36</v>
      </c>
      <c r="AZ1285" t="s">
        <v>765</v>
      </c>
      <c r="BA1285">
        <v>6000000</v>
      </c>
      <c r="BB1285">
        <v>1999</v>
      </c>
      <c r="BC1285">
        <v>5.3</v>
      </c>
      <c r="CA1285" t="s">
        <v>1963</v>
      </c>
      <c r="CB1285">
        <v>119</v>
      </c>
      <c r="CC1285">
        <v>8888143</v>
      </c>
      <c r="CD1285" t="s">
        <v>190</v>
      </c>
      <c r="CE1285" t="s">
        <v>8991</v>
      </c>
      <c r="CF1285" t="s">
        <v>36</v>
      </c>
      <c r="CG1285" t="s">
        <v>266</v>
      </c>
      <c r="CH1285">
        <v>28000000</v>
      </c>
      <c r="CI1285">
        <v>1999</v>
      </c>
      <c r="CJ1285">
        <v>6.7</v>
      </c>
      <c r="HC1285" t="s">
        <v>18488</v>
      </c>
      <c r="HD1285">
        <v>172</v>
      </c>
      <c r="HF1285" t="s">
        <v>1439</v>
      </c>
      <c r="HG1285" t="s">
        <v>18490</v>
      </c>
      <c r="HH1285" t="s">
        <v>36</v>
      </c>
      <c r="HI1285" t="s">
        <v>37</v>
      </c>
      <c r="HJ1285">
        <v>4000000</v>
      </c>
      <c r="HK1285">
        <v>1963</v>
      </c>
      <c r="HL1285">
        <v>8.3000000000000007</v>
      </c>
    </row>
    <row r="1286" spans="46:220" x14ac:dyDescent="0.2">
      <c r="AT1286" t="s">
        <v>13023</v>
      </c>
      <c r="AU1286">
        <v>90</v>
      </c>
      <c r="AV1286">
        <v>4360548</v>
      </c>
      <c r="AW1286" t="s">
        <v>3574</v>
      </c>
      <c r="AX1286" t="s">
        <v>13977</v>
      </c>
      <c r="AY1286" t="s">
        <v>36</v>
      </c>
      <c r="AZ1286" t="s">
        <v>37</v>
      </c>
      <c r="BA1286">
        <v>15000000</v>
      </c>
      <c r="BB1286">
        <v>2009</v>
      </c>
      <c r="BC1286">
        <v>6.4</v>
      </c>
      <c r="CA1286" t="s">
        <v>16109</v>
      </c>
      <c r="CB1286">
        <v>110</v>
      </c>
      <c r="CC1286">
        <v>8880705</v>
      </c>
      <c r="CD1286" t="s">
        <v>800</v>
      </c>
      <c r="CE1286" t="s">
        <v>16110</v>
      </c>
      <c r="CF1286" t="s">
        <v>36</v>
      </c>
      <c r="CG1286" t="s">
        <v>37</v>
      </c>
      <c r="CI1286">
        <v>1994</v>
      </c>
      <c r="CJ1286">
        <v>6.5</v>
      </c>
      <c r="HC1286" t="s">
        <v>11030</v>
      </c>
      <c r="HD1286">
        <v>127</v>
      </c>
      <c r="HF1286" t="s">
        <v>6477</v>
      </c>
      <c r="HG1286" t="s">
        <v>18555</v>
      </c>
      <c r="HH1286" t="s">
        <v>36</v>
      </c>
      <c r="HI1286" t="s">
        <v>37</v>
      </c>
      <c r="HJ1286">
        <v>4000000</v>
      </c>
      <c r="HK1286">
        <v>1969</v>
      </c>
      <c r="HL1286">
        <v>6.3</v>
      </c>
    </row>
    <row r="1287" spans="46:220" x14ac:dyDescent="0.2">
      <c r="AT1287" t="s">
        <v>6995</v>
      </c>
      <c r="AU1287">
        <v>110</v>
      </c>
      <c r="AV1287">
        <v>4357000</v>
      </c>
      <c r="AW1287" t="s">
        <v>2187</v>
      </c>
      <c r="AX1287" t="s">
        <v>8000</v>
      </c>
      <c r="AY1287" t="s">
        <v>36</v>
      </c>
      <c r="AZ1287" t="s">
        <v>37</v>
      </c>
      <c r="BA1287">
        <v>30000000</v>
      </c>
      <c r="BB1287">
        <v>1996</v>
      </c>
      <c r="BC1287">
        <v>5.3</v>
      </c>
      <c r="CA1287" t="s">
        <v>7107</v>
      </c>
      <c r="CB1287">
        <v>99</v>
      </c>
      <c r="CC1287">
        <v>8855646</v>
      </c>
      <c r="CD1287" t="s">
        <v>1744</v>
      </c>
      <c r="CE1287" t="s">
        <v>11257</v>
      </c>
      <c r="CF1287" t="s">
        <v>36</v>
      </c>
      <c r="CG1287" t="s">
        <v>37</v>
      </c>
      <c r="CH1287">
        <v>21000000</v>
      </c>
      <c r="CI1287">
        <v>2009</v>
      </c>
      <c r="CJ1287">
        <v>7.2</v>
      </c>
      <c r="HC1287" t="s">
        <v>7132</v>
      </c>
      <c r="HD1287">
        <v>88</v>
      </c>
      <c r="HF1287" t="s">
        <v>18594</v>
      </c>
      <c r="HG1287" t="s">
        <v>18595</v>
      </c>
      <c r="HH1287" t="s">
        <v>36</v>
      </c>
      <c r="HI1287" t="s">
        <v>37</v>
      </c>
      <c r="HJ1287">
        <v>4000000</v>
      </c>
      <c r="HK1287">
        <v>2011</v>
      </c>
      <c r="HL1287">
        <v>6.2</v>
      </c>
    </row>
    <row r="1288" spans="46:220" x14ac:dyDescent="0.2">
      <c r="AT1288" t="s">
        <v>15160</v>
      </c>
      <c r="AU1288">
        <v>85</v>
      </c>
      <c r="AV1288">
        <v>4356743</v>
      </c>
      <c r="AW1288" t="s">
        <v>3022</v>
      </c>
      <c r="AX1288" t="s">
        <v>15161</v>
      </c>
      <c r="AY1288" t="s">
        <v>36</v>
      </c>
      <c r="AZ1288" t="s">
        <v>37</v>
      </c>
      <c r="BA1288">
        <v>16000000</v>
      </c>
      <c r="BB1288">
        <v>2001</v>
      </c>
      <c r="BC1288">
        <v>4.0999999999999996</v>
      </c>
      <c r="CA1288" t="s">
        <v>17804</v>
      </c>
      <c r="CB1288">
        <v>92</v>
      </c>
      <c r="CC1288">
        <v>8786715</v>
      </c>
      <c r="CD1288" t="s">
        <v>6535</v>
      </c>
      <c r="CE1288" t="s">
        <v>17805</v>
      </c>
      <c r="CF1288" t="s">
        <v>36</v>
      </c>
      <c r="CG1288" t="s">
        <v>37</v>
      </c>
      <c r="CH1288">
        <v>5000000</v>
      </c>
      <c r="CI1288">
        <v>2004</v>
      </c>
      <c r="CJ1288">
        <v>6.9</v>
      </c>
      <c r="HC1288" t="s">
        <v>18620</v>
      </c>
      <c r="HD1288">
        <v>103</v>
      </c>
      <c r="HF1288" t="s">
        <v>388</v>
      </c>
      <c r="HG1288" t="s">
        <v>18621</v>
      </c>
      <c r="HH1288" t="s">
        <v>36</v>
      </c>
      <c r="HI1288" t="s">
        <v>37</v>
      </c>
      <c r="HJ1288">
        <v>4500000</v>
      </c>
      <c r="HK1288">
        <v>2015</v>
      </c>
      <c r="HL1288">
        <v>5.7</v>
      </c>
    </row>
    <row r="1289" spans="46:220" x14ac:dyDescent="0.2">
      <c r="AT1289" t="s">
        <v>15694</v>
      </c>
      <c r="AU1289">
        <v>79</v>
      </c>
      <c r="AV1289">
        <v>4350774</v>
      </c>
      <c r="AW1289" t="s">
        <v>248</v>
      </c>
      <c r="AX1289" t="s">
        <v>15695</v>
      </c>
      <c r="AY1289" t="s">
        <v>36</v>
      </c>
      <c r="AZ1289" t="s">
        <v>37</v>
      </c>
      <c r="BA1289">
        <v>8000000</v>
      </c>
      <c r="BB1289">
        <v>1994</v>
      </c>
      <c r="BC1289">
        <v>6.5</v>
      </c>
      <c r="CA1289" t="s">
        <v>3442</v>
      </c>
      <c r="CB1289">
        <v>96</v>
      </c>
      <c r="CC1289">
        <v>8742261</v>
      </c>
      <c r="CD1289" t="s">
        <v>3367</v>
      </c>
      <c r="CE1289" t="s">
        <v>5489</v>
      </c>
      <c r="CF1289" t="s">
        <v>36</v>
      </c>
      <c r="CG1289" t="s">
        <v>266</v>
      </c>
      <c r="CH1289">
        <v>18000000</v>
      </c>
      <c r="CI1289">
        <v>2009</v>
      </c>
      <c r="CJ1289">
        <v>3.7</v>
      </c>
      <c r="HC1289" t="s">
        <v>15518</v>
      </c>
      <c r="HD1289">
        <v>99</v>
      </c>
      <c r="HF1289" t="s">
        <v>1793</v>
      </c>
      <c r="HG1289" t="s">
        <v>18716</v>
      </c>
      <c r="HH1289" t="s">
        <v>36</v>
      </c>
      <c r="HI1289" t="s">
        <v>55</v>
      </c>
      <c r="HJ1289">
        <v>4000000</v>
      </c>
      <c r="HK1289">
        <v>2011</v>
      </c>
      <c r="HL1289">
        <v>6.3</v>
      </c>
    </row>
    <row r="1290" spans="46:220" x14ac:dyDescent="0.2">
      <c r="AT1290" t="s">
        <v>15410</v>
      </c>
      <c r="AU1290">
        <v>90</v>
      </c>
      <c r="AV1290">
        <v>4328294</v>
      </c>
      <c r="AW1290" t="s">
        <v>2975</v>
      </c>
      <c r="AX1290" t="s">
        <v>17853</v>
      </c>
      <c r="AY1290" t="s">
        <v>36</v>
      </c>
      <c r="AZ1290" t="s">
        <v>37</v>
      </c>
      <c r="BB1290">
        <v>2006</v>
      </c>
      <c r="BC1290">
        <v>5.4</v>
      </c>
      <c r="CA1290" t="s">
        <v>13090</v>
      </c>
      <c r="CB1290">
        <v>94</v>
      </c>
      <c r="CC1290">
        <v>8735529</v>
      </c>
      <c r="CD1290" t="s">
        <v>78</v>
      </c>
      <c r="CE1290" t="s">
        <v>13091</v>
      </c>
      <c r="CF1290" t="s">
        <v>36</v>
      </c>
      <c r="CG1290" t="s">
        <v>37</v>
      </c>
      <c r="CH1290">
        <v>15000000</v>
      </c>
      <c r="CI1290">
        <v>2000</v>
      </c>
      <c r="CJ1290">
        <v>5.5</v>
      </c>
      <c r="HC1290" t="s">
        <v>18758</v>
      </c>
      <c r="HD1290">
        <v>84</v>
      </c>
      <c r="HF1290" t="s">
        <v>18760</v>
      </c>
      <c r="HG1290" t="s">
        <v>18761</v>
      </c>
      <c r="HH1290" t="s">
        <v>36</v>
      </c>
      <c r="HI1290" t="s">
        <v>368</v>
      </c>
      <c r="HK1290">
        <v>2009</v>
      </c>
      <c r="HL1290">
        <v>6.7</v>
      </c>
    </row>
    <row r="1291" spans="46:220" x14ac:dyDescent="0.2">
      <c r="AT1291" t="s">
        <v>8678</v>
      </c>
      <c r="AU1291">
        <v>93</v>
      </c>
      <c r="AV1291">
        <v>4308981</v>
      </c>
      <c r="AW1291" t="s">
        <v>331</v>
      </c>
      <c r="AX1291" t="s">
        <v>10170</v>
      </c>
      <c r="AY1291" t="s">
        <v>36</v>
      </c>
      <c r="AZ1291" t="s">
        <v>37</v>
      </c>
      <c r="BA1291">
        <v>24000000</v>
      </c>
      <c r="BB1291">
        <v>1998</v>
      </c>
      <c r="BC1291">
        <v>3.9</v>
      </c>
      <c r="CA1291" t="s">
        <v>9170</v>
      </c>
      <c r="CB1291">
        <v>99</v>
      </c>
      <c r="CC1291">
        <v>8712564</v>
      </c>
      <c r="CD1291" t="s">
        <v>141</v>
      </c>
      <c r="CE1291" t="s">
        <v>9171</v>
      </c>
      <c r="CF1291" t="s">
        <v>36</v>
      </c>
      <c r="CG1291" t="s">
        <v>37</v>
      </c>
      <c r="CH1291">
        <v>27000000</v>
      </c>
      <c r="CI1291">
        <v>2004</v>
      </c>
      <c r="CJ1291">
        <v>5.9</v>
      </c>
      <c r="HC1291" t="s">
        <v>18872</v>
      </c>
      <c r="HD1291">
        <v>88</v>
      </c>
      <c r="HF1291" t="s">
        <v>6431</v>
      </c>
      <c r="HG1291" t="s">
        <v>18873</v>
      </c>
      <c r="HH1291" t="s">
        <v>36</v>
      </c>
      <c r="HI1291" t="s">
        <v>37</v>
      </c>
      <c r="HJ1291">
        <v>5000000</v>
      </c>
      <c r="HK1291">
        <v>2015</v>
      </c>
      <c r="HL1291">
        <v>3.5</v>
      </c>
    </row>
    <row r="1292" spans="46:220" x14ac:dyDescent="0.2">
      <c r="AT1292" t="s">
        <v>18563</v>
      </c>
      <c r="AU1292">
        <v>110</v>
      </c>
      <c r="AV1292">
        <v>4301331</v>
      </c>
      <c r="AW1292" t="s">
        <v>491</v>
      </c>
      <c r="AX1292" t="s">
        <v>18564</v>
      </c>
      <c r="AY1292" t="s">
        <v>36</v>
      </c>
      <c r="AZ1292" t="s">
        <v>37</v>
      </c>
      <c r="BA1292">
        <v>4000000</v>
      </c>
      <c r="BB1292">
        <v>1995</v>
      </c>
      <c r="BC1292">
        <v>6.7</v>
      </c>
      <c r="CA1292" t="s">
        <v>1487</v>
      </c>
      <c r="CB1292">
        <v>132</v>
      </c>
      <c r="CC1292">
        <v>8600000</v>
      </c>
      <c r="CD1292" t="s">
        <v>226</v>
      </c>
      <c r="CE1292" t="s">
        <v>11637</v>
      </c>
      <c r="CF1292" t="s">
        <v>36</v>
      </c>
      <c r="CG1292" t="s">
        <v>55</v>
      </c>
      <c r="CH1292">
        <v>25000000</v>
      </c>
      <c r="CI1292">
        <v>1984</v>
      </c>
      <c r="CJ1292">
        <v>7</v>
      </c>
      <c r="HC1292" t="s">
        <v>12328</v>
      </c>
      <c r="HD1292">
        <v>121</v>
      </c>
      <c r="HF1292" t="s">
        <v>11032</v>
      </c>
      <c r="HG1292" t="s">
        <v>18907</v>
      </c>
      <c r="HH1292" t="s">
        <v>36</v>
      </c>
      <c r="HI1292" t="s">
        <v>37</v>
      </c>
      <c r="HJ1292">
        <v>3500000</v>
      </c>
      <c r="HK1292">
        <v>1966</v>
      </c>
      <c r="HL1292">
        <v>7</v>
      </c>
    </row>
    <row r="1293" spans="46:220" x14ac:dyDescent="0.2">
      <c r="AT1293" t="s">
        <v>15174</v>
      </c>
      <c r="AU1293">
        <v>83</v>
      </c>
      <c r="AV1293">
        <v>4244155</v>
      </c>
      <c r="AW1293" t="s">
        <v>232</v>
      </c>
      <c r="AX1293" t="s">
        <v>15176</v>
      </c>
      <c r="AY1293" t="s">
        <v>36</v>
      </c>
      <c r="AZ1293" t="s">
        <v>37</v>
      </c>
      <c r="BA1293">
        <v>10000000</v>
      </c>
      <c r="BB1293">
        <v>2011</v>
      </c>
      <c r="BC1293">
        <v>6.5</v>
      </c>
      <c r="CA1293" t="s">
        <v>11016</v>
      </c>
      <c r="CB1293">
        <v>122</v>
      </c>
      <c r="CC1293">
        <v>8596914</v>
      </c>
      <c r="CD1293" t="s">
        <v>3196</v>
      </c>
      <c r="CE1293" t="s">
        <v>17103</v>
      </c>
      <c r="CF1293" t="s">
        <v>36</v>
      </c>
      <c r="CG1293" t="s">
        <v>37</v>
      </c>
      <c r="CH1293">
        <v>6000000</v>
      </c>
      <c r="CI1293">
        <v>2000</v>
      </c>
      <c r="CJ1293">
        <v>7</v>
      </c>
      <c r="HC1293" t="s">
        <v>11030</v>
      </c>
      <c r="HD1293">
        <v>116</v>
      </c>
      <c r="HF1293" t="s">
        <v>18910</v>
      </c>
      <c r="HG1293" t="s">
        <v>18911</v>
      </c>
      <c r="HH1293" t="s">
        <v>36</v>
      </c>
      <c r="HI1293" t="s">
        <v>55</v>
      </c>
      <c r="HJ1293">
        <v>2000000</v>
      </c>
      <c r="HK1293">
        <v>1972</v>
      </c>
      <c r="HL1293">
        <v>7.5</v>
      </c>
    </row>
    <row r="1294" spans="46:220" x14ac:dyDescent="0.2">
      <c r="AT1294" t="s">
        <v>8638</v>
      </c>
      <c r="AU1294">
        <v>102</v>
      </c>
      <c r="AV1294">
        <v>4239767</v>
      </c>
      <c r="AW1294" t="s">
        <v>16357</v>
      </c>
      <c r="AX1294" t="s">
        <v>16358</v>
      </c>
      <c r="AY1294" t="s">
        <v>36</v>
      </c>
      <c r="AZ1294" t="s">
        <v>266</v>
      </c>
      <c r="BA1294">
        <v>7500000</v>
      </c>
      <c r="BB1294">
        <v>2002</v>
      </c>
      <c r="BC1294">
        <v>6</v>
      </c>
      <c r="CA1294" t="s">
        <v>7633</v>
      </c>
      <c r="CB1294">
        <v>108</v>
      </c>
      <c r="CC1294">
        <v>8535575</v>
      </c>
      <c r="CD1294" t="s">
        <v>464</v>
      </c>
      <c r="CE1294" t="s">
        <v>8627</v>
      </c>
      <c r="CF1294" t="s">
        <v>36</v>
      </c>
      <c r="CG1294" t="s">
        <v>37</v>
      </c>
      <c r="CH1294">
        <v>30000000</v>
      </c>
      <c r="CI1294">
        <v>2005</v>
      </c>
      <c r="CJ1294">
        <v>7</v>
      </c>
      <c r="HC1294" t="s">
        <v>18941</v>
      </c>
      <c r="HD1294">
        <v>94</v>
      </c>
      <c r="HF1294" t="s">
        <v>18943</v>
      </c>
      <c r="HG1294" t="s">
        <v>18944</v>
      </c>
      <c r="HH1294" t="s">
        <v>36</v>
      </c>
      <c r="HI1294" t="s">
        <v>37</v>
      </c>
      <c r="HK1294">
        <v>2008</v>
      </c>
      <c r="HL1294">
        <v>4.8</v>
      </c>
    </row>
    <row r="1295" spans="46:220" x14ac:dyDescent="0.2">
      <c r="AT1295" t="s">
        <v>247</v>
      </c>
      <c r="AU1295">
        <v>103</v>
      </c>
      <c r="AV1295">
        <v>4235837</v>
      </c>
      <c r="AW1295" t="s">
        <v>95</v>
      </c>
      <c r="AX1295" t="s">
        <v>13152</v>
      </c>
      <c r="AY1295" t="s">
        <v>36</v>
      </c>
      <c r="AZ1295" t="s">
        <v>37</v>
      </c>
      <c r="BA1295">
        <v>15000000</v>
      </c>
      <c r="BB1295">
        <v>2005</v>
      </c>
      <c r="BC1295">
        <v>7.6</v>
      </c>
      <c r="CA1295" t="s">
        <v>3157</v>
      </c>
      <c r="CB1295">
        <v>124</v>
      </c>
      <c r="CC1295">
        <v>8427204</v>
      </c>
      <c r="CD1295" t="s">
        <v>4461</v>
      </c>
      <c r="CE1295" t="s">
        <v>10155</v>
      </c>
      <c r="CF1295" t="s">
        <v>36</v>
      </c>
      <c r="CG1295" t="s">
        <v>37</v>
      </c>
      <c r="CH1295">
        <v>24000000</v>
      </c>
      <c r="CI1295">
        <v>1999</v>
      </c>
      <c r="CJ1295">
        <v>5.4</v>
      </c>
      <c r="HC1295" t="s">
        <v>18995</v>
      </c>
      <c r="HD1295">
        <v>98</v>
      </c>
      <c r="HF1295" t="s">
        <v>5220</v>
      </c>
      <c r="HG1295" t="s">
        <v>18996</v>
      </c>
      <c r="HH1295" t="s">
        <v>36</v>
      </c>
      <c r="HI1295" t="s">
        <v>37</v>
      </c>
      <c r="HJ1295">
        <v>3500000</v>
      </c>
      <c r="HK1295">
        <v>2008</v>
      </c>
      <c r="HL1295">
        <v>6.1</v>
      </c>
    </row>
    <row r="1296" spans="46:220" x14ac:dyDescent="0.2">
      <c r="AT1296" t="s">
        <v>12535</v>
      </c>
      <c r="AU1296">
        <v>95</v>
      </c>
      <c r="AV1296">
        <v>4193025</v>
      </c>
      <c r="AW1296" t="s">
        <v>3748</v>
      </c>
      <c r="AX1296" t="s">
        <v>12536</v>
      </c>
      <c r="AY1296" t="s">
        <v>36</v>
      </c>
      <c r="AZ1296" t="s">
        <v>37</v>
      </c>
      <c r="BA1296">
        <v>15000000</v>
      </c>
      <c r="BB1296">
        <v>1999</v>
      </c>
      <c r="BC1296">
        <v>6.8</v>
      </c>
      <c r="CA1296" t="s">
        <v>369</v>
      </c>
      <c r="CB1296">
        <v>124</v>
      </c>
      <c r="CC1296">
        <v>8406264</v>
      </c>
      <c r="CD1296" t="s">
        <v>563</v>
      </c>
      <c r="CE1296" t="s">
        <v>7865</v>
      </c>
      <c r="CF1296" t="s">
        <v>36</v>
      </c>
      <c r="CG1296" t="s">
        <v>37</v>
      </c>
      <c r="CH1296">
        <v>38000000</v>
      </c>
      <c r="CI1296">
        <v>1999</v>
      </c>
      <c r="CJ1296">
        <v>6</v>
      </c>
      <c r="HC1296" t="s">
        <v>19000</v>
      </c>
      <c r="HD1296">
        <v>104</v>
      </c>
      <c r="HF1296" t="s">
        <v>6155</v>
      </c>
      <c r="HG1296" t="s">
        <v>19001</v>
      </c>
      <c r="HH1296" t="s">
        <v>36</v>
      </c>
      <c r="HI1296" t="s">
        <v>37</v>
      </c>
      <c r="HJ1296">
        <v>1000000</v>
      </c>
      <c r="HK1296">
        <v>1998</v>
      </c>
      <c r="HL1296">
        <v>5.5</v>
      </c>
    </row>
    <row r="1297" spans="46:220" x14ac:dyDescent="0.2">
      <c r="AT1297" t="s">
        <v>16099</v>
      </c>
      <c r="AU1297">
        <v>91</v>
      </c>
      <c r="AV1297">
        <v>4186931</v>
      </c>
      <c r="AW1297" t="s">
        <v>8472</v>
      </c>
      <c r="AX1297" t="s">
        <v>23147</v>
      </c>
      <c r="AY1297" t="s">
        <v>36</v>
      </c>
      <c r="AZ1297" t="s">
        <v>37</v>
      </c>
      <c r="BA1297">
        <v>250000</v>
      </c>
      <c r="BB1297">
        <v>2001</v>
      </c>
      <c r="BC1297">
        <v>6.9</v>
      </c>
      <c r="CA1297" t="s">
        <v>5988</v>
      </c>
      <c r="CB1297">
        <v>97</v>
      </c>
      <c r="CC1297">
        <v>8378141</v>
      </c>
      <c r="CD1297" t="s">
        <v>434</v>
      </c>
      <c r="CE1297" t="s">
        <v>13099</v>
      </c>
      <c r="CF1297" t="s">
        <v>36</v>
      </c>
      <c r="CG1297" t="s">
        <v>55</v>
      </c>
      <c r="CH1297">
        <v>15000000</v>
      </c>
      <c r="CI1297">
        <v>2002</v>
      </c>
      <c r="CJ1297">
        <v>6.9</v>
      </c>
      <c r="HD1297">
        <v>45</v>
      </c>
      <c r="HF1297" t="s">
        <v>174</v>
      </c>
      <c r="HG1297" t="s">
        <v>19006</v>
      </c>
      <c r="HH1297" t="s">
        <v>36</v>
      </c>
      <c r="HI1297" t="s">
        <v>55</v>
      </c>
      <c r="HL1297">
        <v>7.3</v>
      </c>
    </row>
    <row r="1298" spans="46:220" x14ac:dyDescent="0.2">
      <c r="AT1298" t="s">
        <v>19356</v>
      </c>
      <c r="AU1298">
        <v>96</v>
      </c>
      <c r="AV1298">
        <v>4170647</v>
      </c>
      <c r="AW1298" t="s">
        <v>1511</v>
      </c>
      <c r="AX1298" t="s">
        <v>19357</v>
      </c>
      <c r="AY1298" t="s">
        <v>36</v>
      </c>
      <c r="AZ1298" t="s">
        <v>55</v>
      </c>
      <c r="BA1298">
        <v>1900000</v>
      </c>
      <c r="BB1298">
        <v>1999</v>
      </c>
      <c r="BC1298">
        <v>6.9</v>
      </c>
      <c r="CA1298" t="s">
        <v>485</v>
      </c>
      <c r="CB1298">
        <v>164</v>
      </c>
      <c r="CC1298">
        <v>8373585</v>
      </c>
      <c r="CD1298" t="s">
        <v>7172</v>
      </c>
      <c r="CE1298" t="s">
        <v>16590</v>
      </c>
      <c r="CF1298" t="s">
        <v>36</v>
      </c>
      <c r="CG1298" t="s">
        <v>37</v>
      </c>
      <c r="CH1298">
        <v>7000000</v>
      </c>
      <c r="CI1298">
        <v>1988</v>
      </c>
      <c r="CJ1298">
        <v>7.6</v>
      </c>
      <c r="HC1298" t="s">
        <v>19010</v>
      </c>
      <c r="HD1298">
        <v>96</v>
      </c>
      <c r="HF1298" t="s">
        <v>1746</v>
      </c>
      <c r="HG1298" t="s">
        <v>19011</v>
      </c>
      <c r="HH1298" t="s">
        <v>36</v>
      </c>
      <c r="HI1298" t="s">
        <v>37</v>
      </c>
      <c r="HJ1298">
        <v>3500000</v>
      </c>
      <c r="HK1298">
        <v>2009</v>
      </c>
      <c r="HL1298">
        <v>4.8</v>
      </c>
    </row>
    <row r="1299" spans="46:220" x14ac:dyDescent="0.2">
      <c r="AT1299" t="s">
        <v>19360</v>
      </c>
      <c r="AU1299">
        <v>82</v>
      </c>
      <c r="AV1299">
        <v>4142507</v>
      </c>
      <c r="AW1299" t="s">
        <v>19361</v>
      </c>
      <c r="AX1299" t="s">
        <v>19362</v>
      </c>
      <c r="AY1299" t="s">
        <v>36</v>
      </c>
      <c r="AZ1299" t="s">
        <v>37</v>
      </c>
      <c r="BA1299">
        <v>3000000</v>
      </c>
      <c r="BB1299">
        <v>2000</v>
      </c>
      <c r="BC1299">
        <v>4.4000000000000004</v>
      </c>
      <c r="CA1299" t="s">
        <v>5467</v>
      </c>
      <c r="CB1299">
        <v>109</v>
      </c>
      <c r="CC1299">
        <v>8355815</v>
      </c>
      <c r="CD1299" t="s">
        <v>809</v>
      </c>
      <c r="CE1299" t="s">
        <v>5468</v>
      </c>
      <c r="CF1299" t="s">
        <v>36</v>
      </c>
      <c r="CG1299" t="s">
        <v>55</v>
      </c>
      <c r="CH1299">
        <v>55000000</v>
      </c>
      <c r="CI1299">
        <v>2002</v>
      </c>
      <c r="CJ1299">
        <v>6.4</v>
      </c>
      <c r="HC1299" t="s">
        <v>19014</v>
      </c>
      <c r="HD1299">
        <v>148</v>
      </c>
      <c r="HF1299" t="s">
        <v>2771</v>
      </c>
      <c r="HG1299" t="s">
        <v>19016</v>
      </c>
      <c r="HH1299" t="s">
        <v>36</v>
      </c>
      <c r="HI1299" t="s">
        <v>37</v>
      </c>
      <c r="HJ1299">
        <v>3500000</v>
      </c>
      <c r="HK1299">
        <v>2013</v>
      </c>
      <c r="HL1299">
        <v>8.4</v>
      </c>
    </row>
    <row r="1300" spans="46:220" x14ac:dyDescent="0.2">
      <c r="AT1300" t="s">
        <v>16361</v>
      </c>
      <c r="AU1300">
        <v>97</v>
      </c>
      <c r="AV1300">
        <v>4131640</v>
      </c>
      <c r="AW1300" t="s">
        <v>1706</v>
      </c>
      <c r="AX1300" t="s">
        <v>16362</v>
      </c>
      <c r="AY1300" t="s">
        <v>36</v>
      </c>
      <c r="AZ1300" t="s">
        <v>37</v>
      </c>
      <c r="BA1300">
        <v>7500000</v>
      </c>
      <c r="BB1300">
        <v>2008</v>
      </c>
      <c r="BC1300">
        <v>3.1</v>
      </c>
      <c r="CA1300" t="s">
        <v>6665</v>
      </c>
      <c r="CB1300">
        <v>141</v>
      </c>
      <c r="CC1300">
        <v>8324748</v>
      </c>
      <c r="CD1300" t="s">
        <v>7804</v>
      </c>
      <c r="CE1300" t="s">
        <v>7805</v>
      </c>
      <c r="CF1300" t="s">
        <v>36</v>
      </c>
      <c r="CG1300" t="s">
        <v>55</v>
      </c>
      <c r="CH1300">
        <v>35000000</v>
      </c>
      <c r="CI1300">
        <v>2013</v>
      </c>
      <c r="CJ1300">
        <v>7.1</v>
      </c>
      <c r="HC1300" t="s">
        <v>4406</v>
      </c>
      <c r="HD1300">
        <v>86</v>
      </c>
      <c r="HF1300" t="s">
        <v>7647</v>
      </c>
      <c r="HG1300" t="s">
        <v>19027</v>
      </c>
      <c r="HH1300" t="s">
        <v>36</v>
      </c>
      <c r="HI1300" t="s">
        <v>266</v>
      </c>
      <c r="HJ1300">
        <v>3500000</v>
      </c>
      <c r="HK1300">
        <v>2014</v>
      </c>
      <c r="HL1300">
        <v>3.3</v>
      </c>
    </row>
    <row r="1301" spans="46:220" x14ac:dyDescent="0.2">
      <c r="AT1301" t="s">
        <v>9968</v>
      </c>
      <c r="AU1301">
        <v>104</v>
      </c>
      <c r="AV1301">
        <v>4064333</v>
      </c>
      <c r="AW1301" t="s">
        <v>206</v>
      </c>
      <c r="AX1301" t="s">
        <v>9969</v>
      </c>
      <c r="AY1301" t="s">
        <v>36</v>
      </c>
      <c r="AZ1301" t="s">
        <v>37</v>
      </c>
      <c r="BA1301">
        <v>25000000</v>
      </c>
      <c r="BB1301">
        <v>1995</v>
      </c>
      <c r="BC1301">
        <v>5.2</v>
      </c>
      <c r="CA1301" t="s">
        <v>9170</v>
      </c>
      <c r="CB1301">
        <v>92</v>
      </c>
      <c r="CC1301">
        <v>8279017</v>
      </c>
      <c r="CD1301" t="s">
        <v>308</v>
      </c>
      <c r="CE1301" t="s">
        <v>16113</v>
      </c>
      <c r="CF1301" t="s">
        <v>36</v>
      </c>
      <c r="CG1301" t="s">
        <v>55</v>
      </c>
      <c r="CH1301">
        <v>8000000</v>
      </c>
      <c r="CI1301">
        <v>2000</v>
      </c>
      <c r="CJ1301">
        <v>6.9</v>
      </c>
      <c r="HC1301" t="s">
        <v>19031</v>
      </c>
      <c r="HD1301">
        <v>92</v>
      </c>
      <c r="HF1301" t="s">
        <v>5900</v>
      </c>
      <c r="HG1301" t="s">
        <v>19032</v>
      </c>
      <c r="HH1301" t="s">
        <v>36</v>
      </c>
      <c r="HI1301" t="s">
        <v>37</v>
      </c>
      <c r="HJ1301">
        <v>3500000</v>
      </c>
      <c r="HK1301">
        <v>2014</v>
      </c>
      <c r="HL1301">
        <v>5.4</v>
      </c>
    </row>
    <row r="1302" spans="46:220" x14ac:dyDescent="0.2">
      <c r="AT1302" t="s">
        <v>15232</v>
      </c>
      <c r="AU1302">
        <v>86</v>
      </c>
      <c r="AV1302">
        <v>4063238</v>
      </c>
      <c r="AW1302" t="s">
        <v>9477</v>
      </c>
      <c r="AX1302" t="s">
        <v>19411</v>
      </c>
      <c r="AY1302" t="s">
        <v>36</v>
      </c>
      <c r="AZ1302" t="s">
        <v>37</v>
      </c>
      <c r="BB1302">
        <v>2012</v>
      </c>
      <c r="BC1302">
        <v>7.4</v>
      </c>
      <c r="CA1302" t="s">
        <v>12285</v>
      </c>
      <c r="CB1302">
        <v>101</v>
      </c>
      <c r="CC1302">
        <v>8243880</v>
      </c>
      <c r="CD1302" t="s">
        <v>1709</v>
      </c>
      <c r="CE1302" t="s">
        <v>18524</v>
      </c>
      <c r="CF1302" t="s">
        <v>36</v>
      </c>
      <c r="CG1302" t="s">
        <v>37</v>
      </c>
      <c r="CH1302">
        <v>3200000</v>
      </c>
      <c r="CI1302">
        <v>2003</v>
      </c>
      <c r="CJ1302">
        <v>7</v>
      </c>
      <c r="HC1302" t="s">
        <v>19035</v>
      </c>
      <c r="HD1302">
        <v>88</v>
      </c>
      <c r="HF1302" t="s">
        <v>11834</v>
      </c>
      <c r="HG1302" t="s">
        <v>19036</v>
      </c>
      <c r="HH1302" t="s">
        <v>36</v>
      </c>
      <c r="HJ1302">
        <v>3500000</v>
      </c>
      <c r="HK1302">
        <v>2014</v>
      </c>
      <c r="HL1302">
        <v>4.8</v>
      </c>
    </row>
    <row r="1303" spans="46:220" x14ac:dyDescent="0.2">
      <c r="AT1303" t="s">
        <v>12346</v>
      </c>
      <c r="AU1303">
        <v>104</v>
      </c>
      <c r="AV1303">
        <v>4046737</v>
      </c>
      <c r="AW1303" t="s">
        <v>13346</v>
      </c>
      <c r="AX1303" t="s">
        <v>18567</v>
      </c>
      <c r="AY1303" t="s">
        <v>36</v>
      </c>
      <c r="AZ1303" t="s">
        <v>37</v>
      </c>
      <c r="BA1303">
        <v>4000000</v>
      </c>
      <c r="BB1303">
        <v>2002</v>
      </c>
      <c r="BC1303">
        <v>7.1</v>
      </c>
      <c r="CA1303" t="s">
        <v>14259</v>
      </c>
      <c r="CB1303">
        <v>109</v>
      </c>
      <c r="CC1303">
        <v>8134217</v>
      </c>
      <c r="CD1303" t="s">
        <v>804</v>
      </c>
      <c r="CE1303" t="s">
        <v>14261</v>
      </c>
      <c r="CF1303" t="s">
        <v>36</v>
      </c>
      <c r="CG1303" t="s">
        <v>37</v>
      </c>
      <c r="CH1303">
        <v>12000000</v>
      </c>
      <c r="CI1303">
        <v>2008</v>
      </c>
      <c r="CJ1303">
        <v>7</v>
      </c>
      <c r="HC1303" t="s">
        <v>19039</v>
      </c>
      <c r="HD1303">
        <v>90</v>
      </c>
      <c r="HF1303" t="s">
        <v>388</v>
      </c>
      <c r="HG1303" t="s">
        <v>19041</v>
      </c>
      <c r="HH1303" t="s">
        <v>36</v>
      </c>
      <c r="HI1303" t="s">
        <v>55</v>
      </c>
      <c r="HJ1303">
        <v>3440000</v>
      </c>
      <c r="HK1303">
        <v>2014</v>
      </c>
      <c r="HL1303">
        <v>3.1</v>
      </c>
    </row>
    <row r="1304" spans="46:220" x14ac:dyDescent="0.2">
      <c r="AT1304" t="s">
        <v>17872</v>
      </c>
      <c r="AU1304">
        <v>110</v>
      </c>
      <c r="AV1304">
        <v>4040588</v>
      </c>
      <c r="AW1304" t="s">
        <v>104</v>
      </c>
      <c r="AX1304" t="s">
        <v>17873</v>
      </c>
      <c r="AY1304" t="s">
        <v>36</v>
      </c>
      <c r="AZ1304" t="s">
        <v>37</v>
      </c>
      <c r="BA1304">
        <v>5000000</v>
      </c>
      <c r="BB1304">
        <v>2008</v>
      </c>
      <c r="BC1304">
        <v>6.8</v>
      </c>
      <c r="CA1304" t="s">
        <v>9160</v>
      </c>
      <c r="CB1304">
        <v>109</v>
      </c>
      <c r="CC1304">
        <v>8114507</v>
      </c>
      <c r="CD1304" t="s">
        <v>19322</v>
      </c>
      <c r="CE1304" t="s">
        <v>19323</v>
      </c>
      <c r="CF1304" t="s">
        <v>36</v>
      </c>
      <c r="CG1304" t="s">
        <v>37</v>
      </c>
      <c r="CH1304">
        <v>3000000</v>
      </c>
      <c r="CI1304">
        <v>2013</v>
      </c>
      <c r="CJ1304">
        <v>7.9</v>
      </c>
      <c r="HC1304" t="s">
        <v>12974</v>
      </c>
      <c r="HD1304">
        <v>98</v>
      </c>
      <c r="HF1304" t="s">
        <v>6113</v>
      </c>
      <c r="HG1304" t="s">
        <v>19105</v>
      </c>
      <c r="HH1304" t="s">
        <v>36</v>
      </c>
      <c r="HI1304" t="s">
        <v>266</v>
      </c>
      <c r="HJ1304">
        <v>4300000</v>
      </c>
      <c r="HK1304">
        <v>1982</v>
      </c>
      <c r="HL1304">
        <v>6.6</v>
      </c>
    </row>
    <row r="1305" spans="46:220" x14ac:dyDescent="0.2">
      <c r="AT1305" t="s">
        <v>16099</v>
      </c>
      <c r="AU1305">
        <v>90</v>
      </c>
      <c r="AV1305">
        <v>4033268</v>
      </c>
      <c r="AW1305" t="s">
        <v>428</v>
      </c>
      <c r="AX1305" t="s">
        <v>19370</v>
      </c>
      <c r="AY1305" t="s">
        <v>36</v>
      </c>
      <c r="AZ1305" t="s">
        <v>37</v>
      </c>
      <c r="BB1305">
        <v>2010</v>
      </c>
      <c r="BC1305">
        <v>6.6</v>
      </c>
      <c r="CA1305" t="s">
        <v>5645</v>
      </c>
      <c r="CB1305">
        <v>97</v>
      </c>
      <c r="CC1305">
        <v>8111360</v>
      </c>
      <c r="CD1305" t="s">
        <v>4126</v>
      </c>
      <c r="CE1305" t="s">
        <v>15089</v>
      </c>
      <c r="CF1305" t="s">
        <v>36</v>
      </c>
      <c r="CG1305" t="s">
        <v>55</v>
      </c>
      <c r="CH1305">
        <v>10000000</v>
      </c>
      <c r="CI1305">
        <v>2002</v>
      </c>
      <c r="CJ1305">
        <v>7.4</v>
      </c>
      <c r="HC1305" t="s">
        <v>19148</v>
      </c>
      <c r="HD1305">
        <v>95</v>
      </c>
      <c r="HF1305" t="s">
        <v>6402</v>
      </c>
      <c r="HG1305" t="s">
        <v>19150</v>
      </c>
      <c r="HH1305" t="s">
        <v>36</v>
      </c>
      <c r="HI1305" t="s">
        <v>37</v>
      </c>
      <c r="HJ1305">
        <v>3200000</v>
      </c>
      <c r="HK1305">
        <v>2005</v>
      </c>
      <c r="HL1305">
        <v>6.4</v>
      </c>
    </row>
    <row r="1306" spans="46:220" x14ac:dyDescent="0.2">
      <c r="AT1306" t="s">
        <v>231</v>
      </c>
      <c r="AU1306">
        <v>86</v>
      </c>
      <c r="AV1306">
        <v>4007792</v>
      </c>
      <c r="AW1306" t="s">
        <v>5204</v>
      </c>
      <c r="AX1306" t="s">
        <v>22242</v>
      </c>
      <c r="AY1306" t="s">
        <v>36</v>
      </c>
      <c r="AZ1306" t="s">
        <v>37</v>
      </c>
      <c r="BA1306">
        <v>750000</v>
      </c>
      <c r="BB1306">
        <v>2012</v>
      </c>
      <c r="BC1306">
        <v>7</v>
      </c>
      <c r="CA1306" t="s">
        <v>11331</v>
      </c>
      <c r="CB1306">
        <v>91</v>
      </c>
      <c r="CC1306">
        <v>8108247</v>
      </c>
      <c r="CD1306" t="s">
        <v>1786</v>
      </c>
      <c r="CE1306" t="s">
        <v>19101</v>
      </c>
      <c r="CF1306" t="s">
        <v>36</v>
      </c>
      <c r="CG1306" t="s">
        <v>37</v>
      </c>
      <c r="CH1306">
        <v>3300000</v>
      </c>
      <c r="CI1306">
        <v>2006</v>
      </c>
      <c r="CJ1306">
        <v>7.4</v>
      </c>
      <c r="HC1306" t="s">
        <v>19161</v>
      </c>
      <c r="HD1306">
        <v>108</v>
      </c>
      <c r="HF1306" t="s">
        <v>3413</v>
      </c>
      <c r="HG1306" t="s">
        <v>19162</v>
      </c>
      <c r="HH1306" t="s">
        <v>36</v>
      </c>
      <c r="HI1306" t="s">
        <v>266</v>
      </c>
      <c r="HJ1306">
        <v>3200000</v>
      </c>
      <c r="HK1306">
        <v>2012</v>
      </c>
      <c r="HL1306">
        <v>5.7</v>
      </c>
    </row>
    <row r="1307" spans="46:220" x14ac:dyDescent="0.2">
      <c r="AT1307" t="s">
        <v>9972</v>
      </c>
      <c r="AU1307">
        <v>95</v>
      </c>
      <c r="AV1307">
        <v>4006906</v>
      </c>
      <c r="AW1307" t="s">
        <v>9030</v>
      </c>
      <c r="AX1307" t="s">
        <v>9973</v>
      </c>
      <c r="AY1307" t="s">
        <v>36</v>
      </c>
      <c r="AZ1307" t="s">
        <v>37</v>
      </c>
      <c r="BA1307">
        <v>15000000</v>
      </c>
      <c r="BB1307">
        <v>2005</v>
      </c>
      <c r="BC1307">
        <v>4.0999999999999996</v>
      </c>
      <c r="CA1307" t="s">
        <v>7074</v>
      </c>
      <c r="CB1307">
        <v>148</v>
      </c>
      <c r="CC1307">
        <v>8093318</v>
      </c>
      <c r="CD1307" t="s">
        <v>11288</v>
      </c>
      <c r="CE1307" t="s">
        <v>11289</v>
      </c>
      <c r="CF1307" t="s">
        <v>36</v>
      </c>
      <c r="CG1307" t="s">
        <v>37</v>
      </c>
      <c r="CH1307">
        <v>20000000</v>
      </c>
      <c r="CI1307">
        <v>2014</v>
      </c>
      <c r="CJ1307">
        <v>6.7</v>
      </c>
      <c r="HC1307" t="s">
        <v>11030</v>
      </c>
      <c r="HD1307">
        <v>120</v>
      </c>
      <c r="HF1307" t="s">
        <v>4266</v>
      </c>
      <c r="HG1307" t="s">
        <v>19254</v>
      </c>
      <c r="HH1307" t="s">
        <v>36</v>
      </c>
      <c r="HI1307" t="s">
        <v>37</v>
      </c>
      <c r="HJ1307">
        <v>4490375</v>
      </c>
      <c r="HK1307">
        <v>1976</v>
      </c>
      <c r="HL1307">
        <v>6.8</v>
      </c>
    </row>
    <row r="1308" spans="46:220" x14ac:dyDescent="0.2">
      <c r="AT1308" t="s">
        <v>13155</v>
      </c>
      <c r="AU1308">
        <v>92</v>
      </c>
      <c r="AV1308">
        <v>4002955</v>
      </c>
      <c r="AW1308" t="s">
        <v>632</v>
      </c>
      <c r="AX1308" t="s">
        <v>13156</v>
      </c>
      <c r="AY1308" t="s">
        <v>36</v>
      </c>
      <c r="AZ1308" t="s">
        <v>37</v>
      </c>
      <c r="BA1308">
        <v>20000000</v>
      </c>
      <c r="BB1308">
        <v>1999</v>
      </c>
      <c r="BC1308">
        <v>6.2</v>
      </c>
      <c r="CA1308" t="s">
        <v>10514</v>
      </c>
      <c r="CB1308">
        <v>125</v>
      </c>
      <c r="CC1308">
        <v>8047690</v>
      </c>
      <c r="CD1308" t="s">
        <v>1210</v>
      </c>
      <c r="CE1308" t="s">
        <v>11542</v>
      </c>
      <c r="CF1308" t="s">
        <v>1944</v>
      </c>
      <c r="CG1308" t="s">
        <v>890</v>
      </c>
      <c r="CH1308">
        <v>19400000</v>
      </c>
      <c r="CI1308">
        <v>2006</v>
      </c>
      <c r="CJ1308">
        <v>7.5</v>
      </c>
      <c r="HC1308" t="s">
        <v>11030</v>
      </c>
      <c r="HD1308">
        <v>128</v>
      </c>
      <c r="HF1308" t="s">
        <v>19269</v>
      </c>
      <c r="HG1308" t="s">
        <v>19270</v>
      </c>
      <c r="HH1308" t="s">
        <v>36</v>
      </c>
      <c r="HI1308" t="s">
        <v>37</v>
      </c>
      <c r="HJ1308">
        <v>6000000</v>
      </c>
      <c r="HK1308">
        <v>1966</v>
      </c>
      <c r="HL1308">
        <v>6.7</v>
      </c>
    </row>
    <row r="1309" spans="46:220" x14ac:dyDescent="0.2">
      <c r="AT1309" t="s">
        <v>14321</v>
      </c>
      <c r="AU1309">
        <v>97</v>
      </c>
      <c r="AV1309">
        <v>3950294</v>
      </c>
      <c r="AW1309" t="s">
        <v>95</v>
      </c>
      <c r="AX1309" t="s">
        <v>14322</v>
      </c>
      <c r="AY1309" t="s">
        <v>36</v>
      </c>
      <c r="AZ1309" t="s">
        <v>37</v>
      </c>
      <c r="BA1309">
        <v>12000000</v>
      </c>
      <c r="BB1309">
        <v>2007</v>
      </c>
      <c r="BC1309">
        <v>7</v>
      </c>
      <c r="CA1309" t="s">
        <v>11141</v>
      </c>
      <c r="CB1309">
        <v>225</v>
      </c>
      <c r="CC1309">
        <v>8000000</v>
      </c>
      <c r="CD1309" t="s">
        <v>3258</v>
      </c>
      <c r="CE1309" t="s">
        <v>11143</v>
      </c>
      <c r="CF1309" t="s">
        <v>36</v>
      </c>
      <c r="CG1309" t="s">
        <v>37</v>
      </c>
      <c r="CH1309">
        <v>20000000</v>
      </c>
      <c r="CI1309">
        <v>1965</v>
      </c>
      <c r="CJ1309">
        <v>6.6</v>
      </c>
      <c r="HC1309" t="s">
        <v>19453</v>
      </c>
      <c r="HD1309">
        <v>102</v>
      </c>
      <c r="HF1309" t="s">
        <v>3007</v>
      </c>
      <c r="HG1309" t="s">
        <v>19454</v>
      </c>
      <c r="HH1309" t="s">
        <v>36</v>
      </c>
      <c r="HI1309" t="s">
        <v>37</v>
      </c>
      <c r="HJ1309">
        <v>3000000</v>
      </c>
      <c r="HK1309">
        <v>1996</v>
      </c>
      <c r="HL1309">
        <v>6.9</v>
      </c>
    </row>
    <row r="1310" spans="46:220" x14ac:dyDescent="0.2">
      <c r="AT1310" t="s">
        <v>17299</v>
      </c>
      <c r="AU1310">
        <v>111</v>
      </c>
      <c r="AV1310">
        <v>3895664</v>
      </c>
      <c r="AW1310" t="s">
        <v>10520</v>
      </c>
      <c r="AX1310" t="s">
        <v>17300</v>
      </c>
      <c r="AY1310" t="s">
        <v>1462</v>
      </c>
      <c r="AZ1310" t="s">
        <v>1463</v>
      </c>
      <c r="BA1310">
        <v>5300000</v>
      </c>
      <c r="BB1310">
        <v>2002</v>
      </c>
      <c r="BC1310">
        <v>7.3</v>
      </c>
      <c r="CA1310" t="s">
        <v>5507</v>
      </c>
      <c r="CB1310">
        <v>135</v>
      </c>
      <c r="CC1310">
        <v>7994115</v>
      </c>
      <c r="CD1310" t="s">
        <v>695</v>
      </c>
      <c r="CE1310" t="s">
        <v>5509</v>
      </c>
      <c r="CF1310" t="s">
        <v>36</v>
      </c>
      <c r="CG1310" t="s">
        <v>55</v>
      </c>
      <c r="CI1310">
        <v>2009</v>
      </c>
      <c r="CJ1310">
        <v>7.4</v>
      </c>
      <c r="HD1310">
        <v>173</v>
      </c>
      <c r="HF1310" t="s">
        <v>2057</v>
      </c>
      <c r="HG1310" t="s">
        <v>19472</v>
      </c>
      <c r="HH1310" t="s">
        <v>36</v>
      </c>
      <c r="HI1310" t="s">
        <v>37</v>
      </c>
      <c r="HL1310">
        <v>5</v>
      </c>
    </row>
    <row r="1311" spans="46:220" x14ac:dyDescent="0.2">
      <c r="AT1311" t="s">
        <v>20248</v>
      </c>
      <c r="AU1311">
        <v>91</v>
      </c>
      <c r="AV1311">
        <v>3885134</v>
      </c>
      <c r="AW1311" t="s">
        <v>20249</v>
      </c>
      <c r="AX1311" t="s">
        <v>20250</v>
      </c>
      <c r="AY1311" t="s">
        <v>36</v>
      </c>
      <c r="AZ1311" t="s">
        <v>37</v>
      </c>
      <c r="BA1311">
        <v>2000000</v>
      </c>
      <c r="BB1311">
        <v>2005</v>
      </c>
      <c r="BC1311">
        <v>7.4</v>
      </c>
      <c r="CA1311" t="s">
        <v>7671</v>
      </c>
      <c r="CB1311">
        <v>103</v>
      </c>
      <c r="CC1311">
        <v>7948159</v>
      </c>
      <c r="CD1311" t="s">
        <v>5443</v>
      </c>
      <c r="CE1311" t="s">
        <v>7672</v>
      </c>
      <c r="CF1311" t="s">
        <v>36</v>
      </c>
      <c r="CG1311" t="s">
        <v>37</v>
      </c>
      <c r="CH1311">
        <v>35000000</v>
      </c>
      <c r="CI1311">
        <v>2008</v>
      </c>
      <c r="CJ1311">
        <v>6</v>
      </c>
      <c r="HD1311">
        <v>44</v>
      </c>
      <c r="HF1311" t="s">
        <v>12922</v>
      </c>
      <c r="HG1311" t="s">
        <v>19482</v>
      </c>
      <c r="HH1311" t="s">
        <v>36</v>
      </c>
      <c r="HI1311" t="s">
        <v>37</v>
      </c>
      <c r="HL1311">
        <v>7.9</v>
      </c>
    </row>
    <row r="1312" spans="46:220" x14ac:dyDescent="0.2">
      <c r="AT1312" t="s">
        <v>15922</v>
      </c>
      <c r="AU1312">
        <v>160</v>
      </c>
      <c r="AV1312">
        <v>3827466</v>
      </c>
      <c r="AW1312" t="s">
        <v>15924</v>
      </c>
      <c r="AX1312" t="s">
        <v>15925</v>
      </c>
      <c r="AY1312" t="s">
        <v>5609</v>
      </c>
      <c r="AZ1312" t="s">
        <v>5610</v>
      </c>
      <c r="BB1312">
        <v>2013</v>
      </c>
      <c r="BC1312">
        <v>6.9</v>
      </c>
      <c r="CA1312" t="s">
        <v>14248</v>
      </c>
      <c r="CB1312">
        <v>107</v>
      </c>
      <c r="CC1312">
        <v>7918283</v>
      </c>
      <c r="CD1312" t="s">
        <v>4502</v>
      </c>
      <c r="CE1312" t="s">
        <v>14249</v>
      </c>
      <c r="CF1312" t="s">
        <v>36</v>
      </c>
      <c r="CG1312" t="s">
        <v>37</v>
      </c>
      <c r="CH1312">
        <v>12000000</v>
      </c>
      <c r="CI1312">
        <v>2012</v>
      </c>
      <c r="CJ1312">
        <v>6.6</v>
      </c>
      <c r="HC1312" t="s">
        <v>19528</v>
      </c>
      <c r="HD1312">
        <v>83</v>
      </c>
      <c r="HF1312" t="s">
        <v>1696</v>
      </c>
      <c r="HG1312" t="s">
        <v>19529</v>
      </c>
      <c r="HH1312" t="s">
        <v>36</v>
      </c>
      <c r="HI1312" t="s">
        <v>37</v>
      </c>
      <c r="HJ1312">
        <v>3000000</v>
      </c>
      <c r="HK1312">
        <v>2015</v>
      </c>
      <c r="HL1312">
        <v>5.3</v>
      </c>
    </row>
    <row r="1313" spans="46:220" x14ac:dyDescent="0.2">
      <c r="AT1313" t="s">
        <v>1292</v>
      </c>
      <c r="AU1313">
        <v>120</v>
      </c>
      <c r="AV1313">
        <v>3650677</v>
      </c>
      <c r="AW1313" t="s">
        <v>333</v>
      </c>
      <c r="AX1313" t="s">
        <v>21150</v>
      </c>
      <c r="AY1313" t="s">
        <v>36</v>
      </c>
      <c r="AZ1313" t="s">
        <v>55</v>
      </c>
      <c r="BA1313">
        <v>960000</v>
      </c>
      <c r="BB1313">
        <v>1998</v>
      </c>
      <c r="BC1313">
        <v>8.1999999999999993</v>
      </c>
      <c r="CA1313" t="s">
        <v>5074</v>
      </c>
      <c r="CB1313">
        <v>160</v>
      </c>
      <c r="CC1313">
        <v>7916887</v>
      </c>
      <c r="CD1313" t="s">
        <v>61</v>
      </c>
      <c r="CE1313" t="s">
        <v>5950</v>
      </c>
      <c r="CF1313" t="s">
        <v>36</v>
      </c>
      <c r="CG1313" t="s">
        <v>37</v>
      </c>
      <c r="CH1313">
        <v>45000000</v>
      </c>
      <c r="CI1313">
        <v>2008</v>
      </c>
      <c r="CJ1313">
        <v>6</v>
      </c>
      <c r="HC1313" t="s">
        <v>19547</v>
      </c>
      <c r="HD1313">
        <v>85</v>
      </c>
      <c r="HF1313" t="s">
        <v>8267</v>
      </c>
      <c r="HG1313" t="s">
        <v>19549</v>
      </c>
      <c r="HH1313" t="s">
        <v>36</v>
      </c>
      <c r="HI1313" t="s">
        <v>16839</v>
      </c>
      <c r="HJ1313">
        <v>3000000</v>
      </c>
      <c r="HK1313">
        <v>2013</v>
      </c>
      <c r="HL1313">
        <v>5.5</v>
      </c>
    </row>
    <row r="1314" spans="46:220" x14ac:dyDescent="0.2">
      <c r="AT1314" t="s">
        <v>17148</v>
      </c>
      <c r="AU1314">
        <v>106</v>
      </c>
      <c r="AV1314">
        <v>3588432</v>
      </c>
      <c r="AW1314" t="s">
        <v>1176</v>
      </c>
      <c r="AX1314" t="s">
        <v>17149</v>
      </c>
      <c r="AY1314" t="s">
        <v>36</v>
      </c>
      <c r="AZ1314" t="s">
        <v>37</v>
      </c>
      <c r="BA1314">
        <v>6000000</v>
      </c>
      <c r="BB1314">
        <v>2014</v>
      </c>
      <c r="BC1314">
        <v>6.7</v>
      </c>
      <c r="CA1314" t="s">
        <v>1062</v>
      </c>
      <c r="CB1314">
        <v>112</v>
      </c>
      <c r="CC1314">
        <v>7837632</v>
      </c>
      <c r="CD1314" t="s">
        <v>2316</v>
      </c>
      <c r="CE1314" t="s">
        <v>11931</v>
      </c>
      <c r="CF1314" t="s">
        <v>36</v>
      </c>
      <c r="CG1314" t="s">
        <v>37</v>
      </c>
      <c r="CH1314">
        <v>18000000</v>
      </c>
      <c r="CI1314">
        <v>1997</v>
      </c>
      <c r="CJ1314">
        <v>7.5</v>
      </c>
      <c r="HC1314" t="s">
        <v>11914</v>
      </c>
      <c r="HD1314">
        <v>92</v>
      </c>
      <c r="HF1314" t="s">
        <v>10886</v>
      </c>
      <c r="HG1314" t="s">
        <v>19568</v>
      </c>
      <c r="HH1314" t="s">
        <v>36</v>
      </c>
      <c r="HI1314" t="s">
        <v>37</v>
      </c>
      <c r="HJ1314">
        <v>3000000</v>
      </c>
      <c r="HK1314">
        <v>1967</v>
      </c>
      <c r="HL1314">
        <v>7.4</v>
      </c>
    </row>
    <row r="1315" spans="46:220" x14ac:dyDescent="0.2">
      <c r="AT1315" t="s">
        <v>1774</v>
      </c>
      <c r="AU1315">
        <v>75</v>
      </c>
      <c r="AV1315">
        <v>3562749</v>
      </c>
      <c r="AW1315" t="s">
        <v>8009</v>
      </c>
      <c r="AX1315" t="s">
        <v>8010</v>
      </c>
      <c r="AY1315" t="s">
        <v>36</v>
      </c>
      <c r="AZ1315" t="s">
        <v>37</v>
      </c>
      <c r="BA1315">
        <v>32000000</v>
      </c>
      <c r="BB1315">
        <v>1997</v>
      </c>
      <c r="BC1315">
        <v>6.9</v>
      </c>
      <c r="CA1315" t="s">
        <v>16172</v>
      </c>
      <c r="CB1315">
        <v>170</v>
      </c>
      <c r="CC1315">
        <v>7830611</v>
      </c>
      <c r="CD1315" t="s">
        <v>22292</v>
      </c>
      <c r="CE1315" t="s">
        <v>22293</v>
      </c>
      <c r="CF1315" t="s">
        <v>36</v>
      </c>
      <c r="CG1315" t="s">
        <v>37</v>
      </c>
      <c r="CH1315">
        <v>700000</v>
      </c>
      <c r="CI1315">
        <v>1994</v>
      </c>
      <c r="CJ1315">
        <v>8.3000000000000007</v>
      </c>
      <c r="HC1315" t="s">
        <v>19578</v>
      </c>
      <c r="HD1315">
        <v>88</v>
      </c>
      <c r="HF1315" t="s">
        <v>5729</v>
      </c>
      <c r="HG1315" t="s">
        <v>19580</v>
      </c>
      <c r="HH1315" t="s">
        <v>36</v>
      </c>
      <c r="HI1315" t="s">
        <v>37</v>
      </c>
      <c r="HJ1315">
        <v>800000</v>
      </c>
      <c r="HK1315">
        <v>2013</v>
      </c>
      <c r="HL1315">
        <v>5.2</v>
      </c>
    </row>
    <row r="1316" spans="46:220" x14ac:dyDescent="0.2">
      <c r="AT1316" t="s">
        <v>19387</v>
      </c>
      <c r="AU1316">
        <v>95</v>
      </c>
      <c r="AV1316">
        <v>3559990</v>
      </c>
      <c r="AW1316" t="s">
        <v>5930</v>
      </c>
      <c r="AX1316" t="s">
        <v>19389</v>
      </c>
      <c r="AY1316" t="s">
        <v>36</v>
      </c>
      <c r="AZ1316" t="s">
        <v>37</v>
      </c>
      <c r="BA1316">
        <v>3000000</v>
      </c>
      <c r="BB1316">
        <v>1997</v>
      </c>
      <c r="BC1316">
        <v>5.3</v>
      </c>
      <c r="CA1316" t="s">
        <v>15142</v>
      </c>
      <c r="CB1316">
        <v>89</v>
      </c>
      <c r="CC1316">
        <v>7764027</v>
      </c>
      <c r="CD1316" t="s">
        <v>7030</v>
      </c>
      <c r="CE1316" t="s">
        <v>15143</v>
      </c>
      <c r="CF1316" t="s">
        <v>36</v>
      </c>
      <c r="CG1316" t="s">
        <v>37</v>
      </c>
      <c r="CH1316">
        <v>10000000</v>
      </c>
      <c r="CI1316">
        <v>2013</v>
      </c>
      <c r="CJ1316">
        <v>6.7</v>
      </c>
      <c r="HC1316" t="s">
        <v>19583</v>
      </c>
      <c r="HD1316">
        <v>95</v>
      </c>
      <c r="HF1316" t="s">
        <v>13944</v>
      </c>
      <c r="HG1316" t="s">
        <v>19584</v>
      </c>
      <c r="HH1316" t="s">
        <v>36</v>
      </c>
      <c r="HI1316" t="s">
        <v>37</v>
      </c>
      <c r="HJ1316">
        <v>3000000</v>
      </c>
      <c r="HK1316">
        <v>2014</v>
      </c>
      <c r="HL1316">
        <v>4.8</v>
      </c>
    </row>
    <row r="1317" spans="46:220" x14ac:dyDescent="0.2">
      <c r="AT1317" t="s">
        <v>8203</v>
      </c>
      <c r="AU1317">
        <v>114</v>
      </c>
      <c r="AV1317">
        <v>3519627</v>
      </c>
      <c r="AW1317" t="s">
        <v>10422</v>
      </c>
      <c r="AX1317" t="s">
        <v>11383</v>
      </c>
      <c r="AY1317" t="s">
        <v>36</v>
      </c>
      <c r="AZ1317" t="s">
        <v>37</v>
      </c>
      <c r="BA1317">
        <v>20000000</v>
      </c>
      <c r="BB1317">
        <v>2008</v>
      </c>
      <c r="BC1317">
        <v>6.9</v>
      </c>
      <c r="CA1317" t="s">
        <v>13111</v>
      </c>
      <c r="CB1317">
        <v>107</v>
      </c>
      <c r="CC1317">
        <v>7757130</v>
      </c>
      <c r="CD1317" t="s">
        <v>13113</v>
      </c>
      <c r="CE1317" t="s">
        <v>13114</v>
      </c>
      <c r="CF1317" t="s">
        <v>36</v>
      </c>
      <c r="CG1317" t="s">
        <v>55</v>
      </c>
      <c r="CH1317">
        <v>15000000</v>
      </c>
      <c r="CI1317">
        <v>2008</v>
      </c>
      <c r="CJ1317">
        <v>8</v>
      </c>
      <c r="HC1317" t="s">
        <v>19588</v>
      </c>
      <c r="HD1317">
        <v>82</v>
      </c>
      <c r="HF1317" t="s">
        <v>3007</v>
      </c>
      <c r="HG1317" t="s">
        <v>19590</v>
      </c>
      <c r="HH1317" t="s">
        <v>36</v>
      </c>
      <c r="HI1317" t="s">
        <v>37</v>
      </c>
      <c r="HJ1317">
        <v>3000000</v>
      </c>
      <c r="HK1317">
        <v>2015</v>
      </c>
      <c r="HL1317">
        <v>3.9</v>
      </c>
    </row>
    <row r="1318" spans="46:220" x14ac:dyDescent="0.2">
      <c r="AT1318" t="s">
        <v>20954</v>
      </c>
      <c r="AU1318">
        <v>104</v>
      </c>
      <c r="AV1318">
        <v>3447339</v>
      </c>
      <c r="AW1318" t="s">
        <v>1663</v>
      </c>
      <c r="AX1318" t="s">
        <v>20955</v>
      </c>
      <c r="AY1318" t="s">
        <v>36</v>
      </c>
      <c r="AZ1318" t="s">
        <v>37</v>
      </c>
      <c r="BA1318">
        <v>1500000</v>
      </c>
      <c r="BB1318">
        <v>2013</v>
      </c>
      <c r="BC1318">
        <v>5.8</v>
      </c>
      <c r="CA1318" t="s">
        <v>11944</v>
      </c>
      <c r="CB1318">
        <v>104</v>
      </c>
      <c r="CC1318">
        <v>7739049</v>
      </c>
      <c r="CD1318" t="s">
        <v>3989</v>
      </c>
      <c r="CE1318" t="s">
        <v>11946</v>
      </c>
      <c r="CF1318" t="s">
        <v>36</v>
      </c>
      <c r="CG1318" t="s">
        <v>266</v>
      </c>
      <c r="CH1318">
        <v>18000000</v>
      </c>
      <c r="CI1318">
        <v>2004</v>
      </c>
      <c r="CJ1318">
        <v>7.1</v>
      </c>
      <c r="HC1318" t="s">
        <v>13775</v>
      </c>
      <c r="HD1318">
        <v>90</v>
      </c>
      <c r="HF1318" t="s">
        <v>19631</v>
      </c>
      <c r="HG1318" t="s">
        <v>19632</v>
      </c>
      <c r="HH1318" t="s">
        <v>36</v>
      </c>
      <c r="HI1318" t="s">
        <v>37</v>
      </c>
      <c r="HJ1318">
        <v>3000000</v>
      </c>
      <c r="HK1318">
        <v>2014</v>
      </c>
      <c r="HL1318">
        <v>4.3</v>
      </c>
    </row>
    <row r="1319" spans="46:220" x14ac:dyDescent="0.2">
      <c r="AT1319" t="s">
        <v>16137</v>
      </c>
      <c r="AU1319">
        <v>90</v>
      </c>
      <c r="AV1319">
        <v>3442820</v>
      </c>
      <c r="AW1319" t="s">
        <v>2617</v>
      </c>
      <c r="AX1319" t="s">
        <v>16139</v>
      </c>
      <c r="AY1319" t="s">
        <v>36</v>
      </c>
      <c r="AZ1319" t="s">
        <v>37</v>
      </c>
      <c r="BA1319">
        <v>8000000</v>
      </c>
      <c r="BB1319">
        <v>2015</v>
      </c>
      <c r="BC1319">
        <v>7.3</v>
      </c>
      <c r="CA1319" t="s">
        <v>13330</v>
      </c>
      <c r="CB1319">
        <v>111</v>
      </c>
      <c r="CC1319">
        <v>7691700</v>
      </c>
      <c r="CD1319" t="s">
        <v>201</v>
      </c>
      <c r="CE1319" t="s">
        <v>13331</v>
      </c>
      <c r="CF1319" t="s">
        <v>1462</v>
      </c>
      <c r="CG1319" t="s">
        <v>1463</v>
      </c>
      <c r="CH1319">
        <v>10000000</v>
      </c>
      <c r="CI1319">
        <v>2010</v>
      </c>
      <c r="CJ1319">
        <v>7.5</v>
      </c>
      <c r="HC1319" t="s">
        <v>19653</v>
      </c>
      <c r="HD1319">
        <v>89</v>
      </c>
      <c r="HF1319" t="s">
        <v>15760</v>
      </c>
      <c r="HG1319" t="s">
        <v>19655</v>
      </c>
      <c r="HH1319" t="s">
        <v>36</v>
      </c>
      <c r="HI1319" t="s">
        <v>37</v>
      </c>
      <c r="HJ1319">
        <v>3000000</v>
      </c>
      <c r="HK1319">
        <v>2015</v>
      </c>
      <c r="HL1319">
        <v>4</v>
      </c>
    </row>
    <row r="1320" spans="46:220" x14ac:dyDescent="0.2">
      <c r="AT1320" t="s">
        <v>17808</v>
      </c>
      <c r="AU1320">
        <v>112</v>
      </c>
      <c r="AV1320">
        <v>3432342</v>
      </c>
      <c r="AW1320" t="s">
        <v>12615</v>
      </c>
      <c r="AX1320" t="s">
        <v>17810</v>
      </c>
      <c r="AY1320" t="s">
        <v>1462</v>
      </c>
      <c r="AZ1320" t="s">
        <v>266</v>
      </c>
      <c r="BA1320">
        <v>6000000</v>
      </c>
      <c r="BB1320">
        <v>2003</v>
      </c>
      <c r="BC1320">
        <v>7.7</v>
      </c>
      <c r="CA1320" t="s">
        <v>15232</v>
      </c>
      <c r="CB1320">
        <v>97</v>
      </c>
      <c r="CC1320">
        <v>7574066</v>
      </c>
      <c r="CD1320" t="s">
        <v>206</v>
      </c>
      <c r="CE1320" t="s">
        <v>15234</v>
      </c>
      <c r="CF1320" t="s">
        <v>36</v>
      </c>
      <c r="CG1320" t="s">
        <v>37</v>
      </c>
      <c r="CH1320">
        <v>10000000</v>
      </c>
      <c r="CI1320">
        <v>2014</v>
      </c>
      <c r="CJ1320">
        <v>6.3</v>
      </c>
      <c r="HC1320" t="s">
        <v>19782</v>
      </c>
      <c r="HD1320">
        <v>100</v>
      </c>
      <c r="HF1320" t="s">
        <v>19460</v>
      </c>
      <c r="HG1320" t="s">
        <v>19783</v>
      </c>
      <c r="HH1320" t="s">
        <v>36</v>
      </c>
      <c r="HI1320" t="s">
        <v>37</v>
      </c>
      <c r="HJ1320">
        <v>2600000</v>
      </c>
      <c r="HK1320">
        <v>2007</v>
      </c>
      <c r="HL1320">
        <v>5.3</v>
      </c>
    </row>
    <row r="1321" spans="46:220" x14ac:dyDescent="0.2">
      <c r="AT1321" t="s">
        <v>13179</v>
      </c>
      <c r="AU1321">
        <v>104</v>
      </c>
      <c r="AV1321">
        <v>3386698</v>
      </c>
      <c r="AW1321" t="s">
        <v>695</v>
      </c>
      <c r="AX1321" t="s">
        <v>21635</v>
      </c>
      <c r="AY1321" t="s">
        <v>36</v>
      </c>
      <c r="AZ1321" t="s">
        <v>37</v>
      </c>
      <c r="BA1321">
        <v>1000000</v>
      </c>
      <c r="BB1321">
        <v>1998</v>
      </c>
      <c r="BC1321">
        <v>6.7</v>
      </c>
      <c r="CA1321" t="s">
        <v>4390</v>
      </c>
      <c r="CB1321">
        <v>107</v>
      </c>
      <c r="CC1321">
        <v>7564000</v>
      </c>
      <c r="CD1321" t="s">
        <v>563</v>
      </c>
      <c r="CE1321" t="s">
        <v>6863</v>
      </c>
      <c r="CF1321" t="s">
        <v>36</v>
      </c>
      <c r="CG1321" t="s">
        <v>37</v>
      </c>
      <c r="CH1321">
        <v>20000000</v>
      </c>
      <c r="CI1321">
        <v>1995</v>
      </c>
      <c r="CJ1321">
        <v>6.2</v>
      </c>
      <c r="HC1321" t="s">
        <v>19844</v>
      </c>
      <c r="HD1321">
        <v>99</v>
      </c>
      <c r="HF1321" t="s">
        <v>19847</v>
      </c>
      <c r="HG1321" t="s">
        <v>19848</v>
      </c>
      <c r="HH1321" t="s">
        <v>1462</v>
      </c>
      <c r="HI1321" t="s">
        <v>266</v>
      </c>
      <c r="HJ1321">
        <v>3200000</v>
      </c>
      <c r="HK1321">
        <v>2003</v>
      </c>
      <c r="HL1321">
        <v>6.6</v>
      </c>
    </row>
    <row r="1322" spans="46:220" x14ac:dyDescent="0.2">
      <c r="AT1322" t="s">
        <v>14182</v>
      </c>
      <c r="AU1322">
        <v>89</v>
      </c>
      <c r="AV1322">
        <v>3325638</v>
      </c>
      <c r="AW1322" t="s">
        <v>120</v>
      </c>
      <c r="AX1322" t="s">
        <v>19870</v>
      </c>
      <c r="AY1322" t="s">
        <v>36</v>
      </c>
      <c r="AZ1322" t="s">
        <v>37</v>
      </c>
      <c r="BA1322">
        <v>2500000</v>
      </c>
      <c r="BB1322">
        <v>2012</v>
      </c>
      <c r="BC1322">
        <v>7.1</v>
      </c>
      <c r="CA1322" t="s">
        <v>9360</v>
      </c>
      <c r="CB1322">
        <v>135</v>
      </c>
      <c r="CC1322">
        <v>7563397</v>
      </c>
      <c r="CD1322" t="s">
        <v>779</v>
      </c>
      <c r="CE1322" t="s">
        <v>19071</v>
      </c>
      <c r="CF1322" t="s">
        <v>14501</v>
      </c>
      <c r="CG1322" t="s">
        <v>16839</v>
      </c>
      <c r="CH1322">
        <v>3300000</v>
      </c>
      <c r="CI1322">
        <v>2002</v>
      </c>
      <c r="CJ1322">
        <v>8.6999999999999993</v>
      </c>
      <c r="HC1322" t="s">
        <v>19993</v>
      </c>
      <c r="HD1322">
        <v>108</v>
      </c>
      <c r="HF1322" t="s">
        <v>6471</v>
      </c>
      <c r="HG1322" t="s">
        <v>19994</v>
      </c>
      <c r="HH1322" t="s">
        <v>36</v>
      </c>
      <c r="HI1322" t="s">
        <v>37</v>
      </c>
      <c r="HK1322">
        <v>2014</v>
      </c>
      <c r="HL1322">
        <v>5.8</v>
      </c>
    </row>
    <row r="1323" spans="46:220" x14ac:dyDescent="0.2">
      <c r="AT1323" t="s">
        <v>18953</v>
      </c>
      <c r="AU1323">
        <v>81</v>
      </c>
      <c r="AV1323">
        <v>3293258</v>
      </c>
      <c r="AW1323" t="s">
        <v>2249</v>
      </c>
      <c r="AX1323" t="s">
        <v>18955</v>
      </c>
      <c r="AY1323" t="s">
        <v>36</v>
      </c>
      <c r="AZ1323" t="s">
        <v>37</v>
      </c>
      <c r="BA1323">
        <v>3000000</v>
      </c>
      <c r="BB1323">
        <v>2001</v>
      </c>
      <c r="BC1323">
        <v>5.2</v>
      </c>
      <c r="CA1323" t="s">
        <v>6049</v>
      </c>
      <c r="CB1323">
        <v>106</v>
      </c>
      <c r="CC1323">
        <v>7556708</v>
      </c>
      <c r="CD1323" t="s">
        <v>1155</v>
      </c>
      <c r="CE1323" t="s">
        <v>13131</v>
      </c>
      <c r="CF1323" t="s">
        <v>36</v>
      </c>
      <c r="CG1323" t="s">
        <v>37</v>
      </c>
      <c r="CH1323">
        <v>15000000</v>
      </c>
      <c r="CI1323">
        <v>2012</v>
      </c>
      <c r="CJ1323">
        <v>6.6</v>
      </c>
      <c r="HC1323" t="s">
        <v>4731</v>
      </c>
      <c r="HD1323">
        <v>104</v>
      </c>
      <c r="HF1323" t="s">
        <v>2441</v>
      </c>
      <c r="HG1323" t="s">
        <v>10746</v>
      </c>
      <c r="HH1323" t="s">
        <v>36</v>
      </c>
      <c r="HI1323" t="s">
        <v>37</v>
      </c>
      <c r="HJ1323">
        <v>1800000</v>
      </c>
      <c r="HK1323">
        <v>1971</v>
      </c>
      <c r="HL1323">
        <v>7.8</v>
      </c>
    </row>
    <row r="1324" spans="46:220" x14ac:dyDescent="0.2">
      <c r="AT1324" t="s">
        <v>4001</v>
      </c>
      <c r="AU1324">
        <v>98</v>
      </c>
      <c r="AV1324">
        <v>3247816</v>
      </c>
      <c r="AW1324" t="s">
        <v>760</v>
      </c>
      <c r="AX1324" t="s">
        <v>13168</v>
      </c>
      <c r="AY1324" t="s">
        <v>36</v>
      </c>
      <c r="AZ1324" t="s">
        <v>37</v>
      </c>
      <c r="BA1324">
        <v>22000000</v>
      </c>
      <c r="BB1324">
        <v>2010</v>
      </c>
      <c r="BC1324">
        <v>6.3</v>
      </c>
      <c r="CA1324" t="s">
        <v>8635</v>
      </c>
      <c r="CB1324">
        <v>134</v>
      </c>
      <c r="CC1324">
        <v>7501404</v>
      </c>
      <c r="CD1324" t="s">
        <v>188</v>
      </c>
      <c r="CE1324" t="s">
        <v>8637</v>
      </c>
      <c r="CF1324" t="s">
        <v>36</v>
      </c>
      <c r="CG1324" t="s">
        <v>266</v>
      </c>
      <c r="CI1324">
        <v>2010</v>
      </c>
      <c r="CJ1324">
        <v>7.3</v>
      </c>
      <c r="HC1324" t="s">
        <v>20007</v>
      </c>
      <c r="HD1324">
        <v>90</v>
      </c>
      <c r="HF1324" t="s">
        <v>20009</v>
      </c>
      <c r="HG1324" t="s">
        <v>20010</v>
      </c>
      <c r="HH1324" t="s">
        <v>36</v>
      </c>
      <c r="HI1324" t="s">
        <v>37</v>
      </c>
      <c r="HJ1324">
        <v>2500000</v>
      </c>
      <c r="HK1324">
        <v>2014</v>
      </c>
      <c r="HL1324">
        <v>6.9</v>
      </c>
    </row>
    <row r="1325" spans="46:220" x14ac:dyDescent="0.2">
      <c r="AT1325" t="s">
        <v>11325</v>
      </c>
      <c r="AU1325">
        <v>129</v>
      </c>
      <c r="AV1325">
        <v>3205244</v>
      </c>
      <c r="AW1325" t="s">
        <v>391</v>
      </c>
      <c r="AX1325" t="s">
        <v>16143</v>
      </c>
      <c r="AY1325" t="s">
        <v>36</v>
      </c>
      <c r="AZ1325" t="s">
        <v>55</v>
      </c>
      <c r="BA1325">
        <v>10000000</v>
      </c>
      <c r="BB1325">
        <v>2010</v>
      </c>
      <c r="BC1325">
        <v>7.3</v>
      </c>
      <c r="CA1325" t="s">
        <v>9175</v>
      </c>
      <c r="CB1325">
        <v>106</v>
      </c>
      <c r="CC1325">
        <v>7486906</v>
      </c>
      <c r="CD1325" t="s">
        <v>428</v>
      </c>
      <c r="CE1325" t="s">
        <v>9176</v>
      </c>
      <c r="CF1325" t="s">
        <v>36</v>
      </c>
      <c r="CG1325" t="s">
        <v>37</v>
      </c>
      <c r="CH1325">
        <v>27000000</v>
      </c>
      <c r="CI1325">
        <v>2007</v>
      </c>
      <c r="CJ1325">
        <v>6.8</v>
      </c>
      <c r="HC1325" t="s">
        <v>20033</v>
      </c>
      <c r="HD1325">
        <v>90</v>
      </c>
      <c r="HF1325" t="s">
        <v>4545</v>
      </c>
      <c r="HG1325" t="s">
        <v>20035</v>
      </c>
      <c r="HH1325" t="s">
        <v>36</v>
      </c>
      <c r="HI1325" t="s">
        <v>37</v>
      </c>
      <c r="HJ1325">
        <v>2200000</v>
      </c>
      <c r="HK1325">
        <v>2008</v>
      </c>
      <c r="HL1325">
        <v>4.3</v>
      </c>
    </row>
    <row r="1326" spans="46:220" x14ac:dyDescent="0.2">
      <c r="AT1326" t="s">
        <v>4001</v>
      </c>
      <c r="AU1326">
        <v>108</v>
      </c>
      <c r="AV1326">
        <v>3203044</v>
      </c>
      <c r="AW1326" t="s">
        <v>4001</v>
      </c>
      <c r="AX1326" t="s">
        <v>12003</v>
      </c>
      <c r="AY1326" t="s">
        <v>36</v>
      </c>
      <c r="AZ1326" t="s">
        <v>37</v>
      </c>
      <c r="BA1326">
        <v>18000000</v>
      </c>
      <c r="BB1326">
        <v>2003</v>
      </c>
      <c r="BC1326">
        <v>6.4</v>
      </c>
      <c r="CA1326" t="s">
        <v>185</v>
      </c>
      <c r="CB1326">
        <v>117</v>
      </c>
      <c r="CC1326">
        <v>7458269</v>
      </c>
      <c r="CD1326" t="s">
        <v>1511</v>
      </c>
      <c r="CE1326" t="s">
        <v>7692</v>
      </c>
      <c r="CF1326" t="s">
        <v>36</v>
      </c>
      <c r="CG1326" t="s">
        <v>37</v>
      </c>
      <c r="CH1326">
        <v>35000000</v>
      </c>
      <c r="CI1326">
        <v>2006</v>
      </c>
      <c r="CJ1326">
        <v>6.9</v>
      </c>
      <c r="HC1326" t="s">
        <v>20044</v>
      </c>
      <c r="HD1326">
        <v>90</v>
      </c>
      <c r="HF1326" t="s">
        <v>12126</v>
      </c>
      <c r="HG1326" t="s">
        <v>20046</v>
      </c>
      <c r="HH1326" t="s">
        <v>36</v>
      </c>
      <c r="HI1326" t="s">
        <v>3569</v>
      </c>
      <c r="HK1326">
        <v>2015</v>
      </c>
      <c r="HL1326">
        <v>4.8</v>
      </c>
    </row>
    <row r="1327" spans="46:220" x14ac:dyDescent="0.2">
      <c r="AT1327" t="s">
        <v>7132</v>
      </c>
      <c r="AU1327">
        <v>102</v>
      </c>
      <c r="AV1327">
        <v>3151130</v>
      </c>
      <c r="AW1327" t="s">
        <v>10430</v>
      </c>
      <c r="AX1327" t="s">
        <v>23972</v>
      </c>
      <c r="AY1327" t="s">
        <v>36</v>
      </c>
      <c r="AZ1327" t="s">
        <v>37</v>
      </c>
      <c r="BA1327">
        <v>230000</v>
      </c>
      <c r="BB1327">
        <v>1994</v>
      </c>
      <c r="BC1327">
        <v>7.8</v>
      </c>
      <c r="CA1327" t="s">
        <v>15174</v>
      </c>
      <c r="CB1327">
        <v>91</v>
      </c>
      <c r="CC1327">
        <v>7455447</v>
      </c>
      <c r="CD1327" t="s">
        <v>3682</v>
      </c>
      <c r="CE1327" t="s">
        <v>16638</v>
      </c>
      <c r="CF1327" t="s">
        <v>36</v>
      </c>
      <c r="CG1327" t="s">
        <v>37</v>
      </c>
      <c r="CH1327">
        <v>7000000</v>
      </c>
      <c r="CI1327">
        <v>2010</v>
      </c>
      <c r="CJ1327">
        <v>6.3</v>
      </c>
      <c r="HC1327" t="s">
        <v>20098</v>
      </c>
      <c r="HD1327">
        <v>100</v>
      </c>
      <c r="HF1327" t="s">
        <v>20100</v>
      </c>
      <c r="HG1327" t="s">
        <v>20101</v>
      </c>
      <c r="HH1327" t="s">
        <v>36</v>
      </c>
      <c r="HI1327" t="s">
        <v>37</v>
      </c>
      <c r="HJ1327">
        <v>2100000</v>
      </c>
      <c r="HK1327">
        <v>2015</v>
      </c>
      <c r="HL1327">
        <v>6.7</v>
      </c>
    </row>
    <row r="1328" spans="46:220" x14ac:dyDescent="0.2">
      <c r="AT1328" t="s">
        <v>19626</v>
      </c>
      <c r="AU1328">
        <v>105</v>
      </c>
      <c r="AV1328">
        <v>3123749</v>
      </c>
      <c r="AW1328" t="s">
        <v>4079</v>
      </c>
      <c r="AX1328" t="s">
        <v>19627</v>
      </c>
      <c r="AY1328" t="s">
        <v>36</v>
      </c>
      <c r="AZ1328" t="s">
        <v>37</v>
      </c>
      <c r="BA1328">
        <v>1500000</v>
      </c>
      <c r="BB1328">
        <v>2005</v>
      </c>
      <c r="BC1328">
        <v>6.5</v>
      </c>
      <c r="CA1328" t="s">
        <v>1062</v>
      </c>
      <c r="CB1328">
        <v>120</v>
      </c>
      <c r="CC1328">
        <v>7443007</v>
      </c>
      <c r="CD1328" t="s">
        <v>2422</v>
      </c>
      <c r="CE1328" t="s">
        <v>8866</v>
      </c>
      <c r="CF1328" t="s">
        <v>36</v>
      </c>
      <c r="CG1328" t="s">
        <v>37</v>
      </c>
      <c r="CH1328">
        <v>30000000</v>
      </c>
      <c r="CI1328">
        <v>2009</v>
      </c>
      <c r="CJ1328">
        <v>6.7</v>
      </c>
      <c r="HC1328" t="s">
        <v>20104</v>
      </c>
      <c r="HD1328">
        <v>77</v>
      </c>
      <c r="HF1328" t="s">
        <v>20105</v>
      </c>
      <c r="HG1328" t="s">
        <v>20106</v>
      </c>
      <c r="HH1328" t="s">
        <v>36</v>
      </c>
      <c r="HI1328" t="s">
        <v>55</v>
      </c>
      <c r="HK1328">
        <v>2015</v>
      </c>
      <c r="HL1328">
        <v>4.8</v>
      </c>
    </row>
    <row r="1329" spans="46:220" x14ac:dyDescent="0.2">
      <c r="AT1329" t="s">
        <v>21648</v>
      </c>
      <c r="AU1329">
        <v>84</v>
      </c>
      <c r="AV1329">
        <v>3122616</v>
      </c>
      <c r="AW1329" t="s">
        <v>2261</v>
      </c>
      <c r="AX1329" t="s">
        <v>21650</v>
      </c>
      <c r="AY1329" t="s">
        <v>36</v>
      </c>
      <c r="AZ1329" t="s">
        <v>37</v>
      </c>
      <c r="BB1329">
        <v>2014</v>
      </c>
      <c r="BC1329">
        <v>6.8</v>
      </c>
      <c r="CA1329" t="s">
        <v>5928</v>
      </c>
      <c r="CB1329">
        <v>98</v>
      </c>
      <c r="CC1329">
        <v>7434726</v>
      </c>
      <c r="CD1329" t="s">
        <v>1757</v>
      </c>
      <c r="CE1329" t="s">
        <v>10279</v>
      </c>
      <c r="CF1329" t="s">
        <v>36</v>
      </c>
      <c r="CG1329" t="s">
        <v>37</v>
      </c>
      <c r="CH1329">
        <v>23000000</v>
      </c>
      <c r="CI1329">
        <v>1991</v>
      </c>
      <c r="CJ1329">
        <v>6</v>
      </c>
      <c r="HC1329" t="s">
        <v>1969</v>
      </c>
      <c r="HD1329">
        <v>98</v>
      </c>
      <c r="HF1329" t="s">
        <v>4532</v>
      </c>
      <c r="HG1329" t="s">
        <v>20355</v>
      </c>
      <c r="HH1329" t="s">
        <v>1462</v>
      </c>
      <c r="HI1329" t="s">
        <v>1463</v>
      </c>
      <c r="HJ1329">
        <v>17000000</v>
      </c>
      <c r="HK1329">
        <v>1985</v>
      </c>
      <c r="HL1329">
        <v>6.5</v>
      </c>
    </row>
    <row r="1330" spans="46:220" x14ac:dyDescent="0.2">
      <c r="AT1330" t="s">
        <v>19449</v>
      </c>
      <c r="AU1330">
        <v>101</v>
      </c>
      <c r="AV1330">
        <v>3105269</v>
      </c>
      <c r="AW1330" t="s">
        <v>3234</v>
      </c>
      <c r="AX1330" t="s">
        <v>19450</v>
      </c>
      <c r="AY1330" t="s">
        <v>36</v>
      </c>
      <c r="AZ1330" t="s">
        <v>2911</v>
      </c>
      <c r="BA1330">
        <v>3000000</v>
      </c>
      <c r="BB1330">
        <v>2016</v>
      </c>
      <c r="BC1330">
        <v>5</v>
      </c>
      <c r="CA1330" t="s">
        <v>20072</v>
      </c>
      <c r="CB1330">
        <v>91</v>
      </c>
      <c r="CC1330">
        <v>7417210</v>
      </c>
      <c r="CD1330" t="s">
        <v>980</v>
      </c>
      <c r="CE1330" t="s">
        <v>20892</v>
      </c>
      <c r="CF1330" t="s">
        <v>36</v>
      </c>
      <c r="CG1330" t="s">
        <v>37</v>
      </c>
      <c r="CH1330">
        <v>1500000</v>
      </c>
      <c r="CI1330">
        <v>1995</v>
      </c>
      <c r="CJ1330">
        <v>7</v>
      </c>
      <c r="HC1330" t="s">
        <v>20378</v>
      </c>
      <c r="HF1330" t="s">
        <v>20380</v>
      </c>
      <c r="HG1330" t="s">
        <v>20381</v>
      </c>
      <c r="HH1330" t="s">
        <v>5609</v>
      </c>
      <c r="HI1330" t="s">
        <v>5610</v>
      </c>
      <c r="HK1330">
        <v>2000</v>
      </c>
      <c r="HL1330">
        <v>2.8</v>
      </c>
    </row>
    <row r="1331" spans="46:220" x14ac:dyDescent="0.2">
      <c r="AT1331" t="s">
        <v>8349</v>
      </c>
      <c r="AU1331">
        <v>92</v>
      </c>
      <c r="AV1331">
        <v>3094687</v>
      </c>
      <c r="AW1331" t="s">
        <v>9680</v>
      </c>
      <c r="AX1331" t="s">
        <v>22117</v>
      </c>
      <c r="AY1331" t="s">
        <v>36</v>
      </c>
      <c r="AZ1331" t="s">
        <v>37</v>
      </c>
      <c r="BB1331">
        <v>2012</v>
      </c>
      <c r="BC1331">
        <v>6.7</v>
      </c>
      <c r="CA1331" t="s">
        <v>15232</v>
      </c>
      <c r="CB1331">
        <v>88</v>
      </c>
      <c r="CC1331">
        <v>7362100</v>
      </c>
      <c r="CD1331" t="s">
        <v>20897</v>
      </c>
      <c r="CE1331" t="s">
        <v>20898</v>
      </c>
      <c r="CF1331" t="s">
        <v>36</v>
      </c>
      <c r="CG1331" t="s">
        <v>37</v>
      </c>
      <c r="CH1331">
        <v>1500000</v>
      </c>
      <c r="CI1331">
        <v>2005</v>
      </c>
      <c r="CJ1331">
        <v>7.4</v>
      </c>
      <c r="HC1331" t="s">
        <v>20446</v>
      </c>
      <c r="HD1331">
        <v>87</v>
      </c>
      <c r="HF1331" t="s">
        <v>20448</v>
      </c>
      <c r="HG1331" t="s">
        <v>20449</v>
      </c>
      <c r="HH1331" t="s">
        <v>36</v>
      </c>
      <c r="HI1331" t="s">
        <v>37</v>
      </c>
      <c r="HK1331">
        <v>2015</v>
      </c>
      <c r="HL1331">
        <v>6</v>
      </c>
    </row>
    <row r="1332" spans="46:220" x14ac:dyDescent="0.2">
      <c r="AT1332" t="s">
        <v>11387</v>
      </c>
      <c r="AU1332">
        <v>124</v>
      </c>
      <c r="AV1332">
        <v>3081925</v>
      </c>
      <c r="AW1332" t="s">
        <v>695</v>
      </c>
      <c r="AX1332" t="s">
        <v>11388</v>
      </c>
      <c r="AY1332" t="s">
        <v>36</v>
      </c>
      <c r="AZ1332" t="s">
        <v>37</v>
      </c>
      <c r="BA1332">
        <v>21000000</v>
      </c>
      <c r="BB1332">
        <v>2008</v>
      </c>
      <c r="BC1332">
        <v>7.5</v>
      </c>
      <c r="CA1332" t="s">
        <v>16200</v>
      </c>
      <c r="CB1332">
        <v>96</v>
      </c>
      <c r="CC1332">
        <v>7292175</v>
      </c>
      <c r="CD1332" t="s">
        <v>16594</v>
      </c>
      <c r="CE1332" t="s">
        <v>16595</v>
      </c>
      <c r="CF1332" t="s">
        <v>36</v>
      </c>
      <c r="CG1332" t="s">
        <v>37</v>
      </c>
      <c r="CH1332">
        <v>7000000</v>
      </c>
      <c r="CI1332">
        <v>1999</v>
      </c>
      <c r="CJ1332">
        <v>6.4</v>
      </c>
      <c r="HC1332" t="s">
        <v>20473</v>
      </c>
      <c r="HD1332">
        <v>99</v>
      </c>
      <c r="HF1332" t="s">
        <v>961</v>
      </c>
      <c r="HG1332" t="s">
        <v>20474</v>
      </c>
      <c r="HH1332" t="s">
        <v>36</v>
      </c>
      <c r="HI1332" t="s">
        <v>55</v>
      </c>
      <c r="HJ1332">
        <v>2000000</v>
      </c>
      <c r="HK1332">
        <v>2004</v>
      </c>
      <c r="HL1332">
        <v>6.4</v>
      </c>
    </row>
    <row r="1333" spans="46:220" x14ac:dyDescent="0.2">
      <c r="AT1333" t="s">
        <v>16146</v>
      </c>
      <c r="AU1333">
        <v>111</v>
      </c>
      <c r="AV1333">
        <v>3076425</v>
      </c>
      <c r="AW1333" t="s">
        <v>6661</v>
      </c>
      <c r="AX1333" t="s">
        <v>16148</v>
      </c>
      <c r="AY1333" t="s">
        <v>1462</v>
      </c>
      <c r="AZ1333" t="s">
        <v>1463</v>
      </c>
      <c r="BA1333">
        <v>8000000</v>
      </c>
      <c r="BB1333">
        <v>2002</v>
      </c>
      <c r="BC1333">
        <v>7.1</v>
      </c>
      <c r="CA1333" t="s">
        <v>1845</v>
      </c>
      <c r="CB1333">
        <v>81</v>
      </c>
      <c r="CC1333">
        <v>7267324</v>
      </c>
      <c r="CD1333" t="s">
        <v>3092</v>
      </c>
      <c r="CE1333" t="s">
        <v>20749</v>
      </c>
      <c r="CF1333" t="s">
        <v>8729</v>
      </c>
      <c r="CG1333" t="s">
        <v>765</v>
      </c>
      <c r="CH1333">
        <v>3500000</v>
      </c>
      <c r="CI1333">
        <v>1998</v>
      </c>
      <c r="CJ1333">
        <v>7.8</v>
      </c>
      <c r="HC1333" t="s">
        <v>20490</v>
      </c>
      <c r="HD1333">
        <v>83</v>
      </c>
      <c r="HF1333" t="s">
        <v>20492</v>
      </c>
      <c r="HG1333" t="s">
        <v>20493</v>
      </c>
      <c r="HH1333" t="s">
        <v>36</v>
      </c>
      <c r="HI1333" t="s">
        <v>37</v>
      </c>
      <c r="HJ1333">
        <v>2000000</v>
      </c>
      <c r="HK1333">
        <v>2010</v>
      </c>
      <c r="HL1333">
        <v>5.5</v>
      </c>
    </row>
    <row r="1334" spans="46:220" x14ac:dyDescent="0.2">
      <c r="AT1334" t="s">
        <v>19401</v>
      </c>
      <c r="AU1334">
        <v>87</v>
      </c>
      <c r="AV1334">
        <v>3071947</v>
      </c>
      <c r="AW1334" t="s">
        <v>5443</v>
      </c>
      <c r="AX1334" t="s">
        <v>19402</v>
      </c>
      <c r="AY1334" t="s">
        <v>36</v>
      </c>
      <c r="AZ1334" t="s">
        <v>37</v>
      </c>
      <c r="BA1334">
        <v>3500000</v>
      </c>
      <c r="BB1334">
        <v>1999</v>
      </c>
      <c r="BC1334">
        <v>5.4</v>
      </c>
      <c r="CA1334" t="s">
        <v>4116</v>
      </c>
      <c r="CB1334">
        <v>128</v>
      </c>
      <c r="CC1334">
        <v>7221458</v>
      </c>
      <c r="CD1334" t="s">
        <v>211</v>
      </c>
      <c r="CE1334" t="s">
        <v>4872</v>
      </c>
      <c r="CF1334" t="s">
        <v>36</v>
      </c>
      <c r="CG1334" t="s">
        <v>765</v>
      </c>
      <c r="CH1334">
        <v>55000000</v>
      </c>
      <c r="CI1334">
        <v>2006</v>
      </c>
      <c r="CJ1334">
        <v>6.2</v>
      </c>
      <c r="HC1334" t="s">
        <v>20511</v>
      </c>
      <c r="HD1334">
        <v>90</v>
      </c>
      <c r="HF1334" t="s">
        <v>9639</v>
      </c>
      <c r="HG1334" t="s">
        <v>20513</v>
      </c>
      <c r="HH1334" t="s">
        <v>36</v>
      </c>
      <c r="HI1334" t="s">
        <v>37</v>
      </c>
      <c r="HJ1334">
        <v>2000000</v>
      </c>
      <c r="HK1334">
        <v>2007</v>
      </c>
      <c r="HL1334">
        <v>4.5999999999999996</v>
      </c>
    </row>
    <row r="1335" spans="46:220" x14ac:dyDescent="0.2">
      <c r="AT1335" t="s">
        <v>13779</v>
      </c>
      <c r="AU1335">
        <v>94</v>
      </c>
      <c r="AV1335">
        <v>3034181</v>
      </c>
      <c r="AW1335" t="s">
        <v>2786</v>
      </c>
      <c r="AX1335" t="s">
        <v>14638</v>
      </c>
      <c r="AY1335" t="s">
        <v>36</v>
      </c>
      <c r="AZ1335" t="s">
        <v>55</v>
      </c>
      <c r="BA1335">
        <v>11000000</v>
      </c>
      <c r="BB1335">
        <v>2002</v>
      </c>
      <c r="BC1335">
        <v>5.4</v>
      </c>
      <c r="CA1335" t="s">
        <v>5875</v>
      </c>
      <c r="CB1335">
        <v>147</v>
      </c>
      <c r="CC1335">
        <v>7219578</v>
      </c>
      <c r="CD1335" t="s">
        <v>206</v>
      </c>
      <c r="CE1335" t="s">
        <v>13159</v>
      </c>
      <c r="CF1335" t="s">
        <v>36</v>
      </c>
      <c r="CG1335" t="s">
        <v>1463</v>
      </c>
      <c r="CH1335">
        <v>15000000</v>
      </c>
      <c r="CI1335">
        <v>2001</v>
      </c>
      <c r="CJ1335">
        <v>8</v>
      </c>
      <c r="HC1335" t="s">
        <v>20527</v>
      </c>
      <c r="HD1335">
        <v>88</v>
      </c>
      <c r="HF1335" t="s">
        <v>4950</v>
      </c>
      <c r="HG1335" t="s">
        <v>20528</v>
      </c>
      <c r="HH1335" t="s">
        <v>36</v>
      </c>
      <c r="HI1335" t="s">
        <v>37</v>
      </c>
      <c r="HJ1335">
        <v>2000000</v>
      </c>
      <c r="HK1335">
        <v>2008</v>
      </c>
      <c r="HL1335">
        <v>4.9000000000000004</v>
      </c>
    </row>
    <row r="1336" spans="46:220" x14ac:dyDescent="0.2">
      <c r="AT1336" t="s">
        <v>17161</v>
      </c>
      <c r="AU1336">
        <v>95</v>
      </c>
      <c r="AV1336">
        <v>3029081</v>
      </c>
      <c r="AW1336" t="s">
        <v>17161</v>
      </c>
      <c r="AX1336" t="s">
        <v>17163</v>
      </c>
      <c r="AY1336" t="s">
        <v>36</v>
      </c>
      <c r="AZ1336" t="s">
        <v>37</v>
      </c>
      <c r="BA1336">
        <v>6000000</v>
      </c>
      <c r="BB1336">
        <v>2001</v>
      </c>
      <c r="BC1336">
        <v>7.8</v>
      </c>
      <c r="CA1336" t="s">
        <v>6734</v>
      </c>
      <c r="CB1336">
        <v>105</v>
      </c>
      <c r="CC1336">
        <v>7159147</v>
      </c>
      <c r="CD1336" t="s">
        <v>6735</v>
      </c>
      <c r="CE1336" t="s">
        <v>18542</v>
      </c>
      <c r="CF1336" t="s">
        <v>2776</v>
      </c>
      <c r="CG1336" t="s">
        <v>3569</v>
      </c>
      <c r="CH1336">
        <v>3400000</v>
      </c>
      <c r="CI1336">
        <v>2007</v>
      </c>
      <c r="CJ1336">
        <v>7.5</v>
      </c>
      <c r="HC1336" t="s">
        <v>20588</v>
      </c>
      <c r="HD1336">
        <v>89</v>
      </c>
      <c r="HF1336" t="s">
        <v>4369</v>
      </c>
      <c r="HG1336" t="s">
        <v>20589</v>
      </c>
      <c r="HH1336" t="s">
        <v>36</v>
      </c>
      <c r="HI1336" t="s">
        <v>37</v>
      </c>
      <c r="HJ1336">
        <v>2000000</v>
      </c>
      <c r="HK1336">
        <v>2015</v>
      </c>
      <c r="HL1336">
        <v>4.5</v>
      </c>
    </row>
    <row r="1337" spans="46:220" x14ac:dyDescent="0.2">
      <c r="AT1337" t="s">
        <v>18294</v>
      </c>
      <c r="AU1337">
        <v>134</v>
      </c>
      <c r="AV1337">
        <v>3000000</v>
      </c>
      <c r="AW1337" t="s">
        <v>695</v>
      </c>
      <c r="AX1337" t="s">
        <v>19420</v>
      </c>
      <c r="AY1337" t="s">
        <v>36</v>
      </c>
      <c r="AZ1337" t="s">
        <v>37</v>
      </c>
      <c r="BA1337">
        <v>3000000</v>
      </c>
      <c r="BB1337">
        <v>1998</v>
      </c>
      <c r="BC1337">
        <v>7.8</v>
      </c>
      <c r="CA1337" t="s">
        <v>7633</v>
      </c>
      <c r="CB1337">
        <v>116</v>
      </c>
      <c r="CC1337">
        <v>7156933</v>
      </c>
      <c r="CD1337" t="s">
        <v>8060</v>
      </c>
      <c r="CE1337" t="s">
        <v>9935</v>
      </c>
      <c r="CF1337" t="s">
        <v>36</v>
      </c>
      <c r="CG1337" t="s">
        <v>37</v>
      </c>
      <c r="CH1337">
        <v>25000000</v>
      </c>
      <c r="CI1337">
        <v>2006</v>
      </c>
      <c r="CJ1337">
        <v>6.7</v>
      </c>
      <c r="HC1337" t="s">
        <v>20591</v>
      </c>
      <c r="HD1337">
        <v>92</v>
      </c>
      <c r="HF1337" t="s">
        <v>20593</v>
      </c>
      <c r="HG1337" t="s">
        <v>20594</v>
      </c>
      <c r="HH1337" t="s">
        <v>36</v>
      </c>
      <c r="HI1337" t="s">
        <v>37</v>
      </c>
      <c r="HJ1337">
        <v>2000000</v>
      </c>
      <c r="HK1337">
        <v>2015</v>
      </c>
      <c r="HL1337">
        <v>3.4</v>
      </c>
    </row>
    <row r="1338" spans="46:220" x14ac:dyDescent="0.2">
      <c r="AT1338" t="s">
        <v>22376</v>
      </c>
      <c r="AU1338">
        <v>81</v>
      </c>
      <c r="AV1338">
        <v>3000000</v>
      </c>
      <c r="AW1338" t="s">
        <v>22378</v>
      </c>
      <c r="AX1338" t="s">
        <v>22379</v>
      </c>
      <c r="AY1338" t="s">
        <v>36</v>
      </c>
      <c r="AZ1338" t="s">
        <v>37</v>
      </c>
      <c r="BA1338">
        <v>609000</v>
      </c>
      <c r="BB1338">
        <v>1935</v>
      </c>
      <c r="BC1338">
        <v>7.8</v>
      </c>
      <c r="CA1338" t="s">
        <v>22141</v>
      </c>
      <c r="CB1338">
        <v>123</v>
      </c>
      <c r="CC1338">
        <v>7098492</v>
      </c>
      <c r="CD1338" t="s">
        <v>22143</v>
      </c>
      <c r="CE1338" t="s">
        <v>22144</v>
      </c>
      <c r="CF1338" t="s">
        <v>22075</v>
      </c>
      <c r="CG1338" t="s">
        <v>13545</v>
      </c>
      <c r="CH1338">
        <v>500000</v>
      </c>
      <c r="CI1338">
        <v>2011</v>
      </c>
      <c r="CJ1338">
        <v>8.4</v>
      </c>
      <c r="HC1338" t="s">
        <v>17284</v>
      </c>
      <c r="HD1338">
        <v>90</v>
      </c>
      <c r="HF1338" t="s">
        <v>20606</v>
      </c>
      <c r="HG1338" t="s">
        <v>20607</v>
      </c>
      <c r="HH1338" t="s">
        <v>36</v>
      </c>
      <c r="HI1338" t="s">
        <v>37</v>
      </c>
      <c r="HJ1338">
        <v>1950000</v>
      </c>
      <c r="HK1338">
        <v>2015</v>
      </c>
      <c r="HL1338">
        <v>5.2</v>
      </c>
    </row>
    <row r="1339" spans="46:220" x14ac:dyDescent="0.2">
      <c r="AT1339" t="s">
        <v>18834</v>
      </c>
      <c r="AU1339">
        <v>102</v>
      </c>
      <c r="AV1339">
        <v>2956000</v>
      </c>
      <c r="AW1339" t="s">
        <v>18837</v>
      </c>
      <c r="AX1339" t="s">
        <v>18838</v>
      </c>
      <c r="AY1339" t="s">
        <v>36</v>
      </c>
      <c r="AZ1339" t="s">
        <v>37</v>
      </c>
      <c r="BA1339">
        <v>3700000</v>
      </c>
      <c r="BB1339">
        <v>1948</v>
      </c>
      <c r="BC1339">
        <v>7.1</v>
      </c>
      <c r="CA1339" t="s">
        <v>1631</v>
      </c>
      <c r="CB1339">
        <v>133</v>
      </c>
      <c r="CC1339">
        <v>7097125</v>
      </c>
      <c r="CD1339" t="s">
        <v>96</v>
      </c>
      <c r="CE1339" t="s">
        <v>3505</v>
      </c>
      <c r="CF1339" t="s">
        <v>36</v>
      </c>
      <c r="CG1339" t="s">
        <v>37</v>
      </c>
      <c r="CH1339">
        <v>70000000</v>
      </c>
      <c r="CI1339">
        <v>2015</v>
      </c>
      <c r="CJ1339">
        <v>5.4</v>
      </c>
      <c r="HC1339" t="s">
        <v>20727</v>
      </c>
      <c r="HD1339">
        <v>113</v>
      </c>
      <c r="HF1339" t="s">
        <v>14550</v>
      </c>
      <c r="HG1339" t="s">
        <v>20728</v>
      </c>
      <c r="HH1339" t="s">
        <v>36</v>
      </c>
      <c r="HI1339" t="s">
        <v>37</v>
      </c>
      <c r="HJ1339">
        <v>1800000</v>
      </c>
      <c r="HK1339">
        <v>2007</v>
      </c>
      <c r="HL1339">
        <v>5.3</v>
      </c>
    </row>
    <row r="1340" spans="46:220" x14ac:dyDescent="0.2">
      <c r="AT1340" t="s">
        <v>5312</v>
      </c>
      <c r="AU1340">
        <v>95</v>
      </c>
      <c r="AV1340">
        <v>2954405</v>
      </c>
      <c r="AW1340" t="s">
        <v>4133</v>
      </c>
      <c r="AX1340" t="s">
        <v>7217</v>
      </c>
      <c r="AY1340" t="s">
        <v>36</v>
      </c>
      <c r="AZ1340" t="s">
        <v>37</v>
      </c>
      <c r="BA1340">
        <v>36000000</v>
      </c>
      <c r="BB1340">
        <v>2000</v>
      </c>
      <c r="BC1340">
        <v>5.3</v>
      </c>
      <c r="CA1340" t="s">
        <v>12278</v>
      </c>
      <c r="CB1340">
        <v>94</v>
      </c>
      <c r="CC1340">
        <v>7070459</v>
      </c>
      <c r="CD1340" t="s">
        <v>12280</v>
      </c>
      <c r="CE1340" t="s">
        <v>12281</v>
      </c>
      <c r="CF1340" t="s">
        <v>36</v>
      </c>
      <c r="CG1340" t="s">
        <v>266</v>
      </c>
      <c r="CI1340">
        <v>2007</v>
      </c>
      <c r="CJ1340">
        <v>3.3</v>
      </c>
      <c r="HC1340" t="s">
        <v>20731</v>
      </c>
      <c r="HD1340">
        <v>87</v>
      </c>
      <c r="HF1340" t="s">
        <v>20733</v>
      </c>
      <c r="HG1340" t="s">
        <v>20734</v>
      </c>
      <c r="HH1340" t="s">
        <v>36</v>
      </c>
      <c r="HI1340" t="s">
        <v>37</v>
      </c>
      <c r="HK1340">
        <v>2016</v>
      </c>
      <c r="HL1340">
        <v>8.6999999999999993</v>
      </c>
    </row>
    <row r="1341" spans="46:220" x14ac:dyDescent="0.2">
      <c r="AT1341" t="s">
        <v>19468</v>
      </c>
      <c r="AU1341">
        <v>98</v>
      </c>
      <c r="AV1341">
        <v>2938208</v>
      </c>
      <c r="AW1341" t="s">
        <v>22810</v>
      </c>
      <c r="AX1341" t="s">
        <v>22811</v>
      </c>
      <c r="AY1341" t="s">
        <v>36</v>
      </c>
      <c r="AZ1341" t="s">
        <v>37</v>
      </c>
      <c r="BA1341">
        <v>225000</v>
      </c>
      <c r="BB1341">
        <v>1990</v>
      </c>
      <c r="BC1341">
        <v>7.5</v>
      </c>
      <c r="CA1341" t="s">
        <v>9126</v>
      </c>
      <c r="CB1341">
        <v>124</v>
      </c>
      <c r="CC1341">
        <v>7060876</v>
      </c>
      <c r="CD1341" t="s">
        <v>211</v>
      </c>
      <c r="CE1341" t="s">
        <v>13606</v>
      </c>
      <c r="CF1341" t="s">
        <v>36</v>
      </c>
      <c r="CG1341" t="s">
        <v>55</v>
      </c>
      <c r="CH1341">
        <v>13500000</v>
      </c>
      <c r="CI1341">
        <v>2000</v>
      </c>
      <c r="CJ1341">
        <v>7.4</v>
      </c>
      <c r="HC1341" t="s">
        <v>20840</v>
      </c>
      <c r="HD1341">
        <v>92</v>
      </c>
      <c r="HF1341" t="s">
        <v>3455</v>
      </c>
      <c r="HG1341" t="s">
        <v>20842</v>
      </c>
      <c r="HH1341" t="s">
        <v>36</v>
      </c>
      <c r="HI1341" t="s">
        <v>37</v>
      </c>
      <c r="HK1341">
        <v>2014</v>
      </c>
      <c r="HL1341">
        <v>4.7</v>
      </c>
    </row>
    <row r="1342" spans="46:220" x14ac:dyDescent="0.2">
      <c r="AT1342" t="s">
        <v>19063</v>
      </c>
      <c r="AU1342">
        <v>92</v>
      </c>
      <c r="AV1342">
        <v>2926565</v>
      </c>
      <c r="AW1342" t="s">
        <v>3978</v>
      </c>
      <c r="AX1342" t="s">
        <v>19064</v>
      </c>
      <c r="AY1342" t="s">
        <v>36</v>
      </c>
      <c r="AZ1342" t="s">
        <v>37</v>
      </c>
      <c r="BA1342">
        <v>3000000</v>
      </c>
      <c r="BB1342">
        <v>2008</v>
      </c>
      <c r="BC1342">
        <v>6.5</v>
      </c>
      <c r="CA1342" t="s">
        <v>9468</v>
      </c>
      <c r="CB1342">
        <v>97</v>
      </c>
      <c r="CC1342">
        <v>7022940</v>
      </c>
      <c r="CD1342" t="s">
        <v>20903</v>
      </c>
      <c r="CE1342" t="s">
        <v>20904</v>
      </c>
      <c r="CF1342" t="s">
        <v>36</v>
      </c>
      <c r="CG1342" t="s">
        <v>37</v>
      </c>
      <c r="CH1342">
        <v>1000000</v>
      </c>
      <c r="CI1342">
        <v>2001</v>
      </c>
      <c r="CJ1342">
        <v>6.7</v>
      </c>
      <c r="HC1342" t="s">
        <v>4848</v>
      </c>
      <c r="HD1342">
        <v>113</v>
      </c>
      <c r="HF1342" t="s">
        <v>389</v>
      </c>
      <c r="HG1342" t="s">
        <v>20853</v>
      </c>
      <c r="HH1342" t="s">
        <v>36</v>
      </c>
      <c r="HI1342" t="s">
        <v>37</v>
      </c>
      <c r="HJ1342">
        <v>1600000</v>
      </c>
      <c r="HK1342">
        <v>1974</v>
      </c>
      <c r="HL1342">
        <v>7.9</v>
      </c>
    </row>
    <row r="1343" spans="46:220" x14ac:dyDescent="0.2">
      <c r="AT1343" t="s">
        <v>11222</v>
      </c>
      <c r="AU1343">
        <v>84</v>
      </c>
      <c r="AV1343">
        <v>2892582</v>
      </c>
      <c r="AW1343" t="s">
        <v>1800</v>
      </c>
      <c r="AX1343" t="s">
        <v>18578</v>
      </c>
      <c r="AY1343" t="s">
        <v>36</v>
      </c>
      <c r="AZ1343" t="s">
        <v>37</v>
      </c>
      <c r="BA1343">
        <v>4000000</v>
      </c>
      <c r="BB1343">
        <v>1996</v>
      </c>
      <c r="BC1343">
        <v>7.6</v>
      </c>
      <c r="CA1343" t="s">
        <v>12118</v>
      </c>
      <c r="CB1343">
        <v>93</v>
      </c>
      <c r="CC1343">
        <v>7017178</v>
      </c>
      <c r="CD1343" t="s">
        <v>3073</v>
      </c>
      <c r="CE1343" t="s">
        <v>12120</v>
      </c>
      <c r="CF1343" t="s">
        <v>36</v>
      </c>
      <c r="CG1343" t="s">
        <v>37</v>
      </c>
      <c r="CH1343">
        <v>17500000</v>
      </c>
      <c r="CI1343">
        <v>2013</v>
      </c>
      <c r="CJ1343">
        <v>4.4000000000000004</v>
      </c>
      <c r="HC1343" t="s">
        <v>11030</v>
      </c>
      <c r="HD1343">
        <v>95</v>
      </c>
      <c r="HF1343" t="s">
        <v>20915</v>
      </c>
      <c r="HG1343" t="s">
        <v>20916</v>
      </c>
      <c r="HH1343" t="s">
        <v>36</v>
      </c>
      <c r="HI1343" t="s">
        <v>37</v>
      </c>
      <c r="HJ1343">
        <v>1696377</v>
      </c>
      <c r="HK1343">
        <v>1945</v>
      </c>
      <c r="HL1343">
        <v>7.6</v>
      </c>
    </row>
    <row r="1344" spans="46:220" x14ac:dyDescent="0.2">
      <c r="AT1344" t="s">
        <v>2559</v>
      </c>
      <c r="AU1344">
        <v>78</v>
      </c>
      <c r="AV1344">
        <v>2882062</v>
      </c>
      <c r="AW1344" t="s">
        <v>9790</v>
      </c>
      <c r="AX1344" t="s">
        <v>23564</v>
      </c>
      <c r="AY1344" t="s">
        <v>36</v>
      </c>
      <c r="AZ1344" t="s">
        <v>37</v>
      </c>
      <c r="BA1344">
        <v>150000</v>
      </c>
      <c r="BB1344">
        <v>2000</v>
      </c>
      <c r="BC1344">
        <v>6.3</v>
      </c>
      <c r="CA1344" t="s">
        <v>20193</v>
      </c>
      <c r="CB1344">
        <v>80</v>
      </c>
      <c r="CC1344">
        <v>7002255</v>
      </c>
      <c r="CD1344" t="s">
        <v>20196</v>
      </c>
      <c r="CE1344" t="s">
        <v>20197</v>
      </c>
      <c r="CF1344" t="s">
        <v>1462</v>
      </c>
      <c r="CG1344" t="s">
        <v>1463</v>
      </c>
      <c r="CH1344">
        <v>9500000</v>
      </c>
      <c r="CI1344">
        <v>2003</v>
      </c>
      <c r="CJ1344">
        <v>7.8</v>
      </c>
      <c r="HC1344" t="s">
        <v>20930</v>
      </c>
      <c r="HD1344">
        <v>92</v>
      </c>
      <c r="HF1344" t="s">
        <v>1680</v>
      </c>
      <c r="HG1344" t="s">
        <v>20932</v>
      </c>
      <c r="HH1344" t="s">
        <v>36</v>
      </c>
      <c r="HI1344" t="s">
        <v>37</v>
      </c>
      <c r="HJ1344">
        <v>1500000</v>
      </c>
      <c r="HK1344">
        <v>1984</v>
      </c>
      <c r="HL1344">
        <v>6.9</v>
      </c>
    </row>
    <row r="1345" spans="46:220" x14ac:dyDescent="0.2">
      <c r="AT1345" t="s">
        <v>4258</v>
      </c>
      <c r="AU1345">
        <v>111</v>
      </c>
      <c r="AV1345">
        <v>2869369</v>
      </c>
      <c r="AW1345" t="s">
        <v>2617</v>
      </c>
      <c r="AX1345" t="s">
        <v>6874</v>
      </c>
      <c r="AY1345" t="s">
        <v>36</v>
      </c>
      <c r="AZ1345" t="s">
        <v>55</v>
      </c>
      <c r="BA1345">
        <v>30000000</v>
      </c>
      <c r="BB1345">
        <v>1994</v>
      </c>
      <c r="BC1345">
        <v>7.3</v>
      </c>
      <c r="CA1345" t="s">
        <v>6802</v>
      </c>
      <c r="CB1345">
        <v>119</v>
      </c>
      <c r="CC1345">
        <v>7000000</v>
      </c>
      <c r="CD1345" t="s">
        <v>5377</v>
      </c>
      <c r="CE1345" t="s">
        <v>6804</v>
      </c>
      <c r="CF1345" t="s">
        <v>36</v>
      </c>
      <c r="CG1345" t="s">
        <v>55</v>
      </c>
      <c r="CH1345">
        <v>36000000</v>
      </c>
      <c r="CI1345">
        <v>1980</v>
      </c>
      <c r="CJ1345">
        <v>4.7</v>
      </c>
      <c r="HC1345" t="s">
        <v>20971</v>
      </c>
      <c r="HD1345">
        <v>93</v>
      </c>
      <c r="HF1345" t="s">
        <v>20973</v>
      </c>
      <c r="HG1345" t="s">
        <v>20974</v>
      </c>
      <c r="HH1345" t="s">
        <v>36</v>
      </c>
      <c r="HI1345" t="s">
        <v>37</v>
      </c>
      <c r="HJ1345">
        <v>1500000</v>
      </c>
      <c r="HK1345">
        <v>2014</v>
      </c>
      <c r="HL1345">
        <v>5.5</v>
      </c>
    </row>
    <row r="1346" spans="46:220" x14ac:dyDescent="0.2">
      <c r="AT1346" t="s">
        <v>10120</v>
      </c>
      <c r="AU1346">
        <v>97</v>
      </c>
      <c r="AV1346">
        <v>2856622</v>
      </c>
      <c r="AW1346" t="s">
        <v>23984</v>
      </c>
      <c r="AX1346" t="s">
        <v>23985</v>
      </c>
      <c r="AY1346" t="s">
        <v>36</v>
      </c>
      <c r="AZ1346" t="s">
        <v>266</v>
      </c>
      <c r="BA1346">
        <v>25000</v>
      </c>
      <c r="BB1346">
        <v>1997</v>
      </c>
      <c r="BC1346">
        <v>7.3</v>
      </c>
      <c r="CA1346" t="s">
        <v>5416</v>
      </c>
      <c r="CB1346">
        <v>107</v>
      </c>
      <c r="CC1346">
        <v>6998324</v>
      </c>
      <c r="CD1346" t="s">
        <v>9008</v>
      </c>
      <c r="CE1346" t="s">
        <v>9009</v>
      </c>
      <c r="CF1346" t="s">
        <v>36</v>
      </c>
      <c r="CG1346" t="s">
        <v>37</v>
      </c>
      <c r="CH1346">
        <v>28000000</v>
      </c>
      <c r="CI1346">
        <v>2015</v>
      </c>
      <c r="CJ1346">
        <v>6.1</v>
      </c>
      <c r="HC1346" t="s">
        <v>21082</v>
      </c>
      <c r="HD1346">
        <v>97</v>
      </c>
      <c r="HF1346" t="s">
        <v>21083</v>
      </c>
      <c r="HG1346" t="s">
        <v>21084</v>
      </c>
      <c r="HH1346" t="s">
        <v>36</v>
      </c>
      <c r="HI1346" t="s">
        <v>37</v>
      </c>
      <c r="HJ1346">
        <v>1500000</v>
      </c>
      <c r="HK1346">
        <v>2015</v>
      </c>
      <c r="HL1346">
        <v>3.1</v>
      </c>
    </row>
    <row r="1347" spans="46:220" x14ac:dyDescent="0.2">
      <c r="AT1347" t="s">
        <v>3611</v>
      </c>
      <c r="AU1347">
        <v>91</v>
      </c>
      <c r="AV1347">
        <v>2850263</v>
      </c>
      <c r="AW1347" t="s">
        <v>11732</v>
      </c>
      <c r="AX1347" t="s">
        <v>21400</v>
      </c>
      <c r="AY1347" t="s">
        <v>36</v>
      </c>
      <c r="AZ1347" t="s">
        <v>37</v>
      </c>
      <c r="BA1347">
        <v>2600000</v>
      </c>
      <c r="BB1347">
        <v>1993</v>
      </c>
      <c r="BC1347">
        <v>6.2</v>
      </c>
      <c r="CA1347" t="s">
        <v>11662</v>
      </c>
      <c r="CB1347">
        <v>97</v>
      </c>
      <c r="CC1347">
        <v>6923891</v>
      </c>
      <c r="CD1347" t="s">
        <v>6471</v>
      </c>
      <c r="CE1347" t="s">
        <v>11663</v>
      </c>
      <c r="CF1347" t="s">
        <v>36</v>
      </c>
      <c r="CG1347" t="s">
        <v>37</v>
      </c>
      <c r="CH1347">
        <v>23000000</v>
      </c>
      <c r="CI1347">
        <v>2011</v>
      </c>
      <c r="CJ1347">
        <v>6.3</v>
      </c>
      <c r="HC1347" t="s">
        <v>21086</v>
      </c>
      <c r="HD1347">
        <v>101</v>
      </c>
      <c r="HF1347" t="s">
        <v>3962</v>
      </c>
      <c r="HG1347" t="s">
        <v>21088</v>
      </c>
      <c r="HH1347" t="s">
        <v>36</v>
      </c>
      <c r="HI1347" t="s">
        <v>37</v>
      </c>
      <c r="HJ1347">
        <v>1500000</v>
      </c>
      <c r="HK1347">
        <v>2015</v>
      </c>
      <c r="HL1347">
        <v>3.3</v>
      </c>
    </row>
    <row r="1348" spans="46:220" x14ac:dyDescent="0.2">
      <c r="AT1348" t="s">
        <v>10304</v>
      </c>
      <c r="AU1348">
        <v>113</v>
      </c>
      <c r="AV1348">
        <v>2832826</v>
      </c>
      <c r="AW1348" t="s">
        <v>3978</v>
      </c>
      <c r="AX1348" t="s">
        <v>14642</v>
      </c>
      <c r="AY1348" t="s">
        <v>36</v>
      </c>
      <c r="AZ1348" t="s">
        <v>37</v>
      </c>
      <c r="BA1348">
        <v>11000000</v>
      </c>
      <c r="BB1348">
        <v>1995</v>
      </c>
      <c r="BC1348">
        <v>6.2</v>
      </c>
      <c r="CA1348" t="s">
        <v>14882</v>
      </c>
      <c r="CB1348">
        <v>94</v>
      </c>
      <c r="CC1348">
        <v>6879730</v>
      </c>
      <c r="CD1348" t="s">
        <v>3075</v>
      </c>
      <c r="CE1348" t="s">
        <v>19339</v>
      </c>
      <c r="CF1348" t="s">
        <v>36</v>
      </c>
      <c r="CG1348" t="s">
        <v>37</v>
      </c>
      <c r="CI1348">
        <v>2004</v>
      </c>
      <c r="CJ1348">
        <v>6.9</v>
      </c>
      <c r="HC1348" t="s">
        <v>21092</v>
      </c>
      <c r="HD1348">
        <v>93</v>
      </c>
      <c r="HF1348" t="s">
        <v>6461</v>
      </c>
      <c r="HG1348" t="s">
        <v>21093</v>
      </c>
      <c r="HH1348" t="s">
        <v>36</v>
      </c>
      <c r="HI1348" t="s">
        <v>37</v>
      </c>
      <c r="HJ1348">
        <v>2000000</v>
      </c>
      <c r="HK1348">
        <v>2015</v>
      </c>
      <c r="HL1348">
        <v>3.6</v>
      </c>
    </row>
    <row r="1349" spans="46:220" x14ac:dyDescent="0.2">
      <c r="AT1349" t="s">
        <v>18581</v>
      </c>
      <c r="AU1349">
        <v>94</v>
      </c>
      <c r="AV1349">
        <v>2800000</v>
      </c>
      <c r="AW1349" t="s">
        <v>1706</v>
      </c>
      <c r="AX1349" t="s">
        <v>18582</v>
      </c>
      <c r="AY1349" t="s">
        <v>36</v>
      </c>
      <c r="AZ1349" t="s">
        <v>37</v>
      </c>
      <c r="BA1349">
        <v>4000000</v>
      </c>
      <c r="BB1349">
        <v>1999</v>
      </c>
      <c r="BC1349">
        <v>5.8</v>
      </c>
      <c r="CA1349" t="s">
        <v>5741</v>
      </c>
      <c r="CB1349">
        <v>139</v>
      </c>
      <c r="CC1349">
        <v>6857096</v>
      </c>
      <c r="CD1349" t="s">
        <v>15329</v>
      </c>
      <c r="CE1349" t="s">
        <v>16819</v>
      </c>
      <c r="CF1349" t="s">
        <v>1462</v>
      </c>
      <c r="CG1349" t="s">
        <v>266</v>
      </c>
      <c r="CH1349">
        <v>6800000</v>
      </c>
      <c r="CI1349">
        <v>2010</v>
      </c>
      <c r="CJ1349">
        <v>8.1999999999999993</v>
      </c>
      <c r="HC1349" t="s">
        <v>17171</v>
      </c>
      <c r="HD1349">
        <v>99</v>
      </c>
      <c r="HF1349" t="s">
        <v>21128</v>
      </c>
      <c r="HG1349" t="s">
        <v>21129</v>
      </c>
      <c r="HH1349" t="s">
        <v>36</v>
      </c>
      <c r="HI1349" t="s">
        <v>266</v>
      </c>
      <c r="HJ1349">
        <v>3150000</v>
      </c>
      <c r="HK1349">
        <v>2014</v>
      </c>
      <c r="HL1349">
        <v>5.5</v>
      </c>
    </row>
    <row r="1350" spans="46:220" x14ac:dyDescent="0.2">
      <c r="AT1350" t="s">
        <v>9023</v>
      </c>
      <c r="AU1350">
        <v>110</v>
      </c>
      <c r="AV1350">
        <v>2775593</v>
      </c>
      <c r="AW1350" t="s">
        <v>1548</v>
      </c>
      <c r="AX1350" t="s">
        <v>9025</v>
      </c>
      <c r="AY1350" t="s">
        <v>36</v>
      </c>
      <c r="AZ1350" t="s">
        <v>55</v>
      </c>
      <c r="BA1350">
        <v>27000000</v>
      </c>
      <c r="BB1350">
        <v>2008</v>
      </c>
      <c r="BC1350">
        <v>6.5</v>
      </c>
      <c r="CA1350" t="s">
        <v>12285</v>
      </c>
      <c r="CB1350">
        <v>122</v>
      </c>
      <c r="CC1350">
        <v>6855137</v>
      </c>
      <c r="CD1350" t="s">
        <v>331</v>
      </c>
      <c r="CE1350" t="s">
        <v>12286</v>
      </c>
      <c r="CF1350" t="s">
        <v>36</v>
      </c>
      <c r="CG1350" t="s">
        <v>765</v>
      </c>
      <c r="CH1350">
        <v>17000000</v>
      </c>
      <c r="CI1350">
        <v>2006</v>
      </c>
      <c r="CJ1350">
        <v>7.4</v>
      </c>
      <c r="HC1350" t="s">
        <v>21138</v>
      </c>
      <c r="HD1350">
        <v>91</v>
      </c>
      <c r="HF1350" t="s">
        <v>4492</v>
      </c>
      <c r="HG1350" t="s">
        <v>21140</v>
      </c>
      <c r="HH1350" t="s">
        <v>36</v>
      </c>
      <c r="HI1350" t="s">
        <v>37</v>
      </c>
      <c r="HJ1350">
        <v>1400000</v>
      </c>
      <c r="HK1350">
        <v>2014</v>
      </c>
      <c r="HL1350">
        <v>6.9</v>
      </c>
    </row>
    <row r="1351" spans="46:220" x14ac:dyDescent="0.2">
      <c r="AT1351" t="s">
        <v>17894</v>
      </c>
      <c r="AU1351">
        <v>97</v>
      </c>
      <c r="AV1351">
        <v>2711210</v>
      </c>
      <c r="AW1351" t="s">
        <v>1247</v>
      </c>
      <c r="AX1351" t="s">
        <v>17895</v>
      </c>
      <c r="AY1351" t="s">
        <v>36</v>
      </c>
      <c r="AZ1351" t="s">
        <v>37</v>
      </c>
      <c r="BA1351">
        <v>5000000</v>
      </c>
      <c r="BB1351">
        <v>2010</v>
      </c>
      <c r="BC1351">
        <v>6.4</v>
      </c>
      <c r="CA1351" t="s">
        <v>11316</v>
      </c>
      <c r="CB1351">
        <v>100</v>
      </c>
      <c r="CC1351">
        <v>6852144</v>
      </c>
      <c r="CD1351" t="s">
        <v>7149</v>
      </c>
      <c r="CE1351" t="s">
        <v>11317</v>
      </c>
      <c r="CF1351" t="s">
        <v>36</v>
      </c>
      <c r="CG1351" t="s">
        <v>266</v>
      </c>
      <c r="CH1351">
        <v>22000000</v>
      </c>
      <c r="CI1351">
        <v>2003</v>
      </c>
      <c r="CJ1351">
        <v>6.2</v>
      </c>
      <c r="HC1351" t="s">
        <v>21218</v>
      </c>
      <c r="HD1351">
        <v>103</v>
      </c>
      <c r="HF1351" t="s">
        <v>2167</v>
      </c>
      <c r="HG1351" t="s">
        <v>21221</v>
      </c>
      <c r="HH1351" t="s">
        <v>36</v>
      </c>
      <c r="HI1351" t="s">
        <v>37</v>
      </c>
      <c r="HJ1351">
        <v>1300000</v>
      </c>
      <c r="HK1351">
        <v>2009</v>
      </c>
      <c r="HL1351">
        <v>5.2</v>
      </c>
    </row>
    <row r="1352" spans="46:220" x14ac:dyDescent="0.2">
      <c r="AT1352" t="s">
        <v>5645</v>
      </c>
      <c r="AU1352">
        <v>100</v>
      </c>
      <c r="AV1352">
        <v>2708188</v>
      </c>
      <c r="AW1352" t="s">
        <v>10296</v>
      </c>
      <c r="AX1352" t="s">
        <v>10297</v>
      </c>
      <c r="AY1352" t="s">
        <v>36</v>
      </c>
      <c r="AZ1352" t="s">
        <v>55</v>
      </c>
      <c r="BA1352">
        <v>23000000</v>
      </c>
      <c r="BB1352">
        <v>2009</v>
      </c>
      <c r="BC1352">
        <v>6.2</v>
      </c>
      <c r="CA1352" t="s">
        <v>19879</v>
      </c>
      <c r="CB1352">
        <v>95</v>
      </c>
      <c r="CC1352">
        <v>6851969</v>
      </c>
      <c r="CD1352" t="s">
        <v>10704</v>
      </c>
      <c r="CE1352" t="s">
        <v>19880</v>
      </c>
      <c r="CF1352" t="s">
        <v>36</v>
      </c>
      <c r="CG1352" t="s">
        <v>37</v>
      </c>
      <c r="CH1352">
        <v>2500000</v>
      </c>
      <c r="CI1352">
        <v>2013</v>
      </c>
      <c r="CJ1352">
        <v>7.1</v>
      </c>
      <c r="HC1352" t="s">
        <v>11030</v>
      </c>
      <c r="HD1352">
        <v>130</v>
      </c>
      <c r="HF1352" t="s">
        <v>3510</v>
      </c>
      <c r="HG1352" t="s">
        <v>21225</v>
      </c>
      <c r="HH1352" t="s">
        <v>36</v>
      </c>
      <c r="HI1352" t="s">
        <v>37</v>
      </c>
      <c r="HJ1352">
        <v>1288000</v>
      </c>
      <c r="HK1352">
        <v>1940</v>
      </c>
      <c r="HL1352">
        <v>8.1999999999999993</v>
      </c>
    </row>
    <row r="1353" spans="46:220" x14ac:dyDescent="0.2">
      <c r="AT1353" t="s">
        <v>11879</v>
      </c>
      <c r="AU1353">
        <v>109</v>
      </c>
      <c r="AV1353">
        <v>2706659</v>
      </c>
      <c r="AW1353" t="s">
        <v>728</v>
      </c>
      <c r="AX1353" t="s">
        <v>18847</v>
      </c>
      <c r="AY1353" t="s">
        <v>36</v>
      </c>
      <c r="AZ1353" t="s">
        <v>55</v>
      </c>
      <c r="BA1353">
        <v>2000000</v>
      </c>
      <c r="BB1353">
        <v>2006</v>
      </c>
      <c r="BC1353">
        <v>6.9</v>
      </c>
      <c r="CA1353" t="s">
        <v>17107</v>
      </c>
      <c r="CB1353">
        <v>101</v>
      </c>
      <c r="CC1353">
        <v>6851636</v>
      </c>
      <c r="CD1353" t="s">
        <v>791</v>
      </c>
      <c r="CE1353" t="s">
        <v>17108</v>
      </c>
      <c r="CF1353" t="s">
        <v>36</v>
      </c>
      <c r="CG1353" t="s">
        <v>37</v>
      </c>
      <c r="CH1353">
        <v>6000000</v>
      </c>
      <c r="CI1353">
        <v>1999</v>
      </c>
      <c r="CJ1353">
        <v>5.9</v>
      </c>
      <c r="HC1353" t="s">
        <v>21254</v>
      </c>
      <c r="HD1353">
        <v>92</v>
      </c>
      <c r="HF1353" t="s">
        <v>9667</v>
      </c>
      <c r="HG1353" t="s">
        <v>21257</v>
      </c>
      <c r="HH1353" t="s">
        <v>36</v>
      </c>
      <c r="HI1353" t="s">
        <v>37</v>
      </c>
      <c r="HJ1353">
        <v>1250000</v>
      </c>
      <c r="HK1353">
        <v>1953</v>
      </c>
      <c r="HL1353">
        <v>7.1</v>
      </c>
    </row>
    <row r="1354" spans="46:220" x14ac:dyDescent="0.2">
      <c r="AT1354" t="s">
        <v>12965</v>
      </c>
      <c r="AU1354">
        <v>97</v>
      </c>
      <c r="AV1354">
        <v>2656324</v>
      </c>
      <c r="AW1354" t="s">
        <v>434</v>
      </c>
      <c r="AX1354" t="s">
        <v>13537</v>
      </c>
      <c r="AY1354" t="s">
        <v>36</v>
      </c>
      <c r="AZ1354" t="s">
        <v>55</v>
      </c>
      <c r="BB1354">
        <v>2008</v>
      </c>
      <c r="BC1354">
        <v>6.7</v>
      </c>
      <c r="CA1354" t="s">
        <v>1871</v>
      </c>
      <c r="CB1354">
        <v>112</v>
      </c>
      <c r="CC1354">
        <v>6830957</v>
      </c>
      <c r="CD1354" t="s">
        <v>371</v>
      </c>
      <c r="CE1354" t="s">
        <v>10609</v>
      </c>
      <c r="CF1354" t="s">
        <v>36</v>
      </c>
      <c r="CG1354" t="s">
        <v>37</v>
      </c>
      <c r="CH1354">
        <v>21000000</v>
      </c>
      <c r="CI1354">
        <v>2002</v>
      </c>
      <c r="CJ1354">
        <v>6.7</v>
      </c>
      <c r="HC1354" t="s">
        <v>5074</v>
      </c>
      <c r="HD1354">
        <v>123</v>
      </c>
      <c r="HF1354" t="s">
        <v>808</v>
      </c>
      <c r="HG1354" t="s">
        <v>21271</v>
      </c>
      <c r="HH1354" t="s">
        <v>36</v>
      </c>
      <c r="HI1354" t="s">
        <v>37</v>
      </c>
      <c r="HJ1354">
        <v>1420000</v>
      </c>
      <c r="HK1354">
        <v>2014</v>
      </c>
      <c r="HL1354">
        <v>4.0999999999999996</v>
      </c>
    </row>
    <row r="1355" spans="46:220" x14ac:dyDescent="0.2">
      <c r="AT1355" t="s">
        <v>1677</v>
      </c>
      <c r="AU1355">
        <v>100</v>
      </c>
      <c r="AV1355">
        <v>2643689</v>
      </c>
      <c r="AW1355" t="s">
        <v>2452</v>
      </c>
      <c r="AX1355" t="s">
        <v>23706</v>
      </c>
      <c r="AY1355" t="s">
        <v>36</v>
      </c>
      <c r="AZ1355" t="s">
        <v>37</v>
      </c>
      <c r="BB1355">
        <v>1998</v>
      </c>
      <c r="BC1355">
        <v>7.3</v>
      </c>
      <c r="CA1355" t="s">
        <v>8506</v>
      </c>
      <c r="CB1355">
        <v>121</v>
      </c>
      <c r="CC1355">
        <v>6777589</v>
      </c>
      <c r="CD1355" t="s">
        <v>78</v>
      </c>
      <c r="CE1355" t="s">
        <v>10282</v>
      </c>
      <c r="CF1355" t="s">
        <v>36</v>
      </c>
      <c r="CG1355" t="s">
        <v>37</v>
      </c>
      <c r="CI1355">
        <v>2007</v>
      </c>
      <c r="CJ1355">
        <v>7.2</v>
      </c>
      <c r="HC1355" t="s">
        <v>21285</v>
      </c>
      <c r="HD1355">
        <v>99</v>
      </c>
      <c r="HF1355" t="s">
        <v>21286</v>
      </c>
      <c r="HG1355" t="s">
        <v>21287</v>
      </c>
      <c r="HH1355" t="s">
        <v>36</v>
      </c>
      <c r="HI1355" t="s">
        <v>37</v>
      </c>
      <c r="HJ1355">
        <v>1300000</v>
      </c>
      <c r="HK1355">
        <v>2014</v>
      </c>
      <c r="HL1355">
        <v>7.6</v>
      </c>
    </row>
    <row r="1356" spans="46:220" x14ac:dyDescent="0.2">
      <c r="AT1356" t="s">
        <v>15276</v>
      </c>
      <c r="AU1356">
        <v>93</v>
      </c>
      <c r="AV1356">
        <v>2542264</v>
      </c>
      <c r="AW1356" t="s">
        <v>12966</v>
      </c>
      <c r="AX1356" t="s">
        <v>18405</v>
      </c>
      <c r="AY1356" t="s">
        <v>36</v>
      </c>
      <c r="AZ1356" t="s">
        <v>55</v>
      </c>
      <c r="BB1356">
        <v>1997</v>
      </c>
      <c r="BC1356">
        <v>7.1</v>
      </c>
      <c r="CA1356" t="s">
        <v>4025</v>
      </c>
      <c r="CB1356">
        <v>122</v>
      </c>
      <c r="CC1356">
        <v>6754898</v>
      </c>
      <c r="CD1356" t="s">
        <v>14281</v>
      </c>
      <c r="CE1356" t="s">
        <v>14282</v>
      </c>
      <c r="CF1356" t="s">
        <v>36</v>
      </c>
      <c r="CG1356" t="s">
        <v>37</v>
      </c>
      <c r="CH1356">
        <v>12000000</v>
      </c>
      <c r="CI1356">
        <v>2006</v>
      </c>
      <c r="CJ1356">
        <v>6.2</v>
      </c>
      <c r="HC1356" t="s">
        <v>21386</v>
      </c>
      <c r="HD1356">
        <v>99</v>
      </c>
      <c r="HF1356" t="s">
        <v>17216</v>
      </c>
      <c r="HG1356" t="s">
        <v>21388</v>
      </c>
      <c r="HH1356" t="s">
        <v>36</v>
      </c>
      <c r="HI1356" t="s">
        <v>266</v>
      </c>
      <c r="HJ1356">
        <v>1200000</v>
      </c>
      <c r="HK1356">
        <v>2011</v>
      </c>
      <c r="HL1356">
        <v>4.5</v>
      </c>
    </row>
    <row r="1357" spans="46:220" x14ac:dyDescent="0.2">
      <c r="AT1357" t="s">
        <v>1524</v>
      </c>
      <c r="AU1357">
        <v>101</v>
      </c>
      <c r="AV1357">
        <v>2506446</v>
      </c>
      <c r="AW1357" t="s">
        <v>1525</v>
      </c>
      <c r="AX1357" t="s">
        <v>20275</v>
      </c>
      <c r="AY1357" t="s">
        <v>36</v>
      </c>
      <c r="AZ1357" t="s">
        <v>37</v>
      </c>
      <c r="BA1357">
        <v>2000000</v>
      </c>
      <c r="BB1357">
        <v>2002</v>
      </c>
      <c r="BC1357">
        <v>4.7</v>
      </c>
      <c r="CA1357" t="s">
        <v>5173</v>
      </c>
      <c r="CB1357">
        <v>112</v>
      </c>
      <c r="CC1357">
        <v>6734844</v>
      </c>
      <c r="CD1357" t="s">
        <v>11951</v>
      </c>
      <c r="CE1357" t="s">
        <v>11952</v>
      </c>
      <c r="CF1357" t="s">
        <v>36</v>
      </c>
      <c r="CG1357" t="s">
        <v>37</v>
      </c>
      <c r="CH1357">
        <v>17000000</v>
      </c>
      <c r="CI1357">
        <v>1986</v>
      </c>
      <c r="CJ1357">
        <v>5.9</v>
      </c>
      <c r="HC1357" t="s">
        <v>21391</v>
      </c>
      <c r="HD1357">
        <v>84</v>
      </c>
      <c r="HF1357" t="s">
        <v>21394</v>
      </c>
      <c r="HG1357" t="s">
        <v>21395</v>
      </c>
      <c r="HH1357" t="s">
        <v>36</v>
      </c>
      <c r="HI1357" t="s">
        <v>266</v>
      </c>
      <c r="HJ1357">
        <v>1200000</v>
      </c>
      <c r="HK1357">
        <v>2012</v>
      </c>
      <c r="HL1357">
        <v>3.8</v>
      </c>
    </row>
    <row r="1358" spans="46:220" x14ac:dyDescent="0.2">
      <c r="AT1358" t="s">
        <v>4421</v>
      </c>
      <c r="AU1358">
        <v>93</v>
      </c>
      <c r="AV1358">
        <v>2426851</v>
      </c>
      <c r="AW1358" t="s">
        <v>3536</v>
      </c>
      <c r="AX1358" t="s">
        <v>18586</v>
      </c>
      <c r="AY1358" t="s">
        <v>36</v>
      </c>
      <c r="AZ1358" t="s">
        <v>37</v>
      </c>
      <c r="BA1358">
        <v>4000000</v>
      </c>
      <c r="BB1358">
        <v>2007</v>
      </c>
      <c r="BC1358">
        <v>6.5</v>
      </c>
      <c r="CA1358" t="s">
        <v>20201</v>
      </c>
      <c r="CB1358">
        <v>89</v>
      </c>
      <c r="CC1358">
        <v>6719300</v>
      </c>
      <c r="CD1358" t="s">
        <v>8590</v>
      </c>
      <c r="CE1358" t="s">
        <v>20202</v>
      </c>
      <c r="CF1358" t="s">
        <v>36</v>
      </c>
      <c r="CG1358" t="s">
        <v>266</v>
      </c>
      <c r="CH1358">
        <v>2000000</v>
      </c>
      <c r="CI1358">
        <v>1998</v>
      </c>
      <c r="CJ1358">
        <v>7.2</v>
      </c>
      <c r="HF1358" t="s">
        <v>21430</v>
      </c>
      <c r="HG1358" t="s">
        <v>21431</v>
      </c>
      <c r="HH1358" t="s">
        <v>36</v>
      </c>
      <c r="HI1358" t="s">
        <v>368</v>
      </c>
      <c r="HL1358">
        <v>7.1</v>
      </c>
    </row>
    <row r="1359" spans="46:220" x14ac:dyDescent="0.2">
      <c r="AT1359" t="s">
        <v>13973</v>
      </c>
      <c r="AU1359">
        <v>110</v>
      </c>
      <c r="AV1359">
        <v>2365931</v>
      </c>
      <c r="AW1359" t="s">
        <v>3978</v>
      </c>
      <c r="AX1359" t="s">
        <v>20923</v>
      </c>
      <c r="AY1359" t="s">
        <v>36</v>
      </c>
      <c r="AZ1359" t="s">
        <v>37</v>
      </c>
      <c r="BA1359">
        <v>1500000</v>
      </c>
      <c r="BB1359">
        <v>1998</v>
      </c>
      <c r="BC1359">
        <v>7.5</v>
      </c>
      <c r="CA1359" t="s">
        <v>7742</v>
      </c>
      <c r="CB1359">
        <v>101</v>
      </c>
      <c r="CC1359">
        <v>6712241</v>
      </c>
      <c r="CD1359" t="s">
        <v>2082</v>
      </c>
      <c r="CE1359" t="s">
        <v>15113</v>
      </c>
      <c r="CF1359" t="s">
        <v>36</v>
      </c>
      <c r="CG1359" t="s">
        <v>37</v>
      </c>
      <c r="CH1359">
        <v>7500000</v>
      </c>
      <c r="CI1359">
        <v>1998</v>
      </c>
      <c r="CJ1359">
        <v>8.6</v>
      </c>
      <c r="HC1359" t="s">
        <v>21486</v>
      </c>
      <c r="HD1359">
        <v>89</v>
      </c>
      <c r="HF1359" t="s">
        <v>21488</v>
      </c>
      <c r="HG1359" t="s">
        <v>21489</v>
      </c>
      <c r="HH1359" t="s">
        <v>36</v>
      </c>
      <c r="HI1359" t="s">
        <v>368</v>
      </c>
      <c r="HJ1359">
        <v>1400000</v>
      </c>
      <c r="HK1359">
        <v>2008</v>
      </c>
      <c r="HL1359">
        <v>6.1</v>
      </c>
    </row>
    <row r="1360" spans="46:220" x14ac:dyDescent="0.2">
      <c r="AT1360" t="s">
        <v>6494</v>
      </c>
      <c r="AU1360">
        <v>80</v>
      </c>
      <c r="AV1360">
        <v>2360184</v>
      </c>
      <c r="AW1360" t="s">
        <v>428</v>
      </c>
      <c r="AX1360" t="s">
        <v>23034</v>
      </c>
      <c r="AY1360" t="s">
        <v>36</v>
      </c>
      <c r="AZ1360" t="s">
        <v>37</v>
      </c>
      <c r="BA1360">
        <v>300000</v>
      </c>
      <c r="BB1360">
        <v>2003</v>
      </c>
      <c r="BC1360">
        <v>7.1</v>
      </c>
      <c r="CA1360" t="s">
        <v>17120</v>
      </c>
      <c r="CB1360">
        <v>104</v>
      </c>
      <c r="CC1360">
        <v>6670712</v>
      </c>
      <c r="CD1360" t="s">
        <v>13856</v>
      </c>
      <c r="CE1360" t="s">
        <v>17121</v>
      </c>
      <c r="CF1360" t="s">
        <v>36</v>
      </c>
      <c r="CG1360" t="s">
        <v>37</v>
      </c>
      <c r="CH1360">
        <v>6000000</v>
      </c>
      <c r="CI1360">
        <v>2009</v>
      </c>
      <c r="CJ1360">
        <v>7.4</v>
      </c>
      <c r="HC1360" t="s">
        <v>21906</v>
      </c>
      <c r="HD1360">
        <v>99</v>
      </c>
      <c r="HF1360" t="s">
        <v>21907</v>
      </c>
      <c r="HG1360" t="s">
        <v>21908</v>
      </c>
      <c r="HH1360" t="s">
        <v>36</v>
      </c>
      <c r="HI1360" t="s">
        <v>37</v>
      </c>
      <c r="HJ1360">
        <v>1000000</v>
      </c>
      <c r="HK1360">
        <v>2006</v>
      </c>
      <c r="HL1360">
        <v>6.2</v>
      </c>
    </row>
    <row r="1361" spans="46:220" x14ac:dyDescent="0.2">
      <c r="AT1361" t="s">
        <v>7719</v>
      </c>
      <c r="AU1361">
        <v>114</v>
      </c>
      <c r="AV1361">
        <v>2353728</v>
      </c>
      <c r="AW1361" t="s">
        <v>6744</v>
      </c>
      <c r="AX1361" t="s">
        <v>11395</v>
      </c>
      <c r="AY1361" t="s">
        <v>1462</v>
      </c>
      <c r="AZ1361" t="s">
        <v>1463</v>
      </c>
      <c r="BA1361">
        <v>20000000</v>
      </c>
      <c r="BB1361">
        <v>2003</v>
      </c>
      <c r="BC1361">
        <v>6.9</v>
      </c>
      <c r="CA1361" t="s">
        <v>15099</v>
      </c>
      <c r="CB1361">
        <v>101</v>
      </c>
      <c r="CC1361">
        <v>6619173</v>
      </c>
      <c r="CD1361" t="s">
        <v>516</v>
      </c>
      <c r="CE1361" t="s">
        <v>15101</v>
      </c>
      <c r="CF1361" t="s">
        <v>36</v>
      </c>
      <c r="CG1361" t="s">
        <v>37</v>
      </c>
      <c r="CH1361">
        <v>10000000</v>
      </c>
      <c r="CI1361">
        <v>2012</v>
      </c>
      <c r="CJ1361">
        <v>6.7</v>
      </c>
      <c r="HC1361" t="s">
        <v>16639</v>
      </c>
      <c r="HD1361">
        <v>83</v>
      </c>
      <c r="HF1361" t="s">
        <v>16639</v>
      </c>
      <c r="HG1361" t="s">
        <v>21966</v>
      </c>
      <c r="HH1361" t="s">
        <v>36</v>
      </c>
      <c r="HI1361" t="s">
        <v>37</v>
      </c>
      <c r="HK1361">
        <v>2012</v>
      </c>
      <c r="HL1361">
        <v>4.7</v>
      </c>
    </row>
    <row r="1362" spans="46:220" x14ac:dyDescent="0.2">
      <c r="AT1362" t="s">
        <v>15214</v>
      </c>
      <c r="AU1362">
        <v>97</v>
      </c>
      <c r="AV1362">
        <v>2331318</v>
      </c>
      <c r="AW1362" t="s">
        <v>1119</v>
      </c>
      <c r="AX1362" t="s">
        <v>15215</v>
      </c>
      <c r="AY1362" t="s">
        <v>36</v>
      </c>
      <c r="AZ1362" t="s">
        <v>37</v>
      </c>
      <c r="BA1362">
        <v>10000000</v>
      </c>
      <c r="BB1362">
        <v>2011</v>
      </c>
      <c r="BC1362">
        <v>3.3</v>
      </c>
      <c r="CA1362" t="s">
        <v>9390</v>
      </c>
      <c r="CB1362">
        <v>112</v>
      </c>
      <c r="CC1362">
        <v>6615578</v>
      </c>
      <c r="CD1362" t="s">
        <v>11963</v>
      </c>
      <c r="CE1362" t="s">
        <v>11964</v>
      </c>
      <c r="CF1362" t="s">
        <v>36</v>
      </c>
      <c r="CG1362" t="s">
        <v>765</v>
      </c>
      <c r="CH1362">
        <v>13000000</v>
      </c>
      <c r="CI1362">
        <v>2009</v>
      </c>
      <c r="CJ1362">
        <v>7</v>
      </c>
      <c r="HC1362" t="s">
        <v>21977</v>
      </c>
      <c r="HD1362">
        <v>94</v>
      </c>
      <c r="HF1362" t="s">
        <v>21979</v>
      </c>
      <c r="HG1362" t="s">
        <v>21980</v>
      </c>
      <c r="HH1362" t="s">
        <v>36</v>
      </c>
      <c r="HI1362" t="s">
        <v>37</v>
      </c>
      <c r="HJ1362">
        <v>1000000</v>
      </c>
      <c r="HK1362">
        <v>2006</v>
      </c>
      <c r="HL1362">
        <v>3.9</v>
      </c>
    </row>
    <row r="1363" spans="46:220" x14ac:dyDescent="0.2">
      <c r="AT1363" t="s">
        <v>22333</v>
      </c>
      <c r="AU1363">
        <v>84</v>
      </c>
      <c r="AV1363">
        <v>2301777</v>
      </c>
      <c r="AW1363" t="s">
        <v>4909</v>
      </c>
      <c r="AX1363" t="s">
        <v>22335</v>
      </c>
      <c r="AY1363" t="s">
        <v>36</v>
      </c>
      <c r="AZ1363" t="s">
        <v>37</v>
      </c>
      <c r="BA1363">
        <v>650000</v>
      </c>
      <c r="BB1363">
        <v>1997</v>
      </c>
      <c r="BC1363">
        <v>6.5</v>
      </c>
      <c r="CA1363" t="s">
        <v>15676</v>
      </c>
      <c r="CB1363">
        <v>114</v>
      </c>
      <c r="CC1363">
        <v>6610326</v>
      </c>
      <c r="CD1363" t="s">
        <v>695</v>
      </c>
      <c r="CE1363" t="s">
        <v>15677</v>
      </c>
      <c r="CF1363" t="s">
        <v>36</v>
      </c>
      <c r="CG1363" t="s">
        <v>37</v>
      </c>
      <c r="CI1363">
        <v>2007</v>
      </c>
      <c r="CJ1363">
        <v>7.2</v>
      </c>
      <c r="HC1363" t="s">
        <v>22012</v>
      </c>
      <c r="HD1363">
        <v>87</v>
      </c>
      <c r="HF1363" t="s">
        <v>22013</v>
      </c>
      <c r="HG1363" t="s">
        <v>22014</v>
      </c>
      <c r="HH1363" t="s">
        <v>36</v>
      </c>
      <c r="HI1363" t="s">
        <v>765</v>
      </c>
      <c r="HJ1363">
        <v>950000</v>
      </c>
      <c r="HK1363">
        <v>2013</v>
      </c>
      <c r="HL1363">
        <v>5.5</v>
      </c>
    </row>
    <row r="1364" spans="46:220" x14ac:dyDescent="0.2">
      <c r="AT1364" t="s">
        <v>22796</v>
      </c>
      <c r="AU1364">
        <v>89</v>
      </c>
      <c r="AV1364">
        <v>2300000</v>
      </c>
      <c r="AW1364" t="s">
        <v>22378</v>
      </c>
      <c r="AX1364" t="s">
        <v>22798</v>
      </c>
      <c r="AY1364" t="s">
        <v>36</v>
      </c>
      <c r="AZ1364" t="s">
        <v>37</v>
      </c>
      <c r="BA1364">
        <v>439000</v>
      </c>
      <c r="BB1364">
        <v>1933</v>
      </c>
      <c r="BC1364">
        <v>7.7</v>
      </c>
      <c r="CA1364" t="s">
        <v>15465</v>
      </c>
      <c r="CB1364">
        <v>122</v>
      </c>
      <c r="CC1364">
        <v>6601079</v>
      </c>
      <c r="CD1364" t="s">
        <v>3515</v>
      </c>
      <c r="CE1364" t="s">
        <v>16598</v>
      </c>
      <c r="CF1364" t="s">
        <v>36</v>
      </c>
      <c r="CG1364" t="s">
        <v>55</v>
      </c>
      <c r="CH1364">
        <v>7000000</v>
      </c>
      <c r="CI1364">
        <v>2004</v>
      </c>
      <c r="CJ1364">
        <v>6.2</v>
      </c>
      <c r="HC1364" t="s">
        <v>18028</v>
      </c>
      <c r="HD1364">
        <v>85</v>
      </c>
      <c r="HF1364" t="s">
        <v>20454</v>
      </c>
      <c r="HG1364" t="s">
        <v>22128</v>
      </c>
      <c r="HH1364" t="s">
        <v>36</v>
      </c>
      <c r="HI1364" t="s">
        <v>55</v>
      </c>
      <c r="HJ1364">
        <v>500000</v>
      </c>
      <c r="HK1364">
        <v>2006</v>
      </c>
      <c r="HL1364">
        <v>7</v>
      </c>
    </row>
    <row r="1365" spans="46:220" x14ac:dyDescent="0.2">
      <c r="AT1365" t="s">
        <v>12974</v>
      </c>
      <c r="AU1365">
        <v>79</v>
      </c>
      <c r="AV1365">
        <v>2275557</v>
      </c>
      <c r="AW1365" t="s">
        <v>585</v>
      </c>
      <c r="AX1365" t="s">
        <v>16152</v>
      </c>
      <c r="AY1365" t="s">
        <v>36</v>
      </c>
      <c r="AZ1365" t="s">
        <v>37</v>
      </c>
      <c r="BA1365">
        <v>8000000</v>
      </c>
      <c r="BB1365">
        <v>1991</v>
      </c>
      <c r="BC1365">
        <v>6</v>
      </c>
      <c r="CA1365" t="s">
        <v>6975</v>
      </c>
      <c r="CB1365">
        <v>122</v>
      </c>
      <c r="CC1365">
        <v>6594136</v>
      </c>
      <c r="CD1365" t="s">
        <v>6164</v>
      </c>
      <c r="CE1365" t="s">
        <v>6978</v>
      </c>
      <c r="CF1365" t="s">
        <v>1944</v>
      </c>
      <c r="CG1365" t="s">
        <v>3857</v>
      </c>
      <c r="CH1365">
        <v>38600000</v>
      </c>
      <c r="CI1365">
        <v>2013</v>
      </c>
      <c r="CJ1365">
        <v>6.5</v>
      </c>
      <c r="HC1365" t="s">
        <v>22137</v>
      </c>
      <c r="HD1365">
        <v>90</v>
      </c>
      <c r="HF1365" t="s">
        <v>22138</v>
      </c>
      <c r="HG1365" t="s">
        <v>22139</v>
      </c>
      <c r="HH1365" t="s">
        <v>36</v>
      </c>
      <c r="HI1365" t="s">
        <v>37</v>
      </c>
      <c r="HJ1365">
        <v>100000</v>
      </c>
      <c r="HK1365">
        <v>2015</v>
      </c>
      <c r="HL1365">
        <v>3.2</v>
      </c>
    </row>
    <row r="1366" spans="46:220" x14ac:dyDescent="0.2">
      <c r="AT1366" t="s">
        <v>10128</v>
      </c>
      <c r="AU1366">
        <v>89</v>
      </c>
      <c r="AV1366">
        <v>2223990</v>
      </c>
      <c r="AW1366" t="s">
        <v>9575</v>
      </c>
      <c r="AX1366" t="s">
        <v>19424</v>
      </c>
      <c r="AY1366" t="s">
        <v>36</v>
      </c>
      <c r="AZ1366" t="s">
        <v>37</v>
      </c>
      <c r="BA1366">
        <v>3000000</v>
      </c>
      <c r="BB1366">
        <v>2003</v>
      </c>
      <c r="BC1366">
        <v>6.6</v>
      </c>
      <c r="CA1366" t="s">
        <v>2244</v>
      </c>
      <c r="CB1366">
        <v>114</v>
      </c>
      <c r="CC1366">
        <v>6592103</v>
      </c>
      <c r="CD1366" t="s">
        <v>3200</v>
      </c>
      <c r="CE1366" t="s">
        <v>7710</v>
      </c>
      <c r="CF1366" t="s">
        <v>36</v>
      </c>
      <c r="CG1366" t="s">
        <v>1463</v>
      </c>
      <c r="CH1366">
        <v>35000000</v>
      </c>
      <c r="CI1366">
        <v>2002</v>
      </c>
      <c r="CJ1366">
        <v>6.3</v>
      </c>
      <c r="HC1366" t="s">
        <v>22148</v>
      </c>
      <c r="HD1366">
        <v>93</v>
      </c>
      <c r="HF1366" t="s">
        <v>22150</v>
      </c>
      <c r="HG1366" t="s">
        <v>22151</v>
      </c>
      <c r="HH1366" t="s">
        <v>36</v>
      </c>
      <c r="HI1366" t="s">
        <v>55</v>
      </c>
      <c r="HK1366">
        <v>2009</v>
      </c>
      <c r="HL1366">
        <v>6.9</v>
      </c>
    </row>
    <row r="1367" spans="46:220" x14ac:dyDescent="0.2">
      <c r="AT1367" t="s">
        <v>6889</v>
      </c>
      <c r="AU1367">
        <v>110</v>
      </c>
      <c r="AV1367">
        <v>2201412</v>
      </c>
      <c r="AW1367" t="s">
        <v>14308</v>
      </c>
      <c r="AX1367" t="s">
        <v>5349</v>
      </c>
      <c r="AY1367" t="s">
        <v>12698</v>
      </c>
      <c r="AZ1367" t="s">
        <v>5692</v>
      </c>
      <c r="BA1367">
        <v>12215500000</v>
      </c>
      <c r="BB1367">
        <v>2006</v>
      </c>
      <c r="BC1367">
        <v>7</v>
      </c>
      <c r="CA1367" t="s">
        <v>1937</v>
      </c>
      <c r="CB1367">
        <v>114</v>
      </c>
      <c r="CC1367">
        <v>6565495</v>
      </c>
      <c r="CD1367" t="s">
        <v>2410</v>
      </c>
      <c r="CE1367" t="s">
        <v>5955</v>
      </c>
      <c r="CF1367" t="s">
        <v>1944</v>
      </c>
      <c r="CG1367" t="s">
        <v>890</v>
      </c>
      <c r="CH1367">
        <v>45000000</v>
      </c>
      <c r="CI1367">
        <v>2006</v>
      </c>
      <c r="CJ1367">
        <v>7</v>
      </c>
      <c r="HC1367" t="s">
        <v>22219</v>
      </c>
      <c r="HD1367">
        <v>14</v>
      </c>
      <c r="HF1367" t="s">
        <v>22222</v>
      </c>
      <c r="HG1367" t="s">
        <v>22223</v>
      </c>
      <c r="HH1367" t="s">
        <v>36</v>
      </c>
      <c r="HI1367" t="s">
        <v>37</v>
      </c>
      <c r="HK1367">
        <v>2012</v>
      </c>
      <c r="HL1367">
        <v>6.2</v>
      </c>
    </row>
    <row r="1368" spans="46:220" x14ac:dyDescent="0.2">
      <c r="AT1368" t="s">
        <v>21309</v>
      </c>
      <c r="AU1368">
        <v>85</v>
      </c>
      <c r="AV1368">
        <v>2199853</v>
      </c>
      <c r="AW1368" t="s">
        <v>3748</v>
      </c>
      <c r="AX1368" t="s">
        <v>21310</v>
      </c>
      <c r="AY1368" t="s">
        <v>36</v>
      </c>
      <c r="AZ1368" t="s">
        <v>37</v>
      </c>
      <c r="BA1368">
        <v>1200000</v>
      </c>
      <c r="BB1368">
        <v>1999</v>
      </c>
      <c r="BC1368">
        <v>6.6</v>
      </c>
      <c r="CA1368" t="s">
        <v>7794</v>
      </c>
      <c r="CB1368">
        <v>114</v>
      </c>
      <c r="CC1368">
        <v>6543194</v>
      </c>
      <c r="CD1368" t="s">
        <v>2619</v>
      </c>
      <c r="CE1368" t="s">
        <v>7796</v>
      </c>
      <c r="CF1368" t="s">
        <v>36</v>
      </c>
      <c r="CG1368" t="s">
        <v>37</v>
      </c>
      <c r="CH1368">
        <v>34000000</v>
      </c>
      <c r="CI1368">
        <v>2000</v>
      </c>
      <c r="CJ1368">
        <v>5.6</v>
      </c>
      <c r="HC1368" t="s">
        <v>17249</v>
      </c>
      <c r="HD1368">
        <v>85</v>
      </c>
      <c r="HF1368" t="s">
        <v>17789</v>
      </c>
      <c r="HG1368" t="s">
        <v>22286</v>
      </c>
      <c r="HH1368" t="s">
        <v>36</v>
      </c>
      <c r="HI1368" t="s">
        <v>37</v>
      </c>
      <c r="HJ1368">
        <v>750000</v>
      </c>
      <c r="HK1368">
        <v>1952</v>
      </c>
      <c r="HL1368">
        <v>8.1</v>
      </c>
    </row>
    <row r="1369" spans="46:220" x14ac:dyDescent="0.2">
      <c r="AT1369" t="s">
        <v>17461</v>
      </c>
      <c r="AU1369">
        <v>157</v>
      </c>
      <c r="AV1369">
        <v>2197331</v>
      </c>
      <c r="AW1369" t="s">
        <v>16599</v>
      </c>
      <c r="AX1369" t="s">
        <v>17463</v>
      </c>
      <c r="AY1369" t="s">
        <v>5609</v>
      </c>
      <c r="AZ1369" t="s">
        <v>5610</v>
      </c>
      <c r="BB1369">
        <v>2006</v>
      </c>
      <c r="BC1369">
        <v>8.4</v>
      </c>
      <c r="CA1369" t="s">
        <v>20230</v>
      </c>
      <c r="CB1369">
        <v>100</v>
      </c>
      <c r="CC1369">
        <v>6531491</v>
      </c>
      <c r="CD1369" t="s">
        <v>345</v>
      </c>
      <c r="CE1369" t="s">
        <v>20232</v>
      </c>
      <c r="CF1369" t="s">
        <v>36</v>
      </c>
      <c r="CG1369" t="s">
        <v>37</v>
      </c>
      <c r="CH1369">
        <v>2000000</v>
      </c>
      <c r="CI1369">
        <v>2010</v>
      </c>
      <c r="CJ1369">
        <v>7.2</v>
      </c>
      <c r="HC1369" t="s">
        <v>22311</v>
      </c>
      <c r="HD1369">
        <v>104</v>
      </c>
      <c r="HF1369" t="s">
        <v>22313</v>
      </c>
      <c r="HG1369" t="s">
        <v>22314</v>
      </c>
      <c r="HH1369" t="s">
        <v>36</v>
      </c>
      <c r="HI1369" t="s">
        <v>37</v>
      </c>
      <c r="HJ1369">
        <v>1000000</v>
      </c>
      <c r="HK1369">
        <v>2014</v>
      </c>
      <c r="HL1369">
        <v>6.3</v>
      </c>
    </row>
    <row r="1370" spans="46:220" x14ac:dyDescent="0.2">
      <c r="AT1370" t="s">
        <v>5074</v>
      </c>
      <c r="AU1370">
        <v>135</v>
      </c>
      <c r="AV1370">
        <v>2185266</v>
      </c>
      <c r="AW1370" t="s">
        <v>15218</v>
      </c>
      <c r="AX1370" t="s">
        <v>15219</v>
      </c>
      <c r="AY1370" t="s">
        <v>36</v>
      </c>
      <c r="AZ1370" t="s">
        <v>37</v>
      </c>
      <c r="BA1370">
        <v>10000000</v>
      </c>
      <c r="BB1370">
        <v>2000</v>
      </c>
      <c r="BC1370">
        <v>6.5</v>
      </c>
      <c r="CA1370" t="s">
        <v>18551</v>
      </c>
      <c r="CB1370">
        <v>110</v>
      </c>
      <c r="CC1370">
        <v>6525762</v>
      </c>
      <c r="CD1370" t="s">
        <v>10644</v>
      </c>
      <c r="CE1370" t="s">
        <v>18552</v>
      </c>
      <c r="CF1370" t="s">
        <v>36</v>
      </c>
      <c r="CG1370" t="s">
        <v>37</v>
      </c>
      <c r="CH1370">
        <v>4000000</v>
      </c>
      <c r="CI1370">
        <v>2002</v>
      </c>
      <c r="CJ1370">
        <v>6.7</v>
      </c>
      <c r="HC1370" t="s">
        <v>22339</v>
      </c>
      <c r="HD1370">
        <v>91</v>
      </c>
      <c r="HF1370" t="s">
        <v>8332</v>
      </c>
      <c r="HG1370" t="s">
        <v>22341</v>
      </c>
      <c r="HH1370" t="s">
        <v>36</v>
      </c>
      <c r="HI1370" t="s">
        <v>37</v>
      </c>
      <c r="HJ1370">
        <v>750000</v>
      </c>
      <c r="HK1370">
        <v>2015</v>
      </c>
      <c r="HL1370">
        <v>4.9000000000000004</v>
      </c>
    </row>
    <row r="1371" spans="46:220" x14ac:dyDescent="0.2">
      <c r="AT1371" t="s">
        <v>1749</v>
      </c>
      <c r="AU1371">
        <v>143</v>
      </c>
      <c r="AV1371">
        <v>2175312</v>
      </c>
      <c r="AW1371" t="s">
        <v>389</v>
      </c>
      <c r="AX1371" t="s">
        <v>5024</v>
      </c>
      <c r="AY1371" t="s">
        <v>36</v>
      </c>
      <c r="AZ1371" t="s">
        <v>37</v>
      </c>
      <c r="BA1371">
        <v>50000000</v>
      </c>
      <c r="BB1371">
        <v>2013</v>
      </c>
      <c r="BC1371">
        <v>6.3</v>
      </c>
      <c r="CA1371" t="s">
        <v>19137</v>
      </c>
      <c r="CB1371">
        <v>101</v>
      </c>
      <c r="CC1371">
        <v>6517198</v>
      </c>
      <c r="CD1371" t="s">
        <v>13826</v>
      </c>
      <c r="CE1371" t="s">
        <v>19139</v>
      </c>
      <c r="CF1371" t="s">
        <v>2776</v>
      </c>
      <c r="CG1371" t="s">
        <v>19143</v>
      </c>
      <c r="CH1371">
        <v>3000000</v>
      </c>
      <c r="CI1371">
        <v>2004</v>
      </c>
      <c r="CJ1371">
        <v>7.5</v>
      </c>
      <c r="HC1371" t="s">
        <v>22361</v>
      </c>
      <c r="HD1371">
        <v>90</v>
      </c>
      <c r="HF1371" t="s">
        <v>1170</v>
      </c>
      <c r="HG1371" t="s">
        <v>22363</v>
      </c>
      <c r="HH1371" t="s">
        <v>36</v>
      </c>
      <c r="HI1371" t="s">
        <v>37</v>
      </c>
      <c r="HJ1371">
        <v>650000</v>
      </c>
      <c r="HK1371">
        <v>2012</v>
      </c>
      <c r="HL1371">
        <v>5.4</v>
      </c>
    </row>
    <row r="1372" spans="46:220" x14ac:dyDescent="0.2">
      <c r="AT1372" t="s">
        <v>7132</v>
      </c>
      <c r="AU1372">
        <v>123</v>
      </c>
      <c r="AV1372">
        <v>2122561</v>
      </c>
      <c r="AW1372" t="s">
        <v>2082</v>
      </c>
      <c r="AX1372" t="s">
        <v>16966</v>
      </c>
      <c r="AY1372" t="s">
        <v>36</v>
      </c>
      <c r="AZ1372" t="s">
        <v>37</v>
      </c>
      <c r="BA1372">
        <v>6000000</v>
      </c>
      <c r="BB1372">
        <v>1995</v>
      </c>
      <c r="BC1372">
        <v>7.2</v>
      </c>
      <c r="CA1372" t="s">
        <v>6907</v>
      </c>
      <c r="CB1372">
        <v>159</v>
      </c>
      <c r="CC1372">
        <v>6498000</v>
      </c>
      <c r="CD1372" t="s">
        <v>6910</v>
      </c>
      <c r="CE1372" t="s">
        <v>6911</v>
      </c>
      <c r="CF1372" t="s">
        <v>6915</v>
      </c>
      <c r="CG1372" t="s">
        <v>5610</v>
      </c>
      <c r="CH1372">
        <v>18026148</v>
      </c>
      <c r="CI1372">
        <v>2015</v>
      </c>
      <c r="CJ1372">
        <v>8.4</v>
      </c>
      <c r="HC1372" t="s">
        <v>22367</v>
      </c>
      <c r="HD1372">
        <v>67</v>
      </c>
      <c r="HF1372" t="s">
        <v>20909</v>
      </c>
      <c r="HG1372" t="s">
        <v>22369</v>
      </c>
      <c r="HH1372" t="s">
        <v>36</v>
      </c>
      <c r="HI1372" t="s">
        <v>37</v>
      </c>
      <c r="HJ1372">
        <v>625000</v>
      </c>
      <c r="HK1372">
        <v>2013</v>
      </c>
      <c r="HL1372">
        <v>3.9</v>
      </c>
    </row>
    <row r="1373" spans="46:220" x14ac:dyDescent="0.2">
      <c r="AT1373" t="s">
        <v>13848</v>
      </c>
      <c r="AU1373">
        <v>91</v>
      </c>
      <c r="AV1373">
        <v>2104000</v>
      </c>
      <c r="AW1373" t="s">
        <v>1651</v>
      </c>
      <c r="AX1373" t="s">
        <v>13849</v>
      </c>
      <c r="AY1373" t="s">
        <v>36</v>
      </c>
      <c r="AZ1373" t="s">
        <v>37</v>
      </c>
      <c r="BA1373">
        <v>13000000</v>
      </c>
      <c r="BB1373">
        <v>1996</v>
      </c>
      <c r="BC1373">
        <v>5.9</v>
      </c>
      <c r="CA1373" t="s">
        <v>12412</v>
      </c>
      <c r="CB1373">
        <v>111</v>
      </c>
      <c r="CC1373">
        <v>6462576</v>
      </c>
      <c r="CD1373" t="s">
        <v>1313</v>
      </c>
      <c r="CE1373" t="s">
        <v>12414</v>
      </c>
      <c r="CF1373" t="s">
        <v>36</v>
      </c>
      <c r="CG1373" t="s">
        <v>37</v>
      </c>
      <c r="CH1373">
        <v>18500000</v>
      </c>
      <c r="CI1373">
        <v>2016</v>
      </c>
      <c r="CJ1373">
        <v>5.4</v>
      </c>
      <c r="HC1373" t="s">
        <v>22437</v>
      </c>
      <c r="HD1373">
        <v>90</v>
      </c>
      <c r="HF1373" t="s">
        <v>502</v>
      </c>
      <c r="HG1373" t="s">
        <v>22438</v>
      </c>
      <c r="HH1373" t="s">
        <v>36</v>
      </c>
      <c r="HI1373" t="s">
        <v>37</v>
      </c>
      <c r="HJ1373">
        <v>600000</v>
      </c>
      <c r="HK1373">
        <v>2014</v>
      </c>
      <c r="HL1373">
        <v>8</v>
      </c>
    </row>
    <row r="1374" spans="46:220" x14ac:dyDescent="0.2">
      <c r="AT1374" t="s">
        <v>8195</v>
      </c>
      <c r="AU1374">
        <v>99</v>
      </c>
      <c r="AV1374">
        <v>2077046</v>
      </c>
      <c r="AW1374" t="s">
        <v>6768</v>
      </c>
      <c r="AX1374" t="s">
        <v>17199</v>
      </c>
      <c r="AY1374" t="s">
        <v>36</v>
      </c>
      <c r="AZ1374" t="s">
        <v>37</v>
      </c>
      <c r="BA1374">
        <v>6000000</v>
      </c>
      <c r="BB1374">
        <v>2008</v>
      </c>
      <c r="BC1374">
        <v>7</v>
      </c>
      <c r="CA1374" t="s">
        <v>11331</v>
      </c>
      <c r="CB1374">
        <v>106</v>
      </c>
      <c r="CC1374">
        <v>6420319</v>
      </c>
      <c r="CD1374" t="s">
        <v>136</v>
      </c>
      <c r="CE1374" t="s">
        <v>11332</v>
      </c>
      <c r="CF1374" t="s">
        <v>36</v>
      </c>
      <c r="CG1374" t="s">
        <v>2911</v>
      </c>
      <c r="CH1374">
        <v>20000000</v>
      </c>
      <c r="CI1374">
        <v>2015</v>
      </c>
      <c r="CJ1374">
        <v>7.4</v>
      </c>
      <c r="HC1374" t="s">
        <v>22448</v>
      </c>
      <c r="HD1374">
        <v>98</v>
      </c>
      <c r="HF1374" t="s">
        <v>9288</v>
      </c>
      <c r="HG1374" t="s">
        <v>22449</v>
      </c>
      <c r="HH1374" t="s">
        <v>36</v>
      </c>
      <c r="HI1374" t="s">
        <v>37</v>
      </c>
      <c r="HJ1374">
        <v>600000</v>
      </c>
      <c r="HK1374">
        <v>2013</v>
      </c>
      <c r="HL1374">
        <v>4.5</v>
      </c>
    </row>
    <row r="1375" spans="46:220" x14ac:dyDescent="0.2">
      <c r="AT1375" t="s">
        <v>3737</v>
      </c>
      <c r="AU1375">
        <v>102</v>
      </c>
      <c r="AV1375">
        <v>2035566</v>
      </c>
      <c r="AW1375" t="s">
        <v>13904</v>
      </c>
      <c r="AX1375" t="s">
        <v>13905</v>
      </c>
      <c r="AY1375" t="s">
        <v>36</v>
      </c>
      <c r="AZ1375" t="s">
        <v>1463</v>
      </c>
      <c r="BA1375">
        <v>13000000</v>
      </c>
      <c r="BB1375">
        <v>2009</v>
      </c>
      <c r="BC1375">
        <v>6.6</v>
      </c>
      <c r="CA1375" t="s">
        <v>6049</v>
      </c>
      <c r="CB1375">
        <v>104</v>
      </c>
      <c r="CC1375">
        <v>6401336</v>
      </c>
      <c r="CD1375" t="s">
        <v>586</v>
      </c>
      <c r="CE1375" t="s">
        <v>19831</v>
      </c>
      <c r="CF1375" t="s">
        <v>36</v>
      </c>
      <c r="CG1375" t="s">
        <v>37</v>
      </c>
      <c r="CH1375">
        <v>2500000</v>
      </c>
      <c r="CI1375">
        <v>1991</v>
      </c>
      <c r="CJ1375">
        <v>7.1</v>
      </c>
      <c r="HC1375" t="s">
        <v>22681</v>
      </c>
      <c r="HD1375">
        <v>127</v>
      </c>
      <c r="HF1375" t="s">
        <v>22681</v>
      </c>
      <c r="HG1375" t="s">
        <v>22683</v>
      </c>
      <c r="HH1375" t="s">
        <v>36</v>
      </c>
      <c r="HI1375" t="s">
        <v>37</v>
      </c>
      <c r="HJ1375">
        <v>500000</v>
      </c>
      <c r="HK1375">
        <v>2005</v>
      </c>
      <c r="HL1375">
        <v>5.8</v>
      </c>
    </row>
    <row r="1376" spans="46:220" x14ac:dyDescent="0.2">
      <c r="AT1376" t="s">
        <v>17181</v>
      </c>
      <c r="AU1376">
        <v>95</v>
      </c>
      <c r="AV1376">
        <v>2025238</v>
      </c>
      <c r="AW1376" t="s">
        <v>3434</v>
      </c>
      <c r="AX1376" t="s">
        <v>17183</v>
      </c>
      <c r="AY1376" t="s">
        <v>36</v>
      </c>
      <c r="AZ1376" t="s">
        <v>37</v>
      </c>
      <c r="BA1376">
        <v>6000000</v>
      </c>
      <c r="BB1376">
        <v>2001</v>
      </c>
      <c r="BC1376">
        <v>5.8</v>
      </c>
      <c r="CA1376" t="s">
        <v>1102</v>
      </c>
      <c r="CB1376">
        <v>105</v>
      </c>
      <c r="CC1376">
        <v>6390032</v>
      </c>
      <c r="CD1376" t="s">
        <v>498</v>
      </c>
      <c r="CE1376" t="s">
        <v>18931</v>
      </c>
      <c r="CF1376" t="s">
        <v>36</v>
      </c>
      <c r="CG1376" t="s">
        <v>37</v>
      </c>
      <c r="CH1376">
        <v>3500000</v>
      </c>
      <c r="CI1376">
        <v>1998</v>
      </c>
      <c r="CJ1376">
        <v>7.5</v>
      </c>
      <c r="HC1376" t="s">
        <v>22705</v>
      </c>
      <c r="HD1376">
        <v>122</v>
      </c>
      <c r="HF1376" t="s">
        <v>22706</v>
      </c>
      <c r="HG1376" t="s">
        <v>22707</v>
      </c>
      <c r="HH1376" t="s">
        <v>36</v>
      </c>
      <c r="HI1376" t="s">
        <v>37</v>
      </c>
      <c r="HK1376">
        <v>2015</v>
      </c>
      <c r="HL1376">
        <v>2.2000000000000002</v>
      </c>
    </row>
    <row r="1377" spans="46:220" x14ac:dyDescent="0.2">
      <c r="AT1377" t="s">
        <v>11398</v>
      </c>
      <c r="AU1377">
        <v>124</v>
      </c>
      <c r="AV1377">
        <v>2000000</v>
      </c>
      <c r="AW1377" t="s">
        <v>11089</v>
      </c>
      <c r="AX1377" t="s">
        <v>11401</v>
      </c>
      <c r="AY1377" t="s">
        <v>36</v>
      </c>
      <c r="AZ1377" t="s">
        <v>37</v>
      </c>
      <c r="BA1377">
        <v>20000000</v>
      </c>
      <c r="BB1377">
        <v>1980</v>
      </c>
      <c r="BC1377">
        <v>4.5</v>
      </c>
      <c r="CA1377" t="s">
        <v>16160</v>
      </c>
      <c r="CB1377">
        <v>101</v>
      </c>
      <c r="CC1377">
        <v>6350058</v>
      </c>
      <c r="CD1377" t="s">
        <v>845</v>
      </c>
      <c r="CE1377" t="s">
        <v>16161</v>
      </c>
      <c r="CF1377" t="s">
        <v>36</v>
      </c>
      <c r="CG1377" t="s">
        <v>37</v>
      </c>
      <c r="CH1377">
        <v>8000000</v>
      </c>
      <c r="CI1377">
        <v>2010</v>
      </c>
      <c r="CJ1377">
        <v>7.2</v>
      </c>
      <c r="HC1377" t="s">
        <v>22711</v>
      </c>
      <c r="HD1377">
        <v>90</v>
      </c>
      <c r="HF1377" t="s">
        <v>10874</v>
      </c>
      <c r="HG1377" t="s">
        <v>22712</v>
      </c>
      <c r="HH1377" t="s">
        <v>36</v>
      </c>
      <c r="HI1377" t="s">
        <v>37</v>
      </c>
      <c r="HJ1377">
        <v>500000</v>
      </c>
      <c r="HK1377">
        <v>2011</v>
      </c>
      <c r="HL1377">
        <v>6.6</v>
      </c>
    </row>
    <row r="1378" spans="46:220" x14ac:dyDescent="0.2">
      <c r="AT1378" t="s">
        <v>17161</v>
      </c>
      <c r="AU1378">
        <v>101</v>
      </c>
      <c r="AV1378">
        <v>1984378</v>
      </c>
      <c r="AW1378" t="s">
        <v>20288</v>
      </c>
      <c r="AX1378" t="s">
        <v>20289</v>
      </c>
      <c r="AY1378" t="s">
        <v>36</v>
      </c>
      <c r="AZ1378" t="s">
        <v>37</v>
      </c>
      <c r="BA1378">
        <v>2000000</v>
      </c>
      <c r="BB1378">
        <v>2006</v>
      </c>
      <c r="BC1378">
        <v>6.5</v>
      </c>
      <c r="CA1378" t="s">
        <v>8818</v>
      </c>
      <c r="CB1378">
        <v>94</v>
      </c>
      <c r="CC1378">
        <v>6301131</v>
      </c>
      <c r="CD1378" t="s">
        <v>2617</v>
      </c>
      <c r="CE1378" t="s">
        <v>8820</v>
      </c>
      <c r="CF1378" t="s">
        <v>36</v>
      </c>
      <c r="CG1378" t="s">
        <v>37</v>
      </c>
      <c r="CH1378">
        <v>29000000</v>
      </c>
      <c r="CI1378">
        <v>2005</v>
      </c>
      <c r="CJ1378">
        <v>7.1</v>
      </c>
      <c r="HC1378" t="s">
        <v>22733</v>
      </c>
      <c r="HD1378">
        <v>90</v>
      </c>
      <c r="HF1378" t="s">
        <v>22736</v>
      </c>
      <c r="HG1378" t="s">
        <v>22737</v>
      </c>
      <c r="HH1378" t="s">
        <v>36</v>
      </c>
      <c r="HI1378" t="s">
        <v>37</v>
      </c>
      <c r="HK1378">
        <v>2014</v>
      </c>
      <c r="HL1378">
        <v>8.3000000000000007</v>
      </c>
    </row>
    <row r="1379" spans="46:220" x14ac:dyDescent="0.2">
      <c r="AT1379" t="s">
        <v>6571</v>
      </c>
      <c r="AU1379">
        <v>116</v>
      </c>
      <c r="AV1379">
        <v>1980338</v>
      </c>
      <c r="AW1379" t="s">
        <v>2205</v>
      </c>
      <c r="AX1379" t="s">
        <v>17899</v>
      </c>
      <c r="AY1379" t="s">
        <v>36</v>
      </c>
      <c r="AZ1379" t="s">
        <v>37</v>
      </c>
      <c r="BA1379">
        <v>5000000</v>
      </c>
      <c r="BB1379">
        <v>1998</v>
      </c>
      <c r="BC1379">
        <v>7</v>
      </c>
      <c r="CA1379" t="s">
        <v>11359</v>
      </c>
      <c r="CB1379">
        <v>106</v>
      </c>
      <c r="CC1379">
        <v>6262942</v>
      </c>
      <c r="CD1379" t="s">
        <v>4039</v>
      </c>
      <c r="CE1379" t="s">
        <v>15901</v>
      </c>
      <c r="CF1379" t="s">
        <v>36</v>
      </c>
      <c r="CG1379" t="s">
        <v>37</v>
      </c>
      <c r="CH1379">
        <v>9000000</v>
      </c>
      <c r="CI1379">
        <v>2013</v>
      </c>
      <c r="CJ1379">
        <v>6.9</v>
      </c>
      <c r="HC1379" t="s">
        <v>22821</v>
      </c>
      <c r="HD1379">
        <v>81</v>
      </c>
      <c r="HF1379" t="s">
        <v>22823</v>
      </c>
      <c r="HG1379" t="s">
        <v>22824</v>
      </c>
      <c r="HH1379" t="s">
        <v>36</v>
      </c>
      <c r="HI1379" t="s">
        <v>37</v>
      </c>
      <c r="HK1379">
        <v>2013</v>
      </c>
      <c r="HL1379">
        <v>4.0999999999999996</v>
      </c>
    </row>
    <row r="1380" spans="46:220" x14ac:dyDescent="0.2">
      <c r="AT1380" t="s">
        <v>23164</v>
      </c>
      <c r="AU1380">
        <v>94</v>
      </c>
      <c r="AV1380">
        <v>1977544</v>
      </c>
      <c r="AW1380" t="s">
        <v>12912</v>
      </c>
      <c r="AX1380" t="s">
        <v>23165</v>
      </c>
      <c r="AY1380" t="s">
        <v>36</v>
      </c>
      <c r="AZ1380" t="s">
        <v>37</v>
      </c>
      <c r="BA1380">
        <v>250000</v>
      </c>
      <c r="BB1380">
        <v>1995</v>
      </c>
      <c r="BC1380">
        <v>6.5</v>
      </c>
      <c r="CA1380" t="s">
        <v>17424</v>
      </c>
      <c r="CB1380">
        <v>92</v>
      </c>
      <c r="CC1380">
        <v>6239558</v>
      </c>
      <c r="CD1380" t="s">
        <v>7657</v>
      </c>
      <c r="CE1380" t="s">
        <v>17426</v>
      </c>
      <c r="CF1380" t="s">
        <v>36</v>
      </c>
      <c r="CG1380" t="s">
        <v>266</v>
      </c>
      <c r="CH1380">
        <v>5000000</v>
      </c>
      <c r="CI1380">
        <v>2003</v>
      </c>
      <c r="CJ1380">
        <v>6.7</v>
      </c>
      <c r="HD1380">
        <v>60</v>
      </c>
      <c r="HF1380" t="s">
        <v>15467</v>
      </c>
      <c r="HG1380" t="s">
        <v>22863</v>
      </c>
      <c r="HH1380" t="s">
        <v>36</v>
      </c>
      <c r="HI1380" t="s">
        <v>37</v>
      </c>
      <c r="HL1380">
        <v>7.7</v>
      </c>
    </row>
    <row r="1381" spans="46:220" x14ac:dyDescent="0.2">
      <c r="AT1381" t="s">
        <v>13189</v>
      </c>
      <c r="AU1381">
        <v>111</v>
      </c>
      <c r="AV1381">
        <v>1954202</v>
      </c>
      <c r="AW1381" t="s">
        <v>3786</v>
      </c>
      <c r="AX1381" t="s">
        <v>13190</v>
      </c>
      <c r="AY1381" t="s">
        <v>36</v>
      </c>
      <c r="AZ1381" t="s">
        <v>37</v>
      </c>
      <c r="BA1381">
        <v>15000000</v>
      </c>
      <c r="BB1381">
        <v>1999</v>
      </c>
      <c r="BC1381">
        <v>6.3</v>
      </c>
      <c r="CA1381" t="s">
        <v>11325</v>
      </c>
      <c r="CB1381">
        <v>154</v>
      </c>
      <c r="CC1381">
        <v>6201757</v>
      </c>
      <c r="CD1381" t="s">
        <v>391</v>
      </c>
      <c r="CE1381" t="s">
        <v>11327</v>
      </c>
      <c r="CF1381" t="s">
        <v>36</v>
      </c>
      <c r="CG1381" t="s">
        <v>55</v>
      </c>
      <c r="CH1381">
        <v>10000000</v>
      </c>
      <c r="CI1381">
        <v>1999</v>
      </c>
      <c r="CJ1381">
        <v>7.4</v>
      </c>
      <c r="HC1381" t="s">
        <v>22902</v>
      </c>
      <c r="HD1381">
        <v>80</v>
      </c>
      <c r="HF1381" t="s">
        <v>22904</v>
      </c>
      <c r="HG1381" t="s">
        <v>22905</v>
      </c>
      <c r="HH1381" t="s">
        <v>36</v>
      </c>
      <c r="HI1381" t="s">
        <v>266</v>
      </c>
      <c r="HJ1381">
        <v>500000</v>
      </c>
      <c r="HK1381">
        <v>2005</v>
      </c>
      <c r="HL1381">
        <v>6.1</v>
      </c>
    </row>
    <row r="1382" spans="46:220" x14ac:dyDescent="0.2">
      <c r="AT1382" t="s">
        <v>17439</v>
      </c>
      <c r="AU1382">
        <v>84</v>
      </c>
      <c r="AV1382">
        <v>1950218</v>
      </c>
      <c r="AW1382" t="s">
        <v>95</v>
      </c>
      <c r="AX1382" t="s">
        <v>21667</v>
      </c>
      <c r="AY1382" t="s">
        <v>36</v>
      </c>
      <c r="AZ1382" t="s">
        <v>37</v>
      </c>
      <c r="BA1382">
        <v>1000000</v>
      </c>
      <c r="BB1382">
        <v>1997</v>
      </c>
      <c r="BC1382">
        <v>5.6</v>
      </c>
      <c r="CA1382" t="s">
        <v>11759</v>
      </c>
      <c r="CB1382">
        <v>111</v>
      </c>
      <c r="CC1382">
        <v>6200756</v>
      </c>
      <c r="CD1382" t="s">
        <v>98</v>
      </c>
      <c r="CE1382" t="s">
        <v>17405</v>
      </c>
      <c r="CF1382" t="s">
        <v>36</v>
      </c>
      <c r="CG1382" t="s">
        <v>37</v>
      </c>
      <c r="CH1382">
        <v>7000000</v>
      </c>
      <c r="CI1382">
        <v>2001</v>
      </c>
      <c r="CJ1382">
        <v>7.4</v>
      </c>
      <c r="HC1382" t="s">
        <v>22919</v>
      </c>
      <c r="HD1382">
        <v>97</v>
      </c>
      <c r="HF1382" t="s">
        <v>9424</v>
      </c>
      <c r="HG1382" t="s">
        <v>22920</v>
      </c>
      <c r="HH1382" t="s">
        <v>1462</v>
      </c>
      <c r="HI1382" t="s">
        <v>266</v>
      </c>
      <c r="HJ1382">
        <v>900000</v>
      </c>
      <c r="HK1382">
        <v>2004</v>
      </c>
      <c r="HL1382">
        <v>6</v>
      </c>
    </row>
    <row r="1383" spans="46:220" x14ac:dyDescent="0.2">
      <c r="AT1383" t="s">
        <v>20788</v>
      </c>
      <c r="AU1383">
        <v>98</v>
      </c>
      <c r="AV1383">
        <v>1943649</v>
      </c>
      <c r="AW1383" t="s">
        <v>20789</v>
      </c>
      <c r="AX1383" t="s">
        <v>20790</v>
      </c>
      <c r="AY1383" t="s">
        <v>36</v>
      </c>
      <c r="AZ1383" t="s">
        <v>37</v>
      </c>
      <c r="BA1383">
        <v>1700000</v>
      </c>
      <c r="BB1383">
        <v>1999</v>
      </c>
      <c r="BC1383">
        <v>6.3</v>
      </c>
      <c r="CA1383" t="s">
        <v>5875</v>
      </c>
      <c r="CB1383">
        <v>112</v>
      </c>
      <c r="CC1383">
        <v>6197866</v>
      </c>
      <c r="CD1383" t="s">
        <v>5103</v>
      </c>
      <c r="CE1383" t="s">
        <v>15134</v>
      </c>
      <c r="CF1383" t="s">
        <v>36</v>
      </c>
      <c r="CG1383" t="s">
        <v>1463</v>
      </c>
      <c r="CH1383">
        <v>10000000</v>
      </c>
      <c r="CI1383">
        <v>1999</v>
      </c>
      <c r="CJ1383">
        <v>8</v>
      </c>
      <c r="HC1383" t="s">
        <v>23087</v>
      </c>
      <c r="HD1383">
        <v>90</v>
      </c>
      <c r="HF1383" t="s">
        <v>23089</v>
      </c>
      <c r="HG1383" t="s">
        <v>23090</v>
      </c>
      <c r="HH1383" t="s">
        <v>36</v>
      </c>
      <c r="HI1383" t="s">
        <v>37</v>
      </c>
      <c r="HJ1383">
        <v>350000</v>
      </c>
      <c r="HK1383">
        <v>2009</v>
      </c>
      <c r="HL1383">
        <v>3.2</v>
      </c>
    </row>
    <row r="1384" spans="46:220" x14ac:dyDescent="0.2">
      <c r="AT1384" t="s">
        <v>7132</v>
      </c>
      <c r="AU1384">
        <v>102</v>
      </c>
      <c r="AV1384">
        <v>1821983</v>
      </c>
      <c r="AW1384" t="s">
        <v>42</v>
      </c>
      <c r="AX1384" t="s">
        <v>19429</v>
      </c>
      <c r="AY1384" t="s">
        <v>36</v>
      </c>
      <c r="AZ1384" t="s">
        <v>37</v>
      </c>
      <c r="BA1384">
        <v>3000000</v>
      </c>
      <c r="BB1384">
        <v>2014</v>
      </c>
      <c r="BC1384">
        <v>5.4</v>
      </c>
      <c r="CA1384" t="s">
        <v>16897</v>
      </c>
      <c r="CB1384">
        <v>141</v>
      </c>
      <c r="CC1384">
        <v>6173485</v>
      </c>
      <c r="CD1384" t="s">
        <v>16899</v>
      </c>
      <c r="CE1384" t="s">
        <v>16900</v>
      </c>
      <c r="CF1384" t="s">
        <v>36</v>
      </c>
      <c r="CG1384" t="s">
        <v>765</v>
      </c>
      <c r="CH1384">
        <v>7000000</v>
      </c>
      <c r="CI1384">
        <v>2001</v>
      </c>
      <c r="CJ1384">
        <v>7.7</v>
      </c>
      <c r="HC1384" t="s">
        <v>23134</v>
      </c>
      <c r="HD1384">
        <v>97</v>
      </c>
      <c r="HF1384" t="s">
        <v>4365</v>
      </c>
      <c r="HG1384" t="s">
        <v>23136</v>
      </c>
      <c r="HH1384" t="s">
        <v>36</v>
      </c>
      <c r="HI1384" t="s">
        <v>37</v>
      </c>
      <c r="HJ1384">
        <v>300000</v>
      </c>
      <c r="HK1384">
        <v>2011</v>
      </c>
      <c r="HL1384">
        <v>6.4</v>
      </c>
    </row>
    <row r="1385" spans="46:220" x14ac:dyDescent="0.2">
      <c r="AT1385" t="s">
        <v>4948</v>
      </c>
      <c r="AU1385">
        <v>104</v>
      </c>
      <c r="AV1385">
        <v>1789892</v>
      </c>
      <c r="AW1385" t="s">
        <v>791</v>
      </c>
      <c r="AX1385" t="s">
        <v>16156</v>
      </c>
      <c r="AY1385" t="s">
        <v>36</v>
      </c>
      <c r="AZ1385" t="s">
        <v>765</v>
      </c>
      <c r="BA1385">
        <v>8000000</v>
      </c>
      <c r="BB1385">
        <v>1998</v>
      </c>
      <c r="BC1385">
        <v>6.6</v>
      </c>
      <c r="CA1385" t="s">
        <v>4174</v>
      </c>
      <c r="CB1385">
        <v>133</v>
      </c>
      <c r="CC1385">
        <v>6167817</v>
      </c>
      <c r="CD1385" t="s">
        <v>4816</v>
      </c>
      <c r="CE1385" t="s">
        <v>4817</v>
      </c>
      <c r="CF1385" t="s">
        <v>1462</v>
      </c>
      <c r="CG1385" t="s">
        <v>1463</v>
      </c>
      <c r="CH1385">
        <v>47000000</v>
      </c>
      <c r="CI1385">
        <v>2004</v>
      </c>
      <c r="CJ1385">
        <v>7.7</v>
      </c>
      <c r="HC1385" t="s">
        <v>23151</v>
      </c>
      <c r="HD1385">
        <v>90</v>
      </c>
      <c r="HF1385" t="s">
        <v>23153</v>
      </c>
      <c r="HG1385" t="s">
        <v>23154</v>
      </c>
      <c r="HH1385" t="s">
        <v>36</v>
      </c>
      <c r="HI1385" t="s">
        <v>37</v>
      </c>
      <c r="HJ1385">
        <v>290000</v>
      </c>
      <c r="HK1385">
        <v>2010</v>
      </c>
      <c r="HL1385">
        <v>4.3</v>
      </c>
    </row>
    <row r="1386" spans="46:220" x14ac:dyDescent="0.2">
      <c r="AT1386" t="s">
        <v>14332</v>
      </c>
      <c r="AU1386">
        <v>104</v>
      </c>
      <c r="AV1386">
        <v>1779284</v>
      </c>
      <c r="AW1386" t="s">
        <v>2452</v>
      </c>
      <c r="AX1386" t="s">
        <v>14334</v>
      </c>
      <c r="AY1386" t="s">
        <v>36</v>
      </c>
      <c r="AZ1386" t="s">
        <v>37</v>
      </c>
      <c r="BA1386">
        <v>12000000</v>
      </c>
      <c r="BB1386">
        <v>2002</v>
      </c>
      <c r="BC1386">
        <v>7.1</v>
      </c>
      <c r="CA1386" t="s">
        <v>1196</v>
      </c>
      <c r="CB1386">
        <v>94</v>
      </c>
      <c r="CC1386">
        <v>6165429</v>
      </c>
      <c r="CD1386" t="s">
        <v>16603</v>
      </c>
      <c r="CE1386" t="s">
        <v>16604</v>
      </c>
      <c r="CF1386" t="s">
        <v>2219</v>
      </c>
      <c r="CG1386" t="s">
        <v>368</v>
      </c>
      <c r="CH1386">
        <v>6000000</v>
      </c>
      <c r="CI1386">
        <v>2002</v>
      </c>
      <c r="CJ1386">
        <v>7.5</v>
      </c>
      <c r="HC1386" t="s">
        <v>23248</v>
      </c>
      <c r="HD1386">
        <v>101</v>
      </c>
      <c r="HF1386" t="s">
        <v>961</v>
      </c>
      <c r="HG1386" t="s">
        <v>23249</v>
      </c>
      <c r="HH1386" t="s">
        <v>36</v>
      </c>
      <c r="HI1386" t="s">
        <v>55</v>
      </c>
      <c r="HK1386">
        <v>2009</v>
      </c>
      <c r="HL1386">
        <v>6.9</v>
      </c>
    </row>
    <row r="1387" spans="46:220" x14ac:dyDescent="0.2">
      <c r="AT1387" t="s">
        <v>6722</v>
      </c>
      <c r="AU1387">
        <v>97</v>
      </c>
      <c r="AV1387">
        <v>1768416</v>
      </c>
      <c r="AW1387" t="s">
        <v>16685</v>
      </c>
      <c r="AX1387" t="s">
        <v>16686</v>
      </c>
      <c r="AY1387" t="s">
        <v>36</v>
      </c>
      <c r="AZ1387" t="s">
        <v>37</v>
      </c>
      <c r="BA1387">
        <v>7000000</v>
      </c>
      <c r="BB1387">
        <v>2010</v>
      </c>
      <c r="BC1387">
        <v>6.3</v>
      </c>
      <c r="CA1387" t="s">
        <v>17825</v>
      </c>
      <c r="CB1387">
        <v>150</v>
      </c>
      <c r="CC1387">
        <v>6157157</v>
      </c>
      <c r="CD1387" t="s">
        <v>2738</v>
      </c>
      <c r="CE1387" t="s">
        <v>17826</v>
      </c>
      <c r="CF1387" t="s">
        <v>36</v>
      </c>
      <c r="CG1387" t="s">
        <v>37</v>
      </c>
      <c r="CH1387">
        <v>5000000</v>
      </c>
      <c r="CI1387">
        <v>1989</v>
      </c>
      <c r="CJ1387">
        <v>7</v>
      </c>
      <c r="HC1387" t="s">
        <v>23303</v>
      </c>
      <c r="HD1387">
        <v>95</v>
      </c>
      <c r="HF1387" t="s">
        <v>19512</v>
      </c>
      <c r="HG1387" t="s">
        <v>23305</v>
      </c>
      <c r="HH1387" t="s">
        <v>36</v>
      </c>
      <c r="HI1387" t="s">
        <v>37</v>
      </c>
      <c r="HJ1387">
        <v>250000</v>
      </c>
      <c r="HK1387">
        <v>2012</v>
      </c>
      <c r="HL1387">
        <v>4.4000000000000004</v>
      </c>
    </row>
    <row r="1388" spans="46:220" x14ac:dyDescent="0.2">
      <c r="AT1388" t="s">
        <v>3889</v>
      </c>
      <c r="AU1388">
        <v>90</v>
      </c>
      <c r="AV1388">
        <v>1752214</v>
      </c>
      <c r="AW1388" t="s">
        <v>4683</v>
      </c>
      <c r="AX1388" t="s">
        <v>13581</v>
      </c>
      <c r="AY1388" t="s">
        <v>36</v>
      </c>
      <c r="AZ1388" t="s">
        <v>37</v>
      </c>
      <c r="BA1388">
        <v>14000000</v>
      </c>
      <c r="BB1388">
        <v>2010</v>
      </c>
      <c r="BC1388">
        <v>7.7</v>
      </c>
      <c r="CA1388" t="s">
        <v>118</v>
      </c>
      <c r="CB1388">
        <v>118</v>
      </c>
      <c r="CC1388">
        <v>6144806</v>
      </c>
      <c r="CD1388" t="s">
        <v>118</v>
      </c>
      <c r="CE1388" t="s">
        <v>10167</v>
      </c>
      <c r="CF1388" t="s">
        <v>36</v>
      </c>
      <c r="CG1388" t="s">
        <v>37</v>
      </c>
      <c r="CH1388">
        <v>23000000</v>
      </c>
      <c r="CI1388">
        <v>2004</v>
      </c>
      <c r="CJ1388">
        <v>6.7</v>
      </c>
      <c r="HC1388" t="s">
        <v>23340</v>
      </c>
      <c r="HD1388">
        <v>105</v>
      </c>
      <c r="HF1388" t="s">
        <v>23343</v>
      </c>
      <c r="HG1388" t="s">
        <v>23344</v>
      </c>
      <c r="HH1388" t="s">
        <v>36</v>
      </c>
      <c r="HI1388" t="s">
        <v>37</v>
      </c>
      <c r="HJ1388">
        <v>250000</v>
      </c>
      <c r="HK1388">
        <v>2015</v>
      </c>
      <c r="HL1388">
        <v>4</v>
      </c>
    </row>
    <row r="1389" spans="46:220" x14ac:dyDescent="0.2">
      <c r="AT1389" t="s">
        <v>21680</v>
      </c>
      <c r="AU1389">
        <v>94</v>
      </c>
      <c r="AV1389">
        <v>1744858</v>
      </c>
      <c r="AW1389" t="s">
        <v>1375</v>
      </c>
      <c r="AX1389" t="s">
        <v>21681</v>
      </c>
      <c r="AY1389" t="s">
        <v>36</v>
      </c>
      <c r="AZ1389" t="s">
        <v>37</v>
      </c>
      <c r="BA1389">
        <v>1000000</v>
      </c>
      <c r="BB1389">
        <v>2000</v>
      </c>
      <c r="BC1389">
        <v>7</v>
      </c>
      <c r="CA1389" t="s">
        <v>5162</v>
      </c>
      <c r="CB1389">
        <v>102</v>
      </c>
      <c r="CC1389">
        <v>6114237</v>
      </c>
      <c r="CD1389" t="s">
        <v>4176</v>
      </c>
      <c r="CE1389" t="s">
        <v>6817</v>
      </c>
      <c r="CF1389" t="s">
        <v>36</v>
      </c>
      <c r="CG1389" t="s">
        <v>37</v>
      </c>
      <c r="CH1389">
        <v>40000000</v>
      </c>
      <c r="CI1389">
        <v>2001</v>
      </c>
      <c r="CJ1389">
        <v>6.2</v>
      </c>
      <c r="HC1389" t="s">
        <v>843</v>
      </c>
      <c r="HD1389">
        <v>93</v>
      </c>
      <c r="HF1389" t="s">
        <v>23375</v>
      </c>
      <c r="HG1389" t="s">
        <v>23376</v>
      </c>
      <c r="HH1389" t="s">
        <v>36</v>
      </c>
      <c r="HI1389" t="s">
        <v>368</v>
      </c>
      <c r="HJ1389">
        <v>200000</v>
      </c>
      <c r="HK1389">
        <v>1979</v>
      </c>
      <c r="HL1389">
        <v>7</v>
      </c>
    </row>
    <row r="1390" spans="46:220" x14ac:dyDescent="0.2">
      <c r="AT1390" t="s">
        <v>17299</v>
      </c>
      <c r="AU1390">
        <v>91</v>
      </c>
      <c r="AV1390">
        <v>1652472</v>
      </c>
      <c r="AW1390" t="s">
        <v>23029</v>
      </c>
      <c r="AX1390" t="s">
        <v>23030</v>
      </c>
      <c r="AY1390" t="s">
        <v>1462</v>
      </c>
      <c r="AZ1390" t="s">
        <v>1463</v>
      </c>
      <c r="BA1390">
        <v>300000</v>
      </c>
      <c r="BB1390">
        <v>1996</v>
      </c>
      <c r="BC1390">
        <v>6.9</v>
      </c>
      <c r="CA1390" t="s">
        <v>10285</v>
      </c>
      <c r="CB1390">
        <v>111</v>
      </c>
      <c r="CC1390">
        <v>6109075</v>
      </c>
      <c r="CD1390" t="s">
        <v>2032</v>
      </c>
      <c r="CE1390" t="s">
        <v>10287</v>
      </c>
      <c r="CF1390" t="s">
        <v>1462</v>
      </c>
      <c r="CG1390" t="s">
        <v>1463</v>
      </c>
      <c r="CH1390">
        <v>19430000</v>
      </c>
      <c r="CI1390">
        <v>2009</v>
      </c>
      <c r="CJ1390">
        <v>6.7</v>
      </c>
      <c r="HC1390" t="s">
        <v>23434</v>
      </c>
      <c r="HD1390">
        <v>90</v>
      </c>
      <c r="HF1390" t="s">
        <v>22915</v>
      </c>
      <c r="HG1390" t="s">
        <v>23435</v>
      </c>
      <c r="HH1390" t="s">
        <v>36</v>
      </c>
      <c r="HI1390" t="s">
        <v>37</v>
      </c>
      <c r="HJ1390">
        <v>200000</v>
      </c>
      <c r="HK1390">
        <v>2003</v>
      </c>
      <c r="HL1390">
        <v>5.0999999999999996</v>
      </c>
    </row>
    <row r="1391" spans="46:220" x14ac:dyDescent="0.2">
      <c r="AT1391" t="s">
        <v>9925</v>
      </c>
      <c r="AU1391">
        <v>80</v>
      </c>
      <c r="AV1391">
        <v>1646664</v>
      </c>
      <c r="AW1391" t="s">
        <v>11414</v>
      </c>
      <c r="AX1391" t="s">
        <v>11415</v>
      </c>
      <c r="AY1391" t="s">
        <v>36</v>
      </c>
      <c r="AZ1391" t="s">
        <v>37</v>
      </c>
      <c r="BA1391">
        <v>20000000</v>
      </c>
      <c r="BB1391">
        <v>2003</v>
      </c>
      <c r="BC1391">
        <v>2.8</v>
      </c>
      <c r="CA1391" t="s">
        <v>10975</v>
      </c>
      <c r="CB1391">
        <v>103</v>
      </c>
      <c r="CC1391">
        <v>6061759</v>
      </c>
      <c r="CD1391" t="s">
        <v>2057</v>
      </c>
      <c r="CE1391" t="s">
        <v>11752</v>
      </c>
      <c r="CF1391" t="s">
        <v>36</v>
      </c>
      <c r="CG1391" t="s">
        <v>37</v>
      </c>
      <c r="CH1391">
        <v>17000000</v>
      </c>
      <c r="CI1391">
        <v>2005</v>
      </c>
      <c r="CJ1391">
        <v>6.3</v>
      </c>
      <c r="HC1391" t="s">
        <v>10929</v>
      </c>
      <c r="HD1391">
        <v>94</v>
      </c>
      <c r="HF1391" t="s">
        <v>23445</v>
      </c>
      <c r="HG1391" t="s">
        <v>23446</v>
      </c>
      <c r="HH1391" t="s">
        <v>36</v>
      </c>
      <c r="HI1391" t="s">
        <v>37</v>
      </c>
      <c r="HJ1391">
        <v>13000000</v>
      </c>
      <c r="HK1391">
        <v>2010</v>
      </c>
      <c r="HL1391">
        <v>3.9</v>
      </c>
    </row>
    <row r="1392" spans="46:220" x14ac:dyDescent="0.2">
      <c r="AT1392" t="s">
        <v>15246</v>
      </c>
      <c r="AU1392">
        <v>101</v>
      </c>
      <c r="AV1392">
        <v>1631839</v>
      </c>
      <c r="AW1392" t="s">
        <v>226</v>
      </c>
      <c r="AX1392" t="s">
        <v>15247</v>
      </c>
      <c r="AY1392" t="s">
        <v>36</v>
      </c>
      <c r="AZ1392" t="s">
        <v>37</v>
      </c>
      <c r="BA1392">
        <v>10000000</v>
      </c>
      <c r="BB1392">
        <v>2000</v>
      </c>
      <c r="BC1392">
        <v>5.7</v>
      </c>
      <c r="CA1392" t="s">
        <v>884</v>
      </c>
      <c r="CB1392">
        <v>119</v>
      </c>
      <c r="CC1392">
        <v>6047856</v>
      </c>
      <c r="CD1392" t="s">
        <v>15686</v>
      </c>
      <c r="CE1392" t="s">
        <v>15687</v>
      </c>
      <c r="CF1392" t="s">
        <v>36</v>
      </c>
      <c r="CG1392" t="s">
        <v>37</v>
      </c>
      <c r="CH1392">
        <v>8500000</v>
      </c>
      <c r="CI1392">
        <v>2000</v>
      </c>
      <c r="CJ1392">
        <v>6.7</v>
      </c>
      <c r="HC1392" t="s">
        <v>23454</v>
      </c>
      <c r="HD1392">
        <v>89</v>
      </c>
      <c r="HF1392" t="s">
        <v>23457</v>
      </c>
      <c r="HG1392" t="s">
        <v>23458</v>
      </c>
      <c r="HH1392" t="s">
        <v>36</v>
      </c>
      <c r="HI1392" t="s">
        <v>37</v>
      </c>
      <c r="HK1392">
        <v>2014</v>
      </c>
      <c r="HL1392">
        <v>6.8</v>
      </c>
    </row>
    <row r="1393" spans="46:220" x14ac:dyDescent="0.2">
      <c r="AT1393" t="s">
        <v>23652</v>
      </c>
      <c r="AU1393">
        <v>90</v>
      </c>
      <c r="AV1393">
        <v>1573712</v>
      </c>
      <c r="AW1393" t="s">
        <v>10689</v>
      </c>
      <c r="AX1393" t="s">
        <v>23654</v>
      </c>
      <c r="AY1393" t="s">
        <v>36</v>
      </c>
      <c r="AZ1393" t="s">
        <v>37</v>
      </c>
      <c r="BA1393">
        <v>125000</v>
      </c>
      <c r="BB1393">
        <v>2011</v>
      </c>
      <c r="BC1393">
        <v>6.7</v>
      </c>
      <c r="CA1393" t="s">
        <v>15137</v>
      </c>
      <c r="CB1393">
        <v>96</v>
      </c>
      <c r="CC1393">
        <v>6044618</v>
      </c>
      <c r="CD1393" t="s">
        <v>4835</v>
      </c>
      <c r="CE1393" t="s">
        <v>15139</v>
      </c>
      <c r="CF1393" t="s">
        <v>36</v>
      </c>
      <c r="CG1393" t="s">
        <v>37</v>
      </c>
      <c r="CH1393">
        <v>10000000</v>
      </c>
      <c r="CI1393">
        <v>2002</v>
      </c>
      <c r="CJ1393">
        <v>5.6</v>
      </c>
      <c r="HC1393" t="s">
        <v>23509</v>
      </c>
      <c r="HD1393">
        <v>93</v>
      </c>
      <c r="HF1393" t="s">
        <v>23511</v>
      </c>
      <c r="HG1393" t="s">
        <v>23512</v>
      </c>
      <c r="HH1393" t="s">
        <v>36</v>
      </c>
      <c r="HI1393" t="s">
        <v>37</v>
      </c>
      <c r="HK1393">
        <v>2014</v>
      </c>
      <c r="HL1393">
        <v>6.3</v>
      </c>
    </row>
    <row r="1394" spans="46:220" x14ac:dyDescent="0.2">
      <c r="AT1394" t="s">
        <v>11889</v>
      </c>
      <c r="AU1394">
        <v>103</v>
      </c>
      <c r="AV1394">
        <v>1530535</v>
      </c>
      <c r="AW1394" t="s">
        <v>1049</v>
      </c>
      <c r="AX1394" t="s">
        <v>15718</v>
      </c>
      <c r="AY1394" t="s">
        <v>36</v>
      </c>
      <c r="AZ1394" t="s">
        <v>37</v>
      </c>
      <c r="BA1394">
        <v>9000000</v>
      </c>
      <c r="BB1394">
        <v>2005</v>
      </c>
      <c r="BC1394">
        <v>5.7</v>
      </c>
      <c r="CA1394" t="s">
        <v>20825</v>
      </c>
      <c r="CB1394">
        <v>84</v>
      </c>
      <c r="CC1394">
        <v>6026908</v>
      </c>
      <c r="CD1394" t="s">
        <v>9575</v>
      </c>
      <c r="CE1394" t="s">
        <v>20826</v>
      </c>
      <c r="CF1394" t="s">
        <v>36</v>
      </c>
      <c r="CG1394" t="s">
        <v>37</v>
      </c>
      <c r="CH1394">
        <v>2000000</v>
      </c>
      <c r="CI1394">
        <v>1999</v>
      </c>
      <c r="CJ1394">
        <v>4.3</v>
      </c>
      <c r="HC1394" t="s">
        <v>19993</v>
      </c>
      <c r="HD1394">
        <v>108</v>
      </c>
      <c r="HF1394" t="s">
        <v>6471</v>
      </c>
      <c r="HG1394" t="s">
        <v>19994</v>
      </c>
      <c r="HH1394" t="s">
        <v>36</v>
      </c>
      <c r="HI1394" t="s">
        <v>37</v>
      </c>
      <c r="HK1394">
        <v>2014</v>
      </c>
      <c r="HL1394">
        <v>5.8</v>
      </c>
    </row>
    <row r="1395" spans="46:220" x14ac:dyDescent="0.2">
      <c r="AT1395" t="s">
        <v>15271</v>
      </c>
      <c r="AU1395">
        <v>96</v>
      </c>
      <c r="AV1395">
        <v>1474508</v>
      </c>
      <c r="AW1395" t="s">
        <v>1373</v>
      </c>
      <c r="AX1395" t="s">
        <v>15272</v>
      </c>
      <c r="AY1395" t="s">
        <v>36</v>
      </c>
      <c r="AZ1395" t="s">
        <v>37</v>
      </c>
      <c r="BA1395">
        <v>5000000</v>
      </c>
      <c r="BB1395">
        <v>2009</v>
      </c>
      <c r="BC1395">
        <v>6.5</v>
      </c>
      <c r="CA1395" t="s">
        <v>16720</v>
      </c>
      <c r="CB1395">
        <v>101</v>
      </c>
      <c r="CC1395">
        <v>6003587</v>
      </c>
      <c r="CD1395" t="s">
        <v>698</v>
      </c>
      <c r="CE1395" t="s">
        <v>20206</v>
      </c>
      <c r="CF1395" t="s">
        <v>36</v>
      </c>
      <c r="CG1395" t="s">
        <v>37</v>
      </c>
      <c r="CI1395">
        <v>2003</v>
      </c>
      <c r="CJ1395">
        <v>7.5</v>
      </c>
      <c r="HC1395" t="s">
        <v>13938</v>
      </c>
      <c r="HD1395">
        <v>93</v>
      </c>
      <c r="HF1395" t="s">
        <v>970</v>
      </c>
      <c r="HG1395" t="s">
        <v>13939</v>
      </c>
      <c r="HH1395" t="s">
        <v>36</v>
      </c>
      <c r="HI1395" t="s">
        <v>37</v>
      </c>
      <c r="HJ1395">
        <v>18000000</v>
      </c>
      <c r="HK1395">
        <v>1982</v>
      </c>
      <c r="HL1395">
        <v>6.1</v>
      </c>
    </row>
    <row r="1396" spans="46:220" x14ac:dyDescent="0.2">
      <c r="AT1396" t="s">
        <v>16690</v>
      </c>
      <c r="AU1396">
        <v>105</v>
      </c>
      <c r="AV1396">
        <v>1425993</v>
      </c>
      <c r="AW1396" t="s">
        <v>10972</v>
      </c>
      <c r="AX1396" t="s">
        <v>16692</v>
      </c>
      <c r="AY1396" t="s">
        <v>36</v>
      </c>
      <c r="AZ1396" t="s">
        <v>37</v>
      </c>
      <c r="BB1396">
        <v>2009</v>
      </c>
      <c r="BC1396">
        <v>5.3</v>
      </c>
      <c r="CA1396" t="s">
        <v>739</v>
      </c>
      <c r="CB1396">
        <v>116</v>
      </c>
      <c r="CC1396">
        <v>6002756</v>
      </c>
      <c r="CD1396" t="s">
        <v>639</v>
      </c>
      <c r="CE1396" t="s">
        <v>11341</v>
      </c>
      <c r="CF1396" t="s">
        <v>36</v>
      </c>
      <c r="CG1396" t="s">
        <v>37</v>
      </c>
      <c r="CH1396">
        <v>20000000</v>
      </c>
      <c r="CI1396">
        <v>2012</v>
      </c>
      <c r="CJ1396">
        <v>7.2</v>
      </c>
      <c r="HC1396" t="s">
        <v>23741</v>
      </c>
      <c r="HD1396">
        <v>80</v>
      </c>
      <c r="HF1396" t="s">
        <v>15339</v>
      </c>
      <c r="HG1396" t="s">
        <v>23743</v>
      </c>
      <c r="HH1396" t="s">
        <v>36</v>
      </c>
      <c r="HI1396" t="s">
        <v>55</v>
      </c>
      <c r="HJ1396">
        <v>1800000</v>
      </c>
      <c r="HK1396">
        <v>2007</v>
      </c>
      <c r="HL1396">
        <v>5.6</v>
      </c>
    </row>
    <row r="1397" spans="46:220" x14ac:dyDescent="0.2">
      <c r="AT1397" t="s">
        <v>18275</v>
      </c>
      <c r="AU1397">
        <v>105</v>
      </c>
      <c r="AV1397">
        <v>1391770</v>
      </c>
      <c r="AW1397" t="s">
        <v>18278</v>
      </c>
      <c r="AX1397" t="s">
        <v>18279</v>
      </c>
      <c r="AY1397" t="s">
        <v>2776</v>
      </c>
      <c r="AZ1397" t="s">
        <v>2911</v>
      </c>
      <c r="BB1397">
        <v>2011</v>
      </c>
      <c r="BC1397">
        <v>6</v>
      </c>
      <c r="CA1397" t="s">
        <v>9063</v>
      </c>
      <c r="CB1397">
        <v>227</v>
      </c>
      <c r="CC1397">
        <v>6000000</v>
      </c>
      <c r="CD1397" t="s">
        <v>12816</v>
      </c>
      <c r="CE1397" t="s">
        <v>12817</v>
      </c>
      <c r="CF1397" t="s">
        <v>36</v>
      </c>
      <c r="CG1397" t="s">
        <v>55</v>
      </c>
      <c r="CH1397">
        <v>15000000</v>
      </c>
      <c r="CI1397">
        <v>1962</v>
      </c>
      <c r="CJ1397">
        <v>8.4</v>
      </c>
      <c r="HC1397" t="s">
        <v>23752</v>
      </c>
      <c r="HD1397">
        <v>81</v>
      </c>
      <c r="HF1397" t="s">
        <v>23754</v>
      </c>
      <c r="HG1397" t="s">
        <v>23755</v>
      </c>
      <c r="HH1397" t="s">
        <v>36</v>
      </c>
      <c r="HI1397" t="s">
        <v>37</v>
      </c>
      <c r="HJ1397">
        <v>100000</v>
      </c>
      <c r="HK1397">
        <v>2013</v>
      </c>
      <c r="HL1397">
        <v>3.6</v>
      </c>
    </row>
    <row r="1398" spans="46:220" x14ac:dyDescent="0.2">
      <c r="AT1398" t="s">
        <v>18589</v>
      </c>
      <c r="AU1398">
        <v>96</v>
      </c>
      <c r="AV1398">
        <v>1325073</v>
      </c>
      <c r="AW1398" t="s">
        <v>869</v>
      </c>
      <c r="AX1398" t="s">
        <v>18590</v>
      </c>
      <c r="AY1398" t="s">
        <v>36</v>
      </c>
      <c r="AZ1398" t="s">
        <v>37</v>
      </c>
      <c r="BA1398">
        <v>4000000</v>
      </c>
      <c r="BB1398">
        <v>2005</v>
      </c>
      <c r="BC1398">
        <v>6.6</v>
      </c>
      <c r="CA1398" t="s">
        <v>21618</v>
      </c>
      <c r="CB1398">
        <v>95</v>
      </c>
      <c r="CC1398">
        <v>5997134</v>
      </c>
      <c r="CD1398" t="s">
        <v>11565</v>
      </c>
      <c r="CE1398" t="s">
        <v>21619</v>
      </c>
      <c r="CF1398" t="s">
        <v>36</v>
      </c>
      <c r="CG1398" t="s">
        <v>37</v>
      </c>
      <c r="CH1398">
        <v>1000000</v>
      </c>
      <c r="CI1398">
        <v>2012</v>
      </c>
      <c r="CJ1398">
        <v>7.2</v>
      </c>
      <c r="HC1398" t="s">
        <v>23759</v>
      </c>
      <c r="HD1398">
        <v>106</v>
      </c>
      <c r="HF1398" t="s">
        <v>17503</v>
      </c>
      <c r="HG1398" t="s">
        <v>23761</v>
      </c>
      <c r="HH1398" t="s">
        <v>36</v>
      </c>
      <c r="HI1398" t="s">
        <v>37</v>
      </c>
      <c r="HK1398">
        <v>1971</v>
      </c>
      <c r="HL1398">
        <v>6.8</v>
      </c>
    </row>
    <row r="1399" spans="46:220" x14ac:dyDescent="0.2">
      <c r="AT1399" t="s">
        <v>8563</v>
      </c>
      <c r="AU1399">
        <v>102</v>
      </c>
      <c r="AV1399">
        <v>1281176</v>
      </c>
      <c r="AW1399" t="s">
        <v>10651</v>
      </c>
      <c r="AX1399" t="s">
        <v>23021</v>
      </c>
      <c r="AY1399" t="s">
        <v>36</v>
      </c>
      <c r="AZ1399" t="s">
        <v>37</v>
      </c>
      <c r="BA1399">
        <v>312000</v>
      </c>
      <c r="BB1399">
        <v>1999</v>
      </c>
      <c r="BC1399">
        <v>6.7</v>
      </c>
      <c r="CA1399" t="s">
        <v>13501</v>
      </c>
      <c r="CB1399">
        <v>112</v>
      </c>
      <c r="CC1399">
        <v>5990075</v>
      </c>
      <c r="CD1399" t="s">
        <v>13502</v>
      </c>
      <c r="CE1399" t="s">
        <v>13503</v>
      </c>
      <c r="CF1399" t="s">
        <v>1462</v>
      </c>
      <c r="CG1399" t="s">
        <v>1463</v>
      </c>
      <c r="CI1399">
        <v>2007</v>
      </c>
      <c r="CJ1399">
        <v>8</v>
      </c>
      <c r="HC1399" t="s">
        <v>23795</v>
      </c>
      <c r="HD1399">
        <v>80</v>
      </c>
      <c r="HF1399" t="s">
        <v>23797</v>
      </c>
      <c r="HG1399" t="s">
        <v>23798</v>
      </c>
      <c r="HH1399" t="s">
        <v>36</v>
      </c>
      <c r="HI1399" t="s">
        <v>37</v>
      </c>
      <c r="HJ1399">
        <v>75000</v>
      </c>
      <c r="HK1399">
        <v>2015</v>
      </c>
      <c r="HL1399">
        <v>4.5</v>
      </c>
    </row>
    <row r="1400" spans="46:220" x14ac:dyDescent="0.2">
      <c r="AT1400" t="s">
        <v>16099</v>
      </c>
      <c r="AU1400">
        <v>86</v>
      </c>
      <c r="AV1400">
        <v>1277257</v>
      </c>
      <c r="AW1400" t="s">
        <v>4365</v>
      </c>
      <c r="AX1400" t="s">
        <v>21671</v>
      </c>
      <c r="AY1400" t="s">
        <v>36</v>
      </c>
      <c r="AZ1400" t="s">
        <v>55</v>
      </c>
      <c r="BA1400">
        <v>1000000</v>
      </c>
      <c r="BB1400">
        <v>1996</v>
      </c>
      <c r="BC1400">
        <v>6.8</v>
      </c>
      <c r="CA1400" t="s">
        <v>3583</v>
      </c>
      <c r="CB1400">
        <v>106</v>
      </c>
      <c r="CC1400">
        <v>5949693</v>
      </c>
      <c r="CD1400" t="s">
        <v>4211</v>
      </c>
      <c r="CE1400" t="s">
        <v>13954</v>
      </c>
      <c r="CF1400" t="s">
        <v>36</v>
      </c>
      <c r="CG1400" t="s">
        <v>37</v>
      </c>
      <c r="CH1400">
        <v>12000000</v>
      </c>
      <c r="CI1400">
        <v>2007</v>
      </c>
      <c r="CJ1400">
        <v>7.4</v>
      </c>
      <c r="HC1400" t="s">
        <v>23846</v>
      </c>
      <c r="HD1400">
        <v>83</v>
      </c>
      <c r="HF1400" t="s">
        <v>23848</v>
      </c>
      <c r="HG1400" t="s">
        <v>23849</v>
      </c>
      <c r="HH1400" t="s">
        <v>36</v>
      </c>
      <c r="HI1400" t="s">
        <v>266</v>
      </c>
      <c r="HK1400">
        <v>2013</v>
      </c>
      <c r="HL1400">
        <v>6.7</v>
      </c>
    </row>
    <row r="1401" spans="46:220" x14ac:dyDescent="0.2">
      <c r="AT1401" t="s">
        <v>13790</v>
      </c>
      <c r="AU1401">
        <v>87</v>
      </c>
      <c r="AV1401">
        <v>1276984</v>
      </c>
      <c r="AW1401" t="s">
        <v>3997</v>
      </c>
      <c r="AX1401" t="s">
        <v>15263</v>
      </c>
      <c r="AY1401" t="s">
        <v>36</v>
      </c>
      <c r="AZ1401" t="s">
        <v>1463</v>
      </c>
      <c r="BA1401">
        <v>10000000</v>
      </c>
      <c r="BB1401">
        <v>2000</v>
      </c>
      <c r="BC1401">
        <v>6.2</v>
      </c>
      <c r="CA1401" t="s">
        <v>8805</v>
      </c>
      <c r="CB1401">
        <v>147</v>
      </c>
      <c r="CC1401">
        <v>5899797</v>
      </c>
      <c r="CD1401" t="s">
        <v>1725</v>
      </c>
      <c r="CE1401" t="s">
        <v>8806</v>
      </c>
      <c r="CF1401" t="s">
        <v>36</v>
      </c>
      <c r="CG1401" t="s">
        <v>55</v>
      </c>
      <c r="CH1401">
        <v>29000000</v>
      </c>
      <c r="CI1401">
        <v>1987</v>
      </c>
      <c r="CJ1401">
        <v>7.5</v>
      </c>
      <c r="HC1401" t="s">
        <v>23878</v>
      </c>
      <c r="HD1401">
        <v>47</v>
      </c>
      <c r="HF1401" t="s">
        <v>23880</v>
      </c>
      <c r="HG1401" t="s">
        <v>23881</v>
      </c>
      <c r="HH1401" t="s">
        <v>36</v>
      </c>
      <c r="HI1401" t="s">
        <v>37</v>
      </c>
      <c r="HJ1401">
        <v>50000</v>
      </c>
      <c r="HK1401">
        <v>2005</v>
      </c>
      <c r="HL1401">
        <v>7.3</v>
      </c>
    </row>
    <row r="1402" spans="46:220" x14ac:dyDescent="0.2">
      <c r="AT1402" t="s">
        <v>4174</v>
      </c>
      <c r="AU1402">
        <v>105</v>
      </c>
      <c r="AV1402">
        <v>1260917</v>
      </c>
      <c r="AW1402" t="s">
        <v>235</v>
      </c>
      <c r="AX1402" t="s">
        <v>6194</v>
      </c>
      <c r="AY1402" t="s">
        <v>1462</v>
      </c>
      <c r="AZ1402" t="s">
        <v>1463</v>
      </c>
      <c r="BA1402">
        <v>27000000</v>
      </c>
      <c r="BB1402">
        <v>2009</v>
      </c>
      <c r="BC1402">
        <v>7.2</v>
      </c>
      <c r="CA1402" t="s">
        <v>253</v>
      </c>
      <c r="CB1402">
        <v>127</v>
      </c>
      <c r="CC1402">
        <v>5887457</v>
      </c>
      <c r="CD1402" t="s">
        <v>42</v>
      </c>
      <c r="CE1402" t="s">
        <v>11967</v>
      </c>
      <c r="CF1402" t="s">
        <v>36</v>
      </c>
      <c r="CG1402" t="s">
        <v>37</v>
      </c>
      <c r="CH1402">
        <v>18000000</v>
      </c>
      <c r="CI1402">
        <v>1994</v>
      </c>
      <c r="CJ1402">
        <v>7.9</v>
      </c>
      <c r="HC1402" t="s">
        <v>23889</v>
      </c>
      <c r="HD1402">
        <v>97</v>
      </c>
      <c r="HF1402" t="s">
        <v>7327</v>
      </c>
      <c r="HG1402" t="s">
        <v>23891</v>
      </c>
      <c r="HH1402" t="s">
        <v>36</v>
      </c>
      <c r="HI1402" t="s">
        <v>37</v>
      </c>
      <c r="HJ1402">
        <v>4000000</v>
      </c>
      <c r="HK1402">
        <v>2014</v>
      </c>
      <c r="HL1402">
        <v>6.1</v>
      </c>
    </row>
    <row r="1403" spans="46:220" x14ac:dyDescent="0.2">
      <c r="AT1403" t="s">
        <v>22541</v>
      </c>
      <c r="AU1403">
        <v>102</v>
      </c>
      <c r="AV1403">
        <v>1250798</v>
      </c>
      <c r="AW1403" t="s">
        <v>20302</v>
      </c>
      <c r="AX1403" t="s">
        <v>22543</v>
      </c>
      <c r="AY1403" t="s">
        <v>36</v>
      </c>
      <c r="AZ1403" t="s">
        <v>37</v>
      </c>
      <c r="BA1403">
        <v>500000</v>
      </c>
      <c r="BB1403">
        <v>2002</v>
      </c>
      <c r="BC1403">
        <v>6.4</v>
      </c>
      <c r="CA1403" t="s">
        <v>4697</v>
      </c>
      <c r="CB1403">
        <v>110</v>
      </c>
      <c r="CC1403">
        <v>5881504</v>
      </c>
      <c r="CD1403" t="s">
        <v>5967</v>
      </c>
      <c r="CE1403" t="s">
        <v>6938</v>
      </c>
      <c r="CF1403" t="s">
        <v>36</v>
      </c>
      <c r="CG1403" t="s">
        <v>37</v>
      </c>
      <c r="CH1403">
        <v>39000000</v>
      </c>
      <c r="CI1403">
        <v>2004</v>
      </c>
      <c r="CJ1403">
        <v>5.3</v>
      </c>
      <c r="HC1403" t="s">
        <v>23923</v>
      </c>
      <c r="HD1403">
        <v>95</v>
      </c>
      <c r="HF1403" t="s">
        <v>4543</v>
      </c>
      <c r="HG1403" t="s">
        <v>23925</v>
      </c>
      <c r="HH1403" t="s">
        <v>36</v>
      </c>
      <c r="HI1403" t="s">
        <v>37</v>
      </c>
      <c r="HJ1403">
        <v>75000</v>
      </c>
      <c r="HK1403">
        <v>2014</v>
      </c>
      <c r="HL1403">
        <v>5</v>
      </c>
    </row>
    <row r="1404" spans="46:220" x14ac:dyDescent="0.2">
      <c r="AT1404" t="s">
        <v>9428</v>
      </c>
      <c r="AU1404">
        <v>94</v>
      </c>
      <c r="AV1404">
        <v>1247453</v>
      </c>
      <c r="AW1404" t="s">
        <v>811</v>
      </c>
      <c r="AX1404" t="s">
        <v>18127</v>
      </c>
      <c r="AY1404" t="s">
        <v>36</v>
      </c>
      <c r="AZ1404" t="s">
        <v>55</v>
      </c>
      <c r="BA1404">
        <v>2800000</v>
      </c>
      <c r="BB1404">
        <v>2005</v>
      </c>
      <c r="BC1404">
        <v>6.8</v>
      </c>
      <c r="CA1404" t="s">
        <v>13801</v>
      </c>
      <c r="CB1404">
        <v>99</v>
      </c>
      <c r="CC1404">
        <v>5871603</v>
      </c>
      <c r="CD1404" t="s">
        <v>980</v>
      </c>
      <c r="CE1404" t="s">
        <v>13802</v>
      </c>
      <c r="CF1404" t="s">
        <v>36</v>
      </c>
      <c r="CG1404" t="s">
        <v>37</v>
      </c>
      <c r="CH1404">
        <v>13000000</v>
      </c>
      <c r="CI1404">
        <v>1999</v>
      </c>
      <c r="CJ1404">
        <v>6</v>
      </c>
      <c r="HC1404" t="s">
        <v>23937</v>
      </c>
      <c r="HD1404">
        <v>75</v>
      </c>
      <c r="HF1404" t="s">
        <v>23939</v>
      </c>
      <c r="HG1404" t="s">
        <v>23940</v>
      </c>
      <c r="HH1404" t="s">
        <v>36</v>
      </c>
      <c r="HI1404" t="s">
        <v>37</v>
      </c>
      <c r="HJ1404">
        <v>50000</v>
      </c>
      <c r="HK1404">
        <v>2012</v>
      </c>
      <c r="HL1404">
        <v>3.7</v>
      </c>
    </row>
    <row r="1405" spans="46:220" x14ac:dyDescent="0.2">
      <c r="AT1405" t="s">
        <v>22112</v>
      </c>
      <c r="AU1405">
        <v>88</v>
      </c>
      <c r="AV1405">
        <v>1243961</v>
      </c>
      <c r="AW1405" t="s">
        <v>10944</v>
      </c>
      <c r="AX1405" t="s">
        <v>22113</v>
      </c>
      <c r="AY1405" t="s">
        <v>36</v>
      </c>
      <c r="AZ1405" t="s">
        <v>37</v>
      </c>
      <c r="BA1405">
        <v>850000</v>
      </c>
      <c r="BB1405">
        <v>2012</v>
      </c>
      <c r="BC1405">
        <v>6</v>
      </c>
      <c r="CA1405" t="s">
        <v>19343</v>
      </c>
      <c r="CB1405">
        <v>90</v>
      </c>
      <c r="CC1405">
        <v>5844929</v>
      </c>
      <c r="CD1405" t="s">
        <v>638</v>
      </c>
      <c r="CE1405" t="s">
        <v>19344</v>
      </c>
      <c r="CF1405" t="s">
        <v>36</v>
      </c>
      <c r="CG1405" t="s">
        <v>37</v>
      </c>
      <c r="CH1405">
        <v>3000000</v>
      </c>
      <c r="CI1405">
        <v>2002</v>
      </c>
      <c r="CJ1405">
        <v>7</v>
      </c>
      <c r="HC1405" t="s">
        <v>4406</v>
      </c>
      <c r="HD1405">
        <v>80</v>
      </c>
      <c r="HF1405" t="s">
        <v>1051</v>
      </c>
      <c r="HG1405" t="s">
        <v>23995</v>
      </c>
      <c r="HH1405" t="s">
        <v>36</v>
      </c>
      <c r="HI1405" t="s">
        <v>266</v>
      </c>
      <c r="HK1405">
        <v>2009</v>
      </c>
      <c r="HL1405">
        <v>6.3</v>
      </c>
    </row>
    <row r="1406" spans="46:220" x14ac:dyDescent="0.2">
      <c r="AT1406" t="s">
        <v>2789</v>
      </c>
      <c r="AU1406">
        <v>91</v>
      </c>
      <c r="AV1406">
        <v>1229197</v>
      </c>
      <c r="AW1406" t="s">
        <v>720</v>
      </c>
      <c r="AX1406" t="s">
        <v>22846</v>
      </c>
      <c r="AY1406" t="s">
        <v>36</v>
      </c>
      <c r="AZ1406" t="s">
        <v>55</v>
      </c>
      <c r="BA1406">
        <v>229575</v>
      </c>
      <c r="BB1406">
        <v>1975</v>
      </c>
      <c r="BC1406">
        <v>8.3000000000000007</v>
      </c>
      <c r="CA1406" t="s">
        <v>9160</v>
      </c>
      <c r="CB1406">
        <v>80</v>
      </c>
      <c r="CC1406">
        <v>5792822</v>
      </c>
      <c r="CD1406" t="s">
        <v>10467</v>
      </c>
      <c r="CE1406" t="s">
        <v>20211</v>
      </c>
      <c r="CF1406" t="s">
        <v>36</v>
      </c>
      <c r="CG1406" t="s">
        <v>37</v>
      </c>
      <c r="CH1406">
        <v>2700000</v>
      </c>
      <c r="CI1406">
        <v>2004</v>
      </c>
      <c r="CJ1406">
        <v>8</v>
      </c>
      <c r="HC1406" t="s">
        <v>24003</v>
      </c>
      <c r="HD1406">
        <v>90</v>
      </c>
      <c r="HF1406" t="s">
        <v>24005</v>
      </c>
      <c r="HG1406" t="s">
        <v>24006</v>
      </c>
      <c r="HH1406" t="s">
        <v>36</v>
      </c>
      <c r="HI1406" t="s">
        <v>37</v>
      </c>
      <c r="HJ1406">
        <v>25000</v>
      </c>
      <c r="HK1406">
        <v>2015</v>
      </c>
      <c r="HL1406">
        <v>4.8</v>
      </c>
    </row>
    <row r="1407" spans="46:220" x14ac:dyDescent="0.2">
      <c r="AT1407" t="s">
        <v>9160</v>
      </c>
      <c r="AU1407">
        <v>100</v>
      </c>
      <c r="AV1407">
        <v>1227508</v>
      </c>
      <c r="AW1407" t="s">
        <v>23998</v>
      </c>
      <c r="AX1407" t="s">
        <v>23999</v>
      </c>
      <c r="AY1407" t="s">
        <v>36</v>
      </c>
      <c r="AZ1407" t="s">
        <v>37</v>
      </c>
      <c r="BA1407">
        <v>23000</v>
      </c>
      <c r="BB1407">
        <v>1991</v>
      </c>
      <c r="BC1407">
        <v>7.1</v>
      </c>
      <c r="CA1407" t="s">
        <v>18589</v>
      </c>
      <c r="CB1407">
        <v>105</v>
      </c>
      <c r="CC1407">
        <v>5776314</v>
      </c>
      <c r="CD1407" t="s">
        <v>2139</v>
      </c>
      <c r="CE1407" t="s">
        <v>19144</v>
      </c>
      <c r="CF1407" t="s">
        <v>36</v>
      </c>
      <c r="CG1407" t="s">
        <v>37</v>
      </c>
      <c r="CH1407">
        <v>3200000</v>
      </c>
      <c r="CI1407">
        <v>2010</v>
      </c>
      <c r="CJ1407">
        <v>7.2</v>
      </c>
      <c r="HC1407" t="s">
        <v>24019</v>
      </c>
      <c r="HD1407">
        <v>91</v>
      </c>
      <c r="HF1407" t="s">
        <v>24020</v>
      </c>
      <c r="HG1407" t="s">
        <v>24021</v>
      </c>
      <c r="HH1407" t="s">
        <v>36</v>
      </c>
      <c r="HI1407" t="s">
        <v>37</v>
      </c>
      <c r="HK1407">
        <v>2015</v>
      </c>
      <c r="HL1407">
        <v>4.5999999999999996</v>
      </c>
    </row>
    <row r="1408" spans="46:220" x14ac:dyDescent="0.2">
      <c r="AT1408" t="s">
        <v>15910</v>
      </c>
      <c r="AU1408">
        <v>128</v>
      </c>
      <c r="AV1408">
        <v>1207007</v>
      </c>
      <c r="AW1408" t="s">
        <v>15584</v>
      </c>
      <c r="AX1408" t="s">
        <v>15912</v>
      </c>
      <c r="AY1408" t="s">
        <v>5609</v>
      </c>
      <c r="AZ1408" t="s">
        <v>5610</v>
      </c>
      <c r="BB1408">
        <v>2007</v>
      </c>
      <c r="BC1408">
        <v>7.3</v>
      </c>
      <c r="CA1408" t="s">
        <v>6044</v>
      </c>
      <c r="CB1408">
        <v>110</v>
      </c>
      <c r="CC1408">
        <v>5773519</v>
      </c>
      <c r="CD1408" t="s">
        <v>102</v>
      </c>
      <c r="CE1408" t="s">
        <v>6045</v>
      </c>
      <c r="CF1408" t="s">
        <v>36</v>
      </c>
      <c r="CG1408" t="s">
        <v>37</v>
      </c>
      <c r="CH1408">
        <v>40000000</v>
      </c>
      <c r="CI1408">
        <v>2015</v>
      </c>
      <c r="CJ1408">
        <v>6</v>
      </c>
      <c r="HC1408" t="s">
        <v>24025</v>
      </c>
      <c r="HD1408">
        <v>143</v>
      </c>
      <c r="HF1408" t="s">
        <v>24027</v>
      </c>
      <c r="HG1408" t="s">
        <v>24028</v>
      </c>
      <c r="HH1408" t="s">
        <v>36</v>
      </c>
      <c r="HI1408" t="s">
        <v>37</v>
      </c>
      <c r="HJ1408">
        <v>17350</v>
      </c>
      <c r="HK1408">
        <v>2011</v>
      </c>
      <c r="HL1408">
        <v>3</v>
      </c>
    </row>
    <row r="1409" spans="46:220" x14ac:dyDescent="0.2">
      <c r="AT1409" t="s">
        <v>19856</v>
      </c>
      <c r="AU1409">
        <v>96</v>
      </c>
      <c r="AV1409">
        <v>1186323</v>
      </c>
      <c r="AW1409" t="s">
        <v>5278</v>
      </c>
      <c r="AX1409" t="s">
        <v>19857</v>
      </c>
      <c r="AY1409" t="s">
        <v>36</v>
      </c>
      <c r="AZ1409" t="s">
        <v>37</v>
      </c>
      <c r="BB1409">
        <v>2004</v>
      </c>
      <c r="BC1409">
        <v>7.6</v>
      </c>
      <c r="CA1409" t="s">
        <v>6044</v>
      </c>
      <c r="CB1409">
        <v>110</v>
      </c>
      <c r="CC1409">
        <v>5773519</v>
      </c>
      <c r="CD1409" t="s">
        <v>102</v>
      </c>
      <c r="CE1409" t="s">
        <v>6045</v>
      </c>
      <c r="CF1409" t="s">
        <v>36</v>
      </c>
      <c r="CG1409" t="s">
        <v>37</v>
      </c>
      <c r="CH1409">
        <v>40000000</v>
      </c>
      <c r="CI1409">
        <v>2015</v>
      </c>
      <c r="CJ1409">
        <v>6</v>
      </c>
      <c r="HC1409" t="s">
        <v>24047</v>
      </c>
      <c r="HD1409">
        <v>78</v>
      </c>
      <c r="HF1409" t="s">
        <v>23809</v>
      </c>
      <c r="HG1409" t="s">
        <v>24048</v>
      </c>
      <c r="HH1409" t="s">
        <v>36</v>
      </c>
      <c r="HI1409" t="s">
        <v>37</v>
      </c>
      <c r="HJ1409">
        <v>20000</v>
      </c>
      <c r="HK1409">
        <v>2011</v>
      </c>
      <c r="HL1409">
        <v>4</v>
      </c>
    </row>
    <row r="1410" spans="46:220" x14ac:dyDescent="0.2">
      <c r="AT1410" t="s">
        <v>7346</v>
      </c>
      <c r="AU1410">
        <v>107</v>
      </c>
      <c r="AV1410">
        <v>1183354</v>
      </c>
      <c r="AW1410" t="s">
        <v>7851</v>
      </c>
      <c r="AX1410" t="s">
        <v>11473</v>
      </c>
      <c r="AY1410" t="s">
        <v>36</v>
      </c>
      <c r="AZ1410" t="s">
        <v>37</v>
      </c>
      <c r="BA1410">
        <v>20000000</v>
      </c>
      <c r="BB1410">
        <v>2010</v>
      </c>
      <c r="BC1410">
        <v>5.0999999999999996</v>
      </c>
      <c r="CA1410" t="s">
        <v>6044</v>
      </c>
      <c r="CB1410">
        <v>110</v>
      </c>
      <c r="CC1410">
        <v>5773519</v>
      </c>
      <c r="CD1410" t="s">
        <v>102</v>
      </c>
      <c r="CE1410" t="s">
        <v>6045</v>
      </c>
      <c r="CF1410" t="s">
        <v>36</v>
      </c>
      <c r="CG1410" t="s">
        <v>37</v>
      </c>
      <c r="CH1410">
        <v>40000000</v>
      </c>
      <c r="CI1410">
        <v>2015</v>
      </c>
      <c r="CJ1410">
        <v>6</v>
      </c>
      <c r="HC1410" t="s">
        <v>24090</v>
      </c>
      <c r="HD1410">
        <v>82</v>
      </c>
      <c r="HF1410" t="s">
        <v>24092</v>
      </c>
      <c r="HG1410" t="s">
        <v>24093</v>
      </c>
      <c r="HH1410" t="s">
        <v>36</v>
      </c>
      <c r="HI1410" t="s">
        <v>37</v>
      </c>
      <c r="HJ1410">
        <v>200000</v>
      </c>
      <c r="HK1410">
        <v>2012</v>
      </c>
      <c r="HL1410">
        <v>5.4</v>
      </c>
    </row>
    <row r="1411" spans="46:220" x14ac:dyDescent="0.2">
      <c r="AT1411" t="s">
        <v>10143</v>
      </c>
      <c r="AU1411">
        <v>125</v>
      </c>
      <c r="AV1411">
        <v>1172769</v>
      </c>
      <c r="AW1411" t="s">
        <v>147</v>
      </c>
      <c r="AX1411" t="s">
        <v>13852</v>
      </c>
      <c r="AY1411" t="s">
        <v>36</v>
      </c>
      <c r="AZ1411" t="s">
        <v>765</v>
      </c>
      <c r="BA1411">
        <v>13000000</v>
      </c>
      <c r="BB1411">
        <v>2006</v>
      </c>
      <c r="BC1411">
        <v>7.1</v>
      </c>
      <c r="CA1411" t="s">
        <v>4912</v>
      </c>
      <c r="CB1411">
        <v>124</v>
      </c>
      <c r="CC1411">
        <v>5755286</v>
      </c>
      <c r="CD1411" t="s">
        <v>95</v>
      </c>
      <c r="CE1411" t="s">
        <v>4914</v>
      </c>
      <c r="CF1411" t="s">
        <v>36</v>
      </c>
      <c r="CG1411" t="s">
        <v>37</v>
      </c>
      <c r="CH1411">
        <v>55000000</v>
      </c>
      <c r="CI1411">
        <v>2007</v>
      </c>
      <c r="CJ1411">
        <v>5.9</v>
      </c>
      <c r="HD1411">
        <v>43</v>
      </c>
      <c r="HF1411" t="s">
        <v>24141</v>
      </c>
      <c r="HG1411" t="s">
        <v>24142</v>
      </c>
      <c r="HH1411" t="s">
        <v>36</v>
      </c>
      <c r="HI1411" t="s">
        <v>37</v>
      </c>
      <c r="HL1411">
        <v>7.5</v>
      </c>
    </row>
    <row r="1412" spans="46:220" x14ac:dyDescent="0.2">
      <c r="AT1412" t="s">
        <v>14753</v>
      </c>
      <c r="AU1412">
        <v>144</v>
      </c>
      <c r="AV1412">
        <v>1165104</v>
      </c>
      <c r="AW1412" t="s">
        <v>14755</v>
      </c>
      <c r="AX1412" t="s">
        <v>14756</v>
      </c>
      <c r="AY1412" t="s">
        <v>5609</v>
      </c>
      <c r="AZ1412" t="s">
        <v>5610</v>
      </c>
      <c r="BB1412">
        <v>2010</v>
      </c>
      <c r="BC1412">
        <v>5.3</v>
      </c>
      <c r="CA1412" t="s">
        <v>11359</v>
      </c>
      <c r="CB1412">
        <v>125</v>
      </c>
      <c r="CC1412">
        <v>5749134</v>
      </c>
      <c r="CD1412" t="s">
        <v>2036</v>
      </c>
      <c r="CE1412" t="s">
        <v>11360</v>
      </c>
      <c r="CF1412" t="s">
        <v>36</v>
      </c>
      <c r="CG1412" t="s">
        <v>37</v>
      </c>
      <c r="CH1412">
        <v>20000000</v>
      </c>
      <c r="CI1412">
        <v>2014</v>
      </c>
      <c r="CJ1412">
        <v>7</v>
      </c>
      <c r="HC1412" t="s">
        <v>24146</v>
      </c>
      <c r="HD1412">
        <v>76</v>
      </c>
      <c r="HF1412" t="s">
        <v>24148</v>
      </c>
      <c r="HG1412" t="s">
        <v>24149</v>
      </c>
      <c r="HH1412" t="s">
        <v>36</v>
      </c>
      <c r="HI1412" t="s">
        <v>37</v>
      </c>
      <c r="HJ1412">
        <v>1400</v>
      </c>
      <c r="HK1412">
        <v>2013</v>
      </c>
      <c r="HL1412">
        <v>6.3</v>
      </c>
    </row>
    <row r="1413" spans="46:220" x14ac:dyDescent="0.2">
      <c r="AT1413" t="s">
        <v>22541</v>
      </c>
      <c r="AU1413">
        <v>101</v>
      </c>
      <c r="AV1413">
        <v>1111615</v>
      </c>
      <c r="AW1413" t="s">
        <v>20302</v>
      </c>
      <c r="AX1413" t="s">
        <v>22568</v>
      </c>
      <c r="AY1413" t="s">
        <v>36</v>
      </c>
      <c r="AZ1413" t="s">
        <v>37</v>
      </c>
      <c r="BA1413">
        <v>500000</v>
      </c>
      <c r="BB1413">
        <v>2003</v>
      </c>
      <c r="BC1413">
        <v>6</v>
      </c>
      <c r="CA1413" t="s">
        <v>430</v>
      </c>
      <c r="CB1413">
        <v>89</v>
      </c>
      <c r="CC1413">
        <v>5739376</v>
      </c>
      <c r="CD1413" t="s">
        <v>147</v>
      </c>
      <c r="CE1413" t="s">
        <v>22520</v>
      </c>
      <c r="CF1413" t="s">
        <v>36</v>
      </c>
      <c r="CG1413" t="s">
        <v>37</v>
      </c>
      <c r="CH1413">
        <v>500000</v>
      </c>
      <c r="CI1413">
        <v>2003</v>
      </c>
      <c r="CJ1413">
        <v>7.7</v>
      </c>
    </row>
    <row r="1414" spans="46:220" x14ac:dyDescent="0.2">
      <c r="AT1414" t="s">
        <v>9719</v>
      </c>
      <c r="AU1414">
        <v>113</v>
      </c>
      <c r="AV1414">
        <v>1094798</v>
      </c>
      <c r="AW1414" t="s">
        <v>2396</v>
      </c>
      <c r="AX1414" t="s">
        <v>16165</v>
      </c>
      <c r="AY1414" t="s">
        <v>36</v>
      </c>
      <c r="AZ1414" t="s">
        <v>55</v>
      </c>
      <c r="BA1414">
        <v>7200000</v>
      </c>
      <c r="BB1414">
        <v>2010</v>
      </c>
      <c r="BC1414">
        <v>7.2</v>
      </c>
      <c r="CA1414" t="s">
        <v>5074</v>
      </c>
      <c r="CB1414">
        <v>120</v>
      </c>
      <c r="CC1414">
        <v>5731103</v>
      </c>
      <c r="CD1414" t="s">
        <v>802</v>
      </c>
      <c r="CE1414" t="s">
        <v>19948</v>
      </c>
      <c r="CF1414" t="s">
        <v>36</v>
      </c>
      <c r="CG1414" t="s">
        <v>37</v>
      </c>
      <c r="CH1414">
        <v>2400000</v>
      </c>
      <c r="CI1414">
        <v>1996</v>
      </c>
      <c r="CJ1414">
        <v>6.8</v>
      </c>
    </row>
    <row r="1415" spans="46:220" x14ac:dyDescent="0.2">
      <c r="AT1415" t="s">
        <v>14000</v>
      </c>
      <c r="AU1415">
        <v>118</v>
      </c>
      <c r="AV1415">
        <v>1089445</v>
      </c>
      <c r="AW1415" t="s">
        <v>377</v>
      </c>
      <c r="AX1415" t="s">
        <v>14001</v>
      </c>
      <c r="AY1415" t="s">
        <v>36</v>
      </c>
      <c r="AZ1415" t="s">
        <v>266</v>
      </c>
      <c r="BA1415">
        <v>12500000</v>
      </c>
      <c r="BB1415">
        <v>2009</v>
      </c>
      <c r="BC1415">
        <v>7</v>
      </c>
      <c r="CA1415" t="s">
        <v>20670</v>
      </c>
      <c r="CB1415">
        <v>118</v>
      </c>
      <c r="CC1415">
        <v>5709616</v>
      </c>
      <c r="CD1415" t="s">
        <v>149</v>
      </c>
      <c r="CE1415" t="s">
        <v>20672</v>
      </c>
      <c r="CF1415" t="s">
        <v>2776</v>
      </c>
      <c r="CG1415" t="s">
        <v>2911</v>
      </c>
      <c r="CH1415">
        <v>1800000</v>
      </c>
      <c r="CI1415">
        <v>2002</v>
      </c>
      <c r="CJ1415">
        <v>6.8</v>
      </c>
    </row>
    <row r="1416" spans="46:220" x14ac:dyDescent="0.2">
      <c r="AT1416" t="s">
        <v>3120</v>
      </c>
      <c r="AU1416">
        <v>104</v>
      </c>
      <c r="AV1416">
        <v>1089365</v>
      </c>
      <c r="AW1416" t="s">
        <v>1744</v>
      </c>
      <c r="AX1416" t="s">
        <v>9199</v>
      </c>
      <c r="AY1416" t="s">
        <v>36</v>
      </c>
      <c r="AZ1416" t="s">
        <v>37</v>
      </c>
      <c r="BA1416">
        <v>25000000</v>
      </c>
      <c r="BB1416">
        <v>2008</v>
      </c>
      <c r="BC1416">
        <v>5.7</v>
      </c>
      <c r="CA1416" t="s">
        <v>5401</v>
      </c>
      <c r="CB1416">
        <v>99</v>
      </c>
      <c r="CC1416">
        <v>5702083</v>
      </c>
      <c r="CD1416" t="s">
        <v>456</v>
      </c>
      <c r="CE1416" t="s">
        <v>11334</v>
      </c>
      <c r="CF1416" t="s">
        <v>36</v>
      </c>
      <c r="CG1416" t="s">
        <v>55</v>
      </c>
      <c r="CH1416">
        <v>15000000</v>
      </c>
      <c r="CI1416">
        <v>2011</v>
      </c>
      <c r="CJ1416">
        <v>6.5</v>
      </c>
    </row>
    <row r="1417" spans="46:220" x14ac:dyDescent="0.2">
      <c r="AT1417" t="s">
        <v>20834</v>
      </c>
      <c r="AU1417">
        <v>95</v>
      </c>
      <c r="AV1417">
        <v>1060591</v>
      </c>
      <c r="AW1417" t="s">
        <v>20836</v>
      </c>
      <c r="AX1417" t="s">
        <v>20837</v>
      </c>
      <c r="AY1417" t="s">
        <v>15948</v>
      </c>
      <c r="AZ1417" t="s">
        <v>1463</v>
      </c>
      <c r="BA1417">
        <v>1300000</v>
      </c>
      <c r="BB1417">
        <v>2007</v>
      </c>
      <c r="BC1417">
        <v>7.2</v>
      </c>
      <c r="CA1417" t="s">
        <v>2015</v>
      </c>
      <c r="CB1417">
        <v>126</v>
      </c>
      <c r="CC1417">
        <v>5701643</v>
      </c>
      <c r="CD1417" t="s">
        <v>228</v>
      </c>
      <c r="CE1417" t="s">
        <v>11974</v>
      </c>
      <c r="CF1417" t="s">
        <v>11978</v>
      </c>
      <c r="CG1417" t="s">
        <v>7168</v>
      </c>
      <c r="CH1417">
        <v>20000000</v>
      </c>
      <c r="CI1417">
        <v>2007</v>
      </c>
      <c r="CJ1417">
        <v>7.3</v>
      </c>
    </row>
    <row r="1418" spans="46:220" x14ac:dyDescent="0.2">
      <c r="AT1418" t="s">
        <v>8948</v>
      </c>
      <c r="AU1418">
        <v>96</v>
      </c>
      <c r="AV1418">
        <v>1050600</v>
      </c>
      <c r="AW1418" t="s">
        <v>5015</v>
      </c>
      <c r="AX1418" t="s">
        <v>23169</v>
      </c>
      <c r="AY1418" t="s">
        <v>36</v>
      </c>
      <c r="AZ1418" t="s">
        <v>37</v>
      </c>
      <c r="BA1418">
        <v>250000</v>
      </c>
      <c r="BB1418">
        <v>2000</v>
      </c>
      <c r="BC1418">
        <v>6.6</v>
      </c>
      <c r="CA1418" t="s">
        <v>14765</v>
      </c>
      <c r="CB1418">
        <v>145</v>
      </c>
      <c r="CC1418">
        <v>5669081</v>
      </c>
      <c r="CD1418" t="s">
        <v>14766</v>
      </c>
      <c r="CE1418" t="s">
        <v>14767</v>
      </c>
      <c r="CF1418" t="s">
        <v>2776</v>
      </c>
      <c r="CG1418" t="s">
        <v>2911</v>
      </c>
      <c r="CH1418">
        <v>10818775</v>
      </c>
      <c r="CI1418">
        <v>2012</v>
      </c>
      <c r="CJ1418">
        <v>6.6</v>
      </c>
    </row>
    <row r="1419" spans="46:220" x14ac:dyDescent="0.2">
      <c r="AT1419" t="s">
        <v>15777</v>
      </c>
      <c r="AU1419">
        <v>97</v>
      </c>
      <c r="AV1419">
        <v>1046166</v>
      </c>
      <c r="AW1419" t="s">
        <v>6155</v>
      </c>
      <c r="AX1419" t="s">
        <v>15778</v>
      </c>
      <c r="AY1419" t="s">
        <v>36</v>
      </c>
      <c r="AZ1419" t="s">
        <v>765</v>
      </c>
      <c r="BA1419">
        <v>9000000</v>
      </c>
      <c r="BB1419">
        <v>2005</v>
      </c>
      <c r="BC1419">
        <v>4.2</v>
      </c>
      <c r="CA1419" t="s">
        <v>9955</v>
      </c>
      <c r="CB1419">
        <v>95</v>
      </c>
      <c r="CC1419">
        <v>5654777</v>
      </c>
      <c r="CD1419" t="s">
        <v>3296</v>
      </c>
      <c r="CE1419" t="s">
        <v>9956</v>
      </c>
      <c r="CF1419" t="s">
        <v>36</v>
      </c>
      <c r="CG1419" t="s">
        <v>37</v>
      </c>
      <c r="CH1419">
        <v>25000000</v>
      </c>
      <c r="CI1419">
        <v>2005</v>
      </c>
      <c r="CJ1419">
        <v>4.0999999999999996</v>
      </c>
    </row>
    <row r="1420" spans="46:220" x14ac:dyDescent="0.2">
      <c r="AT1420" t="s">
        <v>5380</v>
      </c>
      <c r="AU1420">
        <v>91</v>
      </c>
      <c r="AV1420">
        <v>1040879</v>
      </c>
      <c r="AW1420" t="s">
        <v>5475</v>
      </c>
      <c r="AX1420" t="s">
        <v>17938</v>
      </c>
      <c r="AY1420" t="s">
        <v>36</v>
      </c>
      <c r="AZ1420" t="s">
        <v>37</v>
      </c>
      <c r="BA1420">
        <v>7000000</v>
      </c>
      <c r="BB1420">
        <v>1996</v>
      </c>
      <c r="BC1420">
        <v>7.1</v>
      </c>
      <c r="CA1420" t="s">
        <v>5645</v>
      </c>
      <c r="CB1420">
        <v>108</v>
      </c>
      <c r="CC1420">
        <v>5600000</v>
      </c>
      <c r="CD1420" t="s">
        <v>1525</v>
      </c>
      <c r="CE1420" t="s">
        <v>5647</v>
      </c>
      <c r="CF1420" t="s">
        <v>36</v>
      </c>
      <c r="CG1420" t="s">
        <v>37</v>
      </c>
      <c r="CH1420">
        <v>47000000</v>
      </c>
      <c r="CI1420">
        <v>1996</v>
      </c>
      <c r="CJ1420">
        <v>5.8</v>
      </c>
    </row>
    <row r="1421" spans="46:220" x14ac:dyDescent="0.2">
      <c r="AT1421" t="s">
        <v>13984</v>
      </c>
      <c r="AU1421">
        <v>108</v>
      </c>
      <c r="AV1421">
        <v>1039869</v>
      </c>
      <c r="AW1421" t="s">
        <v>118</v>
      </c>
      <c r="AX1421" t="s">
        <v>13985</v>
      </c>
      <c r="AY1421" t="s">
        <v>36</v>
      </c>
      <c r="AZ1421" t="s">
        <v>266</v>
      </c>
      <c r="BA1421">
        <v>15000000</v>
      </c>
      <c r="BB1421">
        <v>2010</v>
      </c>
      <c r="BC1421">
        <v>6.2</v>
      </c>
      <c r="CA1421" t="s">
        <v>4380</v>
      </c>
      <c r="CB1421">
        <v>113</v>
      </c>
      <c r="CC1421">
        <v>5595428</v>
      </c>
      <c r="CD1421" t="s">
        <v>18825</v>
      </c>
      <c r="CE1421" t="s">
        <v>19612</v>
      </c>
      <c r="CF1421" t="s">
        <v>14501</v>
      </c>
      <c r="CG1421" t="s">
        <v>16839</v>
      </c>
      <c r="CH1421">
        <v>2900000</v>
      </c>
      <c r="CI1421">
        <v>1998</v>
      </c>
      <c r="CJ1421">
        <v>8</v>
      </c>
    </row>
    <row r="1422" spans="46:220" x14ac:dyDescent="0.2">
      <c r="AT1422" t="s">
        <v>12453</v>
      </c>
      <c r="AU1422">
        <v>88</v>
      </c>
      <c r="AV1422">
        <v>1024175</v>
      </c>
      <c r="AW1422" t="s">
        <v>13876</v>
      </c>
      <c r="AX1422" t="s">
        <v>13877</v>
      </c>
      <c r="AY1422" t="s">
        <v>36</v>
      </c>
      <c r="AZ1422" t="s">
        <v>55</v>
      </c>
      <c r="BA1422">
        <v>13000000</v>
      </c>
      <c r="BB1422">
        <v>2011</v>
      </c>
      <c r="BC1422">
        <v>6.6</v>
      </c>
      <c r="CA1422" t="s">
        <v>485</v>
      </c>
      <c r="CB1422">
        <v>134</v>
      </c>
      <c r="CC1422">
        <v>5532301</v>
      </c>
      <c r="CD1422" t="s">
        <v>9018</v>
      </c>
      <c r="CE1422" t="s">
        <v>9019</v>
      </c>
      <c r="CF1422" t="s">
        <v>36</v>
      </c>
      <c r="CG1422" t="s">
        <v>37</v>
      </c>
      <c r="CH1422">
        <v>28000000</v>
      </c>
      <c r="CI1422">
        <v>1997</v>
      </c>
      <c r="CJ1422">
        <v>7</v>
      </c>
    </row>
    <row r="1423" spans="46:220" x14ac:dyDescent="0.2">
      <c r="AT1423" t="s">
        <v>19468</v>
      </c>
      <c r="AU1423">
        <v>99</v>
      </c>
      <c r="AV1423">
        <v>1007535</v>
      </c>
      <c r="AW1423" t="s">
        <v>9477</v>
      </c>
      <c r="AX1423" t="s">
        <v>19469</v>
      </c>
      <c r="AY1423" t="s">
        <v>36</v>
      </c>
      <c r="AZ1423" t="s">
        <v>37</v>
      </c>
      <c r="BB1423">
        <v>2011</v>
      </c>
      <c r="BC1423">
        <v>5.7</v>
      </c>
      <c r="CA1423" t="s">
        <v>2950</v>
      </c>
      <c r="CB1423">
        <v>178</v>
      </c>
      <c r="CC1423">
        <v>5501940</v>
      </c>
      <c r="CD1423" t="s">
        <v>204</v>
      </c>
      <c r="CE1423" t="s">
        <v>13623</v>
      </c>
      <c r="CF1423" t="s">
        <v>8729</v>
      </c>
      <c r="CG1423" t="s">
        <v>765</v>
      </c>
      <c r="CH1423">
        <v>13500000</v>
      </c>
      <c r="CI1423">
        <v>2004</v>
      </c>
      <c r="CJ1423">
        <v>8.3000000000000007</v>
      </c>
    </row>
    <row r="1424" spans="46:220" x14ac:dyDescent="0.2">
      <c r="AT1424" t="s">
        <v>23172</v>
      </c>
      <c r="AU1424">
        <v>100</v>
      </c>
      <c r="AV1424">
        <v>902835</v>
      </c>
      <c r="AW1424" t="s">
        <v>23174</v>
      </c>
      <c r="AX1424" t="s">
        <v>23175</v>
      </c>
      <c r="AY1424" t="s">
        <v>36</v>
      </c>
      <c r="AZ1424" t="s">
        <v>37</v>
      </c>
      <c r="BA1424">
        <v>250000</v>
      </c>
      <c r="BB1424">
        <v>2001</v>
      </c>
      <c r="BC1424">
        <v>6.7</v>
      </c>
      <c r="CA1424" t="s">
        <v>10016</v>
      </c>
      <c r="CB1424">
        <v>120</v>
      </c>
      <c r="CC1424">
        <v>5484375</v>
      </c>
      <c r="CD1424" t="s">
        <v>57</v>
      </c>
      <c r="CE1424" t="s">
        <v>15166</v>
      </c>
      <c r="CF1424" t="s">
        <v>36</v>
      </c>
      <c r="CG1424" t="s">
        <v>37</v>
      </c>
      <c r="CH1424">
        <v>10000000</v>
      </c>
      <c r="CI1424">
        <v>2006</v>
      </c>
      <c r="CJ1424">
        <v>7.3</v>
      </c>
    </row>
    <row r="1425" spans="46:88" x14ac:dyDescent="0.2">
      <c r="AT1425" t="s">
        <v>15280</v>
      </c>
      <c r="AU1425">
        <v>93</v>
      </c>
      <c r="AV1425">
        <v>900926</v>
      </c>
      <c r="AW1425" t="s">
        <v>3574</v>
      </c>
      <c r="AX1425" t="s">
        <v>15281</v>
      </c>
      <c r="AY1425" t="s">
        <v>36</v>
      </c>
      <c r="AZ1425" t="s">
        <v>37</v>
      </c>
      <c r="BA1425">
        <v>10000000</v>
      </c>
      <c r="BB1425">
        <v>2007</v>
      </c>
      <c r="BC1425">
        <v>5.3</v>
      </c>
      <c r="CA1425" t="s">
        <v>9160</v>
      </c>
      <c r="CB1425">
        <v>100</v>
      </c>
      <c r="CC1425">
        <v>5480996</v>
      </c>
      <c r="CD1425" t="s">
        <v>95</v>
      </c>
      <c r="CE1425" t="s">
        <v>11338</v>
      </c>
      <c r="CF1425" t="s">
        <v>36</v>
      </c>
      <c r="CG1425" t="s">
        <v>37</v>
      </c>
      <c r="CH1425">
        <v>8700000</v>
      </c>
      <c r="CI1425">
        <v>2006</v>
      </c>
      <c r="CJ1425">
        <v>7.1</v>
      </c>
    </row>
    <row r="1426" spans="46:88" x14ac:dyDescent="0.2">
      <c r="AT1426" t="s">
        <v>6866</v>
      </c>
      <c r="AU1426">
        <v>101</v>
      </c>
      <c r="AV1426">
        <v>876671</v>
      </c>
      <c r="AW1426" t="s">
        <v>6869</v>
      </c>
      <c r="AX1426" t="s">
        <v>6870</v>
      </c>
      <c r="AY1426" t="s">
        <v>36</v>
      </c>
      <c r="AZ1426" t="s">
        <v>37</v>
      </c>
      <c r="BA1426">
        <v>25000000</v>
      </c>
      <c r="BB1426">
        <v>2007</v>
      </c>
      <c r="BC1426">
        <v>6.9</v>
      </c>
      <c r="CA1426" t="s">
        <v>15676</v>
      </c>
      <c r="CB1426">
        <v>91</v>
      </c>
      <c r="CC1426">
        <v>5480318</v>
      </c>
      <c r="CD1426" t="s">
        <v>3748</v>
      </c>
      <c r="CE1426" t="s">
        <v>17835</v>
      </c>
      <c r="CF1426" t="s">
        <v>36</v>
      </c>
      <c r="CG1426" t="s">
        <v>37</v>
      </c>
      <c r="CH1426">
        <v>5000000</v>
      </c>
      <c r="CI1426">
        <v>1998</v>
      </c>
      <c r="CJ1426">
        <v>6.6</v>
      </c>
    </row>
    <row r="1427" spans="46:88" x14ac:dyDescent="0.2">
      <c r="AT1427" t="s">
        <v>16401</v>
      </c>
      <c r="AU1427">
        <v>153</v>
      </c>
      <c r="AV1427">
        <v>872643</v>
      </c>
      <c r="AW1427" t="s">
        <v>16403</v>
      </c>
      <c r="AX1427" t="s">
        <v>16404</v>
      </c>
      <c r="AY1427" t="s">
        <v>5609</v>
      </c>
      <c r="AZ1427" t="s">
        <v>37</v>
      </c>
      <c r="BA1427">
        <v>6000000</v>
      </c>
      <c r="BB1427">
        <v>2007</v>
      </c>
      <c r="BC1427">
        <v>5.4</v>
      </c>
      <c r="CA1427" t="s">
        <v>13507</v>
      </c>
      <c r="CB1427">
        <v>137</v>
      </c>
      <c r="CC1427">
        <v>5459824</v>
      </c>
      <c r="CD1427" t="s">
        <v>211</v>
      </c>
      <c r="CE1427" t="s">
        <v>13508</v>
      </c>
      <c r="CF1427" t="s">
        <v>36</v>
      </c>
      <c r="CG1427" t="s">
        <v>37</v>
      </c>
      <c r="CH1427">
        <v>26000000</v>
      </c>
      <c r="CI1427">
        <v>2006</v>
      </c>
      <c r="CJ1427">
        <v>7.6</v>
      </c>
    </row>
    <row r="1428" spans="46:88" x14ac:dyDescent="0.2">
      <c r="AT1428" t="s">
        <v>22097</v>
      </c>
      <c r="AU1428">
        <v>107</v>
      </c>
      <c r="AV1428">
        <v>819939</v>
      </c>
      <c r="AW1428" t="s">
        <v>61</v>
      </c>
      <c r="AX1428" t="s">
        <v>22098</v>
      </c>
      <c r="AY1428" t="s">
        <v>36</v>
      </c>
      <c r="AZ1428" t="s">
        <v>37</v>
      </c>
      <c r="BA1428">
        <v>850000</v>
      </c>
      <c r="BB1428">
        <v>2003</v>
      </c>
      <c r="BC1428">
        <v>7.2</v>
      </c>
      <c r="CA1428" t="s">
        <v>9160</v>
      </c>
      <c r="CB1428">
        <v>105</v>
      </c>
      <c r="CC1428">
        <v>5400000</v>
      </c>
      <c r="CD1428" t="s">
        <v>19839</v>
      </c>
      <c r="CE1428" t="s">
        <v>19840</v>
      </c>
      <c r="CF1428" t="s">
        <v>36</v>
      </c>
      <c r="CG1428" t="s">
        <v>37</v>
      </c>
      <c r="CH1428">
        <v>2500000</v>
      </c>
      <c r="CI1428">
        <v>1995</v>
      </c>
      <c r="CJ1428">
        <v>8.1</v>
      </c>
    </row>
    <row r="1429" spans="46:88" x14ac:dyDescent="0.2">
      <c r="AT1429" t="s">
        <v>17498</v>
      </c>
      <c r="AU1429">
        <v>98</v>
      </c>
      <c r="AV1429">
        <v>795126</v>
      </c>
      <c r="AW1429" t="s">
        <v>1925</v>
      </c>
      <c r="AX1429" t="s">
        <v>17500</v>
      </c>
      <c r="AY1429" t="s">
        <v>36</v>
      </c>
      <c r="AZ1429" t="s">
        <v>266</v>
      </c>
      <c r="BA1429">
        <v>6000000</v>
      </c>
      <c r="BB1429">
        <v>2004</v>
      </c>
      <c r="BC1429">
        <v>7.6</v>
      </c>
      <c r="CA1429" t="s">
        <v>1131</v>
      </c>
      <c r="CB1429">
        <v>115</v>
      </c>
      <c r="CC1429">
        <v>5383834</v>
      </c>
      <c r="CD1429" t="s">
        <v>18659</v>
      </c>
      <c r="CE1429" t="s">
        <v>20216</v>
      </c>
      <c r="CF1429" t="s">
        <v>2776</v>
      </c>
      <c r="CG1429" t="s">
        <v>2911</v>
      </c>
      <c r="CH1429">
        <v>2000000</v>
      </c>
      <c r="CI1429">
        <v>2000</v>
      </c>
      <c r="CJ1429">
        <v>8.1</v>
      </c>
    </row>
    <row r="1430" spans="46:88" x14ac:dyDescent="0.2">
      <c r="AT1430" t="s">
        <v>3637</v>
      </c>
      <c r="AU1430">
        <v>103</v>
      </c>
      <c r="AV1430">
        <v>793352</v>
      </c>
      <c r="AW1430" t="s">
        <v>4193</v>
      </c>
      <c r="AX1430" t="s">
        <v>14378</v>
      </c>
      <c r="AY1430" t="s">
        <v>36</v>
      </c>
      <c r="AZ1430" t="s">
        <v>37</v>
      </c>
      <c r="BB1430">
        <v>2012</v>
      </c>
      <c r="BC1430">
        <v>5.0999999999999996</v>
      </c>
      <c r="CA1430" t="s">
        <v>18265</v>
      </c>
      <c r="CB1430">
        <v>107</v>
      </c>
      <c r="CC1430">
        <v>5355847</v>
      </c>
      <c r="CD1430" t="s">
        <v>18777</v>
      </c>
      <c r="CE1430" t="s">
        <v>21631</v>
      </c>
      <c r="CF1430" t="s">
        <v>36</v>
      </c>
      <c r="CG1430" t="s">
        <v>37</v>
      </c>
      <c r="CI1430">
        <v>2011</v>
      </c>
      <c r="CJ1430">
        <v>6.8</v>
      </c>
    </row>
    <row r="1431" spans="46:88" x14ac:dyDescent="0.2">
      <c r="AT1431" t="s">
        <v>20119</v>
      </c>
      <c r="AU1431">
        <v>96</v>
      </c>
      <c r="AV1431">
        <v>792966</v>
      </c>
      <c r="AW1431" t="s">
        <v>20122</v>
      </c>
      <c r="AX1431" t="s">
        <v>20123</v>
      </c>
      <c r="AY1431" t="s">
        <v>36</v>
      </c>
      <c r="AZ1431" t="s">
        <v>37</v>
      </c>
      <c r="BA1431">
        <v>2300000</v>
      </c>
      <c r="BB1431">
        <v>1989</v>
      </c>
      <c r="BC1431">
        <v>5.0999999999999996</v>
      </c>
      <c r="CA1431" t="s">
        <v>11359</v>
      </c>
      <c r="CB1431">
        <v>107</v>
      </c>
      <c r="CC1431">
        <v>5354039</v>
      </c>
      <c r="CD1431" t="s">
        <v>118</v>
      </c>
      <c r="CE1431" t="s">
        <v>19053</v>
      </c>
      <c r="CF1431" t="s">
        <v>36</v>
      </c>
      <c r="CG1431" t="s">
        <v>37</v>
      </c>
      <c r="CH1431">
        <v>3500000</v>
      </c>
      <c r="CI1431">
        <v>2011</v>
      </c>
      <c r="CJ1431">
        <v>7.1</v>
      </c>
    </row>
    <row r="1432" spans="46:88" x14ac:dyDescent="0.2">
      <c r="AT1432" t="s">
        <v>7883</v>
      </c>
      <c r="AU1432">
        <v>96</v>
      </c>
      <c r="AV1432">
        <v>766487</v>
      </c>
      <c r="AW1432" t="s">
        <v>597</v>
      </c>
      <c r="AX1432" t="s">
        <v>17478</v>
      </c>
      <c r="AY1432" t="s">
        <v>36</v>
      </c>
      <c r="AZ1432" t="s">
        <v>37</v>
      </c>
      <c r="BA1432">
        <v>5250000</v>
      </c>
      <c r="BB1432">
        <v>2007</v>
      </c>
      <c r="BC1432">
        <v>5</v>
      </c>
      <c r="CA1432" t="s">
        <v>15170</v>
      </c>
      <c r="CB1432">
        <v>106</v>
      </c>
      <c r="CC1432">
        <v>5348317</v>
      </c>
      <c r="CD1432" t="s">
        <v>2380</v>
      </c>
      <c r="CE1432" t="s">
        <v>15171</v>
      </c>
      <c r="CF1432" t="s">
        <v>36</v>
      </c>
      <c r="CG1432" t="s">
        <v>37</v>
      </c>
      <c r="CH1432">
        <v>10000000</v>
      </c>
      <c r="CI1432">
        <v>2015</v>
      </c>
      <c r="CJ1432">
        <v>7.1</v>
      </c>
    </row>
    <row r="1433" spans="46:88" x14ac:dyDescent="0.2">
      <c r="AT1433" t="s">
        <v>19443</v>
      </c>
      <c r="AU1433">
        <v>86</v>
      </c>
      <c r="AV1433">
        <v>703002</v>
      </c>
      <c r="AW1433" t="s">
        <v>5422</v>
      </c>
      <c r="AX1433" t="s">
        <v>19445</v>
      </c>
      <c r="AY1433" t="s">
        <v>36</v>
      </c>
      <c r="AZ1433" t="s">
        <v>266</v>
      </c>
      <c r="BA1433">
        <v>3000000</v>
      </c>
      <c r="BB1433">
        <v>2011</v>
      </c>
      <c r="BC1433">
        <v>6.1</v>
      </c>
      <c r="CA1433" t="s">
        <v>248</v>
      </c>
      <c r="CB1433">
        <v>95</v>
      </c>
      <c r="CC1433">
        <v>5308707</v>
      </c>
      <c r="CD1433" t="s">
        <v>248</v>
      </c>
      <c r="CE1433" t="s">
        <v>17845</v>
      </c>
      <c r="CF1433" t="s">
        <v>36</v>
      </c>
      <c r="CG1433" t="s">
        <v>37</v>
      </c>
      <c r="CH1433">
        <v>5000000</v>
      </c>
      <c r="CI1433">
        <v>2001</v>
      </c>
      <c r="CJ1433">
        <v>6.4</v>
      </c>
    </row>
    <row r="1434" spans="46:88" x14ac:dyDescent="0.2">
      <c r="AT1434" t="s">
        <v>6825</v>
      </c>
      <c r="AU1434">
        <v>107</v>
      </c>
      <c r="AV1434">
        <v>700000</v>
      </c>
      <c r="AW1434" t="s">
        <v>11466</v>
      </c>
      <c r="AX1434" t="s">
        <v>16681</v>
      </c>
      <c r="AY1434" t="s">
        <v>1462</v>
      </c>
      <c r="AZ1434" t="s">
        <v>1463</v>
      </c>
      <c r="BA1434">
        <v>50000000</v>
      </c>
      <c r="BB1434">
        <v>1993</v>
      </c>
      <c r="BC1434">
        <v>7</v>
      </c>
      <c r="CA1434" t="s">
        <v>11666</v>
      </c>
      <c r="CB1434">
        <v>121</v>
      </c>
      <c r="CC1434">
        <v>5308553</v>
      </c>
      <c r="CD1434" t="s">
        <v>2059</v>
      </c>
      <c r="CE1434" t="s">
        <v>11667</v>
      </c>
      <c r="CF1434" t="s">
        <v>36</v>
      </c>
      <c r="CG1434" t="s">
        <v>37</v>
      </c>
      <c r="CI1434">
        <v>2012</v>
      </c>
      <c r="CJ1434">
        <v>6.4</v>
      </c>
    </row>
    <row r="1435" spans="46:88" x14ac:dyDescent="0.2">
      <c r="AT1435" t="s">
        <v>270</v>
      </c>
      <c r="AU1435">
        <v>95</v>
      </c>
      <c r="AV1435">
        <v>695229</v>
      </c>
      <c r="AW1435" t="s">
        <v>270</v>
      </c>
      <c r="AX1435" t="s">
        <v>21166</v>
      </c>
      <c r="AY1435" t="s">
        <v>36</v>
      </c>
      <c r="AZ1435" t="s">
        <v>37</v>
      </c>
      <c r="BA1435">
        <v>1300000</v>
      </c>
      <c r="BB1435">
        <v>1996</v>
      </c>
      <c r="BC1435">
        <v>7.2</v>
      </c>
      <c r="CA1435" t="s">
        <v>8660</v>
      </c>
      <c r="CB1435">
        <v>251</v>
      </c>
      <c r="CC1435">
        <v>5300000</v>
      </c>
      <c r="CD1435" t="s">
        <v>1744</v>
      </c>
      <c r="CE1435" t="s">
        <v>8661</v>
      </c>
      <c r="CF1435" t="s">
        <v>36</v>
      </c>
      <c r="CG1435" t="s">
        <v>7088</v>
      </c>
      <c r="CH1435">
        <v>30000000</v>
      </c>
      <c r="CI1435">
        <v>1984</v>
      </c>
      <c r="CJ1435">
        <v>8.4</v>
      </c>
    </row>
    <row r="1436" spans="46:88" x14ac:dyDescent="0.2">
      <c r="AT1436" t="s">
        <v>16279</v>
      </c>
      <c r="AU1436">
        <v>90</v>
      </c>
      <c r="AV1436">
        <v>671240</v>
      </c>
      <c r="AW1436" t="s">
        <v>5268</v>
      </c>
      <c r="AX1436" t="s">
        <v>16280</v>
      </c>
      <c r="AY1436" t="s">
        <v>36</v>
      </c>
      <c r="AZ1436" t="s">
        <v>55</v>
      </c>
      <c r="BA1436">
        <v>7900000</v>
      </c>
      <c r="BB1436">
        <v>2005</v>
      </c>
      <c r="BC1436">
        <v>6.9</v>
      </c>
      <c r="CA1436" t="s">
        <v>21638</v>
      </c>
      <c r="CB1436">
        <v>93</v>
      </c>
      <c r="CC1436">
        <v>5283379</v>
      </c>
      <c r="CD1436" t="s">
        <v>946</v>
      </c>
      <c r="CE1436" t="s">
        <v>21639</v>
      </c>
      <c r="CF1436" t="s">
        <v>36</v>
      </c>
      <c r="CG1436" t="s">
        <v>37</v>
      </c>
      <c r="CI1436">
        <v>2014</v>
      </c>
      <c r="CJ1436">
        <v>6.8</v>
      </c>
    </row>
    <row r="1437" spans="46:88" x14ac:dyDescent="0.2">
      <c r="AT1437" t="s">
        <v>10174</v>
      </c>
      <c r="AU1437">
        <v>80</v>
      </c>
      <c r="AV1437">
        <v>669276</v>
      </c>
      <c r="AW1437" t="s">
        <v>10177</v>
      </c>
      <c r="AX1437" t="s">
        <v>10178</v>
      </c>
      <c r="AY1437" t="s">
        <v>36</v>
      </c>
      <c r="AZ1437" t="s">
        <v>55</v>
      </c>
      <c r="BA1437">
        <v>28000000</v>
      </c>
      <c r="BB1437">
        <v>1993</v>
      </c>
      <c r="BC1437">
        <v>7.2</v>
      </c>
      <c r="CA1437" t="s">
        <v>13138</v>
      </c>
      <c r="CB1437">
        <v>105</v>
      </c>
      <c r="CC1437">
        <v>5217498</v>
      </c>
      <c r="CD1437" t="s">
        <v>9089</v>
      </c>
      <c r="CE1437" t="s">
        <v>13139</v>
      </c>
      <c r="CF1437" t="s">
        <v>36</v>
      </c>
      <c r="CG1437" t="s">
        <v>37</v>
      </c>
      <c r="CH1437">
        <v>15000000</v>
      </c>
      <c r="CI1437">
        <v>2000</v>
      </c>
      <c r="CJ1437">
        <v>4.5999999999999996</v>
      </c>
    </row>
    <row r="1438" spans="46:88" x14ac:dyDescent="0.2">
      <c r="AT1438" t="s">
        <v>15025</v>
      </c>
      <c r="AU1438">
        <v>90</v>
      </c>
      <c r="AV1438">
        <v>638476</v>
      </c>
      <c r="AW1438" t="s">
        <v>1762</v>
      </c>
      <c r="AX1438" t="s">
        <v>20701</v>
      </c>
      <c r="AY1438" t="s">
        <v>36</v>
      </c>
      <c r="AZ1438" t="s">
        <v>37</v>
      </c>
      <c r="BA1438">
        <v>1500000</v>
      </c>
      <c r="BB1438">
        <v>2011</v>
      </c>
      <c r="BC1438">
        <v>6.6</v>
      </c>
      <c r="CA1438" t="s">
        <v>3403</v>
      </c>
      <c r="CB1438">
        <v>111</v>
      </c>
      <c r="CC1438">
        <v>5205343</v>
      </c>
      <c r="CD1438" t="s">
        <v>1406</v>
      </c>
      <c r="CE1438" t="s">
        <v>11351</v>
      </c>
      <c r="CF1438" t="s">
        <v>36</v>
      </c>
      <c r="CG1438" t="s">
        <v>37</v>
      </c>
      <c r="CH1438">
        <v>20000000</v>
      </c>
      <c r="CI1438">
        <v>2009</v>
      </c>
      <c r="CJ1438">
        <v>6.4</v>
      </c>
    </row>
    <row r="1439" spans="46:88" x14ac:dyDescent="0.2">
      <c r="AT1439" t="s">
        <v>8710</v>
      </c>
      <c r="AU1439">
        <v>120</v>
      </c>
      <c r="AV1439">
        <v>634277</v>
      </c>
      <c r="AW1439" t="s">
        <v>10520</v>
      </c>
      <c r="AX1439" t="s">
        <v>10521</v>
      </c>
      <c r="AY1439" t="s">
        <v>1462</v>
      </c>
      <c r="AZ1439" t="s">
        <v>1463</v>
      </c>
      <c r="BA1439">
        <v>16000000</v>
      </c>
      <c r="BB1439">
        <v>2007</v>
      </c>
      <c r="BC1439">
        <v>7.3</v>
      </c>
      <c r="CA1439" t="s">
        <v>8636</v>
      </c>
      <c r="CB1439">
        <v>103</v>
      </c>
      <c r="CC1439">
        <v>5132222</v>
      </c>
      <c r="CD1439" t="s">
        <v>350</v>
      </c>
      <c r="CE1439" t="s">
        <v>20920</v>
      </c>
      <c r="CF1439" t="s">
        <v>36</v>
      </c>
      <c r="CG1439" t="s">
        <v>266</v>
      </c>
      <c r="CH1439">
        <v>2000000</v>
      </c>
      <c r="CI1439">
        <v>1994</v>
      </c>
      <c r="CJ1439">
        <v>7.2</v>
      </c>
    </row>
    <row r="1440" spans="46:88" x14ac:dyDescent="0.2">
      <c r="AT1440" t="s">
        <v>18101</v>
      </c>
      <c r="AU1440">
        <v>113</v>
      </c>
      <c r="AV1440">
        <v>617228</v>
      </c>
      <c r="AW1440" t="s">
        <v>18104</v>
      </c>
      <c r="AX1440" t="s">
        <v>18105</v>
      </c>
      <c r="AY1440" t="s">
        <v>18109</v>
      </c>
      <c r="AZ1440" t="s">
        <v>5558</v>
      </c>
      <c r="BA1440">
        <v>84450000</v>
      </c>
      <c r="BB1440">
        <v>2006</v>
      </c>
      <c r="BC1440">
        <v>7.4</v>
      </c>
      <c r="CA1440" t="s">
        <v>1487</v>
      </c>
      <c r="CB1440">
        <v>127</v>
      </c>
      <c r="CC1440">
        <v>5128124</v>
      </c>
      <c r="CD1440" t="s">
        <v>760</v>
      </c>
      <c r="CE1440" t="s">
        <v>9964</v>
      </c>
      <c r="CF1440" t="s">
        <v>36</v>
      </c>
      <c r="CG1440" t="s">
        <v>177</v>
      </c>
      <c r="CH1440">
        <v>25000000</v>
      </c>
      <c r="CI1440">
        <v>2005</v>
      </c>
      <c r="CJ1440">
        <v>7.9</v>
      </c>
    </row>
    <row r="1441" spans="46:88" x14ac:dyDescent="0.2">
      <c r="AT1441" t="s">
        <v>17443</v>
      </c>
      <c r="AU1441">
        <v>93</v>
      </c>
      <c r="AV1441">
        <v>611709</v>
      </c>
      <c r="AW1441" t="s">
        <v>17445</v>
      </c>
      <c r="AX1441" t="s">
        <v>17446</v>
      </c>
      <c r="AY1441" t="s">
        <v>1462</v>
      </c>
      <c r="AZ1441" t="s">
        <v>17450</v>
      </c>
      <c r="BA1441">
        <v>3850000</v>
      </c>
      <c r="BB1441">
        <v>2011</v>
      </c>
      <c r="BC1441">
        <v>7.2</v>
      </c>
      <c r="CA1441" t="s">
        <v>13512</v>
      </c>
      <c r="CB1441">
        <v>90</v>
      </c>
      <c r="CC1441">
        <v>5108820</v>
      </c>
      <c r="CD1441" t="s">
        <v>4835</v>
      </c>
      <c r="CE1441" t="s">
        <v>13513</v>
      </c>
      <c r="CF1441" t="s">
        <v>36</v>
      </c>
      <c r="CG1441" t="s">
        <v>37</v>
      </c>
      <c r="CH1441">
        <v>24000000</v>
      </c>
      <c r="CI1441">
        <v>2000</v>
      </c>
      <c r="CJ1441">
        <v>5.9</v>
      </c>
    </row>
    <row r="1442" spans="46:88" x14ac:dyDescent="0.2">
      <c r="AT1442" t="s">
        <v>1292</v>
      </c>
      <c r="AU1442">
        <v>89</v>
      </c>
      <c r="AV1442">
        <v>598645</v>
      </c>
      <c r="AW1442" t="s">
        <v>350</v>
      </c>
      <c r="AX1442" t="s">
        <v>15293</v>
      </c>
      <c r="AY1442" t="s">
        <v>36</v>
      </c>
      <c r="AZ1442" t="s">
        <v>55</v>
      </c>
      <c r="BA1442">
        <v>10000000</v>
      </c>
      <c r="BB1442">
        <v>2002</v>
      </c>
      <c r="BC1442">
        <v>3.6</v>
      </c>
      <c r="CA1442" t="s">
        <v>1131</v>
      </c>
      <c r="CB1442">
        <v>148</v>
      </c>
      <c r="CC1442">
        <v>5100937</v>
      </c>
      <c r="CD1442" t="s">
        <v>7732</v>
      </c>
      <c r="CE1442" t="s">
        <v>7733</v>
      </c>
      <c r="CF1442" t="s">
        <v>2776</v>
      </c>
      <c r="CG1442" t="s">
        <v>2911</v>
      </c>
      <c r="CI1442">
        <v>2010</v>
      </c>
      <c r="CJ1442">
        <v>7.5</v>
      </c>
    </row>
    <row r="1443" spans="46:88" x14ac:dyDescent="0.2">
      <c r="AT1443" t="s">
        <v>21338</v>
      </c>
      <c r="AU1443">
        <v>108</v>
      </c>
      <c r="AV1443">
        <v>594904</v>
      </c>
      <c r="AW1443" t="s">
        <v>7040</v>
      </c>
      <c r="AX1443" t="s">
        <v>21340</v>
      </c>
      <c r="AY1443" t="s">
        <v>36</v>
      </c>
      <c r="AZ1443" t="s">
        <v>37</v>
      </c>
      <c r="BA1443">
        <v>1200000</v>
      </c>
      <c r="BB1443">
        <v>2012</v>
      </c>
      <c r="BC1443">
        <v>6</v>
      </c>
      <c r="CA1443" t="s">
        <v>16349</v>
      </c>
      <c r="CB1443">
        <v>109</v>
      </c>
      <c r="CC1443">
        <v>5100000</v>
      </c>
      <c r="CD1443" t="s">
        <v>2142</v>
      </c>
      <c r="CE1443" t="s">
        <v>16350</v>
      </c>
      <c r="CF1443" t="s">
        <v>36</v>
      </c>
      <c r="CG1443" t="s">
        <v>55</v>
      </c>
      <c r="CH1443">
        <v>7500000</v>
      </c>
      <c r="CI1443">
        <v>1984</v>
      </c>
      <c r="CJ1443">
        <v>6</v>
      </c>
    </row>
    <row r="1444" spans="46:88" x14ac:dyDescent="0.2">
      <c r="AT1444" t="s">
        <v>10556</v>
      </c>
      <c r="AU1444">
        <v>92</v>
      </c>
      <c r="AV1444">
        <v>582024</v>
      </c>
      <c r="AW1444" t="s">
        <v>10556</v>
      </c>
      <c r="AX1444" t="s">
        <v>21708</v>
      </c>
      <c r="AY1444" t="s">
        <v>36</v>
      </c>
      <c r="AZ1444" t="s">
        <v>37</v>
      </c>
      <c r="BA1444">
        <v>1000000</v>
      </c>
      <c r="BB1444">
        <v>1997</v>
      </c>
      <c r="BC1444">
        <v>6.2</v>
      </c>
      <c r="CA1444" t="s">
        <v>4001</v>
      </c>
      <c r="CB1444">
        <v>113</v>
      </c>
      <c r="CC1444">
        <v>5032496</v>
      </c>
      <c r="CD1444" t="s">
        <v>1384</v>
      </c>
      <c r="CE1444" t="s">
        <v>14278</v>
      </c>
      <c r="CF1444" t="s">
        <v>36</v>
      </c>
      <c r="CG1444" t="s">
        <v>37</v>
      </c>
      <c r="CH1444">
        <v>12000000</v>
      </c>
      <c r="CI1444">
        <v>1998</v>
      </c>
      <c r="CJ1444">
        <v>6.3</v>
      </c>
    </row>
    <row r="1445" spans="46:88" x14ac:dyDescent="0.2">
      <c r="AT1445" t="s">
        <v>15296</v>
      </c>
      <c r="AU1445">
        <v>107</v>
      </c>
      <c r="AV1445">
        <v>578527</v>
      </c>
      <c r="AW1445" t="s">
        <v>7647</v>
      </c>
      <c r="AX1445" t="s">
        <v>15298</v>
      </c>
      <c r="AY1445" t="s">
        <v>36</v>
      </c>
      <c r="AZ1445" t="s">
        <v>37</v>
      </c>
      <c r="BA1445">
        <v>10000000</v>
      </c>
      <c r="BB1445">
        <v>2008</v>
      </c>
      <c r="BC1445">
        <v>5.7</v>
      </c>
      <c r="CA1445" t="s">
        <v>12600</v>
      </c>
      <c r="CB1445">
        <v>107</v>
      </c>
      <c r="CC1445">
        <v>5023275</v>
      </c>
      <c r="CD1445" t="s">
        <v>12709</v>
      </c>
      <c r="CE1445" t="s">
        <v>13143</v>
      </c>
      <c r="CF1445" t="s">
        <v>36</v>
      </c>
      <c r="CG1445" t="s">
        <v>1463</v>
      </c>
      <c r="CH1445">
        <v>15000000</v>
      </c>
      <c r="CI1445">
        <v>2005</v>
      </c>
      <c r="CJ1445">
        <v>7.5</v>
      </c>
    </row>
    <row r="1446" spans="46:88" x14ac:dyDescent="0.2">
      <c r="AT1446" t="s">
        <v>8353</v>
      </c>
      <c r="AU1446">
        <v>97</v>
      </c>
      <c r="AV1446">
        <v>565592</v>
      </c>
      <c r="AW1446" t="s">
        <v>2640</v>
      </c>
      <c r="AX1446" t="s">
        <v>19984</v>
      </c>
      <c r="AY1446" t="s">
        <v>36</v>
      </c>
      <c r="AZ1446" t="s">
        <v>37</v>
      </c>
      <c r="BB1446">
        <v>1998</v>
      </c>
      <c r="BC1446">
        <v>6.8</v>
      </c>
      <c r="CA1446" t="s">
        <v>726</v>
      </c>
      <c r="CB1446">
        <v>97</v>
      </c>
      <c r="CC1446">
        <v>5009677</v>
      </c>
      <c r="CD1446" t="s">
        <v>118</v>
      </c>
      <c r="CE1446" t="s">
        <v>17850</v>
      </c>
      <c r="CF1446" t="s">
        <v>36</v>
      </c>
      <c r="CG1446" t="s">
        <v>55</v>
      </c>
      <c r="CH1446">
        <v>5000000</v>
      </c>
      <c r="CI1446">
        <v>2009</v>
      </c>
      <c r="CJ1446">
        <v>7.9</v>
      </c>
    </row>
    <row r="1447" spans="46:88" x14ac:dyDescent="0.2">
      <c r="AT1447" t="s">
        <v>14663</v>
      </c>
      <c r="AU1447">
        <v>105</v>
      </c>
      <c r="AV1447">
        <v>540085</v>
      </c>
      <c r="AW1447" t="s">
        <v>211</v>
      </c>
      <c r="AX1447" t="s">
        <v>14664</v>
      </c>
      <c r="AY1447" t="s">
        <v>36</v>
      </c>
      <c r="AZ1447" t="s">
        <v>37</v>
      </c>
      <c r="BB1447">
        <v>2005</v>
      </c>
      <c r="BC1447">
        <v>6.3</v>
      </c>
      <c r="CA1447" t="s">
        <v>11355</v>
      </c>
      <c r="CB1447">
        <v>100</v>
      </c>
      <c r="CC1447">
        <v>5005883</v>
      </c>
      <c r="CD1447" t="s">
        <v>8513</v>
      </c>
      <c r="CE1447" t="s">
        <v>11356</v>
      </c>
      <c r="CF1447" t="s">
        <v>36</v>
      </c>
      <c r="CG1447" t="s">
        <v>37</v>
      </c>
      <c r="CH1447">
        <v>20000000</v>
      </c>
      <c r="CI1447">
        <v>2004</v>
      </c>
      <c r="CJ1447">
        <v>6.1</v>
      </c>
    </row>
    <row r="1448" spans="46:88" x14ac:dyDescent="0.2">
      <c r="AT1448" t="s">
        <v>23789</v>
      </c>
      <c r="AU1448">
        <v>87</v>
      </c>
      <c r="AV1448">
        <v>536767</v>
      </c>
      <c r="AW1448" t="s">
        <v>1730</v>
      </c>
      <c r="AX1448" t="s">
        <v>23791</v>
      </c>
      <c r="AY1448" t="s">
        <v>36</v>
      </c>
      <c r="AZ1448" t="s">
        <v>37</v>
      </c>
      <c r="BA1448">
        <v>60000</v>
      </c>
      <c r="BB1448">
        <v>1998</v>
      </c>
      <c r="BC1448">
        <v>5.3</v>
      </c>
      <c r="CA1448" t="s">
        <v>15179</v>
      </c>
      <c r="CB1448">
        <v>120</v>
      </c>
      <c r="CC1448">
        <v>5004648</v>
      </c>
      <c r="CD1448" t="s">
        <v>15181</v>
      </c>
      <c r="CE1448" t="s">
        <v>15182</v>
      </c>
      <c r="CF1448" t="s">
        <v>9793</v>
      </c>
      <c r="CG1448" t="s">
        <v>7088</v>
      </c>
      <c r="CH1448">
        <v>10000000</v>
      </c>
      <c r="CI1448">
        <v>2009</v>
      </c>
      <c r="CJ1448">
        <v>7</v>
      </c>
    </row>
    <row r="1449" spans="46:88" x14ac:dyDescent="0.2">
      <c r="AT1449" t="s">
        <v>20348</v>
      </c>
      <c r="AU1449">
        <v>86</v>
      </c>
      <c r="AV1449">
        <v>535249</v>
      </c>
      <c r="AW1449" t="s">
        <v>20350</v>
      </c>
      <c r="AX1449" t="s">
        <v>20351</v>
      </c>
      <c r="AY1449" t="s">
        <v>36</v>
      </c>
      <c r="AZ1449" t="s">
        <v>37</v>
      </c>
      <c r="BA1449">
        <v>3400000</v>
      </c>
      <c r="BB1449">
        <v>2010</v>
      </c>
      <c r="BC1449">
        <v>4.5999999999999996</v>
      </c>
      <c r="CA1449" t="s">
        <v>10466</v>
      </c>
      <c r="CB1449">
        <v>143</v>
      </c>
      <c r="CC1449">
        <v>5000000</v>
      </c>
      <c r="CD1449" t="s">
        <v>10469</v>
      </c>
      <c r="CE1449" t="s">
        <v>10470</v>
      </c>
      <c r="CF1449" t="s">
        <v>36</v>
      </c>
      <c r="CG1449" t="s">
        <v>37</v>
      </c>
      <c r="CH1449">
        <v>25000000</v>
      </c>
      <c r="CI1449">
        <v>1970</v>
      </c>
      <c r="CJ1449">
        <v>6.2</v>
      </c>
    </row>
    <row r="1450" spans="46:88" x14ac:dyDescent="0.2">
      <c r="AT1450" t="s">
        <v>3720</v>
      </c>
      <c r="AU1450">
        <v>112</v>
      </c>
      <c r="AV1450">
        <v>533344</v>
      </c>
      <c r="AW1450" t="s">
        <v>299</v>
      </c>
      <c r="AX1450" t="s">
        <v>16374</v>
      </c>
      <c r="AY1450" t="s">
        <v>36</v>
      </c>
      <c r="AZ1450" t="s">
        <v>37</v>
      </c>
      <c r="BB1450">
        <v>2003</v>
      </c>
      <c r="BC1450">
        <v>5.5</v>
      </c>
      <c r="CA1450" t="s">
        <v>13147</v>
      </c>
      <c r="CB1450">
        <v>120</v>
      </c>
      <c r="CC1450">
        <v>4956401</v>
      </c>
      <c r="CD1450" t="s">
        <v>809</v>
      </c>
      <c r="CE1450" t="s">
        <v>13148</v>
      </c>
      <c r="CF1450" t="s">
        <v>36</v>
      </c>
      <c r="CG1450" t="s">
        <v>1463</v>
      </c>
      <c r="CH1450">
        <v>15000000</v>
      </c>
      <c r="CI1450">
        <v>1999</v>
      </c>
      <c r="CJ1450">
        <v>6.5</v>
      </c>
    </row>
    <row r="1451" spans="46:88" x14ac:dyDescent="0.2">
      <c r="AT1451" t="s">
        <v>6866</v>
      </c>
      <c r="AU1451">
        <v>93</v>
      </c>
      <c r="AV1451">
        <v>518134</v>
      </c>
      <c r="AW1451" t="s">
        <v>2291</v>
      </c>
      <c r="AX1451" t="s">
        <v>16704</v>
      </c>
      <c r="AY1451" t="s">
        <v>36</v>
      </c>
      <c r="AZ1451" t="s">
        <v>55</v>
      </c>
      <c r="BB1451">
        <v>2013</v>
      </c>
      <c r="BC1451">
        <v>6.2</v>
      </c>
      <c r="CA1451" t="s">
        <v>5074</v>
      </c>
      <c r="CB1451">
        <v>108</v>
      </c>
      <c r="CC1451">
        <v>4903000</v>
      </c>
      <c r="CD1451" t="s">
        <v>2000</v>
      </c>
      <c r="CE1451" t="s">
        <v>14290</v>
      </c>
      <c r="CF1451" t="s">
        <v>36</v>
      </c>
      <c r="CG1451" t="s">
        <v>37</v>
      </c>
      <c r="CH1451">
        <v>12000000</v>
      </c>
      <c r="CI1451">
        <v>1996</v>
      </c>
      <c r="CJ1451">
        <v>5</v>
      </c>
    </row>
    <row r="1452" spans="46:88" x14ac:dyDescent="0.2">
      <c r="AT1452" t="s">
        <v>4861</v>
      </c>
      <c r="AU1452">
        <v>87</v>
      </c>
      <c r="AV1452">
        <v>515005</v>
      </c>
      <c r="AW1452" t="s">
        <v>22453</v>
      </c>
      <c r="AX1452" t="s">
        <v>22454</v>
      </c>
      <c r="AY1452" t="s">
        <v>36</v>
      </c>
      <c r="AZ1452" t="s">
        <v>55</v>
      </c>
      <c r="BA1452">
        <v>560000</v>
      </c>
      <c r="BB1452">
        <v>1964</v>
      </c>
      <c r="BC1452">
        <v>7.7</v>
      </c>
      <c r="CA1452" t="s">
        <v>6722</v>
      </c>
      <c r="CB1452">
        <v>90</v>
      </c>
      <c r="CC1452">
        <v>4859475</v>
      </c>
      <c r="CD1452" t="s">
        <v>82</v>
      </c>
      <c r="CE1452" t="s">
        <v>17134</v>
      </c>
      <c r="CF1452" t="s">
        <v>36</v>
      </c>
      <c r="CG1452" t="s">
        <v>37</v>
      </c>
      <c r="CH1452">
        <v>6000000</v>
      </c>
      <c r="CI1452">
        <v>1999</v>
      </c>
      <c r="CJ1452">
        <v>7.2</v>
      </c>
    </row>
    <row r="1453" spans="46:88" x14ac:dyDescent="0.2">
      <c r="AT1453" t="s">
        <v>18189</v>
      </c>
      <c r="AU1453">
        <v>100</v>
      </c>
      <c r="AV1453">
        <v>513836</v>
      </c>
      <c r="AW1453" t="s">
        <v>13552</v>
      </c>
      <c r="AX1453" t="s">
        <v>18191</v>
      </c>
      <c r="AY1453" t="s">
        <v>1462</v>
      </c>
      <c r="AZ1453" t="s">
        <v>1463</v>
      </c>
      <c r="BA1453">
        <v>4600000</v>
      </c>
      <c r="BB1453">
        <v>2010</v>
      </c>
      <c r="BC1453">
        <v>7.2</v>
      </c>
      <c r="CA1453" t="s">
        <v>13824</v>
      </c>
      <c r="CB1453">
        <v>120</v>
      </c>
      <c r="CC1453">
        <v>4857376</v>
      </c>
      <c r="CD1453" t="s">
        <v>270</v>
      </c>
      <c r="CE1453" t="s">
        <v>13825</v>
      </c>
      <c r="CF1453" t="s">
        <v>1462</v>
      </c>
      <c r="CG1453" t="s">
        <v>1463</v>
      </c>
      <c r="CH1453">
        <v>13000000</v>
      </c>
      <c r="CI1453">
        <v>2006</v>
      </c>
      <c r="CJ1453">
        <v>7.3</v>
      </c>
    </row>
    <row r="1454" spans="46:88" x14ac:dyDescent="0.2">
      <c r="AT1454" t="s">
        <v>6842</v>
      </c>
      <c r="AU1454">
        <v>94</v>
      </c>
      <c r="AV1454">
        <v>511920</v>
      </c>
      <c r="AW1454" t="s">
        <v>720</v>
      </c>
      <c r="AX1454" t="s">
        <v>6844</v>
      </c>
      <c r="AY1454" t="s">
        <v>36</v>
      </c>
      <c r="AZ1454" t="s">
        <v>37</v>
      </c>
      <c r="BA1454">
        <v>40000000</v>
      </c>
      <c r="BB1454">
        <v>2008</v>
      </c>
      <c r="BC1454">
        <v>4.4000000000000004</v>
      </c>
      <c r="CA1454" t="s">
        <v>10480</v>
      </c>
      <c r="CB1454">
        <v>114</v>
      </c>
      <c r="CC1454">
        <v>4829497</v>
      </c>
      <c r="CD1454" t="s">
        <v>42</v>
      </c>
      <c r="CE1454" t="s">
        <v>10481</v>
      </c>
      <c r="CF1454" t="s">
        <v>36</v>
      </c>
      <c r="CG1454" t="s">
        <v>55</v>
      </c>
      <c r="CI1454">
        <v>2004</v>
      </c>
      <c r="CJ1454">
        <v>6.4</v>
      </c>
    </row>
    <row r="1455" spans="46:88" x14ac:dyDescent="0.2">
      <c r="AT1455" t="s">
        <v>11092</v>
      </c>
      <c r="AU1455">
        <v>85</v>
      </c>
      <c r="AV1455">
        <v>488872</v>
      </c>
      <c r="AW1455" t="s">
        <v>6950</v>
      </c>
      <c r="AX1455" t="s">
        <v>15302</v>
      </c>
      <c r="AY1455" t="s">
        <v>7239</v>
      </c>
      <c r="AZ1455" t="s">
        <v>3857</v>
      </c>
      <c r="BA1455">
        <v>10000000</v>
      </c>
      <c r="BB1455">
        <v>2001</v>
      </c>
      <c r="BC1455">
        <v>7.3</v>
      </c>
      <c r="CA1455" t="s">
        <v>6246</v>
      </c>
      <c r="CB1455">
        <v>117</v>
      </c>
      <c r="CC1455">
        <v>4806750</v>
      </c>
      <c r="CD1455" t="s">
        <v>350</v>
      </c>
      <c r="CE1455" t="s">
        <v>11993</v>
      </c>
      <c r="CF1455" t="s">
        <v>36</v>
      </c>
      <c r="CG1455" t="s">
        <v>368</v>
      </c>
      <c r="CI1455">
        <v>2009</v>
      </c>
      <c r="CJ1455">
        <v>7.4</v>
      </c>
    </row>
    <row r="1456" spans="46:88" x14ac:dyDescent="0.2">
      <c r="AT1456" t="s">
        <v>19758</v>
      </c>
      <c r="AU1456">
        <v>86</v>
      </c>
      <c r="AV1456">
        <v>475000</v>
      </c>
      <c r="AW1456" t="s">
        <v>622</v>
      </c>
      <c r="AX1456" t="s">
        <v>19760</v>
      </c>
      <c r="AY1456" t="s">
        <v>36</v>
      </c>
      <c r="AZ1456" t="s">
        <v>37</v>
      </c>
      <c r="BA1456">
        <v>2800000</v>
      </c>
      <c r="BB1456">
        <v>2006</v>
      </c>
      <c r="BC1456">
        <v>6</v>
      </c>
      <c r="CA1456" t="s">
        <v>18294</v>
      </c>
      <c r="CB1456">
        <v>88</v>
      </c>
      <c r="CC1456">
        <v>4771000</v>
      </c>
      <c r="CD1456" t="s">
        <v>8130</v>
      </c>
      <c r="CE1456" t="s">
        <v>22156</v>
      </c>
      <c r="CF1456" t="s">
        <v>36</v>
      </c>
      <c r="CG1456" t="s">
        <v>37</v>
      </c>
      <c r="CH1456">
        <v>800000</v>
      </c>
      <c r="CI1456">
        <v>1995</v>
      </c>
      <c r="CJ1456">
        <v>7.5</v>
      </c>
    </row>
    <row r="1457" spans="46:88" x14ac:dyDescent="0.2">
      <c r="AT1457" t="s">
        <v>20615</v>
      </c>
      <c r="AU1457">
        <v>97</v>
      </c>
      <c r="AV1457">
        <v>466702</v>
      </c>
      <c r="AW1457" t="s">
        <v>5044</v>
      </c>
      <c r="AX1457" t="s">
        <v>20616</v>
      </c>
      <c r="AY1457" t="s">
        <v>36</v>
      </c>
      <c r="AZ1457" t="s">
        <v>55</v>
      </c>
      <c r="BB1457">
        <v>2010</v>
      </c>
      <c r="BC1457">
        <v>7.3</v>
      </c>
      <c r="CA1457" t="s">
        <v>1014</v>
      </c>
      <c r="CB1457">
        <v>107</v>
      </c>
      <c r="CC1457">
        <v>4741987</v>
      </c>
      <c r="CD1457" t="s">
        <v>2822</v>
      </c>
      <c r="CE1457" t="s">
        <v>13517</v>
      </c>
      <c r="CF1457" t="s">
        <v>36</v>
      </c>
      <c r="CG1457" t="s">
        <v>37</v>
      </c>
      <c r="CH1457">
        <v>14000000</v>
      </c>
      <c r="CI1457">
        <v>1999</v>
      </c>
      <c r="CJ1457">
        <v>6.6</v>
      </c>
    </row>
    <row r="1458" spans="46:88" x14ac:dyDescent="0.2">
      <c r="AT1458" t="s">
        <v>21715</v>
      </c>
      <c r="AU1458">
        <v>97</v>
      </c>
      <c r="AV1458">
        <v>464655</v>
      </c>
      <c r="AW1458" t="s">
        <v>10140</v>
      </c>
      <c r="AX1458" t="s">
        <v>21716</v>
      </c>
      <c r="AY1458" t="s">
        <v>36</v>
      </c>
      <c r="AZ1458" t="s">
        <v>37</v>
      </c>
      <c r="BA1458">
        <v>1000000</v>
      </c>
      <c r="BB1458">
        <v>1997</v>
      </c>
      <c r="BC1458">
        <v>7</v>
      </c>
      <c r="CA1458" t="s">
        <v>12528</v>
      </c>
      <c r="CB1458">
        <v>112</v>
      </c>
      <c r="CC1458">
        <v>4734235</v>
      </c>
      <c r="CD1458" t="s">
        <v>5541</v>
      </c>
      <c r="CE1458" t="s">
        <v>12529</v>
      </c>
      <c r="CF1458" t="s">
        <v>36</v>
      </c>
      <c r="CG1458" t="s">
        <v>37</v>
      </c>
      <c r="CH1458">
        <v>15000000</v>
      </c>
      <c r="CI1458">
        <v>2000</v>
      </c>
      <c r="CJ1458">
        <v>6</v>
      </c>
    </row>
    <row r="1459" spans="46:88" x14ac:dyDescent="0.2">
      <c r="AT1459" t="s">
        <v>6899</v>
      </c>
      <c r="AU1459">
        <v>93</v>
      </c>
      <c r="AV1459">
        <v>463730</v>
      </c>
      <c r="AW1459" t="s">
        <v>900</v>
      </c>
      <c r="AX1459" t="s">
        <v>6900</v>
      </c>
      <c r="AY1459" t="s">
        <v>36</v>
      </c>
      <c r="AZ1459" t="s">
        <v>37</v>
      </c>
      <c r="BB1459">
        <v>2004</v>
      </c>
      <c r="BC1459">
        <v>5.7</v>
      </c>
      <c r="CA1459" t="s">
        <v>16622</v>
      </c>
      <c r="CB1459">
        <v>113</v>
      </c>
      <c r="CC1459">
        <v>4720371</v>
      </c>
      <c r="CD1459" t="s">
        <v>255</v>
      </c>
      <c r="CE1459" t="s">
        <v>16624</v>
      </c>
      <c r="CF1459" t="s">
        <v>36</v>
      </c>
      <c r="CG1459" t="s">
        <v>37</v>
      </c>
      <c r="CH1459">
        <v>7000000</v>
      </c>
      <c r="CI1459">
        <v>2001</v>
      </c>
      <c r="CJ1459">
        <v>6.5</v>
      </c>
    </row>
    <row r="1460" spans="46:88" x14ac:dyDescent="0.2">
      <c r="AT1460" t="s">
        <v>16720</v>
      </c>
      <c r="AU1460">
        <v>108</v>
      </c>
      <c r="AV1460">
        <v>453079</v>
      </c>
      <c r="AW1460" t="s">
        <v>11231</v>
      </c>
      <c r="AX1460" t="s">
        <v>16721</v>
      </c>
      <c r="AY1460" t="s">
        <v>36</v>
      </c>
      <c r="AZ1460" t="s">
        <v>37</v>
      </c>
      <c r="BA1460">
        <v>7000000</v>
      </c>
      <c r="BB1460">
        <v>2010</v>
      </c>
      <c r="BC1460">
        <v>5.9</v>
      </c>
      <c r="CA1460" t="s">
        <v>13775</v>
      </c>
      <c r="CB1460">
        <v>121</v>
      </c>
      <c r="CC1460">
        <v>4700361</v>
      </c>
      <c r="CD1460" t="s">
        <v>1432</v>
      </c>
      <c r="CE1460" t="s">
        <v>17890</v>
      </c>
      <c r="CF1460" t="s">
        <v>36</v>
      </c>
      <c r="CG1460" t="s">
        <v>37</v>
      </c>
      <c r="CH1460">
        <v>5000000</v>
      </c>
      <c r="CI1460">
        <v>2015</v>
      </c>
      <c r="CJ1460">
        <v>4.5999999999999996</v>
      </c>
    </row>
    <row r="1461" spans="46:88" x14ac:dyDescent="0.2">
      <c r="AT1461" t="s">
        <v>19397</v>
      </c>
      <c r="AU1461">
        <v>96</v>
      </c>
      <c r="AV1461">
        <v>444354</v>
      </c>
      <c r="AW1461" t="s">
        <v>11732</v>
      </c>
      <c r="AX1461" t="s">
        <v>20345</v>
      </c>
      <c r="AY1461" t="s">
        <v>36</v>
      </c>
      <c r="AZ1461" t="s">
        <v>55</v>
      </c>
      <c r="BB1461">
        <v>1997</v>
      </c>
      <c r="BC1461">
        <v>6.4</v>
      </c>
      <c r="CA1461" t="s">
        <v>6072</v>
      </c>
      <c r="CB1461">
        <v>99</v>
      </c>
      <c r="CC1461">
        <v>4681503</v>
      </c>
      <c r="CD1461" t="s">
        <v>2452</v>
      </c>
      <c r="CE1461" t="s">
        <v>15691</v>
      </c>
      <c r="CF1461" t="s">
        <v>36</v>
      </c>
      <c r="CG1461" t="s">
        <v>37</v>
      </c>
      <c r="CH1461">
        <v>9000000</v>
      </c>
      <c r="CI1461">
        <v>2002</v>
      </c>
      <c r="CJ1461">
        <v>7</v>
      </c>
    </row>
    <row r="1462" spans="46:88" x14ac:dyDescent="0.2">
      <c r="AT1462" t="s">
        <v>9468</v>
      </c>
      <c r="AU1462">
        <v>88</v>
      </c>
      <c r="AV1462">
        <v>442638</v>
      </c>
      <c r="AW1462" t="s">
        <v>14532</v>
      </c>
      <c r="AX1462" t="s">
        <v>22094</v>
      </c>
      <c r="AY1462" t="s">
        <v>36</v>
      </c>
      <c r="AZ1462" t="s">
        <v>37</v>
      </c>
      <c r="BA1462">
        <v>850000</v>
      </c>
      <c r="BB1462">
        <v>2007</v>
      </c>
      <c r="BC1462">
        <v>7.3</v>
      </c>
      <c r="CA1462" t="s">
        <v>1056</v>
      </c>
      <c r="CB1462">
        <v>114</v>
      </c>
      <c r="CC1462">
        <v>4651977</v>
      </c>
      <c r="CD1462" t="s">
        <v>1520</v>
      </c>
      <c r="CE1462" t="s">
        <v>7699</v>
      </c>
      <c r="CF1462" t="s">
        <v>36</v>
      </c>
      <c r="CG1462" t="s">
        <v>37</v>
      </c>
      <c r="CH1462">
        <v>35000000</v>
      </c>
      <c r="CI1462">
        <v>1992</v>
      </c>
      <c r="CJ1462">
        <v>6.9</v>
      </c>
    </row>
    <row r="1463" spans="46:88" x14ac:dyDescent="0.2">
      <c r="AT1463" t="s">
        <v>14059</v>
      </c>
      <c r="AU1463">
        <v>84</v>
      </c>
      <c r="AV1463">
        <v>438653</v>
      </c>
      <c r="AW1463" t="s">
        <v>19956</v>
      </c>
      <c r="AX1463" t="s">
        <v>19957</v>
      </c>
      <c r="AY1463" t="s">
        <v>36</v>
      </c>
      <c r="AZ1463" t="s">
        <v>37</v>
      </c>
      <c r="BB1463">
        <v>2006</v>
      </c>
      <c r="BC1463">
        <v>6.6</v>
      </c>
      <c r="CA1463" t="s">
        <v>20598</v>
      </c>
      <c r="CB1463">
        <v>99</v>
      </c>
      <c r="CC1463">
        <v>4600000</v>
      </c>
      <c r="CD1463" t="s">
        <v>586</v>
      </c>
      <c r="CE1463" t="s">
        <v>20599</v>
      </c>
      <c r="CF1463" t="s">
        <v>36</v>
      </c>
      <c r="CG1463" t="s">
        <v>37</v>
      </c>
      <c r="CH1463">
        <v>1900000</v>
      </c>
      <c r="CI1463">
        <v>1986</v>
      </c>
      <c r="CJ1463">
        <v>7.1</v>
      </c>
    </row>
    <row r="1464" spans="46:88" x14ac:dyDescent="0.2">
      <c r="AT1464" t="s">
        <v>21722</v>
      </c>
      <c r="AU1464">
        <v>100</v>
      </c>
      <c r="AV1464">
        <v>428535</v>
      </c>
      <c r="AW1464" t="s">
        <v>3296</v>
      </c>
      <c r="AX1464" t="s">
        <v>21723</v>
      </c>
      <c r="AY1464" t="s">
        <v>36</v>
      </c>
      <c r="AZ1464" t="s">
        <v>37</v>
      </c>
      <c r="BA1464">
        <v>1000000</v>
      </c>
      <c r="BB1464">
        <v>2000</v>
      </c>
      <c r="BC1464">
        <v>3.6</v>
      </c>
      <c r="CA1464" t="s">
        <v>6146</v>
      </c>
      <c r="CB1464">
        <v>100</v>
      </c>
      <c r="CC1464">
        <v>4599680</v>
      </c>
      <c r="CD1464" t="s">
        <v>2059</v>
      </c>
      <c r="CE1464" t="s">
        <v>20221</v>
      </c>
      <c r="CF1464" t="s">
        <v>36</v>
      </c>
      <c r="CG1464" t="s">
        <v>37</v>
      </c>
      <c r="CH1464">
        <v>1500000</v>
      </c>
      <c r="CI1464">
        <v>2003</v>
      </c>
      <c r="CJ1464">
        <v>6.8</v>
      </c>
    </row>
    <row r="1465" spans="46:88" x14ac:dyDescent="0.2">
      <c r="AT1465" t="s">
        <v>19475</v>
      </c>
      <c r="AU1465">
        <v>87</v>
      </c>
      <c r="AV1465">
        <v>418268</v>
      </c>
      <c r="AW1465" t="s">
        <v>82</v>
      </c>
      <c r="AX1465" t="s">
        <v>19476</v>
      </c>
      <c r="AY1465" t="s">
        <v>36</v>
      </c>
      <c r="AZ1465" t="s">
        <v>37</v>
      </c>
      <c r="BA1465">
        <v>3000000</v>
      </c>
      <c r="BB1465">
        <v>2012</v>
      </c>
      <c r="BC1465">
        <v>5.3</v>
      </c>
      <c r="CA1465" t="s">
        <v>13957</v>
      </c>
      <c r="CB1465">
        <v>97</v>
      </c>
      <c r="CC1465">
        <v>4595000</v>
      </c>
      <c r="CD1465" t="s">
        <v>391</v>
      </c>
      <c r="CE1465" t="s">
        <v>17138</v>
      </c>
      <c r="CF1465" t="s">
        <v>36</v>
      </c>
      <c r="CG1465" t="s">
        <v>55</v>
      </c>
      <c r="CI1465">
        <v>1998</v>
      </c>
      <c r="CJ1465">
        <v>7</v>
      </c>
    </row>
    <row r="1466" spans="46:88" x14ac:dyDescent="0.2">
      <c r="AT1466" t="s">
        <v>18290</v>
      </c>
      <c r="AU1466">
        <v>106</v>
      </c>
      <c r="AV1466">
        <v>410241</v>
      </c>
      <c r="AW1466" t="s">
        <v>3949</v>
      </c>
      <c r="AX1466" t="s">
        <v>18291</v>
      </c>
      <c r="AY1466" t="s">
        <v>36</v>
      </c>
      <c r="AZ1466" t="s">
        <v>37</v>
      </c>
      <c r="BA1466">
        <v>2000000</v>
      </c>
      <c r="BB1466">
        <v>2002</v>
      </c>
      <c r="BC1466">
        <v>6.8</v>
      </c>
      <c r="CA1466" t="s">
        <v>369</v>
      </c>
      <c r="CB1466">
        <v>139</v>
      </c>
      <c r="CC1466">
        <v>4584886</v>
      </c>
      <c r="CD1466" t="s">
        <v>5971</v>
      </c>
      <c r="CE1466" t="s">
        <v>5972</v>
      </c>
      <c r="CF1466" t="s">
        <v>36</v>
      </c>
      <c r="CG1466" t="s">
        <v>37</v>
      </c>
      <c r="CH1466">
        <v>45000000</v>
      </c>
      <c r="CI1466">
        <v>2007</v>
      </c>
      <c r="CJ1466">
        <v>6.4</v>
      </c>
    </row>
    <row r="1467" spans="46:88" x14ac:dyDescent="0.2">
      <c r="AT1467" t="s">
        <v>21807</v>
      </c>
      <c r="AU1467">
        <v>98</v>
      </c>
      <c r="AV1467">
        <v>389804</v>
      </c>
      <c r="AW1467" t="s">
        <v>21807</v>
      </c>
      <c r="AX1467" t="s">
        <v>23858</v>
      </c>
      <c r="AY1467" t="s">
        <v>36</v>
      </c>
      <c r="AZ1467" t="s">
        <v>37</v>
      </c>
      <c r="BA1467">
        <v>65000</v>
      </c>
      <c r="BB1467">
        <v>2010</v>
      </c>
      <c r="BC1467">
        <v>6.3</v>
      </c>
      <c r="CA1467" t="s">
        <v>4227</v>
      </c>
      <c r="CB1467">
        <v>106</v>
      </c>
      <c r="CC1467">
        <v>4581222</v>
      </c>
      <c r="CD1467" t="s">
        <v>20238</v>
      </c>
      <c r="CE1467" t="s">
        <v>20239</v>
      </c>
      <c r="CF1467" t="s">
        <v>36</v>
      </c>
      <c r="CG1467" t="s">
        <v>55</v>
      </c>
      <c r="CI1467">
        <v>2003</v>
      </c>
      <c r="CJ1467">
        <v>8.1</v>
      </c>
    </row>
    <row r="1468" spans="46:88" x14ac:dyDescent="0.2">
      <c r="AT1468" t="s">
        <v>22779</v>
      </c>
      <c r="AU1468">
        <v>84</v>
      </c>
      <c r="AV1468">
        <v>379122</v>
      </c>
      <c r="AW1468" t="s">
        <v>298</v>
      </c>
      <c r="AX1468" t="s">
        <v>22780</v>
      </c>
      <c r="AY1468" t="s">
        <v>36</v>
      </c>
      <c r="AZ1468" t="s">
        <v>55</v>
      </c>
      <c r="BA1468">
        <v>450000</v>
      </c>
      <c r="BB1468">
        <v>2005</v>
      </c>
      <c r="BC1468">
        <v>7.1</v>
      </c>
      <c r="CA1468" t="s">
        <v>6889</v>
      </c>
      <c r="CB1468">
        <v>126</v>
      </c>
      <c r="CC1468">
        <v>4563029</v>
      </c>
      <c r="CD1468" t="s">
        <v>220</v>
      </c>
      <c r="CE1468" t="s">
        <v>6890</v>
      </c>
      <c r="CF1468" t="s">
        <v>36</v>
      </c>
      <c r="CG1468" t="s">
        <v>5692</v>
      </c>
      <c r="CH1468">
        <v>39200000</v>
      </c>
      <c r="CI1468">
        <v>2013</v>
      </c>
      <c r="CJ1468">
        <v>7</v>
      </c>
    </row>
    <row r="1469" spans="46:88" x14ac:dyDescent="0.2">
      <c r="AT1469" t="s">
        <v>21331</v>
      </c>
      <c r="AU1469">
        <v>112</v>
      </c>
      <c r="AV1469">
        <v>375723</v>
      </c>
      <c r="AW1469" t="s">
        <v>21333</v>
      </c>
      <c r="AX1469" t="s">
        <v>21334</v>
      </c>
      <c r="AY1469" t="s">
        <v>14501</v>
      </c>
      <c r="AZ1469" t="s">
        <v>16839</v>
      </c>
      <c r="BA1469">
        <v>4000000</v>
      </c>
      <c r="BB1469">
        <v>2015</v>
      </c>
      <c r="BC1469">
        <v>7.9</v>
      </c>
      <c r="CA1469" t="s">
        <v>3637</v>
      </c>
      <c r="CB1469">
        <v>112</v>
      </c>
      <c r="CC1469">
        <v>4554569</v>
      </c>
      <c r="CD1469" t="s">
        <v>1946</v>
      </c>
      <c r="CE1469" t="s">
        <v>8809</v>
      </c>
      <c r="CF1469" t="s">
        <v>36</v>
      </c>
      <c r="CG1469" t="s">
        <v>37</v>
      </c>
      <c r="CH1469">
        <v>28000000</v>
      </c>
      <c r="CI1469">
        <v>1999</v>
      </c>
      <c r="CJ1469">
        <v>6.9</v>
      </c>
    </row>
    <row r="1470" spans="46:88" x14ac:dyDescent="0.2">
      <c r="AT1470" t="s">
        <v>20359</v>
      </c>
      <c r="AU1470">
        <v>96</v>
      </c>
      <c r="AV1470">
        <v>371081</v>
      </c>
      <c r="AW1470" t="s">
        <v>809</v>
      </c>
      <c r="AX1470" t="s">
        <v>20360</v>
      </c>
      <c r="AY1470" t="s">
        <v>36</v>
      </c>
      <c r="AZ1470" t="s">
        <v>37</v>
      </c>
      <c r="BA1470">
        <v>6000000</v>
      </c>
      <c r="BB1470">
        <v>2004</v>
      </c>
      <c r="BC1470">
        <v>7</v>
      </c>
      <c r="CA1470" t="s">
        <v>519</v>
      </c>
      <c r="CB1470">
        <v>96</v>
      </c>
      <c r="CC1470">
        <v>4505922</v>
      </c>
      <c r="CD1470" t="s">
        <v>248</v>
      </c>
      <c r="CE1470" t="s">
        <v>23381</v>
      </c>
      <c r="CF1470" t="s">
        <v>36</v>
      </c>
      <c r="CG1470" t="s">
        <v>37</v>
      </c>
      <c r="CH1470">
        <v>200000</v>
      </c>
      <c r="CI1470">
        <v>1996</v>
      </c>
      <c r="CJ1470">
        <v>7.4</v>
      </c>
    </row>
    <row r="1471" spans="46:88" x14ac:dyDescent="0.2">
      <c r="AT1471" t="s">
        <v>12042</v>
      </c>
      <c r="AU1471">
        <v>98</v>
      </c>
      <c r="AV1471">
        <v>353743</v>
      </c>
      <c r="AW1471" t="s">
        <v>2322</v>
      </c>
      <c r="AX1471" t="s">
        <v>13227</v>
      </c>
      <c r="AY1471" t="s">
        <v>36</v>
      </c>
      <c r="AZ1471" t="s">
        <v>55</v>
      </c>
      <c r="BA1471">
        <v>15000000</v>
      </c>
      <c r="BB1471">
        <v>2001</v>
      </c>
      <c r="BC1471">
        <v>6.9</v>
      </c>
      <c r="CA1471" t="s">
        <v>3776</v>
      </c>
      <c r="CB1471">
        <v>330</v>
      </c>
      <c r="CC1471">
        <v>4496583</v>
      </c>
      <c r="CD1471" t="s">
        <v>468</v>
      </c>
      <c r="CE1471" t="s">
        <v>7702</v>
      </c>
      <c r="CF1471" t="s">
        <v>36</v>
      </c>
      <c r="CG1471" t="s">
        <v>37</v>
      </c>
      <c r="CH1471">
        <v>35000000</v>
      </c>
      <c r="CI1471">
        <v>1993</v>
      </c>
      <c r="CJ1471">
        <v>8</v>
      </c>
    </row>
    <row r="1472" spans="46:88" x14ac:dyDescent="0.2">
      <c r="AT1472" t="s">
        <v>17362</v>
      </c>
      <c r="AU1472">
        <v>141</v>
      </c>
      <c r="AV1472">
        <v>352684</v>
      </c>
      <c r="AW1472" t="s">
        <v>17364</v>
      </c>
      <c r="AX1472" t="s">
        <v>17365</v>
      </c>
      <c r="AY1472" t="s">
        <v>5609</v>
      </c>
      <c r="AZ1472" t="s">
        <v>5610</v>
      </c>
      <c r="BB1472">
        <v>2012</v>
      </c>
      <c r="BC1472">
        <v>4.3</v>
      </c>
      <c r="CA1472" t="s">
        <v>1322</v>
      </c>
      <c r="CB1472">
        <v>112</v>
      </c>
      <c r="CC1472">
        <v>4485485</v>
      </c>
      <c r="CD1472" t="s">
        <v>1744</v>
      </c>
      <c r="CE1472" t="s">
        <v>9192</v>
      </c>
      <c r="CF1472" t="s">
        <v>36</v>
      </c>
      <c r="CG1472" t="s">
        <v>37</v>
      </c>
      <c r="CH1472">
        <v>15000000</v>
      </c>
      <c r="CI1472">
        <v>1999</v>
      </c>
      <c r="CJ1472">
        <v>6.4</v>
      </c>
    </row>
    <row r="1473" spans="46:88" x14ac:dyDescent="0.2">
      <c r="AT1473" t="s">
        <v>20363</v>
      </c>
      <c r="AU1473">
        <v>94</v>
      </c>
      <c r="AV1473">
        <v>347578</v>
      </c>
      <c r="AW1473" t="s">
        <v>20365</v>
      </c>
      <c r="AX1473" t="s">
        <v>20366</v>
      </c>
      <c r="AY1473" t="s">
        <v>36</v>
      </c>
      <c r="AZ1473" t="s">
        <v>37</v>
      </c>
      <c r="BB1473">
        <v>2007</v>
      </c>
      <c r="BC1473">
        <v>5.4</v>
      </c>
      <c r="CA1473" t="s">
        <v>426</v>
      </c>
      <c r="CB1473">
        <v>130</v>
      </c>
      <c r="CC1473">
        <v>4463292</v>
      </c>
      <c r="CD1473" t="s">
        <v>2533</v>
      </c>
      <c r="CE1473" t="s">
        <v>9130</v>
      </c>
      <c r="CF1473" t="s">
        <v>36</v>
      </c>
      <c r="CG1473" t="s">
        <v>55</v>
      </c>
      <c r="CH1473">
        <v>30000000</v>
      </c>
      <c r="CI1473">
        <v>2011</v>
      </c>
      <c r="CJ1473">
        <v>6.9</v>
      </c>
    </row>
    <row r="1474" spans="46:88" x14ac:dyDescent="0.2">
      <c r="AT1474" t="s">
        <v>22594</v>
      </c>
      <c r="AU1474">
        <v>90</v>
      </c>
      <c r="AV1474">
        <v>342936</v>
      </c>
      <c r="AW1474" t="s">
        <v>298</v>
      </c>
      <c r="AX1474" t="s">
        <v>22595</v>
      </c>
      <c r="AY1474" t="s">
        <v>36</v>
      </c>
      <c r="AZ1474" t="s">
        <v>37</v>
      </c>
      <c r="BB1474">
        <v>2013</v>
      </c>
      <c r="BC1474">
        <v>6.1</v>
      </c>
      <c r="CA1474" t="s">
        <v>16408</v>
      </c>
      <c r="CB1474">
        <v>89</v>
      </c>
      <c r="CC1474">
        <v>4443403</v>
      </c>
      <c r="CD1474" t="s">
        <v>6661</v>
      </c>
      <c r="CE1474" t="s">
        <v>16410</v>
      </c>
      <c r="CF1474" t="s">
        <v>1462</v>
      </c>
      <c r="CG1474" t="s">
        <v>1463</v>
      </c>
      <c r="CH1474">
        <v>7300000</v>
      </c>
      <c r="CI1474">
        <v>2007</v>
      </c>
      <c r="CJ1474">
        <v>8</v>
      </c>
    </row>
    <row r="1475" spans="46:88" x14ac:dyDescent="0.2">
      <c r="AT1475" t="s">
        <v>16210</v>
      </c>
      <c r="AU1475">
        <v>109</v>
      </c>
      <c r="AV1475">
        <v>336456</v>
      </c>
      <c r="AW1475" t="s">
        <v>95</v>
      </c>
      <c r="AX1475" t="s">
        <v>16212</v>
      </c>
      <c r="AY1475" t="s">
        <v>36</v>
      </c>
      <c r="AZ1475" t="s">
        <v>37</v>
      </c>
      <c r="BA1475">
        <v>8000000</v>
      </c>
      <c r="BB1475">
        <v>2003</v>
      </c>
      <c r="BC1475">
        <v>5.6</v>
      </c>
      <c r="CA1475" t="s">
        <v>14293</v>
      </c>
      <c r="CB1475">
        <v>119</v>
      </c>
      <c r="CC1475">
        <v>4440055</v>
      </c>
      <c r="CD1475" t="s">
        <v>1398</v>
      </c>
      <c r="CE1475" t="s">
        <v>15892</v>
      </c>
      <c r="CF1475" t="s">
        <v>36</v>
      </c>
      <c r="CG1475" t="s">
        <v>55</v>
      </c>
      <c r="CH1475">
        <v>8500000</v>
      </c>
      <c r="CI1475">
        <v>2009</v>
      </c>
      <c r="CJ1475">
        <v>7</v>
      </c>
    </row>
    <row r="1476" spans="46:88" x14ac:dyDescent="0.2">
      <c r="AT1476" t="s">
        <v>218</v>
      </c>
      <c r="AU1476">
        <v>86</v>
      </c>
      <c r="AV1476">
        <v>333976</v>
      </c>
      <c r="AW1476" t="s">
        <v>2030</v>
      </c>
      <c r="AX1476" t="s">
        <v>14368</v>
      </c>
      <c r="AY1476" t="s">
        <v>36</v>
      </c>
      <c r="AZ1476" t="s">
        <v>37</v>
      </c>
      <c r="BA1476">
        <v>12000000</v>
      </c>
      <c r="BB1476">
        <v>2002</v>
      </c>
      <c r="BC1476">
        <v>6.4</v>
      </c>
      <c r="CA1476" t="s">
        <v>12006</v>
      </c>
      <c r="CB1476">
        <v>116</v>
      </c>
      <c r="CC1476">
        <v>4435083</v>
      </c>
      <c r="CD1476" t="s">
        <v>3395</v>
      </c>
      <c r="CE1476" t="s">
        <v>12008</v>
      </c>
      <c r="CF1476" t="s">
        <v>36</v>
      </c>
      <c r="CG1476" t="s">
        <v>368</v>
      </c>
      <c r="CH1476">
        <v>18000000</v>
      </c>
      <c r="CI1476">
        <v>2013</v>
      </c>
      <c r="CJ1476">
        <v>7.1</v>
      </c>
    </row>
    <row r="1477" spans="46:88" x14ac:dyDescent="0.2">
      <c r="AT1477" t="s">
        <v>17872</v>
      </c>
      <c r="AU1477">
        <v>34</v>
      </c>
      <c r="AV1477">
        <v>333658</v>
      </c>
      <c r="AW1477" t="s">
        <v>186</v>
      </c>
      <c r="AX1477" t="s">
        <v>19885</v>
      </c>
      <c r="AY1477" t="s">
        <v>36</v>
      </c>
      <c r="AZ1477" t="s">
        <v>37</v>
      </c>
      <c r="BA1477">
        <v>34000</v>
      </c>
      <c r="BB1477">
        <v>1990</v>
      </c>
      <c r="BC1477">
        <v>7.1</v>
      </c>
      <c r="CA1477" t="s">
        <v>311</v>
      </c>
      <c r="CB1477">
        <v>127</v>
      </c>
      <c r="CC1477">
        <v>4426297</v>
      </c>
      <c r="CD1477" t="s">
        <v>563</v>
      </c>
      <c r="CE1477" t="s">
        <v>4412</v>
      </c>
      <c r="CF1477" t="s">
        <v>36</v>
      </c>
      <c r="CG1477" t="s">
        <v>37</v>
      </c>
      <c r="CH1477">
        <v>35000000</v>
      </c>
      <c r="CI1477">
        <v>2003</v>
      </c>
      <c r="CJ1477">
        <v>6.5</v>
      </c>
    </row>
    <row r="1478" spans="46:88" x14ac:dyDescent="0.2">
      <c r="AT1478" t="s">
        <v>651</v>
      </c>
      <c r="AU1478">
        <v>96</v>
      </c>
      <c r="AV1478">
        <v>322157</v>
      </c>
      <c r="AW1478" t="s">
        <v>2473</v>
      </c>
      <c r="AX1478" t="s">
        <v>19931</v>
      </c>
      <c r="AY1478" t="s">
        <v>36</v>
      </c>
      <c r="AZ1478" t="s">
        <v>37</v>
      </c>
      <c r="BA1478">
        <v>2500000</v>
      </c>
      <c r="BB1478">
        <v>2010</v>
      </c>
      <c r="BC1478">
        <v>6.8</v>
      </c>
      <c r="CA1478" t="s">
        <v>855</v>
      </c>
      <c r="CB1478">
        <v>150</v>
      </c>
      <c r="CC1478">
        <v>4414535</v>
      </c>
      <c r="CD1478" t="s">
        <v>11988</v>
      </c>
      <c r="CE1478" t="s">
        <v>11989</v>
      </c>
      <c r="CF1478" t="s">
        <v>36</v>
      </c>
      <c r="CG1478" t="s">
        <v>55</v>
      </c>
      <c r="CH1478">
        <v>18000000</v>
      </c>
      <c r="CI1478">
        <v>1996</v>
      </c>
      <c r="CJ1478">
        <v>7.8</v>
      </c>
    </row>
    <row r="1479" spans="46:88" x14ac:dyDescent="0.2">
      <c r="AT1479" t="s">
        <v>20076</v>
      </c>
      <c r="AU1479">
        <v>89</v>
      </c>
      <c r="AV1479">
        <v>313436</v>
      </c>
      <c r="AW1479" t="s">
        <v>20078</v>
      </c>
      <c r="AX1479" t="s">
        <v>20079</v>
      </c>
      <c r="AY1479" t="s">
        <v>17492</v>
      </c>
      <c r="AZ1479" t="s">
        <v>12614</v>
      </c>
      <c r="BA1479">
        <v>15500000</v>
      </c>
      <c r="BB1479">
        <v>2001</v>
      </c>
      <c r="BC1479">
        <v>7.6</v>
      </c>
      <c r="CA1479" t="s">
        <v>855</v>
      </c>
      <c r="CB1479">
        <v>150</v>
      </c>
      <c r="CC1479">
        <v>4414535</v>
      </c>
      <c r="CD1479" t="s">
        <v>11988</v>
      </c>
      <c r="CE1479" t="s">
        <v>11989</v>
      </c>
      <c r="CF1479" t="s">
        <v>36</v>
      </c>
      <c r="CG1479" t="s">
        <v>55</v>
      </c>
      <c r="CH1479">
        <v>18000000</v>
      </c>
      <c r="CI1479">
        <v>1996</v>
      </c>
      <c r="CJ1479">
        <v>7.8</v>
      </c>
    </row>
    <row r="1480" spans="46:88" x14ac:dyDescent="0.2">
      <c r="AT1480" t="s">
        <v>16696</v>
      </c>
      <c r="AU1480">
        <v>95</v>
      </c>
      <c r="AV1480">
        <v>306715</v>
      </c>
      <c r="AW1480" t="s">
        <v>4465</v>
      </c>
      <c r="AX1480" t="s">
        <v>16697</v>
      </c>
      <c r="AY1480" t="s">
        <v>36</v>
      </c>
      <c r="AZ1480" t="s">
        <v>37</v>
      </c>
      <c r="BA1480">
        <v>10000000</v>
      </c>
      <c r="BB1480">
        <v>1998</v>
      </c>
      <c r="BC1480">
        <v>2.2999999999999998</v>
      </c>
      <c r="CA1480" t="s">
        <v>1302</v>
      </c>
      <c r="CB1480">
        <v>145</v>
      </c>
      <c r="CC1480">
        <v>4398392</v>
      </c>
      <c r="CD1480" t="s">
        <v>7643</v>
      </c>
      <c r="CE1480" t="s">
        <v>10485</v>
      </c>
      <c r="CF1480" t="s">
        <v>10488</v>
      </c>
      <c r="CG1480" t="s">
        <v>10489</v>
      </c>
      <c r="CH1480">
        <v>21000000</v>
      </c>
      <c r="CI1480">
        <v>2006</v>
      </c>
      <c r="CJ1480">
        <v>7.8</v>
      </c>
    </row>
    <row r="1481" spans="46:88" x14ac:dyDescent="0.2">
      <c r="AT1481" t="s">
        <v>18818</v>
      </c>
      <c r="AU1481">
        <v>97</v>
      </c>
      <c r="AV1481">
        <v>304137</v>
      </c>
      <c r="AW1481" t="s">
        <v>5189</v>
      </c>
      <c r="AX1481" t="s">
        <v>18819</v>
      </c>
      <c r="AY1481" t="s">
        <v>36</v>
      </c>
      <c r="AZ1481" t="s">
        <v>55</v>
      </c>
      <c r="BB1481">
        <v>2010</v>
      </c>
      <c r="BC1481">
        <v>7.3</v>
      </c>
      <c r="CA1481" t="s">
        <v>17152</v>
      </c>
      <c r="CB1481">
        <v>96</v>
      </c>
      <c r="CC1481">
        <v>4394936</v>
      </c>
      <c r="CD1481" t="s">
        <v>2475</v>
      </c>
      <c r="CE1481" t="s">
        <v>17153</v>
      </c>
      <c r="CF1481" t="s">
        <v>36</v>
      </c>
      <c r="CG1481" t="s">
        <v>765</v>
      </c>
      <c r="CH1481">
        <v>6000000</v>
      </c>
      <c r="CI1481">
        <v>1999</v>
      </c>
      <c r="CJ1481">
        <v>5.3</v>
      </c>
    </row>
    <row r="1482" spans="46:88" x14ac:dyDescent="0.2">
      <c r="AT1482" t="s">
        <v>18640</v>
      </c>
      <c r="AU1482">
        <v>99</v>
      </c>
      <c r="AV1482">
        <v>302204</v>
      </c>
      <c r="AW1482" t="s">
        <v>17246</v>
      </c>
      <c r="AX1482" t="s">
        <v>18641</v>
      </c>
      <c r="AY1482" t="s">
        <v>36</v>
      </c>
      <c r="AZ1482" t="s">
        <v>55</v>
      </c>
      <c r="BA1482">
        <v>3000000</v>
      </c>
      <c r="BB1482">
        <v>1997</v>
      </c>
      <c r="BC1482">
        <v>6.6</v>
      </c>
      <c r="CA1482" t="s">
        <v>13023</v>
      </c>
      <c r="CB1482">
        <v>90</v>
      </c>
      <c r="CC1482">
        <v>4360548</v>
      </c>
      <c r="CD1482" t="s">
        <v>3574</v>
      </c>
      <c r="CE1482" t="s">
        <v>13977</v>
      </c>
      <c r="CF1482" t="s">
        <v>36</v>
      </c>
      <c r="CG1482" t="s">
        <v>37</v>
      </c>
      <c r="CH1482">
        <v>15000000</v>
      </c>
      <c r="CI1482">
        <v>2009</v>
      </c>
      <c r="CJ1482">
        <v>6.4</v>
      </c>
    </row>
    <row r="1483" spans="46:88" x14ac:dyDescent="0.2">
      <c r="AT1483" t="s">
        <v>16218</v>
      </c>
      <c r="AU1483">
        <v>93</v>
      </c>
      <c r="AV1483">
        <v>298110</v>
      </c>
      <c r="AW1483" t="s">
        <v>16219</v>
      </c>
      <c r="AX1483" t="s">
        <v>16220</v>
      </c>
      <c r="AY1483" t="s">
        <v>36</v>
      </c>
      <c r="AZ1483" t="s">
        <v>266</v>
      </c>
      <c r="BA1483">
        <v>8000000</v>
      </c>
      <c r="BB1483">
        <v>2006</v>
      </c>
      <c r="BC1483">
        <v>6.8</v>
      </c>
      <c r="CA1483" t="s">
        <v>8636</v>
      </c>
      <c r="CB1483">
        <v>112</v>
      </c>
      <c r="CC1483">
        <v>4306697</v>
      </c>
      <c r="CD1483" t="s">
        <v>350</v>
      </c>
      <c r="CE1483" t="s">
        <v>17863</v>
      </c>
      <c r="CF1483" t="s">
        <v>36</v>
      </c>
      <c r="CG1483" t="s">
        <v>266</v>
      </c>
      <c r="CH1483">
        <v>5000000</v>
      </c>
      <c r="CI1483">
        <v>1997</v>
      </c>
      <c r="CJ1483">
        <v>7.7</v>
      </c>
    </row>
    <row r="1484" spans="46:88" x14ac:dyDescent="0.2">
      <c r="AT1484" t="s">
        <v>22583</v>
      </c>
      <c r="AU1484">
        <v>98</v>
      </c>
      <c r="AV1484">
        <v>295468</v>
      </c>
      <c r="AW1484" t="s">
        <v>147</v>
      </c>
      <c r="AX1484" t="s">
        <v>22584</v>
      </c>
      <c r="AY1484" t="s">
        <v>36</v>
      </c>
      <c r="AZ1484" t="s">
        <v>37</v>
      </c>
      <c r="BA1484">
        <v>500000</v>
      </c>
      <c r="BB1484">
        <v>2001</v>
      </c>
      <c r="BC1484">
        <v>6</v>
      </c>
      <c r="CA1484" t="s">
        <v>1196</v>
      </c>
      <c r="CB1484">
        <v>98</v>
      </c>
      <c r="CC1484">
        <v>4291965</v>
      </c>
      <c r="CD1484" t="s">
        <v>8334</v>
      </c>
      <c r="CE1484" t="s">
        <v>13521</v>
      </c>
      <c r="CF1484" t="s">
        <v>36</v>
      </c>
      <c r="CG1484" t="s">
        <v>1463</v>
      </c>
      <c r="CH1484">
        <v>14000000</v>
      </c>
      <c r="CI1484">
        <v>2006</v>
      </c>
      <c r="CJ1484">
        <v>6.7</v>
      </c>
    </row>
    <row r="1485" spans="46:88" x14ac:dyDescent="0.2">
      <c r="AT1485" t="s">
        <v>21747</v>
      </c>
      <c r="AU1485">
        <v>79</v>
      </c>
      <c r="AV1485">
        <v>279282</v>
      </c>
      <c r="AW1485" t="s">
        <v>14915</v>
      </c>
      <c r="AX1485" t="s">
        <v>21748</v>
      </c>
      <c r="AY1485" t="s">
        <v>36</v>
      </c>
      <c r="AZ1485" t="s">
        <v>37</v>
      </c>
      <c r="BA1485">
        <v>1000000</v>
      </c>
      <c r="BB1485">
        <v>2003</v>
      </c>
      <c r="BC1485">
        <v>6.1</v>
      </c>
      <c r="CA1485" t="s">
        <v>7856</v>
      </c>
      <c r="CB1485">
        <v>118</v>
      </c>
      <c r="CC1485">
        <v>4280577</v>
      </c>
      <c r="CD1485" t="s">
        <v>3162</v>
      </c>
      <c r="CE1485" t="s">
        <v>7857</v>
      </c>
      <c r="CF1485" t="s">
        <v>36</v>
      </c>
      <c r="CG1485" t="s">
        <v>37</v>
      </c>
      <c r="CH1485">
        <v>10000000</v>
      </c>
      <c r="CI1485">
        <v>2005</v>
      </c>
      <c r="CJ1485">
        <v>6.8</v>
      </c>
    </row>
    <row r="1486" spans="46:88" x14ac:dyDescent="0.2">
      <c r="AT1486" t="s">
        <v>18294</v>
      </c>
      <c r="AU1486">
        <v>98</v>
      </c>
      <c r="AV1486">
        <v>278821</v>
      </c>
      <c r="AW1486" t="s">
        <v>18295</v>
      </c>
      <c r="AX1486" t="s">
        <v>18296</v>
      </c>
      <c r="AY1486" t="s">
        <v>36</v>
      </c>
      <c r="AZ1486" t="s">
        <v>37</v>
      </c>
      <c r="BB1486">
        <v>2009</v>
      </c>
      <c r="BC1486">
        <v>6.5</v>
      </c>
      <c r="CA1486" t="s">
        <v>12121</v>
      </c>
      <c r="CB1486">
        <v>104</v>
      </c>
      <c r="CC1486">
        <v>4273372</v>
      </c>
      <c r="CD1486" t="s">
        <v>7037</v>
      </c>
      <c r="CE1486" t="s">
        <v>15877</v>
      </c>
      <c r="CF1486" t="s">
        <v>36</v>
      </c>
      <c r="CG1486" t="s">
        <v>37</v>
      </c>
      <c r="CH1486">
        <v>22000000</v>
      </c>
      <c r="CI1486">
        <v>2001</v>
      </c>
      <c r="CJ1486">
        <v>2.1</v>
      </c>
    </row>
    <row r="1487" spans="46:88" x14ac:dyDescent="0.2">
      <c r="AT1487" t="s">
        <v>23917</v>
      </c>
      <c r="AU1487">
        <v>90</v>
      </c>
      <c r="AV1487">
        <v>277233</v>
      </c>
      <c r="AW1487" t="s">
        <v>20588</v>
      </c>
      <c r="AX1487" t="s">
        <v>23919</v>
      </c>
      <c r="AY1487" t="s">
        <v>36</v>
      </c>
      <c r="AZ1487" t="s">
        <v>37</v>
      </c>
      <c r="BA1487">
        <v>40000</v>
      </c>
      <c r="BB1487">
        <v>1999</v>
      </c>
      <c r="BC1487">
        <v>7.6</v>
      </c>
      <c r="CA1487" t="s">
        <v>15174</v>
      </c>
      <c r="CB1487">
        <v>83</v>
      </c>
      <c r="CC1487">
        <v>4244155</v>
      </c>
      <c r="CD1487" t="s">
        <v>232</v>
      </c>
      <c r="CE1487" t="s">
        <v>15176</v>
      </c>
      <c r="CF1487" t="s">
        <v>36</v>
      </c>
      <c r="CG1487" t="s">
        <v>37</v>
      </c>
      <c r="CH1487">
        <v>10000000</v>
      </c>
      <c r="CI1487">
        <v>2011</v>
      </c>
      <c r="CJ1487">
        <v>6.5</v>
      </c>
    </row>
    <row r="1488" spans="46:88" x14ac:dyDescent="0.2">
      <c r="AT1488" t="s">
        <v>18110</v>
      </c>
      <c r="AU1488">
        <v>99</v>
      </c>
      <c r="AV1488">
        <v>274385</v>
      </c>
      <c r="AW1488" t="s">
        <v>1821</v>
      </c>
      <c r="AX1488" t="s">
        <v>18111</v>
      </c>
      <c r="AY1488" t="s">
        <v>8729</v>
      </c>
      <c r="AZ1488" t="s">
        <v>765</v>
      </c>
      <c r="BA1488">
        <v>4000000</v>
      </c>
      <c r="BB1488">
        <v>2009</v>
      </c>
      <c r="BC1488">
        <v>7.3</v>
      </c>
      <c r="CA1488" t="s">
        <v>8638</v>
      </c>
      <c r="CB1488">
        <v>102</v>
      </c>
      <c r="CC1488">
        <v>4239767</v>
      </c>
      <c r="CD1488" t="s">
        <v>16357</v>
      </c>
      <c r="CE1488" t="s">
        <v>16358</v>
      </c>
      <c r="CF1488" t="s">
        <v>36</v>
      </c>
      <c r="CG1488" t="s">
        <v>266</v>
      </c>
      <c r="CH1488">
        <v>7500000</v>
      </c>
      <c r="CI1488">
        <v>2002</v>
      </c>
      <c r="CJ1488">
        <v>6</v>
      </c>
    </row>
    <row r="1489" spans="46:88" x14ac:dyDescent="0.2">
      <c r="AT1489" t="s">
        <v>9800</v>
      </c>
      <c r="AU1489">
        <v>160</v>
      </c>
      <c r="AV1489">
        <v>273420</v>
      </c>
      <c r="AW1489" t="s">
        <v>791</v>
      </c>
      <c r="AX1489" t="s">
        <v>12319</v>
      </c>
      <c r="AY1489" t="s">
        <v>36</v>
      </c>
      <c r="AZ1489" t="s">
        <v>1463</v>
      </c>
      <c r="BA1489">
        <v>17000000</v>
      </c>
      <c r="BB1489">
        <v>2006</v>
      </c>
      <c r="BC1489">
        <v>5.5</v>
      </c>
      <c r="CA1489" t="s">
        <v>11366</v>
      </c>
      <c r="CB1489">
        <v>119</v>
      </c>
      <c r="CC1489">
        <v>4234040</v>
      </c>
      <c r="CD1489" t="s">
        <v>11368</v>
      </c>
      <c r="CE1489" t="s">
        <v>11369</v>
      </c>
      <c r="CF1489" t="s">
        <v>36</v>
      </c>
      <c r="CG1489" t="s">
        <v>37</v>
      </c>
      <c r="CH1489">
        <v>20000000</v>
      </c>
      <c r="CI1489">
        <v>2008</v>
      </c>
      <c r="CJ1489">
        <v>7</v>
      </c>
    </row>
    <row r="1490" spans="46:88" x14ac:dyDescent="0.2">
      <c r="AT1490" t="s">
        <v>18648</v>
      </c>
      <c r="AU1490">
        <v>85</v>
      </c>
      <c r="AV1490">
        <v>265107</v>
      </c>
      <c r="AW1490" t="s">
        <v>7318</v>
      </c>
      <c r="AX1490" t="s">
        <v>18651</v>
      </c>
      <c r="AY1490" t="s">
        <v>36</v>
      </c>
      <c r="AZ1490" t="s">
        <v>368</v>
      </c>
      <c r="BA1490">
        <v>1500000</v>
      </c>
      <c r="BB1490">
        <v>2000</v>
      </c>
      <c r="BC1490">
        <v>6.3</v>
      </c>
      <c r="CA1490" t="s">
        <v>20798</v>
      </c>
      <c r="CB1490">
        <v>104</v>
      </c>
      <c r="CC1490">
        <v>4231500</v>
      </c>
      <c r="CD1490" t="s">
        <v>20799</v>
      </c>
      <c r="CE1490" t="s">
        <v>20800</v>
      </c>
      <c r="CF1490" t="s">
        <v>5609</v>
      </c>
      <c r="CG1490" t="s">
        <v>5610</v>
      </c>
      <c r="CH1490">
        <v>1000000</v>
      </c>
      <c r="CI1490">
        <v>2013</v>
      </c>
      <c r="CJ1490">
        <v>7.8</v>
      </c>
    </row>
    <row r="1491" spans="46:88" x14ac:dyDescent="0.2">
      <c r="AT1491" t="s">
        <v>5880</v>
      </c>
      <c r="AU1491">
        <v>110</v>
      </c>
      <c r="AV1491">
        <v>263365</v>
      </c>
      <c r="AW1491" t="s">
        <v>654</v>
      </c>
      <c r="AX1491" t="s">
        <v>11486</v>
      </c>
      <c r="AY1491" t="s">
        <v>36</v>
      </c>
      <c r="AZ1491" t="s">
        <v>37</v>
      </c>
      <c r="BA1491">
        <v>20000000</v>
      </c>
      <c r="BB1491">
        <v>2010</v>
      </c>
      <c r="BC1491">
        <v>5.4</v>
      </c>
      <c r="CA1491" t="s">
        <v>10330</v>
      </c>
      <c r="CB1491">
        <v>111</v>
      </c>
      <c r="CC1491">
        <v>4190530</v>
      </c>
      <c r="CD1491" t="s">
        <v>10331</v>
      </c>
      <c r="CE1491" t="s">
        <v>10332</v>
      </c>
      <c r="CF1491" t="s">
        <v>36</v>
      </c>
      <c r="CG1491" t="s">
        <v>368</v>
      </c>
      <c r="CH1491">
        <v>22500000</v>
      </c>
      <c r="CI1491">
        <v>2014</v>
      </c>
      <c r="CJ1491">
        <v>7.1</v>
      </c>
    </row>
    <row r="1492" spans="46:88" x14ac:dyDescent="0.2">
      <c r="AT1492" t="s">
        <v>18970</v>
      </c>
      <c r="AU1492">
        <v>103</v>
      </c>
      <c r="AV1492">
        <v>252652</v>
      </c>
      <c r="AW1492" t="s">
        <v>18973</v>
      </c>
      <c r="AX1492" t="s">
        <v>18974</v>
      </c>
      <c r="AY1492" t="s">
        <v>17492</v>
      </c>
      <c r="AZ1492" t="s">
        <v>12614</v>
      </c>
      <c r="BA1492">
        <v>19900000</v>
      </c>
      <c r="BB1492">
        <v>2010</v>
      </c>
      <c r="BC1492">
        <v>7</v>
      </c>
      <c r="CA1492" t="s">
        <v>16099</v>
      </c>
      <c r="CB1492">
        <v>91</v>
      </c>
      <c r="CC1492">
        <v>4186931</v>
      </c>
      <c r="CD1492" t="s">
        <v>8472</v>
      </c>
      <c r="CE1492" t="s">
        <v>23147</v>
      </c>
      <c r="CF1492" t="s">
        <v>36</v>
      </c>
      <c r="CG1492" t="s">
        <v>37</v>
      </c>
      <c r="CH1492">
        <v>250000</v>
      </c>
      <c r="CI1492">
        <v>2001</v>
      </c>
      <c r="CJ1492">
        <v>6.9</v>
      </c>
    </row>
    <row r="1493" spans="46:88" x14ac:dyDescent="0.2">
      <c r="AT1493" t="s">
        <v>18139</v>
      </c>
      <c r="AU1493">
        <v>98</v>
      </c>
      <c r="AV1493">
        <v>238774</v>
      </c>
      <c r="AW1493" t="s">
        <v>106</v>
      </c>
      <c r="AX1493" t="s">
        <v>18140</v>
      </c>
      <c r="AY1493" t="s">
        <v>36</v>
      </c>
      <c r="AZ1493" t="s">
        <v>55</v>
      </c>
      <c r="BB1493">
        <v>2006</v>
      </c>
      <c r="BC1493">
        <v>6.8</v>
      </c>
      <c r="CA1493" t="s">
        <v>19356</v>
      </c>
      <c r="CB1493">
        <v>96</v>
      </c>
      <c r="CC1493">
        <v>4170647</v>
      </c>
      <c r="CD1493" t="s">
        <v>1511</v>
      </c>
      <c r="CE1493" t="s">
        <v>19357</v>
      </c>
      <c r="CF1493" t="s">
        <v>36</v>
      </c>
      <c r="CG1493" t="s">
        <v>55</v>
      </c>
      <c r="CH1493">
        <v>1900000</v>
      </c>
      <c r="CI1493">
        <v>1999</v>
      </c>
      <c r="CJ1493">
        <v>6.9</v>
      </c>
    </row>
    <row r="1494" spans="46:88" x14ac:dyDescent="0.2">
      <c r="AT1494" t="s">
        <v>15310</v>
      </c>
      <c r="AU1494">
        <v>101</v>
      </c>
      <c r="AV1494">
        <v>231417</v>
      </c>
      <c r="AW1494" t="s">
        <v>6038</v>
      </c>
      <c r="AX1494" t="s">
        <v>15311</v>
      </c>
      <c r="AY1494" t="s">
        <v>1462</v>
      </c>
      <c r="AZ1494" t="s">
        <v>1463</v>
      </c>
      <c r="BA1494">
        <v>60000000</v>
      </c>
      <c r="BB1494">
        <v>1997</v>
      </c>
      <c r="BC1494">
        <v>6.6</v>
      </c>
      <c r="CA1494" t="s">
        <v>13345</v>
      </c>
      <c r="CB1494">
        <v>140</v>
      </c>
      <c r="CC1494">
        <v>4157491</v>
      </c>
      <c r="CD1494" t="s">
        <v>6661</v>
      </c>
      <c r="CE1494" t="s">
        <v>13965</v>
      </c>
      <c r="CF1494" t="s">
        <v>36</v>
      </c>
      <c r="CG1494" t="s">
        <v>7709</v>
      </c>
      <c r="CH1494">
        <v>12800000</v>
      </c>
      <c r="CI1494">
        <v>2000</v>
      </c>
      <c r="CJ1494">
        <v>8</v>
      </c>
    </row>
    <row r="1495" spans="46:88" x14ac:dyDescent="0.2">
      <c r="AT1495" t="s">
        <v>15332</v>
      </c>
      <c r="AU1495">
        <v>111</v>
      </c>
      <c r="AV1495">
        <v>228524</v>
      </c>
      <c r="AW1495" t="s">
        <v>15333</v>
      </c>
      <c r="AX1495" t="s">
        <v>15334</v>
      </c>
      <c r="AY1495" t="s">
        <v>36</v>
      </c>
      <c r="AZ1495" t="s">
        <v>37</v>
      </c>
      <c r="BA1495">
        <v>4000000</v>
      </c>
      <c r="BB1495">
        <v>2004</v>
      </c>
      <c r="BC1495">
        <v>7.3</v>
      </c>
      <c r="CA1495" t="s">
        <v>10304</v>
      </c>
      <c r="CB1495">
        <v>109</v>
      </c>
      <c r="CC1495">
        <v>4109095</v>
      </c>
      <c r="CD1495" t="s">
        <v>3515</v>
      </c>
      <c r="CE1495" t="s">
        <v>19367</v>
      </c>
      <c r="CF1495" t="s">
        <v>36</v>
      </c>
      <c r="CG1495" t="s">
        <v>37</v>
      </c>
      <c r="CH1495">
        <v>3000000</v>
      </c>
      <c r="CI1495">
        <v>1996</v>
      </c>
      <c r="CJ1495">
        <v>6</v>
      </c>
    </row>
    <row r="1496" spans="46:88" x14ac:dyDescent="0.2">
      <c r="AT1496" t="s">
        <v>15338</v>
      </c>
      <c r="AU1496">
        <v>86</v>
      </c>
      <c r="AV1496">
        <v>226792</v>
      </c>
      <c r="AW1496" t="s">
        <v>3488</v>
      </c>
      <c r="AX1496" t="s">
        <v>15341</v>
      </c>
      <c r="AY1496" t="s">
        <v>36</v>
      </c>
      <c r="AZ1496" t="s">
        <v>55</v>
      </c>
      <c r="BA1496">
        <v>10000000</v>
      </c>
      <c r="BB1496">
        <v>2001</v>
      </c>
      <c r="BC1496">
        <v>6.2</v>
      </c>
      <c r="CA1496" t="s">
        <v>14629</v>
      </c>
      <c r="CB1496">
        <v>125</v>
      </c>
      <c r="CC1496">
        <v>4068087</v>
      </c>
      <c r="CD1496" t="s">
        <v>12114</v>
      </c>
      <c r="CE1496" t="s">
        <v>14631</v>
      </c>
      <c r="CF1496" t="s">
        <v>36</v>
      </c>
      <c r="CG1496" t="s">
        <v>266</v>
      </c>
      <c r="CH1496">
        <v>17000000</v>
      </c>
      <c r="CI1496">
        <v>2003</v>
      </c>
      <c r="CJ1496">
        <v>7.7</v>
      </c>
    </row>
    <row r="1497" spans="46:88" x14ac:dyDescent="0.2">
      <c r="AT1497" t="s">
        <v>4626</v>
      </c>
      <c r="AU1497">
        <v>125</v>
      </c>
      <c r="AV1497">
        <v>223878</v>
      </c>
      <c r="AW1497" t="s">
        <v>16824</v>
      </c>
      <c r="AX1497" t="s">
        <v>16825</v>
      </c>
      <c r="AY1497" t="s">
        <v>9793</v>
      </c>
      <c r="AZ1497" t="s">
        <v>7088</v>
      </c>
      <c r="BA1497">
        <v>5000000</v>
      </c>
      <c r="BB1497">
        <v>2003</v>
      </c>
      <c r="BC1497">
        <v>6.5</v>
      </c>
      <c r="CA1497" t="s">
        <v>16943</v>
      </c>
      <c r="CB1497">
        <v>121</v>
      </c>
      <c r="CC1497">
        <v>4063859</v>
      </c>
      <c r="CD1497" t="s">
        <v>16945</v>
      </c>
      <c r="CE1497" t="s">
        <v>16946</v>
      </c>
      <c r="CF1497" t="s">
        <v>8729</v>
      </c>
      <c r="CG1497" t="s">
        <v>765</v>
      </c>
      <c r="CH1497">
        <v>4800000</v>
      </c>
      <c r="CI1497">
        <v>2003</v>
      </c>
      <c r="CJ1497">
        <v>7.7</v>
      </c>
    </row>
    <row r="1498" spans="46:88" x14ac:dyDescent="0.2">
      <c r="AT1498" t="s">
        <v>17967</v>
      </c>
      <c r="AU1498">
        <v>89</v>
      </c>
      <c r="AV1498">
        <v>223615</v>
      </c>
      <c r="AW1498" t="s">
        <v>11647</v>
      </c>
      <c r="AX1498" t="s">
        <v>17968</v>
      </c>
      <c r="AY1498" t="s">
        <v>36</v>
      </c>
      <c r="AZ1498" t="s">
        <v>266</v>
      </c>
      <c r="BB1498">
        <v>2010</v>
      </c>
      <c r="BC1498">
        <v>7.6</v>
      </c>
      <c r="CA1498" t="s">
        <v>15232</v>
      </c>
      <c r="CB1498">
        <v>86</v>
      </c>
      <c r="CC1498">
        <v>4063238</v>
      </c>
      <c r="CD1498" t="s">
        <v>9477</v>
      </c>
      <c r="CE1498" t="s">
        <v>19411</v>
      </c>
      <c r="CF1498" t="s">
        <v>36</v>
      </c>
      <c r="CG1498" t="s">
        <v>37</v>
      </c>
      <c r="CI1498">
        <v>2012</v>
      </c>
      <c r="CJ1498">
        <v>7.4</v>
      </c>
    </row>
    <row r="1499" spans="46:88" x14ac:dyDescent="0.2">
      <c r="AT1499" t="s">
        <v>15344</v>
      </c>
      <c r="AU1499">
        <v>99</v>
      </c>
      <c r="AV1499">
        <v>221210</v>
      </c>
      <c r="AW1499" t="s">
        <v>809</v>
      </c>
      <c r="AX1499" t="s">
        <v>15345</v>
      </c>
      <c r="AY1499" t="s">
        <v>36</v>
      </c>
      <c r="AZ1499" t="s">
        <v>37</v>
      </c>
      <c r="BB1499">
        <v>2009</v>
      </c>
      <c r="BC1499">
        <v>6.9</v>
      </c>
      <c r="CA1499" t="s">
        <v>12346</v>
      </c>
      <c r="CB1499">
        <v>104</v>
      </c>
      <c r="CC1499">
        <v>4046737</v>
      </c>
      <c r="CD1499" t="s">
        <v>13346</v>
      </c>
      <c r="CE1499" t="s">
        <v>18567</v>
      </c>
      <c r="CF1499" t="s">
        <v>36</v>
      </c>
      <c r="CG1499" t="s">
        <v>37</v>
      </c>
      <c r="CH1499">
        <v>4000000</v>
      </c>
      <c r="CI1499">
        <v>2002</v>
      </c>
      <c r="CJ1499">
        <v>7.1</v>
      </c>
    </row>
    <row r="1500" spans="46:88" x14ac:dyDescent="0.2">
      <c r="AT1500" t="s">
        <v>18978</v>
      </c>
      <c r="AU1500">
        <v>101</v>
      </c>
      <c r="AV1500">
        <v>220234</v>
      </c>
      <c r="AW1500" t="s">
        <v>1544</v>
      </c>
      <c r="AX1500" t="s">
        <v>18979</v>
      </c>
      <c r="AY1500" t="s">
        <v>36</v>
      </c>
      <c r="AZ1500" t="s">
        <v>37</v>
      </c>
      <c r="BA1500">
        <v>3500000</v>
      </c>
      <c r="BB1500">
        <v>2006</v>
      </c>
      <c r="BC1500">
        <v>6.5</v>
      </c>
      <c r="CA1500" t="s">
        <v>17872</v>
      </c>
      <c r="CB1500">
        <v>110</v>
      </c>
      <c r="CC1500">
        <v>4040588</v>
      </c>
      <c r="CD1500" t="s">
        <v>104</v>
      </c>
      <c r="CE1500" t="s">
        <v>17873</v>
      </c>
      <c r="CF1500" t="s">
        <v>36</v>
      </c>
      <c r="CG1500" t="s">
        <v>37</v>
      </c>
      <c r="CH1500">
        <v>5000000</v>
      </c>
      <c r="CI1500">
        <v>2008</v>
      </c>
      <c r="CJ1500">
        <v>6.8</v>
      </c>
    </row>
    <row r="1501" spans="46:88" x14ac:dyDescent="0.2">
      <c r="AT1501" t="s">
        <v>23188</v>
      </c>
      <c r="AU1501">
        <v>76</v>
      </c>
      <c r="AV1501">
        <v>212285</v>
      </c>
      <c r="AW1501" t="s">
        <v>3371</v>
      </c>
      <c r="AX1501" t="s">
        <v>23189</v>
      </c>
      <c r="AY1501" t="s">
        <v>36</v>
      </c>
      <c r="AZ1501" t="s">
        <v>368</v>
      </c>
      <c r="BA1501">
        <v>250000</v>
      </c>
      <c r="BB1501">
        <v>1996</v>
      </c>
      <c r="BC1501">
        <v>6.4</v>
      </c>
      <c r="CA1501" t="s">
        <v>16099</v>
      </c>
      <c r="CB1501">
        <v>90</v>
      </c>
      <c r="CC1501">
        <v>4033268</v>
      </c>
      <c r="CD1501" t="s">
        <v>428</v>
      </c>
      <c r="CE1501" t="s">
        <v>19370</v>
      </c>
      <c r="CF1501" t="s">
        <v>36</v>
      </c>
      <c r="CG1501" t="s">
        <v>37</v>
      </c>
      <c r="CI1501">
        <v>2010</v>
      </c>
      <c r="CJ1501">
        <v>6.6</v>
      </c>
    </row>
    <row r="1502" spans="46:88" x14ac:dyDescent="0.2">
      <c r="AT1502" t="s">
        <v>11092</v>
      </c>
      <c r="AU1502">
        <v>86</v>
      </c>
      <c r="AV1502">
        <v>206678</v>
      </c>
      <c r="AW1502" t="s">
        <v>6993</v>
      </c>
      <c r="AX1502" t="s">
        <v>11460</v>
      </c>
      <c r="AY1502" t="s">
        <v>7239</v>
      </c>
      <c r="AZ1502" t="s">
        <v>3857</v>
      </c>
      <c r="BB1502">
        <v>2008</v>
      </c>
      <c r="BC1502">
        <v>6.5</v>
      </c>
      <c r="CA1502" t="s">
        <v>14702</v>
      </c>
      <c r="CB1502">
        <v>128</v>
      </c>
      <c r="CC1502">
        <v>4018695</v>
      </c>
      <c r="CD1502" t="s">
        <v>14704</v>
      </c>
      <c r="CE1502" t="s">
        <v>15897</v>
      </c>
      <c r="CF1502" t="s">
        <v>5609</v>
      </c>
      <c r="CG1502" t="s">
        <v>5610</v>
      </c>
      <c r="CH1502">
        <v>12000000</v>
      </c>
      <c r="CI1502">
        <v>2010</v>
      </c>
      <c r="CJ1502">
        <v>8</v>
      </c>
    </row>
    <row r="1503" spans="46:88" x14ac:dyDescent="0.2">
      <c r="AT1503" t="s">
        <v>16377</v>
      </c>
      <c r="AU1503">
        <v>103</v>
      </c>
      <c r="AV1503">
        <v>206400</v>
      </c>
      <c r="AW1503" t="s">
        <v>8711</v>
      </c>
      <c r="AX1503" t="s">
        <v>16378</v>
      </c>
      <c r="AY1503" t="s">
        <v>1462</v>
      </c>
      <c r="AZ1503" t="s">
        <v>1463</v>
      </c>
      <c r="BA1503">
        <v>50000000</v>
      </c>
      <c r="BB1503">
        <v>2001</v>
      </c>
      <c r="BC1503">
        <v>6.9</v>
      </c>
      <c r="CA1503" t="s">
        <v>231</v>
      </c>
      <c r="CB1503">
        <v>86</v>
      </c>
      <c r="CC1503">
        <v>4007792</v>
      </c>
      <c r="CD1503" t="s">
        <v>5204</v>
      </c>
      <c r="CE1503" t="s">
        <v>22242</v>
      </c>
      <c r="CF1503" t="s">
        <v>36</v>
      </c>
      <c r="CG1503" t="s">
        <v>37</v>
      </c>
      <c r="CH1503">
        <v>750000</v>
      </c>
      <c r="CI1503">
        <v>2012</v>
      </c>
      <c r="CJ1503">
        <v>7</v>
      </c>
    </row>
    <row r="1504" spans="46:88" x14ac:dyDescent="0.2">
      <c r="AT1504" t="s">
        <v>23193</v>
      </c>
      <c r="AU1504">
        <v>75</v>
      </c>
      <c r="AV1504">
        <v>203134</v>
      </c>
      <c r="AW1504" t="s">
        <v>23196</v>
      </c>
      <c r="AX1504" t="s">
        <v>23197</v>
      </c>
      <c r="AY1504" t="s">
        <v>36</v>
      </c>
      <c r="AZ1504" t="s">
        <v>37</v>
      </c>
      <c r="BA1504">
        <v>250000</v>
      </c>
      <c r="BB1504">
        <v>1997</v>
      </c>
      <c r="BC1504">
        <v>7</v>
      </c>
      <c r="CA1504" t="s">
        <v>11373</v>
      </c>
      <c r="CB1504">
        <v>135</v>
      </c>
      <c r="CC1504">
        <v>4001121</v>
      </c>
      <c r="CD1504" t="s">
        <v>57</v>
      </c>
      <c r="CE1504" t="s">
        <v>11374</v>
      </c>
      <c r="CF1504" t="s">
        <v>36</v>
      </c>
      <c r="CG1504" t="s">
        <v>37</v>
      </c>
      <c r="CH1504">
        <v>20000000</v>
      </c>
      <c r="CI1504">
        <v>2007</v>
      </c>
      <c r="CJ1504">
        <v>7</v>
      </c>
    </row>
    <row r="1505" spans="46:88" x14ac:dyDescent="0.2">
      <c r="AT1505" t="s">
        <v>1502</v>
      </c>
      <c r="AU1505">
        <v>93</v>
      </c>
      <c r="AV1505">
        <v>200803</v>
      </c>
      <c r="AW1505" t="s">
        <v>15001</v>
      </c>
      <c r="AX1505" t="s">
        <v>19490</v>
      </c>
      <c r="AY1505" t="s">
        <v>36</v>
      </c>
      <c r="AZ1505" t="s">
        <v>37</v>
      </c>
      <c r="BA1505">
        <v>3000000</v>
      </c>
      <c r="BB1505">
        <v>2012</v>
      </c>
      <c r="BC1505">
        <v>5.3</v>
      </c>
      <c r="CA1505" t="s">
        <v>10720</v>
      </c>
      <c r="CB1505">
        <v>101</v>
      </c>
      <c r="CC1505">
        <v>4000304</v>
      </c>
      <c r="CD1505" t="s">
        <v>456</v>
      </c>
      <c r="CE1505" t="s">
        <v>16904</v>
      </c>
      <c r="CF1505" t="s">
        <v>36</v>
      </c>
      <c r="CG1505" t="s">
        <v>55</v>
      </c>
      <c r="CH1505">
        <v>6500000</v>
      </c>
      <c r="CI1505">
        <v>2011</v>
      </c>
      <c r="CJ1505">
        <v>7.3</v>
      </c>
    </row>
    <row r="1506" spans="46:88" x14ac:dyDescent="0.2">
      <c r="AT1506" t="s">
        <v>18386</v>
      </c>
      <c r="AU1506">
        <v>133</v>
      </c>
      <c r="AV1506">
        <v>199228</v>
      </c>
      <c r="AW1506" t="s">
        <v>18387</v>
      </c>
      <c r="AX1506" t="s">
        <v>18388</v>
      </c>
      <c r="AY1506" t="s">
        <v>5609</v>
      </c>
      <c r="AZ1506" t="s">
        <v>5610</v>
      </c>
      <c r="BA1506">
        <v>150000000</v>
      </c>
      <c r="BB1506">
        <v>2009</v>
      </c>
      <c r="BC1506">
        <v>7.2</v>
      </c>
      <c r="CA1506" t="s">
        <v>22971</v>
      </c>
      <c r="CB1506">
        <v>90</v>
      </c>
      <c r="CC1506">
        <v>4000000</v>
      </c>
      <c r="CD1506" t="s">
        <v>18095</v>
      </c>
      <c r="CE1506" t="s">
        <v>22972</v>
      </c>
      <c r="CF1506" t="s">
        <v>36</v>
      </c>
      <c r="CG1506" t="s">
        <v>37</v>
      </c>
      <c r="CH1506">
        <v>350000</v>
      </c>
      <c r="CI1506">
        <v>1987</v>
      </c>
      <c r="CJ1506">
        <v>4.7</v>
      </c>
    </row>
    <row r="1507" spans="46:88" x14ac:dyDescent="0.2">
      <c r="AT1507" t="s">
        <v>416</v>
      </c>
      <c r="AU1507">
        <v>80</v>
      </c>
      <c r="AV1507">
        <v>194568</v>
      </c>
      <c r="AW1507" t="s">
        <v>20980</v>
      </c>
      <c r="AX1507" t="s">
        <v>20981</v>
      </c>
      <c r="AY1507" t="s">
        <v>36</v>
      </c>
      <c r="AZ1507" t="s">
        <v>37</v>
      </c>
      <c r="BA1507">
        <v>1500000</v>
      </c>
      <c r="BB1507">
        <v>2006</v>
      </c>
      <c r="BC1507">
        <v>6.2</v>
      </c>
      <c r="CA1507" t="s">
        <v>11325</v>
      </c>
      <c r="CB1507">
        <v>150</v>
      </c>
      <c r="CC1507">
        <v>3958500</v>
      </c>
      <c r="CD1507" t="s">
        <v>11328</v>
      </c>
      <c r="CE1507" t="s">
        <v>13547</v>
      </c>
      <c r="CF1507" t="s">
        <v>36</v>
      </c>
      <c r="CG1507" t="s">
        <v>55</v>
      </c>
      <c r="CH1507">
        <v>8200000</v>
      </c>
      <c r="CI1507">
        <v>2014</v>
      </c>
      <c r="CJ1507">
        <v>6.8</v>
      </c>
    </row>
    <row r="1508" spans="46:88" x14ac:dyDescent="0.2">
      <c r="AT1508" t="s">
        <v>15174</v>
      </c>
      <c r="AU1508">
        <v>85</v>
      </c>
      <c r="AV1508">
        <v>192467</v>
      </c>
      <c r="AW1508" t="s">
        <v>10689</v>
      </c>
      <c r="AX1508" t="s">
        <v>24031</v>
      </c>
      <c r="AY1508" t="s">
        <v>36</v>
      </c>
      <c r="AZ1508" t="s">
        <v>37</v>
      </c>
      <c r="BA1508">
        <v>15000</v>
      </c>
      <c r="BB1508">
        <v>2005</v>
      </c>
      <c r="BC1508">
        <v>6.6</v>
      </c>
      <c r="CA1508" t="s">
        <v>14321</v>
      </c>
      <c r="CB1508">
        <v>97</v>
      </c>
      <c r="CC1508">
        <v>3950294</v>
      </c>
      <c r="CD1508" t="s">
        <v>95</v>
      </c>
      <c r="CE1508" t="s">
        <v>14322</v>
      </c>
      <c r="CF1508" t="s">
        <v>36</v>
      </c>
      <c r="CG1508" t="s">
        <v>37</v>
      </c>
      <c r="CH1508">
        <v>12000000</v>
      </c>
      <c r="CI1508">
        <v>2007</v>
      </c>
      <c r="CJ1508">
        <v>7</v>
      </c>
    </row>
    <row r="1509" spans="46:88" x14ac:dyDescent="0.2">
      <c r="AT1509" t="s">
        <v>1937</v>
      </c>
      <c r="AU1509">
        <v>95</v>
      </c>
      <c r="AV1509">
        <v>190666</v>
      </c>
      <c r="AW1509" t="s">
        <v>11975</v>
      </c>
      <c r="AX1509" t="s">
        <v>14398</v>
      </c>
      <c r="AY1509" t="s">
        <v>1944</v>
      </c>
      <c r="AZ1509" t="s">
        <v>890</v>
      </c>
      <c r="BB1509">
        <v>2009</v>
      </c>
      <c r="BC1509">
        <v>5.7</v>
      </c>
      <c r="CA1509" t="s">
        <v>17867</v>
      </c>
      <c r="CB1509">
        <v>122</v>
      </c>
      <c r="CC1509">
        <v>3950029</v>
      </c>
      <c r="CD1509" t="s">
        <v>14018</v>
      </c>
      <c r="CE1509" t="s">
        <v>17868</v>
      </c>
      <c r="CF1509" t="s">
        <v>1462</v>
      </c>
      <c r="CG1509" t="s">
        <v>1463</v>
      </c>
      <c r="CH1509">
        <v>4000000</v>
      </c>
      <c r="CI1509">
        <v>2010</v>
      </c>
      <c r="CJ1509">
        <v>7.2</v>
      </c>
    </row>
    <row r="1510" spans="46:88" x14ac:dyDescent="0.2">
      <c r="AT1510" t="s">
        <v>1937</v>
      </c>
      <c r="AU1510">
        <v>95</v>
      </c>
      <c r="AV1510">
        <v>190666</v>
      </c>
      <c r="AW1510" t="s">
        <v>11975</v>
      </c>
      <c r="AX1510" t="s">
        <v>14398</v>
      </c>
      <c r="AY1510" t="s">
        <v>1944</v>
      </c>
      <c r="AZ1510" t="s">
        <v>890</v>
      </c>
      <c r="BB1510">
        <v>2009</v>
      </c>
      <c r="BC1510">
        <v>5.7</v>
      </c>
      <c r="CA1510" t="s">
        <v>8700</v>
      </c>
      <c r="CB1510">
        <v>160</v>
      </c>
      <c r="CC1510">
        <v>3904982</v>
      </c>
      <c r="CD1510" t="s">
        <v>338</v>
      </c>
      <c r="CE1510" t="s">
        <v>8702</v>
      </c>
      <c r="CF1510" t="s">
        <v>36</v>
      </c>
      <c r="CG1510" t="s">
        <v>37</v>
      </c>
      <c r="CH1510">
        <v>30000000</v>
      </c>
      <c r="CI1510">
        <v>2007</v>
      </c>
      <c r="CJ1510">
        <v>7.5</v>
      </c>
    </row>
    <row r="1511" spans="46:88" x14ac:dyDescent="0.2">
      <c r="AT1511" t="s">
        <v>9303</v>
      </c>
      <c r="AU1511">
        <v>86</v>
      </c>
      <c r="AV1511">
        <v>185577</v>
      </c>
      <c r="AW1511" t="s">
        <v>641</v>
      </c>
      <c r="AX1511" t="s">
        <v>18655</v>
      </c>
      <c r="AY1511" t="s">
        <v>36</v>
      </c>
      <c r="AZ1511" t="s">
        <v>55</v>
      </c>
      <c r="BA1511">
        <v>4000000</v>
      </c>
      <c r="BB1511">
        <v>1999</v>
      </c>
      <c r="BC1511">
        <v>6.3</v>
      </c>
      <c r="CA1511" t="s">
        <v>17299</v>
      </c>
      <c r="CB1511">
        <v>111</v>
      </c>
      <c r="CC1511">
        <v>3895664</v>
      </c>
      <c r="CD1511" t="s">
        <v>10520</v>
      </c>
      <c r="CE1511" t="s">
        <v>17300</v>
      </c>
      <c r="CF1511" t="s">
        <v>1462</v>
      </c>
      <c r="CG1511" t="s">
        <v>1463</v>
      </c>
      <c r="CH1511">
        <v>5300000</v>
      </c>
      <c r="CI1511">
        <v>2002</v>
      </c>
      <c r="CJ1511">
        <v>7.3</v>
      </c>
    </row>
    <row r="1512" spans="46:88" x14ac:dyDescent="0.2">
      <c r="AT1512" t="s">
        <v>9644</v>
      </c>
      <c r="AU1512">
        <v>134</v>
      </c>
      <c r="AV1512">
        <v>183662</v>
      </c>
      <c r="AW1512" t="s">
        <v>6896</v>
      </c>
      <c r="AX1512" t="s">
        <v>10026</v>
      </c>
      <c r="AY1512" t="s">
        <v>1462</v>
      </c>
      <c r="AZ1512" t="s">
        <v>1463</v>
      </c>
      <c r="BA1512">
        <v>25000000</v>
      </c>
      <c r="BB1512">
        <v>2010</v>
      </c>
      <c r="BC1512">
        <v>7.1</v>
      </c>
      <c r="CA1512" t="s">
        <v>20248</v>
      </c>
      <c r="CB1512">
        <v>91</v>
      </c>
      <c r="CC1512">
        <v>3885134</v>
      </c>
      <c r="CD1512" t="s">
        <v>20249</v>
      </c>
      <c r="CE1512" t="s">
        <v>20250</v>
      </c>
      <c r="CF1512" t="s">
        <v>36</v>
      </c>
      <c r="CG1512" t="s">
        <v>37</v>
      </c>
      <c r="CH1512">
        <v>2000000</v>
      </c>
      <c r="CI1512">
        <v>2005</v>
      </c>
      <c r="CJ1512">
        <v>7.4</v>
      </c>
    </row>
    <row r="1513" spans="46:88" x14ac:dyDescent="0.2">
      <c r="AT1513" t="s">
        <v>2390</v>
      </c>
      <c r="AU1513">
        <v>115</v>
      </c>
      <c r="AV1513">
        <v>183088</v>
      </c>
      <c r="AW1513" t="s">
        <v>3196</v>
      </c>
      <c r="AX1513" t="s">
        <v>13568</v>
      </c>
      <c r="AY1513" t="s">
        <v>36</v>
      </c>
      <c r="AZ1513" t="s">
        <v>37</v>
      </c>
      <c r="BA1513">
        <v>15000000</v>
      </c>
      <c r="BB1513">
        <v>2008</v>
      </c>
      <c r="BC1513">
        <v>7</v>
      </c>
      <c r="CA1513" t="s">
        <v>15922</v>
      </c>
      <c r="CB1513">
        <v>160</v>
      </c>
      <c r="CC1513">
        <v>3827466</v>
      </c>
      <c r="CD1513" t="s">
        <v>15924</v>
      </c>
      <c r="CE1513" t="s">
        <v>15925</v>
      </c>
      <c r="CF1513" t="s">
        <v>5609</v>
      </c>
      <c r="CG1513" t="s">
        <v>5610</v>
      </c>
      <c r="CI1513">
        <v>2013</v>
      </c>
      <c r="CJ1513">
        <v>6.9</v>
      </c>
    </row>
    <row r="1514" spans="46:88" x14ac:dyDescent="0.2">
      <c r="AT1514" t="s">
        <v>13790</v>
      </c>
      <c r="AU1514">
        <v>108</v>
      </c>
      <c r="AV1514">
        <v>180483</v>
      </c>
      <c r="AW1514" t="s">
        <v>24054</v>
      </c>
      <c r="AX1514" t="s">
        <v>24055</v>
      </c>
      <c r="AY1514" t="s">
        <v>36</v>
      </c>
      <c r="AZ1514" t="s">
        <v>37</v>
      </c>
      <c r="BA1514">
        <v>10000</v>
      </c>
      <c r="BB1514">
        <v>1972</v>
      </c>
      <c r="BC1514">
        <v>6.1</v>
      </c>
      <c r="CA1514" t="s">
        <v>19748</v>
      </c>
      <c r="CB1514">
        <v>82</v>
      </c>
      <c r="CC1514">
        <v>3826455</v>
      </c>
      <c r="CD1514" t="s">
        <v>19750</v>
      </c>
      <c r="CE1514" t="s">
        <v>19751</v>
      </c>
      <c r="CF1514" t="s">
        <v>13603</v>
      </c>
      <c r="CG1514" t="s">
        <v>13604</v>
      </c>
      <c r="CI1514">
        <v>2013</v>
      </c>
      <c r="CJ1514">
        <v>7.4</v>
      </c>
    </row>
    <row r="1515" spans="46:88" x14ac:dyDescent="0.2">
      <c r="AT1515" t="s">
        <v>18563</v>
      </c>
      <c r="AU1515">
        <v>92</v>
      </c>
      <c r="AV1515">
        <v>177840</v>
      </c>
      <c r="AW1515" t="s">
        <v>14040</v>
      </c>
      <c r="AX1515" t="s">
        <v>23217</v>
      </c>
      <c r="AY1515" t="s">
        <v>36</v>
      </c>
      <c r="AZ1515" t="s">
        <v>55</v>
      </c>
      <c r="BA1515">
        <v>250000</v>
      </c>
      <c r="BB1515">
        <v>1999</v>
      </c>
      <c r="BC1515">
        <v>6.1</v>
      </c>
      <c r="CA1515" t="s">
        <v>406</v>
      </c>
      <c r="CB1515">
        <v>98</v>
      </c>
      <c r="CC1515">
        <v>3799339</v>
      </c>
      <c r="CD1515" t="s">
        <v>23159</v>
      </c>
      <c r="CE1515" t="s">
        <v>23160</v>
      </c>
      <c r="CF1515" t="s">
        <v>36</v>
      </c>
      <c r="CG1515" t="s">
        <v>37</v>
      </c>
      <c r="CH1515">
        <v>250000</v>
      </c>
      <c r="CI1515">
        <v>2002</v>
      </c>
      <c r="CJ1515">
        <v>7.2</v>
      </c>
    </row>
    <row r="1516" spans="46:88" x14ac:dyDescent="0.2">
      <c r="AT1516" t="s">
        <v>14393</v>
      </c>
      <c r="AU1516">
        <v>110</v>
      </c>
      <c r="AV1516">
        <v>175370</v>
      </c>
      <c r="AW1516" t="s">
        <v>975</v>
      </c>
      <c r="AX1516" t="s">
        <v>14394</v>
      </c>
      <c r="AY1516" t="s">
        <v>36</v>
      </c>
      <c r="AZ1516" t="s">
        <v>37</v>
      </c>
      <c r="BA1516">
        <v>12000000</v>
      </c>
      <c r="BB1516">
        <v>1999</v>
      </c>
      <c r="BC1516">
        <v>4.5999999999999996</v>
      </c>
      <c r="CA1516" t="s">
        <v>441</v>
      </c>
      <c r="CB1516">
        <v>109</v>
      </c>
      <c r="CC1516">
        <v>3798532</v>
      </c>
      <c r="CD1516" t="s">
        <v>139</v>
      </c>
      <c r="CE1516" t="s">
        <v>18238</v>
      </c>
      <c r="CF1516" t="s">
        <v>36</v>
      </c>
      <c r="CG1516" t="s">
        <v>37</v>
      </c>
      <c r="CH1516">
        <v>4500000</v>
      </c>
      <c r="CI1516">
        <v>1996</v>
      </c>
      <c r="CJ1516">
        <v>7.4</v>
      </c>
    </row>
    <row r="1517" spans="46:88" x14ac:dyDescent="0.2">
      <c r="AT1517" t="s">
        <v>6249</v>
      </c>
      <c r="AU1517">
        <v>84</v>
      </c>
      <c r="AV1517">
        <v>173066</v>
      </c>
      <c r="AW1517" t="s">
        <v>14826</v>
      </c>
      <c r="AX1517" t="s">
        <v>21003</v>
      </c>
      <c r="AY1517" t="s">
        <v>36</v>
      </c>
      <c r="AZ1517" t="s">
        <v>37</v>
      </c>
      <c r="BA1517">
        <v>1500000</v>
      </c>
      <c r="BB1517">
        <v>2007</v>
      </c>
      <c r="BC1517">
        <v>6.3</v>
      </c>
      <c r="CA1517" t="s">
        <v>22523</v>
      </c>
      <c r="CB1517">
        <v>120</v>
      </c>
      <c r="CC1517">
        <v>3773863</v>
      </c>
      <c r="CD1517" t="s">
        <v>17725</v>
      </c>
      <c r="CE1517" t="s">
        <v>22524</v>
      </c>
      <c r="CF1517" t="s">
        <v>36</v>
      </c>
      <c r="CG1517" t="s">
        <v>37</v>
      </c>
      <c r="CH1517">
        <v>1000000</v>
      </c>
      <c r="CI1517">
        <v>2009</v>
      </c>
      <c r="CJ1517">
        <v>7.1</v>
      </c>
    </row>
    <row r="1518" spans="46:88" x14ac:dyDescent="0.2">
      <c r="AT1518" t="s">
        <v>7995</v>
      </c>
      <c r="AU1518">
        <v>100</v>
      </c>
      <c r="AV1518">
        <v>163591</v>
      </c>
      <c r="AW1518" t="s">
        <v>10430</v>
      </c>
      <c r="AX1518" t="s">
        <v>13642</v>
      </c>
      <c r="AY1518" t="s">
        <v>36</v>
      </c>
      <c r="AZ1518" t="s">
        <v>5692</v>
      </c>
      <c r="BA1518">
        <v>13400000</v>
      </c>
      <c r="BB1518">
        <v>2010</v>
      </c>
      <c r="BC1518">
        <v>3.6</v>
      </c>
      <c r="CA1518" t="s">
        <v>19117</v>
      </c>
      <c r="CB1518">
        <v>128</v>
      </c>
      <c r="CC1518">
        <v>3766595</v>
      </c>
      <c r="CD1518" t="s">
        <v>19119</v>
      </c>
      <c r="CE1518" t="s">
        <v>19120</v>
      </c>
      <c r="CF1518" t="s">
        <v>1462</v>
      </c>
      <c r="CG1518" t="s">
        <v>1463</v>
      </c>
      <c r="CI1518">
        <v>2008</v>
      </c>
      <c r="CJ1518">
        <v>7.5</v>
      </c>
    </row>
    <row r="1519" spans="46:88" x14ac:dyDescent="0.2">
      <c r="AT1519" t="s">
        <v>20992</v>
      </c>
      <c r="AU1519">
        <v>87</v>
      </c>
      <c r="AV1519">
        <v>163245</v>
      </c>
      <c r="AW1519" t="s">
        <v>20994</v>
      </c>
      <c r="AX1519" t="s">
        <v>20995</v>
      </c>
      <c r="AY1519" t="s">
        <v>36</v>
      </c>
      <c r="AZ1519" t="s">
        <v>37</v>
      </c>
      <c r="BA1519">
        <v>1500000</v>
      </c>
      <c r="BB1519">
        <v>1936</v>
      </c>
      <c r="BC1519">
        <v>8.6</v>
      </c>
      <c r="CA1519" t="s">
        <v>11325</v>
      </c>
      <c r="CB1519">
        <v>125</v>
      </c>
      <c r="CC1519">
        <v>3753806</v>
      </c>
      <c r="CD1519" t="s">
        <v>357</v>
      </c>
      <c r="CE1519" t="s">
        <v>14635</v>
      </c>
      <c r="CF1519" t="s">
        <v>36</v>
      </c>
      <c r="CG1519" t="s">
        <v>55</v>
      </c>
      <c r="CH1519">
        <v>11000000</v>
      </c>
      <c r="CI1519">
        <v>2004</v>
      </c>
      <c r="CJ1519">
        <v>7.7</v>
      </c>
    </row>
    <row r="1520" spans="46:88" x14ac:dyDescent="0.2">
      <c r="AT1520" t="s">
        <v>20846</v>
      </c>
      <c r="AU1520">
        <v>90</v>
      </c>
      <c r="AV1520">
        <v>155972</v>
      </c>
      <c r="AW1520" t="s">
        <v>20848</v>
      </c>
      <c r="AX1520" t="s">
        <v>20849</v>
      </c>
      <c r="AY1520" t="s">
        <v>11688</v>
      </c>
      <c r="AZ1520" t="s">
        <v>20300</v>
      </c>
      <c r="BA1520">
        <v>1500000</v>
      </c>
      <c r="BB1520">
        <v>2006</v>
      </c>
      <c r="BC1520">
        <v>7.3</v>
      </c>
      <c r="CA1520" t="s">
        <v>8669</v>
      </c>
      <c r="CB1520">
        <v>131</v>
      </c>
      <c r="CC1520">
        <v>3752725</v>
      </c>
      <c r="CD1520" t="s">
        <v>2380</v>
      </c>
      <c r="CE1520" t="s">
        <v>8670</v>
      </c>
      <c r="CF1520" t="s">
        <v>36</v>
      </c>
      <c r="CG1520" t="s">
        <v>37</v>
      </c>
      <c r="CH1520">
        <v>18000000</v>
      </c>
      <c r="CI1520">
        <v>2004</v>
      </c>
      <c r="CJ1520">
        <v>7.1</v>
      </c>
    </row>
    <row r="1521" spans="46:88" x14ac:dyDescent="0.2">
      <c r="AT1521" t="s">
        <v>270</v>
      </c>
      <c r="AU1521">
        <v>91</v>
      </c>
      <c r="AV1521">
        <v>154077</v>
      </c>
      <c r="AW1521" t="s">
        <v>4365</v>
      </c>
      <c r="AX1521" t="s">
        <v>22591</v>
      </c>
      <c r="AY1521" t="s">
        <v>36</v>
      </c>
      <c r="AZ1521" t="s">
        <v>37</v>
      </c>
      <c r="BA1521">
        <v>500000</v>
      </c>
      <c r="BB1521">
        <v>2005</v>
      </c>
      <c r="BC1521">
        <v>6.6</v>
      </c>
      <c r="CA1521" t="s">
        <v>11997</v>
      </c>
      <c r="CB1521">
        <v>112</v>
      </c>
      <c r="CC1521">
        <v>3707794</v>
      </c>
      <c r="CD1521" t="s">
        <v>82</v>
      </c>
      <c r="CE1521" t="s">
        <v>11998</v>
      </c>
      <c r="CF1521" t="s">
        <v>36</v>
      </c>
      <c r="CG1521" t="s">
        <v>12002</v>
      </c>
      <c r="CH1521">
        <v>18000000</v>
      </c>
      <c r="CI1521">
        <v>2016</v>
      </c>
      <c r="CJ1521">
        <v>6.7</v>
      </c>
    </row>
    <row r="1522" spans="46:88" x14ac:dyDescent="0.2">
      <c r="AT1522" t="s">
        <v>18686</v>
      </c>
      <c r="AU1522">
        <v>113</v>
      </c>
      <c r="AV1522">
        <v>146402</v>
      </c>
      <c r="AW1522" t="s">
        <v>18023</v>
      </c>
      <c r="AX1522" t="s">
        <v>18688</v>
      </c>
      <c r="AY1522" t="s">
        <v>2776</v>
      </c>
      <c r="AZ1522" t="s">
        <v>3569</v>
      </c>
      <c r="BA1522">
        <v>4000000</v>
      </c>
      <c r="BB1522">
        <v>2002</v>
      </c>
      <c r="BC1522">
        <v>7.7</v>
      </c>
      <c r="CA1522" t="s">
        <v>17417</v>
      </c>
      <c r="CB1522">
        <v>97</v>
      </c>
      <c r="CC1522">
        <v>3629758</v>
      </c>
      <c r="CD1522" t="s">
        <v>17419</v>
      </c>
      <c r="CE1522" t="s">
        <v>17420</v>
      </c>
      <c r="CF1522" t="s">
        <v>1462</v>
      </c>
      <c r="CG1522" t="s">
        <v>1463</v>
      </c>
      <c r="CH1522">
        <v>5500000</v>
      </c>
      <c r="CI1522">
        <v>2004</v>
      </c>
      <c r="CJ1522">
        <v>7.9</v>
      </c>
    </row>
    <row r="1523" spans="46:88" x14ac:dyDescent="0.2">
      <c r="AT1523" t="s">
        <v>6825</v>
      </c>
      <c r="AU1523">
        <v>118</v>
      </c>
      <c r="AV1523">
        <v>146072</v>
      </c>
      <c r="AW1523" t="s">
        <v>11466</v>
      </c>
      <c r="AX1523" t="s">
        <v>11467</v>
      </c>
      <c r="AY1523" t="s">
        <v>1462</v>
      </c>
      <c r="AZ1523" t="s">
        <v>1463</v>
      </c>
      <c r="BA1523">
        <v>140000000</v>
      </c>
      <c r="BB1523">
        <v>1998</v>
      </c>
      <c r="BC1523">
        <v>6</v>
      </c>
      <c r="CA1523" t="s">
        <v>1202</v>
      </c>
      <c r="CB1523">
        <v>102</v>
      </c>
      <c r="CC1523">
        <v>3609278</v>
      </c>
      <c r="CD1523" t="s">
        <v>7761</v>
      </c>
      <c r="CE1523" t="s">
        <v>18242</v>
      </c>
      <c r="CF1523" t="s">
        <v>36</v>
      </c>
      <c r="CG1523" t="s">
        <v>37</v>
      </c>
      <c r="CH1523">
        <v>4500000</v>
      </c>
      <c r="CI1523">
        <v>2000</v>
      </c>
      <c r="CJ1523">
        <v>8.4</v>
      </c>
    </row>
    <row r="1524" spans="46:88" x14ac:dyDescent="0.2">
      <c r="AT1524" t="s">
        <v>10143</v>
      </c>
      <c r="AU1524">
        <v>107</v>
      </c>
      <c r="AV1524">
        <v>141853</v>
      </c>
      <c r="AW1524" t="s">
        <v>7890</v>
      </c>
      <c r="AX1524" t="s">
        <v>14372</v>
      </c>
      <c r="AY1524" t="s">
        <v>36</v>
      </c>
      <c r="AZ1524" t="s">
        <v>368</v>
      </c>
      <c r="BA1524">
        <v>12000000</v>
      </c>
      <c r="BB1524">
        <v>1997</v>
      </c>
      <c r="BC1524">
        <v>6</v>
      </c>
      <c r="CA1524" t="s">
        <v>20258</v>
      </c>
      <c r="CB1524">
        <v>96</v>
      </c>
      <c r="CC1524">
        <v>3590010</v>
      </c>
      <c r="CD1524" t="s">
        <v>10998</v>
      </c>
      <c r="CE1524" t="s">
        <v>20259</v>
      </c>
      <c r="CF1524" t="s">
        <v>36</v>
      </c>
      <c r="CG1524" t="s">
        <v>55</v>
      </c>
      <c r="CH1524">
        <v>2000000</v>
      </c>
      <c r="CI1524">
        <v>2015</v>
      </c>
      <c r="CJ1524">
        <v>6.1</v>
      </c>
    </row>
    <row r="1525" spans="46:88" x14ac:dyDescent="0.2">
      <c r="AT1525" t="s">
        <v>15174</v>
      </c>
      <c r="AU1525">
        <v>84</v>
      </c>
      <c r="AV1525">
        <v>140016</v>
      </c>
      <c r="AW1525" t="s">
        <v>9477</v>
      </c>
      <c r="AX1525" t="s">
        <v>23450</v>
      </c>
      <c r="AY1525" t="s">
        <v>36</v>
      </c>
      <c r="AZ1525" t="s">
        <v>37</v>
      </c>
      <c r="BB1525">
        <v>2008</v>
      </c>
      <c r="BC1525">
        <v>6</v>
      </c>
      <c r="CA1525" t="s">
        <v>17148</v>
      </c>
      <c r="CB1525">
        <v>106</v>
      </c>
      <c r="CC1525">
        <v>3588432</v>
      </c>
      <c r="CD1525" t="s">
        <v>1176</v>
      </c>
      <c r="CE1525" t="s">
        <v>17149</v>
      </c>
      <c r="CF1525" t="s">
        <v>36</v>
      </c>
      <c r="CG1525" t="s">
        <v>37</v>
      </c>
      <c r="CH1525">
        <v>6000000</v>
      </c>
      <c r="CI1525">
        <v>2014</v>
      </c>
      <c r="CJ1525">
        <v>6.7</v>
      </c>
    </row>
    <row r="1526" spans="46:88" x14ac:dyDescent="0.2">
      <c r="AT1526" t="s">
        <v>5460</v>
      </c>
      <c r="AU1526">
        <v>94</v>
      </c>
      <c r="AV1526">
        <v>137945</v>
      </c>
      <c r="AW1526" t="s">
        <v>2454</v>
      </c>
      <c r="AX1526" t="s">
        <v>20422</v>
      </c>
      <c r="AY1526" t="s">
        <v>36</v>
      </c>
      <c r="AZ1526" t="s">
        <v>37</v>
      </c>
      <c r="BB1526">
        <v>2014</v>
      </c>
      <c r="BC1526">
        <v>5.9</v>
      </c>
      <c r="CA1526" t="s">
        <v>15598</v>
      </c>
      <c r="CB1526">
        <v>106</v>
      </c>
      <c r="CC1526">
        <v>3571735</v>
      </c>
      <c r="CD1526" t="s">
        <v>555</v>
      </c>
      <c r="CE1526" t="s">
        <v>15599</v>
      </c>
      <c r="CF1526" t="s">
        <v>36</v>
      </c>
      <c r="CG1526" t="s">
        <v>37</v>
      </c>
      <c r="CH1526">
        <v>10000000</v>
      </c>
      <c r="CI1526">
        <v>2010</v>
      </c>
      <c r="CJ1526">
        <v>6.6</v>
      </c>
    </row>
    <row r="1527" spans="46:88" x14ac:dyDescent="0.2">
      <c r="AT1527" t="s">
        <v>14429</v>
      </c>
      <c r="AU1527">
        <v>90</v>
      </c>
      <c r="AV1527">
        <v>136432</v>
      </c>
      <c r="AW1527" t="s">
        <v>15339</v>
      </c>
      <c r="AX1527" t="s">
        <v>15348</v>
      </c>
      <c r="AY1527" t="s">
        <v>36</v>
      </c>
      <c r="AZ1527" t="s">
        <v>55</v>
      </c>
      <c r="BA1527">
        <v>5000000</v>
      </c>
      <c r="BB1527">
        <v>2006</v>
      </c>
      <c r="BC1527">
        <v>6.6</v>
      </c>
      <c r="CA1527" t="s">
        <v>13162</v>
      </c>
      <c r="CB1527">
        <v>98</v>
      </c>
      <c r="CC1527">
        <v>3525161</v>
      </c>
      <c r="CD1527" t="s">
        <v>5175</v>
      </c>
      <c r="CE1527" t="s">
        <v>13164</v>
      </c>
      <c r="CF1527" t="s">
        <v>36</v>
      </c>
      <c r="CG1527" t="s">
        <v>37</v>
      </c>
      <c r="CI1527">
        <v>2007</v>
      </c>
      <c r="CJ1527">
        <v>5.5</v>
      </c>
    </row>
    <row r="1528" spans="46:88" x14ac:dyDescent="0.2">
      <c r="AT1528" t="s">
        <v>3776</v>
      </c>
      <c r="AU1528">
        <v>117</v>
      </c>
      <c r="AV1528">
        <v>134904</v>
      </c>
      <c r="AW1528" t="s">
        <v>10030</v>
      </c>
      <c r="AX1528" t="s">
        <v>10031</v>
      </c>
      <c r="AY1528" t="s">
        <v>36</v>
      </c>
      <c r="AZ1528" t="s">
        <v>37</v>
      </c>
      <c r="BA1528">
        <v>25000000</v>
      </c>
      <c r="BB1528">
        <v>2010</v>
      </c>
      <c r="BC1528">
        <v>5.7</v>
      </c>
      <c r="CA1528" t="s">
        <v>8203</v>
      </c>
      <c r="CB1528">
        <v>114</v>
      </c>
      <c r="CC1528">
        <v>3519627</v>
      </c>
      <c r="CD1528" t="s">
        <v>10422</v>
      </c>
      <c r="CE1528" t="s">
        <v>11383</v>
      </c>
      <c r="CF1528" t="s">
        <v>36</v>
      </c>
      <c r="CG1528" t="s">
        <v>37</v>
      </c>
      <c r="CH1528">
        <v>20000000</v>
      </c>
      <c r="CI1528">
        <v>2008</v>
      </c>
      <c r="CJ1528">
        <v>6.9</v>
      </c>
    </row>
    <row r="1529" spans="46:88" x14ac:dyDescent="0.2">
      <c r="AT1529" t="s">
        <v>8605</v>
      </c>
      <c r="AU1529">
        <v>135</v>
      </c>
      <c r="AV1529">
        <v>128486</v>
      </c>
      <c r="AW1529" t="s">
        <v>6891</v>
      </c>
      <c r="AX1529" t="s">
        <v>15485</v>
      </c>
      <c r="AY1529" t="s">
        <v>12698</v>
      </c>
      <c r="AZ1529" t="s">
        <v>5692</v>
      </c>
      <c r="BA1529">
        <v>10000000</v>
      </c>
      <c r="BB1529">
        <v>2008</v>
      </c>
      <c r="BC1529">
        <v>7.3</v>
      </c>
      <c r="CA1529" t="s">
        <v>5048</v>
      </c>
      <c r="CB1529">
        <v>109</v>
      </c>
      <c r="CC1529">
        <v>3517797</v>
      </c>
      <c r="CD1529" t="s">
        <v>8674</v>
      </c>
      <c r="CE1529" t="s">
        <v>8675</v>
      </c>
      <c r="CF1529" t="s">
        <v>36</v>
      </c>
      <c r="CG1529" t="s">
        <v>1463</v>
      </c>
      <c r="CH1529">
        <v>25000000</v>
      </c>
      <c r="CI1529">
        <v>2002</v>
      </c>
      <c r="CJ1529">
        <v>6.6</v>
      </c>
    </row>
    <row r="1530" spans="46:88" x14ac:dyDescent="0.2">
      <c r="AT1530" t="s">
        <v>5475</v>
      </c>
      <c r="AU1530">
        <v>99</v>
      </c>
      <c r="AV1530">
        <v>127144</v>
      </c>
      <c r="AW1530" t="s">
        <v>1247</v>
      </c>
      <c r="AX1530" t="s">
        <v>16224</v>
      </c>
      <c r="AY1530" t="s">
        <v>36</v>
      </c>
      <c r="AZ1530" t="s">
        <v>37</v>
      </c>
      <c r="BA1530">
        <v>8000000</v>
      </c>
      <c r="BB1530">
        <v>2005</v>
      </c>
      <c r="BC1530">
        <v>5.5</v>
      </c>
      <c r="CA1530" t="s">
        <v>8660</v>
      </c>
      <c r="CB1530">
        <v>99</v>
      </c>
      <c r="CC1530">
        <v>3500000</v>
      </c>
      <c r="CD1530" t="s">
        <v>3692</v>
      </c>
      <c r="CE1530" t="s">
        <v>23386</v>
      </c>
      <c r="CF1530" t="s">
        <v>9793</v>
      </c>
      <c r="CG1530" t="s">
        <v>7088</v>
      </c>
      <c r="CH1530">
        <v>200000</v>
      </c>
      <c r="CI1530">
        <v>1964</v>
      </c>
      <c r="CJ1530">
        <v>8</v>
      </c>
    </row>
    <row r="1531" spans="46:88" x14ac:dyDescent="0.2">
      <c r="AT1531" t="s">
        <v>15361</v>
      </c>
      <c r="AU1531">
        <v>83</v>
      </c>
      <c r="AV1531">
        <v>126247</v>
      </c>
      <c r="AW1531" t="s">
        <v>199</v>
      </c>
      <c r="AX1531" t="s">
        <v>15362</v>
      </c>
      <c r="AY1531" t="s">
        <v>36</v>
      </c>
      <c r="AZ1531" t="s">
        <v>37</v>
      </c>
      <c r="BA1531">
        <v>6200000</v>
      </c>
      <c r="BB1531">
        <v>1994</v>
      </c>
      <c r="BC1531">
        <v>3.3</v>
      </c>
      <c r="CA1531" t="s">
        <v>758</v>
      </c>
      <c r="CB1531">
        <v>110</v>
      </c>
      <c r="CC1531">
        <v>3468572</v>
      </c>
      <c r="CD1531" t="s">
        <v>1868</v>
      </c>
      <c r="CE1531" t="s">
        <v>18575</v>
      </c>
      <c r="CF1531" t="s">
        <v>36</v>
      </c>
      <c r="CG1531" t="s">
        <v>37</v>
      </c>
      <c r="CH1531">
        <v>4000000</v>
      </c>
      <c r="CI1531">
        <v>1988</v>
      </c>
      <c r="CJ1531">
        <v>7.3</v>
      </c>
    </row>
    <row r="1532" spans="46:88" x14ac:dyDescent="0.2">
      <c r="AT1532" t="s">
        <v>14742</v>
      </c>
      <c r="AU1532">
        <v>99</v>
      </c>
      <c r="AV1532">
        <v>125169</v>
      </c>
      <c r="AW1532" t="s">
        <v>4623</v>
      </c>
      <c r="AX1532" t="s">
        <v>14744</v>
      </c>
      <c r="AY1532" t="s">
        <v>36</v>
      </c>
      <c r="AZ1532" t="s">
        <v>37</v>
      </c>
      <c r="BA1532">
        <v>10500000</v>
      </c>
      <c r="BB1532">
        <v>1994</v>
      </c>
      <c r="BC1532">
        <v>6.4</v>
      </c>
      <c r="CA1532" t="s">
        <v>16137</v>
      </c>
      <c r="CB1532">
        <v>90</v>
      </c>
      <c r="CC1532">
        <v>3442820</v>
      </c>
      <c r="CD1532" t="s">
        <v>2617</v>
      </c>
      <c r="CE1532" t="s">
        <v>16139</v>
      </c>
      <c r="CF1532" t="s">
        <v>36</v>
      </c>
      <c r="CG1532" t="s">
        <v>37</v>
      </c>
      <c r="CH1532">
        <v>8000000</v>
      </c>
      <c r="CI1532">
        <v>2015</v>
      </c>
      <c r="CJ1532">
        <v>7.3</v>
      </c>
    </row>
    <row r="1533" spans="46:88" x14ac:dyDescent="0.2">
      <c r="AT1533" t="s">
        <v>20370</v>
      </c>
      <c r="AU1533">
        <v>91</v>
      </c>
      <c r="AV1533">
        <v>124494</v>
      </c>
      <c r="AW1533" t="s">
        <v>20373</v>
      </c>
      <c r="AX1533" t="s">
        <v>20374</v>
      </c>
      <c r="AY1533" t="s">
        <v>36</v>
      </c>
      <c r="AZ1533" t="s">
        <v>37</v>
      </c>
      <c r="BA1533">
        <v>2000000</v>
      </c>
      <c r="BB1533">
        <v>1998</v>
      </c>
      <c r="BC1533">
        <v>6.7</v>
      </c>
      <c r="CA1533" t="s">
        <v>17808</v>
      </c>
      <c r="CB1533">
        <v>112</v>
      </c>
      <c r="CC1533">
        <v>3432342</v>
      </c>
      <c r="CD1533" t="s">
        <v>12615</v>
      </c>
      <c r="CE1533" t="s">
        <v>17810</v>
      </c>
      <c r="CF1533" t="s">
        <v>1462</v>
      </c>
      <c r="CG1533" t="s">
        <v>266</v>
      </c>
      <c r="CH1533">
        <v>6000000</v>
      </c>
      <c r="CI1533">
        <v>2003</v>
      </c>
      <c r="CJ1533">
        <v>7.7</v>
      </c>
    </row>
    <row r="1534" spans="46:88" x14ac:dyDescent="0.2">
      <c r="AT1534" t="s">
        <v>11662</v>
      </c>
      <c r="AU1534">
        <v>90</v>
      </c>
      <c r="AV1534">
        <v>120620</v>
      </c>
      <c r="AW1534" t="s">
        <v>20386</v>
      </c>
      <c r="AX1534" t="s">
        <v>20387</v>
      </c>
      <c r="AY1534" t="s">
        <v>36</v>
      </c>
      <c r="AZ1534" t="s">
        <v>55</v>
      </c>
      <c r="BB1534">
        <v>2004</v>
      </c>
      <c r="BC1534">
        <v>7.4</v>
      </c>
      <c r="CA1534" t="s">
        <v>11181</v>
      </c>
      <c r="CB1534">
        <v>114</v>
      </c>
      <c r="CC1534">
        <v>3420871</v>
      </c>
      <c r="CD1534" t="s">
        <v>3831</v>
      </c>
      <c r="CE1534" t="s">
        <v>15699</v>
      </c>
      <c r="CF1534" t="s">
        <v>36</v>
      </c>
      <c r="CG1534" t="s">
        <v>37</v>
      </c>
      <c r="CI1534">
        <v>2006</v>
      </c>
      <c r="CJ1534">
        <v>7.4</v>
      </c>
    </row>
    <row r="1535" spans="46:88" x14ac:dyDescent="0.2">
      <c r="AT1535" t="s">
        <v>6961</v>
      </c>
      <c r="AU1535">
        <v>98</v>
      </c>
      <c r="AV1535">
        <v>117190</v>
      </c>
      <c r="AW1535" t="s">
        <v>106</v>
      </c>
      <c r="AX1535" t="s">
        <v>16227</v>
      </c>
      <c r="AY1535" t="s">
        <v>36</v>
      </c>
      <c r="AZ1535" t="s">
        <v>55</v>
      </c>
      <c r="BA1535">
        <v>8000000</v>
      </c>
      <c r="BB1535">
        <v>2010</v>
      </c>
      <c r="BC1535">
        <v>6.9</v>
      </c>
      <c r="CA1535" t="s">
        <v>23205</v>
      </c>
      <c r="CB1535">
        <v>90</v>
      </c>
      <c r="CC1535">
        <v>3388210</v>
      </c>
      <c r="CD1535" t="s">
        <v>345</v>
      </c>
      <c r="CE1535" t="s">
        <v>23207</v>
      </c>
      <c r="CF1535" t="s">
        <v>36</v>
      </c>
      <c r="CG1535" t="s">
        <v>37</v>
      </c>
      <c r="CH1535">
        <v>250000</v>
      </c>
      <c r="CI1535">
        <v>2011</v>
      </c>
      <c r="CJ1535">
        <v>6.7</v>
      </c>
    </row>
    <row r="1536" spans="46:88" x14ac:dyDescent="0.2">
      <c r="AT1536" t="s">
        <v>19916</v>
      </c>
      <c r="AU1536">
        <v>106</v>
      </c>
      <c r="AV1536">
        <v>115504</v>
      </c>
      <c r="AW1536" t="s">
        <v>2468</v>
      </c>
      <c r="AX1536" t="s">
        <v>19917</v>
      </c>
      <c r="AY1536" t="s">
        <v>36</v>
      </c>
      <c r="AZ1536" t="s">
        <v>55</v>
      </c>
      <c r="BA1536">
        <v>14000000</v>
      </c>
      <c r="BB1536">
        <v>2008</v>
      </c>
      <c r="BC1536">
        <v>6.2</v>
      </c>
      <c r="CA1536" t="s">
        <v>13179</v>
      </c>
      <c r="CB1536">
        <v>104</v>
      </c>
      <c r="CC1536">
        <v>3386698</v>
      </c>
      <c r="CD1536" t="s">
        <v>695</v>
      </c>
      <c r="CE1536" t="s">
        <v>21635</v>
      </c>
      <c r="CF1536" t="s">
        <v>36</v>
      </c>
      <c r="CG1536" t="s">
        <v>37</v>
      </c>
      <c r="CH1536">
        <v>1000000</v>
      </c>
      <c r="CI1536">
        <v>1998</v>
      </c>
      <c r="CJ1536">
        <v>6.7</v>
      </c>
    </row>
    <row r="1537" spans="46:88" x14ac:dyDescent="0.2">
      <c r="AT1537" t="s">
        <v>7903</v>
      </c>
      <c r="AU1537">
        <v>89</v>
      </c>
      <c r="AV1537">
        <v>113155</v>
      </c>
      <c r="AW1537" t="s">
        <v>15555</v>
      </c>
      <c r="AX1537" t="s">
        <v>15556</v>
      </c>
      <c r="AY1537" t="s">
        <v>36</v>
      </c>
      <c r="AZ1537" t="s">
        <v>37</v>
      </c>
      <c r="BB1537">
        <v>2009</v>
      </c>
      <c r="BC1537">
        <v>6.1</v>
      </c>
      <c r="CA1537" t="s">
        <v>16366</v>
      </c>
      <c r="CB1537">
        <v>118</v>
      </c>
      <c r="CC1537">
        <v>3347439</v>
      </c>
      <c r="CD1537" t="s">
        <v>16367</v>
      </c>
      <c r="CE1537" t="s">
        <v>16368</v>
      </c>
      <c r="CF1537" t="s">
        <v>36</v>
      </c>
      <c r="CG1537" t="s">
        <v>37</v>
      </c>
      <c r="CH1537">
        <v>7500000</v>
      </c>
      <c r="CI1537">
        <v>2004</v>
      </c>
      <c r="CJ1537">
        <v>6.9</v>
      </c>
    </row>
    <row r="1538" spans="46:88" x14ac:dyDescent="0.2">
      <c r="AT1538" t="s">
        <v>4192</v>
      </c>
      <c r="AU1538">
        <v>90</v>
      </c>
      <c r="AV1538">
        <v>112521</v>
      </c>
      <c r="AW1538" t="s">
        <v>6703</v>
      </c>
      <c r="AX1538" t="s">
        <v>21778</v>
      </c>
      <c r="AY1538" t="s">
        <v>36</v>
      </c>
      <c r="AZ1538" t="s">
        <v>37</v>
      </c>
      <c r="BB1538">
        <v>2000</v>
      </c>
      <c r="BC1538">
        <v>5.7</v>
      </c>
      <c r="CA1538" t="s">
        <v>505</v>
      </c>
      <c r="CB1538">
        <v>116</v>
      </c>
      <c r="CC1538">
        <v>3335839</v>
      </c>
      <c r="CD1538" t="s">
        <v>80</v>
      </c>
      <c r="CE1538" t="s">
        <v>20268</v>
      </c>
      <c r="CF1538" t="s">
        <v>36</v>
      </c>
      <c r="CG1538" t="s">
        <v>37</v>
      </c>
      <c r="CH1538">
        <v>2000000</v>
      </c>
      <c r="CI1538">
        <v>2005</v>
      </c>
      <c r="CJ1538">
        <v>7</v>
      </c>
    </row>
    <row r="1539" spans="46:88" x14ac:dyDescent="0.2">
      <c r="AT1539" t="s">
        <v>23573</v>
      </c>
      <c r="AU1539">
        <v>88</v>
      </c>
      <c r="AV1539">
        <v>110720</v>
      </c>
      <c r="AW1539" t="s">
        <v>23575</v>
      </c>
      <c r="AX1539" t="s">
        <v>23576</v>
      </c>
      <c r="AY1539" t="s">
        <v>36</v>
      </c>
      <c r="AZ1539" t="s">
        <v>37</v>
      </c>
      <c r="BA1539">
        <v>1200000</v>
      </c>
      <c r="BB1539">
        <v>1999</v>
      </c>
      <c r="BC1539">
        <v>7.3</v>
      </c>
      <c r="CA1539" t="s">
        <v>15186</v>
      </c>
      <c r="CB1539">
        <v>111</v>
      </c>
      <c r="CC1539">
        <v>3333823</v>
      </c>
      <c r="CD1539" t="s">
        <v>5249</v>
      </c>
      <c r="CE1539" t="s">
        <v>15187</v>
      </c>
      <c r="CF1539" t="s">
        <v>36</v>
      </c>
      <c r="CG1539" t="s">
        <v>37</v>
      </c>
      <c r="CH1539">
        <v>10000000</v>
      </c>
      <c r="CI1539">
        <v>2012</v>
      </c>
      <c r="CJ1539">
        <v>5.5</v>
      </c>
    </row>
    <row r="1540" spans="46:88" x14ac:dyDescent="0.2">
      <c r="AT1540" t="s">
        <v>23716</v>
      </c>
      <c r="AU1540">
        <v>90</v>
      </c>
      <c r="AV1540">
        <v>110536</v>
      </c>
      <c r="AW1540" t="s">
        <v>23718</v>
      </c>
      <c r="AX1540" t="s">
        <v>23719</v>
      </c>
      <c r="AY1540" t="s">
        <v>36</v>
      </c>
      <c r="AZ1540" t="s">
        <v>37</v>
      </c>
      <c r="BA1540">
        <v>40000</v>
      </c>
      <c r="BB1540">
        <v>2001</v>
      </c>
      <c r="BC1540">
        <v>7</v>
      </c>
      <c r="CA1540" t="s">
        <v>14182</v>
      </c>
      <c r="CB1540">
        <v>89</v>
      </c>
      <c r="CC1540">
        <v>3325638</v>
      </c>
      <c r="CD1540" t="s">
        <v>120</v>
      </c>
      <c r="CE1540" t="s">
        <v>19870</v>
      </c>
      <c r="CF1540" t="s">
        <v>36</v>
      </c>
      <c r="CG1540" t="s">
        <v>37</v>
      </c>
      <c r="CH1540">
        <v>2500000</v>
      </c>
      <c r="CI1540">
        <v>2012</v>
      </c>
      <c r="CJ1540">
        <v>7.1</v>
      </c>
    </row>
    <row r="1541" spans="46:88" x14ac:dyDescent="0.2">
      <c r="AT1541" t="s">
        <v>16845</v>
      </c>
      <c r="AU1541">
        <v>88</v>
      </c>
      <c r="AV1541">
        <v>110029</v>
      </c>
      <c r="AW1541" t="s">
        <v>16605</v>
      </c>
      <c r="AX1541" t="s">
        <v>16848</v>
      </c>
      <c r="AY1541" t="s">
        <v>36</v>
      </c>
      <c r="AZ1541" t="s">
        <v>368</v>
      </c>
      <c r="BA1541">
        <v>6500000</v>
      </c>
      <c r="BB1541">
        <v>2009</v>
      </c>
      <c r="BC1541">
        <v>6.3</v>
      </c>
      <c r="CA1541" t="s">
        <v>20262</v>
      </c>
      <c r="CB1541">
        <v>116</v>
      </c>
      <c r="CC1541">
        <v>3300230</v>
      </c>
      <c r="CD1541" t="s">
        <v>11985</v>
      </c>
      <c r="CE1541" t="s">
        <v>20264</v>
      </c>
      <c r="CF1541" t="s">
        <v>36</v>
      </c>
      <c r="CG1541" t="s">
        <v>1463</v>
      </c>
      <c r="CI1541">
        <v>1999</v>
      </c>
      <c r="CJ1541">
        <v>7.5</v>
      </c>
    </row>
    <row r="1542" spans="46:88" x14ac:dyDescent="0.2">
      <c r="AT1542" t="s">
        <v>21009</v>
      </c>
      <c r="AU1542">
        <v>98</v>
      </c>
      <c r="AV1542">
        <v>105943</v>
      </c>
      <c r="AW1542" t="s">
        <v>5321</v>
      </c>
      <c r="AX1542" t="s">
        <v>21011</v>
      </c>
      <c r="AY1542" t="s">
        <v>36</v>
      </c>
      <c r="AZ1542" t="s">
        <v>37</v>
      </c>
      <c r="BA1542">
        <v>1500000</v>
      </c>
      <c r="BB1542">
        <v>2015</v>
      </c>
      <c r="BC1542">
        <v>6.1</v>
      </c>
      <c r="CA1542" t="s">
        <v>19397</v>
      </c>
      <c r="CB1542">
        <v>104</v>
      </c>
      <c r="CC1542">
        <v>3287435</v>
      </c>
      <c r="CD1542" t="s">
        <v>658</v>
      </c>
      <c r="CE1542" t="s">
        <v>19398</v>
      </c>
      <c r="CF1542" t="s">
        <v>36</v>
      </c>
      <c r="CG1542" t="s">
        <v>37</v>
      </c>
      <c r="CH1542">
        <v>4500000</v>
      </c>
      <c r="CI1542">
        <v>2001</v>
      </c>
      <c r="CJ1542">
        <v>7.1</v>
      </c>
    </row>
    <row r="1543" spans="46:88" x14ac:dyDescent="0.2">
      <c r="AT1543" t="s">
        <v>19075</v>
      </c>
      <c r="AU1543">
        <v>99</v>
      </c>
      <c r="AV1543">
        <v>104257</v>
      </c>
      <c r="AW1543" t="s">
        <v>15339</v>
      </c>
      <c r="AX1543" t="s">
        <v>19077</v>
      </c>
      <c r="AY1543" t="s">
        <v>36</v>
      </c>
      <c r="AZ1543" t="s">
        <v>55</v>
      </c>
      <c r="BA1543">
        <v>2200000</v>
      </c>
      <c r="BB1543">
        <v>1999</v>
      </c>
      <c r="BC1543">
        <v>7.1</v>
      </c>
      <c r="CA1543" t="s">
        <v>15190</v>
      </c>
      <c r="CB1543">
        <v>100</v>
      </c>
      <c r="CC1543">
        <v>3275585</v>
      </c>
      <c r="CD1543" t="s">
        <v>438</v>
      </c>
      <c r="CE1543" t="s">
        <v>15191</v>
      </c>
      <c r="CF1543" t="s">
        <v>36</v>
      </c>
      <c r="CG1543" t="s">
        <v>55</v>
      </c>
      <c r="CH1543">
        <v>11500000</v>
      </c>
      <c r="CI1543">
        <v>1993</v>
      </c>
      <c r="CJ1543">
        <v>6.6</v>
      </c>
    </row>
    <row r="1544" spans="46:88" x14ac:dyDescent="0.2">
      <c r="AT1544" t="s">
        <v>21737</v>
      </c>
      <c r="AU1544">
        <v>88</v>
      </c>
      <c r="AV1544">
        <v>104077</v>
      </c>
      <c r="AW1544" t="s">
        <v>2714</v>
      </c>
      <c r="AX1544" t="s">
        <v>21738</v>
      </c>
      <c r="AY1544" t="s">
        <v>36</v>
      </c>
      <c r="AZ1544" t="s">
        <v>37</v>
      </c>
      <c r="BA1544">
        <v>1000000</v>
      </c>
      <c r="BB1544">
        <v>2006</v>
      </c>
      <c r="BC1544">
        <v>7.4</v>
      </c>
      <c r="CA1544" t="s">
        <v>14702</v>
      </c>
      <c r="CB1544">
        <v>193</v>
      </c>
      <c r="CC1544">
        <v>3275443</v>
      </c>
      <c r="CD1544" t="s">
        <v>14704</v>
      </c>
      <c r="CE1544" t="s">
        <v>14705</v>
      </c>
      <c r="CF1544" t="s">
        <v>5609</v>
      </c>
      <c r="CG1544" t="s">
        <v>5610</v>
      </c>
      <c r="CH1544">
        <v>700000000</v>
      </c>
      <c r="CI1544">
        <v>2006</v>
      </c>
      <c r="CJ1544">
        <v>6</v>
      </c>
    </row>
    <row r="1545" spans="46:88" x14ac:dyDescent="0.2">
      <c r="AT1545" t="s">
        <v>18982</v>
      </c>
      <c r="AU1545">
        <v>98</v>
      </c>
      <c r="AV1545">
        <v>101228</v>
      </c>
      <c r="AW1545" t="s">
        <v>1946</v>
      </c>
      <c r="AX1545" t="s">
        <v>18983</v>
      </c>
      <c r="AY1545" t="s">
        <v>36</v>
      </c>
      <c r="AZ1545" t="s">
        <v>37</v>
      </c>
      <c r="BA1545">
        <v>3500000</v>
      </c>
      <c r="BB1545">
        <v>2005</v>
      </c>
      <c r="BC1545">
        <v>6.4</v>
      </c>
      <c r="CA1545" t="s">
        <v>12446</v>
      </c>
      <c r="CB1545">
        <v>99</v>
      </c>
      <c r="CC1545">
        <v>3273588</v>
      </c>
      <c r="CD1545" t="s">
        <v>8973</v>
      </c>
      <c r="CE1545" t="s">
        <v>17167</v>
      </c>
      <c r="CF1545" t="s">
        <v>36</v>
      </c>
      <c r="CG1545" t="s">
        <v>37</v>
      </c>
      <c r="CH1545">
        <v>6000000</v>
      </c>
      <c r="CI1545">
        <v>1993</v>
      </c>
      <c r="CJ1545">
        <v>6.7</v>
      </c>
    </row>
    <row r="1546" spans="46:88" x14ac:dyDescent="0.2">
      <c r="AT1546" t="s">
        <v>20391</v>
      </c>
      <c r="AU1546">
        <v>85</v>
      </c>
      <c r="AV1546">
        <v>100669</v>
      </c>
      <c r="AW1546" t="s">
        <v>147</v>
      </c>
      <c r="AX1546" t="s">
        <v>20392</v>
      </c>
      <c r="AY1546" t="s">
        <v>36</v>
      </c>
      <c r="AZ1546" t="s">
        <v>37</v>
      </c>
      <c r="BA1546">
        <v>3800000</v>
      </c>
      <c r="BB1546">
        <v>2009</v>
      </c>
      <c r="BC1546">
        <v>5.8</v>
      </c>
      <c r="CA1546" t="s">
        <v>1102</v>
      </c>
      <c r="CB1546">
        <v>128</v>
      </c>
      <c r="CC1546">
        <v>3254172</v>
      </c>
      <c r="CD1546" t="s">
        <v>351</v>
      </c>
      <c r="CE1546" t="s">
        <v>9408</v>
      </c>
      <c r="CF1546" t="s">
        <v>36</v>
      </c>
      <c r="CG1546" t="s">
        <v>37</v>
      </c>
      <c r="CH1546">
        <v>28000000</v>
      </c>
      <c r="CI1546">
        <v>2013</v>
      </c>
      <c r="CJ1546">
        <v>6.2</v>
      </c>
    </row>
    <row r="1547" spans="46:88" x14ac:dyDescent="0.2">
      <c r="AT1547" t="s">
        <v>15388</v>
      </c>
      <c r="AU1547">
        <v>90</v>
      </c>
      <c r="AV1547">
        <v>100503</v>
      </c>
      <c r="AW1547" t="s">
        <v>2111</v>
      </c>
      <c r="AX1547" t="s">
        <v>15389</v>
      </c>
      <c r="AY1547" t="s">
        <v>36</v>
      </c>
      <c r="AZ1547" t="s">
        <v>37</v>
      </c>
      <c r="BA1547">
        <v>8000000</v>
      </c>
      <c r="BB1547">
        <v>2009</v>
      </c>
      <c r="BC1547">
        <v>5.9</v>
      </c>
      <c r="CA1547" t="s">
        <v>4001</v>
      </c>
      <c r="CB1547">
        <v>98</v>
      </c>
      <c r="CC1547">
        <v>3247816</v>
      </c>
      <c r="CD1547" t="s">
        <v>760</v>
      </c>
      <c r="CE1547" t="s">
        <v>13168</v>
      </c>
      <c r="CF1547" t="s">
        <v>36</v>
      </c>
      <c r="CG1547" t="s">
        <v>37</v>
      </c>
      <c r="CH1547">
        <v>22000000</v>
      </c>
      <c r="CI1547">
        <v>2010</v>
      </c>
      <c r="CJ1547">
        <v>6.3</v>
      </c>
    </row>
    <row r="1548" spans="46:88" x14ac:dyDescent="0.2">
      <c r="AT1548" t="s">
        <v>21208</v>
      </c>
      <c r="AU1548">
        <v>97</v>
      </c>
      <c r="AV1548">
        <v>100358</v>
      </c>
      <c r="AW1548" t="s">
        <v>17515</v>
      </c>
      <c r="AX1548" t="s">
        <v>21210</v>
      </c>
      <c r="AY1548" t="s">
        <v>36</v>
      </c>
      <c r="AZ1548" t="s">
        <v>5610</v>
      </c>
      <c r="BA1548">
        <v>1500000</v>
      </c>
      <c r="BB1548">
        <v>2005</v>
      </c>
      <c r="BC1548">
        <v>3.3</v>
      </c>
      <c r="CA1548" t="s">
        <v>5601</v>
      </c>
      <c r="CB1548">
        <v>117</v>
      </c>
      <c r="CC1548">
        <v>3222857</v>
      </c>
      <c r="CD1548" t="s">
        <v>14703</v>
      </c>
      <c r="CE1548" t="s">
        <v>19352</v>
      </c>
      <c r="CF1548" t="s">
        <v>5609</v>
      </c>
      <c r="CG1548" t="s">
        <v>266</v>
      </c>
      <c r="CI1548">
        <v>2005</v>
      </c>
      <c r="CJ1548">
        <v>7.8</v>
      </c>
    </row>
    <row r="1549" spans="46:88" x14ac:dyDescent="0.2">
      <c r="AT1549" t="s">
        <v>22628</v>
      </c>
      <c r="AU1549">
        <v>82</v>
      </c>
      <c r="AV1549">
        <v>98017</v>
      </c>
      <c r="AW1549" t="s">
        <v>4634</v>
      </c>
      <c r="AX1549" t="s">
        <v>22629</v>
      </c>
      <c r="AY1549" t="s">
        <v>36</v>
      </c>
      <c r="AZ1549" t="s">
        <v>1463</v>
      </c>
      <c r="BA1549">
        <v>500000</v>
      </c>
      <c r="BB1549">
        <v>2010</v>
      </c>
      <c r="BC1549">
        <v>5.8</v>
      </c>
      <c r="CA1549" t="s">
        <v>1202</v>
      </c>
      <c r="CB1549">
        <v>84</v>
      </c>
      <c r="CC1549">
        <v>3216970</v>
      </c>
      <c r="CD1549" t="s">
        <v>1818</v>
      </c>
      <c r="CE1549" t="s">
        <v>23779</v>
      </c>
      <c r="CF1549" t="s">
        <v>36</v>
      </c>
      <c r="CG1549" t="s">
        <v>37</v>
      </c>
      <c r="CH1549">
        <v>60000</v>
      </c>
      <c r="CI1549">
        <v>1998</v>
      </c>
      <c r="CJ1549">
        <v>7.5</v>
      </c>
    </row>
    <row r="1550" spans="46:88" x14ac:dyDescent="0.2">
      <c r="AT1550" t="s">
        <v>5156</v>
      </c>
      <c r="AU1550">
        <v>91</v>
      </c>
      <c r="AV1550">
        <v>96793</v>
      </c>
      <c r="AW1550" t="s">
        <v>680</v>
      </c>
      <c r="AX1550" t="s">
        <v>18986</v>
      </c>
      <c r="AY1550" t="s">
        <v>36</v>
      </c>
      <c r="AZ1550" t="s">
        <v>37</v>
      </c>
      <c r="BA1550">
        <v>3500000</v>
      </c>
      <c r="BB1550">
        <v>2004</v>
      </c>
      <c r="BC1550">
        <v>5.3</v>
      </c>
      <c r="CA1550" t="s">
        <v>11325</v>
      </c>
      <c r="CB1550">
        <v>129</v>
      </c>
      <c r="CC1550">
        <v>3205244</v>
      </c>
      <c r="CD1550" t="s">
        <v>391</v>
      </c>
      <c r="CE1550" t="s">
        <v>16143</v>
      </c>
      <c r="CF1550" t="s">
        <v>36</v>
      </c>
      <c r="CG1550" t="s">
        <v>55</v>
      </c>
      <c r="CH1550">
        <v>10000000</v>
      </c>
      <c r="CI1550">
        <v>2010</v>
      </c>
      <c r="CJ1550">
        <v>7.3</v>
      </c>
    </row>
    <row r="1551" spans="46:88" x14ac:dyDescent="0.2">
      <c r="AT1551" t="s">
        <v>14381</v>
      </c>
      <c r="AU1551">
        <v>98</v>
      </c>
      <c r="AV1551">
        <v>95016</v>
      </c>
      <c r="AW1551" t="s">
        <v>14360</v>
      </c>
      <c r="AX1551" t="s">
        <v>19501</v>
      </c>
      <c r="AY1551" t="s">
        <v>8729</v>
      </c>
      <c r="AZ1551" t="s">
        <v>765</v>
      </c>
      <c r="BA1551">
        <v>2700000</v>
      </c>
      <c r="BB1551">
        <v>2004</v>
      </c>
      <c r="BC1551">
        <v>7.4</v>
      </c>
      <c r="CA1551" t="s">
        <v>1524</v>
      </c>
      <c r="CB1551">
        <v>89</v>
      </c>
      <c r="CC1551">
        <v>3193102</v>
      </c>
      <c r="CD1551" t="s">
        <v>1364</v>
      </c>
      <c r="CE1551" t="s">
        <v>15195</v>
      </c>
      <c r="CF1551" t="s">
        <v>36</v>
      </c>
      <c r="CG1551" t="s">
        <v>37</v>
      </c>
      <c r="CH1551">
        <v>9000000</v>
      </c>
      <c r="CI1551">
        <v>1999</v>
      </c>
      <c r="CJ1551">
        <v>7.1</v>
      </c>
    </row>
    <row r="1552" spans="46:88" x14ac:dyDescent="0.2">
      <c r="AT1552" t="s">
        <v>15392</v>
      </c>
      <c r="AU1552">
        <v>90</v>
      </c>
      <c r="AV1552">
        <v>92900</v>
      </c>
      <c r="AW1552" t="s">
        <v>1258</v>
      </c>
      <c r="AX1552" t="s">
        <v>15393</v>
      </c>
      <c r="AY1552" t="s">
        <v>36</v>
      </c>
      <c r="AZ1552" t="s">
        <v>37</v>
      </c>
      <c r="BA1552">
        <v>5000000</v>
      </c>
      <c r="BB1552">
        <v>2009</v>
      </c>
      <c r="BC1552">
        <v>4.7</v>
      </c>
      <c r="CA1552" t="s">
        <v>4349</v>
      </c>
      <c r="CB1552">
        <v>112</v>
      </c>
      <c r="CC1552">
        <v>3169424</v>
      </c>
      <c r="CD1552" t="s">
        <v>141</v>
      </c>
      <c r="CE1552" t="s">
        <v>13830</v>
      </c>
      <c r="CF1552" t="s">
        <v>36</v>
      </c>
      <c r="CG1552" t="s">
        <v>37</v>
      </c>
      <c r="CH1552">
        <v>13000000</v>
      </c>
      <c r="CI1552">
        <v>2007</v>
      </c>
      <c r="CJ1552">
        <v>6.8</v>
      </c>
    </row>
    <row r="1553" spans="46:88" x14ac:dyDescent="0.2">
      <c r="AT1553" t="s">
        <v>13754</v>
      </c>
      <c r="AU1553">
        <v>90</v>
      </c>
      <c r="AV1553">
        <v>92362</v>
      </c>
      <c r="AW1553" t="s">
        <v>632</v>
      </c>
      <c r="AX1553" t="s">
        <v>21007</v>
      </c>
      <c r="AY1553" t="s">
        <v>36</v>
      </c>
      <c r="AZ1553" t="s">
        <v>37</v>
      </c>
      <c r="BA1553">
        <v>1500000</v>
      </c>
      <c r="BB1553">
        <v>2005</v>
      </c>
      <c r="BC1553">
        <v>4.3</v>
      </c>
      <c r="CA1553" t="s">
        <v>8970</v>
      </c>
      <c r="CB1553">
        <v>110</v>
      </c>
      <c r="CC1553">
        <v>3148482</v>
      </c>
      <c r="CD1553" t="s">
        <v>3864</v>
      </c>
      <c r="CE1553" t="s">
        <v>14299</v>
      </c>
      <c r="CF1553" t="s">
        <v>36</v>
      </c>
      <c r="CG1553" t="s">
        <v>37</v>
      </c>
      <c r="CH1553">
        <v>12000000</v>
      </c>
      <c r="CI1553">
        <v>2008</v>
      </c>
      <c r="CJ1553">
        <v>7.1</v>
      </c>
    </row>
    <row r="1554" spans="46:88" x14ac:dyDescent="0.2">
      <c r="AT1554" t="s">
        <v>18311</v>
      </c>
      <c r="AU1554">
        <v>99</v>
      </c>
      <c r="AV1554">
        <v>92191</v>
      </c>
      <c r="AW1554" t="s">
        <v>333</v>
      </c>
      <c r="AX1554" t="s">
        <v>18312</v>
      </c>
      <c r="AY1554" t="s">
        <v>36</v>
      </c>
      <c r="AZ1554" t="s">
        <v>55</v>
      </c>
      <c r="BA1554">
        <v>2500000</v>
      </c>
      <c r="BB1554">
        <v>2001</v>
      </c>
      <c r="BC1554">
        <v>6.5</v>
      </c>
      <c r="CA1554" t="s">
        <v>12558</v>
      </c>
      <c r="CB1554">
        <v>140</v>
      </c>
      <c r="CC1554">
        <v>3130592</v>
      </c>
      <c r="CD1554" t="s">
        <v>5139</v>
      </c>
      <c r="CE1554" t="s">
        <v>19755</v>
      </c>
      <c r="CF1554" t="s">
        <v>36</v>
      </c>
      <c r="CG1554" t="s">
        <v>55</v>
      </c>
      <c r="CH1554">
        <v>2600000</v>
      </c>
      <c r="CI1554">
        <v>1987</v>
      </c>
      <c r="CJ1554">
        <v>7.8</v>
      </c>
    </row>
    <row r="1555" spans="46:88" x14ac:dyDescent="0.2">
      <c r="AT1555" t="s">
        <v>12630</v>
      </c>
      <c r="AU1555">
        <v>94</v>
      </c>
      <c r="AV1555">
        <v>81525</v>
      </c>
      <c r="AW1555" t="s">
        <v>12632</v>
      </c>
      <c r="AX1555" t="s">
        <v>12633</v>
      </c>
      <c r="AY1555" t="s">
        <v>1462</v>
      </c>
      <c r="AZ1555" t="s">
        <v>1463</v>
      </c>
      <c r="BA1555">
        <v>15300000</v>
      </c>
      <c r="BB1555">
        <v>2001</v>
      </c>
      <c r="BC1555">
        <v>6.6</v>
      </c>
      <c r="CA1555" t="s">
        <v>21648</v>
      </c>
      <c r="CB1555">
        <v>84</v>
      </c>
      <c r="CC1555">
        <v>3122616</v>
      </c>
      <c r="CD1555" t="s">
        <v>2261</v>
      </c>
      <c r="CE1555" t="s">
        <v>21650</v>
      </c>
      <c r="CF1555" t="s">
        <v>36</v>
      </c>
      <c r="CG1555" t="s">
        <v>37</v>
      </c>
      <c r="CI1555">
        <v>2014</v>
      </c>
      <c r="CJ1555">
        <v>6.8</v>
      </c>
    </row>
    <row r="1556" spans="46:88" x14ac:dyDescent="0.2">
      <c r="AT1556" t="s">
        <v>3120</v>
      </c>
      <c r="AU1556">
        <v>103</v>
      </c>
      <c r="AV1556">
        <v>75078</v>
      </c>
      <c r="AW1556" t="s">
        <v>1872</v>
      </c>
      <c r="AX1556" t="s">
        <v>18669</v>
      </c>
      <c r="AY1556" t="s">
        <v>36</v>
      </c>
      <c r="AZ1556" t="s">
        <v>37</v>
      </c>
      <c r="BA1556">
        <v>14000000</v>
      </c>
      <c r="BB1556">
        <v>2000</v>
      </c>
      <c r="BC1556">
        <v>6.3</v>
      </c>
      <c r="CA1556" t="s">
        <v>8678</v>
      </c>
      <c r="CB1556">
        <v>80</v>
      </c>
      <c r="CC1556">
        <v>3101301</v>
      </c>
      <c r="CD1556" t="s">
        <v>442</v>
      </c>
      <c r="CE1556" t="s">
        <v>8680</v>
      </c>
      <c r="CF1556" t="s">
        <v>36</v>
      </c>
      <c r="CG1556" t="s">
        <v>37</v>
      </c>
      <c r="CI1556">
        <v>2005</v>
      </c>
      <c r="CJ1556">
        <v>4</v>
      </c>
    </row>
    <row r="1557" spans="46:88" x14ac:dyDescent="0.2">
      <c r="AT1557" t="s">
        <v>19905</v>
      </c>
      <c r="AU1557">
        <v>100</v>
      </c>
      <c r="AV1557">
        <v>71904</v>
      </c>
      <c r="AW1557" t="s">
        <v>16987</v>
      </c>
      <c r="AX1557" t="s">
        <v>19906</v>
      </c>
      <c r="AY1557" t="s">
        <v>36</v>
      </c>
      <c r="AZ1557" t="s">
        <v>37</v>
      </c>
      <c r="BA1557">
        <v>2500000</v>
      </c>
      <c r="BB1557">
        <v>2006</v>
      </c>
      <c r="BC1557">
        <v>5.7</v>
      </c>
      <c r="CA1557" t="s">
        <v>13525</v>
      </c>
      <c r="CB1557">
        <v>84</v>
      </c>
      <c r="CC1557">
        <v>3100650</v>
      </c>
      <c r="CD1557" t="s">
        <v>13527</v>
      </c>
      <c r="CE1557" t="s">
        <v>13528</v>
      </c>
      <c r="CF1557" t="s">
        <v>36</v>
      </c>
      <c r="CG1557" t="s">
        <v>37</v>
      </c>
      <c r="CH1557">
        <v>14000000</v>
      </c>
      <c r="CI1557">
        <v>2001</v>
      </c>
      <c r="CJ1557">
        <v>3.9</v>
      </c>
    </row>
    <row r="1558" spans="46:88" x14ac:dyDescent="0.2">
      <c r="AT1558" t="s">
        <v>14015</v>
      </c>
      <c r="AU1558">
        <v>80</v>
      </c>
      <c r="AV1558">
        <v>71442</v>
      </c>
      <c r="AW1558" t="s">
        <v>660</v>
      </c>
      <c r="AX1558" t="s">
        <v>14017</v>
      </c>
      <c r="AY1558" t="s">
        <v>1462</v>
      </c>
      <c r="AZ1558" t="s">
        <v>1463</v>
      </c>
      <c r="BA1558">
        <v>9600000</v>
      </c>
      <c r="BB1558">
        <v>2012</v>
      </c>
      <c r="BC1558">
        <v>7.9</v>
      </c>
      <c r="CA1558" t="s">
        <v>8349</v>
      </c>
      <c r="CB1558">
        <v>92</v>
      </c>
      <c r="CC1558">
        <v>3094687</v>
      </c>
      <c r="CD1558" t="s">
        <v>9680</v>
      </c>
      <c r="CE1558" t="s">
        <v>22117</v>
      </c>
      <c r="CF1558" t="s">
        <v>36</v>
      </c>
      <c r="CG1558" t="s">
        <v>37</v>
      </c>
      <c r="CI1558">
        <v>2012</v>
      </c>
      <c r="CJ1558">
        <v>6.7</v>
      </c>
    </row>
    <row r="1559" spans="46:88" x14ac:dyDescent="0.2">
      <c r="AT1559" t="s">
        <v>15429</v>
      </c>
      <c r="AU1559">
        <v>85</v>
      </c>
      <c r="AV1559">
        <v>70527</v>
      </c>
      <c r="AW1559" t="s">
        <v>1946</v>
      </c>
      <c r="AX1559" t="s">
        <v>15430</v>
      </c>
      <c r="AY1559" t="s">
        <v>36</v>
      </c>
      <c r="AZ1559" t="s">
        <v>37</v>
      </c>
      <c r="BA1559">
        <v>6500000</v>
      </c>
      <c r="BB1559">
        <v>2004</v>
      </c>
      <c r="BC1559">
        <v>6.7</v>
      </c>
      <c r="CA1559" t="s">
        <v>5002</v>
      </c>
      <c r="CB1559">
        <v>103</v>
      </c>
      <c r="CC1559">
        <v>3093491</v>
      </c>
      <c r="CD1559" t="s">
        <v>15316</v>
      </c>
      <c r="CE1559" t="s">
        <v>15317</v>
      </c>
      <c r="CF1559" t="s">
        <v>36</v>
      </c>
      <c r="CG1559" t="s">
        <v>37</v>
      </c>
      <c r="CH1559">
        <v>5000000</v>
      </c>
      <c r="CI1559">
        <v>2014</v>
      </c>
      <c r="CJ1559">
        <v>6.6</v>
      </c>
    </row>
    <row r="1560" spans="46:88" x14ac:dyDescent="0.2">
      <c r="AT1560" t="s">
        <v>17337</v>
      </c>
      <c r="AU1560">
        <v>94</v>
      </c>
      <c r="AV1560">
        <v>69582</v>
      </c>
      <c r="AW1560" t="s">
        <v>3162</v>
      </c>
      <c r="AX1560" t="s">
        <v>17338</v>
      </c>
      <c r="AY1560" t="s">
        <v>36</v>
      </c>
      <c r="AZ1560" t="s">
        <v>55</v>
      </c>
      <c r="BB1560">
        <v>1998</v>
      </c>
      <c r="BC1560">
        <v>6.4</v>
      </c>
      <c r="CA1560" t="s">
        <v>11387</v>
      </c>
      <c r="CB1560">
        <v>124</v>
      </c>
      <c r="CC1560">
        <v>3081925</v>
      </c>
      <c r="CD1560" t="s">
        <v>695</v>
      </c>
      <c r="CE1560" t="s">
        <v>11388</v>
      </c>
      <c r="CF1560" t="s">
        <v>36</v>
      </c>
      <c r="CG1560" t="s">
        <v>37</v>
      </c>
      <c r="CH1560">
        <v>21000000</v>
      </c>
      <c r="CI1560">
        <v>2008</v>
      </c>
      <c r="CJ1560">
        <v>7.5</v>
      </c>
    </row>
    <row r="1561" spans="46:88" x14ac:dyDescent="0.2">
      <c r="AT1561" t="s">
        <v>13734</v>
      </c>
      <c r="AU1561">
        <v>93</v>
      </c>
      <c r="AV1561">
        <v>64359</v>
      </c>
      <c r="AW1561" t="s">
        <v>18673</v>
      </c>
      <c r="AX1561" t="s">
        <v>18674</v>
      </c>
      <c r="AY1561" t="s">
        <v>36</v>
      </c>
      <c r="AZ1561" t="s">
        <v>55</v>
      </c>
      <c r="BA1561">
        <v>2500000</v>
      </c>
      <c r="BB1561">
        <v>1998</v>
      </c>
      <c r="BC1561">
        <v>5.9</v>
      </c>
      <c r="CA1561" t="s">
        <v>8636</v>
      </c>
      <c r="CB1561">
        <v>96</v>
      </c>
      <c r="CC1561">
        <v>3074838</v>
      </c>
      <c r="CD1561" t="s">
        <v>226</v>
      </c>
      <c r="CE1561" t="s">
        <v>13844</v>
      </c>
      <c r="CF1561" t="s">
        <v>36</v>
      </c>
      <c r="CG1561" t="s">
        <v>37</v>
      </c>
      <c r="CH1561">
        <v>11000000</v>
      </c>
      <c r="CI1561">
        <v>2009</v>
      </c>
      <c r="CJ1561">
        <v>6.3</v>
      </c>
    </row>
    <row r="1562" spans="46:88" x14ac:dyDescent="0.2">
      <c r="AT1562" t="s">
        <v>1845</v>
      </c>
      <c r="AU1562">
        <v>119</v>
      </c>
      <c r="AV1562">
        <v>59774</v>
      </c>
      <c r="AW1562" t="s">
        <v>23415</v>
      </c>
      <c r="AX1562" t="s">
        <v>23416</v>
      </c>
      <c r="AY1562" t="s">
        <v>8729</v>
      </c>
      <c r="AZ1562" t="s">
        <v>765</v>
      </c>
      <c r="BB1562">
        <v>2010</v>
      </c>
      <c r="BC1562">
        <v>6.8</v>
      </c>
      <c r="CA1562" t="s">
        <v>9360</v>
      </c>
      <c r="CB1562">
        <v>121</v>
      </c>
      <c r="CC1562">
        <v>3073392</v>
      </c>
      <c r="CD1562" t="s">
        <v>9977</v>
      </c>
      <c r="CE1562" t="s">
        <v>9978</v>
      </c>
      <c r="CF1562" t="s">
        <v>36</v>
      </c>
      <c r="CG1562" t="s">
        <v>266</v>
      </c>
      <c r="CH1562">
        <v>25000000</v>
      </c>
      <c r="CI1562">
        <v>2008</v>
      </c>
      <c r="CJ1562">
        <v>6.6</v>
      </c>
    </row>
    <row r="1563" spans="46:88" x14ac:dyDescent="0.2">
      <c r="AT1563" t="s">
        <v>23728</v>
      </c>
      <c r="AU1563">
        <v>88</v>
      </c>
      <c r="AV1563">
        <v>59379</v>
      </c>
      <c r="AW1563" t="s">
        <v>13666</v>
      </c>
      <c r="AX1563" t="s">
        <v>23730</v>
      </c>
      <c r="AY1563" t="s">
        <v>36</v>
      </c>
      <c r="AZ1563" t="s">
        <v>37</v>
      </c>
      <c r="BA1563">
        <v>200000</v>
      </c>
      <c r="BB1563">
        <v>2013</v>
      </c>
      <c r="BC1563">
        <v>6.8</v>
      </c>
      <c r="CA1563" t="s">
        <v>15904</v>
      </c>
      <c r="CB1563">
        <v>141</v>
      </c>
      <c r="CC1563">
        <v>3064356</v>
      </c>
      <c r="CD1563" t="s">
        <v>1279</v>
      </c>
      <c r="CE1563" t="s">
        <v>17352</v>
      </c>
      <c r="CF1563" t="s">
        <v>36</v>
      </c>
      <c r="CG1563" t="s">
        <v>37</v>
      </c>
      <c r="CH1563">
        <v>5600000</v>
      </c>
      <c r="CI1563">
        <v>2002</v>
      </c>
      <c r="CJ1563">
        <v>6.9</v>
      </c>
    </row>
    <row r="1564" spans="46:88" x14ac:dyDescent="0.2">
      <c r="AT1564" t="s">
        <v>21344</v>
      </c>
      <c r="AU1564">
        <v>88</v>
      </c>
      <c r="AV1564">
        <v>58936</v>
      </c>
      <c r="AW1564" t="s">
        <v>21346</v>
      </c>
      <c r="AX1564" t="s">
        <v>21347</v>
      </c>
      <c r="AY1564" t="s">
        <v>36</v>
      </c>
      <c r="AZ1564" t="s">
        <v>37</v>
      </c>
      <c r="BA1564">
        <v>1200000</v>
      </c>
      <c r="BB1564">
        <v>2001</v>
      </c>
      <c r="BC1564">
        <v>6.1</v>
      </c>
      <c r="CA1564" t="s">
        <v>15205</v>
      </c>
      <c r="CB1564">
        <v>92</v>
      </c>
      <c r="CC1564">
        <v>3060858</v>
      </c>
      <c r="CD1564" t="s">
        <v>6682</v>
      </c>
      <c r="CE1564" t="s">
        <v>15206</v>
      </c>
      <c r="CF1564" t="s">
        <v>36</v>
      </c>
      <c r="CG1564" t="s">
        <v>37</v>
      </c>
      <c r="CH1564">
        <v>10000000</v>
      </c>
      <c r="CI1564">
        <v>1987</v>
      </c>
      <c r="CJ1564">
        <v>5.6</v>
      </c>
    </row>
    <row r="1565" spans="46:88" x14ac:dyDescent="0.2">
      <c r="AT1565" t="s">
        <v>17439</v>
      </c>
      <c r="AU1565">
        <v>99</v>
      </c>
      <c r="AV1565">
        <v>56007</v>
      </c>
      <c r="AW1565" t="s">
        <v>2475</v>
      </c>
      <c r="AX1565" t="s">
        <v>17440</v>
      </c>
      <c r="AY1565" t="s">
        <v>36</v>
      </c>
      <c r="AZ1565" t="s">
        <v>37</v>
      </c>
      <c r="BA1565">
        <v>5500000</v>
      </c>
      <c r="BB1565">
        <v>2001</v>
      </c>
      <c r="BC1565">
        <v>4.9000000000000004</v>
      </c>
      <c r="CA1565" t="s">
        <v>13837</v>
      </c>
      <c r="CB1565">
        <v>112</v>
      </c>
      <c r="CC1565">
        <v>3058380</v>
      </c>
      <c r="CD1565" t="s">
        <v>8674</v>
      </c>
      <c r="CE1565" t="s">
        <v>13839</v>
      </c>
      <c r="CF1565" t="s">
        <v>1462</v>
      </c>
      <c r="CG1565" t="s">
        <v>1463</v>
      </c>
      <c r="CH1565">
        <v>100000000</v>
      </c>
      <c r="CI1565">
        <v>2000</v>
      </c>
      <c r="CJ1565">
        <v>7.3</v>
      </c>
    </row>
    <row r="1566" spans="46:88" x14ac:dyDescent="0.2">
      <c r="AT1566" t="s">
        <v>20405</v>
      </c>
      <c r="AU1566">
        <v>93</v>
      </c>
      <c r="AV1566">
        <v>55202</v>
      </c>
      <c r="AW1566" t="s">
        <v>16403</v>
      </c>
      <c r="AX1566" t="s">
        <v>20408</v>
      </c>
      <c r="AY1566" t="s">
        <v>5609</v>
      </c>
      <c r="AZ1566" t="s">
        <v>5610</v>
      </c>
      <c r="BB1566">
        <v>2008</v>
      </c>
      <c r="BC1566">
        <v>5.3</v>
      </c>
      <c r="CA1566" t="s">
        <v>20686</v>
      </c>
      <c r="CB1566">
        <v>109</v>
      </c>
      <c r="CC1566">
        <v>3050934</v>
      </c>
      <c r="CD1566" t="s">
        <v>6444</v>
      </c>
      <c r="CE1566" t="s">
        <v>20687</v>
      </c>
      <c r="CF1566" t="s">
        <v>36</v>
      </c>
      <c r="CG1566" t="s">
        <v>37</v>
      </c>
      <c r="CH1566">
        <v>1800000</v>
      </c>
      <c r="CI1566">
        <v>2000</v>
      </c>
      <c r="CJ1566">
        <v>7.3</v>
      </c>
    </row>
    <row r="1567" spans="46:88" x14ac:dyDescent="0.2">
      <c r="AT1567" t="s">
        <v>13123</v>
      </c>
      <c r="AU1567">
        <v>107</v>
      </c>
      <c r="AV1567">
        <v>54606</v>
      </c>
      <c r="AW1567" t="s">
        <v>174</v>
      </c>
      <c r="AX1567" t="s">
        <v>17245</v>
      </c>
      <c r="AY1567" t="s">
        <v>36</v>
      </c>
      <c r="AZ1567" t="s">
        <v>55</v>
      </c>
      <c r="BA1567">
        <v>6000000</v>
      </c>
      <c r="BB1567">
        <v>2001</v>
      </c>
      <c r="BC1567">
        <v>6.2</v>
      </c>
      <c r="CA1567" t="s">
        <v>169</v>
      </c>
      <c r="CB1567">
        <v>108</v>
      </c>
      <c r="CC1567">
        <v>3049135</v>
      </c>
      <c r="CD1567" t="s">
        <v>211</v>
      </c>
      <c r="CE1567" t="s">
        <v>17885</v>
      </c>
      <c r="CF1567" t="s">
        <v>36</v>
      </c>
      <c r="CG1567" t="s">
        <v>177</v>
      </c>
      <c r="CH1567">
        <v>5000000</v>
      </c>
      <c r="CI1567">
        <v>1994</v>
      </c>
      <c r="CJ1567">
        <v>7.4</v>
      </c>
    </row>
    <row r="1568" spans="46:88" x14ac:dyDescent="0.2">
      <c r="AT1568" t="s">
        <v>406</v>
      </c>
      <c r="AU1568">
        <v>84</v>
      </c>
      <c r="AV1568">
        <v>52850</v>
      </c>
      <c r="AW1568" t="s">
        <v>4072</v>
      </c>
      <c r="AX1568" t="s">
        <v>22624</v>
      </c>
      <c r="AY1568" t="s">
        <v>36</v>
      </c>
      <c r="AZ1568" t="s">
        <v>37</v>
      </c>
      <c r="BA1568">
        <v>500000</v>
      </c>
      <c r="BB1568">
        <v>2007</v>
      </c>
      <c r="BC1568">
        <v>6.2</v>
      </c>
      <c r="CA1568" t="s">
        <v>15583</v>
      </c>
      <c r="CB1568">
        <v>176</v>
      </c>
      <c r="CC1568">
        <v>3047539</v>
      </c>
      <c r="CD1568" t="s">
        <v>14704</v>
      </c>
      <c r="CE1568" t="s">
        <v>15585</v>
      </c>
      <c r="CF1568" t="s">
        <v>5609</v>
      </c>
      <c r="CG1568" t="s">
        <v>5610</v>
      </c>
      <c r="CH1568">
        <v>7217600</v>
      </c>
      <c r="CI1568">
        <v>2012</v>
      </c>
      <c r="CJ1568">
        <v>6.9</v>
      </c>
    </row>
    <row r="1569" spans="46:88" x14ac:dyDescent="0.2">
      <c r="AT1569" t="s">
        <v>6765</v>
      </c>
      <c r="AU1569">
        <v>114</v>
      </c>
      <c r="AV1569">
        <v>50000</v>
      </c>
      <c r="AW1569" t="s">
        <v>16275</v>
      </c>
      <c r="AX1569" t="s">
        <v>16276</v>
      </c>
      <c r="AY1569" t="s">
        <v>11705</v>
      </c>
      <c r="AZ1569" t="s">
        <v>890</v>
      </c>
      <c r="BB1569">
        <v>2013</v>
      </c>
      <c r="BC1569">
        <v>5.0999999999999996</v>
      </c>
      <c r="CA1569" t="s">
        <v>15201</v>
      </c>
      <c r="CB1569">
        <v>135</v>
      </c>
      <c r="CC1569">
        <v>3041803</v>
      </c>
      <c r="CD1569" t="s">
        <v>5779</v>
      </c>
      <c r="CE1569" t="s">
        <v>15202</v>
      </c>
      <c r="CF1569" t="s">
        <v>36</v>
      </c>
      <c r="CG1569" t="s">
        <v>55</v>
      </c>
      <c r="CH1569">
        <v>10000000</v>
      </c>
      <c r="CI1569">
        <v>2000</v>
      </c>
      <c r="CJ1569">
        <v>7.1</v>
      </c>
    </row>
    <row r="1570" spans="46:88" x14ac:dyDescent="0.2">
      <c r="AT1570" t="s">
        <v>16802</v>
      </c>
      <c r="AU1570">
        <v>108</v>
      </c>
      <c r="AV1570">
        <v>49526</v>
      </c>
      <c r="AW1570" t="s">
        <v>3285</v>
      </c>
      <c r="AX1570" t="s">
        <v>16803</v>
      </c>
      <c r="AY1570" t="s">
        <v>36</v>
      </c>
      <c r="AZ1570" t="s">
        <v>37</v>
      </c>
      <c r="BA1570">
        <v>6800000</v>
      </c>
      <c r="BB1570">
        <v>2005</v>
      </c>
      <c r="BC1570">
        <v>7</v>
      </c>
      <c r="CA1570" t="s">
        <v>13345</v>
      </c>
      <c r="CB1570">
        <v>130</v>
      </c>
      <c r="CC1570">
        <v>3029870</v>
      </c>
      <c r="CD1570" t="s">
        <v>224</v>
      </c>
      <c r="CE1570" t="s">
        <v>15574</v>
      </c>
      <c r="CF1570" t="s">
        <v>36</v>
      </c>
      <c r="CG1570" t="s">
        <v>7709</v>
      </c>
      <c r="CH1570">
        <v>7400000</v>
      </c>
      <c r="CI1570">
        <v>2011</v>
      </c>
      <c r="CJ1570">
        <v>7.1</v>
      </c>
    </row>
    <row r="1571" spans="46:88" x14ac:dyDescent="0.2">
      <c r="AT1571" t="s">
        <v>21811</v>
      </c>
      <c r="AU1571">
        <v>93</v>
      </c>
      <c r="AV1571">
        <v>48430</v>
      </c>
      <c r="AW1571" t="s">
        <v>3389</v>
      </c>
      <c r="AX1571" t="s">
        <v>21812</v>
      </c>
      <c r="AY1571" t="s">
        <v>36</v>
      </c>
      <c r="AZ1571" t="s">
        <v>37</v>
      </c>
      <c r="BA1571">
        <v>500000</v>
      </c>
      <c r="BB1571">
        <v>2010</v>
      </c>
      <c r="BC1571">
        <v>6.8</v>
      </c>
      <c r="CA1571" t="s">
        <v>17161</v>
      </c>
      <c r="CB1571">
        <v>95</v>
      </c>
      <c r="CC1571">
        <v>3029081</v>
      </c>
      <c r="CD1571" t="s">
        <v>17161</v>
      </c>
      <c r="CE1571" t="s">
        <v>17163</v>
      </c>
      <c r="CF1571" t="s">
        <v>36</v>
      </c>
      <c r="CG1571" t="s">
        <v>37</v>
      </c>
      <c r="CH1571">
        <v>6000000</v>
      </c>
      <c r="CI1571">
        <v>2001</v>
      </c>
      <c r="CJ1571">
        <v>7.8</v>
      </c>
    </row>
    <row r="1572" spans="46:88" x14ac:dyDescent="0.2">
      <c r="AT1572" t="s">
        <v>23220</v>
      </c>
      <c r="AU1572">
        <v>75</v>
      </c>
      <c r="AV1572">
        <v>47111</v>
      </c>
      <c r="AW1572" t="s">
        <v>23222</v>
      </c>
      <c r="AX1572" t="s">
        <v>23223</v>
      </c>
      <c r="AY1572" t="s">
        <v>7239</v>
      </c>
      <c r="AZ1572" t="s">
        <v>37</v>
      </c>
      <c r="BB1572">
        <v>2005</v>
      </c>
      <c r="BC1572">
        <v>6.8</v>
      </c>
      <c r="CA1572" t="s">
        <v>16390</v>
      </c>
      <c r="CB1572">
        <v>113</v>
      </c>
      <c r="CC1572">
        <v>3014541</v>
      </c>
      <c r="CD1572" t="s">
        <v>14339</v>
      </c>
      <c r="CE1572" t="s">
        <v>16391</v>
      </c>
      <c r="CF1572" t="s">
        <v>36</v>
      </c>
      <c r="CG1572" t="s">
        <v>55</v>
      </c>
      <c r="CH1572">
        <v>8000000</v>
      </c>
      <c r="CI1572">
        <v>2011</v>
      </c>
      <c r="CJ1572">
        <v>6.7</v>
      </c>
    </row>
    <row r="1573" spans="46:88" x14ac:dyDescent="0.2">
      <c r="AT1573" t="s">
        <v>16731</v>
      </c>
      <c r="AU1573">
        <v>118</v>
      </c>
      <c r="AV1573">
        <v>46451</v>
      </c>
      <c r="AW1573" t="s">
        <v>96</v>
      </c>
      <c r="AX1573" t="s">
        <v>16732</v>
      </c>
      <c r="AY1573" t="s">
        <v>36</v>
      </c>
      <c r="AZ1573" t="s">
        <v>37</v>
      </c>
      <c r="BA1573">
        <v>7000000</v>
      </c>
      <c r="BB1573">
        <v>2010</v>
      </c>
      <c r="BC1573">
        <v>6</v>
      </c>
      <c r="CA1573" t="s">
        <v>18294</v>
      </c>
      <c r="CB1573">
        <v>134</v>
      </c>
      <c r="CC1573">
        <v>3000000</v>
      </c>
      <c r="CD1573" t="s">
        <v>695</v>
      </c>
      <c r="CE1573" t="s">
        <v>19420</v>
      </c>
      <c r="CF1573" t="s">
        <v>36</v>
      </c>
      <c r="CG1573" t="s">
        <v>37</v>
      </c>
      <c r="CH1573">
        <v>3000000</v>
      </c>
      <c r="CI1573">
        <v>1998</v>
      </c>
      <c r="CJ1573">
        <v>7.8</v>
      </c>
    </row>
    <row r="1574" spans="46:88" x14ac:dyDescent="0.2">
      <c r="AT1574" t="s">
        <v>5168</v>
      </c>
      <c r="AU1574">
        <v>91</v>
      </c>
      <c r="AV1574">
        <v>41709</v>
      </c>
      <c r="AW1574" t="s">
        <v>15860</v>
      </c>
      <c r="AX1574" t="s">
        <v>22209</v>
      </c>
      <c r="AY1574" t="s">
        <v>17492</v>
      </c>
      <c r="AZ1574" t="s">
        <v>12614</v>
      </c>
      <c r="BA1574">
        <v>800000</v>
      </c>
      <c r="BB1574">
        <v>2009</v>
      </c>
      <c r="BC1574">
        <v>6.4</v>
      </c>
      <c r="CA1574" t="s">
        <v>23696</v>
      </c>
      <c r="CB1574">
        <v>110</v>
      </c>
      <c r="CC1574">
        <v>3000000</v>
      </c>
      <c r="CD1574" t="s">
        <v>23698</v>
      </c>
      <c r="CE1574" t="s">
        <v>23699</v>
      </c>
      <c r="CG1574" t="s">
        <v>37</v>
      </c>
      <c r="CH1574">
        <v>100000</v>
      </c>
      <c r="CI1574">
        <v>1920</v>
      </c>
      <c r="CJ1574">
        <v>4.8</v>
      </c>
    </row>
    <row r="1575" spans="46:88" x14ac:dyDescent="0.2">
      <c r="AT1575" t="s">
        <v>23808</v>
      </c>
      <c r="AU1575">
        <v>82</v>
      </c>
      <c r="AV1575">
        <v>40557</v>
      </c>
      <c r="AW1575" t="s">
        <v>377</v>
      </c>
      <c r="AX1575" t="s">
        <v>23810</v>
      </c>
      <c r="AY1575" t="s">
        <v>36</v>
      </c>
      <c r="AZ1575" t="s">
        <v>37</v>
      </c>
      <c r="BA1575">
        <v>60000</v>
      </c>
      <c r="BB1575">
        <v>2011</v>
      </c>
      <c r="BC1575">
        <v>5.6</v>
      </c>
      <c r="CA1575" t="s">
        <v>21643</v>
      </c>
      <c r="CB1575">
        <v>102</v>
      </c>
      <c r="CC1575">
        <v>2981638</v>
      </c>
      <c r="CD1575" t="s">
        <v>21508</v>
      </c>
      <c r="CE1575" t="s">
        <v>21645</v>
      </c>
      <c r="CF1575" t="s">
        <v>36</v>
      </c>
      <c r="CG1575" t="s">
        <v>37</v>
      </c>
      <c r="CI1575">
        <v>2011</v>
      </c>
      <c r="CJ1575">
        <v>6.9</v>
      </c>
    </row>
    <row r="1576" spans="46:88" x14ac:dyDescent="0.2">
      <c r="AT1576" t="s">
        <v>1768</v>
      </c>
      <c r="AU1576">
        <v>97</v>
      </c>
      <c r="AV1576">
        <v>39852</v>
      </c>
      <c r="AW1576" t="s">
        <v>5584</v>
      </c>
      <c r="AX1576" t="s">
        <v>19515</v>
      </c>
      <c r="AY1576" t="s">
        <v>36</v>
      </c>
      <c r="AZ1576" t="s">
        <v>37</v>
      </c>
      <c r="BA1576">
        <v>3000000</v>
      </c>
      <c r="BB1576">
        <v>1999</v>
      </c>
      <c r="BC1576">
        <v>6.7</v>
      </c>
      <c r="CA1576" t="s">
        <v>8211</v>
      </c>
      <c r="CB1576">
        <v>88</v>
      </c>
      <c r="CC1576">
        <v>2975649</v>
      </c>
      <c r="CD1576" t="s">
        <v>2931</v>
      </c>
      <c r="CE1576" t="s">
        <v>8684</v>
      </c>
      <c r="CF1576" t="s">
        <v>36</v>
      </c>
      <c r="CG1576" t="s">
        <v>55</v>
      </c>
      <c r="CH1576">
        <v>30000000</v>
      </c>
      <c r="CI1576">
        <v>2006</v>
      </c>
      <c r="CJ1576">
        <v>7</v>
      </c>
    </row>
    <row r="1577" spans="46:88" x14ac:dyDescent="0.2">
      <c r="AT1577" t="s">
        <v>21443</v>
      </c>
      <c r="AU1577">
        <v>73</v>
      </c>
      <c r="AV1577">
        <v>39659</v>
      </c>
      <c r="AW1577" t="s">
        <v>21446</v>
      </c>
      <c r="AX1577" t="s">
        <v>21447</v>
      </c>
      <c r="AY1577" t="s">
        <v>36</v>
      </c>
      <c r="AZ1577" t="s">
        <v>266</v>
      </c>
      <c r="BA1577">
        <v>1600000</v>
      </c>
      <c r="BB1577">
        <v>2002</v>
      </c>
      <c r="BC1577">
        <v>7</v>
      </c>
      <c r="CA1577" t="s">
        <v>10503</v>
      </c>
      <c r="CB1577">
        <v>92</v>
      </c>
      <c r="CC1577">
        <v>2963012</v>
      </c>
      <c r="CD1577" t="s">
        <v>434</v>
      </c>
      <c r="CE1577" t="s">
        <v>10505</v>
      </c>
      <c r="CF1577" t="s">
        <v>36</v>
      </c>
      <c r="CG1577" t="s">
        <v>55</v>
      </c>
      <c r="CH1577">
        <v>22000000</v>
      </c>
      <c r="CI1577">
        <v>2014</v>
      </c>
      <c r="CJ1577">
        <v>6.3</v>
      </c>
    </row>
    <row r="1578" spans="46:88" x14ac:dyDescent="0.2">
      <c r="AT1578" t="s">
        <v>18830</v>
      </c>
      <c r="AU1578">
        <v>95</v>
      </c>
      <c r="AV1578">
        <v>37606</v>
      </c>
      <c r="AW1578" t="s">
        <v>3039</v>
      </c>
      <c r="AX1578" t="s">
        <v>18831</v>
      </c>
      <c r="AY1578" t="s">
        <v>36</v>
      </c>
      <c r="AZ1578" t="s">
        <v>266</v>
      </c>
      <c r="BA1578">
        <v>3500000</v>
      </c>
      <c r="BB1578">
        <v>2009</v>
      </c>
      <c r="BC1578">
        <v>6.8</v>
      </c>
      <c r="CA1578" t="s">
        <v>13501</v>
      </c>
      <c r="CB1578">
        <v>108</v>
      </c>
      <c r="CC1578">
        <v>2961991</v>
      </c>
      <c r="CD1578" t="s">
        <v>438</v>
      </c>
      <c r="CE1578" t="s">
        <v>19406</v>
      </c>
      <c r="CF1578" t="s">
        <v>36</v>
      </c>
      <c r="CG1578" t="s">
        <v>37</v>
      </c>
      <c r="CH1578">
        <v>3300000</v>
      </c>
      <c r="CI1578">
        <v>1996</v>
      </c>
      <c r="CJ1578">
        <v>6.9</v>
      </c>
    </row>
    <row r="1579" spans="46:88" x14ac:dyDescent="0.2">
      <c r="AT1579" t="s">
        <v>18052</v>
      </c>
      <c r="AU1579">
        <v>105</v>
      </c>
      <c r="AV1579">
        <v>37440</v>
      </c>
      <c r="AW1579" t="s">
        <v>1049</v>
      </c>
      <c r="AX1579" t="s">
        <v>18053</v>
      </c>
      <c r="AY1579" t="s">
        <v>36</v>
      </c>
      <c r="AZ1579" t="s">
        <v>37</v>
      </c>
      <c r="BA1579">
        <v>5000000</v>
      </c>
      <c r="BB1579">
        <v>2014</v>
      </c>
      <c r="BC1579">
        <v>7.5</v>
      </c>
      <c r="CA1579" t="s">
        <v>13512</v>
      </c>
      <c r="CB1579">
        <v>95</v>
      </c>
      <c r="CC1579">
        <v>2955039</v>
      </c>
      <c r="CD1579" t="s">
        <v>6582</v>
      </c>
      <c r="CE1579" t="s">
        <v>15714</v>
      </c>
      <c r="CF1579" t="s">
        <v>36</v>
      </c>
      <c r="CG1579" t="s">
        <v>37</v>
      </c>
      <c r="CH1579">
        <v>9000000</v>
      </c>
      <c r="CI1579">
        <v>2007</v>
      </c>
      <c r="CJ1579">
        <v>6.2</v>
      </c>
    </row>
    <row r="1580" spans="46:88" x14ac:dyDescent="0.2">
      <c r="AT1580" t="s">
        <v>21115</v>
      </c>
      <c r="AU1580">
        <v>94</v>
      </c>
      <c r="AV1580">
        <v>36830</v>
      </c>
      <c r="AW1580" t="s">
        <v>21115</v>
      </c>
      <c r="AX1580" t="s">
        <v>21118</v>
      </c>
      <c r="AY1580" t="s">
        <v>36</v>
      </c>
      <c r="AZ1580" t="s">
        <v>55</v>
      </c>
      <c r="BA1580">
        <v>1400000</v>
      </c>
      <c r="BB1580">
        <v>2004</v>
      </c>
      <c r="BC1580">
        <v>6.6</v>
      </c>
      <c r="CA1580" t="s">
        <v>19468</v>
      </c>
      <c r="CB1580">
        <v>98</v>
      </c>
      <c r="CC1580">
        <v>2938208</v>
      </c>
      <c r="CD1580" t="s">
        <v>22810</v>
      </c>
      <c r="CE1580" t="s">
        <v>22811</v>
      </c>
      <c r="CF1580" t="s">
        <v>36</v>
      </c>
      <c r="CG1580" t="s">
        <v>37</v>
      </c>
      <c r="CH1580">
        <v>225000</v>
      </c>
      <c r="CI1580">
        <v>1990</v>
      </c>
      <c r="CJ1580">
        <v>7.5</v>
      </c>
    </row>
    <row r="1581" spans="46:88" x14ac:dyDescent="0.2">
      <c r="AT1581" t="s">
        <v>17253</v>
      </c>
      <c r="AU1581">
        <v>85</v>
      </c>
      <c r="AV1581">
        <v>36497</v>
      </c>
      <c r="AW1581" t="s">
        <v>658</v>
      </c>
      <c r="AX1581" t="s">
        <v>17254</v>
      </c>
      <c r="AY1581" t="s">
        <v>36</v>
      </c>
      <c r="AZ1581" t="s">
        <v>37</v>
      </c>
      <c r="BA1581">
        <v>6000000</v>
      </c>
      <c r="BB1581">
        <v>2008</v>
      </c>
      <c r="BC1581">
        <v>4.7</v>
      </c>
      <c r="CA1581" t="s">
        <v>19063</v>
      </c>
      <c r="CB1581">
        <v>92</v>
      </c>
      <c r="CC1581">
        <v>2926565</v>
      </c>
      <c r="CD1581" t="s">
        <v>3978</v>
      </c>
      <c r="CE1581" t="s">
        <v>19064</v>
      </c>
      <c r="CF1581" t="s">
        <v>36</v>
      </c>
      <c r="CG1581" t="s">
        <v>37</v>
      </c>
      <c r="CH1581">
        <v>3000000</v>
      </c>
      <c r="CI1581">
        <v>2008</v>
      </c>
      <c r="CJ1581">
        <v>6.5</v>
      </c>
    </row>
    <row r="1582" spans="46:88" x14ac:dyDescent="0.2">
      <c r="AT1582" t="s">
        <v>22203</v>
      </c>
      <c r="AU1582">
        <v>93</v>
      </c>
      <c r="AV1582">
        <v>35688</v>
      </c>
      <c r="AW1582" t="s">
        <v>22203</v>
      </c>
      <c r="AX1582" t="s">
        <v>22205</v>
      </c>
      <c r="AY1582" t="s">
        <v>36</v>
      </c>
      <c r="AZ1582" t="s">
        <v>37</v>
      </c>
      <c r="BA1582">
        <v>600000</v>
      </c>
      <c r="BB1582">
        <v>2014</v>
      </c>
      <c r="BC1582">
        <v>5.0999999999999996</v>
      </c>
      <c r="CA1582" t="s">
        <v>15583</v>
      </c>
      <c r="CB1582">
        <v>192</v>
      </c>
      <c r="CC1582">
        <v>2921738</v>
      </c>
      <c r="CD1582" t="s">
        <v>14704</v>
      </c>
      <c r="CE1582" t="s">
        <v>16631</v>
      </c>
      <c r="CF1582" t="s">
        <v>5609</v>
      </c>
      <c r="CG1582" t="s">
        <v>5610</v>
      </c>
      <c r="CH1582">
        <v>7000000</v>
      </c>
      <c r="CI1582">
        <v>2004</v>
      </c>
      <c r="CJ1582">
        <v>7.9</v>
      </c>
    </row>
    <row r="1583" spans="46:88" x14ac:dyDescent="0.2">
      <c r="AT1583" t="s">
        <v>23783</v>
      </c>
      <c r="AU1583">
        <v>86</v>
      </c>
      <c r="AV1583">
        <v>33598</v>
      </c>
      <c r="AW1583" t="s">
        <v>14505</v>
      </c>
      <c r="AX1583" t="s">
        <v>23785</v>
      </c>
      <c r="AY1583" t="s">
        <v>36</v>
      </c>
      <c r="AZ1583" t="s">
        <v>37</v>
      </c>
      <c r="BB1583">
        <v>1997</v>
      </c>
      <c r="BC1583">
        <v>5.4</v>
      </c>
      <c r="CA1583" t="s">
        <v>814</v>
      </c>
      <c r="CB1583">
        <v>94</v>
      </c>
      <c r="CC1583">
        <v>2912363</v>
      </c>
      <c r="CD1583" t="s">
        <v>7804</v>
      </c>
      <c r="CE1583" t="s">
        <v>19415</v>
      </c>
      <c r="CF1583" t="s">
        <v>19419</v>
      </c>
      <c r="CG1583" t="s">
        <v>55</v>
      </c>
      <c r="CH1583">
        <v>3000000</v>
      </c>
      <c r="CI1583">
        <v>2005</v>
      </c>
      <c r="CJ1583">
        <v>7.3</v>
      </c>
    </row>
    <row r="1584" spans="46:88" x14ac:dyDescent="0.2">
      <c r="AT1584" t="s">
        <v>22097</v>
      </c>
      <c r="AU1584">
        <v>100</v>
      </c>
      <c r="AV1584">
        <v>31937</v>
      </c>
      <c r="AW1584" t="s">
        <v>22634</v>
      </c>
      <c r="AX1584" t="s">
        <v>22635</v>
      </c>
      <c r="AY1584" t="s">
        <v>36</v>
      </c>
      <c r="AZ1584" t="s">
        <v>37</v>
      </c>
      <c r="BA1584">
        <v>500000</v>
      </c>
      <c r="BB1584">
        <v>2007</v>
      </c>
      <c r="BC1584">
        <v>5.7</v>
      </c>
      <c r="CA1584" t="s">
        <v>8013</v>
      </c>
      <c r="CB1584">
        <v>132</v>
      </c>
      <c r="CC1584">
        <v>2899970</v>
      </c>
      <c r="CD1584" t="s">
        <v>545</v>
      </c>
      <c r="CE1584" t="s">
        <v>8014</v>
      </c>
      <c r="CF1584" t="s">
        <v>36</v>
      </c>
      <c r="CG1584" t="s">
        <v>37</v>
      </c>
      <c r="CH1584">
        <v>32000000</v>
      </c>
      <c r="CI1584">
        <v>1999</v>
      </c>
      <c r="CJ1584">
        <v>6.9</v>
      </c>
    </row>
    <row r="1585" spans="46:88" x14ac:dyDescent="0.2">
      <c r="AT1585" t="s">
        <v>22594</v>
      </c>
      <c r="AU1585">
        <v>82</v>
      </c>
      <c r="AV1585">
        <v>30084</v>
      </c>
      <c r="AW1585" t="s">
        <v>2454</v>
      </c>
      <c r="AX1585" t="s">
        <v>23814</v>
      </c>
      <c r="AY1585" t="s">
        <v>36</v>
      </c>
      <c r="AZ1585" t="s">
        <v>37</v>
      </c>
      <c r="BA1585">
        <v>70000</v>
      </c>
      <c r="BB1585">
        <v>2014</v>
      </c>
      <c r="BC1585">
        <v>5.6</v>
      </c>
      <c r="CA1585" t="s">
        <v>2559</v>
      </c>
      <c r="CB1585">
        <v>78</v>
      </c>
      <c r="CC1585">
        <v>2882062</v>
      </c>
      <c r="CD1585" t="s">
        <v>9790</v>
      </c>
      <c r="CE1585" t="s">
        <v>23564</v>
      </c>
      <c r="CF1585" t="s">
        <v>36</v>
      </c>
      <c r="CG1585" t="s">
        <v>37</v>
      </c>
      <c r="CH1585">
        <v>150000</v>
      </c>
      <c r="CI1585">
        <v>2000</v>
      </c>
      <c r="CJ1585">
        <v>6.3</v>
      </c>
    </row>
    <row r="1586" spans="46:88" x14ac:dyDescent="0.2">
      <c r="AT1586" t="s">
        <v>17472</v>
      </c>
      <c r="AU1586">
        <v>96</v>
      </c>
      <c r="AV1586">
        <v>27445</v>
      </c>
      <c r="AW1586" t="s">
        <v>7586</v>
      </c>
      <c r="AX1586" t="s">
        <v>17474</v>
      </c>
      <c r="AY1586" t="s">
        <v>36</v>
      </c>
      <c r="AZ1586" t="s">
        <v>37</v>
      </c>
      <c r="BA1586">
        <v>9000000</v>
      </c>
      <c r="BB1586">
        <v>2011</v>
      </c>
      <c r="BC1586">
        <v>5.3</v>
      </c>
      <c r="CA1586" t="s">
        <v>21313</v>
      </c>
      <c r="CB1586">
        <v>113</v>
      </c>
      <c r="CC1586">
        <v>2859955</v>
      </c>
      <c r="CD1586" t="s">
        <v>632</v>
      </c>
      <c r="CE1586" t="s">
        <v>21314</v>
      </c>
      <c r="CF1586" t="s">
        <v>36</v>
      </c>
      <c r="CG1586" t="s">
        <v>37</v>
      </c>
      <c r="CH1586">
        <v>1200000</v>
      </c>
      <c r="CI1586">
        <v>2013</v>
      </c>
      <c r="CJ1586">
        <v>6</v>
      </c>
    </row>
    <row r="1587" spans="46:88" x14ac:dyDescent="0.2">
      <c r="AT1587" t="s">
        <v>16242</v>
      </c>
      <c r="AU1587">
        <v>102</v>
      </c>
      <c r="AV1587">
        <v>23106</v>
      </c>
      <c r="AW1587" t="s">
        <v>2295</v>
      </c>
      <c r="AX1587" t="s">
        <v>16244</v>
      </c>
      <c r="AY1587" t="s">
        <v>36</v>
      </c>
      <c r="AZ1587" t="s">
        <v>7088</v>
      </c>
      <c r="BA1587">
        <v>50000000</v>
      </c>
      <c r="BB1587">
        <v>2004</v>
      </c>
      <c r="BC1587">
        <v>6.6</v>
      </c>
      <c r="CA1587" t="s">
        <v>10120</v>
      </c>
      <c r="CB1587">
        <v>97</v>
      </c>
      <c r="CC1587">
        <v>2856622</v>
      </c>
      <c r="CD1587" t="s">
        <v>23984</v>
      </c>
      <c r="CE1587" t="s">
        <v>23985</v>
      </c>
      <c r="CF1587" t="s">
        <v>36</v>
      </c>
      <c r="CG1587" t="s">
        <v>266</v>
      </c>
      <c r="CH1587">
        <v>25000</v>
      </c>
      <c r="CI1587">
        <v>1997</v>
      </c>
      <c r="CJ1587">
        <v>7.3</v>
      </c>
    </row>
    <row r="1588" spans="46:88" x14ac:dyDescent="0.2">
      <c r="AT1588" t="s">
        <v>22783</v>
      </c>
      <c r="AU1588">
        <v>103</v>
      </c>
      <c r="AV1588">
        <v>23000</v>
      </c>
      <c r="AW1588" t="s">
        <v>22784</v>
      </c>
      <c r="AX1588" t="s">
        <v>22785</v>
      </c>
      <c r="AY1588" t="s">
        <v>36</v>
      </c>
      <c r="AZ1588" t="s">
        <v>37</v>
      </c>
      <c r="BA1588">
        <v>500000</v>
      </c>
      <c r="BB1588">
        <v>2006</v>
      </c>
      <c r="BC1588">
        <v>6.2</v>
      </c>
      <c r="CA1588" t="s">
        <v>12544</v>
      </c>
      <c r="CB1588">
        <v>118</v>
      </c>
      <c r="CC1588">
        <v>2849142</v>
      </c>
      <c r="CD1588" t="s">
        <v>3383</v>
      </c>
      <c r="CE1588" t="s">
        <v>12545</v>
      </c>
      <c r="CF1588" t="s">
        <v>36</v>
      </c>
      <c r="CG1588" t="s">
        <v>37</v>
      </c>
      <c r="CH1588">
        <v>16000000</v>
      </c>
      <c r="CI1588">
        <v>2007</v>
      </c>
      <c r="CJ1588">
        <v>7.2</v>
      </c>
    </row>
    <row r="1589" spans="46:88" x14ac:dyDescent="0.2">
      <c r="AT1589" t="s">
        <v>17455</v>
      </c>
      <c r="AU1589">
        <v>99</v>
      </c>
      <c r="AV1589">
        <v>22770</v>
      </c>
      <c r="AW1589" t="s">
        <v>17456</v>
      </c>
      <c r="AX1589" t="s">
        <v>17457</v>
      </c>
      <c r="AY1589" t="s">
        <v>674</v>
      </c>
      <c r="AZ1589" t="s">
        <v>675</v>
      </c>
      <c r="BA1589">
        <v>5500000</v>
      </c>
      <c r="BB1589">
        <v>2013</v>
      </c>
      <c r="BC1589">
        <v>6.1</v>
      </c>
      <c r="CA1589" t="s">
        <v>19436</v>
      </c>
      <c r="CB1589">
        <v>110</v>
      </c>
      <c r="CC1589">
        <v>2848578</v>
      </c>
      <c r="CD1589" t="s">
        <v>19438</v>
      </c>
      <c r="CE1589" t="s">
        <v>19439</v>
      </c>
      <c r="CF1589" t="s">
        <v>36</v>
      </c>
      <c r="CG1589" t="s">
        <v>37</v>
      </c>
      <c r="CH1589">
        <v>3500000</v>
      </c>
      <c r="CI1589">
        <v>2010</v>
      </c>
      <c r="CJ1589">
        <v>6.3</v>
      </c>
    </row>
    <row r="1590" spans="46:88" x14ac:dyDescent="0.2">
      <c r="AT1590" t="s">
        <v>13269</v>
      </c>
      <c r="AU1590">
        <v>105</v>
      </c>
      <c r="AV1590">
        <v>22723</v>
      </c>
      <c r="AW1590" t="s">
        <v>308</v>
      </c>
      <c r="AX1590" t="s">
        <v>13271</v>
      </c>
      <c r="AY1590" t="s">
        <v>36</v>
      </c>
      <c r="AZ1590" t="s">
        <v>765</v>
      </c>
      <c r="BA1590">
        <v>25000000</v>
      </c>
      <c r="BB1590">
        <v>2001</v>
      </c>
      <c r="BC1590">
        <v>4.5</v>
      </c>
      <c r="CA1590" t="s">
        <v>14325</v>
      </c>
      <c r="CB1590">
        <v>172</v>
      </c>
      <c r="CC1590">
        <v>2835886</v>
      </c>
      <c r="CD1590" t="s">
        <v>14327</v>
      </c>
      <c r="CE1590" t="s">
        <v>14328</v>
      </c>
      <c r="CF1590" t="s">
        <v>9793</v>
      </c>
      <c r="CG1590" t="s">
        <v>7088</v>
      </c>
      <c r="CH1590">
        <v>9200000</v>
      </c>
      <c r="CI1590">
        <v>2013</v>
      </c>
      <c r="CJ1590">
        <v>7.7</v>
      </c>
    </row>
    <row r="1591" spans="46:88" x14ac:dyDescent="0.2">
      <c r="AT1591" t="s">
        <v>21825</v>
      </c>
      <c r="AU1591">
        <v>98</v>
      </c>
      <c r="AV1591">
        <v>22434</v>
      </c>
      <c r="AW1591" t="s">
        <v>21827</v>
      </c>
      <c r="AX1591" t="s">
        <v>21828</v>
      </c>
      <c r="AY1591" t="s">
        <v>36</v>
      </c>
      <c r="AZ1591" t="s">
        <v>37</v>
      </c>
      <c r="BB1591">
        <v>1996</v>
      </c>
      <c r="BC1591">
        <v>6.9</v>
      </c>
      <c r="CA1591" t="s">
        <v>19578</v>
      </c>
      <c r="CB1591">
        <v>80</v>
      </c>
      <c r="CC1591">
        <v>2833383</v>
      </c>
      <c r="CD1591" t="s">
        <v>5729</v>
      </c>
      <c r="CE1591" t="s">
        <v>21246</v>
      </c>
      <c r="CF1591" t="s">
        <v>36</v>
      </c>
      <c r="CG1591" t="s">
        <v>37</v>
      </c>
      <c r="CH1591">
        <v>427000</v>
      </c>
      <c r="CI1591">
        <v>2012</v>
      </c>
      <c r="CJ1591">
        <v>5.7</v>
      </c>
    </row>
    <row r="1592" spans="46:88" x14ac:dyDescent="0.2">
      <c r="AT1592" t="s">
        <v>6095</v>
      </c>
      <c r="AU1592">
        <v>88</v>
      </c>
      <c r="AV1592">
        <v>21210</v>
      </c>
      <c r="AW1592" t="s">
        <v>2128</v>
      </c>
      <c r="AX1592" t="s">
        <v>21815</v>
      </c>
      <c r="AY1592" t="s">
        <v>36</v>
      </c>
      <c r="AZ1592" t="s">
        <v>37</v>
      </c>
      <c r="BA1592">
        <v>1000000</v>
      </c>
      <c r="BB1592">
        <v>1998</v>
      </c>
      <c r="BC1592">
        <v>6.1</v>
      </c>
      <c r="CA1592" t="s">
        <v>10304</v>
      </c>
      <c r="CB1592">
        <v>113</v>
      </c>
      <c r="CC1592">
        <v>2832826</v>
      </c>
      <c r="CD1592" t="s">
        <v>3978</v>
      </c>
      <c r="CE1592" t="s">
        <v>14642</v>
      </c>
      <c r="CF1592" t="s">
        <v>36</v>
      </c>
      <c r="CG1592" t="s">
        <v>37</v>
      </c>
      <c r="CH1592">
        <v>11000000</v>
      </c>
      <c r="CI1592">
        <v>1995</v>
      </c>
      <c r="CJ1592">
        <v>6.2</v>
      </c>
    </row>
    <row r="1593" spans="46:88" x14ac:dyDescent="0.2">
      <c r="AT1593" t="s">
        <v>13275</v>
      </c>
      <c r="AU1593">
        <v>93</v>
      </c>
      <c r="AV1593">
        <v>20380</v>
      </c>
      <c r="AW1593" t="s">
        <v>158</v>
      </c>
      <c r="AX1593" t="s">
        <v>13278</v>
      </c>
      <c r="AY1593" t="s">
        <v>36</v>
      </c>
      <c r="AZ1593" t="s">
        <v>37</v>
      </c>
      <c r="BA1593">
        <v>15000000</v>
      </c>
      <c r="BB1593">
        <v>2007</v>
      </c>
      <c r="BC1593">
        <v>5.9</v>
      </c>
      <c r="CA1593" t="s">
        <v>1762</v>
      </c>
      <c r="CB1593">
        <v>99</v>
      </c>
      <c r="CC1593">
        <v>2812029</v>
      </c>
      <c r="CD1593" t="s">
        <v>1762</v>
      </c>
      <c r="CE1593" t="s">
        <v>21317</v>
      </c>
      <c r="CF1593" t="s">
        <v>36</v>
      </c>
      <c r="CG1593" t="s">
        <v>37</v>
      </c>
      <c r="CH1593">
        <v>1200000</v>
      </c>
      <c r="CI1593">
        <v>1992</v>
      </c>
      <c r="CJ1593">
        <v>8.4</v>
      </c>
    </row>
    <row r="1594" spans="46:88" x14ac:dyDescent="0.2">
      <c r="AT1594" t="s">
        <v>10128</v>
      </c>
      <c r="AU1594">
        <v>88</v>
      </c>
      <c r="AV1594">
        <v>20218</v>
      </c>
      <c r="AW1594" t="s">
        <v>6006</v>
      </c>
      <c r="AX1594" t="s">
        <v>10129</v>
      </c>
      <c r="AY1594" t="s">
        <v>36</v>
      </c>
      <c r="AZ1594" t="s">
        <v>37</v>
      </c>
      <c r="BA1594">
        <v>24000000</v>
      </c>
      <c r="BB1594">
        <v>2001</v>
      </c>
      <c r="BC1594">
        <v>5.3</v>
      </c>
      <c r="CA1594" t="s">
        <v>14652</v>
      </c>
      <c r="CB1594">
        <v>102</v>
      </c>
      <c r="CC1594">
        <v>2807854</v>
      </c>
      <c r="CD1594" t="s">
        <v>1970</v>
      </c>
      <c r="CE1594" t="s">
        <v>14654</v>
      </c>
      <c r="CF1594" t="s">
        <v>36</v>
      </c>
      <c r="CG1594" t="s">
        <v>37</v>
      </c>
      <c r="CH1594">
        <v>11000000</v>
      </c>
      <c r="CI1594">
        <v>1991</v>
      </c>
      <c r="CJ1594">
        <v>5.0999999999999996</v>
      </c>
    </row>
    <row r="1595" spans="46:88" x14ac:dyDescent="0.2">
      <c r="AT1595" t="s">
        <v>22043</v>
      </c>
      <c r="AU1595">
        <v>100</v>
      </c>
      <c r="AV1595">
        <v>20186</v>
      </c>
      <c r="AW1595" t="s">
        <v>12586</v>
      </c>
      <c r="AX1595" t="s">
        <v>22044</v>
      </c>
      <c r="AY1595" t="s">
        <v>36</v>
      </c>
      <c r="AZ1595" t="s">
        <v>37</v>
      </c>
      <c r="BA1595">
        <v>930000</v>
      </c>
      <c r="BB1595">
        <v>2011</v>
      </c>
      <c r="BC1595">
        <v>5.7</v>
      </c>
      <c r="CA1595" t="s">
        <v>9023</v>
      </c>
      <c r="CB1595">
        <v>110</v>
      </c>
      <c r="CC1595">
        <v>2775593</v>
      </c>
      <c r="CD1595" t="s">
        <v>1548</v>
      </c>
      <c r="CE1595" t="s">
        <v>9025</v>
      </c>
      <c r="CF1595" t="s">
        <v>36</v>
      </c>
      <c r="CG1595" t="s">
        <v>55</v>
      </c>
      <c r="CH1595">
        <v>27000000</v>
      </c>
      <c r="CI1595">
        <v>2008</v>
      </c>
      <c r="CJ1595">
        <v>6.5</v>
      </c>
    </row>
    <row r="1596" spans="46:88" x14ac:dyDescent="0.2">
      <c r="AT1596" t="s">
        <v>21204</v>
      </c>
      <c r="AU1596">
        <v>87</v>
      </c>
      <c r="AV1596">
        <v>19539</v>
      </c>
      <c r="AW1596" t="s">
        <v>232</v>
      </c>
      <c r="AX1596" t="s">
        <v>21205</v>
      </c>
      <c r="AY1596" t="s">
        <v>36</v>
      </c>
      <c r="AZ1596" t="s">
        <v>37</v>
      </c>
      <c r="BA1596">
        <v>1000000</v>
      </c>
      <c r="BB1596">
        <v>2003</v>
      </c>
      <c r="BC1596">
        <v>6.2</v>
      </c>
      <c r="CA1596" t="s">
        <v>16109</v>
      </c>
      <c r="CB1596">
        <v>91</v>
      </c>
      <c r="CC1596">
        <v>2712293</v>
      </c>
      <c r="CD1596" t="s">
        <v>17154</v>
      </c>
      <c r="CE1596" t="s">
        <v>22765</v>
      </c>
      <c r="CF1596" t="s">
        <v>36</v>
      </c>
      <c r="CG1596" t="s">
        <v>37</v>
      </c>
      <c r="CH1596">
        <v>450000</v>
      </c>
      <c r="CI1596">
        <v>1991</v>
      </c>
      <c r="CJ1596">
        <v>5.9</v>
      </c>
    </row>
    <row r="1597" spans="46:88" x14ac:dyDescent="0.2">
      <c r="AT1597" t="s">
        <v>15384</v>
      </c>
      <c r="AU1597">
        <v>91</v>
      </c>
      <c r="AV1597">
        <v>19348</v>
      </c>
      <c r="AW1597" t="s">
        <v>299</v>
      </c>
      <c r="AX1597" t="s">
        <v>15385</v>
      </c>
      <c r="AY1597" t="s">
        <v>36</v>
      </c>
      <c r="AZ1597" t="s">
        <v>37</v>
      </c>
      <c r="BA1597">
        <v>10000000</v>
      </c>
      <c r="BB1597">
        <v>2009</v>
      </c>
      <c r="BC1597">
        <v>5.5</v>
      </c>
      <c r="CA1597" t="s">
        <v>17894</v>
      </c>
      <c r="CB1597">
        <v>97</v>
      </c>
      <c r="CC1597">
        <v>2711210</v>
      </c>
      <c r="CD1597" t="s">
        <v>1247</v>
      </c>
      <c r="CE1597" t="s">
        <v>17895</v>
      </c>
      <c r="CF1597" t="s">
        <v>36</v>
      </c>
      <c r="CG1597" t="s">
        <v>37</v>
      </c>
      <c r="CH1597">
        <v>5000000</v>
      </c>
      <c r="CI1597">
        <v>2010</v>
      </c>
      <c r="CJ1597">
        <v>6.4</v>
      </c>
    </row>
    <row r="1598" spans="46:88" x14ac:dyDescent="0.2">
      <c r="AT1598" t="s">
        <v>17482</v>
      </c>
      <c r="AU1598">
        <v>90</v>
      </c>
      <c r="AV1598">
        <v>18434</v>
      </c>
      <c r="AW1598" t="s">
        <v>2396</v>
      </c>
      <c r="AX1598" t="s">
        <v>17483</v>
      </c>
      <c r="AY1598" t="s">
        <v>36</v>
      </c>
      <c r="AZ1598" t="s">
        <v>55</v>
      </c>
      <c r="BB1598">
        <v>1999</v>
      </c>
      <c r="BC1598">
        <v>7.7</v>
      </c>
      <c r="CA1598" t="s">
        <v>5645</v>
      </c>
      <c r="CB1598">
        <v>100</v>
      </c>
      <c r="CC1598">
        <v>2708188</v>
      </c>
      <c r="CD1598" t="s">
        <v>10296</v>
      </c>
      <c r="CE1598" t="s">
        <v>10297</v>
      </c>
      <c r="CF1598" t="s">
        <v>36</v>
      </c>
      <c r="CG1598" t="s">
        <v>55</v>
      </c>
      <c r="CH1598">
        <v>23000000</v>
      </c>
      <c r="CI1598">
        <v>2009</v>
      </c>
      <c r="CJ1598">
        <v>6.2</v>
      </c>
    </row>
    <row r="1599" spans="46:88" x14ac:dyDescent="0.2">
      <c r="AT1599" t="s">
        <v>10616</v>
      </c>
      <c r="AU1599">
        <v>102</v>
      </c>
      <c r="AV1599">
        <v>15593</v>
      </c>
      <c r="AW1599" t="s">
        <v>10617</v>
      </c>
      <c r="AX1599" t="s">
        <v>10618</v>
      </c>
      <c r="AY1599" t="s">
        <v>36</v>
      </c>
      <c r="AZ1599" t="s">
        <v>37</v>
      </c>
      <c r="BA1599">
        <v>21000000</v>
      </c>
      <c r="BB1599">
        <v>1999</v>
      </c>
      <c r="BC1599">
        <v>5.8</v>
      </c>
      <c r="CA1599" t="s">
        <v>11879</v>
      </c>
      <c r="CB1599">
        <v>109</v>
      </c>
      <c r="CC1599">
        <v>2706659</v>
      </c>
      <c r="CD1599" t="s">
        <v>728</v>
      </c>
      <c r="CE1599" t="s">
        <v>18847</v>
      </c>
      <c r="CF1599" t="s">
        <v>36</v>
      </c>
      <c r="CG1599" t="s">
        <v>55</v>
      </c>
      <c r="CH1599">
        <v>2000000</v>
      </c>
      <c r="CI1599">
        <v>2006</v>
      </c>
      <c r="CJ1599">
        <v>6.9</v>
      </c>
    </row>
    <row r="1600" spans="46:88" x14ac:dyDescent="0.2">
      <c r="AT1600" t="s">
        <v>23474</v>
      </c>
      <c r="AU1600">
        <v>86</v>
      </c>
      <c r="AV1600">
        <v>15542</v>
      </c>
      <c r="AW1600" t="s">
        <v>233</v>
      </c>
      <c r="AX1600" t="s">
        <v>23475</v>
      </c>
      <c r="AY1600" t="s">
        <v>36</v>
      </c>
      <c r="AZ1600" t="s">
        <v>37</v>
      </c>
      <c r="BB1600">
        <v>2008</v>
      </c>
      <c r="BC1600">
        <v>6.5</v>
      </c>
      <c r="CA1600" t="s">
        <v>22322</v>
      </c>
      <c r="CB1600">
        <v>106</v>
      </c>
      <c r="CC1600">
        <v>2694973</v>
      </c>
      <c r="CD1600" t="s">
        <v>4211</v>
      </c>
      <c r="CE1600" t="s">
        <v>22323</v>
      </c>
      <c r="CF1600" t="s">
        <v>36</v>
      </c>
      <c r="CG1600" t="s">
        <v>37</v>
      </c>
      <c r="CH1600">
        <v>700000</v>
      </c>
      <c r="CI1600">
        <v>2006</v>
      </c>
      <c r="CJ1600">
        <v>7.2</v>
      </c>
    </row>
    <row r="1601" spans="46:88" x14ac:dyDescent="0.2">
      <c r="AT1601" t="s">
        <v>15379</v>
      </c>
      <c r="AU1601">
        <v>86</v>
      </c>
      <c r="AV1601">
        <v>15447</v>
      </c>
      <c r="AW1601" t="s">
        <v>720</v>
      </c>
      <c r="AX1601" t="s">
        <v>15381</v>
      </c>
      <c r="AY1601" t="s">
        <v>36</v>
      </c>
      <c r="AZ1601" t="s">
        <v>37</v>
      </c>
      <c r="BA1601">
        <v>10000000</v>
      </c>
      <c r="BB1601">
        <v>1997</v>
      </c>
      <c r="BC1601">
        <v>3.5</v>
      </c>
      <c r="CA1601" t="s">
        <v>12289</v>
      </c>
      <c r="CB1601">
        <v>128</v>
      </c>
      <c r="CC1601">
        <v>2694071</v>
      </c>
      <c r="CD1601" t="s">
        <v>6444</v>
      </c>
      <c r="CE1601" t="s">
        <v>12290</v>
      </c>
      <c r="CF1601" t="s">
        <v>36</v>
      </c>
      <c r="CG1601" t="s">
        <v>37</v>
      </c>
      <c r="CI1601">
        <v>2004</v>
      </c>
      <c r="CJ1601">
        <v>6.7</v>
      </c>
    </row>
    <row r="1602" spans="46:88" x14ac:dyDescent="0.2">
      <c r="AT1602" t="s">
        <v>7563</v>
      </c>
      <c r="AU1602">
        <v>82</v>
      </c>
      <c r="AV1602">
        <v>12996</v>
      </c>
      <c r="AW1602" t="s">
        <v>232</v>
      </c>
      <c r="AX1602" t="s">
        <v>21832</v>
      </c>
      <c r="AY1602" t="s">
        <v>36</v>
      </c>
      <c r="AZ1602" t="s">
        <v>37</v>
      </c>
      <c r="BA1602">
        <v>1000000</v>
      </c>
      <c r="BB1602">
        <v>2000</v>
      </c>
      <c r="BC1602">
        <v>6</v>
      </c>
      <c r="CA1602" t="s">
        <v>1677</v>
      </c>
      <c r="CB1602">
        <v>100</v>
      </c>
      <c r="CC1602">
        <v>2643689</v>
      </c>
      <c r="CD1602" t="s">
        <v>2452</v>
      </c>
      <c r="CE1602" t="s">
        <v>23706</v>
      </c>
      <c r="CF1602" t="s">
        <v>36</v>
      </c>
      <c r="CG1602" t="s">
        <v>37</v>
      </c>
      <c r="CI1602">
        <v>1998</v>
      </c>
      <c r="CJ1602">
        <v>7.3</v>
      </c>
    </row>
    <row r="1603" spans="46:88" x14ac:dyDescent="0.2">
      <c r="AT1603" t="s">
        <v>11651</v>
      </c>
      <c r="AU1603">
        <v>100</v>
      </c>
      <c r="AV1603">
        <v>12561</v>
      </c>
      <c r="AW1603" t="s">
        <v>1541</v>
      </c>
      <c r="AX1603" t="s">
        <v>11652</v>
      </c>
      <c r="AY1603" t="s">
        <v>36</v>
      </c>
      <c r="AZ1603" t="s">
        <v>37</v>
      </c>
      <c r="BA1603">
        <v>19000000</v>
      </c>
      <c r="BB1603">
        <v>2010</v>
      </c>
      <c r="BC1603">
        <v>6.4</v>
      </c>
      <c r="CA1603" t="s">
        <v>11355</v>
      </c>
      <c r="CB1603">
        <v>108</v>
      </c>
      <c r="CC1603">
        <v>2605039</v>
      </c>
      <c r="CD1603" t="s">
        <v>98</v>
      </c>
      <c r="CE1603" t="s">
        <v>13633</v>
      </c>
      <c r="CF1603" t="s">
        <v>36</v>
      </c>
      <c r="CG1603" t="s">
        <v>55</v>
      </c>
      <c r="CI1603">
        <v>2013</v>
      </c>
      <c r="CJ1603">
        <v>6.3</v>
      </c>
    </row>
    <row r="1604" spans="46:88" x14ac:dyDescent="0.2">
      <c r="AT1604" t="s">
        <v>22652</v>
      </c>
      <c r="AU1604">
        <v>91</v>
      </c>
      <c r="AV1604">
        <v>12055</v>
      </c>
      <c r="AW1604" t="s">
        <v>7586</v>
      </c>
      <c r="AX1604" t="s">
        <v>22654</v>
      </c>
      <c r="AY1604" t="s">
        <v>36</v>
      </c>
      <c r="AZ1604" t="s">
        <v>37</v>
      </c>
      <c r="BA1604">
        <v>500000</v>
      </c>
      <c r="BB1604">
        <v>2007</v>
      </c>
      <c r="BC1604">
        <v>6.5</v>
      </c>
      <c r="CA1604" t="s">
        <v>5202</v>
      </c>
      <c r="CB1604">
        <v>104</v>
      </c>
      <c r="CC1604">
        <v>2600000</v>
      </c>
      <c r="CD1604" t="s">
        <v>95</v>
      </c>
      <c r="CE1604" t="s">
        <v>15559</v>
      </c>
      <c r="CF1604" t="s">
        <v>36</v>
      </c>
      <c r="CG1604" t="s">
        <v>55</v>
      </c>
      <c r="CH1604">
        <v>6000000</v>
      </c>
      <c r="CI1604">
        <v>1995</v>
      </c>
      <c r="CJ1604">
        <v>7.5</v>
      </c>
    </row>
    <row r="1605" spans="46:88" x14ac:dyDescent="0.2">
      <c r="AT1605" t="s">
        <v>15459</v>
      </c>
      <c r="AU1605">
        <v>81</v>
      </c>
      <c r="AV1605">
        <v>11835</v>
      </c>
      <c r="AW1605" t="s">
        <v>8641</v>
      </c>
      <c r="AX1605" t="s">
        <v>15461</v>
      </c>
      <c r="AY1605" t="s">
        <v>8647</v>
      </c>
      <c r="AZ1605" t="s">
        <v>8648</v>
      </c>
      <c r="BA1605">
        <v>10000000</v>
      </c>
      <c r="BB1605">
        <v>2013</v>
      </c>
      <c r="BC1605">
        <v>6.9</v>
      </c>
      <c r="CA1605" t="s">
        <v>20830</v>
      </c>
      <c r="CC1605">
        <v>2592808</v>
      </c>
      <c r="CD1605" t="s">
        <v>9686</v>
      </c>
      <c r="CE1605" t="s">
        <v>20831</v>
      </c>
      <c r="CF1605" t="s">
        <v>36</v>
      </c>
      <c r="CG1605" t="s">
        <v>37</v>
      </c>
      <c r="CI1605">
        <v>2010</v>
      </c>
      <c r="CJ1605">
        <v>3.5</v>
      </c>
    </row>
    <row r="1606" spans="46:88" x14ac:dyDescent="0.2">
      <c r="AT1606" t="s">
        <v>22855</v>
      </c>
      <c r="AU1606">
        <v>96</v>
      </c>
      <c r="AV1606">
        <v>11798</v>
      </c>
      <c r="AW1606" t="s">
        <v>22857</v>
      </c>
      <c r="AX1606" t="s">
        <v>22858</v>
      </c>
      <c r="AY1606" t="s">
        <v>36</v>
      </c>
      <c r="AZ1606" t="s">
        <v>37</v>
      </c>
      <c r="BA1606">
        <v>100000</v>
      </c>
      <c r="BB1606">
        <v>2003</v>
      </c>
      <c r="BC1606">
        <v>4.7</v>
      </c>
      <c r="CA1606" t="s">
        <v>6802</v>
      </c>
      <c r="CB1606">
        <v>97</v>
      </c>
      <c r="CC1606">
        <v>2557668</v>
      </c>
      <c r="CD1606" t="s">
        <v>2036</v>
      </c>
      <c r="CE1606" t="s">
        <v>20271</v>
      </c>
      <c r="CF1606" t="s">
        <v>36</v>
      </c>
      <c r="CG1606" t="s">
        <v>37</v>
      </c>
      <c r="CH1606">
        <v>2000000</v>
      </c>
      <c r="CI1606">
        <v>2015</v>
      </c>
      <c r="CJ1606">
        <v>5.3</v>
      </c>
    </row>
    <row r="1607" spans="46:88" x14ac:dyDescent="0.2">
      <c r="AT1607" t="s">
        <v>21291</v>
      </c>
      <c r="AU1607">
        <v>89</v>
      </c>
      <c r="AV1607">
        <v>11278</v>
      </c>
      <c r="AW1607" t="s">
        <v>21293</v>
      </c>
      <c r="AX1607" t="s">
        <v>21294</v>
      </c>
      <c r="AY1607" t="s">
        <v>2776</v>
      </c>
      <c r="AZ1607" t="s">
        <v>2911</v>
      </c>
      <c r="BA1607">
        <v>1300000</v>
      </c>
      <c r="BB1607">
        <v>2013</v>
      </c>
      <c r="BC1607">
        <v>7</v>
      </c>
      <c r="CA1607" t="s">
        <v>15276</v>
      </c>
      <c r="CB1607">
        <v>93</v>
      </c>
      <c r="CC1607">
        <v>2542264</v>
      </c>
      <c r="CD1607" t="s">
        <v>12966</v>
      </c>
      <c r="CE1607" t="s">
        <v>18405</v>
      </c>
      <c r="CF1607" t="s">
        <v>36</v>
      </c>
      <c r="CG1607" t="s">
        <v>55</v>
      </c>
      <c r="CI1607">
        <v>1997</v>
      </c>
      <c r="CJ1607">
        <v>7.1</v>
      </c>
    </row>
    <row r="1608" spans="46:88" x14ac:dyDescent="0.2">
      <c r="AT1608" t="s">
        <v>24152</v>
      </c>
      <c r="AU1608">
        <v>100</v>
      </c>
      <c r="AV1608">
        <v>10443</v>
      </c>
      <c r="AW1608" t="s">
        <v>2300</v>
      </c>
      <c r="AX1608" t="s">
        <v>24153</v>
      </c>
      <c r="AY1608" t="s">
        <v>36</v>
      </c>
      <c r="AZ1608" t="s">
        <v>37</v>
      </c>
      <c r="BB1608">
        <v>2012</v>
      </c>
      <c r="BC1608">
        <v>6.3</v>
      </c>
      <c r="CA1608" t="s">
        <v>21654</v>
      </c>
      <c r="CB1608">
        <v>97</v>
      </c>
      <c r="CC1608">
        <v>2508841</v>
      </c>
      <c r="CD1608" t="s">
        <v>7181</v>
      </c>
      <c r="CE1608" t="s">
        <v>21656</v>
      </c>
      <c r="CF1608" t="s">
        <v>36</v>
      </c>
      <c r="CG1608" t="s">
        <v>37</v>
      </c>
      <c r="CH1608">
        <v>1000000</v>
      </c>
      <c r="CI1608">
        <v>2008</v>
      </c>
      <c r="CJ1608">
        <v>7.2</v>
      </c>
    </row>
    <row r="1609" spans="46:88" x14ac:dyDescent="0.2">
      <c r="AT1609" t="s">
        <v>22815</v>
      </c>
      <c r="AU1609">
        <v>133</v>
      </c>
      <c r="AV1609">
        <v>9910</v>
      </c>
      <c r="AW1609" t="s">
        <v>996</v>
      </c>
      <c r="AX1609" t="s">
        <v>22817</v>
      </c>
      <c r="AY1609" t="s">
        <v>12470</v>
      </c>
      <c r="AZ1609" t="s">
        <v>12471</v>
      </c>
      <c r="BA1609">
        <v>25000000</v>
      </c>
      <c r="BB1609">
        <v>2004</v>
      </c>
      <c r="BC1609">
        <v>7.6</v>
      </c>
      <c r="CA1609" t="s">
        <v>20820</v>
      </c>
      <c r="CB1609">
        <v>102</v>
      </c>
      <c r="CC1609">
        <v>2507106</v>
      </c>
      <c r="CD1609" t="s">
        <v>14548</v>
      </c>
      <c r="CE1609" t="s">
        <v>20822</v>
      </c>
      <c r="CF1609" t="s">
        <v>36</v>
      </c>
      <c r="CG1609" t="s">
        <v>37</v>
      </c>
      <c r="CI1609">
        <v>2013</v>
      </c>
      <c r="CJ1609">
        <v>6.1</v>
      </c>
    </row>
    <row r="1610" spans="46:88" x14ac:dyDescent="0.2">
      <c r="AT1610" t="s">
        <v>22250</v>
      </c>
      <c r="AU1610">
        <v>93</v>
      </c>
      <c r="AV1610">
        <v>9609</v>
      </c>
      <c r="AW1610" t="s">
        <v>3843</v>
      </c>
      <c r="AX1610" t="s">
        <v>23968</v>
      </c>
      <c r="AY1610" t="s">
        <v>36</v>
      </c>
      <c r="AZ1610" t="s">
        <v>55</v>
      </c>
      <c r="BB1610">
        <v>2009</v>
      </c>
      <c r="BC1610">
        <v>6.5</v>
      </c>
      <c r="CA1610" t="s">
        <v>15500</v>
      </c>
      <c r="CB1610">
        <v>144</v>
      </c>
      <c r="CC1610">
        <v>2483955</v>
      </c>
      <c r="CD1610" t="s">
        <v>12922</v>
      </c>
      <c r="CE1610" t="s">
        <v>15502</v>
      </c>
      <c r="CF1610" t="s">
        <v>36</v>
      </c>
      <c r="CG1610" t="s">
        <v>37</v>
      </c>
      <c r="CH1610">
        <v>9600000</v>
      </c>
      <c r="CI1610">
        <v>2005</v>
      </c>
      <c r="CJ1610">
        <v>6.7</v>
      </c>
    </row>
    <row r="1611" spans="46:88" x14ac:dyDescent="0.2">
      <c r="AT1611" t="s">
        <v>21354</v>
      </c>
      <c r="AU1611">
        <v>85</v>
      </c>
      <c r="AV1611">
        <v>7826</v>
      </c>
      <c r="AW1611" t="s">
        <v>809</v>
      </c>
      <c r="AX1611" t="s">
        <v>21355</v>
      </c>
      <c r="AY1611" t="s">
        <v>36</v>
      </c>
      <c r="AZ1611" t="s">
        <v>37</v>
      </c>
      <c r="BA1611">
        <v>1200000</v>
      </c>
      <c r="BB1611">
        <v>2007</v>
      </c>
      <c r="BC1611">
        <v>6.2</v>
      </c>
      <c r="CA1611" t="s">
        <v>12558</v>
      </c>
      <c r="CB1611">
        <v>139</v>
      </c>
      <c r="CC1611">
        <v>2474000</v>
      </c>
      <c r="CD1611" t="s">
        <v>1842</v>
      </c>
      <c r="CE1611" t="s">
        <v>13533</v>
      </c>
      <c r="CF1611" t="s">
        <v>36</v>
      </c>
      <c r="CG1611" t="s">
        <v>1463</v>
      </c>
      <c r="CH1611">
        <v>14000000</v>
      </c>
      <c r="CI1611">
        <v>1995</v>
      </c>
      <c r="CJ1611">
        <v>5.7</v>
      </c>
    </row>
    <row r="1612" spans="46:88" x14ac:dyDescent="0.2">
      <c r="AT1612" t="s">
        <v>22081</v>
      </c>
      <c r="AU1612">
        <v>101</v>
      </c>
      <c r="AV1612">
        <v>6643</v>
      </c>
      <c r="AW1612" t="s">
        <v>620</v>
      </c>
      <c r="AX1612" t="s">
        <v>22083</v>
      </c>
      <c r="AY1612" t="s">
        <v>36</v>
      </c>
      <c r="AZ1612" t="s">
        <v>37</v>
      </c>
      <c r="BA1612">
        <v>900000</v>
      </c>
      <c r="BB1612">
        <v>2012</v>
      </c>
      <c r="BC1612">
        <v>6.4</v>
      </c>
      <c r="CA1612" t="s">
        <v>17908</v>
      </c>
      <c r="CB1612">
        <v>112</v>
      </c>
      <c r="CC1612">
        <v>2445646</v>
      </c>
      <c r="CD1612" t="s">
        <v>885</v>
      </c>
      <c r="CE1612" t="s">
        <v>17910</v>
      </c>
      <c r="CF1612" t="s">
        <v>36</v>
      </c>
      <c r="CG1612" t="s">
        <v>37</v>
      </c>
      <c r="CH1612">
        <v>5000000</v>
      </c>
      <c r="CI1612">
        <v>2014</v>
      </c>
      <c r="CJ1612">
        <v>7</v>
      </c>
    </row>
    <row r="1613" spans="46:88" x14ac:dyDescent="0.2">
      <c r="AT1613" t="s">
        <v>21854</v>
      </c>
      <c r="AU1613">
        <v>81</v>
      </c>
      <c r="AV1613">
        <v>6387</v>
      </c>
      <c r="AW1613" t="s">
        <v>2521</v>
      </c>
      <c r="AX1613" t="s">
        <v>21856</v>
      </c>
      <c r="AY1613" t="s">
        <v>36</v>
      </c>
      <c r="AZ1613" t="s">
        <v>37</v>
      </c>
      <c r="BA1613">
        <v>1000000</v>
      </c>
      <c r="BB1613">
        <v>2006</v>
      </c>
      <c r="BC1613">
        <v>6.9</v>
      </c>
      <c r="CA1613" t="s">
        <v>12600</v>
      </c>
      <c r="CB1613">
        <v>122</v>
      </c>
      <c r="CC1613">
        <v>2428883</v>
      </c>
      <c r="CD1613" t="s">
        <v>4543</v>
      </c>
      <c r="CE1613" t="s">
        <v>12601</v>
      </c>
      <c r="CF1613" t="s">
        <v>36</v>
      </c>
      <c r="CG1613" t="s">
        <v>37</v>
      </c>
      <c r="CH1613">
        <v>16000000</v>
      </c>
      <c r="CI1613">
        <v>2014</v>
      </c>
      <c r="CJ1613">
        <v>6.6</v>
      </c>
    </row>
    <row r="1614" spans="46:88" x14ac:dyDescent="0.2">
      <c r="AT1614" t="s">
        <v>15410</v>
      </c>
      <c r="AU1614">
        <v>93</v>
      </c>
      <c r="AV1614">
        <v>5561</v>
      </c>
      <c r="AW1614" t="s">
        <v>15412</v>
      </c>
      <c r="AX1614" t="s">
        <v>15413</v>
      </c>
      <c r="AY1614" t="s">
        <v>36</v>
      </c>
      <c r="AZ1614" t="s">
        <v>37</v>
      </c>
      <c r="BA1614">
        <v>10000000</v>
      </c>
      <c r="BB1614">
        <v>2007</v>
      </c>
      <c r="BC1614">
        <v>3.9</v>
      </c>
      <c r="CA1614" t="s">
        <v>23404</v>
      </c>
      <c r="CB1614">
        <v>101</v>
      </c>
      <c r="CC1614">
        <v>2428241</v>
      </c>
      <c r="CD1614" t="s">
        <v>23406</v>
      </c>
      <c r="CE1614" t="s">
        <v>23407</v>
      </c>
      <c r="CF1614" t="s">
        <v>36</v>
      </c>
      <c r="CG1614" t="s">
        <v>37</v>
      </c>
      <c r="CH1614">
        <v>200000</v>
      </c>
      <c r="CI1614">
        <v>2010</v>
      </c>
      <c r="CJ1614">
        <v>6.4</v>
      </c>
    </row>
    <row r="1615" spans="46:88" x14ac:dyDescent="0.2">
      <c r="AT1615" t="s">
        <v>19401</v>
      </c>
      <c r="AU1615">
        <v>90</v>
      </c>
      <c r="AV1615">
        <v>5494</v>
      </c>
      <c r="AW1615" t="s">
        <v>14830</v>
      </c>
      <c r="AX1615" t="s">
        <v>21860</v>
      </c>
      <c r="AY1615" t="s">
        <v>36</v>
      </c>
      <c r="AZ1615" t="s">
        <v>37</v>
      </c>
      <c r="BB1615">
        <v>1997</v>
      </c>
      <c r="BC1615">
        <v>5.6</v>
      </c>
      <c r="CA1615" t="s">
        <v>13171</v>
      </c>
      <c r="CB1615">
        <v>103</v>
      </c>
      <c r="CC1615">
        <v>2412045</v>
      </c>
      <c r="CD1615" t="s">
        <v>179</v>
      </c>
      <c r="CE1615" t="s">
        <v>13172</v>
      </c>
      <c r="CF1615" t="s">
        <v>36</v>
      </c>
      <c r="CG1615" t="s">
        <v>55</v>
      </c>
      <c r="CH1615">
        <v>15000000</v>
      </c>
      <c r="CI1615">
        <v>2010</v>
      </c>
      <c r="CJ1615">
        <v>7.2</v>
      </c>
    </row>
    <row r="1616" spans="46:88" x14ac:dyDescent="0.2">
      <c r="AT1616" t="s">
        <v>18748</v>
      </c>
      <c r="AU1616">
        <v>95</v>
      </c>
      <c r="AV1616">
        <v>4584</v>
      </c>
      <c r="AW1616" t="s">
        <v>24130</v>
      </c>
      <c r="AX1616" t="s">
        <v>24131</v>
      </c>
      <c r="AY1616" t="s">
        <v>36</v>
      </c>
      <c r="AZ1616" t="s">
        <v>37</v>
      </c>
      <c r="BA1616">
        <v>9000</v>
      </c>
      <c r="BB1616">
        <v>2011</v>
      </c>
      <c r="BC1616">
        <v>6.4</v>
      </c>
      <c r="CA1616" t="s">
        <v>13973</v>
      </c>
      <c r="CB1616">
        <v>110</v>
      </c>
      <c r="CC1616">
        <v>2365931</v>
      </c>
      <c r="CD1616" t="s">
        <v>3978</v>
      </c>
      <c r="CE1616" t="s">
        <v>20923</v>
      </c>
      <c r="CF1616" t="s">
        <v>36</v>
      </c>
      <c r="CG1616" t="s">
        <v>37</v>
      </c>
      <c r="CH1616">
        <v>1500000</v>
      </c>
      <c r="CI1616">
        <v>1998</v>
      </c>
      <c r="CJ1616">
        <v>7.5</v>
      </c>
    </row>
    <row r="1617" spans="46:88" x14ac:dyDescent="0.2">
      <c r="AT1617" t="s">
        <v>20550</v>
      </c>
      <c r="AU1617">
        <v>107</v>
      </c>
      <c r="AV1617">
        <v>4556</v>
      </c>
      <c r="AW1617" t="s">
        <v>4723</v>
      </c>
      <c r="AX1617" t="s">
        <v>20551</v>
      </c>
      <c r="AY1617" t="s">
        <v>36</v>
      </c>
      <c r="AZ1617" t="s">
        <v>37</v>
      </c>
      <c r="BB1617">
        <v>2013</v>
      </c>
      <c r="BC1617">
        <v>5.6</v>
      </c>
      <c r="CA1617" t="s">
        <v>6494</v>
      </c>
      <c r="CB1617">
        <v>80</v>
      </c>
      <c r="CC1617">
        <v>2360184</v>
      </c>
      <c r="CD1617" t="s">
        <v>428</v>
      </c>
      <c r="CE1617" t="s">
        <v>23034</v>
      </c>
      <c r="CF1617" t="s">
        <v>36</v>
      </c>
      <c r="CG1617" t="s">
        <v>37</v>
      </c>
      <c r="CH1617">
        <v>300000</v>
      </c>
      <c r="CI1617">
        <v>2003</v>
      </c>
      <c r="CJ1617">
        <v>7.1</v>
      </c>
    </row>
    <row r="1618" spans="46:88" x14ac:dyDescent="0.2">
      <c r="AT1618" t="s">
        <v>7821</v>
      </c>
      <c r="AU1618">
        <v>85</v>
      </c>
      <c r="AV1618">
        <v>4091</v>
      </c>
      <c r="AW1618" t="s">
        <v>7823</v>
      </c>
      <c r="AX1618" t="s">
        <v>7824</v>
      </c>
      <c r="AY1618" t="s">
        <v>36</v>
      </c>
      <c r="AZ1618" t="s">
        <v>582</v>
      </c>
      <c r="BA1618">
        <v>34000000</v>
      </c>
      <c r="BB1618">
        <v>2013</v>
      </c>
      <c r="BC1618">
        <v>6.3</v>
      </c>
      <c r="CA1618" t="s">
        <v>7719</v>
      </c>
      <c r="CB1618">
        <v>114</v>
      </c>
      <c r="CC1618">
        <v>2353728</v>
      </c>
      <c r="CD1618" t="s">
        <v>6744</v>
      </c>
      <c r="CE1618" t="s">
        <v>11395</v>
      </c>
      <c r="CF1618" t="s">
        <v>1462</v>
      </c>
      <c r="CG1618" t="s">
        <v>1463</v>
      </c>
      <c r="CH1618">
        <v>20000000</v>
      </c>
      <c r="CI1618">
        <v>2003</v>
      </c>
      <c r="CJ1618">
        <v>6.9</v>
      </c>
    </row>
    <row r="1619" spans="46:88" x14ac:dyDescent="0.2">
      <c r="AT1619" t="s">
        <v>21365</v>
      </c>
      <c r="AU1619">
        <v>110</v>
      </c>
      <c r="AV1619">
        <v>3830</v>
      </c>
      <c r="AW1619" t="s">
        <v>21367</v>
      </c>
      <c r="AX1619" t="s">
        <v>21368</v>
      </c>
      <c r="AY1619" t="s">
        <v>2776</v>
      </c>
      <c r="AZ1619" t="s">
        <v>37</v>
      </c>
      <c r="BA1619">
        <v>1200000</v>
      </c>
      <c r="BB1619">
        <v>2013</v>
      </c>
      <c r="BC1619">
        <v>7.2</v>
      </c>
      <c r="CA1619" t="s">
        <v>1920</v>
      </c>
      <c r="CB1619">
        <v>99</v>
      </c>
      <c r="CC1619">
        <v>2344847</v>
      </c>
      <c r="CD1619" t="s">
        <v>779</v>
      </c>
      <c r="CE1619" t="s">
        <v>16635</v>
      </c>
      <c r="CF1619" t="s">
        <v>36</v>
      </c>
      <c r="CG1619" t="s">
        <v>37</v>
      </c>
      <c r="CH1619">
        <v>7000000</v>
      </c>
      <c r="CI1619">
        <v>2008</v>
      </c>
      <c r="CJ1619">
        <v>6.8</v>
      </c>
    </row>
    <row r="1620" spans="46:88" x14ac:dyDescent="0.2">
      <c r="AT1620" t="s">
        <v>11129</v>
      </c>
      <c r="AU1620">
        <v>92</v>
      </c>
      <c r="AV1620">
        <v>2964</v>
      </c>
      <c r="AW1620" t="s">
        <v>4465</v>
      </c>
      <c r="AX1620" t="s">
        <v>12587</v>
      </c>
      <c r="AY1620" t="s">
        <v>36</v>
      </c>
      <c r="AZ1620" t="s">
        <v>37</v>
      </c>
      <c r="BA1620">
        <v>16000000</v>
      </c>
      <c r="BB1620">
        <v>2012</v>
      </c>
      <c r="BC1620">
        <v>5.0999999999999996</v>
      </c>
      <c r="CA1620" t="s">
        <v>690</v>
      </c>
      <c r="CB1620">
        <v>105</v>
      </c>
      <c r="CC1620">
        <v>2338695</v>
      </c>
      <c r="CD1620" t="s">
        <v>59</v>
      </c>
      <c r="CE1620" t="s">
        <v>16907</v>
      </c>
      <c r="CF1620" t="s">
        <v>36</v>
      </c>
      <c r="CG1620" t="s">
        <v>55</v>
      </c>
      <c r="CH1620">
        <v>4000000</v>
      </c>
      <c r="CI1620">
        <v>2004</v>
      </c>
      <c r="CJ1620">
        <v>7.4</v>
      </c>
    </row>
    <row r="1621" spans="46:88" x14ac:dyDescent="0.2">
      <c r="AT1621" t="s">
        <v>20543</v>
      </c>
      <c r="AU1621">
        <v>106</v>
      </c>
      <c r="AV1621">
        <v>2436</v>
      </c>
      <c r="AW1621" t="s">
        <v>20545</v>
      </c>
      <c r="AX1621" t="s">
        <v>20546</v>
      </c>
      <c r="AY1621" t="s">
        <v>36</v>
      </c>
      <c r="AZ1621" t="s">
        <v>37</v>
      </c>
      <c r="BA1621">
        <v>2000000</v>
      </c>
      <c r="BB1621">
        <v>2012</v>
      </c>
      <c r="BC1621">
        <v>5.7</v>
      </c>
      <c r="CA1621" t="s">
        <v>14303</v>
      </c>
      <c r="CB1621">
        <v>109</v>
      </c>
      <c r="CC1621">
        <v>2326407</v>
      </c>
      <c r="CD1621" t="s">
        <v>2396</v>
      </c>
      <c r="CE1621" t="s">
        <v>14304</v>
      </c>
      <c r="CF1621" t="s">
        <v>36</v>
      </c>
      <c r="CG1621" t="s">
        <v>55</v>
      </c>
      <c r="CH1621">
        <v>12000000</v>
      </c>
      <c r="CI1621">
        <v>2001</v>
      </c>
      <c r="CJ1621">
        <v>7</v>
      </c>
    </row>
    <row r="1622" spans="46:88" x14ac:dyDescent="0.2">
      <c r="AT1622" t="s">
        <v>21181</v>
      </c>
      <c r="AU1622">
        <v>83</v>
      </c>
      <c r="AV1622">
        <v>1521</v>
      </c>
      <c r="AW1622" t="s">
        <v>1053</v>
      </c>
      <c r="AX1622" t="s">
        <v>21182</v>
      </c>
      <c r="AY1622" t="s">
        <v>36</v>
      </c>
      <c r="AZ1622" t="s">
        <v>266</v>
      </c>
      <c r="BA1622">
        <v>1500000</v>
      </c>
      <c r="BB1622">
        <v>2012</v>
      </c>
      <c r="BC1622">
        <v>5.7</v>
      </c>
      <c r="CA1622" t="s">
        <v>5287</v>
      </c>
      <c r="CB1622">
        <v>101</v>
      </c>
      <c r="CC1622">
        <v>2319187</v>
      </c>
      <c r="CD1622" t="s">
        <v>980</v>
      </c>
      <c r="CE1622" t="s">
        <v>12563</v>
      </c>
      <c r="CF1622" t="s">
        <v>36</v>
      </c>
      <c r="CG1622" t="s">
        <v>55</v>
      </c>
      <c r="CH1622">
        <v>20000000</v>
      </c>
      <c r="CI1622">
        <v>2013</v>
      </c>
      <c r="CJ1622">
        <v>7</v>
      </c>
    </row>
    <row r="1623" spans="46:88" x14ac:dyDescent="0.2">
      <c r="AT1623" t="s">
        <v>22658</v>
      </c>
      <c r="AU1623">
        <v>87</v>
      </c>
      <c r="AV1623">
        <v>1332</v>
      </c>
      <c r="AW1623" t="s">
        <v>13819</v>
      </c>
      <c r="AX1623" t="s">
        <v>22659</v>
      </c>
      <c r="AY1623" t="s">
        <v>36</v>
      </c>
      <c r="AZ1623" t="s">
        <v>37</v>
      </c>
      <c r="BA1623">
        <v>500000</v>
      </c>
      <c r="BB1623">
        <v>2012</v>
      </c>
      <c r="BC1623">
        <v>4.5999999999999996</v>
      </c>
      <c r="CA1623" t="s">
        <v>5287</v>
      </c>
      <c r="CB1623">
        <v>101</v>
      </c>
      <c r="CC1623">
        <v>2319187</v>
      </c>
      <c r="CD1623" t="s">
        <v>980</v>
      </c>
      <c r="CE1623" t="s">
        <v>12563</v>
      </c>
      <c r="CF1623" t="s">
        <v>36</v>
      </c>
      <c r="CG1623" t="s">
        <v>55</v>
      </c>
      <c r="CH1623">
        <v>20000000</v>
      </c>
      <c r="CI1623">
        <v>2013</v>
      </c>
      <c r="CJ1623">
        <v>7</v>
      </c>
    </row>
    <row r="1624" spans="46:88" x14ac:dyDescent="0.2">
      <c r="AT1624" t="s">
        <v>16829</v>
      </c>
      <c r="AU1624">
        <v>88</v>
      </c>
      <c r="AV1624">
        <v>828</v>
      </c>
      <c r="AW1624" t="s">
        <v>391</v>
      </c>
      <c r="AX1624" t="s">
        <v>16831</v>
      </c>
      <c r="AY1624" t="s">
        <v>36</v>
      </c>
      <c r="AZ1624" t="s">
        <v>7985</v>
      </c>
      <c r="BB1624">
        <v>2009</v>
      </c>
      <c r="BC1624">
        <v>6.4</v>
      </c>
      <c r="CA1624" t="s">
        <v>12293</v>
      </c>
      <c r="CB1624">
        <v>97</v>
      </c>
      <c r="CC1624">
        <v>2315683</v>
      </c>
      <c r="CD1624" t="s">
        <v>3430</v>
      </c>
      <c r="CE1624" t="s">
        <v>12295</v>
      </c>
      <c r="CF1624" t="s">
        <v>36</v>
      </c>
      <c r="CG1624" t="s">
        <v>55</v>
      </c>
      <c r="CH1624">
        <v>17000000</v>
      </c>
      <c r="CI1624">
        <v>1986</v>
      </c>
      <c r="CJ1624">
        <v>3</v>
      </c>
    </row>
    <row r="1625" spans="46:88" x14ac:dyDescent="0.2">
      <c r="AT1625" t="s">
        <v>7529</v>
      </c>
      <c r="AU1625">
        <v>96</v>
      </c>
      <c r="AV1625">
        <v>703</v>
      </c>
      <c r="AW1625" t="s">
        <v>11231</v>
      </c>
      <c r="AX1625" t="s">
        <v>21876</v>
      </c>
      <c r="AY1625" t="s">
        <v>36</v>
      </c>
      <c r="AZ1625" t="s">
        <v>37</v>
      </c>
      <c r="BA1625">
        <v>1500000</v>
      </c>
      <c r="BB1625">
        <v>2001</v>
      </c>
      <c r="BC1625">
        <v>5.4</v>
      </c>
      <c r="CA1625" t="s">
        <v>20293</v>
      </c>
      <c r="CB1625">
        <v>90</v>
      </c>
      <c r="CC1625">
        <v>2283276</v>
      </c>
      <c r="CD1625" t="s">
        <v>20293</v>
      </c>
      <c r="CE1625" t="s">
        <v>20296</v>
      </c>
      <c r="CF1625" t="s">
        <v>11688</v>
      </c>
      <c r="CG1625" t="s">
        <v>20300</v>
      </c>
      <c r="CH1625">
        <v>1500000</v>
      </c>
      <c r="CI1625">
        <v>2008</v>
      </c>
      <c r="CJ1625">
        <v>8</v>
      </c>
    </row>
    <row r="1626" spans="46:88" x14ac:dyDescent="0.2">
      <c r="AT1626" t="s">
        <v>1455</v>
      </c>
      <c r="AU1626">
        <v>116</v>
      </c>
      <c r="AW1626" t="s">
        <v>1457</v>
      </c>
      <c r="AX1626" t="s">
        <v>1458</v>
      </c>
      <c r="AY1626" t="s">
        <v>1462</v>
      </c>
      <c r="AZ1626" t="s">
        <v>1463</v>
      </c>
      <c r="BA1626">
        <v>78000000</v>
      </c>
      <c r="BB1626">
        <v>2008</v>
      </c>
      <c r="BC1626">
        <v>5.0999999999999996</v>
      </c>
      <c r="CA1626" t="s">
        <v>19132</v>
      </c>
      <c r="CB1626">
        <v>99</v>
      </c>
      <c r="CC1626">
        <v>2277396</v>
      </c>
      <c r="CD1626" t="s">
        <v>4808</v>
      </c>
      <c r="CE1626" t="s">
        <v>19134</v>
      </c>
      <c r="CF1626" t="s">
        <v>36</v>
      </c>
      <c r="CG1626" t="s">
        <v>37</v>
      </c>
      <c r="CI1626">
        <v>2009</v>
      </c>
      <c r="CJ1626">
        <v>7.2</v>
      </c>
    </row>
    <row r="1627" spans="46:88" x14ac:dyDescent="0.2">
      <c r="AT1627" t="s">
        <v>1668</v>
      </c>
      <c r="AU1627">
        <v>22</v>
      </c>
      <c r="AW1627" t="s">
        <v>1670</v>
      </c>
      <c r="AX1627" t="s">
        <v>1671</v>
      </c>
      <c r="BC1627">
        <v>7.2</v>
      </c>
      <c r="CA1627" t="s">
        <v>16915</v>
      </c>
      <c r="CB1627">
        <v>116</v>
      </c>
      <c r="CC1627">
        <v>2268296</v>
      </c>
      <c r="CD1627" t="s">
        <v>224</v>
      </c>
      <c r="CE1627" t="s">
        <v>16916</v>
      </c>
      <c r="CF1627" t="s">
        <v>36</v>
      </c>
      <c r="CG1627" t="s">
        <v>55</v>
      </c>
      <c r="CH1627">
        <v>6500000</v>
      </c>
      <c r="CI1627">
        <v>2013</v>
      </c>
      <c r="CJ1627">
        <v>6.9</v>
      </c>
    </row>
    <row r="1628" spans="46:88" x14ac:dyDescent="0.2">
      <c r="AT1628" t="s">
        <v>2438</v>
      </c>
      <c r="AU1628">
        <v>123</v>
      </c>
      <c r="AW1628" t="s">
        <v>2441</v>
      </c>
      <c r="AX1628" t="s">
        <v>2442</v>
      </c>
      <c r="AY1628" t="s">
        <v>36</v>
      </c>
      <c r="AZ1628" t="s">
        <v>37</v>
      </c>
      <c r="BB1628">
        <v>1979</v>
      </c>
      <c r="BC1628">
        <v>7.8</v>
      </c>
      <c r="CA1628" t="s">
        <v>11408</v>
      </c>
      <c r="CB1628">
        <v>118</v>
      </c>
      <c r="CC1628">
        <v>2246000</v>
      </c>
      <c r="CD1628" t="s">
        <v>11409</v>
      </c>
      <c r="CE1628" t="s">
        <v>11410</v>
      </c>
      <c r="CF1628" t="s">
        <v>36</v>
      </c>
      <c r="CG1628" t="s">
        <v>37</v>
      </c>
      <c r="CH1628">
        <v>20000000</v>
      </c>
      <c r="CI1628">
        <v>2015</v>
      </c>
      <c r="CJ1628">
        <v>7</v>
      </c>
    </row>
    <row r="1629" spans="46:88" x14ac:dyDescent="0.2">
      <c r="AT1629" t="s">
        <v>2493</v>
      </c>
      <c r="AU1629">
        <v>130</v>
      </c>
      <c r="AW1629" t="s">
        <v>2495</v>
      </c>
      <c r="AX1629" t="s">
        <v>2496</v>
      </c>
      <c r="AY1629" t="s">
        <v>36</v>
      </c>
      <c r="AZ1629" t="s">
        <v>37</v>
      </c>
      <c r="BA1629">
        <v>8000000</v>
      </c>
      <c r="BB1629">
        <v>1982</v>
      </c>
      <c r="BC1629">
        <v>6.9</v>
      </c>
      <c r="CA1629" t="s">
        <v>12016</v>
      </c>
      <c r="CB1629">
        <v>144</v>
      </c>
      <c r="CC1629">
        <v>2222647</v>
      </c>
      <c r="CD1629" t="s">
        <v>12018</v>
      </c>
      <c r="CE1629" t="s">
        <v>12019</v>
      </c>
      <c r="CF1629" t="s">
        <v>8729</v>
      </c>
      <c r="CG1629" t="s">
        <v>765</v>
      </c>
      <c r="CH1629">
        <v>12000000</v>
      </c>
      <c r="CI1629">
        <v>2009</v>
      </c>
      <c r="CJ1629">
        <v>7.8</v>
      </c>
    </row>
    <row r="1630" spans="46:88" x14ac:dyDescent="0.2">
      <c r="AU1630">
        <v>25</v>
      </c>
      <c r="AW1630" t="s">
        <v>2742</v>
      </c>
      <c r="AX1630" t="s">
        <v>2743</v>
      </c>
      <c r="AY1630" t="s">
        <v>36</v>
      </c>
      <c r="AZ1630" t="s">
        <v>37</v>
      </c>
      <c r="BC1630">
        <v>7.6</v>
      </c>
      <c r="CA1630" t="s">
        <v>7705</v>
      </c>
      <c r="CB1630">
        <v>121</v>
      </c>
      <c r="CC1630">
        <v>2221994</v>
      </c>
      <c r="CD1630" t="s">
        <v>391</v>
      </c>
      <c r="CE1630" t="s">
        <v>7706</v>
      </c>
      <c r="CF1630" t="s">
        <v>36</v>
      </c>
      <c r="CG1630" t="s">
        <v>7709</v>
      </c>
      <c r="CH1630">
        <v>35000000</v>
      </c>
      <c r="CI1630">
        <v>1997</v>
      </c>
      <c r="CJ1630">
        <v>6.4</v>
      </c>
    </row>
    <row r="1631" spans="46:88" x14ac:dyDescent="0.2">
      <c r="AU1631">
        <v>30</v>
      </c>
      <c r="AW1631" t="s">
        <v>3303</v>
      </c>
      <c r="AX1631" t="s">
        <v>3607</v>
      </c>
      <c r="AY1631" t="s">
        <v>36</v>
      </c>
      <c r="AZ1631" t="s">
        <v>37</v>
      </c>
      <c r="BC1631">
        <v>7.4</v>
      </c>
      <c r="CA1631" t="s">
        <v>17161</v>
      </c>
      <c r="CB1631">
        <v>91</v>
      </c>
      <c r="CC1631">
        <v>2221809</v>
      </c>
      <c r="CD1631" t="s">
        <v>4193</v>
      </c>
      <c r="CE1631" t="s">
        <v>17913</v>
      </c>
      <c r="CF1631" t="s">
        <v>36</v>
      </c>
      <c r="CG1631" t="s">
        <v>37</v>
      </c>
      <c r="CH1631">
        <v>5000000</v>
      </c>
      <c r="CI1631">
        <v>2010</v>
      </c>
      <c r="CJ1631">
        <v>7</v>
      </c>
    </row>
    <row r="1632" spans="46:88" x14ac:dyDescent="0.2">
      <c r="AU1632">
        <v>22</v>
      </c>
      <c r="AW1632" t="s">
        <v>4142</v>
      </c>
      <c r="AX1632" t="s">
        <v>4143</v>
      </c>
      <c r="AY1632" t="s">
        <v>36</v>
      </c>
      <c r="AZ1632" t="s">
        <v>37</v>
      </c>
      <c r="BC1632">
        <v>7.3</v>
      </c>
      <c r="CA1632" t="s">
        <v>16658</v>
      </c>
      <c r="CB1632">
        <v>100</v>
      </c>
      <c r="CC1632">
        <v>2209479</v>
      </c>
      <c r="CD1632" t="s">
        <v>16659</v>
      </c>
      <c r="CE1632" t="s">
        <v>16660</v>
      </c>
      <c r="CF1632" t="s">
        <v>36</v>
      </c>
      <c r="CG1632" t="s">
        <v>55</v>
      </c>
      <c r="CI1632">
        <v>2013</v>
      </c>
      <c r="CJ1632">
        <v>5.8</v>
      </c>
    </row>
    <row r="1633" spans="46:88" x14ac:dyDescent="0.2">
      <c r="AU1633">
        <v>22</v>
      </c>
      <c r="AW1633" t="s">
        <v>4455</v>
      </c>
      <c r="AX1633" t="s">
        <v>4456</v>
      </c>
      <c r="AY1633" t="s">
        <v>36</v>
      </c>
      <c r="AZ1633" t="s">
        <v>37</v>
      </c>
      <c r="BA1633">
        <v>3000000</v>
      </c>
      <c r="BC1633">
        <v>6.6</v>
      </c>
      <c r="CA1633" t="s">
        <v>1845</v>
      </c>
      <c r="CB1633">
        <v>147</v>
      </c>
      <c r="CC1633">
        <v>2208939</v>
      </c>
      <c r="CD1633" t="s">
        <v>3843</v>
      </c>
      <c r="CE1633" t="s">
        <v>3844</v>
      </c>
      <c r="CF1633" t="s">
        <v>36</v>
      </c>
      <c r="CG1633" t="s">
        <v>765</v>
      </c>
      <c r="CH1633">
        <v>50000000</v>
      </c>
      <c r="CI1633">
        <v>2006</v>
      </c>
      <c r="CJ1633">
        <v>7.5</v>
      </c>
    </row>
    <row r="1634" spans="46:88" x14ac:dyDescent="0.2">
      <c r="AT1634" t="s">
        <v>1625</v>
      </c>
      <c r="AU1634">
        <v>119</v>
      </c>
      <c r="AW1634" t="s">
        <v>1105</v>
      </c>
      <c r="AX1634" t="s">
        <v>4484</v>
      </c>
      <c r="AY1634" t="s">
        <v>36</v>
      </c>
      <c r="AZ1634" t="s">
        <v>37</v>
      </c>
      <c r="BB1634">
        <v>2015</v>
      </c>
      <c r="BC1634">
        <v>4.9000000000000004</v>
      </c>
      <c r="CA1634" t="s">
        <v>11146</v>
      </c>
      <c r="CB1634">
        <v>99</v>
      </c>
      <c r="CC1634">
        <v>2207975</v>
      </c>
      <c r="CD1634" t="s">
        <v>1432</v>
      </c>
      <c r="CE1634" t="s">
        <v>17178</v>
      </c>
      <c r="CF1634" t="s">
        <v>36</v>
      </c>
      <c r="CG1634" t="s">
        <v>37</v>
      </c>
      <c r="CH1634">
        <v>6000000</v>
      </c>
      <c r="CI1634">
        <v>2003</v>
      </c>
      <c r="CJ1634">
        <v>7.2</v>
      </c>
    </row>
    <row r="1635" spans="46:88" x14ac:dyDescent="0.2">
      <c r="AU1635">
        <v>30</v>
      </c>
      <c r="AW1635" t="s">
        <v>1976</v>
      </c>
      <c r="AX1635" t="s">
        <v>4507</v>
      </c>
      <c r="AY1635" t="s">
        <v>36</v>
      </c>
      <c r="AZ1635" t="s">
        <v>37</v>
      </c>
      <c r="BC1635">
        <v>7</v>
      </c>
      <c r="CA1635" t="s">
        <v>13179</v>
      </c>
      <c r="CB1635">
        <v>111</v>
      </c>
      <c r="CC1635">
        <v>2203641</v>
      </c>
      <c r="CD1635" t="s">
        <v>204</v>
      </c>
      <c r="CE1635" t="s">
        <v>13180</v>
      </c>
      <c r="CF1635" t="s">
        <v>36</v>
      </c>
      <c r="CG1635" t="s">
        <v>3569</v>
      </c>
      <c r="CH1635">
        <v>15000000</v>
      </c>
      <c r="CI1635">
        <v>2008</v>
      </c>
      <c r="CJ1635">
        <v>6.7</v>
      </c>
    </row>
    <row r="1636" spans="46:88" x14ac:dyDescent="0.2">
      <c r="AU1636">
        <v>22</v>
      </c>
      <c r="AW1636" t="s">
        <v>4543</v>
      </c>
      <c r="AX1636" t="s">
        <v>4544</v>
      </c>
      <c r="AY1636" t="s">
        <v>36</v>
      </c>
      <c r="AZ1636" t="s">
        <v>37</v>
      </c>
      <c r="BC1636">
        <v>6.7</v>
      </c>
      <c r="CA1636" t="s">
        <v>6889</v>
      </c>
      <c r="CB1636">
        <v>110</v>
      </c>
      <c r="CC1636">
        <v>2201412</v>
      </c>
      <c r="CD1636" t="s">
        <v>14308</v>
      </c>
      <c r="CE1636" t="s">
        <v>5349</v>
      </c>
      <c r="CF1636" t="s">
        <v>12698</v>
      </c>
      <c r="CG1636" t="s">
        <v>5692</v>
      </c>
      <c r="CH1636">
        <v>12215500000</v>
      </c>
      <c r="CI1636">
        <v>2006</v>
      </c>
      <c r="CJ1636">
        <v>7</v>
      </c>
    </row>
    <row r="1637" spans="46:88" x14ac:dyDescent="0.2">
      <c r="AT1637" t="s">
        <v>5813</v>
      </c>
      <c r="AU1637">
        <v>111</v>
      </c>
      <c r="AW1637" t="s">
        <v>5815</v>
      </c>
      <c r="AX1637" t="s">
        <v>5816</v>
      </c>
      <c r="AY1637" t="s">
        <v>36</v>
      </c>
      <c r="AZ1637" t="s">
        <v>37</v>
      </c>
      <c r="BA1637">
        <v>2500000</v>
      </c>
      <c r="BB1637">
        <v>1968</v>
      </c>
      <c r="BC1637">
        <v>7.2</v>
      </c>
      <c r="CA1637" t="s">
        <v>21309</v>
      </c>
      <c r="CB1637">
        <v>85</v>
      </c>
      <c r="CC1637">
        <v>2199853</v>
      </c>
      <c r="CD1637" t="s">
        <v>3748</v>
      </c>
      <c r="CE1637" t="s">
        <v>21310</v>
      </c>
      <c r="CF1637" t="s">
        <v>36</v>
      </c>
      <c r="CG1637" t="s">
        <v>37</v>
      </c>
      <c r="CH1637">
        <v>1200000</v>
      </c>
      <c r="CI1637">
        <v>1999</v>
      </c>
      <c r="CJ1637">
        <v>6.6</v>
      </c>
    </row>
    <row r="1638" spans="46:88" x14ac:dyDescent="0.2">
      <c r="AT1638" t="s">
        <v>5995</v>
      </c>
      <c r="AU1638">
        <v>91</v>
      </c>
      <c r="AW1638" t="s">
        <v>3022</v>
      </c>
      <c r="AX1638" t="s">
        <v>5997</v>
      </c>
      <c r="AY1638" t="s">
        <v>36</v>
      </c>
      <c r="AZ1638" t="s">
        <v>37</v>
      </c>
      <c r="BA1638">
        <v>65000000</v>
      </c>
      <c r="BB1638">
        <v>2012</v>
      </c>
      <c r="BC1638">
        <v>1.7</v>
      </c>
      <c r="CA1638" t="s">
        <v>17461</v>
      </c>
      <c r="CB1638">
        <v>157</v>
      </c>
      <c r="CC1638">
        <v>2197331</v>
      </c>
      <c r="CD1638" t="s">
        <v>16599</v>
      </c>
      <c r="CE1638" t="s">
        <v>17463</v>
      </c>
      <c r="CF1638" t="s">
        <v>5609</v>
      </c>
      <c r="CG1638" t="s">
        <v>5610</v>
      </c>
      <c r="CI1638">
        <v>2006</v>
      </c>
      <c r="CJ1638">
        <v>8.4</v>
      </c>
    </row>
    <row r="1639" spans="46:88" x14ac:dyDescent="0.2">
      <c r="AU1639">
        <v>30</v>
      </c>
      <c r="AW1639" t="s">
        <v>3313</v>
      </c>
      <c r="AX1639" t="s">
        <v>6189</v>
      </c>
      <c r="AY1639" t="s">
        <v>36</v>
      </c>
      <c r="AZ1639" t="s">
        <v>37</v>
      </c>
      <c r="BC1639">
        <v>7.5</v>
      </c>
      <c r="CA1639" t="s">
        <v>5074</v>
      </c>
      <c r="CB1639">
        <v>135</v>
      </c>
      <c r="CC1639">
        <v>2185266</v>
      </c>
      <c r="CD1639" t="s">
        <v>15218</v>
      </c>
      <c r="CE1639" t="s">
        <v>15219</v>
      </c>
      <c r="CF1639" t="s">
        <v>36</v>
      </c>
      <c r="CG1639" t="s">
        <v>37</v>
      </c>
      <c r="CH1639">
        <v>10000000</v>
      </c>
      <c r="CI1639">
        <v>2000</v>
      </c>
      <c r="CJ1639">
        <v>6.5</v>
      </c>
    </row>
    <row r="1640" spans="46:88" x14ac:dyDescent="0.2">
      <c r="AT1640" t="s">
        <v>6202</v>
      </c>
      <c r="AU1640">
        <v>101</v>
      </c>
      <c r="AW1640" t="s">
        <v>6202</v>
      </c>
      <c r="AX1640" t="s">
        <v>6204</v>
      </c>
      <c r="AY1640" t="s">
        <v>1462</v>
      </c>
      <c r="AZ1640" t="s">
        <v>1463</v>
      </c>
      <c r="BB1640">
        <v>2015</v>
      </c>
      <c r="BC1640">
        <v>4.9000000000000004</v>
      </c>
      <c r="CA1640" t="s">
        <v>14338</v>
      </c>
      <c r="CB1640">
        <v>120</v>
      </c>
      <c r="CC1640">
        <v>2181290</v>
      </c>
      <c r="CD1640" t="s">
        <v>13996</v>
      </c>
      <c r="CE1640" t="s">
        <v>19433</v>
      </c>
      <c r="CF1640" t="s">
        <v>12698</v>
      </c>
      <c r="CG1640" t="s">
        <v>5692</v>
      </c>
      <c r="CH1640">
        <v>3000000</v>
      </c>
      <c r="CI1640">
        <v>2003</v>
      </c>
      <c r="CJ1640">
        <v>8.4</v>
      </c>
    </row>
    <row r="1641" spans="46:88" x14ac:dyDescent="0.2">
      <c r="AU1641">
        <v>30</v>
      </c>
      <c r="AW1641" t="s">
        <v>6601</v>
      </c>
      <c r="AX1641" t="s">
        <v>6602</v>
      </c>
      <c r="AY1641" t="s">
        <v>36</v>
      </c>
      <c r="AZ1641" t="s">
        <v>266</v>
      </c>
      <c r="BC1641">
        <v>7.4</v>
      </c>
      <c r="CA1641" t="s">
        <v>16642</v>
      </c>
      <c r="CB1641">
        <v>100</v>
      </c>
      <c r="CC1641">
        <v>2148212</v>
      </c>
      <c r="CD1641" t="s">
        <v>2281</v>
      </c>
      <c r="CE1641" t="s">
        <v>16644</v>
      </c>
      <c r="CF1641" t="s">
        <v>36</v>
      </c>
      <c r="CG1641" t="s">
        <v>37</v>
      </c>
      <c r="CH1641">
        <v>7000000</v>
      </c>
      <c r="CI1641">
        <v>1999</v>
      </c>
      <c r="CJ1641">
        <v>6.3</v>
      </c>
    </row>
    <row r="1642" spans="46:88" x14ac:dyDescent="0.2">
      <c r="AT1642" t="s">
        <v>1981</v>
      </c>
      <c r="AU1642">
        <v>90</v>
      </c>
      <c r="AW1642" t="s">
        <v>2863</v>
      </c>
      <c r="AX1642" t="s">
        <v>6895</v>
      </c>
      <c r="AY1642" t="s">
        <v>1462</v>
      </c>
      <c r="AZ1642" t="s">
        <v>1463</v>
      </c>
      <c r="BA1642">
        <v>25000000</v>
      </c>
      <c r="BB1642">
        <v>2011</v>
      </c>
      <c r="BC1642">
        <v>6.8</v>
      </c>
      <c r="CA1642" t="s">
        <v>7232</v>
      </c>
      <c r="CB1642">
        <v>105</v>
      </c>
      <c r="CC1642">
        <v>2126511</v>
      </c>
      <c r="CD1642" t="s">
        <v>2543</v>
      </c>
      <c r="CE1642" t="s">
        <v>7235</v>
      </c>
      <c r="CF1642" t="s">
        <v>7239</v>
      </c>
      <c r="CG1642" t="s">
        <v>3857</v>
      </c>
      <c r="CH1642">
        <v>36000000</v>
      </c>
      <c r="CI1642">
        <v>2015</v>
      </c>
      <c r="CJ1642">
        <v>7.2</v>
      </c>
    </row>
    <row r="1643" spans="46:88" x14ac:dyDescent="0.2">
      <c r="AU1643">
        <v>60</v>
      </c>
      <c r="AW1643" t="s">
        <v>61</v>
      </c>
      <c r="AX1643" t="s">
        <v>6985</v>
      </c>
      <c r="AY1643" t="s">
        <v>36</v>
      </c>
      <c r="AZ1643" t="s">
        <v>37</v>
      </c>
      <c r="BC1643">
        <v>7.8</v>
      </c>
      <c r="CA1643" t="s">
        <v>13848</v>
      </c>
      <c r="CB1643">
        <v>91</v>
      </c>
      <c r="CC1643">
        <v>2104000</v>
      </c>
      <c r="CD1643" t="s">
        <v>1651</v>
      </c>
      <c r="CE1643" t="s">
        <v>13849</v>
      </c>
      <c r="CF1643" t="s">
        <v>36</v>
      </c>
      <c r="CG1643" t="s">
        <v>37</v>
      </c>
      <c r="CH1643">
        <v>13000000</v>
      </c>
      <c r="CI1643">
        <v>1996</v>
      </c>
      <c r="CJ1643">
        <v>5.9</v>
      </c>
    </row>
    <row r="1644" spans="46:88" x14ac:dyDescent="0.2">
      <c r="AT1644" t="s">
        <v>7081</v>
      </c>
      <c r="AU1644">
        <v>97</v>
      </c>
      <c r="AW1644" t="s">
        <v>1432</v>
      </c>
      <c r="AX1644" t="s">
        <v>7084</v>
      </c>
      <c r="AY1644" t="s">
        <v>36</v>
      </c>
      <c r="AZ1644" t="s">
        <v>7088</v>
      </c>
      <c r="BA1644">
        <v>38000000</v>
      </c>
      <c r="BB1644">
        <v>2007</v>
      </c>
      <c r="BC1644">
        <v>4.8</v>
      </c>
      <c r="CA1644" t="s">
        <v>3561</v>
      </c>
      <c r="CB1644">
        <v>125</v>
      </c>
      <c r="CC1644">
        <v>2086345</v>
      </c>
      <c r="CD1644" t="s">
        <v>13627</v>
      </c>
      <c r="CE1644" t="s">
        <v>13628</v>
      </c>
      <c r="CF1644" t="s">
        <v>2776</v>
      </c>
      <c r="CG1644" t="s">
        <v>3569</v>
      </c>
      <c r="CH1644">
        <v>10000000</v>
      </c>
      <c r="CI1644">
        <v>2004</v>
      </c>
      <c r="CJ1644">
        <v>8.1</v>
      </c>
    </row>
    <row r="1645" spans="46:88" x14ac:dyDescent="0.2">
      <c r="AU1645">
        <v>43</v>
      </c>
      <c r="AW1645" t="s">
        <v>7261</v>
      </c>
      <c r="AX1645" t="s">
        <v>7262</v>
      </c>
      <c r="AY1645" t="s">
        <v>36</v>
      </c>
      <c r="AZ1645" t="s">
        <v>37</v>
      </c>
      <c r="BC1645">
        <v>5.8</v>
      </c>
      <c r="CA1645" t="s">
        <v>8195</v>
      </c>
      <c r="CB1645">
        <v>99</v>
      </c>
      <c r="CC1645">
        <v>2077046</v>
      </c>
      <c r="CD1645" t="s">
        <v>6768</v>
      </c>
      <c r="CE1645" t="s">
        <v>17199</v>
      </c>
      <c r="CF1645" t="s">
        <v>36</v>
      </c>
      <c r="CG1645" t="s">
        <v>37</v>
      </c>
      <c r="CH1645">
        <v>6000000</v>
      </c>
      <c r="CI1645">
        <v>2008</v>
      </c>
      <c r="CJ1645">
        <v>7</v>
      </c>
    </row>
    <row r="1646" spans="46:88" x14ac:dyDescent="0.2">
      <c r="AT1646" t="s">
        <v>7441</v>
      </c>
      <c r="AU1646">
        <v>102</v>
      </c>
      <c r="AW1646" t="s">
        <v>7444</v>
      </c>
      <c r="AX1646" t="s">
        <v>7445</v>
      </c>
      <c r="AY1646" t="s">
        <v>36</v>
      </c>
      <c r="AZ1646" t="s">
        <v>37</v>
      </c>
      <c r="BB1646">
        <v>1976</v>
      </c>
      <c r="BC1646">
        <v>7.3</v>
      </c>
      <c r="CA1646" t="s">
        <v>14893</v>
      </c>
      <c r="CB1646">
        <v>88</v>
      </c>
      <c r="CC1646">
        <v>2073984</v>
      </c>
      <c r="CD1646" t="s">
        <v>22165</v>
      </c>
      <c r="CE1646" t="s">
        <v>22166</v>
      </c>
      <c r="CF1646" t="s">
        <v>36</v>
      </c>
      <c r="CG1646" t="s">
        <v>1463</v>
      </c>
      <c r="CH1646">
        <v>800000</v>
      </c>
      <c r="CI1646">
        <v>2002</v>
      </c>
      <c r="CJ1646">
        <v>7.2</v>
      </c>
    </row>
    <row r="1647" spans="46:88" x14ac:dyDescent="0.2">
      <c r="AT1647" t="s">
        <v>7737</v>
      </c>
      <c r="AU1647">
        <v>93</v>
      </c>
      <c r="AW1647" t="s">
        <v>491</v>
      </c>
      <c r="AX1647" t="s">
        <v>7739</v>
      </c>
      <c r="AY1647" t="s">
        <v>36</v>
      </c>
      <c r="AZ1647" t="s">
        <v>1463</v>
      </c>
      <c r="BA1647">
        <v>32000000</v>
      </c>
      <c r="BB1647">
        <v>2006</v>
      </c>
      <c r="BC1647">
        <v>5.7</v>
      </c>
      <c r="CA1647" t="s">
        <v>13938</v>
      </c>
      <c r="CB1647">
        <v>105</v>
      </c>
      <c r="CC1647">
        <v>2062066</v>
      </c>
      <c r="CD1647" t="s">
        <v>970</v>
      </c>
      <c r="CE1647" t="s">
        <v>16647</v>
      </c>
      <c r="CF1647" t="s">
        <v>36</v>
      </c>
      <c r="CG1647" t="s">
        <v>37</v>
      </c>
      <c r="CH1647">
        <v>7000000</v>
      </c>
      <c r="CI1647">
        <v>2002</v>
      </c>
      <c r="CJ1647">
        <v>6.6</v>
      </c>
    </row>
    <row r="1648" spans="46:88" x14ac:dyDescent="0.2">
      <c r="AT1648" t="s">
        <v>387</v>
      </c>
      <c r="AU1648">
        <v>142</v>
      </c>
      <c r="AW1648" t="s">
        <v>199</v>
      </c>
      <c r="AX1648" t="s">
        <v>7958</v>
      </c>
      <c r="AY1648" t="s">
        <v>36</v>
      </c>
      <c r="AZ1648" t="s">
        <v>37</v>
      </c>
      <c r="BA1648">
        <v>35000000</v>
      </c>
      <c r="BB1648">
        <v>1979</v>
      </c>
      <c r="BC1648">
        <v>5.9</v>
      </c>
      <c r="CA1648" t="s">
        <v>4901</v>
      </c>
      <c r="CB1648">
        <v>81</v>
      </c>
      <c r="CC1648">
        <v>2040920</v>
      </c>
      <c r="CD1648" t="s">
        <v>24117</v>
      </c>
      <c r="CE1648" t="s">
        <v>24118</v>
      </c>
      <c r="CF1648" t="s">
        <v>2776</v>
      </c>
      <c r="CG1648" t="s">
        <v>37</v>
      </c>
      <c r="CH1648">
        <v>7000</v>
      </c>
      <c r="CI1648">
        <v>1992</v>
      </c>
      <c r="CJ1648">
        <v>6.9</v>
      </c>
    </row>
    <row r="1649" spans="46:88" x14ac:dyDescent="0.2">
      <c r="AT1649" t="s">
        <v>8020</v>
      </c>
      <c r="AU1649">
        <v>93</v>
      </c>
      <c r="AW1649" t="s">
        <v>2043</v>
      </c>
      <c r="AX1649" t="s">
        <v>8023</v>
      </c>
      <c r="AY1649" t="s">
        <v>36</v>
      </c>
      <c r="AZ1649" t="s">
        <v>37</v>
      </c>
      <c r="BA1649">
        <v>32000000</v>
      </c>
      <c r="BB1649">
        <v>2004</v>
      </c>
      <c r="BC1649">
        <v>5.7</v>
      </c>
      <c r="CA1649" t="s">
        <v>3737</v>
      </c>
      <c r="CB1649">
        <v>102</v>
      </c>
      <c r="CC1649">
        <v>2035566</v>
      </c>
      <c r="CD1649" t="s">
        <v>13904</v>
      </c>
      <c r="CE1649" t="s">
        <v>13905</v>
      </c>
      <c r="CF1649" t="s">
        <v>36</v>
      </c>
      <c r="CG1649" t="s">
        <v>1463</v>
      </c>
      <c r="CH1649">
        <v>13000000</v>
      </c>
      <c r="CI1649">
        <v>2009</v>
      </c>
      <c r="CJ1649">
        <v>6.6</v>
      </c>
    </row>
    <row r="1650" spans="46:88" x14ac:dyDescent="0.2">
      <c r="AU1650">
        <v>28</v>
      </c>
      <c r="AW1650" t="s">
        <v>1835</v>
      </c>
      <c r="AX1650" t="s">
        <v>8425</v>
      </c>
      <c r="AY1650" t="s">
        <v>36</v>
      </c>
      <c r="AZ1650" t="s">
        <v>37</v>
      </c>
      <c r="BC1650">
        <v>8.5</v>
      </c>
      <c r="CA1650" t="s">
        <v>17181</v>
      </c>
      <c r="CB1650">
        <v>95</v>
      </c>
      <c r="CC1650">
        <v>2025238</v>
      </c>
      <c r="CD1650" t="s">
        <v>3434</v>
      </c>
      <c r="CE1650" t="s">
        <v>17183</v>
      </c>
      <c r="CF1650" t="s">
        <v>36</v>
      </c>
      <c r="CG1650" t="s">
        <v>37</v>
      </c>
      <c r="CH1650">
        <v>6000000</v>
      </c>
      <c r="CI1650">
        <v>2001</v>
      </c>
      <c r="CJ1650">
        <v>5.8</v>
      </c>
    </row>
    <row r="1651" spans="46:88" x14ac:dyDescent="0.2">
      <c r="AT1651" t="s">
        <v>8710</v>
      </c>
      <c r="AU1651">
        <v>91</v>
      </c>
      <c r="AW1651" t="s">
        <v>8712</v>
      </c>
      <c r="AX1651" t="s">
        <v>8713</v>
      </c>
      <c r="AY1651" t="s">
        <v>1462</v>
      </c>
      <c r="AZ1651" t="s">
        <v>1463</v>
      </c>
      <c r="BB1651">
        <v>2009</v>
      </c>
      <c r="BC1651">
        <v>7.2</v>
      </c>
      <c r="CA1651" t="s">
        <v>16910</v>
      </c>
      <c r="CB1651">
        <v>100</v>
      </c>
      <c r="CC1651">
        <v>2024854</v>
      </c>
      <c r="CD1651" t="s">
        <v>16911</v>
      </c>
      <c r="CE1651" t="s">
        <v>16912</v>
      </c>
      <c r="CF1651" t="s">
        <v>36</v>
      </c>
      <c r="CG1651" t="s">
        <v>37</v>
      </c>
      <c r="CH1651">
        <v>6500000</v>
      </c>
      <c r="CI1651">
        <v>2005</v>
      </c>
      <c r="CJ1651">
        <v>6.6</v>
      </c>
    </row>
    <row r="1652" spans="46:88" x14ac:dyDescent="0.2">
      <c r="AT1652" t="s">
        <v>8725</v>
      </c>
      <c r="AU1652">
        <v>93</v>
      </c>
      <c r="AW1652" t="s">
        <v>391</v>
      </c>
      <c r="AX1652" t="s">
        <v>8726</v>
      </c>
      <c r="AY1652" t="s">
        <v>8729</v>
      </c>
      <c r="AZ1652" t="s">
        <v>765</v>
      </c>
      <c r="BB1652">
        <v>2010</v>
      </c>
      <c r="BC1652">
        <v>4.9000000000000004</v>
      </c>
      <c r="CA1652" t="s">
        <v>15904</v>
      </c>
      <c r="CB1652">
        <v>126</v>
      </c>
      <c r="CC1652">
        <v>1997807</v>
      </c>
      <c r="CD1652" t="s">
        <v>1343</v>
      </c>
      <c r="CE1652" t="s">
        <v>15906</v>
      </c>
      <c r="CF1652" t="s">
        <v>36</v>
      </c>
      <c r="CG1652" t="s">
        <v>37</v>
      </c>
      <c r="CH1652">
        <v>8000000</v>
      </c>
      <c r="CI1652">
        <v>1999</v>
      </c>
      <c r="CJ1652">
        <v>7.1</v>
      </c>
    </row>
    <row r="1653" spans="46:88" x14ac:dyDescent="0.2">
      <c r="AT1653" t="s">
        <v>8757</v>
      </c>
      <c r="AU1653">
        <v>89</v>
      </c>
      <c r="AW1653" t="s">
        <v>78</v>
      </c>
      <c r="AX1653" t="s">
        <v>8759</v>
      </c>
      <c r="AY1653" t="s">
        <v>36</v>
      </c>
      <c r="AZ1653" t="s">
        <v>37</v>
      </c>
      <c r="BA1653">
        <v>19000000</v>
      </c>
      <c r="BB1653">
        <v>2016</v>
      </c>
      <c r="BC1653">
        <v>7.5</v>
      </c>
      <c r="CA1653" t="s">
        <v>4731</v>
      </c>
      <c r="CB1653">
        <v>98</v>
      </c>
      <c r="CC1653">
        <v>1987762</v>
      </c>
      <c r="CD1653" t="s">
        <v>658</v>
      </c>
      <c r="CE1653" t="s">
        <v>15267</v>
      </c>
      <c r="CF1653" t="s">
        <v>36</v>
      </c>
      <c r="CG1653" t="s">
        <v>37</v>
      </c>
      <c r="CH1653">
        <v>11000000</v>
      </c>
      <c r="CI1653">
        <v>2011</v>
      </c>
      <c r="CJ1653">
        <v>6.7</v>
      </c>
    </row>
    <row r="1654" spans="46:88" x14ac:dyDescent="0.2">
      <c r="AT1654" t="s">
        <v>3399</v>
      </c>
      <c r="AU1654">
        <v>113</v>
      </c>
      <c r="AW1654" t="s">
        <v>8794</v>
      </c>
      <c r="AX1654" t="s">
        <v>8795</v>
      </c>
      <c r="AY1654" t="s">
        <v>36</v>
      </c>
      <c r="AZ1654" t="s">
        <v>37</v>
      </c>
      <c r="BA1654">
        <v>29000000</v>
      </c>
      <c r="BB1654">
        <v>2002</v>
      </c>
      <c r="BC1654">
        <v>7.1</v>
      </c>
      <c r="CA1654" t="s">
        <v>3815</v>
      </c>
      <c r="CB1654">
        <v>130</v>
      </c>
      <c r="CC1654">
        <v>1987287</v>
      </c>
      <c r="CD1654" t="s">
        <v>3817</v>
      </c>
      <c r="CE1654" t="s">
        <v>3818</v>
      </c>
      <c r="CF1654" t="s">
        <v>36</v>
      </c>
      <c r="CG1654" t="s">
        <v>55</v>
      </c>
      <c r="CH1654">
        <v>50000000</v>
      </c>
      <c r="CI1654">
        <v>2005</v>
      </c>
      <c r="CJ1654">
        <v>6.9</v>
      </c>
    </row>
    <row r="1655" spans="46:88" x14ac:dyDescent="0.2">
      <c r="AT1655" t="s">
        <v>5645</v>
      </c>
      <c r="AU1655">
        <v>110</v>
      </c>
      <c r="AW1655" t="s">
        <v>2375</v>
      </c>
      <c r="AX1655" t="s">
        <v>8847</v>
      </c>
      <c r="AY1655" t="s">
        <v>36</v>
      </c>
      <c r="AZ1655" t="s">
        <v>55</v>
      </c>
      <c r="BA1655">
        <v>29000000</v>
      </c>
      <c r="BB1655">
        <v>2016</v>
      </c>
      <c r="BC1655">
        <v>7.1</v>
      </c>
      <c r="CA1655" t="s">
        <v>8970</v>
      </c>
      <c r="CB1655">
        <v>120</v>
      </c>
      <c r="CC1655">
        <v>1984743</v>
      </c>
      <c r="CD1655" t="s">
        <v>885</v>
      </c>
      <c r="CE1655" t="s">
        <v>12554</v>
      </c>
      <c r="CF1655" t="s">
        <v>36</v>
      </c>
      <c r="CG1655" t="s">
        <v>37</v>
      </c>
      <c r="CH1655">
        <v>16000000</v>
      </c>
      <c r="CI1655">
        <v>2013</v>
      </c>
      <c r="CJ1655">
        <v>6.6</v>
      </c>
    </row>
    <row r="1656" spans="46:88" x14ac:dyDescent="0.2">
      <c r="AU1656">
        <v>30</v>
      </c>
      <c r="AW1656" t="s">
        <v>9147</v>
      </c>
      <c r="AX1656" t="s">
        <v>9148</v>
      </c>
      <c r="AY1656" t="s">
        <v>36</v>
      </c>
      <c r="AZ1656" t="s">
        <v>37</v>
      </c>
      <c r="BC1656">
        <v>8.6999999999999993</v>
      </c>
      <c r="CA1656" t="s">
        <v>17161</v>
      </c>
      <c r="CB1656">
        <v>101</v>
      </c>
      <c r="CC1656">
        <v>1984378</v>
      </c>
      <c r="CD1656" t="s">
        <v>20288</v>
      </c>
      <c r="CE1656" t="s">
        <v>20289</v>
      </c>
      <c r="CF1656" t="s">
        <v>36</v>
      </c>
      <c r="CG1656" t="s">
        <v>37</v>
      </c>
      <c r="CH1656">
        <v>2000000</v>
      </c>
      <c r="CI1656">
        <v>2006</v>
      </c>
      <c r="CJ1656">
        <v>6.5</v>
      </c>
    </row>
    <row r="1657" spans="46:88" x14ac:dyDescent="0.2">
      <c r="AU1657">
        <v>22</v>
      </c>
      <c r="AW1657" t="s">
        <v>9251</v>
      </c>
      <c r="AX1657" t="s">
        <v>9252</v>
      </c>
      <c r="AY1657" t="s">
        <v>36</v>
      </c>
      <c r="AZ1657" t="s">
        <v>37</v>
      </c>
      <c r="BC1657">
        <v>8.8000000000000007</v>
      </c>
      <c r="CA1657" t="s">
        <v>6571</v>
      </c>
      <c r="CB1657">
        <v>116</v>
      </c>
      <c r="CC1657">
        <v>1980338</v>
      </c>
      <c r="CD1657" t="s">
        <v>2205</v>
      </c>
      <c r="CE1657" t="s">
        <v>17899</v>
      </c>
      <c r="CF1657" t="s">
        <v>36</v>
      </c>
      <c r="CG1657" t="s">
        <v>37</v>
      </c>
      <c r="CH1657">
        <v>5000000</v>
      </c>
      <c r="CI1657">
        <v>1998</v>
      </c>
      <c r="CJ1657">
        <v>7</v>
      </c>
    </row>
    <row r="1658" spans="46:88" x14ac:dyDescent="0.2">
      <c r="AT1658" t="s">
        <v>4164</v>
      </c>
      <c r="AU1658">
        <v>100</v>
      </c>
      <c r="AW1658" t="s">
        <v>371</v>
      </c>
      <c r="AX1658" t="s">
        <v>9346</v>
      </c>
      <c r="AY1658" t="s">
        <v>36</v>
      </c>
      <c r="AZ1658" t="s">
        <v>37</v>
      </c>
      <c r="BA1658">
        <v>26000000</v>
      </c>
      <c r="BB1658">
        <v>2015</v>
      </c>
      <c r="BC1658">
        <v>4</v>
      </c>
      <c r="CA1658" t="s">
        <v>23164</v>
      </c>
      <c r="CB1658">
        <v>94</v>
      </c>
      <c r="CC1658">
        <v>1977544</v>
      </c>
      <c r="CD1658" t="s">
        <v>12912</v>
      </c>
      <c r="CE1658" t="s">
        <v>23165</v>
      </c>
      <c r="CF1658" t="s">
        <v>36</v>
      </c>
      <c r="CG1658" t="s">
        <v>37</v>
      </c>
      <c r="CH1658">
        <v>250000</v>
      </c>
      <c r="CI1658">
        <v>1995</v>
      </c>
      <c r="CJ1658">
        <v>6.5</v>
      </c>
    </row>
    <row r="1659" spans="46:88" x14ac:dyDescent="0.2">
      <c r="AU1659">
        <v>7</v>
      </c>
      <c r="AW1659" t="s">
        <v>9738</v>
      </c>
      <c r="AX1659" t="s">
        <v>9739</v>
      </c>
      <c r="AY1659" t="s">
        <v>36</v>
      </c>
      <c r="AZ1659" t="s">
        <v>55</v>
      </c>
      <c r="BC1659">
        <v>8.3000000000000007</v>
      </c>
      <c r="CA1659" t="s">
        <v>13189</v>
      </c>
      <c r="CB1659">
        <v>111</v>
      </c>
      <c r="CC1659">
        <v>1954202</v>
      </c>
      <c r="CD1659" t="s">
        <v>3786</v>
      </c>
      <c r="CE1659" t="s">
        <v>13190</v>
      </c>
      <c r="CF1659" t="s">
        <v>36</v>
      </c>
      <c r="CG1659" t="s">
        <v>37</v>
      </c>
      <c r="CH1659">
        <v>15000000</v>
      </c>
      <c r="CI1659">
        <v>1999</v>
      </c>
      <c r="CJ1659">
        <v>6.3</v>
      </c>
    </row>
    <row r="1660" spans="46:88" x14ac:dyDescent="0.2">
      <c r="AU1660">
        <v>30</v>
      </c>
      <c r="AW1660" t="s">
        <v>2313</v>
      </c>
      <c r="AX1660" t="s">
        <v>9865</v>
      </c>
      <c r="AY1660" t="s">
        <v>36</v>
      </c>
      <c r="AZ1660" t="s">
        <v>37</v>
      </c>
      <c r="BC1660">
        <v>7.2</v>
      </c>
      <c r="CA1660" t="s">
        <v>13184</v>
      </c>
      <c r="CB1660">
        <v>98</v>
      </c>
      <c r="CC1660">
        <v>1953732</v>
      </c>
      <c r="CD1660" t="s">
        <v>6354</v>
      </c>
      <c r="CE1660" t="s">
        <v>13185</v>
      </c>
      <c r="CF1660" t="s">
        <v>36</v>
      </c>
      <c r="CG1660" t="s">
        <v>37</v>
      </c>
      <c r="CH1660">
        <v>15000000</v>
      </c>
      <c r="CI1660">
        <v>1986</v>
      </c>
      <c r="CJ1660">
        <v>5.3</v>
      </c>
    </row>
    <row r="1661" spans="46:88" x14ac:dyDescent="0.2">
      <c r="AT1661" t="s">
        <v>9887</v>
      </c>
      <c r="AU1661">
        <v>104</v>
      </c>
      <c r="AW1661" t="s">
        <v>6193</v>
      </c>
      <c r="AX1661" t="s">
        <v>9889</v>
      </c>
      <c r="AY1661" t="s">
        <v>1462</v>
      </c>
      <c r="AZ1661" t="s">
        <v>1463</v>
      </c>
      <c r="BA1661">
        <v>17000000</v>
      </c>
      <c r="BB1661">
        <v>2012</v>
      </c>
      <c r="BC1661">
        <v>6.3</v>
      </c>
      <c r="CA1661" t="s">
        <v>17439</v>
      </c>
      <c r="CB1661">
        <v>84</v>
      </c>
      <c r="CC1661">
        <v>1950218</v>
      </c>
      <c r="CD1661" t="s">
        <v>95</v>
      </c>
      <c r="CE1661" t="s">
        <v>21667</v>
      </c>
      <c r="CF1661" t="s">
        <v>36</v>
      </c>
      <c r="CG1661" t="s">
        <v>37</v>
      </c>
      <c r="CH1661">
        <v>1000000</v>
      </c>
      <c r="CI1661">
        <v>1997</v>
      </c>
      <c r="CJ1661">
        <v>5.6</v>
      </c>
    </row>
    <row r="1662" spans="46:88" x14ac:dyDescent="0.2">
      <c r="AT1662" t="s">
        <v>3815</v>
      </c>
      <c r="AU1662">
        <v>80</v>
      </c>
      <c r="AW1662" t="s">
        <v>211</v>
      </c>
      <c r="AX1662" t="s">
        <v>9987</v>
      </c>
      <c r="AY1662" t="s">
        <v>36</v>
      </c>
      <c r="AZ1662" t="s">
        <v>1463</v>
      </c>
      <c r="BA1662">
        <v>25000000</v>
      </c>
      <c r="BB1662">
        <v>2011</v>
      </c>
      <c r="BC1662">
        <v>7.2</v>
      </c>
      <c r="CA1662" t="s">
        <v>8038</v>
      </c>
      <c r="CB1662">
        <v>106</v>
      </c>
      <c r="CC1662">
        <v>1939441</v>
      </c>
      <c r="CD1662" t="s">
        <v>220</v>
      </c>
      <c r="CE1662" t="s">
        <v>15253</v>
      </c>
      <c r="CF1662" t="s">
        <v>36</v>
      </c>
      <c r="CG1662" t="s">
        <v>37</v>
      </c>
      <c r="CH1662">
        <v>10000000</v>
      </c>
      <c r="CI1662">
        <v>2012</v>
      </c>
      <c r="CJ1662">
        <v>6.9</v>
      </c>
    </row>
    <row r="1663" spans="46:88" x14ac:dyDescent="0.2">
      <c r="AT1663" t="s">
        <v>10035</v>
      </c>
      <c r="AU1663">
        <v>80</v>
      </c>
      <c r="AW1663" t="s">
        <v>10037</v>
      </c>
      <c r="AX1663" t="s">
        <v>10038</v>
      </c>
      <c r="AY1663" t="s">
        <v>36</v>
      </c>
      <c r="AZ1663" t="s">
        <v>1463</v>
      </c>
      <c r="BA1663">
        <v>25000000</v>
      </c>
      <c r="BB1663">
        <v>2009</v>
      </c>
      <c r="BC1663">
        <v>2.9</v>
      </c>
      <c r="CA1663" t="s">
        <v>9945</v>
      </c>
      <c r="CB1663">
        <v>104</v>
      </c>
      <c r="CC1663">
        <v>1900725</v>
      </c>
      <c r="CD1663" t="s">
        <v>388</v>
      </c>
      <c r="CE1663" t="s">
        <v>11405</v>
      </c>
      <c r="CF1663" t="s">
        <v>36</v>
      </c>
      <c r="CG1663" t="s">
        <v>368</v>
      </c>
      <c r="CH1663">
        <v>2000000</v>
      </c>
      <c r="CI1663">
        <v>2005</v>
      </c>
      <c r="CJ1663">
        <v>7.4</v>
      </c>
    </row>
    <row r="1664" spans="46:88" x14ac:dyDescent="0.2">
      <c r="AT1664" t="s">
        <v>10041</v>
      </c>
      <c r="AU1664">
        <v>85</v>
      </c>
      <c r="AW1664" t="s">
        <v>8749</v>
      </c>
      <c r="AX1664" t="s">
        <v>10043</v>
      </c>
      <c r="AY1664" t="s">
        <v>5639</v>
      </c>
      <c r="AZ1664" t="s">
        <v>7168</v>
      </c>
      <c r="BA1664">
        <v>25000000</v>
      </c>
      <c r="BB1664">
        <v>2010</v>
      </c>
      <c r="BC1664">
        <v>5.2</v>
      </c>
      <c r="CA1664" t="s">
        <v>16663</v>
      </c>
      <c r="CB1664">
        <v>99</v>
      </c>
      <c r="CC1664">
        <v>1889522</v>
      </c>
      <c r="CD1664" t="s">
        <v>7761</v>
      </c>
      <c r="CE1664" t="s">
        <v>16664</v>
      </c>
      <c r="CF1664" t="s">
        <v>36</v>
      </c>
      <c r="CG1664" t="s">
        <v>37</v>
      </c>
      <c r="CH1664">
        <v>7000000</v>
      </c>
      <c r="CI1664">
        <v>2009</v>
      </c>
      <c r="CJ1664">
        <v>6.5</v>
      </c>
    </row>
    <row r="1665" spans="46:88" x14ac:dyDescent="0.2">
      <c r="AU1665">
        <v>30</v>
      </c>
      <c r="AW1665" t="s">
        <v>10800</v>
      </c>
      <c r="AX1665" t="s">
        <v>10801</v>
      </c>
      <c r="AY1665" t="s">
        <v>36</v>
      </c>
      <c r="AZ1665" t="s">
        <v>37</v>
      </c>
      <c r="BC1665">
        <v>3.5</v>
      </c>
      <c r="CA1665" t="s">
        <v>7719</v>
      </c>
      <c r="CB1665">
        <v>135</v>
      </c>
      <c r="CC1665">
        <v>1877179</v>
      </c>
      <c r="CD1665" t="s">
        <v>5175</v>
      </c>
      <c r="CE1665" t="s">
        <v>7720</v>
      </c>
      <c r="CF1665" t="s">
        <v>1462</v>
      </c>
      <c r="CG1665" t="s">
        <v>1463</v>
      </c>
      <c r="CI1665">
        <v>1995</v>
      </c>
      <c r="CJ1665">
        <v>7.1</v>
      </c>
    </row>
    <row r="1666" spans="46:88" x14ac:dyDescent="0.2">
      <c r="AT1666" t="s">
        <v>10885</v>
      </c>
      <c r="AU1666">
        <v>158</v>
      </c>
      <c r="AW1666" t="s">
        <v>3692</v>
      </c>
      <c r="AX1666" t="s">
        <v>10888</v>
      </c>
      <c r="AY1666" t="s">
        <v>36</v>
      </c>
      <c r="AZ1666" t="s">
        <v>37</v>
      </c>
      <c r="BA1666">
        <v>20000000</v>
      </c>
      <c r="BB1666">
        <v>1969</v>
      </c>
      <c r="BC1666">
        <v>6.7</v>
      </c>
      <c r="CA1666" t="s">
        <v>5079</v>
      </c>
      <c r="CB1666">
        <v>132</v>
      </c>
      <c r="CC1666">
        <v>1865774</v>
      </c>
      <c r="CD1666" t="s">
        <v>59</v>
      </c>
      <c r="CE1666" t="s">
        <v>9837</v>
      </c>
      <c r="CF1666" t="s">
        <v>36</v>
      </c>
      <c r="CG1666" t="s">
        <v>55</v>
      </c>
      <c r="CH1666">
        <v>30000000</v>
      </c>
      <c r="CI1666">
        <v>2015</v>
      </c>
      <c r="CJ1666">
        <v>7</v>
      </c>
    </row>
    <row r="1667" spans="46:88" x14ac:dyDescent="0.2">
      <c r="AT1667" t="s">
        <v>1056</v>
      </c>
      <c r="AU1667">
        <v>121</v>
      </c>
      <c r="AW1667" t="s">
        <v>900</v>
      </c>
      <c r="AX1667" t="s">
        <v>11055</v>
      </c>
      <c r="AY1667" t="s">
        <v>36</v>
      </c>
      <c r="AZ1667" t="s">
        <v>37</v>
      </c>
      <c r="BA1667">
        <v>20000000</v>
      </c>
      <c r="BB1667">
        <v>1985</v>
      </c>
      <c r="BC1667">
        <v>7</v>
      </c>
      <c r="CA1667" t="s">
        <v>15915</v>
      </c>
      <c r="CB1667">
        <v>127</v>
      </c>
      <c r="CC1667">
        <v>1829142</v>
      </c>
      <c r="CD1667" t="s">
        <v>15917</v>
      </c>
      <c r="CE1667" t="s">
        <v>15918</v>
      </c>
      <c r="CF1667" t="s">
        <v>36</v>
      </c>
      <c r="CG1667" t="s">
        <v>7985</v>
      </c>
      <c r="CI1667">
        <v>2006</v>
      </c>
      <c r="CJ1667">
        <v>7.5</v>
      </c>
    </row>
    <row r="1668" spans="46:88" x14ac:dyDescent="0.2">
      <c r="AU1668">
        <v>30</v>
      </c>
      <c r="AW1668" t="s">
        <v>10101</v>
      </c>
      <c r="AX1668" t="s">
        <v>11101</v>
      </c>
      <c r="AY1668" t="s">
        <v>36</v>
      </c>
      <c r="AZ1668" t="s">
        <v>37</v>
      </c>
      <c r="BC1668">
        <v>6.7</v>
      </c>
      <c r="CA1668" t="s">
        <v>7132</v>
      </c>
      <c r="CB1668">
        <v>102</v>
      </c>
      <c r="CC1668">
        <v>1821983</v>
      </c>
      <c r="CD1668" t="s">
        <v>42</v>
      </c>
      <c r="CE1668" t="s">
        <v>19429</v>
      </c>
      <c r="CF1668" t="s">
        <v>36</v>
      </c>
      <c r="CG1668" t="s">
        <v>37</v>
      </c>
      <c r="CH1668">
        <v>3000000</v>
      </c>
      <c r="CI1668">
        <v>2014</v>
      </c>
      <c r="CJ1668">
        <v>5.4</v>
      </c>
    </row>
    <row r="1669" spans="46:88" x14ac:dyDescent="0.2">
      <c r="AT1669" t="s">
        <v>2438</v>
      </c>
      <c r="AU1669">
        <v>154</v>
      </c>
      <c r="AW1669" t="s">
        <v>11282</v>
      </c>
      <c r="AX1669" t="s">
        <v>11283</v>
      </c>
      <c r="AY1669" t="s">
        <v>36</v>
      </c>
      <c r="AZ1669" t="s">
        <v>37</v>
      </c>
      <c r="BA1669">
        <v>20000000</v>
      </c>
      <c r="BB1669">
        <v>1969</v>
      </c>
      <c r="BC1669">
        <v>7</v>
      </c>
      <c r="CA1669" t="s">
        <v>16429</v>
      </c>
      <c r="CB1669">
        <v>97</v>
      </c>
      <c r="CC1669">
        <v>1818681</v>
      </c>
      <c r="CD1669" t="s">
        <v>2868</v>
      </c>
      <c r="CE1669" t="s">
        <v>16430</v>
      </c>
      <c r="CF1669" t="s">
        <v>36</v>
      </c>
      <c r="CG1669" t="s">
        <v>55</v>
      </c>
      <c r="CH1669">
        <v>7300000</v>
      </c>
      <c r="CI1669">
        <v>2009</v>
      </c>
      <c r="CJ1669">
        <v>7.2</v>
      </c>
    </row>
    <row r="1670" spans="46:88" x14ac:dyDescent="0.2">
      <c r="AT1670" t="s">
        <v>11511</v>
      </c>
      <c r="AU1670">
        <v>83</v>
      </c>
      <c r="AW1670" t="s">
        <v>1026</v>
      </c>
      <c r="AX1670" t="s">
        <v>11512</v>
      </c>
      <c r="AY1670" t="s">
        <v>36</v>
      </c>
      <c r="AZ1670" t="s">
        <v>8142</v>
      </c>
      <c r="BA1670">
        <v>20000000</v>
      </c>
      <c r="BB1670">
        <v>2012</v>
      </c>
      <c r="BC1670">
        <v>5.8</v>
      </c>
      <c r="CA1670" t="s">
        <v>10514</v>
      </c>
      <c r="CB1670">
        <v>105</v>
      </c>
      <c r="CC1670">
        <v>1796024</v>
      </c>
      <c r="CD1670" t="s">
        <v>1744</v>
      </c>
      <c r="CE1670" t="s">
        <v>10515</v>
      </c>
      <c r="CF1670" t="s">
        <v>36</v>
      </c>
      <c r="CG1670" t="s">
        <v>37</v>
      </c>
      <c r="CH1670">
        <v>22000000</v>
      </c>
      <c r="CI1670">
        <v>2010</v>
      </c>
      <c r="CJ1670">
        <v>5.4</v>
      </c>
    </row>
    <row r="1671" spans="46:88" x14ac:dyDescent="0.2">
      <c r="AU1671">
        <v>43</v>
      </c>
      <c r="AW1671" t="s">
        <v>11613</v>
      </c>
      <c r="AX1671" t="s">
        <v>11614</v>
      </c>
      <c r="AY1671" t="s">
        <v>36</v>
      </c>
      <c r="BC1671">
        <v>6.6</v>
      </c>
      <c r="CA1671" t="s">
        <v>14332</v>
      </c>
      <c r="CB1671">
        <v>104</v>
      </c>
      <c r="CC1671">
        <v>1779284</v>
      </c>
      <c r="CD1671" t="s">
        <v>2452</v>
      </c>
      <c r="CE1671" t="s">
        <v>14334</v>
      </c>
      <c r="CF1671" t="s">
        <v>36</v>
      </c>
      <c r="CG1671" t="s">
        <v>37</v>
      </c>
      <c r="CH1671">
        <v>12000000</v>
      </c>
      <c r="CI1671">
        <v>2002</v>
      </c>
      <c r="CJ1671">
        <v>7.1</v>
      </c>
    </row>
    <row r="1672" spans="46:88" x14ac:dyDescent="0.2">
      <c r="AU1672">
        <v>44</v>
      </c>
      <c r="AW1672" t="s">
        <v>4808</v>
      </c>
      <c r="AX1672" t="s">
        <v>11800</v>
      </c>
      <c r="AY1672" t="s">
        <v>36</v>
      </c>
      <c r="AZ1672" t="s">
        <v>37</v>
      </c>
      <c r="BC1672">
        <v>7.5</v>
      </c>
      <c r="CA1672" t="s">
        <v>6722</v>
      </c>
      <c r="CB1672">
        <v>97</v>
      </c>
      <c r="CC1672">
        <v>1768416</v>
      </c>
      <c r="CD1672" t="s">
        <v>16685</v>
      </c>
      <c r="CE1672" t="s">
        <v>16686</v>
      </c>
      <c r="CF1672" t="s">
        <v>36</v>
      </c>
      <c r="CG1672" t="s">
        <v>37</v>
      </c>
      <c r="CH1672">
        <v>7000000</v>
      </c>
      <c r="CI1672">
        <v>2010</v>
      </c>
      <c r="CJ1672">
        <v>6.3</v>
      </c>
    </row>
    <row r="1673" spans="46:88" x14ac:dyDescent="0.2">
      <c r="AT1673" t="s">
        <v>3064</v>
      </c>
      <c r="AU1673">
        <v>122</v>
      </c>
      <c r="AW1673" t="s">
        <v>9470</v>
      </c>
      <c r="AX1673" t="s">
        <v>11840</v>
      </c>
      <c r="AY1673" t="s">
        <v>36</v>
      </c>
      <c r="AZ1673" t="s">
        <v>37</v>
      </c>
      <c r="BA1673">
        <v>18000000</v>
      </c>
      <c r="BB1673">
        <v>1970</v>
      </c>
      <c r="BC1673">
        <v>7.2</v>
      </c>
      <c r="CA1673" t="s">
        <v>196</v>
      </c>
      <c r="CB1673">
        <v>98</v>
      </c>
      <c r="CC1673">
        <v>1754319</v>
      </c>
      <c r="CD1673" t="s">
        <v>5854</v>
      </c>
      <c r="CE1673" t="s">
        <v>15239</v>
      </c>
      <c r="CF1673" t="s">
        <v>36</v>
      </c>
      <c r="CG1673" t="s">
        <v>37</v>
      </c>
      <c r="CH1673">
        <v>10000000</v>
      </c>
      <c r="CI1673">
        <v>2011</v>
      </c>
      <c r="CJ1673">
        <v>7.2</v>
      </c>
    </row>
    <row r="1674" spans="46:88" x14ac:dyDescent="0.2">
      <c r="AT1674" t="s">
        <v>6193</v>
      </c>
      <c r="AU1674">
        <v>106</v>
      </c>
      <c r="AW1674" t="s">
        <v>6193</v>
      </c>
      <c r="AX1674" t="s">
        <v>12571</v>
      </c>
      <c r="AY1674" t="s">
        <v>1462</v>
      </c>
      <c r="AZ1674" t="s">
        <v>1463</v>
      </c>
      <c r="BA1674">
        <v>11000000</v>
      </c>
      <c r="BB1674">
        <v>2008</v>
      </c>
      <c r="BC1674">
        <v>7.1</v>
      </c>
      <c r="CA1674" t="s">
        <v>3889</v>
      </c>
      <c r="CB1674">
        <v>90</v>
      </c>
      <c r="CC1674">
        <v>1752214</v>
      </c>
      <c r="CD1674" t="s">
        <v>4683</v>
      </c>
      <c r="CE1674" t="s">
        <v>13581</v>
      </c>
      <c r="CF1674" t="s">
        <v>36</v>
      </c>
      <c r="CG1674" t="s">
        <v>37</v>
      </c>
      <c r="CH1674">
        <v>14000000</v>
      </c>
      <c r="CI1674">
        <v>2010</v>
      </c>
      <c r="CJ1674">
        <v>7.7</v>
      </c>
    </row>
    <row r="1675" spans="46:88" x14ac:dyDescent="0.2">
      <c r="AU1675">
        <v>45</v>
      </c>
      <c r="AW1675" t="s">
        <v>12609</v>
      </c>
      <c r="AX1675" t="s">
        <v>12610</v>
      </c>
      <c r="AY1675" t="s">
        <v>36</v>
      </c>
      <c r="AZ1675" t="s">
        <v>12614</v>
      </c>
      <c r="BA1675">
        <v>34000000</v>
      </c>
      <c r="BC1675">
        <v>8.1</v>
      </c>
      <c r="CA1675" t="s">
        <v>21680</v>
      </c>
      <c r="CB1675">
        <v>94</v>
      </c>
      <c r="CC1675">
        <v>1744858</v>
      </c>
      <c r="CD1675" t="s">
        <v>1375</v>
      </c>
      <c r="CE1675" t="s">
        <v>21681</v>
      </c>
      <c r="CF1675" t="s">
        <v>36</v>
      </c>
      <c r="CG1675" t="s">
        <v>37</v>
      </c>
      <c r="CH1675">
        <v>1000000</v>
      </c>
      <c r="CI1675">
        <v>2000</v>
      </c>
      <c r="CJ1675">
        <v>7</v>
      </c>
    </row>
    <row r="1676" spans="46:88" x14ac:dyDescent="0.2">
      <c r="AT1676" t="s">
        <v>12690</v>
      </c>
      <c r="AU1676">
        <v>103</v>
      </c>
      <c r="AW1676" t="s">
        <v>12693</v>
      </c>
      <c r="AX1676" t="s">
        <v>12694</v>
      </c>
      <c r="AY1676" t="s">
        <v>12698</v>
      </c>
      <c r="AZ1676" t="s">
        <v>5692</v>
      </c>
      <c r="BB1676">
        <v>2009</v>
      </c>
      <c r="BC1676">
        <v>5.7</v>
      </c>
      <c r="CA1676" t="s">
        <v>16653</v>
      </c>
      <c r="CB1676">
        <v>112</v>
      </c>
      <c r="CC1676">
        <v>1738692</v>
      </c>
      <c r="CD1676" t="s">
        <v>13856</v>
      </c>
      <c r="CE1676" t="s">
        <v>16654</v>
      </c>
      <c r="CF1676" t="s">
        <v>36</v>
      </c>
      <c r="CG1676" t="s">
        <v>55</v>
      </c>
      <c r="CH1676">
        <v>7000000</v>
      </c>
      <c r="CI1676">
        <v>2011</v>
      </c>
      <c r="CJ1676">
        <v>7.5</v>
      </c>
    </row>
    <row r="1677" spans="46:88" x14ac:dyDescent="0.2">
      <c r="AT1677" t="s">
        <v>13364</v>
      </c>
      <c r="AU1677">
        <v>65</v>
      </c>
      <c r="AW1677" t="s">
        <v>956</v>
      </c>
      <c r="AX1677" t="s">
        <v>13365</v>
      </c>
      <c r="AY1677" t="s">
        <v>36</v>
      </c>
      <c r="AZ1677" t="s">
        <v>266</v>
      </c>
      <c r="BC1677">
        <v>9.5</v>
      </c>
      <c r="CA1677" t="s">
        <v>11997</v>
      </c>
      <c r="CB1677">
        <v>121</v>
      </c>
      <c r="CC1677">
        <v>1729969</v>
      </c>
      <c r="CD1677" t="s">
        <v>2599</v>
      </c>
      <c r="CE1677" t="s">
        <v>18130</v>
      </c>
      <c r="CF1677" t="s">
        <v>36</v>
      </c>
      <c r="CG1677" t="s">
        <v>37</v>
      </c>
      <c r="CH1677">
        <v>5000000</v>
      </c>
      <c r="CI1677">
        <v>2011</v>
      </c>
      <c r="CJ1677">
        <v>7.4</v>
      </c>
    </row>
    <row r="1678" spans="46:88" x14ac:dyDescent="0.2">
      <c r="AT1678" t="s">
        <v>13576</v>
      </c>
      <c r="AU1678">
        <v>90</v>
      </c>
      <c r="AW1678" t="s">
        <v>7426</v>
      </c>
      <c r="AX1678" t="s">
        <v>13577</v>
      </c>
      <c r="AY1678" t="s">
        <v>36</v>
      </c>
      <c r="AZ1678" t="s">
        <v>266</v>
      </c>
      <c r="BB1678">
        <v>2009</v>
      </c>
      <c r="BC1678">
        <v>3.6</v>
      </c>
      <c r="CA1678" t="s">
        <v>14338</v>
      </c>
      <c r="CB1678">
        <v>99</v>
      </c>
      <c r="CC1678">
        <v>1702277</v>
      </c>
      <c r="CD1678" t="s">
        <v>14339</v>
      </c>
      <c r="CE1678" t="s">
        <v>14340</v>
      </c>
      <c r="CF1678" t="s">
        <v>36</v>
      </c>
      <c r="CG1678" t="s">
        <v>55</v>
      </c>
      <c r="CH1678">
        <v>12000000</v>
      </c>
      <c r="CI1678">
        <v>2013</v>
      </c>
      <c r="CJ1678">
        <v>6.8</v>
      </c>
    </row>
    <row r="1679" spans="46:88" x14ac:dyDescent="0.2">
      <c r="AT1679" t="s">
        <v>14412</v>
      </c>
      <c r="AU1679">
        <v>89</v>
      </c>
      <c r="AW1679" t="s">
        <v>1949</v>
      </c>
      <c r="AX1679" t="s">
        <v>14413</v>
      </c>
      <c r="AY1679" t="s">
        <v>1944</v>
      </c>
      <c r="AZ1679" t="s">
        <v>890</v>
      </c>
      <c r="BB1679">
        <v>2011</v>
      </c>
      <c r="BC1679">
        <v>3.2</v>
      </c>
      <c r="CA1679" t="s">
        <v>10016</v>
      </c>
      <c r="CB1679">
        <v>122</v>
      </c>
      <c r="CC1679">
        <v>1697956</v>
      </c>
      <c r="CD1679" t="s">
        <v>703</v>
      </c>
      <c r="CE1679" t="s">
        <v>10017</v>
      </c>
      <c r="CF1679" t="s">
        <v>36</v>
      </c>
      <c r="CG1679" t="s">
        <v>37</v>
      </c>
      <c r="CH1679">
        <v>20000000</v>
      </c>
      <c r="CI1679">
        <v>2009</v>
      </c>
      <c r="CJ1679">
        <v>6.7</v>
      </c>
    </row>
    <row r="1680" spans="46:88" x14ac:dyDescent="0.2">
      <c r="AT1680" t="s">
        <v>10462</v>
      </c>
      <c r="AU1680">
        <v>92</v>
      </c>
      <c r="AW1680" t="s">
        <v>14521</v>
      </c>
      <c r="AX1680" t="s">
        <v>14522</v>
      </c>
      <c r="AY1680" t="s">
        <v>36</v>
      </c>
      <c r="AZ1680" t="s">
        <v>266</v>
      </c>
      <c r="BA1680">
        <v>12000000</v>
      </c>
      <c r="BB1680">
        <v>2014</v>
      </c>
      <c r="BC1680">
        <v>4.3</v>
      </c>
      <c r="CA1680" t="s">
        <v>17681</v>
      </c>
      <c r="CB1680">
        <v>90</v>
      </c>
      <c r="CC1680">
        <v>1689999</v>
      </c>
      <c r="CD1680" t="s">
        <v>22850</v>
      </c>
      <c r="CE1680" t="s">
        <v>22851</v>
      </c>
      <c r="CF1680" t="s">
        <v>2776</v>
      </c>
      <c r="CG1680" t="s">
        <v>37</v>
      </c>
      <c r="CH1680">
        <v>400000</v>
      </c>
      <c r="CI1680">
        <v>2006</v>
      </c>
      <c r="CJ1680">
        <v>7.1</v>
      </c>
    </row>
    <row r="1681" spans="46:88" x14ac:dyDescent="0.2">
      <c r="AT1681" t="s">
        <v>5988</v>
      </c>
      <c r="AU1681">
        <v>100</v>
      </c>
      <c r="AW1681" t="s">
        <v>7249</v>
      </c>
      <c r="AX1681" t="s">
        <v>14529</v>
      </c>
      <c r="AY1681" t="s">
        <v>36</v>
      </c>
      <c r="AZ1681" t="s">
        <v>55</v>
      </c>
      <c r="BA1681">
        <v>13500000</v>
      </c>
      <c r="BB1681">
        <v>2007</v>
      </c>
      <c r="BC1681">
        <v>5.8</v>
      </c>
      <c r="CA1681" t="s">
        <v>18253</v>
      </c>
      <c r="CB1681">
        <v>115</v>
      </c>
      <c r="CC1681">
        <v>1687311</v>
      </c>
      <c r="CD1681" t="s">
        <v>18256</v>
      </c>
      <c r="CE1681" t="s">
        <v>18257</v>
      </c>
      <c r="CF1681" t="s">
        <v>2776</v>
      </c>
      <c r="CG1681" t="s">
        <v>3569</v>
      </c>
      <c r="CH1681">
        <v>700000000</v>
      </c>
      <c r="CI1681">
        <v>1998</v>
      </c>
      <c r="CJ1681">
        <v>7.2</v>
      </c>
    </row>
    <row r="1682" spans="46:88" x14ac:dyDescent="0.2">
      <c r="AT1682" t="s">
        <v>10323</v>
      </c>
      <c r="AU1682">
        <v>92</v>
      </c>
      <c r="AW1682" t="s">
        <v>5795</v>
      </c>
      <c r="AX1682" t="s">
        <v>14554</v>
      </c>
      <c r="AY1682" t="s">
        <v>36</v>
      </c>
      <c r="AZ1682" t="s">
        <v>37</v>
      </c>
      <c r="BA1682">
        <v>11000000</v>
      </c>
      <c r="BB1682">
        <v>1981</v>
      </c>
      <c r="BC1682">
        <v>6.9</v>
      </c>
      <c r="CA1682" t="s">
        <v>12558</v>
      </c>
      <c r="CB1682">
        <v>135</v>
      </c>
      <c r="CC1682">
        <v>1666262</v>
      </c>
      <c r="CD1682" t="s">
        <v>2533</v>
      </c>
      <c r="CE1682" t="s">
        <v>12559</v>
      </c>
      <c r="CF1682" t="s">
        <v>36</v>
      </c>
      <c r="CG1682" t="s">
        <v>55</v>
      </c>
      <c r="CH1682">
        <v>16000000</v>
      </c>
      <c r="CI1682">
        <v>2005</v>
      </c>
      <c r="CJ1682">
        <v>6.7</v>
      </c>
    </row>
    <row r="1683" spans="46:88" x14ac:dyDescent="0.2">
      <c r="AT1683" t="s">
        <v>14689</v>
      </c>
      <c r="AU1683">
        <v>97</v>
      </c>
      <c r="AW1683" t="s">
        <v>7982</v>
      </c>
      <c r="AX1683" t="s">
        <v>14691</v>
      </c>
      <c r="AY1683" t="s">
        <v>36</v>
      </c>
      <c r="AZ1683" t="s">
        <v>37</v>
      </c>
      <c r="BA1683">
        <v>11000000</v>
      </c>
      <c r="BB1683">
        <v>2012</v>
      </c>
      <c r="BC1683">
        <v>4.3</v>
      </c>
      <c r="CA1683" t="s">
        <v>13984</v>
      </c>
      <c r="CB1683">
        <v>99</v>
      </c>
      <c r="CC1683">
        <v>1654367</v>
      </c>
      <c r="CD1683" t="s">
        <v>1432</v>
      </c>
      <c r="CE1683" t="s">
        <v>16650</v>
      </c>
      <c r="CF1683" t="s">
        <v>36</v>
      </c>
      <c r="CG1683" t="s">
        <v>37</v>
      </c>
      <c r="CH1683">
        <v>7000000</v>
      </c>
      <c r="CI1683">
        <v>2006</v>
      </c>
      <c r="CJ1683">
        <v>6.4</v>
      </c>
    </row>
    <row r="1684" spans="46:88" x14ac:dyDescent="0.2">
      <c r="AU1684">
        <v>24</v>
      </c>
      <c r="AW1684" t="s">
        <v>14748</v>
      </c>
      <c r="AX1684" t="s">
        <v>14749</v>
      </c>
      <c r="AY1684" t="s">
        <v>36</v>
      </c>
      <c r="AZ1684" t="s">
        <v>55</v>
      </c>
      <c r="BC1684">
        <v>7.9</v>
      </c>
      <c r="CA1684" t="s">
        <v>16242</v>
      </c>
      <c r="CB1684">
        <v>105</v>
      </c>
      <c r="CC1684">
        <v>1647780</v>
      </c>
      <c r="CD1684" t="s">
        <v>4403</v>
      </c>
      <c r="CE1684" t="s">
        <v>21162</v>
      </c>
      <c r="CF1684" t="s">
        <v>15776</v>
      </c>
      <c r="CG1684" t="s">
        <v>7709</v>
      </c>
      <c r="CH1684">
        <v>1300000</v>
      </c>
      <c r="CI1684">
        <v>1998</v>
      </c>
      <c r="CJ1684">
        <v>8.1</v>
      </c>
    </row>
    <row r="1685" spans="46:88" x14ac:dyDescent="0.2">
      <c r="AT1685" t="s">
        <v>14770</v>
      </c>
      <c r="AU1685">
        <v>106</v>
      </c>
      <c r="AW1685" t="s">
        <v>14772</v>
      </c>
      <c r="AX1685" t="s">
        <v>14773</v>
      </c>
      <c r="AY1685" t="s">
        <v>1462</v>
      </c>
      <c r="AZ1685" t="s">
        <v>1463</v>
      </c>
      <c r="BA1685">
        <v>11000000</v>
      </c>
      <c r="BB1685">
        <v>2014</v>
      </c>
      <c r="BC1685">
        <v>7.4</v>
      </c>
      <c r="CA1685" t="s">
        <v>5401</v>
      </c>
      <c r="CB1685">
        <v>98</v>
      </c>
      <c r="CC1685">
        <v>1641788</v>
      </c>
      <c r="CD1685" t="s">
        <v>4768</v>
      </c>
      <c r="CE1685" t="s">
        <v>15243</v>
      </c>
      <c r="CF1685" t="s">
        <v>36</v>
      </c>
      <c r="CG1685" t="s">
        <v>266</v>
      </c>
      <c r="CH1685">
        <v>8000000</v>
      </c>
      <c r="CI1685">
        <v>2002</v>
      </c>
      <c r="CJ1685">
        <v>6.8</v>
      </c>
    </row>
    <row r="1686" spans="46:88" x14ac:dyDescent="0.2">
      <c r="AU1686">
        <v>40</v>
      </c>
      <c r="AW1686" t="s">
        <v>15108</v>
      </c>
      <c r="AX1686" t="s">
        <v>15109</v>
      </c>
      <c r="AY1686" t="s">
        <v>36</v>
      </c>
      <c r="AZ1686" t="s">
        <v>37</v>
      </c>
      <c r="BC1686">
        <v>7.9</v>
      </c>
      <c r="CA1686" t="s">
        <v>15567</v>
      </c>
      <c r="CB1686">
        <v>90</v>
      </c>
      <c r="CC1686">
        <v>1602466</v>
      </c>
      <c r="CD1686" t="s">
        <v>15570</v>
      </c>
      <c r="CE1686" t="s">
        <v>15571</v>
      </c>
      <c r="CF1686" t="s">
        <v>36</v>
      </c>
      <c r="CG1686" t="s">
        <v>5610</v>
      </c>
      <c r="CH1686">
        <v>600000000</v>
      </c>
      <c r="CI1686">
        <v>2010</v>
      </c>
      <c r="CJ1686">
        <v>6</v>
      </c>
    </row>
    <row r="1687" spans="46:88" x14ac:dyDescent="0.2">
      <c r="AT1687" t="s">
        <v>15152</v>
      </c>
      <c r="AU1687">
        <v>78</v>
      </c>
      <c r="AW1687" t="s">
        <v>4880</v>
      </c>
      <c r="AX1687" t="s">
        <v>15153</v>
      </c>
      <c r="AY1687" t="s">
        <v>36</v>
      </c>
      <c r="AZ1687" t="s">
        <v>37</v>
      </c>
      <c r="BA1687">
        <v>10000000</v>
      </c>
      <c r="BB1687">
        <v>1981</v>
      </c>
      <c r="BC1687">
        <v>4.2</v>
      </c>
      <c r="CA1687" t="s">
        <v>23652</v>
      </c>
      <c r="CB1687">
        <v>90</v>
      </c>
      <c r="CC1687">
        <v>1573712</v>
      </c>
      <c r="CD1687" t="s">
        <v>10689</v>
      </c>
      <c r="CE1687" t="s">
        <v>23654</v>
      </c>
      <c r="CF1687" t="s">
        <v>36</v>
      </c>
      <c r="CG1687" t="s">
        <v>37</v>
      </c>
      <c r="CH1687">
        <v>125000</v>
      </c>
      <c r="CI1687">
        <v>2011</v>
      </c>
      <c r="CJ1687">
        <v>6.7</v>
      </c>
    </row>
    <row r="1688" spans="46:88" x14ac:dyDescent="0.2">
      <c r="AT1688" t="s">
        <v>8669</v>
      </c>
      <c r="AU1688">
        <v>97</v>
      </c>
      <c r="AW1688" t="s">
        <v>1976</v>
      </c>
      <c r="AX1688" t="s">
        <v>15376</v>
      </c>
      <c r="AY1688" t="s">
        <v>36</v>
      </c>
      <c r="AZ1688" t="s">
        <v>37</v>
      </c>
      <c r="BA1688">
        <v>10000000</v>
      </c>
      <c r="BB1688">
        <v>2014</v>
      </c>
      <c r="BC1688">
        <v>6.5</v>
      </c>
      <c r="CA1688" t="s">
        <v>1322</v>
      </c>
      <c r="CB1688">
        <v>98</v>
      </c>
      <c r="CC1688">
        <v>1569918</v>
      </c>
      <c r="CD1688" t="s">
        <v>12309</v>
      </c>
      <c r="CE1688" t="s">
        <v>12310</v>
      </c>
      <c r="CF1688" t="s">
        <v>36</v>
      </c>
      <c r="CG1688" t="s">
        <v>7985</v>
      </c>
      <c r="CH1688">
        <v>17000000</v>
      </c>
      <c r="CI1688">
        <v>2003</v>
      </c>
      <c r="CJ1688">
        <v>6.9</v>
      </c>
    </row>
    <row r="1689" spans="46:88" x14ac:dyDescent="0.2">
      <c r="AT1689" t="s">
        <v>14874</v>
      </c>
      <c r="AU1689">
        <v>85</v>
      </c>
      <c r="AW1689" t="s">
        <v>5263</v>
      </c>
      <c r="AX1689" t="s">
        <v>15406</v>
      </c>
      <c r="AY1689" t="s">
        <v>36</v>
      </c>
      <c r="AZ1689" t="s">
        <v>37</v>
      </c>
      <c r="BB1689">
        <v>2009</v>
      </c>
      <c r="BC1689">
        <v>5.2</v>
      </c>
      <c r="CA1689" t="s">
        <v>8636</v>
      </c>
      <c r="CB1689">
        <v>115</v>
      </c>
      <c r="CC1689">
        <v>1554566</v>
      </c>
      <c r="CD1689" t="s">
        <v>12616</v>
      </c>
      <c r="CE1689" t="s">
        <v>12617</v>
      </c>
      <c r="CF1689" t="s">
        <v>36</v>
      </c>
      <c r="CG1689" t="s">
        <v>266</v>
      </c>
      <c r="CI1689">
        <v>2002</v>
      </c>
      <c r="CJ1689">
        <v>6.6</v>
      </c>
    </row>
    <row r="1690" spans="46:88" x14ac:dyDescent="0.2">
      <c r="AT1690" t="s">
        <v>15465</v>
      </c>
      <c r="AU1690">
        <v>100</v>
      </c>
      <c r="AW1690" t="s">
        <v>15467</v>
      </c>
      <c r="AX1690" t="s">
        <v>15468</v>
      </c>
      <c r="AY1690" t="s">
        <v>36</v>
      </c>
      <c r="AZ1690" t="s">
        <v>55</v>
      </c>
      <c r="BA1690">
        <v>10000000</v>
      </c>
      <c r="BB1690">
        <v>2010</v>
      </c>
      <c r="BC1690">
        <v>5.4</v>
      </c>
      <c r="CA1690" t="s">
        <v>11889</v>
      </c>
      <c r="CB1690">
        <v>103</v>
      </c>
      <c r="CC1690">
        <v>1530535</v>
      </c>
      <c r="CD1690" t="s">
        <v>1049</v>
      </c>
      <c r="CE1690" t="s">
        <v>15718</v>
      </c>
      <c r="CF1690" t="s">
        <v>36</v>
      </c>
      <c r="CG1690" t="s">
        <v>37</v>
      </c>
      <c r="CH1690">
        <v>9000000</v>
      </c>
      <c r="CI1690">
        <v>2005</v>
      </c>
      <c r="CJ1690">
        <v>5.7</v>
      </c>
    </row>
    <row r="1691" spans="46:88" x14ac:dyDescent="0.2">
      <c r="AT1691" t="s">
        <v>15481</v>
      </c>
      <c r="AU1691">
        <v>84</v>
      </c>
      <c r="AW1691" t="s">
        <v>10617</v>
      </c>
      <c r="AX1691" t="s">
        <v>15483</v>
      </c>
      <c r="AY1691" t="s">
        <v>36</v>
      </c>
      <c r="AZ1691" t="s">
        <v>37</v>
      </c>
      <c r="BA1691">
        <v>10000000</v>
      </c>
      <c r="BB1691">
        <v>2010</v>
      </c>
      <c r="BC1691">
        <v>5.2</v>
      </c>
      <c r="CA1691" t="s">
        <v>8563</v>
      </c>
      <c r="CB1691">
        <v>98</v>
      </c>
      <c r="CC1691">
        <v>1512815</v>
      </c>
      <c r="CD1691" t="s">
        <v>839</v>
      </c>
      <c r="CE1691" t="s">
        <v>10087</v>
      </c>
      <c r="CF1691" t="s">
        <v>36</v>
      </c>
      <c r="CG1691" t="s">
        <v>37</v>
      </c>
      <c r="CH1691">
        <v>25000000</v>
      </c>
      <c r="CI1691">
        <v>2016</v>
      </c>
      <c r="CJ1691">
        <v>5.8</v>
      </c>
    </row>
    <row r="1692" spans="46:88" x14ac:dyDescent="0.2">
      <c r="AT1692" t="s">
        <v>15492</v>
      </c>
      <c r="AU1692">
        <v>89</v>
      </c>
      <c r="AW1692" t="s">
        <v>2997</v>
      </c>
      <c r="AX1692" t="s">
        <v>15494</v>
      </c>
      <c r="AY1692" t="s">
        <v>36</v>
      </c>
      <c r="AZ1692" t="s">
        <v>266</v>
      </c>
      <c r="BA1692">
        <v>10000000</v>
      </c>
      <c r="BB1692">
        <v>2010</v>
      </c>
      <c r="BC1692">
        <v>6.5</v>
      </c>
      <c r="CA1692" t="s">
        <v>12741</v>
      </c>
      <c r="CB1692">
        <v>132</v>
      </c>
      <c r="CC1692">
        <v>1508689</v>
      </c>
      <c r="CD1692" t="s">
        <v>136</v>
      </c>
      <c r="CE1692" t="s">
        <v>13969</v>
      </c>
      <c r="CF1692" t="s">
        <v>36</v>
      </c>
      <c r="CG1692" t="s">
        <v>37</v>
      </c>
      <c r="CH1692">
        <v>16000000</v>
      </c>
      <c r="CI1692">
        <v>1997</v>
      </c>
      <c r="CJ1692">
        <v>6.7</v>
      </c>
    </row>
    <row r="1693" spans="46:88" x14ac:dyDescent="0.2">
      <c r="AT1693" t="s">
        <v>15518</v>
      </c>
      <c r="AU1693">
        <v>102</v>
      </c>
      <c r="AW1693" t="s">
        <v>11607</v>
      </c>
      <c r="AX1693" t="s">
        <v>15519</v>
      </c>
      <c r="AY1693" t="s">
        <v>36</v>
      </c>
      <c r="AZ1693" t="s">
        <v>55</v>
      </c>
      <c r="BA1693">
        <v>10000000</v>
      </c>
      <c r="BB1693">
        <v>2014</v>
      </c>
      <c r="BC1693">
        <v>6</v>
      </c>
      <c r="CA1693" t="s">
        <v>14347</v>
      </c>
      <c r="CB1693">
        <v>91</v>
      </c>
      <c r="CC1693">
        <v>1506998</v>
      </c>
      <c r="CD1693" t="s">
        <v>14349</v>
      </c>
      <c r="CE1693" t="s">
        <v>14350</v>
      </c>
      <c r="CF1693" t="s">
        <v>36</v>
      </c>
      <c r="CG1693" t="s">
        <v>37</v>
      </c>
      <c r="CH1693">
        <v>12000000</v>
      </c>
      <c r="CI1693">
        <v>2007</v>
      </c>
      <c r="CJ1693">
        <v>6.3</v>
      </c>
    </row>
    <row r="1694" spans="46:88" x14ac:dyDescent="0.2">
      <c r="AT1694" t="s">
        <v>15577</v>
      </c>
      <c r="AU1694">
        <v>92</v>
      </c>
      <c r="AW1694" t="s">
        <v>523</v>
      </c>
      <c r="AX1694" t="s">
        <v>15579</v>
      </c>
      <c r="AY1694" t="s">
        <v>36</v>
      </c>
      <c r="AZ1694" t="s">
        <v>368</v>
      </c>
      <c r="BA1694">
        <v>8500000</v>
      </c>
      <c r="BB1694">
        <v>2011</v>
      </c>
      <c r="BC1694">
        <v>7.5</v>
      </c>
      <c r="CA1694" t="s">
        <v>6035</v>
      </c>
      <c r="CB1694">
        <v>325</v>
      </c>
      <c r="CC1694">
        <v>1500000</v>
      </c>
      <c r="CD1694" t="s">
        <v>299</v>
      </c>
      <c r="CE1694" t="s">
        <v>6037</v>
      </c>
      <c r="CF1694" t="s">
        <v>36</v>
      </c>
      <c r="CG1694" t="s">
        <v>37</v>
      </c>
      <c r="CH1694">
        <v>44000000</v>
      </c>
      <c r="CI1694">
        <v>1980</v>
      </c>
      <c r="CJ1694">
        <v>6.8</v>
      </c>
    </row>
    <row r="1695" spans="46:88" x14ac:dyDescent="0.2">
      <c r="AT1695" t="s">
        <v>6708</v>
      </c>
      <c r="AU1695">
        <v>93</v>
      </c>
      <c r="AW1695" t="s">
        <v>698</v>
      </c>
      <c r="AX1695" t="s">
        <v>15611</v>
      </c>
      <c r="AY1695" t="s">
        <v>36</v>
      </c>
      <c r="AZ1695" t="s">
        <v>37</v>
      </c>
      <c r="BA1695">
        <v>10000000</v>
      </c>
      <c r="BB1695">
        <v>2011</v>
      </c>
      <c r="BC1695">
        <v>5.8</v>
      </c>
      <c r="CA1695" t="s">
        <v>20314</v>
      </c>
      <c r="CB1695">
        <v>102</v>
      </c>
      <c r="CC1695">
        <v>1477002</v>
      </c>
      <c r="CD1695" t="s">
        <v>224</v>
      </c>
      <c r="CE1695" t="s">
        <v>20315</v>
      </c>
      <c r="CF1695" t="s">
        <v>36</v>
      </c>
      <c r="CG1695" t="s">
        <v>37</v>
      </c>
      <c r="CH1695">
        <v>2000000</v>
      </c>
      <c r="CI1695">
        <v>2015</v>
      </c>
      <c r="CJ1695">
        <v>6.9</v>
      </c>
    </row>
    <row r="1696" spans="46:88" x14ac:dyDescent="0.2">
      <c r="AT1696" t="s">
        <v>15615</v>
      </c>
      <c r="AU1696">
        <v>110</v>
      </c>
      <c r="AW1696" t="s">
        <v>11241</v>
      </c>
      <c r="AX1696" t="s">
        <v>15617</v>
      </c>
      <c r="AY1696" t="s">
        <v>9793</v>
      </c>
      <c r="AZ1696" t="s">
        <v>7088</v>
      </c>
      <c r="BB1696">
        <v>2010</v>
      </c>
      <c r="BC1696">
        <v>7.3</v>
      </c>
      <c r="CA1696" t="s">
        <v>15271</v>
      </c>
      <c r="CB1696">
        <v>96</v>
      </c>
      <c r="CC1696">
        <v>1474508</v>
      </c>
      <c r="CD1696" t="s">
        <v>1373</v>
      </c>
      <c r="CE1696" t="s">
        <v>15272</v>
      </c>
      <c r="CF1696" t="s">
        <v>36</v>
      </c>
      <c r="CG1696" t="s">
        <v>37</v>
      </c>
      <c r="CH1696">
        <v>5000000</v>
      </c>
      <c r="CI1696">
        <v>2009</v>
      </c>
      <c r="CJ1696">
        <v>6.5</v>
      </c>
    </row>
    <row r="1697" spans="46:88" x14ac:dyDescent="0.2">
      <c r="AT1697" t="s">
        <v>15708</v>
      </c>
      <c r="AU1697">
        <v>91</v>
      </c>
      <c r="AW1697" t="s">
        <v>3978</v>
      </c>
      <c r="AX1697" t="s">
        <v>15710</v>
      </c>
      <c r="AY1697" t="s">
        <v>36</v>
      </c>
      <c r="AZ1697" t="s">
        <v>37</v>
      </c>
      <c r="BA1697">
        <v>9000000</v>
      </c>
      <c r="BB1697">
        <v>1984</v>
      </c>
      <c r="BC1697">
        <v>5.7</v>
      </c>
      <c r="CA1697" t="s">
        <v>6260</v>
      </c>
      <c r="CB1697">
        <v>98</v>
      </c>
      <c r="CC1697">
        <v>1445366</v>
      </c>
      <c r="CD1697" t="s">
        <v>201</v>
      </c>
      <c r="CE1697" t="s">
        <v>20660</v>
      </c>
      <c r="CF1697" t="s">
        <v>36</v>
      </c>
      <c r="CG1697" t="s">
        <v>55</v>
      </c>
      <c r="CI1697">
        <v>2009</v>
      </c>
      <c r="CJ1697">
        <v>7.2</v>
      </c>
    </row>
    <row r="1698" spans="46:88" x14ac:dyDescent="0.2">
      <c r="AT1698" t="s">
        <v>15750</v>
      </c>
      <c r="AU1698">
        <v>98</v>
      </c>
      <c r="AW1698" t="s">
        <v>14018</v>
      </c>
      <c r="AX1698" t="s">
        <v>15752</v>
      </c>
      <c r="AY1698" t="s">
        <v>1462</v>
      </c>
      <c r="AZ1698" t="s">
        <v>1463</v>
      </c>
      <c r="BB1698">
        <v>2014</v>
      </c>
      <c r="BC1698">
        <v>6.1</v>
      </c>
      <c r="CA1698" t="s">
        <v>18616</v>
      </c>
      <c r="CB1698">
        <v>83</v>
      </c>
      <c r="CC1698">
        <v>1429260</v>
      </c>
      <c r="CD1698" t="s">
        <v>2295</v>
      </c>
      <c r="CE1698" t="s">
        <v>18617</v>
      </c>
      <c r="CF1698" t="s">
        <v>36</v>
      </c>
      <c r="CG1698" t="s">
        <v>37</v>
      </c>
      <c r="CI1698">
        <v>2011</v>
      </c>
      <c r="CJ1698">
        <v>6.6</v>
      </c>
    </row>
    <row r="1699" spans="46:88" x14ac:dyDescent="0.2">
      <c r="AT1699" t="s">
        <v>15852</v>
      </c>
      <c r="AU1699">
        <v>98</v>
      </c>
      <c r="AW1699" t="s">
        <v>5737</v>
      </c>
      <c r="AX1699" t="s">
        <v>15854</v>
      </c>
      <c r="AY1699" t="s">
        <v>36</v>
      </c>
      <c r="AZ1699" t="s">
        <v>1463</v>
      </c>
      <c r="BA1699">
        <v>9000000</v>
      </c>
      <c r="BB1699">
        <v>1968</v>
      </c>
      <c r="BC1699">
        <v>5.9</v>
      </c>
      <c r="CA1699" t="s">
        <v>13775</v>
      </c>
      <c r="CB1699">
        <v>103</v>
      </c>
      <c r="CC1699">
        <v>1420578</v>
      </c>
      <c r="CD1699" t="s">
        <v>3200</v>
      </c>
      <c r="CE1699" t="s">
        <v>20602</v>
      </c>
      <c r="CF1699" t="s">
        <v>36</v>
      </c>
      <c r="CG1699" t="s">
        <v>37</v>
      </c>
      <c r="CH1699">
        <v>1900000</v>
      </c>
      <c r="CI1699">
        <v>2003</v>
      </c>
      <c r="CJ1699">
        <v>6.4</v>
      </c>
    </row>
    <row r="1700" spans="46:88" x14ac:dyDescent="0.2">
      <c r="AT1700" t="s">
        <v>2493</v>
      </c>
      <c r="AU1700">
        <v>130</v>
      </c>
      <c r="AW1700" t="s">
        <v>2495</v>
      </c>
      <c r="AX1700" t="s">
        <v>2496</v>
      </c>
      <c r="AY1700" t="s">
        <v>36</v>
      </c>
      <c r="AZ1700" t="s">
        <v>37</v>
      </c>
      <c r="BA1700">
        <v>8000000</v>
      </c>
      <c r="BB1700">
        <v>1982</v>
      </c>
      <c r="BC1700">
        <v>6.9</v>
      </c>
      <c r="CA1700" t="s">
        <v>21434</v>
      </c>
      <c r="CB1700">
        <v>92</v>
      </c>
      <c r="CC1700">
        <v>1400000</v>
      </c>
      <c r="CD1700" t="s">
        <v>19672</v>
      </c>
      <c r="CE1700" t="s">
        <v>21435</v>
      </c>
      <c r="CF1700" t="s">
        <v>36</v>
      </c>
      <c r="CG1700" t="s">
        <v>37</v>
      </c>
      <c r="CH1700">
        <v>1100000</v>
      </c>
      <c r="CI1700">
        <v>1987</v>
      </c>
      <c r="CJ1700">
        <v>5.9</v>
      </c>
    </row>
    <row r="1701" spans="46:88" x14ac:dyDescent="0.2">
      <c r="AT1701" t="s">
        <v>16031</v>
      </c>
      <c r="AU1701">
        <v>93</v>
      </c>
      <c r="AW1701" t="s">
        <v>5574</v>
      </c>
      <c r="AX1701" t="s">
        <v>16032</v>
      </c>
      <c r="AY1701" t="s">
        <v>36</v>
      </c>
      <c r="AZ1701" t="s">
        <v>37</v>
      </c>
      <c r="BA1701">
        <v>8000000</v>
      </c>
      <c r="BB1701">
        <v>1981</v>
      </c>
      <c r="BC1701">
        <v>5</v>
      </c>
      <c r="CA1701" t="s">
        <v>960</v>
      </c>
      <c r="CB1701">
        <v>109</v>
      </c>
      <c r="CC1701">
        <v>1357042</v>
      </c>
      <c r="CD1701" t="s">
        <v>11607</v>
      </c>
      <c r="CE1701" t="s">
        <v>11608</v>
      </c>
      <c r="CF1701" t="s">
        <v>36</v>
      </c>
      <c r="CG1701" t="s">
        <v>582</v>
      </c>
      <c r="CH1701">
        <v>15000000</v>
      </c>
      <c r="CI1701">
        <v>2011</v>
      </c>
      <c r="CJ1701">
        <v>7.1</v>
      </c>
    </row>
    <row r="1702" spans="46:88" x14ac:dyDescent="0.2">
      <c r="AT1702" t="s">
        <v>16084</v>
      </c>
      <c r="AU1702">
        <v>116</v>
      </c>
      <c r="AW1702" t="s">
        <v>4159</v>
      </c>
      <c r="AX1702" t="s">
        <v>16086</v>
      </c>
      <c r="AY1702" t="s">
        <v>36</v>
      </c>
      <c r="AZ1702" t="s">
        <v>266</v>
      </c>
      <c r="BA1702">
        <v>8000000</v>
      </c>
      <c r="BB1702">
        <v>2006</v>
      </c>
      <c r="BC1702">
        <v>7</v>
      </c>
      <c r="CA1702" t="s">
        <v>4617</v>
      </c>
      <c r="CB1702">
        <v>104</v>
      </c>
      <c r="CC1702">
        <v>1346503</v>
      </c>
      <c r="CD1702" t="s">
        <v>284</v>
      </c>
      <c r="CE1702" t="s">
        <v>17236</v>
      </c>
      <c r="CF1702" t="s">
        <v>36</v>
      </c>
      <c r="CG1702" t="s">
        <v>890</v>
      </c>
      <c r="CH1702">
        <v>6000000</v>
      </c>
      <c r="CI1702">
        <v>2011</v>
      </c>
      <c r="CJ1702">
        <v>6.1</v>
      </c>
    </row>
    <row r="1703" spans="46:88" x14ac:dyDescent="0.2">
      <c r="AT1703" t="s">
        <v>568</v>
      </c>
      <c r="AU1703">
        <v>98</v>
      </c>
      <c r="AW1703" t="s">
        <v>1818</v>
      </c>
      <c r="AX1703" t="s">
        <v>16119</v>
      </c>
      <c r="AY1703" t="s">
        <v>36</v>
      </c>
      <c r="AZ1703" t="s">
        <v>37</v>
      </c>
      <c r="BA1703">
        <v>8000000</v>
      </c>
      <c r="BB1703">
        <v>1996</v>
      </c>
      <c r="BC1703">
        <v>4.9000000000000004</v>
      </c>
      <c r="CA1703" t="s">
        <v>18179</v>
      </c>
      <c r="CB1703">
        <v>105</v>
      </c>
      <c r="CC1703">
        <v>1340891</v>
      </c>
      <c r="CD1703" t="s">
        <v>639</v>
      </c>
      <c r="CE1703" t="s">
        <v>18180</v>
      </c>
      <c r="CF1703" t="s">
        <v>36</v>
      </c>
      <c r="CG1703" t="s">
        <v>55</v>
      </c>
      <c r="CI1703">
        <v>2004</v>
      </c>
      <c r="CJ1703">
        <v>7.8</v>
      </c>
    </row>
    <row r="1704" spans="46:88" x14ac:dyDescent="0.2">
      <c r="AT1704" t="s">
        <v>16387</v>
      </c>
      <c r="AU1704">
        <v>101</v>
      </c>
      <c r="AW1704" t="s">
        <v>2396</v>
      </c>
      <c r="AX1704" t="s">
        <v>16388</v>
      </c>
      <c r="AY1704" t="s">
        <v>36</v>
      </c>
      <c r="AZ1704" t="s">
        <v>55</v>
      </c>
      <c r="BA1704">
        <v>7500000</v>
      </c>
      <c r="BB1704">
        <v>2012</v>
      </c>
      <c r="BC1704">
        <v>4.8</v>
      </c>
      <c r="CA1704" t="s">
        <v>1159</v>
      </c>
      <c r="CB1704">
        <v>108</v>
      </c>
      <c r="CC1704">
        <v>1339152</v>
      </c>
      <c r="CD1704" t="s">
        <v>299</v>
      </c>
      <c r="CE1704" t="s">
        <v>2947</v>
      </c>
      <c r="CF1704" t="s">
        <v>36</v>
      </c>
      <c r="CG1704" t="s">
        <v>1463</v>
      </c>
      <c r="CH1704">
        <v>81200000</v>
      </c>
      <c r="CI1704">
        <v>2015</v>
      </c>
      <c r="CJ1704">
        <v>7.8</v>
      </c>
    </row>
    <row r="1705" spans="46:88" x14ac:dyDescent="0.2">
      <c r="AT1705" t="s">
        <v>4912</v>
      </c>
      <c r="AU1705">
        <v>100</v>
      </c>
      <c r="AW1705" t="s">
        <v>521</v>
      </c>
      <c r="AX1705" t="s">
        <v>16668</v>
      </c>
      <c r="AY1705" t="s">
        <v>36</v>
      </c>
      <c r="AZ1705" t="s">
        <v>266</v>
      </c>
      <c r="BA1705">
        <v>7000000</v>
      </c>
      <c r="BB1705">
        <v>1983</v>
      </c>
      <c r="BC1705">
        <v>4.8</v>
      </c>
      <c r="CA1705" t="s">
        <v>18589</v>
      </c>
      <c r="CB1705">
        <v>96</v>
      </c>
      <c r="CC1705">
        <v>1325073</v>
      </c>
      <c r="CD1705" t="s">
        <v>869</v>
      </c>
      <c r="CE1705" t="s">
        <v>18590</v>
      </c>
      <c r="CF1705" t="s">
        <v>36</v>
      </c>
      <c r="CG1705" t="s">
        <v>37</v>
      </c>
      <c r="CH1705">
        <v>4000000</v>
      </c>
      <c r="CI1705">
        <v>2005</v>
      </c>
      <c r="CJ1705">
        <v>6.6</v>
      </c>
    </row>
    <row r="1706" spans="46:88" x14ac:dyDescent="0.2">
      <c r="AT1706" t="s">
        <v>4848</v>
      </c>
      <c r="AU1706">
        <v>88</v>
      </c>
      <c r="AW1706" t="s">
        <v>5462</v>
      </c>
      <c r="AX1706" t="s">
        <v>16748</v>
      </c>
      <c r="AY1706" t="s">
        <v>36</v>
      </c>
      <c r="AZ1706" t="s">
        <v>37</v>
      </c>
      <c r="BA1706">
        <v>7000000</v>
      </c>
      <c r="BB1706">
        <v>2011</v>
      </c>
      <c r="BC1706">
        <v>4.8</v>
      </c>
      <c r="CA1706" t="s">
        <v>21741</v>
      </c>
      <c r="CB1706">
        <v>92</v>
      </c>
      <c r="CC1706">
        <v>1316074</v>
      </c>
      <c r="CD1706" t="s">
        <v>23548</v>
      </c>
      <c r="CE1706" t="s">
        <v>23549</v>
      </c>
      <c r="CF1706" t="s">
        <v>36</v>
      </c>
      <c r="CG1706" t="s">
        <v>37</v>
      </c>
      <c r="CH1706">
        <v>100000</v>
      </c>
      <c r="CI1706">
        <v>2011</v>
      </c>
      <c r="CJ1706">
        <v>7</v>
      </c>
    </row>
    <row r="1707" spans="46:88" x14ac:dyDescent="0.2">
      <c r="AT1707" t="s">
        <v>16758</v>
      </c>
      <c r="AU1707">
        <v>45</v>
      </c>
      <c r="AW1707" t="s">
        <v>16761</v>
      </c>
      <c r="AX1707" t="s">
        <v>16762</v>
      </c>
      <c r="AZ1707" t="s">
        <v>37</v>
      </c>
      <c r="BA1707">
        <v>7000000</v>
      </c>
      <c r="BB1707">
        <v>2014</v>
      </c>
      <c r="BC1707">
        <v>6</v>
      </c>
      <c r="CA1707" t="s">
        <v>22213</v>
      </c>
      <c r="CB1707">
        <v>90</v>
      </c>
      <c r="CC1707">
        <v>1310270</v>
      </c>
      <c r="CD1707" t="s">
        <v>22215</v>
      </c>
      <c r="CE1707" t="s">
        <v>22216</v>
      </c>
      <c r="CF1707" t="s">
        <v>36</v>
      </c>
      <c r="CG1707" t="s">
        <v>37</v>
      </c>
      <c r="CH1707">
        <v>780000</v>
      </c>
      <c r="CI1707">
        <v>2003</v>
      </c>
      <c r="CJ1707">
        <v>6.8</v>
      </c>
    </row>
    <row r="1708" spans="46:88" x14ac:dyDescent="0.2">
      <c r="AT1708" t="s">
        <v>4064</v>
      </c>
      <c r="AU1708">
        <v>111</v>
      </c>
      <c r="AW1708" t="s">
        <v>10892</v>
      </c>
      <c r="AX1708" t="s">
        <v>16779</v>
      </c>
      <c r="AY1708" t="s">
        <v>36</v>
      </c>
      <c r="AZ1708" t="s">
        <v>37</v>
      </c>
      <c r="BA1708">
        <v>7000000</v>
      </c>
      <c r="BB1708">
        <v>2007</v>
      </c>
      <c r="BC1708">
        <v>4.8</v>
      </c>
      <c r="CA1708" t="s">
        <v>10159</v>
      </c>
      <c r="CB1708">
        <v>132</v>
      </c>
      <c r="CC1708">
        <v>1309849</v>
      </c>
      <c r="CD1708" t="s">
        <v>378</v>
      </c>
      <c r="CE1708" t="s">
        <v>15250</v>
      </c>
      <c r="CF1708" t="s">
        <v>36</v>
      </c>
      <c r="CG1708" t="s">
        <v>55</v>
      </c>
      <c r="CH1708">
        <v>10000000</v>
      </c>
      <c r="CI1708">
        <v>2002</v>
      </c>
      <c r="CJ1708">
        <v>7.2</v>
      </c>
    </row>
    <row r="1709" spans="46:88" x14ac:dyDescent="0.2">
      <c r="AT1709" t="s">
        <v>16864</v>
      </c>
      <c r="AU1709">
        <v>107</v>
      </c>
      <c r="AW1709" t="s">
        <v>16866</v>
      </c>
      <c r="AX1709" t="s">
        <v>16867</v>
      </c>
      <c r="AY1709" t="s">
        <v>36</v>
      </c>
      <c r="AZ1709" t="s">
        <v>37</v>
      </c>
      <c r="BB1709">
        <v>1981</v>
      </c>
      <c r="BC1709">
        <v>7.2</v>
      </c>
      <c r="CA1709" t="s">
        <v>1524</v>
      </c>
      <c r="CB1709">
        <v>105</v>
      </c>
      <c r="CC1709">
        <v>1304837</v>
      </c>
      <c r="CD1709" t="s">
        <v>1212</v>
      </c>
      <c r="CE1709" t="s">
        <v>8017</v>
      </c>
      <c r="CF1709" t="s">
        <v>36</v>
      </c>
      <c r="CG1709" t="s">
        <v>37</v>
      </c>
      <c r="CH1709">
        <v>32000000</v>
      </c>
      <c r="CI1709">
        <v>2006</v>
      </c>
      <c r="CJ1709">
        <v>6.1</v>
      </c>
    </row>
    <row r="1710" spans="46:88" x14ac:dyDescent="0.2">
      <c r="AT1710" t="s">
        <v>16954</v>
      </c>
      <c r="AU1710">
        <v>108</v>
      </c>
      <c r="AW1710" t="s">
        <v>16956</v>
      </c>
      <c r="AX1710" t="s">
        <v>16957</v>
      </c>
      <c r="AY1710" t="s">
        <v>36</v>
      </c>
      <c r="AZ1710" t="s">
        <v>37</v>
      </c>
      <c r="BA1710">
        <v>4000000</v>
      </c>
      <c r="BB1710">
        <v>1985</v>
      </c>
      <c r="BC1710">
        <v>7.3</v>
      </c>
      <c r="CA1710" t="s">
        <v>12016</v>
      </c>
      <c r="CB1710">
        <v>111</v>
      </c>
      <c r="CC1710">
        <v>1294640</v>
      </c>
      <c r="CD1710" t="s">
        <v>206</v>
      </c>
      <c r="CE1710" t="s">
        <v>13193</v>
      </c>
      <c r="CF1710" t="s">
        <v>36</v>
      </c>
      <c r="CG1710" t="s">
        <v>37</v>
      </c>
      <c r="CH1710">
        <v>15000000</v>
      </c>
      <c r="CI1710">
        <v>2007</v>
      </c>
      <c r="CJ1710">
        <v>6.5</v>
      </c>
    </row>
    <row r="1711" spans="46:88" x14ac:dyDescent="0.2">
      <c r="AT1711" t="s">
        <v>17263</v>
      </c>
      <c r="AU1711">
        <v>85</v>
      </c>
      <c r="AW1711" t="s">
        <v>5934</v>
      </c>
      <c r="AX1711" t="s">
        <v>17264</v>
      </c>
      <c r="AY1711" t="s">
        <v>36</v>
      </c>
      <c r="AZ1711" t="s">
        <v>37</v>
      </c>
      <c r="BA1711">
        <v>6000000</v>
      </c>
      <c r="BB1711">
        <v>2003</v>
      </c>
      <c r="BC1711">
        <v>7.2</v>
      </c>
      <c r="CA1711" t="s">
        <v>11679</v>
      </c>
      <c r="CB1711">
        <v>116</v>
      </c>
      <c r="CC1711">
        <v>1292527</v>
      </c>
      <c r="CD1711" t="s">
        <v>270</v>
      </c>
      <c r="CE1711" t="s">
        <v>11681</v>
      </c>
      <c r="CF1711" t="s">
        <v>36</v>
      </c>
      <c r="CG1711" t="s">
        <v>1463</v>
      </c>
      <c r="CH1711">
        <v>19000000</v>
      </c>
      <c r="CI1711">
        <v>1996</v>
      </c>
      <c r="CJ1711">
        <v>6.3</v>
      </c>
    </row>
    <row r="1712" spans="46:88" x14ac:dyDescent="0.2">
      <c r="AU1712">
        <v>240</v>
      </c>
      <c r="AW1712" t="s">
        <v>10306</v>
      </c>
      <c r="AX1712" t="s">
        <v>17290</v>
      </c>
      <c r="AY1712" t="s">
        <v>36</v>
      </c>
      <c r="AZ1712" t="s">
        <v>55</v>
      </c>
      <c r="BC1712">
        <v>8.1999999999999993</v>
      </c>
      <c r="CA1712" t="s">
        <v>9068</v>
      </c>
      <c r="CB1712">
        <v>91</v>
      </c>
      <c r="CC1712">
        <v>1292119</v>
      </c>
      <c r="CD1712" t="s">
        <v>211</v>
      </c>
      <c r="CE1712" t="s">
        <v>17408</v>
      </c>
      <c r="CF1712" t="s">
        <v>36</v>
      </c>
      <c r="CG1712" t="s">
        <v>55</v>
      </c>
      <c r="CH1712">
        <v>5500000</v>
      </c>
      <c r="CI1712">
        <v>2001</v>
      </c>
      <c r="CJ1712">
        <v>7.1</v>
      </c>
    </row>
    <row r="1713" spans="46:88" x14ac:dyDescent="0.2">
      <c r="AT1713" t="s">
        <v>17316</v>
      </c>
      <c r="AU1713">
        <v>90</v>
      </c>
      <c r="AW1713" t="s">
        <v>4052</v>
      </c>
      <c r="AX1713" t="s">
        <v>17317</v>
      </c>
      <c r="AY1713" t="s">
        <v>36</v>
      </c>
      <c r="AZ1713" t="s">
        <v>37</v>
      </c>
      <c r="BA1713">
        <v>6000000</v>
      </c>
      <c r="BB1713">
        <v>2012</v>
      </c>
      <c r="BC1713">
        <v>6.5</v>
      </c>
      <c r="CA1713" t="s">
        <v>19852</v>
      </c>
      <c r="CB1713">
        <v>107</v>
      </c>
      <c r="CC1713">
        <v>1282084</v>
      </c>
      <c r="CD1713" t="s">
        <v>1049</v>
      </c>
      <c r="CE1713" t="s">
        <v>19853</v>
      </c>
      <c r="CF1713" t="s">
        <v>36</v>
      </c>
      <c r="CG1713" t="s">
        <v>37</v>
      </c>
      <c r="CH1713">
        <v>2500000</v>
      </c>
      <c r="CI1713">
        <v>1999</v>
      </c>
      <c r="CJ1713">
        <v>7</v>
      </c>
    </row>
    <row r="1714" spans="46:88" x14ac:dyDescent="0.2">
      <c r="AU1714">
        <v>25</v>
      </c>
      <c r="AW1714" t="s">
        <v>17342</v>
      </c>
      <c r="AX1714" t="s">
        <v>17343</v>
      </c>
      <c r="AY1714" t="s">
        <v>36</v>
      </c>
      <c r="AZ1714" t="s">
        <v>55</v>
      </c>
      <c r="BC1714">
        <v>8.4</v>
      </c>
      <c r="CA1714" t="s">
        <v>8563</v>
      </c>
      <c r="CB1714">
        <v>102</v>
      </c>
      <c r="CC1714">
        <v>1281176</v>
      </c>
      <c r="CD1714" t="s">
        <v>10651</v>
      </c>
      <c r="CE1714" t="s">
        <v>23021</v>
      </c>
      <c r="CF1714" t="s">
        <v>36</v>
      </c>
      <c r="CG1714" t="s">
        <v>37</v>
      </c>
      <c r="CH1714">
        <v>312000</v>
      </c>
      <c r="CI1714">
        <v>1999</v>
      </c>
      <c r="CJ1714">
        <v>6.7</v>
      </c>
    </row>
    <row r="1715" spans="46:88" x14ac:dyDescent="0.2">
      <c r="AT1715" t="s">
        <v>17411</v>
      </c>
      <c r="AU1715">
        <v>95</v>
      </c>
      <c r="AW1715" t="s">
        <v>17413</v>
      </c>
      <c r="AX1715" t="s">
        <v>17414</v>
      </c>
      <c r="AY1715" t="s">
        <v>36</v>
      </c>
      <c r="AZ1715" t="s">
        <v>37</v>
      </c>
      <c r="BB1715">
        <v>1980</v>
      </c>
      <c r="BC1715">
        <v>3.4</v>
      </c>
      <c r="CA1715" t="s">
        <v>16099</v>
      </c>
      <c r="CB1715">
        <v>86</v>
      </c>
      <c r="CC1715">
        <v>1277257</v>
      </c>
      <c r="CD1715" t="s">
        <v>4365</v>
      </c>
      <c r="CE1715" t="s">
        <v>21671</v>
      </c>
      <c r="CF1715" t="s">
        <v>36</v>
      </c>
      <c r="CG1715" t="s">
        <v>55</v>
      </c>
      <c r="CH1715">
        <v>1000000</v>
      </c>
      <c r="CI1715">
        <v>1996</v>
      </c>
      <c r="CJ1715">
        <v>6.8</v>
      </c>
    </row>
    <row r="1716" spans="46:88" x14ac:dyDescent="0.2">
      <c r="AT1716" t="s">
        <v>17493</v>
      </c>
      <c r="AU1716">
        <v>94</v>
      </c>
      <c r="AW1716" t="s">
        <v>4751</v>
      </c>
      <c r="AX1716" t="s">
        <v>17495</v>
      </c>
      <c r="AY1716" t="s">
        <v>36</v>
      </c>
      <c r="AZ1716" t="s">
        <v>55</v>
      </c>
      <c r="BA1716">
        <v>4000000</v>
      </c>
      <c r="BB1716">
        <v>2012</v>
      </c>
      <c r="BC1716">
        <v>6.3</v>
      </c>
      <c r="CA1716" t="s">
        <v>22541</v>
      </c>
      <c r="CB1716">
        <v>102</v>
      </c>
      <c r="CC1716">
        <v>1250798</v>
      </c>
      <c r="CD1716" t="s">
        <v>20302</v>
      </c>
      <c r="CE1716" t="s">
        <v>22543</v>
      </c>
      <c r="CF1716" t="s">
        <v>36</v>
      </c>
      <c r="CG1716" t="s">
        <v>37</v>
      </c>
      <c r="CH1716">
        <v>500000</v>
      </c>
      <c r="CI1716">
        <v>2002</v>
      </c>
      <c r="CJ1716">
        <v>6.4</v>
      </c>
    </row>
    <row r="1717" spans="46:88" x14ac:dyDescent="0.2">
      <c r="AT1717" t="s">
        <v>10466</v>
      </c>
      <c r="AU1717">
        <v>113</v>
      </c>
      <c r="AW1717" t="s">
        <v>15514</v>
      </c>
      <c r="AX1717" t="s">
        <v>17573</v>
      </c>
      <c r="AY1717" t="s">
        <v>36</v>
      </c>
      <c r="AZ1717" t="s">
        <v>55</v>
      </c>
      <c r="BA1717">
        <v>5000000</v>
      </c>
      <c r="BB1717">
        <v>1975</v>
      </c>
      <c r="BC1717">
        <v>7.1</v>
      </c>
      <c r="CA1717" t="s">
        <v>9428</v>
      </c>
      <c r="CB1717">
        <v>94</v>
      </c>
      <c r="CC1717">
        <v>1247453</v>
      </c>
      <c r="CD1717" t="s">
        <v>811</v>
      </c>
      <c r="CE1717" t="s">
        <v>18127</v>
      </c>
      <c r="CF1717" t="s">
        <v>36</v>
      </c>
      <c r="CG1717" t="s">
        <v>55</v>
      </c>
      <c r="CH1717">
        <v>2800000</v>
      </c>
      <c r="CI1717">
        <v>2005</v>
      </c>
      <c r="CJ1717">
        <v>6.8</v>
      </c>
    </row>
    <row r="1718" spans="46:88" x14ac:dyDescent="0.2">
      <c r="AT1718" t="s">
        <v>17876</v>
      </c>
      <c r="AU1718">
        <v>87</v>
      </c>
      <c r="AW1718" t="s">
        <v>17879</v>
      </c>
      <c r="AX1718" t="s">
        <v>17880</v>
      </c>
      <c r="AY1718" t="s">
        <v>36</v>
      </c>
      <c r="AZ1718" t="s">
        <v>37</v>
      </c>
      <c r="BA1718">
        <v>5000000</v>
      </c>
      <c r="BB1718">
        <v>1982</v>
      </c>
      <c r="BC1718">
        <v>6.2</v>
      </c>
      <c r="CA1718" t="s">
        <v>9160</v>
      </c>
      <c r="CB1718">
        <v>100</v>
      </c>
      <c r="CC1718">
        <v>1227508</v>
      </c>
      <c r="CD1718" t="s">
        <v>23998</v>
      </c>
      <c r="CE1718" t="s">
        <v>23999</v>
      </c>
      <c r="CF1718" t="s">
        <v>36</v>
      </c>
      <c r="CG1718" t="s">
        <v>37</v>
      </c>
      <c r="CH1718">
        <v>23000</v>
      </c>
      <c r="CI1718">
        <v>1991</v>
      </c>
      <c r="CJ1718">
        <v>7.1</v>
      </c>
    </row>
    <row r="1719" spans="46:88" x14ac:dyDescent="0.2">
      <c r="AT1719" t="s">
        <v>17926</v>
      </c>
      <c r="AU1719">
        <v>88</v>
      </c>
      <c r="AW1719" t="s">
        <v>1975</v>
      </c>
      <c r="AX1719" t="s">
        <v>17928</v>
      </c>
      <c r="AY1719" t="s">
        <v>36</v>
      </c>
      <c r="AZ1719" t="s">
        <v>37</v>
      </c>
      <c r="BA1719">
        <v>5000000</v>
      </c>
      <c r="BB1719">
        <v>2006</v>
      </c>
      <c r="BC1719">
        <v>5.6</v>
      </c>
      <c r="CA1719" t="s">
        <v>13972</v>
      </c>
      <c r="CB1719">
        <v>99</v>
      </c>
      <c r="CC1719">
        <v>1227324</v>
      </c>
      <c r="CD1719" t="s">
        <v>3864</v>
      </c>
      <c r="CE1719" t="s">
        <v>13974</v>
      </c>
      <c r="CF1719" t="s">
        <v>36</v>
      </c>
      <c r="CG1719" t="s">
        <v>37</v>
      </c>
      <c r="CH1719">
        <v>12500000</v>
      </c>
      <c r="CI1719">
        <v>1996</v>
      </c>
      <c r="CJ1719">
        <v>6.6</v>
      </c>
    </row>
    <row r="1720" spans="46:88" x14ac:dyDescent="0.2">
      <c r="AT1720" t="s">
        <v>17987</v>
      </c>
      <c r="AU1720">
        <v>95</v>
      </c>
      <c r="AW1720" t="s">
        <v>17989</v>
      </c>
      <c r="AX1720" t="s">
        <v>17990</v>
      </c>
      <c r="AY1720" t="s">
        <v>36</v>
      </c>
      <c r="AZ1720" t="s">
        <v>266</v>
      </c>
      <c r="BA1720">
        <v>5000000</v>
      </c>
      <c r="BB1720">
        <v>2004</v>
      </c>
      <c r="BC1720">
        <v>4.5999999999999996</v>
      </c>
      <c r="CA1720" t="s">
        <v>20936</v>
      </c>
      <c r="CB1720">
        <v>114</v>
      </c>
      <c r="CC1720">
        <v>1221261</v>
      </c>
      <c r="CD1720" t="s">
        <v>18935</v>
      </c>
      <c r="CE1720" t="s">
        <v>20938</v>
      </c>
      <c r="CF1720" t="s">
        <v>2776</v>
      </c>
      <c r="CG1720" t="s">
        <v>18940</v>
      </c>
      <c r="CH1720">
        <v>1500000</v>
      </c>
      <c r="CI1720">
        <v>2000</v>
      </c>
      <c r="CJ1720">
        <v>7.9</v>
      </c>
    </row>
    <row r="1721" spans="46:88" x14ac:dyDescent="0.2">
      <c r="AT1721" t="s">
        <v>18028</v>
      </c>
      <c r="AU1721">
        <v>92</v>
      </c>
      <c r="AW1721" t="s">
        <v>1236</v>
      </c>
      <c r="AX1721" t="s">
        <v>18031</v>
      </c>
      <c r="AY1721" t="s">
        <v>36</v>
      </c>
      <c r="AZ1721" t="s">
        <v>55</v>
      </c>
      <c r="BA1721">
        <v>2500000</v>
      </c>
      <c r="BB1721">
        <v>2008</v>
      </c>
      <c r="BC1721">
        <v>6.2</v>
      </c>
      <c r="CA1721" t="s">
        <v>15910</v>
      </c>
      <c r="CB1721">
        <v>128</v>
      </c>
      <c r="CC1721">
        <v>1207007</v>
      </c>
      <c r="CD1721" t="s">
        <v>15584</v>
      </c>
      <c r="CE1721" t="s">
        <v>15912</v>
      </c>
      <c r="CF1721" t="s">
        <v>5609</v>
      </c>
      <c r="CG1721" t="s">
        <v>5610</v>
      </c>
      <c r="CI1721">
        <v>2007</v>
      </c>
      <c r="CJ1721">
        <v>7.3</v>
      </c>
    </row>
    <row r="1722" spans="46:88" x14ac:dyDescent="0.2">
      <c r="AT1722" t="s">
        <v>4435</v>
      </c>
      <c r="AU1722">
        <v>87</v>
      </c>
      <c r="AW1722" t="s">
        <v>12114</v>
      </c>
      <c r="AX1722" t="s">
        <v>18035</v>
      </c>
      <c r="AY1722" t="s">
        <v>36</v>
      </c>
      <c r="AZ1722" t="s">
        <v>37</v>
      </c>
      <c r="BA1722">
        <v>5000000</v>
      </c>
      <c r="BB1722">
        <v>2009</v>
      </c>
      <c r="BC1722">
        <v>6.1</v>
      </c>
      <c r="CA1722" t="s">
        <v>2352</v>
      </c>
      <c r="CB1722">
        <v>137</v>
      </c>
      <c r="CC1722">
        <v>1206135</v>
      </c>
      <c r="CD1722" t="s">
        <v>59</v>
      </c>
      <c r="CE1722" t="s">
        <v>5554</v>
      </c>
      <c r="CF1722" t="s">
        <v>36</v>
      </c>
      <c r="CG1722" t="s">
        <v>5558</v>
      </c>
      <c r="CH1722">
        <v>50000000</v>
      </c>
      <c r="CI1722">
        <v>2015</v>
      </c>
      <c r="CJ1722">
        <v>6.4</v>
      </c>
    </row>
    <row r="1723" spans="46:88" x14ac:dyDescent="0.2">
      <c r="AT1723" t="s">
        <v>6766</v>
      </c>
      <c r="AU1723">
        <v>80</v>
      </c>
      <c r="AW1723" t="s">
        <v>4597</v>
      </c>
      <c r="AX1723" t="s">
        <v>18040</v>
      </c>
      <c r="AY1723" t="s">
        <v>36</v>
      </c>
      <c r="AZ1723" t="s">
        <v>37</v>
      </c>
      <c r="BB1723">
        <v>2006</v>
      </c>
      <c r="BC1723">
        <v>4.2</v>
      </c>
      <c r="CA1723" t="s">
        <v>12700</v>
      </c>
      <c r="CB1723">
        <v>100</v>
      </c>
      <c r="CC1723">
        <v>1196752</v>
      </c>
      <c r="CD1723" t="s">
        <v>17487</v>
      </c>
      <c r="CE1723" t="s">
        <v>17488</v>
      </c>
      <c r="CF1723" t="s">
        <v>17492</v>
      </c>
      <c r="CG1723" t="s">
        <v>12614</v>
      </c>
      <c r="CH1723">
        <v>30300000</v>
      </c>
      <c r="CI1723">
        <v>2011</v>
      </c>
      <c r="CJ1723">
        <v>7.6</v>
      </c>
    </row>
    <row r="1724" spans="46:88" x14ac:dyDescent="0.2">
      <c r="AU1724">
        <v>44</v>
      </c>
      <c r="AW1724" t="s">
        <v>13151</v>
      </c>
      <c r="AX1724" t="s">
        <v>18048</v>
      </c>
      <c r="AY1724" t="s">
        <v>36</v>
      </c>
      <c r="AZ1724" t="s">
        <v>37</v>
      </c>
      <c r="BC1724">
        <v>8.4</v>
      </c>
      <c r="CA1724" t="s">
        <v>8512</v>
      </c>
      <c r="CB1724">
        <v>107</v>
      </c>
      <c r="CC1724">
        <v>1190018</v>
      </c>
      <c r="CD1724" t="s">
        <v>57</v>
      </c>
      <c r="CE1724" t="s">
        <v>11418</v>
      </c>
      <c r="CF1724" t="s">
        <v>36</v>
      </c>
      <c r="CG1724" t="s">
        <v>37</v>
      </c>
      <c r="CH1724">
        <v>20000000</v>
      </c>
      <c r="CI1724">
        <v>2002</v>
      </c>
      <c r="CJ1724">
        <v>7.5</v>
      </c>
    </row>
    <row r="1725" spans="46:88" x14ac:dyDescent="0.2">
      <c r="AT1725" t="s">
        <v>16622</v>
      </c>
      <c r="AU1725">
        <v>95</v>
      </c>
      <c r="AW1725" t="s">
        <v>3228</v>
      </c>
      <c r="AX1725" t="s">
        <v>18062</v>
      </c>
      <c r="AY1725" t="s">
        <v>36</v>
      </c>
      <c r="AZ1725" t="s">
        <v>37</v>
      </c>
      <c r="BB1725">
        <v>2015</v>
      </c>
      <c r="BC1725">
        <v>5.0999999999999996</v>
      </c>
      <c r="CA1725" t="s">
        <v>9160</v>
      </c>
      <c r="CB1725">
        <v>107</v>
      </c>
      <c r="CC1725">
        <v>1186957</v>
      </c>
      <c r="CD1725" t="s">
        <v>2377</v>
      </c>
      <c r="CE1725" t="s">
        <v>10005</v>
      </c>
      <c r="CF1725" t="s">
        <v>36</v>
      </c>
      <c r="CG1725" t="s">
        <v>55</v>
      </c>
      <c r="CH1725">
        <v>25000000</v>
      </c>
      <c r="CI1725">
        <v>2008</v>
      </c>
      <c r="CJ1725">
        <v>6.8</v>
      </c>
    </row>
    <row r="1726" spans="46:88" x14ac:dyDescent="0.2">
      <c r="AT1726" t="s">
        <v>18082</v>
      </c>
      <c r="AW1726" t="s">
        <v>2521</v>
      </c>
      <c r="AX1726" t="s">
        <v>18083</v>
      </c>
      <c r="AY1726" t="s">
        <v>36</v>
      </c>
      <c r="AZ1726" t="s">
        <v>37</v>
      </c>
      <c r="BA1726">
        <v>5000000</v>
      </c>
      <c r="BB1726">
        <v>2012</v>
      </c>
      <c r="BC1726">
        <v>6.7</v>
      </c>
      <c r="CA1726" t="s">
        <v>19856</v>
      </c>
      <c r="CB1726">
        <v>96</v>
      </c>
      <c r="CC1726">
        <v>1186323</v>
      </c>
      <c r="CD1726" t="s">
        <v>5278</v>
      </c>
      <c r="CE1726" t="s">
        <v>19857</v>
      </c>
      <c r="CF1726" t="s">
        <v>36</v>
      </c>
      <c r="CG1726" t="s">
        <v>37</v>
      </c>
      <c r="CI1726">
        <v>2004</v>
      </c>
      <c r="CJ1726">
        <v>7.6</v>
      </c>
    </row>
    <row r="1727" spans="46:88" x14ac:dyDescent="0.2">
      <c r="AT1727" t="s">
        <v>7132</v>
      </c>
      <c r="AU1727">
        <v>88</v>
      </c>
      <c r="AW1727" t="s">
        <v>42</v>
      </c>
      <c r="AX1727" t="s">
        <v>18091</v>
      </c>
      <c r="AY1727" t="s">
        <v>36</v>
      </c>
      <c r="AZ1727" t="s">
        <v>37</v>
      </c>
      <c r="BA1727">
        <v>5000000</v>
      </c>
      <c r="BB1727">
        <v>2016</v>
      </c>
      <c r="BC1727">
        <v>4.8</v>
      </c>
      <c r="CA1727" t="s">
        <v>22047</v>
      </c>
      <c r="CB1727">
        <v>113</v>
      </c>
      <c r="CC1727">
        <v>1185783</v>
      </c>
      <c r="CD1727" t="s">
        <v>22049</v>
      </c>
      <c r="CE1727" t="s">
        <v>22050</v>
      </c>
      <c r="CF1727" t="s">
        <v>22054</v>
      </c>
      <c r="CG1727" t="s">
        <v>8817</v>
      </c>
      <c r="CH1727">
        <v>590000</v>
      </c>
      <c r="CI1727">
        <v>2007</v>
      </c>
      <c r="CJ1727">
        <v>7.9</v>
      </c>
    </row>
    <row r="1728" spans="46:88" x14ac:dyDescent="0.2">
      <c r="AT1728" t="s">
        <v>18143</v>
      </c>
      <c r="AU1728">
        <v>82</v>
      </c>
      <c r="AW1728" t="s">
        <v>9030</v>
      </c>
      <c r="AX1728" t="s">
        <v>18144</v>
      </c>
      <c r="AY1728" t="s">
        <v>36</v>
      </c>
      <c r="AZ1728" t="s">
        <v>37</v>
      </c>
      <c r="BA1728">
        <v>5000000</v>
      </c>
      <c r="BB1728">
        <v>2014</v>
      </c>
      <c r="BC1728">
        <v>5.4</v>
      </c>
      <c r="CA1728" t="s">
        <v>12626</v>
      </c>
      <c r="CB1728">
        <v>93</v>
      </c>
      <c r="CC1728">
        <v>1181197</v>
      </c>
      <c r="CD1728" t="s">
        <v>1538</v>
      </c>
      <c r="CE1728" t="s">
        <v>12627</v>
      </c>
      <c r="CF1728" t="s">
        <v>36</v>
      </c>
      <c r="CG1728" t="s">
        <v>37</v>
      </c>
      <c r="CH1728">
        <v>15500000</v>
      </c>
      <c r="CI1728">
        <v>2005</v>
      </c>
      <c r="CJ1728">
        <v>5.9</v>
      </c>
    </row>
    <row r="1729" spans="46:88" x14ac:dyDescent="0.2">
      <c r="AT1729" t="s">
        <v>18168</v>
      </c>
      <c r="AU1729">
        <v>87</v>
      </c>
      <c r="AW1729" t="s">
        <v>8389</v>
      </c>
      <c r="AX1729" t="s">
        <v>18169</v>
      </c>
      <c r="AY1729" t="s">
        <v>36</v>
      </c>
      <c r="AZ1729" t="s">
        <v>37</v>
      </c>
      <c r="BA1729">
        <v>4700000</v>
      </c>
      <c r="BB1729">
        <v>2011</v>
      </c>
      <c r="BC1729">
        <v>3.2</v>
      </c>
      <c r="CA1729" t="s">
        <v>10143</v>
      </c>
      <c r="CB1729">
        <v>125</v>
      </c>
      <c r="CC1729">
        <v>1172769</v>
      </c>
      <c r="CD1729" t="s">
        <v>147</v>
      </c>
      <c r="CE1729" t="s">
        <v>13852</v>
      </c>
      <c r="CF1729" t="s">
        <v>36</v>
      </c>
      <c r="CG1729" t="s">
        <v>765</v>
      </c>
      <c r="CH1729">
        <v>13000000</v>
      </c>
      <c r="CI1729">
        <v>2006</v>
      </c>
      <c r="CJ1729">
        <v>7.1</v>
      </c>
    </row>
    <row r="1730" spans="46:88" x14ac:dyDescent="0.2">
      <c r="AT1730" t="s">
        <v>18172</v>
      </c>
      <c r="AW1730" t="s">
        <v>18174</v>
      </c>
      <c r="AX1730" t="s">
        <v>18175</v>
      </c>
      <c r="AY1730" t="s">
        <v>18178</v>
      </c>
      <c r="AZ1730" t="s">
        <v>5610</v>
      </c>
      <c r="BB1730">
        <v>2013</v>
      </c>
      <c r="BC1730">
        <v>7.1</v>
      </c>
      <c r="CA1730" t="s">
        <v>12820</v>
      </c>
      <c r="CB1730">
        <v>101</v>
      </c>
      <c r="CC1730">
        <v>1163508</v>
      </c>
      <c r="CD1730" t="s">
        <v>14064</v>
      </c>
      <c r="CE1730" t="s">
        <v>21039</v>
      </c>
      <c r="CF1730" t="s">
        <v>36</v>
      </c>
      <c r="CG1730" t="s">
        <v>37</v>
      </c>
      <c r="CH1730">
        <v>2500000</v>
      </c>
      <c r="CI1730">
        <v>2012</v>
      </c>
      <c r="CJ1730">
        <v>5.0999999999999996</v>
      </c>
    </row>
    <row r="1731" spans="46:88" x14ac:dyDescent="0.2">
      <c r="AT1731" t="s">
        <v>18195</v>
      </c>
      <c r="AU1731">
        <v>92</v>
      </c>
      <c r="AW1731" t="s">
        <v>845</v>
      </c>
      <c r="AX1731" t="s">
        <v>18196</v>
      </c>
      <c r="AY1731" t="s">
        <v>36</v>
      </c>
      <c r="AZ1731" t="s">
        <v>2911</v>
      </c>
      <c r="BA1731">
        <v>4700000</v>
      </c>
      <c r="BB1731">
        <v>2013</v>
      </c>
      <c r="BC1731">
        <v>6.2</v>
      </c>
      <c r="CA1731" t="s">
        <v>10159</v>
      </c>
      <c r="CB1731">
        <v>118</v>
      </c>
      <c r="CC1731">
        <v>1150403</v>
      </c>
      <c r="CD1731" t="s">
        <v>1210</v>
      </c>
      <c r="CE1731" t="s">
        <v>13866</v>
      </c>
      <c r="CF1731" t="s">
        <v>36</v>
      </c>
      <c r="CG1731" t="s">
        <v>37</v>
      </c>
      <c r="CH1731">
        <v>13000000</v>
      </c>
      <c r="CI1731">
        <v>2006</v>
      </c>
      <c r="CJ1731">
        <v>7.1</v>
      </c>
    </row>
    <row r="1732" spans="46:88" x14ac:dyDescent="0.2">
      <c r="AT1732" t="s">
        <v>11129</v>
      </c>
      <c r="AU1732">
        <v>90</v>
      </c>
      <c r="AW1732" t="s">
        <v>2617</v>
      </c>
      <c r="AX1732" t="s">
        <v>18221</v>
      </c>
      <c r="AY1732" t="s">
        <v>36</v>
      </c>
      <c r="AZ1732" t="s">
        <v>37</v>
      </c>
      <c r="BA1732">
        <v>4500000</v>
      </c>
      <c r="BB1732">
        <v>1982</v>
      </c>
      <c r="BC1732">
        <v>7.2</v>
      </c>
      <c r="CA1732" t="s">
        <v>17908</v>
      </c>
      <c r="CB1732">
        <v>97</v>
      </c>
      <c r="CC1732">
        <v>1141829</v>
      </c>
      <c r="CD1732" t="s">
        <v>2880</v>
      </c>
      <c r="CE1732" t="s">
        <v>22307</v>
      </c>
      <c r="CF1732" t="s">
        <v>36</v>
      </c>
      <c r="CG1732" t="s">
        <v>37</v>
      </c>
      <c r="CH1732">
        <v>700000</v>
      </c>
      <c r="CI1732">
        <v>2001</v>
      </c>
      <c r="CJ1732">
        <v>7.2</v>
      </c>
    </row>
    <row r="1733" spans="46:88" x14ac:dyDescent="0.2">
      <c r="AT1733" t="s">
        <v>18341</v>
      </c>
      <c r="AU1733">
        <v>85</v>
      </c>
      <c r="AW1733" t="s">
        <v>18343</v>
      </c>
      <c r="AX1733" t="s">
        <v>18344</v>
      </c>
      <c r="AY1733" t="s">
        <v>36</v>
      </c>
      <c r="AZ1733" t="s">
        <v>37</v>
      </c>
      <c r="BA1733">
        <v>4400000</v>
      </c>
      <c r="BB1733">
        <v>2015</v>
      </c>
      <c r="BC1733">
        <v>5.9</v>
      </c>
      <c r="CA1733" t="s">
        <v>22547</v>
      </c>
      <c r="CB1733">
        <v>83</v>
      </c>
      <c r="CC1733">
        <v>1127331</v>
      </c>
      <c r="CD1733" t="s">
        <v>22549</v>
      </c>
      <c r="CE1733" t="s">
        <v>22550</v>
      </c>
      <c r="CF1733" t="s">
        <v>11115</v>
      </c>
      <c r="CG1733" t="s">
        <v>22554</v>
      </c>
      <c r="CH1733">
        <v>46000</v>
      </c>
      <c r="CI1733">
        <v>2003</v>
      </c>
      <c r="CJ1733">
        <v>7.4</v>
      </c>
    </row>
    <row r="1734" spans="46:88" x14ac:dyDescent="0.2">
      <c r="AT1734" t="s">
        <v>10323</v>
      </c>
      <c r="AU1734">
        <v>87</v>
      </c>
      <c r="AW1734" t="s">
        <v>14553</v>
      </c>
      <c r="AX1734" t="s">
        <v>18348</v>
      </c>
      <c r="AZ1734" t="s">
        <v>37</v>
      </c>
      <c r="BA1734">
        <v>4400000</v>
      </c>
      <c r="BB1734">
        <v>1976</v>
      </c>
      <c r="BC1734">
        <v>6.7</v>
      </c>
      <c r="CA1734" t="s">
        <v>22561</v>
      </c>
      <c r="CB1734">
        <v>86</v>
      </c>
      <c r="CC1734">
        <v>1114943</v>
      </c>
      <c r="CD1734" t="s">
        <v>12894</v>
      </c>
      <c r="CE1734" t="s">
        <v>22563</v>
      </c>
      <c r="CF1734" t="s">
        <v>36</v>
      </c>
      <c r="CG1734" t="s">
        <v>37</v>
      </c>
      <c r="CH1734">
        <v>500000</v>
      </c>
      <c r="CI1734">
        <v>2000</v>
      </c>
      <c r="CJ1734">
        <v>6.5</v>
      </c>
    </row>
    <row r="1735" spans="46:88" x14ac:dyDescent="0.2">
      <c r="AT1735" t="s">
        <v>4064</v>
      </c>
      <c r="AU1735">
        <v>98</v>
      </c>
      <c r="AW1735" t="s">
        <v>10892</v>
      </c>
      <c r="AX1735" t="s">
        <v>18399</v>
      </c>
      <c r="AY1735" t="s">
        <v>36</v>
      </c>
      <c r="AZ1735" t="s">
        <v>37</v>
      </c>
      <c r="BA1735">
        <v>4200000</v>
      </c>
      <c r="BB1735">
        <v>2006</v>
      </c>
      <c r="BC1735">
        <v>5.2</v>
      </c>
      <c r="CA1735" t="s">
        <v>16390</v>
      </c>
      <c r="CB1735">
        <v>125</v>
      </c>
      <c r="CC1735">
        <v>1110286</v>
      </c>
      <c r="CD1735" t="s">
        <v>206</v>
      </c>
      <c r="CE1735" t="s">
        <v>16672</v>
      </c>
      <c r="CF1735" t="s">
        <v>36</v>
      </c>
      <c r="CG1735" t="s">
        <v>37</v>
      </c>
      <c r="CH1735">
        <v>4825000</v>
      </c>
      <c r="CI1735">
        <v>2009</v>
      </c>
      <c r="CJ1735">
        <v>7.2</v>
      </c>
    </row>
    <row r="1736" spans="46:88" x14ac:dyDescent="0.2">
      <c r="AT1736" t="s">
        <v>18461</v>
      </c>
      <c r="AU1736">
        <v>86</v>
      </c>
      <c r="AW1736" t="s">
        <v>7157</v>
      </c>
      <c r="AX1736" t="s">
        <v>18462</v>
      </c>
      <c r="AY1736" t="s">
        <v>36</v>
      </c>
      <c r="AZ1736" t="s">
        <v>37</v>
      </c>
      <c r="BA1736">
        <v>4500000</v>
      </c>
      <c r="BB1736">
        <v>2013</v>
      </c>
      <c r="BC1736">
        <v>4.3</v>
      </c>
      <c r="CA1736" t="s">
        <v>13994</v>
      </c>
      <c r="CB1736">
        <v>148</v>
      </c>
      <c r="CC1736">
        <v>1110186</v>
      </c>
      <c r="CD1736" t="s">
        <v>13996</v>
      </c>
      <c r="CE1736" t="s">
        <v>13997</v>
      </c>
      <c r="CF1736" t="s">
        <v>12698</v>
      </c>
      <c r="CG1736" t="s">
        <v>5692</v>
      </c>
      <c r="CH1736">
        <v>12800000</v>
      </c>
      <c r="CI1736">
        <v>2004</v>
      </c>
      <c r="CJ1736">
        <v>8.1</v>
      </c>
    </row>
    <row r="1737" spans="46:88" x14ac:dyDescent="0.2">
      <c r="AT1737" t="s">
        <v>16954</v>
      </c>
      <c r="AU1737">
        <v>108</v>
      </c>
      <c r="AW1737" t="s">
        <v>16956</v>
      </c>
      <c r="AX1737" t="s">
        <v>16957</v>
      </c>
      <c r="AY1737" t="s">
        <v>36</v>
      </c>
      <c r="AZ1737" t="s">
        <v>37</v>
      </c>
      <c r="BA1737">
        <v>4000000</v>
      </c>
      <c r="BB1737">
        <v>1985</v>
      </c>
      <c r="BC1737">
        <v>7.3</v>
      </c>
      <c r="CA1737" t="s">
        <v>13938</v>
      </c>
      <c r="CB1737">
        <v>103</v>
      </c>
      <c r="CC1737">
        <v>1100000</v>
      </c>
      <c r="CD1737" t="s">
        <v>9481</v>
      </c>
      <c r="CE1737" t="s">
        <v>17905</v>
      </c>
      <c r="CF1737" t="s">
        <v>36</v>
      </c>
      <c r="CG1737" t="s">
        <v>37</v>
      </c>
      <c r="CH1737">
        <v>5000000</v>
      </c>
      <c r="CI1737">
        <v>1992</v>
      </c>
      <c r="CJ1737">
        <v>6.8</v>
      </c>
    </row>
    <row r="1738" spans="46:88" x14ac:dyDescent="0.2">
      <c r="AT1738" t="s">
        <v>18465</v>
      </c>
      <c r="AU1738">
        <v>105</v>
      </c>
      <c r="AW1738" t="s">
        <v>2912</v>
      </c>
      <c r="AX1738" t="s">
        <v>18467</v>
      </c>
      <c r="AY1738" t="s">
        <v>36</v>
      </c>
      <c r="AZ1738" t="s">
        <v>37</v>
      </c>
      <c r="BA1738">
        <v>4000000</v>
      </c>
      <c r="BB1738">
        <v>1974</v>
      </c>
      <c r="BC1738">
        <v>7.3</v>
      </c>
      <c r="CA1738" t="s">
        <v>19861</v>
      </c>
      <c r="CB1738">
        <v>101</v>
      </c>
      <c r="CC1738">
        <v>1094998</v>
      </c>
      <c r="CD1738" t="s">
        <v>19863</v>
      </c>
      <c r="CE1738" t="s">
        <v>19864</v>
      </c>
      <c r="CF1738" t="s">
        <v>36</v>
      </c>
      <c r="CG1738" t="s">
        <v>55</v>
      </c>
      <c r="CI1738">
        <v>2007</v>
      </c>
      <c r="CJ1738">
        <v>6.7</v>
      </c>
    </row>
    <row r="1739" spans="46:88" x14ac:dyDescent="0.2">
      <c r="AT1739" t="s">
        <v>18681</v>
      </c>
      <c r="AU1739">
        <v>100</v>
      </c>
      <c r="AW1739" t="s">
        <v>491</v>
      </c>
      <c r="AX1739" t="s">
        <v>18683</v>
      </c>
      <c r="AY1739" t="s">
        <v>36</v>
      </c>
      <c r="AZ1739" t="s">
        <v>37</v>
      </c>
      <c r="BA1739">
        <v>4000000</v>
      </c>
      <c r="BB1739">
        <v>1998</v>
      </c>
      <c r="BC1739">
        <v>5</v>
      </c>
      <c r="CA1739" t="s">
        <v>9719</v>
      </c>
      <c r="CB1739">
        <v>113</v>
      </c>
      <c r="CC1739">
        <v>1094798</v>
      </c>
      <c r="CD1739" t="s">
        <v>2396</v>
      </c>
      <c r="CE1739" t="s">
        <v>16165</v>
      </c>
      <c r="CF1739" t="s">
        <v>36</v>
      </c>
      <c r="CG1739" t="s">
        <v>55</v>
      </c>
      <c r="CH1739">
        <v>7200000</v>
      </c>
      <c r="CI1739">
        <v>2010</v>
      </c>
      <c r="CJ1739">
        <v>7.2</v>
      </c>
    </row>
    <row r="1740" spans="46:88" x14ac:dyDescent="0.2">
      <c r="AU1740">
        <v>23</v>
      </c>
      <c r="AW1740" t="s">
        <v>18699</v>
      </c>
      <c r="AX1740" t="s">
        <v>18700</v>
      </c>
      <c r="AY1740" t="s">
        <v>36</v>
      </c>
      <c r="AZ1740" t="s">
        <v>37</v>
      </c>
      <c r="BC1740">
        <v>6.1</v>
      </c>
      <c r="CA1740" t="s">
        <v>14000</v>
      </c>
      <c r="CB1740">
        <v>118</v>
      </c>
      <c r="CC1740">
        <v>1089445</v>
      </c>
      <c r="CD1740" t="s">
        <v>377</v>
      </c>
      <c r="CE1740" t="s">
        <v>14001</v>
      </c>
      <c r="CF1740" t="s">
        <v>36</v>
      </c>
      <c r="CG1740" t="s">
        <v>266</v>
      </c>
      <c r="CH1740">
        <v>12500000</v>
      </c>
      <c r="CI1740">
        <v>2009</v>
      </c>
      <c r="CJ1740">
        <v>7</v>
      </c>
    </row>
    <row r="1741" spans="46:88" x14ac:dyDescent="0.2">
      <c r="AT1741" t="s">
        <v>18712</v>
      </c>
      <c r="AU1741">
        <v>119</v>
      </c>
      <c r="AW1741" t="s">
        <v>8009</v>
      </c>
      <c r="AX1741" t="s">
        <v>18713</v>
      </c>
      <c r="AY1741" t="s">
        <v>36</v>
      </c>
      <c r="AZ1741" t="s">
        <v>37</v>
      </c>
      <c r="BA1741">
        <v>4000000</v>
      </c>
      <c r="BB1741">
        <v>2011</v>
      </c>
      <c r="BC1741">
        <v>6</v>
      </c>
      <c r="CA1741" t="s">
        <v>3120</v>
      </c>
      <c r="CB1741">
        <v>104</v>
      </c>
      <c r="CC1741">
        <v>1089365</v>
      </c>
      <c r="CD1741" t="s">
        <v>1744</v>
      </c>
      <c r="CE1741" t="s">
        <v>9199</v>
      </c>
      <c r="CF1741" t="s">
        <v>36</v>
      </c>
      <c r="CG1741" t="s">
        <v>37</v>
      </c>
      <c r="CH1741">
        <v>25000000</v>
      </c>
      <c r="CI1741">
        <v>2008</v>
      </c>
      <c r="CJ1741">
        <v>5.7</v>
      </c>
    </row>
    <row r="1742" spans="46:88" x14ac:dyDescent="0.2">
      <c r="AT1742" t="s">
        <v>8551</v>
      </c>
      <c r="AU1742">
        <v>90</v>
      </c>
      <c r="AW1742" t="s">
        <v>8552</v>
      </c>
      <c r="AX1742" t="s">
        <v>18720</v>
      </c>
      <c r="AY1742" t="s">
        <v>36</v>
      </c>
      <c r="AZ1742" t="s">
        <v>266</v>
      </c>
      <c r="BB1742">
        <v>2003</v>
      </c>
      <c r="BC1742">
        <v>6.3</v>
      </c>
      <c r="CA1742" t="s">
        <v>13179</v>
      </c>
      <c r="CB1742">
        <v>94</v>
      </c>
      <c r="CC1742">
        <v>1082044</v>
      </c>
      <c r="CD1742" t="s">
        <v>57</v>
      </c>
      <c r="CE1742" t="s">
        <v>17902</v>
      </c>
      <c r="CF1742" t="s">
        <v>36</v>
      </c>
      <c r="CG1742" t="s">
        <v>3569</v>
      </c>
      <c r="CH1742">
        <v>5000000</v>
      </c>
      <c r="CI1742">
        <v>2004</v>
      </c>
      <c r="CJ1742">
        <v>7.7</v>
      </c>
    </row>
    <row r="1743" spans="46:88" x14ac:dyDescent="0.2">
      <c r="AT1743" t="s">
        <v>18748</v>
      </c>
      <c r="AU1743">
        <v>103</v>
      </c>
      <c r="AW1743" t="s">
        <v>2385</v>
      </c>
      <c r="AX1743" t="s">
        <v>18749</v>
      </c>
      <c r="AY1743" t="s">
        <v>36</v>
      </c>
      <c r="AZ1743" t="s">
        <v>37</v>
      </c>
      <c r="BA1743">
        <v>4000000</v>
      </c>
      <c r="BB1743">
        <v>2007</v>
      </c>
      <c r="BC1743">
        <v>6.6</v>
      </c>
      <c r="CA1743" t="s">
        <v>9331</v>
      </c>
      <c r="CB1743">
        <v>101</v>
      </c>
      <c r="CC1743">
        <v>1075288</v>
      </c>
      <c r="CD1743" t="s">
        <v>2805</v>
      </c>
      <c r="CE1743" t="s">
        <v>9332</v>
      </c>
      <c r="CF1743" t="s">
        <v>36</v>
      </c>
      <c r="CG1743" t="s">
        <v>37</v>
      </c>
      <c r="CH1743">
        <v>22000000</v>
      </c>
      <c r="CI1743">
        <v>1996</v>
      </c>
      <c r="CJ1743">
        <v>6.1</v>
      </c>
    </row>
    <row r="1744" spans="46:88" x14ac:dyDescent="0.2">
      <c r="AT1744" t="s">
        <v>18771</v>
      </c>
      <c r="AU1744">
        <v>84</v>
      </c>
      <c r="AW1744" t="s">
        <v>14545</v>
      </c>
      <c r="AX1744" t="s">
        <v>18772</v>
      </c>
      <c r="AY1744" t="s">
        <v>36</v>
      </c>
      <c r="AZ1744" t="s">
        <v>37</v>
      </c>
      <c r="BA1744">
        <v>4000000</v>
      </c>
      <c r="BB1744">
        <v>2012</v>
      </c>
      <c r="BC1744">
        <v>6.3</v>
      </c>
      <c r="CA1744" t="s">
        <v>11651</v>
      </c>
      <c r="CB1744">
        <v>92</v>
      </c>
      <c r="CC1744">
        <v>1071240</v>
      </c>
      <c r="CD1744" t="s">
        <v>434</v>
      </c>
      <c r="CE1744" t="s">
        <v>16168</v>
      </c>
      <c r="CF1744" t="s">
        <v>36</v>
      </c>
      <c r="CG1744" t="s">
        <v>55</v>
      </c>
      <c r="CH1744">
        <v>8000000</v>
      </c>
      <c r="CI1744">
        <v>2007</v>
      </c>
      <c r="CJ1744">
        <v>6.9</v>
      </c>
    </row>
    <row r="1745" spans="46:88" x14ac:dyDescent="0.2">
      <c r="AU1745">
        <v>25</v>
      </c>
      <c r="AW1745" t="s">
        <v>2556</v>
      </c>
      <c r="AX1745" t="s">
        <v>18851</v>
      </c>
      <c r="AY1745" t="s">
        <v>36</v>
      </c>
      <c r="AZ1745" t="s">
        <v>37</v>
      </c>
      <c r="BC1745">
        <v>8.4</v>
      </c>
      <c r="CA1745" t="s">
        <v>574</v>
      </c>
      <c r="CB1745">
        <v>102</v>
      </c>
      <c r="CC1745">
        <v>1068392</v>
      </c>
      <c r="CD1745" t="s">
        <v>1188</v>
      </c>
      <c r="CE1745" t="s">
        <v>7248</v>
      </c>
      <c r="CF1745" t="s">
        <v>36</v>
      </c>
      <c r="CG1745" t="s">
        <v>3569</v>
      </c>
      <c r="CH1745">
        <v>36000000</v>
      </c>
      <c r="CI1745">
        <v>2011</v>
      </c>
      <c r="CJ1745">
        <v>5.9</v>
      </c>
    </row>
    <row r="1746" spans="46:88" x14ac:dyDescent="0.2">
      <c r="AT1746" t="s">
        <v>17192</v>
      </c>
      <c r="AU1746">
        <v>121</v>
      </c>
      <c r="AW1746" t="s">
        <v>18801</v>
      </c>
      <c r="AX1746" t="s">
        <v>18892</v>
      </c>
      <c r="AY1746" t="s">
        <v>36</v>
      </c>
      <c r="AZ1746" t="s">
        <v>37</v>
      </c>
      <c r="BA1746">
        <v>3716946</v>
      </c>
      <c r="BB1746">
        <v>1970</v>
      </c>
      <c r="BC1746">
        <v>7.3</v>
      </c>
      <c r="CA1746" t="s">
        <v>13674</v>
      </c>
      <c r="CB1746">
        <v>111</v>
      </c>
      <c r="CC1746">
        <v>1066555</v>
      </c>
      <c r="CD1746" t="s">
        <v>5589</v>
      </c>
      <c r="CE1746" t="s">
        <v>14762</v>
      </c>
      <c r="CG1746" t="s">
        <v>37</v>
      </c>
      <c r="CH1746">
        <v>11000000</v>
      </c>
      <c r="CI1746">
        <v>2007</v>
      </c>
      <c r="CJ1746">
        <v>5.8</v>
      </c>
    </row>
    <row r="1747" spans="46:88" x14ac:dyDescent="0.2">
      <c r="AT1747" t="s">
        <v>19000</v>
      </c>
      <c r="AU1747">
        <v>104</v>
      </c>
      <c r="AW1747" t="s">
        <v>6155</v>
      </c>
      <c r="AX1747" t="s">
        <v>19001</v>
      </c>
      <c r="AY1747" t="s">
        <v>36</v>
      </c>
      <c r="AZ1747" t="s">
        <v>37</v>
      </c>
      <c r="BA1747">
        <v>1000000</v>
      </c>
      <c r="BB1747">
        <v>1998</v>
      </c>
      <c r="BC1747">
        <v>5.5</v>
      </c>
      <c r="CA1747" t="s">
        <v>20834</v>
      </c>
      <c r="CB1747">
        <v>95</v>
      </c>
      <c r="CC1747">
        <v>1060591</v>
      </c>
      <c r="CD1747" t="s">
        <v>20836</v>
      </c>
      <c r="CE1747" t="s">
        <v>20837</v>
      </c>
      <c r="CF1747" t="s">
        <v>15948</v>
      </c>
      <c r="CG1747" t="s">
        <v>1463</v>
      </c>
      <c r="CH1747">
        <v>1300000</v>
      </c>
      <c r="CI1747">
        <v>2007</v>
      </c>
      <c r="CJ1747">
        <v>7.2</v>
      </c>
    </row>
    <row r="1748" spans="46:88" x14ac:dyDescent="0.2">
      <c r="AT1748" t="s">
        <v>10323</v>
      </c>
      <c r="AU1748">
        <v>94</v>
      </c>
      <c r="AW1748" t="s">
        <v>5795</v>
      </c>
      <c r="AX1748" t="s">
        <v>19045</v>
      </c>
      <c r="AY1748" t="s">
        <v>36</v>
      </c>
      <c r="AZ1748" t="s">
        <v>37</v>
      </c>
      <c r="BA1748">
        <v>3400000</v>
      </c>
      <c r="BB1748">
        <v>1977</v>
      </c>
      <c r="BC1748">
        <v>6.7</v>
      </c>
      <c r="CA1748" t="s">
        <v>17430</v>
      </c>
      <c r="CB1748">
        <v>104</v>
      </c>
      <c r="CC1748">
        <v>1056102</v>
      </c>
      <c r="CD1748" t="s">
        <v>3213</v>
      </c>
      <c r="CE1748" t="s">
        <v>17431</v>
      </c>
      <c r="CF1748" t="s">
        <v>36</v>
      </c>
      <c r="CG1748" t="s">
        <v>37</v>
      </c>
      <c r="CH1748">
        <v>5000000</v>
      </c>
      <c r="CI1748">
        <v>2003</v>
      </c>
      <c r="CJ1748">
        <v>6.6</v>
      </c>
    </row>
    <row r="1749" spans="46:88" x14ac:dyDescent="0.2">
      <c r="AT1749" t="s">
        <v>11261</v>
      </c>
      <c r="AU1749">
        <v>94</v>
      </c>
      <c r="AW1749" t="s">
        <v>754</v>
      </c>
      <c r="AX1749" t="s">
        <v>19097</v>
      </c>
      <c r="AY1749" t="s">
        <v>36</v>
      </c>
      <c r="AZ1749" t="s">
        <v>37</v>
      </c>
      <c r="BA1749">
        <v>4000000</v>
      </c>
      <c r="BB1749">
        <v>1983</v>
      </c>
      <c r="BC1749">
        <v>8.1</v>
      </c>
      <c r="CA1749" t="s">
        <v>9608</v>
      </c>
      <c r="CB1749">
        <v>120</v>
      </c>
      <c r="CC1749">
        <v>1055654</v>
      </c>
      <c r="CD1749" t="s">
        <v>9766</v>
      </c>
      <c r="CE1749" t="s">
        <v>15211</v>
      </c>
      <c r="CF1749" t="s">
        <v>36</v>
      </c>
      <c r="CG1749" t="s">
        <v>765</v>
      </c>
      <c r="CH1749">
        <v>10000000</v>
      </c>
      <c r="CI1749">
        <v>2006</v>
      </c>
      <c r="CJ1749">
        <v>7.3</v>
      </c>
    </row>
    <row r="1750" spans="46:88" x14ac:dyDescent="0.2">
      <c r="AT1750" t="s">
        <v>19109</v>
      </c>
      <c r="AU1750">
        <v>97</v>
      </c>
      <c r="AW1750" t="s">
        <v>10972</v>
      </c>
      <c r="AX1750" t="s">
        <v>19110</v>
      </c>
      <c r="AY1750" t="s">
        <v>36</v>
      </c>
      <c r="AZ1750" t="s">
        <v>37</v>
      </c>
      <c r="BA1750">
        <v>3300000</v>
      </c>
      <c r="BB1750">
        <v>2014</v>
      </c>
      <c r="BC1750">
        <v>4.5</v>
      </c>
      <c r="CA1750" t="s">
        <v>8948</v>
      </c>
      <c r="CB1750">
        <v>96</v>
      </c>
      <c r="CC1750">
        <v>1050600</v>
      </c>
      <c r="CD1750" t="s">
        <v>5015</v>
      </c>
      <c r="CE1750" t="s">
        <v>23169</v>
      </c>
      <c r="CF1750" t="s">
        <v>36</v>
      </c>
      <c r="CG1750" t="s">
        <v>37</v>
      </c>
      <c r="CH1750">
        <v>250000</v>
      </c>
      <c r="CI1750">
        <v>2000</v>
      </c>
      <c r="CJ1750">
        <v>6.6</v>
      </c>
    </row>
    <row r="1751" spans="46:88" x14ac:dyDescent="0.2">
      <c r="AT1751" t="s">
        <v>19148</v>
      </c>
      <c r="AU1751">
        <v>95</v>
      </c>
      <c r="AW1751" t="s">
        <v>6402</v>
      </c>
      <c r="AX1751" t="s">
        <v>19150</v>
      </c>
      <c r="AY1751" t="s">
        <v>36</v>
      </c>
      <c r="AZ1751" t="s">
        <v>37</v>
      </c>
      <c r="BA1751">
        <v>3200000</v>
      </c>
      <c r="BB1751">
        <v>2005</v>
      </c>
      <c r="BC1751">
        <v>6.4</v>
      </c>
      <c r="CA1751" t="s">
        <v>10490</v>
      </c>
      <c r="CB1751">
        <v>116</v>
      </c>
      <c r="CC1751">
        <v>1050445</v>
      </c>
      <c r="CD1751" t="s">
        <v>1795</v>
      </c>
      <c r="CE1751" t="s">
        <v>10492</v>
      </c>
      <c r="CF1751" t="s">
        <v>1462</v>
      </c>
      <c r="CG1751" t="s">
        <v>1463</v>
      </c>
      <c r="CH1751">
        <v>22000000</v>
      </c>
      <c r="CI1751">
        <v>2005</v>
      </c>
      <c r="CJ1751">
        <v>7.8</v>
      </c>
    </row>
    <row r="1752" spans="46:88" x14ac:dyDescent="0.2">
      <c r="AT1752" t="s">
        <v>11030</v>
      </c>
      <c r="AU1752">
        <v>120</v>
      </c>
      <c r="AW1752" t="s">
        <v>4266</v>
      </c>
      <c r="AX1752" t="s">
        <v>19254</v>
      </c>
      <c r="AY1752" t="s">
        <v>36</v>
      </c>
      <c r="AZ1752" t="s">
        <v>37</v>
      </c>
      <c r="BA1752">
        <v>4490375</v>
      </c>
      <c r="BB1752">
        <v>1976</v>
      </c>
      <c r="BC1752">
        <v>6.8</v>
      </c>
      <c r="CA1752" t="s">
        <v>11373</v>
      </c>
      <c r="CB1752">
        <v>124</v>
      </c>
      <c r="CC1752">
        <v>1043487</v>
      </c>
      <c r="CD1752" t="s">
        <v>57</v>
      </c>
      <c r="CE1752" t="s">
        <v>15724</v>
      </c>
      <c r="CF1752" t="s">
        <v>36</v>
      </c>
      <c r="CG1752" t="s">
        <v>55</v>
      </c>
      <c r="CI1752">
        <v>1998</v>
      </c>
      <c r="CJ1752">
        <v>7</v>
      </c>
    </row>
    <row r="1753" spans="46:88" x14ac:dyDescent="0.2">
      <c r="AT1753" t="s">
        <v>18465</v>
      </c>
      <c r="AU1753">
        <v>125</v>
      </c>
      <c r="AW1753" t="s">
        <v>19257</v>
      </c>
      <c r="AX1753" t="s">
        <v>19258</v>
      </c>
      <c r="AY1753" t="s">
        <v>36</v>
      </c>
      <c r="AZ1753" t="s">
        <v>37</v>
      </c>
      <c r="BA1753">
        <v>3000000</v>
      </c>
      <c r="BB1753">
        <v>1960</v>
      </c>
      <c r="BC1753">
        <v>8.3000000000000007</v>
      </c>
      <c r="CA1753" t="s">
        <v>5380</v>
      </c>
      <c r="CB1753">
        <v>91</v>
      </c>
      <c r="CC1753">
        <v>1040879</v>
      </c>
      <c r="CD1753" t="s">
        <v>5475</v>
      </c>
      <c r="CE1753" t="s">
        <v>17938</v>
      </c>
      <c r="CF1753" t="s">
        <v>36</v>
      </c>
      <c r="CG1753" t="s">
        <v>37</v>
      </c>
      <c r="CH1753">
        <v>7000000</v>
      </c>
      <c r="CI1753">
        <v>1996</v>
      </c>
      <c r="CJ1753">
        <v>7.1</v>
      </c>
    </row>
    <row r="1754" spans="46:88" x14ac:dyDescent="0.2">
      <c r="AT1754" t="s">
        <v>14882</v>
      </c>
      <c r="AU1754">
        <v>97</v>
      </c>
      <c r="AW1754" t="s">
        <v>7211</v>
      </c>
      <c r="AX1754" t="s">
        <v>19284</v>
      </c>
      <c r="AY1754" t="s">
        <v>36</v>
      </c>
      <c r="AZ1754" t="s">
        <v>37</v>
      </c>
      <c r="BA1754">
        <v>3000000</v>
      </c>
      <c r="BB1754">
        <v>1985</v>
      </c>
      <c r="BC1754">
        <v>6.6</v>
      </c>
      <c r="CA1754" t="s">
        <v>13984</v>
      </c>
      <c r="CB1754">
        <v>108</v>
      </c>
      <c r="CC1754">
        <v>1039869</v>
      </c>
      <c r="CD1754" t="s">
        <v>118</v>
      </c>
      <c r="CE1754" t="s">
        <v>13985</v>
      </c>
      <c r="CF1754" t="s">
        <v>36</v>
      </c>
      <c r="CG1754" t="s">
        <v>266</v>
      </c>
      <c r="CH1754">
        <v>15000000</v>
      </c>
      <c r="CI1754">
        <v>2010</v>
      </c>
      <c r="CJ1754">
        <v>6.2</v>
      </c>
    </row>
    <row r="1755" spans="46:88" x14ac:dyDescent="0.2">
      <c r="AU1755">
        <v>11</v>
      </c>
      <c r="AW1755" t="s">
        <v>19305</v>
      </c>
      <c r="AX1755" t="s">
        <v>19306</v>
      </c>
      <c r="AY1755" t="s">
        <v>36</v>
      </c>
      <c r="AZ1755" t="s">
        <v>37</v>
      </c>
      <c r="BC1755">
        <v>7.8</v>
      </c>
      <c r="CA1755" t="s">
        <v>12921</v>
      </c>
      <c r="CB1755">
        <v>97</v>
      </c>
      <c r="CC1755">
        <v>1029017</v>
      </c>
      <c r="CD1755" t="s">
        <v>436</v>
      </c>
      <c r="CE1755" t="s">
        <v>16919</v>
      </c>
      <c r="CF1755" t="s">
        <v>36</v>
      </c>
      <c r="CG1755" t="s">
        <v>37</v>
      </c>
      <c r="CH1755">
        <v>6500000</v>
      </c>
      <c r="CI1755">
        <v>2004</v>
      </c>
      <c r="CJ1755">
        <v>6.8</v>
      </c>
    </row>
    <row r="1756" spans="46:88" x14ac:dyDescent="0.2">
      <c r="AT1756" t="s">
        <v>19453</v>
      </c>
      <c r="AU1756">
        <v>102</v>
      </c>
      <c r="AW1756" t="s">
        <v>3007</v>
      </c>
      <c r="AX1756" t="s">
        <v>19454</v>
      </c>
      <c r="AY1756" t="s">
        <v>36</v>
      </c>
      <c r="AZ1756" t="s">
        <v>37</v>
      </c>
      <c r="BA1756">
        <v>3000000</v>
      </c>
      <c r="BB1756">
        <v>1996</v>
      </c>
      <c r="BC1756">
        <v>6.9</v>
      </c>
      <c r="CA1756" t="s">
        <v>12083</v>
      </c>
      <c r="CB1756">
        <v>95</v>
      </c>
      <c r="CC1756">
        <v>1028658</v>
      </c>
      <c r="CD1756" t="s">
        <v>313</v>
      </c>
      <c r="CE1756" t="s">
        <v>20611</v>
      </c>
      <c r="CF1756" t="s">
        <v>36</v>
      </c>
      <c r="CG1756" t="s">
        <v>3569</v>
      </c>
      <c r="CH1756">
        <v>3000000</v>
      </c>
      <c r="CI1756">
        <v>2010</v>
      </c>
      <c r="CJ1756">
        <v>7</v>
      </c>
    </row>
    <row r="1757" spans="46:88" x14ac:dyDescent="0.2">
      <c r="AU1757">
        <v>44</v>
      </c>
      <c r="AW1757" t="s">
        <v>12922</v>
      </c>
      <c r="AX1757" t="s">
        <v>19482</v>
      </c>
      <c r="AY1757" t="s">
        <v>36</v>
      </c>
      <c r="AZ1757" t="s">
        <v>37</v>
      </c>
      <c r="BC1757">
        <v>7.9</v>
      </c>
      <c r="CA1757" t="s">
        <v>17187</v>
      </c>
      <c r="CB1757">
        <v>84</v>
      </c>
      <c r="CC1757">
        <v>1028337</v>
      </c>
      <c r="CD1757" t="s">
        <v>4133</v>
      </c>
      <c r="CE1757" t="s">
        <v>17188</v>
      </c>
      <c r="CF1757" t="s">
        <v>36</v>
      </c>
      <c r="CG1757" t="s">
        <v>37</v>
      </c>
      <c r="CI1757">
        <v>2001</v>
      </c>
      <c r="CJ1757">
        <v>6.4</v>
      </c>
    </row>
    <row r="1758" spans="46:88" x14ac:dyDescent="0.2">
      <c r="AT1758" t="s">
        <v>19532</v>
      </c>
      <c r="AU1758">
        <v>80</v>
      </c>
      <c r="AW1758" t="s">
        <v>19534</v>
      </c>
      <c r="AX1758" t="s">
        <v>19535</v>
      </c>
      <c r="AY1758" t="s">
        <v>36</v>
      </c>
      <c r="AZ1758" t="s">
        <v>37</v>
      </c>
      <c r="BA1758">
        <v>3000000</v>
      </c>
      <c r="BB1758">
        <v>2005</v>
      </c>
      <c r="BC1758">
        <v>3.3</v>
      </c>
      <c r="CA1758" t="s">
        <v>1514</v>
      </c>
      <c r="CB1758">
        <v>125</v>
      </c>
      <c r="CC1758">
        <v>1027749</v>
      </c>
      <c r="CD1758" t="s">
        <v>3371</v>
      </c>
      <c r="CE1758" t="s">
        <v>11422</v>
      </c>
      <c r="CF1758" t="s">
        <v>36</v>
      </c>
      <c r="CG1758" t="s">
        <v>368</v>
      </c>
      <c r="CH1758">
        <v>40000000</v>
      </c>
      <c r="CI1758">
        <v>2008</v>
      </c>
      <c r="CJ1758">
        <v>7.1</v>
      </c>
    </row>
    <row r="1759" spans="46:88" x14ac:dyDescent="0.2">
      <c r="AT1759" t="s">
        <v>19539</v>
      </c>
      <c r="AU1759">
        <v>90</v>
      </c>
      <c r="AW1759" t="s">
        <v>4465</v>
      </c>
      <c r="AX1759" t="s">
        <v>19540</v>
      </c>
      <c r="AY1759" t="s">
        <v>36</v>
      </c>
      <c r="AZ1759" t="s">
        <v>37</v>
      </c>
      <c r="BA1759">
        <v>3000000</v>
      </c>
      <c r="BB1759">
        <v>2009</v>
      </c>
      <c r="BC1759">
        <v>6.2</v>
      </c>
      <c r="CA1759" t="s">
        <v>23355</v>
      </c>
      <c r="CB1759">
        <v>106</v>
      </c>
      <c r="CC1759">
        <v>1027119</v>
      </c>
      <c r="CD1759" t="s">
        <v>13087</v>
      </c>
      <c r="CE1759" t="s">
        <v>23356</v>
      </c>
      <c r="CF1759" t="s">
        <v>36</v>
      </c>
      <c r="CG1759" t="s">
        <v>37</v>
      </c>
      <c r="CH1759">
        <v>225000</v>
      </c>
      <c r="CI1759">
        <v>2000</v>
      </c>
      <c r="CJ1759">
        <v>7</v>
      </c>
    </row>
    <row r="1760" spans="46:88" x14ac:dyDescent="0.2">
      <c r="AT1760" t="s">
        <v>7883</v>
      </c>
      <c r="AU1760">
        <v>83</v>
      </c>
      <c r="AW1760" t="s">
        <v>139</v>
      </c>
      <c r="AX1760" t="s">
        <v>19553</v>
      </c>
      <c r="AY1760" t="s">
        <v>36</v>
      </c>
      <c r="AZ1760" t="s">
        <v>37</v>
      </c>
      <c r="BB1760">
        <v>2014</v>
      </c>
      <c r="BC1760">
        <v>5.5</v>
      </c>
      <c r="CA1760" t="s">
        <v>15276</v>
      </c>
      <c r="CB1760">
        <v>104</v>
      </c>
      <c r="CC1760">
        <v>1011054</v>
      </c>
      <c r="CD1760" t="s">
        <v>695</v>
      </c>
      <c r="CE1760" t="s">
        <v>15277</v>
      </c>
      <c r="CF1760" t="s">
        <v>36</v>
      </c>
      <c r="CG1760" t="s">
        <v>266</v>
      </c>
      <c r="CH1760">
        <v>10000000</v>
      </c>
      <c r="CI1760">
        <v>2003</v>
      </c>
      <c r="CJ1760">
        <v>7.2</v>
      </c>
    </row>
    <row r="1761" spans="46:88" x14ac:dyDescent="0.2">
      <c r="AT1761" t="s">
        <v>19556</v>
      </c>
      <c r="AU1761">
        <v>80</v>
      </c>
      <c r="AW1761" t="s">
        <v>19558</v>
      </c>
      <c r="AX1761" t="s">
        <v>19559</v>
      </c>
      <c r="AY1761" t="s">
        <v>36</v>
      </c>
      <c r="AZ1761" t="s">
        <v>37</v>
      </c>
      <c r="BA1761">
        <v>3000000</v>
      </c>
      <c r="BB1761">
        <v>2013</v>
      </c>
      <c r="BC1761">
        <v>2.6</v>
      </c>
      <c r="CA1761" t="s">
        <v>3539</v>
      </c>
      <c r="CB1761">
        <v>104</v>
      </c>
      <c r="CC1761">
        <v>1007962</v>
      </c>
      <c r="CD1761" t="s">
        <v>22060</v>
      </c>
      <c r="CE1761" t="s">
        <v>22061</v>
      </c>
      <c r="CF1761" t="s">
        <v>36</v>
      </c>
      <c r="CG1761" t="s">
        <v>37</v>
      </c>
      <c r="CH1761">
        <v>950000</v>
      </c>
      <c r="CI1761">
        <v>2005</v>
      </c>
      <c r="CJ1761">
        <v>7.1</v>
      </c>
    </row>
    <row r="1762" spans="46:88" x14ac:dyDescent="0.2">
      <c r="AT1762" t="s">
        <v>19572</v>
      </c>
      <c r="AU1762">
        <v>100</v>
      </c>
      <c r="AW1762" t="s">
        <v>1258</v>
      </c>
      <c r="AX1762" t="s">
        <v>19574</v>
      </c>
      <c r="AY1762" t="s">
        <v>9793</v>
      </c>
      <c r="AZ1762" t="s">
        <v>7088</v>
      </c>
      <c r="BA1762">
        <v>3000000</v>
      </c>
      <c r="BB1762">
        <v>2009</v>
      </c>
      <c r="BC1762">
        <v>5.0999999999999996</v>
      </c>
      <c r="CA1762" t="s">
        <v>19468</v>
      </c>
      <c r="CB1762">
        <v>99</v>
      </c>
      <c r="CC1762">
        <v>1007535</v>
      </c>
      <c r="CD1762" t="s">
        <v>9477</v>
      </c>
      <c r="CE1762" t="s">
        <v>19469</v>
      </c>
      <c r="CF1762" t="s">
        <v>36</v>
      </c>
      <c r="CG1762" t="s">
        <v>37</v>
      </c>
      <c r="CI1762">
        <v>2011</v>
      </c>
      <c r="CJ1762">
        <v>5.7</v>
      </c>
    </row>
    <row r="1763" spans="46:88" x14ac:dyDescent="0.2">
      <c r="AT1763" t="s">
        <v>19606</v>
      </c>
      <c r="AU1763">
        <v>95</v>
      </c>
      <c r="AW1763" t="s">
        <v>232</v>
      </c>
      <c r="AX1763" t="s">
        <v>19608</v>
      </c>
      <c r="AY1763" t="s">
        <v>36</v>
      </c>
      <c r="AZ1763" t="s">
        <v>37</v>
      </c>
      <c r="BB1763">
        <v>2010</v>
      </c>
      <c r="BC1763">
        <v>5.9</v>
      </c>
      <c r="CA1763" t="s">
        <v>19695</v>
      </c>
      <c r="CB1763">
        <v>114</v>
      </c>
      <c r="CC1763">
        <v>1001437</v>
      </c>
      <c r="CD1763" t="s">
        <v>22160</v>
      </c>
      <c r="CE1763" t="s">
        <v>22161</v>
      </c>
      <c r="CF1763" t="s">
        <v>36</v>
      </c>
      <c r="CG1763" t="s">
        <v>37</v>
      </c>
      <c r="CH1763">
        <v>800000</v>
      </c>
      <c r="CI1763">
        <v>1993</v>
      </c>
      <c r="CJ1763">
        <v>7.2</v>
      </c>
    </row>
    <row r="1764" spans="46:88" x14ac:dyDescent="0.2">
      <c r="AT1764" t="s">
        <v>19166</v>
      </c>
      <c r="AU1764">
        <v>136</v>
      </c>
      <c r="AW1764" t="s">
        <v>4926</v>
      </c>
      <c r="AX1764" t="s">
        <v>19617</v>
      </c>
      <c r="AY1764" t="s">
        <v>36</v>
      </c>
      <c r="AZ1764" t="s">
        <v>37</v>
      </c>
      <c r="BA1764">
        <v>2900000</v>
      </c>
      <c r="BB1764">
        <v>1961</v>
      </c>
      <c r="BC1764">
        <v>7.3</v>
      </c>
      <c r="CA1764" t="s">
        <v>16675</v>
      </c>
      <c r="CB1764">
        <v>107</v>
      </c>
      <c r="CC1764">
        <v>1000000</v>
      </c>
      <c r="CD1764" t="s">
        <v>6661</v>
      </c>
      <c r="CE1764" t="s">
        <v>16677</v>
      </c>
      <c r="CF1764" t="s">
        <v>36</v>
      </c>
      <c r="CG1764" t="s">
        <v>55</v>
      </c>
      <c r="CH1764">
        <v>9000000</v>
      </c>
      <c r="CI1764">
        <v>1977</v>
      </c>
      <c r="CJ1764">
        <v>6.3</v>
      </c>
    </row>
    <row r="1765" spans="46:88" x14ac:dyDescent="0.2">
      <c r="AT1765" t="s">
        <v>19646</v>
      </c>
      <c r="AU1765">
        <v>90</v>
      </c>
      <c r="AW1765" t="s">
        <v>19648</v>
      </c>
      <c r="AX1765" t="s">
        <v>19649</v>
      </c>
      <c r="AY1765" t="s">
        <v>36</v>
      </c>
      <c r="AZ1765" t="s">
        <v>368</v>
      </c>
      <c r="BB1765">
        <v>2010</v>
      </c>
      <c r="BC1765">
        <v>6.1</v>
      </c>
      <c r="CA1765" t="s">
        <v>19748</v>
      </c>
      <c r="CB1765">
        <v>86</v>
      </c>
      <c r="CC1765">
        <v>992238</v>
      </c>
      <c r="CD1765" t="s">
        <v>2282</v>
      </c>
      <c r="CE1765" t="s">
        <v>20794</v>
      </c>
      <c r="CF1765" t="s">
        <v>36</v>
      </c>
      <c r="CG1765" t="s">
        <v>55</v>
      </c>
      <c r="CH1765">
        <v>1700000</v>
      </c>
      <c r="CI1765">
        <v>2004</v>
      </c>
      <c r="CJ1765">
        <v>6.8</v>
      </c>
    </row>
    <row r="1766" spans="46:88" x14ac:dyDescent="0.2">
      <c r="AT1766" t="s">
        <v>19690</v>
      </c>
      <c r="AU1766">
        <v>144</v>
      </c>
      <c r="AW1766" t="s">
        <v>18387</v>
      </c>
      <c r="AX1766" t="s">
        <v>19692</v>
      </c>
      <c r="AY1766" t="s">
        <v>5609</v>
      </c>
      <c r="AZ1766" t="s">
        <v>5610</v>
      </c>
      <c r="BA1766">
        <v>120000000</v>
      </c>
      <c r="BB1766">
        <v>2006</v>
      </c>
      <c r="BC1766">
        <v>8.1999999999999993</v>
      </c>
      <c r="CA1766" t="s">
        <v>13775</v>
      </c>
      <c r="CB1766">
        <v>111</v>
      </c>
      <c r="CC1766">
        <v>985341</v>
      </c>
      <c r="CD1766" t="s">
        <v>11859</v>
      </c>
      <c r="CE1766" t="s">
        <v>22573</v>
      </c>
      <c r="CF1766" t="s">
        <v>36</v>
      </c>
      <c r="CG1766" t="s">
        <v>37</v>
      </c>
      <c r="CH1766">
        <v>500000</v>
      </c>
      <c r="CI1766">
        <v>1999</v>
      </c>
      <c r="CJ1766">
        <v>7.3</v>
      </c>
    </row>
    <row r="1767" spans="46:88" x14ac:dyDescent="0.2">
      <c r="AT1767" t="s">
        <v>19715</v>
      </c>
      <c r="AU1767">
        <v>90</v>
      </c>
      <c r="AW1767" t="s">
        <v>10295</v>
      </c>
      <c r="AX1767" t="s">
        <v>19718</v>
      </c>
      <c r="AY1767" t="s">
        <v>15776</v>
      </c>
      <c r="AZ1767" t="s">
        <v>7709</v>
      </c>
      <c r="BB1767">
        <v>2008</v>
      </c>
      <c r="BC1767">
        <v>5.7</v>
      </c>
      <c r="CA1767" t="s">
        <v>21689</v>
      </c>
      <c r="CB1767">
        <v>100</v>
      </c>
      <c r="CC1767">
        <v>982214</v>
      </c>
      <c r="CD1767" t="s">
        <v>7988</v>
      </c>
      <c r="CE1767" t="s">
        <v>21691</v>
      </c>
      <c r="CF1767" t="s">
        <v>36</v>
      </c>
      <c r="CG1767" t="s">
        <v>37</v>
      </c>
      <c r="CH1767">
        <v>1000000</v>
      </c>
      <c r="CI1767">
        <v>1998</v>
      </c>
      <c r="CJ1767">
        <v>7.2</v>
      </c>
    </row>
    <row r="1768" spans="46:88" x14ac:dyDescent="0.2">
      <c r="AT1768" t="s">
        <v>19128</v>
      </c>
      <c r="AU1768">
        <v>109</v>
      </c>
      <c r="AW1768" t="s">
        <v>10886</v>
      </c>
      <c r="AX1768" t="s">
        <v>19723</v>
      </c>
      <c r="AY1768" t="s">
        <v>36</v>
      </c>
      <c r="AZ1768" t="s">
        <v>37</v>
      </c>
      <c r="BA1768">
        <v>2686585</v>
      </c>
      <c r="BB1768">
        <v>1963</v>
      </c>
      <c r="BC1768">
        <v>6.9</v>
      </c>
      <c r="CA1768" t="s">
        <v>19951</v>
      </c>
      <c r="CB1768">
        <v>101</v>
      </c>
      <c r="CC1768">
        <v>978908</v>
      </c>
      <c r="CD1768" t="s">
        <v>1420</v>
      </c>
      <c r="CE1768" t="s">
        <v>19952</v>
      </c>
      <c r="CF1768" t="s">
        <v>36</v>
      </c>
      <c r="CG1768" t="s">
        <v>13604</v>
      </c>
      <c r="CH1768">
        <v>2400000</v>
      </c>
      <c r="CI1768">
        <v>2006</v>
      </c>
      <c r="CJ1768">
        <v>5.0999999999999996</v>
      </c>
    </row>
    <row r="1769" spans="46:88" x14ac:dyDescent="0.2">
      <c r="AT1769" t="s">
        <v>19726</v>
      </c>
      <c r="AU1769">
        <v>95</v>
      </c>
      <c r="AW1769" t="s">
        <v>19728</v>
      </c>
      <c r="AX1769" t="s">
        <v>19729</v>
      </c>
      <c r="AY1769" t="s">
        <v>10488</v>
      </c>
      <c r="AZ1769" t="s">
        <v>10489</v>
      </c>
      <c r="BA1769">
        <v>2650000</v>
      </c>
      <c r="BB1769">
        <v>1996</v>
      </c>
      <c r="BC1769">
        <v>7</v>
      </c>
      <c r="CA1769" t="s">
        <v>20331</v>
      </c>
      <c r="CB1769">
        <v>104</v>
      </c>
      <c r="CC1769">
        <v>977600</v>
      </c>
      <c r="CD1769" t="s">
        <v>350</v>
      </c>
      <c r="CE1769" t="s">
        <v>20332</v>
      </c>
      <c r="CF1769" t="s">
        <v>36</v>
      </c>
      <c r="CG1769" t="s">
        <v>37</v>
      </c>
      <c r="CI1769">
        <v>2010</v>
      </c>
      <c r="CJ1769">
        <v>6.5</v>
      </c>
    </row>
    <row r="1770" spans="46:88" x14ac:dyDescent="0.2">
      <c r="AT1770" t="s">
        <v>19777</v>
      </c>
      <c r="AU1770">
        <v>99</v>
      </c>
      <c r="AW1770" t="s">
        <v>16277</v>
      </c>
      <c r="AX1770" t="s">
        <v>19779</v>
      </c>
      <c r="AY1770" t="s">
        <v>1944</v>
      </c>
      <c r="AZ1770" t="s">
        <v>890</v>
      </c>
      <c r="BA1770">
        <v>15000000</v>
      </c>
      <c r="BB1770">
        <v>2009</v>
      </c>
      <c r="BC1770">
        <v>7.4</v>
      </c>
      <c r="CA1770" t="s">
        <v>9182</v>
      </c>
      <c r="CB1770">
        <v>91</v>
      </c>
      <c r="CC1770">
        <v>958319</v>
      </c>
      <c r="CD1770" t="s">
        <v>345</v>
      </c>
      <c r="CE1770" t="s">
        <v>10622</v>
      </c>
      <c r="CF1770" t="s">
        <v>36</v>
      </c>
      <c r="CG1770" t="s">
        <v>37</v>
      </c>
      <c r="CH1770">
        <v>21000000</v>
      </c>
      <c r="CI1770">
        <v>2011</v>
      </c>
      <c r="CJ1770">
        <v>6.7</v>
      </c>
    </row>
    <row r="1771" spans="46:88" x14ac:dyDescent="0.2">
      <c r="AT1771" t="s">
        <v>19786</v>
      </c>
      <c r="AU1771">
        <v>103</v>
      </c>
      <c r="AW1771" t="s">
        <v>16866</v>
      </c>
      <c r="AX1771" t="s">
        <v>19787</v>
      </c>
      <c r="AY1771" t="s">
        <v>36</v>
      </c>
      <c r="AZ1771" t="s">
        <v>37</v>
      </c>
      <c r="BA1771">
        <v>2540800</v>
      </c>
      <c r="BB1771">
        <v>1952</v>
      </c>
      <c r="BC1771">
        <v>8.3000000000000007</v>
      </c>
      <c r="CA1771" t="s">
        <v>16795</v>
      </c>
      <c r="CB1771">
        <v>125</v>
      </c>
      <c r="CC1771">
        <v>927107</v>
      </c>
      <c r="CD1771" t="s">
        <v>16797</v>
      </c>
      <c r="CE1771" t="s">
        <v>16798</v>
      </c>
      <c r="CF1771" t="s">
        <v>8729</v>
      </c>
      <c r="CG1771" t="s">
        <v>765</v>
      </c>
      <c r="CH1771">
        <v>15000000</v>
      </c>
      <c r="CI1771">
        <v>1999</v>
      </c>
      <c r="CJ1771">
        <v>7.3</v>
      </c>
    </row>
    <row r="1772" spans="46:88" x14ac:dyDescent="0.2">
      <c r="AT1772" t="s">
        <v>19935</v>
      </c>
      <c r="AU1772">
        <v>89</v>
      </c>
      <c r="AW1772" t="s">
        <v>4553</v>
      </c>
      <c r="AX1772" t="s">
        <v>19936</v>
      </c>
      <c r="AY1772" t="s">
        <v>36</v>
      </c>
      <c r="AZ1772" t="s">
        <v>37</v>
      </c>
      <c r="BA1772">
        <v>2500000</v>
      </c>
      <c r="BB1772">
        <v>2010</v>
      </c>
      <c r="BC1772">
        <v>5.8</v>
      </c>
      <c r="CA1772" t="s">
        <v>23518</v>
      </c>
      <c r="CB1772">
        <v>89</v>
      </c>
      <c r="CC1772">
        <v>925402</v>
      </c>
      <c r="CD1772" t="s">
        <v>23520</v>
      </c>
      <c r="CE1772" t="s">
        <v>23521</v>
      </c>
      <c r="CF1772" t="s">
        <v>22075</v>
      </c>
      <c r="CG1772" t="s">
        <v>13545</v>
      </c>
      <c r="CH1772">
        <v>180000</v>
      </c>
      <c r="CI1772">
        <v>1997</v>
      </c>
      <c r="CJ1772">
        <v>8.5</v>
      </c>
    </row>
    <row r="1773" spans="46:88" x14ac:dyDescent="0.2">
      <c r="AT1773" t="s">
        <v>19939</v>
      </c>
      <c r="AU1773">
        <v>87</v>
      </c>
      <c r="AW1773" t="s">
        <v>377</v>
      </c>
      <c r="AX1773" t="s">
        <v>19941</v>
      </c>
      <c r="AY1773" t="s">
        <v>36</v>
      </c>
      <c r="AZ1773" t="s">
        <v>765</v>
      </c>
      <c r="BA1773">
        <v>2500000</v>
      </c>
      <c r="BB1773">
        <v>2015</v>
      </c>
      <c r="BC1773">
        <v>5</v>
      </c>
      <c r="CA1773" t="s">
        <v>23172</v>
      </c>
      <c r="CB1773">
        <v>100</v>
      </c>
      <c r="CC1773">
        <v>902835</v>
      </c>
      <c r="CD1773" t="s">
        <v>23174</v>
      </c>
      <c r="CE1773" t="s">
        <v>23175</v>
      </c>
      <c r="CF1773" t="s">
        <v>36</v>
      </c>
      <c r="CG1773" t="s">
        <v>37</v>
      </c>
      <c r="CH1773">
        <v>250000</v>
      </c>
      <c r="CI1773">
        <v>2001</v>
      </c>
      <c r="CJ1773">
        <v>6.7</v>
      </c>
    </row>
    <row r="1774" spans="46:88" x14ac:dyDescent="0.2">
      <c r="AT1774" t="s">
        <v>19968</v>
      </c>
      <c r="AU1774">
        <v>101</v>
      </c>
      <c r="AW1774" t="s">
        <v>953</v>
      </c>
      <c r="AX1774" t="s">
        <v>19969</v>
      </c>
      <c r="AY1774" t="s">
        <v>36</v>
      </c>
      <c r="AZ1774" t="s">
        <v>55</v>
      </c>
      <c r="BA1774">
        <v>2500000</v>
      </c>
      <c r="BB1774">
        <v>2012</v>
      </c>
      <c r="BC1774">
        <v>3.1</v>
      </c>
      <c r="CA1774" t="s">
        <v>18963</v>
      </c>
      <c r="CB1774">
        <v>106</v>
      </c>
      <c r="CC1774">
        <v>886410</v>
      </c>
      <c r="CD1774" t="s">
        <v>18965</v>
      </c>
      <c r="CE1774" t="s">
        <v>18966</v>
      </c>
      <c r="CF1774" t="s">
        <v>2776</v>
      </c>
      <c r="CG1774" t="s">
        <v>2911</v>
      </c>
      <c r="CH1774">
        <v>3500000</v>
      </c>
      <c r="CI1774">
        <v>1998</v>
      </c>
      <c r="CJ1774">
        <v>6.8</v>
      </c>
    </row>
    <row r="1775" spans="46:88" x14ac:dyDescent="0.2">
      <c r="AT1775" t="s">
        <v>18810</v>
      </c>
      <c r="AU1775">
        <v>101</v>
      </c>
      <c r="AW1775" t="s">
        <v>19733</v>
      </c>
      <c r="AX1775" t="s">
        <v>19974</v>
      </c>
      <c r="AY1775" t="s">
        <v>36</v>
      </c>
      <c r="AZ1775" t="s">
        <v>37</v>
      </c>
      <c r="BA1775">
        <v>2361000</v>
      </c>
      <c r="BB1775">
        <v>1944</v>
      </c>
      <c r="BC1775">
        <v>6.5</v>
      </c>
      <c r="CA1775" t="s">
        <v>15759</v>
      </c>
      <c r="CB1775">
        <v>97</v>
      </c>
      <c r="CC1775">
        <v>883887</v>
      </c>
      <c r="CD1775" t="s">
        <v>15760</v>
      </c>
      <c r="CE1775" t="s">
        <v>15761</v>
      </c>
      <c r="CF1775" t="s">
        <v>36</v>
      </c>
      <c r="CG1775" t="s">
        <v>37</v>
      </c>
      <c r="CH1775">
        <v>9000000</v>
      </c>
      <c r="CI1775">
        <v>2009</v>
      </c>
      <c r="CJ1775">
        <v>6.2</v>
      </c>
    </row>
    <row r="1776" spans="46:88" x14ac:dyDescent="0.2">
      <c r="AT1776" t="s">
        <v>19997</v>
      </c>
      <c r="AU1776">
        <v>90</v>
      </c>
      <c r="AW1776" t="s">
        <v>1954</v>
      </c>
      <c r="AX1776" t="s">
        <v>19998</v>
      </c>
      <c r="AY1776" t="s">
        <v>36</v>
      </c>
      <c r="AZ1776" t="s">
        <v>37</v>
      </c>
      <c r="BA1776">
        <v>2300000</v>
      </c>
      <c r="BB1776">
        <v>1987</v>
      </c>
      <c r="BC1776">
        <v>7.3</v>
      </c>
      <c r="CA1776" t="s">
        <v>8970</v>
      </c>
      <c r="CB1776">
        <v>115</v>
      </c>
      <c r="CC1776">
        <v>882710</v>
      </c>
      <c r="CD1776" t="s">
        <v>774</v>
      </c>
      <c r="CE1776" t="s">
        <v>11426</v>
      </c>
      <c r="CF1776" t="s">
        <v>36</v>
      </c>
      <c r="CG1776" t="s">
        <v>37</v>
      </c>
      <c r="CH1776">
        <v>24000000</v>
      </c>
      <c r="CI1776">
        <v>2000</v>
      </c>
      <c r="CJ1776">
        <v>6.4</v>
      </c>
    </row>
    <row r="1777" spans="46:88" x14ac:dyDescent="0.2">
      <c r="AT1777" t="s">
        <v>20050</v>
      </c>
      <c r="AU1777">
        <v>90</v>
      </c>
      <c r="AW1777" t="s">
        <v>20052</v>
      </c>
      <c r="AX1777" t="s">
        <v>20053</v>
      </c>
      <c r="AY1777" t="s">
        <v>36</v>
      </c>
      <c r="AZ1777" t="s">
        <v>55</v>
      </c>
      <c r="BA1777">
        <v>1200000</v>
      </c>
      <c r="BB1777">
        <v>2005</v>
      </c>
      <c r="BC1777">
        <v>5.8</v>
      </c>
      <c r="CA1777" t="s">
        <v>6866</v>
      </c>
      <c r="CB1777">
        <v>101</v>
      </c>
      <c r="CC1777">
        <v>876671</v>
      </c>
      <c r="CD1777" t="s">
        <v>6869</v>
      </c>
      <c r="CE1777" t="s">
        <v>6870</v>
      </c>
      <c r="CF1777" t="s">
        <v>36</v>
      </c>
      <c r="CG1777" t="s">
        <v>37</v>
      </c>
      <c r="CH1777">
        <v>25000000</v>
      </c>
      <c r="CI1777">
        <v>2007</v>
      </c>
      <c r="CJ1777">
        <v>6.9</v>
      </c>
    </row>
    <row r="1778" spans="46:88" x14ac:dyDescent="0.2">
      <c r="AT1778" t="s">
        <v>20057</v>
      </c>
      <c r="AU1778">
        <v>97</v>
      </c>
      <c r="AW1778" t="s">
        <v>7836</v>
      </c>
      <c r="AX1778" t="s">
        <v>20058</v>
      </c>
      <c r="AY1778" t="s">
        <v>36</v>
      </c>
      <c r="AZ1778" t="s">
        <v>37</v>
      </c>
      <c r="BA1778">
        <v>2400000</v>
      </c>
      <c r="BB1778">
        <v>2014</v>
      </c>
      <c r="BC1778">
        <v>5.3</v>
      </c>
      <c r="CA1778" t="s">
        <v>10839</v>
      </c>
      <c r="CB1778">
        <v>122</v>
      </c>
      <c r="CC1778">
        <v>871577</v>
      </c>
      <c r="CD1778" t="s">
        <v>565</v>
      </c>
      <c r="CE1778" t="s">
        <v>16937</v>
      </c>
      <c r="CF1778" t="s">
        <v>36</v>
      </c>
      <c r="CG1778" t="s">
        <v>55</v>
      </c>
      <c r="CH1778">
        <v>4500000</v>
      </c>
      <c r="CI1778">
        <v>2007</v>
      </c>
      <c r="CJ1778">
        <v>7.7</v>
      </c>
    </row>
    <row r="1779" spans="46:88" x14ac:dyDescent="0.2">
      <c r="AT1779" t="s">
        <v>17171</v>
      </c>
      <c r="AU1779">
        <v>90</v>
      </c>
      <c r="AW1779" t="s">
        <v>20062</v>
      </c>
      <c r="AX1779" t="s">
        <v>20063</v>
      </c>
      <c r="AY1779" t="s">
        <v>36</v>
      </c>
      <c r="AZ1779" t="s">
        <v>266</v>
      </c>
      <c r="BA1779">
        <v>2500000</v>
      </c>
      <c r="BB1779">
        <v>2007</v>
      </c>
      <c r="BC1779">
        <v>6</v>
      </c>
      <c r="CA1779" t="s">
        <v>8636</v>
      </c>
      <c r="CB1779">
        <v>107</v>
      </c>
      <c r="CC1779">
        <v>871527</v>
      </c>
      <c r="CD1779" t="s">
        <v>434</v>
      </c>
      <c r="CE1779" t="s">
        <v>9991</v>
      </c>
      <c r="CF1779" t="s">
        <v>36</v>
      </c>
      <c r="CG1779" t="s">
        <v>266</v>
      </c>
      <c r="CH1779">
        <v>25000000</v>
      </c>
      <c r="CI1779">
        <v>2005</v>
      </c>
      <c r="CJ1779">
        <v>6.5</v>
      </c>
    </row>
    <row r="1780" spans="46:88" x14ac:dyDescent="0.2">
      <c r="AT1780" t="s">
        <v>20098</v>
      </c>
      <c r="AU1780">
        <v>100</v>
      </c>
      <c r="AW1780" t="s">
        <v>20100</v>
      </c>
      <c r="AX1780" t="s">
        <v>20101</v>
      </c>
      <c r="AY1780" t="s">
        <v>36</v>
      </c>
      <c r="AZ1780" t="s">
        <v>37</v>
      </c>
      <c r="BA1780">
        <v>2100000</v>
      </c>
      <c r="BB1780">
        <v>2015</v>
      </c>
      <c r="BC1780">
        <v>6.7</v>
      </c>
      <c r="CA1780" t="s">
        <v>6975</v>
      </c>
      <c r="CB1780">
        <v>95</v>
      </c>
      <c r="CC1780">
        <v>866778</v>
      </c>
      <c r="CD1780" t="s">
        <v>839</v>
      </c>
      <c r="CE1780" t="s">
        <v>15285</v>
      </c>
      <c r="CF1780" t="s">
        <v>36</v>
      </c>
      <c r="CG1780" t="s">
        <v>3857</v>
      </c>
      <c r="CH1780">
        <v>10000000</v>
      </c>
      <c r="CI1780">
        <v>2007</v>
      </c>
      <c r="CJ1780">
        <v>6.7</v>
      </c>
    </row>
    <row r="1781" spans="46:88" x14ac:dyDescent="0.2">
      <c r="AT1781" t="s">
        <v>4001</v>
      </c>
      <c r="AU1781">
        <v>89</v>
      </c>
      <c r="AW1781" t="s">
        <v>4001</v>
      </c>
      <c r="AX1781" t="s">
        <v>20133</v>
      </c>
      <c r="AY1781" t="s">
        <v>36</v>
      </c>
      <c r="AZ1781" t="s">
        <v>37</v>
      </c>
      <c r="BA1781">
        <v>2000000</v>
      </c>
      <c r="BB1781">
        <v>1973</v>
      </c>
      <c r="BC1781">
        <v>7.3</v>
      </c>
      <c r="CA1781" t="s">
        <v>14354</v>
      </c>
      <c r="CB1781">
        <v>100</v>
      </c>
      <c r="CC1781">
        <v>860002</v>
      </c>
      <c r="CD1781" t="s">
        <v>14355</v>
      </c>
      <c r="CE1781" t="s">
        <v>14356</v>
      </c>
      <c r="CF1781" t="s">
        <v>36</v>
      </c>
      <c r="CG1781" t="s">
        <v>37</v>
      </c>
      <c r="CH1781">
        <v>12000000</v>
      </c>
      <c r="CI1781">
        <v>2005</v>
      </c>
      <c r="CJ1781">
        <v>7.3</v>
      </c>
    </row>
    <row r="1782" spans="46:88" x14ac:dyDescent="0.2">
      <c r="AT1782" t="s">
        <v>4001</v>
      </c>
      <c r="AU1782">
        <v>88</v>
      </c>
      <c r="AW1782" t="s">
        <v>4001</v>
      </c>
      <c r="AX1782" t="s">
        <v>20144</v>
      </c>
      <c r="AY1782" t="s">
        <v>36</v>
      </c>
      <c r="AZ1782" t="s">
        <v>37</v>
      </c>
      <c r="BA1782">
        <v>2000000</v>
      </c>
      <c r="BB1782">
        <v>1972</v>
      </c>
      <c r="BC1782">
        <v>6.8</v>
      </c>
      <c r="CA1782" t="s">
        <v>20331</v>
      </c>
      <c r="CB1782">
        <v>80</v>
      </c>
      <c r="CC1782">
        <v>856942</v>
      </c>
      <c r="CD1782" t="s">
        <v>19585</v>
      </c>
      <c r="CE1782" t="s">
        <v>23050</v>
      </c>
      <c r="CF1782" t="s">
        <v>36</v>
      </c>
      <c r="CG1782" t="s">
        <v>37</v>
      </c>
      <c r="CH1782">
        <v>200000</v>
      </c>
      <c r="CI1782">
        <v>2008</v>
      </c>
      <c r="CJ1782">
        <v>7.1</v>
      </c>
    </row>
    <row r="1783" spans="46:88" x14ac:dyDescent="0.2">
      <c r="AU1783">
        <v>22</v>
      </c>
      <c r="AW1783" t="s">
        <v>479</v>
      </c>
      <c r="AX1783" t="s">
        <v>20284</v>
      </c>
      <c r="AY1783" t="s">
        <v>36</v>
      </c>
      <c r="AZ1783" t="s">
        <v>37</v>
      </c>
      <c r="BC1783">
        <v>8.1</v>
      </c>
      <c r="CA1783" t="s">
        <v>20690</v>
      </c>
      <c r="CB1783">
        <v>109</v>
      </c>
      <c r="CC1783">
        <v>841206</v>
      </c>
      <c r="CD1783" t="s">
        <v>86</v>
      </c>
      <c r="CE1783" t="s">
        <v>20691</v>
      </c>
      <c r="CF1783" t="s">
        <v>36</v>
      </c>
      <c r="CG1783" t="s">
        <v>37</v>
      </c>
      <c r="CI1783">
        <v>2011</v>
      </c>
      <c r="CJ1783">
        <v>6.3</v>
      </c>
    </row>
    <row r="1784" spans="46:88" x14ac:dyDescent="0.2">
      <c r="AU1784">
        <v>60</v>
      </c>
      <c r="AW1784" t="s">
        <v>255</v>
      </c>
      <c r="AX1784" t="s">
        <v>20319</v>
      </c>
      <c r="AY1784" t="s">
        <v>36</v>
      </c>
      <c r="AZ1784" t="s">
        <v>37</v>
      </c>
      <c r="BC1784">
        <v>7.3</v>
      </c>
      <c r="CA1784" t="s">
        <v>14663</v>
      </c>
      <c r="CB1784">
        <v>119</v>
      </c>
      <c r="CC1784">
        <v>836641</v>
      </c>
      <c r="CD1784" t="s">
        <v>7744</v>
      </c>
      <c r="CE1784" t="s">
        <v>15289</v>
      </c>
      <c r="CF1784" t="s">
        <v>36</v>
      </c>
      <c r="CG1784" t="s">
        <v>3569</v>
      </c>
      <c r="CI1784">
        <v>1998</v>
      </c>
      <c r="CJ1784">
        <v>6.2</v>
      </c>
    </row>
    <row r="1785" spans="46:88" x14ac:dyDescent="0.2">
      <c r="AT1785" t="s">
        <v>1969</v>
      </c>
      <c r="AU1785">
        <v>98</v>
      </c>
      <c r="AW1785" t="s">
        <v>4532</v>
      </c>
      <c r="AX1785" t="s">
        <v>20355</v>
      </c>
      <c r="AY1785" t="s">
        <v>1462</v>
      </c>
      <c r="AZ1785" t="s">
        <v>1463</v>
      </c>
      <c r="BA1785">
        <v>17000000</v>
      </c>
      <c r="BB1785">
        <v>1985</v>
      </c>
      <c r="BC1785">
        <v>6.5</v>
      </c>
      <c r="CA1785" t="s">
        <v>17932</v>
      </c>
      <c r="CB1785">
        <v>99</v>
      </c>
      <c r="CC1785">
        <v>830210</v>
      </c>
      <c r="CD1785" t="s">
        <v>6410</v>
      </c>
      <c r="CE1785" t="s">
        <v>17933</v>
      </c>
      <c r="CF1785" t="s">
        <v>36</v>
      </c>
      <c r="CG1785" t="s">
        <v>37</v>
      </c>
      <c r="CH1785">
        <v>5000000</v>
      </c>
      <c r="CI1785">
        <v>2014</v>
      </c>
      <c r="CJ1785">
        <v>4.4000000000000004</v>
      </c>
    </row>
    <row r="1786" spans="46:88" x14ac:dyDescent="0.2">
      <c r="AT1786" t="s">
        <v>20378</v>
      </c>
      <c r="AW1786" t="s">
        <v>20380</v>
      </c>
      <c r="AX1786" t="s">
        <v>20381</v>
      </c>
      <c r="AY1786" t="s">
        <v>5609</v>
      </c>
      <c r="AZ1786" t="s">
        <v>5610</v>
      </c>
      <c r="BB1786">
        <v>2000</v>
      </c>
      <c r="BC1786">
        <v>2.8</v>
      </c>
      <c r="CA1786" t="s">
        <v>2732</v>
      </c>
      <c r="CB1786">
        <v>117</v>
      </c>
      <c r="CC1786">
        <v>821997</v>
      </c>
      <c r="CD1786" t="s">
        <v>2533</v>
      </c>
      <c r="CE1786" t="s">
        <v>2733</v>
      </c>
      <c r="CF1786" t="s">
        <v>36</v>
      </c>
      <c r="CG1786" t="s">
        <v>37</v>
      </c>
      <c r="CI1786">
        <v>1997</v>
      </c>
      <c r="CJ1786">
        <v>7</v>
      </c>
    </row>
    <row r="1787" spans="46:88" x14ac:dyDescent="0.2">
      <c r="AT1787" t="s">
        <v>17482</v>
      </c>
      <c r="AU1787">
        <v>96</v>
      </c>
      <c r="AW1787" t="s">
        <v>2396</v>
      </c>
      <c r="AX1787" t="s">
        <v>20395</v>
      </c>
      <c r="AY1787" t="s">
        <v>36</v>
      </c>
      <c r="AZ1787" t="s">
        <v>55</v>
      </c>
      <c r="BB1787">
        <v>1997</v>
      </c>
      <c r="BC1787">
        <v>7.1</v>
      </c>
      <c r="CA1787" t="s">
        <v>22097</v>
      </c>
      <c r="CB1787">
        <v>107</v>
      </c>
      <c r="CC1787">
        <v>819939</v>
      </c>
      <c r="CD1787" t="s">
        <v>61</v>
      </c>
      <c r="CE1787" t="s">
        <v>22098</v>
      </c>
      <c r="CF1787" t="s">
        <v>36</v>
      </c>
      <c r="CG1787" t="s">
        <v>37</v>
      </c>
      <c r="CH1787">
        <v>850000</v>
      </c>
      <c r="CI1787">
        <v>2003</v>
      </c>
      <c r="CJ1787">
        <v>7.2</v>
      </c>
    </row>
    <row r="1788" spans="46:88" x14ac:dyDescent="0.2">
      <c r="AU1788">
        <v>60</v>
      </c>
      <c r="AW1788" t="s">
        <v>1043</v>
      </c>
      <c r="AX1788" t="s">
        <v>20402</v>
      </c>
      <c r="AY1788" t="s">
        <v>36</v>
      </c>
      <c r="AZ1788" t="s">
        <v>37</v>
      </c>
      <c r="BC1788">
        <v>7.9</v>
      </c>
      <c r="CA1788" t="s">
        <v>8636</v>
      </c>
      <c r="CB1788">
        <v>116</v>
      </c>
      <c r="CC1788">
        <v>819852</v>
      </c>
      <c r="CD1788" t="s">
        <v>2396</v>
      </c>
      <c r="CE1788" t="s">
        <v>13204</v>
      </c>
      <c r="CF1788" t="s">
        <v>36</v>
      </c>
      <c r="CG1788" t="s">
        <v>266</v>
      </c>
      <c r="CI1788">
        <v>1999</v>
      </c>
      <c r="CJ1788">
        <v>7</v>
      </c>
    </row>
    <row r="1789" spans="46:88" x14ac:dyDescent="0.2">
      <c r="AT1789" t="s">
        <v>20461</v>
      </c>
      <c r="AU1789">
        <v>88</v>
      </c>
      <c r="AW1789" t="s">
        <v>16520</v>
      </c>
      <c r="AX1789" t="s">
        <v>20463</v>
      </c>
      <c r="AY1789" t="s">
        <v>36</v>
      </c>
      <c r="AZ1789" t="s">
        <v>55</v>
      </c>
      <c r="BB1789">
        <v>2009</v>
      </c>
      <c r="BC1789">
        <v>5.2</v>
      </c>
      <c r="CA1789" t="s">
        <v>21695</v>
      </c>
      <c r="CB1789">
        <v>119</v>
      </c>
      <c r="CC1789">
        <v>798341</v>
      </c>
      <c r="CD1789" t="s">
        <v>6069</v>
      </c>
      <c r="CE1789" t="s">
        <v>21697</v>
      </c>
      <c r="CF1789" t="s">
        <v>36</v>
      </c>
      <c r="CG1789" t="s">
        <v>37</v>
      </c>
      <c r="CH1789">
        <v>1000000</v>
      </c>
      <c r="CI1789">
        <v>2001</v>
      </c>
      <c r="CJ1789">
        <v>7.2</v>
      </c>
    </row>
    <row r="1790" spans="46:88" x14ac:dyDescent="0.2">
      <c r="AT1790" t="s">
        <v>20483</v>
      </c>
      <c r="AU1790">
        <v>86</v>
      </c>
      <c r="AW1790" t="s">
        <v>20485</v>
      </c>
      <c r="AX1790" t="s">
        <v>20486</v>
      </c>
      <c r="AY1790" t="s">
        <v>36</v>
      </c>
      <c r="AZ1790" t="s">
        <v>7985</v>
      </c>
      <c r="BB1790">
        <v>2012</v>
      </c>
      <c r="BC1790">
        <v>5.7</v>
      </c>
      <c r="CA1790" t="s">
        <v>17498</v>
      </c>
      <c r="CB1790">
        <v>98</v>
      </c>
      <c r="CC1790">
        <v>795126</v>
      </c>
      <c r="CD1790" t="s">
        <v>1925</v>
      </c>
      <c r="CE1790" t="s">
        <v>17500</v>
      </c>
      <c r="CF1790" t="s">
        <v>36</v>
      </c>
      <c r="CG1790" t="s">
        <v>266</v>
      </c>
      <c r="CH1790">
        <v>6000000</v>
      </c>
      <c r="CI1790">
        <v>2004</v>
      </c>
      <c r="CJ1790">
        <v>7.6</v>
      </c>
    </row>
    <row r="1791" spans="46:88" x14ac:dyDescent="0.2">
      <c r="AT1791" t="s">
        <v>4001</v>
      </c>
      <c r="AU1791">
        <v>82</v>
      </c>
      <c r="AW1791" t="s">
        <v>4001</v>
      </c>
      <c r="AX1791" t="s">
        <v>20503</v>
      </c>
      <c r="AY1791" t="s">
        <v>36</v>
      </c>
      <c r="AZ1791" t="s">
        <v>37</v>
      </c>
      <c r="BA1791">
        <v>2000000</v>
      </c>
      <c r="BB1791">
        <v>1971</v>
      </c>
      <c r="BC1791">
        <v>7.1</v>
      </c>
      <c r="CA1791" t="s">
        <v>3637</v>
      </c>
      <c r="CB1791">
        <v>103</v>
      </c>
      <c r="CC1791">
        <v>793352</v>
      </c>
      <c r="CD1791" t="s">
        <v>4193</v>
      </c>
      <c r="CE1791" t="s">
        <v>14378</v>
      </c>
      <c r="CF1791" t="s">
        <v>36</v>
      </c>
      <c r="CG1791" t="s">
        <v>37</v>
      </c>
      <c r="CI1791">
        <v>2012</v>
      </c>
      <c r="CJ1791">
        <v>5.0999999999999996</v>
      </c>
    </row>
    <row r="1792" spans="46:88" x14ac:dyDescent="0.2">
      <c r="AU1792">
        <v>30</v>
      </c>
      <c r="AW1792" t="s">
        <v>6705</v>
      </c>
      <c r="AX1792" t="s">
        <v>20516</v>
      </c>
      <c r="AY1792" t="s">
        <v>36</v>
      </c>
      <c r="AZ1792" t="s">
        <v>37</v>
      </c>
      <c r="BC1792">
        <v>7.3</v>
      </c>
      <c r="CA1792" t="s">
        <v>12847</v>
      </c>
      <c r="CB1792">
        <v>90</v>
      </c>
      <c r="CC1792">
        <v>778565</v>
      </c>
      <c r="CD1792" t="s">
        <v>4211</v>
      </c>
      <c r="CE1792" t="s">
        <v>18158</v>
      </c>
      <c r="CF1792" t="s">
        <v>36</v>
      </c>
      <c r="CG1792" t="s">
        <v>7709</v>
      </c>
      <c r="CH1792">
        <v>4800000</v>
      </c>
      <c r="CI1792">
        <v>2013</v>
      </c>
      <c r="CJ1792">
        <v>5.7</v>
      </c>
    </row>
    <row r="1793" spans="46:88" x14ac:dyDescent="0.2">
      <c r="AT1793" t="s">
        <v>18290</v>
      </c>
      <c r="AU1793">
        <v>96</v>
      </c>
      <c r="AW1793" t="s">
        <v>5729</v>
      </c>
      <c r="AX1793" t="s">
        <v>20535</v>
      </c>
      <c r="AY1793" t="s">
        <v>36</v>
      </c>
      <c r="AZ1793" t="s">
        <v>37</v>
      </c>
      <c r="BA1793">
        <v>2000000</v>
      </c>
      <c r="BB1793">
        <v>2012</v>
      </c>
      <c r="BC1793">
        <v>6.1</v>
      </c>
      <c r="CA1793" t="s">
        <v>10000</v>
      </c>
      <c r="CB1793">
        <v>117</v>
      </c>
      <c r="CC1793">
        <v>777423</v>
      </c>
      <c r="CD1793" t="s">
        <v>4052</v>
      </c>
      <c r="CE1793" t="s">
        <v>10001</v>
      </c>
      <c r="CF1793" t="s">
        <v>36</v>
      </c>
      <c r="CG1793" t="s">
        <v>37</v>
      </c>
      <c r="CH1793">
        <v>25000000</v>
      </c>
      <c r="CI1793">
        <v>1998</v>
      </c>
      <c r="CJ1793">
        <v>7.2</v>
      </c>
    </row>
    <row r="1794" spans="46:88" x14ac:dyDescent="0.2">
      <c r="AT1794" t="s">
        <v>20538</v>
      </c>
      <c r="AU1794">
        <v>87</v>
      </c>
      <c r="AW1794" t="s">
        <v>20539</v>
      </c>
      <c r="AX1794" t="s">
        <v>20540</v>
      </c>
      <c r="AY1794" t="s">
        <v>36</v>
      </c>
      <c r="AZ1794" t="s">
        <v>37</v>
      </c>
      <c r="BA1794">
        <v>2000000</v>
      </c>
      <c r="BB1794">
        <v>2013</v>
      </c>
      <c r="BC1794">
        <v>6.6</v>
      </c>
      <c r="CA1794" t="s">
        <v>1153</v>
      </c>
      <c r="CB1794">
        <v>107</v>
      </c>
      <c r="CC1794">
        <v>768045</v>
      </c>
      <c r="CD1794" t="s">
        <v>174</v>
      </c>
      <c r="CE1794" t="s">
        <v>22769</v>
      </c>
      <c r="CF1794" t="s">
        <v>36</v>
      </c>
      <c r="CG1794" t="s">
        <v>55</v>
      </c>
      <c r="CH1794">
        <v>2000000</v>
      </c>
      <c r="CI1794">
        <v>2002</v>
      </c>
      <c r="CJ1794">
        <v>7.7</v>
      </c>
    </row>
    <row r="1795" spans="46:88" x14ac:dyDescent="0.2">
      <c r="AT1795" t="s">
        <v>17430</v>
      </c>
      <c r="AU1795">
        <v>91</v>
      </c>
      <c r="AW1795" t="s">
        <v>20560</v>
      </c>
      <c r="AX1795" t="s">
        <v>20561</v>
      </c>
      <c r="AY1795" t="s">
        <v>36</v>
      </c>
      <c r="AZ1795" t="s">
        <v>37</v>
      </c>
      <c r="BA1795">
        <v>2000000</v>
      </c>
      <c r="BB1795">
        <v>2013</v>
      </c>
      <c r="BC1795">
        <v>5.7</v>
      </c>
      <c r="CA1795" t="s">
        <v>6995</v>
      </c>
      <c r="CB1795">
        <v>120</v>
      </c>
      <c r="CC1795">
        <v>763044</v>
      </c>
      <c r="CD1795" t="s">
        <v>3516</v>
      </c>
      <c r="CE1795" t="s">
        <v>9202</v>
      </c>
      <c r="CF1795" t="s">
        <v>36</v>
      </c>
      <c r="CG1795" t="s">
        <v>266</v>
      </c>
      <c r="CH1795">
        <v>23000000</v>
      </c>
      <c r="CI1795">
        <v>2003</v>
      </c>
      <c r="CJ1795">
        <v>6.2</v>
      </c>
    </row>
    <row r="1796" spans="46:88" x14ac:dyDescent="0.2">
      <c r="AT1796" t="s">
        <v>4861</v>
      </c>
      <c r="AU1796">
        <v>99</v>
      </c>
      <c r="AW1796" t="s">
        <v>20566</v>
      </c>
      <c r="AX1796" t="s">
        <v>20567</v>
      </c>
      <c r="AY1796" t="s">
        <v>36</v>
      </c>
      <c r="AZ1796" t="s">
        <v>37</v>
      </c>
      <c r="BA1796">
        <v>2000000</v>
      </c>
      <c r="BB1796">
        <v>1966</v>
      </c>
      <c r="BC1796">
        <v>7</v>
      </c>
      <c r="CA1796" t="s">
        <v>15327</v>
      </c>
      <c r="CB1796">
        <v>123</v>
      </c>
      <c r="CC1796">
        <v>756452</v>
      </c>
      <c r="CD1796" t="s">
        <v>639</v>
      </c>
      <c r="CE1796" t="s">
        <v>15328</v>
      </c>
      <c r="CF1796" t="s">
        <v>36</v>
      </c>
      <c r="CG1796" t="s">
        <v>55</v>
      </c>
      <c r="CI1796">
        <v>2011</v>
      </c>
      <c r="CJ1796">
        <v>6.2</v>
      </c>
    </row>
    <row r="1797" spans="46:88" x14ac:dyDescent="0.2">
      <c r="AT1797" t="s">
        <v>20581</v>
      </c>
      <c r="AU1797">
        <v>88</v>
      </c>
      <c r="AW1797" t="s">
        <v>20583</v>
      </c>
      <c r="AX1797" t="s">
        <v>20584</v>
      </c>
      <c r="AY1797" t="s">
        <v>36</v>
      </c>
      <c r="AZ1797" t="s">
        <v>37</v>
      </c>
      <c r="BA1797">
        <v>1250000</v>
      </c>
      <c r="BB1797">
        <v>2015</v>
      </c>
      <c r="BC1797">
        <v>3.4</v>
      </c>
      <c r="CA1797" t="s">
        <v>12580</v>
      </c>
      <c r="CB1797">
        <v>99</v>
      </c>
      <c r="CC1797">
        <v>753501</v>
      </c>
      <c r="CD1797" t="s">
        <v>11464</v>
      </c>
      <c r="CE1797" t="s">
        <v>17451</v>
      </c>
      <c r="CF1797" t="s">
        <v>1462</v>
      </c>
      <c r="CG1797" t="s">
        <v>1463</v>
      </c>
      <c r="CI1797">
        <v>2002</v>
      </c>
      <c r="CJ1797">
        <v>7.4</v>
      </c>
    </row>
    <row r="1798" spans="46:88" x14ac:dyDescent="0.2">
      <c r="AT1798" t="s">
        <v>3725</v>
      </c>
      <c r="AU1798">
        <v>95</v>
      </c>
      <c r="AW1798" t="s">
        <v>12975</v>
      </c>
      <c r="AX1798" t="s">
        <v>20667</v>
      </c>
      <c r="AY1798" t="s">
        <v>36</v>
      </c>
      <c r="AZ1798" t="s">
        <v>37</v>
      </c>
      <c r="BA1798">
        <v>1800000</v>
      </c>
      <c r="BB1798">
        <v>1964</v>
      </c>
      <c r="BC1798">
        <v>8.5</v>
      </c>
      <c r="CA1798" t="s">
        <v>21726</v>
      </c>
      <c r="CB1798">
        <v>100</v>
      </c>
      <c r="CC1798">
        <v>750100</v>
      </c>
      <c r="CD1798" t="s">
        <v>78</v>
      </c>
      <c r="CE1798" t="s">
        <v>21727</v>
      </c>
      <c r="CF1798" t="s">
        <v>36</v>
      </c>
      <c r="CG1798" t="s">
        <v>37</v>
      </c>
      <c r="CI1798">
        <v>2013</v>
      </c>
      <c r="CJ1798">
        <v>6.3</v>
      </c>
    </row>
    <row r="1799" spans="46:88" x14ac:dyDescent="0.2">
      <c r="AT1799" t="s">
        <v>20694</v>
      </c>
      <c r="AU1799">
        <v>155</v>
      </c>
      <c r="AW1799" t="s">
        <v>20696</v>
      </c>
      <c r="AX1799" t="s">
        <v>20697</v>
      </c>
      <c r="AY1799" t="s">
        <v>20700</v>
      </c>
      <c r="AZ1799" t="s">
        <v>5610</v>
      </c>
      <c r="BA1799">
        <v>150000000</v>
      </c>
      <c r="BB1799">
        <v>2015</v>
      </c>
      <c r="BC1799">
        <v>5.0999999999999996</v>
      </c>
      <c r="CA1799" t="s">
        <v>9800</v>
      </c>
      <c r="CB1799">
        <v>133</v>
      </c>
      <c r="CC1799">
        <v>727883</v>
      </c>
      <c r="CD1799" t="s">
        <v>371</v>
      </c>
      <c r="CE1799" t="s">
        <v>18271</v>
      </c>
      <c r="CF1799" t="s">
        <v>36</v>
      </c>
      <c r="CG1799" t="s">
        <v>37</v>
      </c>
      <c r="CH1799">
        <v>4500000</v>
      </c>
      <c r="CI1799">
        <v>2001</v>
      </c>
      <c r="CJ1799">
        <v>8.1</v>
      </c>
    </row>
    <row r="1800" spans="46:88" x14ac:dyDescent="0.2">
      <c r="AT1800" t="s">
        <v>20705</v>
      </c>
      <c r="AU1800">
        <v>93</v>
      </c>
      <c r="AW1800" t="s">
        <v>270</v>
      </c>
      <c r="AX1800" t="s">
        <v>20706</v>
      </c>
      <c r="AY1800" t="s">
        <v>36</v>
      </c>
      <c r="AZ1800" t="s">
        <v>37</v>
      </c>
      <c r="BA1800">
        <v>1800000</v>
      </c>
      <c r="BB1800">
        <v>1993</v>
      </c>
      <c r="BC1800">
        <v>6.1</v>
      </c>
      <c r="CA1800" t="s">
        <v>4380</v>
      </c>
      <c r="CB1800">
        <v>137</v>
      </c>
      <c r="CC1800">
        <v>717753</v>
      </c>
      <c r="CD1800" t="s">
        <v>555</v>
      </c>
      <c r="CE1800" t="s">
        <v>10073</v>
      </c>
      <c r="CF1800" t="s">
        <v>36</v>
      </c>
      <c r="CG1800" t="s">
        <v>1463</v>
      </c>
      <c r="CH1800">
        <v>25000000</v>
      </c>
      <c r="CI1800">
        <v>2012</v>
      </c>
      <c r="CJ1800">
        <v>6.1</v>
      </c>
    </row>
    <row r="1801" spans="46:88" x14ac:dyDescent="0.2">
      <c r="AT1801" t="s">
        <v>20731</v>
      </c>
      <c r="AU1801">
        <v>87</v>
      </c>
      <c r="AW1801" t="s">
        <v>20733</v>
      </c>
      <c r="AX1801" t="s">
        <v>20734</v>
      </c>
      <c r="AY1801" t="s">
        <v>36</v>
      </c>
      <c r="AZ1801" t="s">
        <v>37</v>
      </c>
      <c r="BB1801">
        <v>2016</v>
      </c>
      <c r="BC1801">
        <v>8.6999999999999993</v>
      </c>
      <c r="CA1801" t="s">
        <v>18283</v>
      </c>
      <c r="CB1801">
        <v>122</v>
      </c>
      <c r="CC1801">
        <v>713413</v>
      </c>
      <c r="CD1801" t="s">
        <v>18285</v>
      </c>
      <c r="CE1801" t="s">
        <v>18286</v>
      </c>
      <c r="CF1801" t="s">
        <v>10488</v>
      </c>
      <c r="CG1801" t="s">
        <v>10489</v>
      </c>
      <c r="CH1801">
        <v>4500000</v>
      </c>
      <c r="CI1801">
        <v>1997</v>
      </c>
      <c r="CJ1801">
        <v>7.8</v>
      </c>
    </row>
    <row r="1802" spans="46:88" x14ac:dyDescent="0.2">
      <c r="AT1802" t="s">
        <v>20743</v>
      </c>
      <c r="AU1802">
        <v>111</v>
      </c>
      <c r="AW1802" t="s">
        <v>20744</v>
      </c>
      <c r="AX1802" t="s">
        <v>20745</v>
      </c>
      <c r="AY1802" t="s">
        <v>36</v>
      </c>
      <c r="AZ1802" t="s">
        <v>37</v>
      </c>
      <c r="BA1802">
        <v>1800000</v>
      </c>
      <c r="BB1802">
        <v>2012</v>
      </c>
      <c r="BC1802">
        <v>5.4</v>
      </c>
      <c r="CA1802" t="s">
        <v>20949</v>
      </c>
      <c r="CB1802">
        <v>112</v>
      </c>
      <c r="CC1802">
        <v>712294</v>
      </c>
      <c r="CD1802" t="s">
        <v>7412</v>
      </c>
      <c r="CE1802" t="s">
        <v>20950</v>
      </c>
      <c r="CF1802" t="s">
        <v>36</v>
      </c>
      <c r="CG1802" t="s">
        <v>37</v>
      </c>
      <c r="CH1802">
        <v>1500000</v>
      </c>
      <c r="CI1802">
        <v>2005</v>
      </c>
      <c r="CJ1802">
        <v>6.7</v>
      </c>
    </row>
    <row r="1803" spans="46:88" x14ac:dyDescent="0.2">
      <c r="AT1803" t="s">
        <v>19166</v>
      </c>
      <c r="AU1803">
        <v>126</v>
      </c>
      <c r="AW1803" t="s">
        <v>20808</v>
      </c>
      <c r="AX1803" t="s">
        <v>20809</v>
      </c>
      <c r="AY1803" t="s">
        <v>36</v>
      </c>
      <c r="AZ1803" t="s">
        <v>37</v>
      </c>
      <c r="BA1803">
        <v>1644736</v>
      </c>
      <c r="BB1803">
        <v>1938</v>
      </c>
      <c r="BC1803">
        <v>8</v>
      </c>
      <c r="CA1803" t="s">
        <v>18304</v>
      </c>
      <c r="CB1803">
        <v>120</v>
      </c>
      <c r="CC1803">
        <v>706622</v>
      </c>
      <c r="CD1803" t="s">
        <v>18306</v>
      </c>
      <c r="CE1803" t="s">
        <v>18307</v>
      </c>
      <c r="CF1803" t="s">
        <v>1462</v>
      </c>
      <c r="CG1803" t="s">
        <v>1463</v>
      </c>
      <c r="CI1803">
        <v>2010</v>
      </c>
      <c r="CJ1803">
        <v>6.4</v>
      </c>
    </row>
    <row r="1804" spans="46:88" x14ac:dyDescent="0.2">
      <c r="AT1804" t="s">
        <v>19166</v>
      </c>
      <c r="AU1804">
        <v>120</v>
      </c>
      <c r="AW1804" t="s">
        <v>12816</v>
      </c>
      <c r="AX1804" t="s">
        <v>20888</v>
      </c>
      <c r="AY1804" t="s">
        <v>36</v>
      </c>
      <c r="AZ1804" t="s">
        <v>37</v>
      </c>
      <c r="BA1804">
        <v>1500000</v>
      </c>
      <c r="BB1804">
        <v>1939</v>
      </c>
      <c r="BC1804">
        <v>8.1999999999999993</v>
      </c>
      <c r="CA1804" t="s">
        <v>270</v>
      </c>
      <c r="CB1804">
        <v>95</v>
      </c>
      <c r="CC1804">
        <v>695229</v>
      </c>
      <c r="CD1804" t="s">
        <v>270</v>
      </c>
      <c r="CE1804" t="s">
        <v>21166</v>
      </c>
      <c r="CF1804" t="s">
        <v>36</v>
      </c>
      <c r="CG1804" t="s">
        <v>37</v>
      </c>
      <c r="CH1804">
        <v>1300000</v>
      </c>
      <c r="CI1804">
        <v>1996</v>
      </c>
      <c r="CJ1804">
        <v>7.2</v>
      </c>
    </row>
    <row r="1805" spans="46:88" x14ac:dyDescent="0.2">
      <c r="AT1805" t="s">
        <v>20930</v>
      </c>
      <c r="AU1805">
        <v>92</v>
      </c>
      <c r="AW1805" t="s">
        <v>1680</v>
      </c>
      <c r="AX1805" t="s">
        <v>20932</v>
      </c>
      <c r="AY1805" t="s">
        <v>36</v>
      </c>
      <c r="AZ1805" t="s">
        <v>37</v>
      </c>
      <c r="BA1805">
        <v>1500000</v>
      </c>
      <c r="BB1805">
        <v>1984</v>
      </c>
      <c r="BC1805">
        <v>6.9</v>
      </c>
      <c r="CA1805" t="s">
        <v>12118</v>
      </c>
      <c r="CB1805">
        <v>105</v>
      </c>
      <c r="CC1805">
        <v>687081</v>
      </c>
      <c r="CD1805" t="s">
        <v>4159</v>
      </c>
      <c r="CE1805" t="s">
        <v>13614</v>
      </c>
      <c r="CF1805" t="s">
        <v>36</v>
      </c>
      <c r="CG1805" t="s">
        <v>37</v>
      </c>
      <c r="CI1805">
        <v>2001</v>
      </c>
      <c r="CJ1805">
        <v>6</v>
      </c>
    </row>
    <row r="1806" spans="46:88" x14ac:dyDescent="0.2">
      <c r="AT1806" t="s">
        <v>20987</v>
      </c>
      <c r="AU1806">
        <v>93</v>
      </c>
      <c r="AW1806" t="s">
        <v>29</v>
      </c>
      <c r="AX1806" t="s">
        <v>20988</v>
      </c>
      <c r="AY1806" t="s">
        <v>36</v>
      </c>
      <c r="AZ1806" t="s">
        <v>37</v>
      </c>
      <c r="BA1806">
        <v>1500000</v>
      </c>
      <c r="BB1806">
        <v>2006</v>
      </c>
      <c r="BC1806">
        <v>5.7</v>
      </c>
      <c r="CA1806" t="s">
        <v>2639</v>
      </c>
      <c r="CB1806">
        <v>103</v>
      </c>
      <c r="CC1806">
        <v>676698</v>
      </c>
      <c r="CD1806" t="s">
        <v>2863</v>
      </c>
      <c r="CE1806" t="s">
        <v>12032</v>
      </c>
      <c r="CF1806" t="s">
        <v>36</v>
      </c>
      <c r="CG1806" t="s">
        <v>37</v>
      </c>
      <c r="CH1806">
        <v>18000000</v>
      </c>
      <c r="CI1806">
        <v>2002</v>
      </c>
      <c r="CJ1806">
        <v>7.2</v>
      </c>
    </row>
    <row r="1807" spans="46:88" x14ac:dyDescent="0.2">
      <c r="AT1807" t="s">
        <v>21035</v>
      </c>
      <c r="AU1807">
        <v>93</v>
      </c>
      <c r="AW1807" t="s">
        <v>12555</v>
      </c>
      <c r="AX1807" t="s">
        <v>21036</v>
      </c>
      <c r="AY1807" t="s">
        <v>36</v>
      </c>
      <c r="AZ1807" t="s">
        <v>37</v>
      </c>
      <c r="BA1807">
        <v>1500000</v>
      </c>
      <c r="BB1807">
        <v>2015</v>
      </c>
      <c r="BC1807">
        <v>7.6</v>
      </c>
      <c r="CA1807" t="s">
        <v>24063</v>
      </c>
      <c r="CB1807">
        <v>90</v>
      </c>
      <c r="CC1807">
        <v>673780</v>
      </c>
      <c r="CD1807" t="s">
        <v>24065</v>
      </c>
      <c r="CE1807" t="s">
        <v>24066</v>
      </c>
      <c r="CF1807" t="s">
        <v>22075</v>
      </c>
      <c r="CG1807" t="s">
        <v>13545</v>
      </c>
      <c r="CH1807">
        <v>10000</v>
      </c>
      <c r="CI1807">
        <v>2000</v>
      </c>
      <c r="CJ1807">
        <v>7.5</v>
      </c>
    </row>
    <row r="1808" spans="46:88" x14ac:dyDescent="0.2">
      <c r="AT1808" t="s">
        <v>21042</v>
      </c>
      <c r="AU1808">
        <v>107</v>
      </c>
      <c r="AW1808" t="s">
        <v>21044</v>
      </c>
      <c r="AX1808" t="s">
        <v>21045</v>
      </c>
      <c r="AY1808" t="s">
        <v>36</v>
      </c>
      <c r="AZ1808" t="s">
        <v>177</v>
      </c>
      <c r="BA1808">
        <v>350000</v>
      </c>
      <c r="BB1808">
        <v>2014</v>
      </c>
      <c r="BC1808">
        <v>6.8</v>
      </c>
      <c r="CA1808" t="s">
        <v>16279</v>
      </c>
      <c r="CB1808">
        <v>90</v>
      </c>
      <c r="CC1808">
        <v>671240</v>
      </c>
      <c r="CD1808" t="s">
        <v>5268</v>
      </c>
      <c r="CE1808" t="s">
        <v>16280</v>
      </c>
      <c r="CF1808" t="s">
        <v>36</v>
      </c>
      <c r="CG1808" t="s">
        <v>55</v>
      </c>
      <c r="CH1808">
        <v>7900000</v>
      </c>
      <c r="CI1808">
        <v>2005</v>
      </c>
      <c r="CJ1808">
        <v>6.9</v>
      </c>
    </row>
    <row r="1809" spans="46:88" x14ac:dyDescent="0.2">
      <c r="AT1809" t="s">
        <v>21063</v>
      </c>
      <c r="AU1809">
        <v>98</v>
      </c>
      <c r="AW1809" t="s">
        <v>1651</v>
      </c>
      <c r="AX1809" t="s">
        <v>21064</v>
      </c>
      <c r="AY1809" t="s">
        <v>36</v>
      </c>
      <c r="AZ1809" t="s">
        <v>37</v>
      </c>
      <c r="BA1809">
        <v>1500000</v>
      </c>
      <c r="BB1809">
        <v>2013</v>
      </c>
      <c r="BC1809">
        <v>6.3</v>
      </c>
      <c r="CA1809" t="s">
        <v>8688</v>
      </c>
      <c r="CB1809">
        <v>103</v>
      </c>
      <c r="CC1809">
        <v>668171</v>
      </c>
      <c r="CD1809" t="s">
        <v>6181</v>
      </c>
      <c r="CE1809" t="s">
        <v>8690</v>
      </c>
      <c r="CF1809" t="s">
        <v>1944</v>
      </c>
      <c r="CG1809" t="s">
        <v>890</v>
      </c>
      <c r="CH1809">
        <v>60000000</v>
      </c>
      <c r="CI1809">
        <v>2005</v>
      </c>
      <c r="CJ1809">
        <v>5.6</v>
      </c>
    </row>
    <row r="1810" spans="46:88" x14ac:dyDescent="0.2">
      <c r="AT1810" t="s">
        <v>21066</v>
      </c>
      <c r="AU1810">
        <v>112</v>
      </c>
      <c r="AW1810" t="s">
        <v>21068</v>
      </c>
      <c r="AX1810" t="s">
        <v>21069</v>
      </c>
      <c r="AY1810" t="s">
        <v>36</v>
      </c>
      <c r="AZ1810" t="s">
        <v>8817</v>
      </c>
      <c r="BA1810">
        <v>5000000</v>
      </c>
      <c r="BB1810">
        <v>2014</v>
      </c>
      <c r="BC1810">
        <v>7.1</v>
      </c>
      <c r="CA1810" t="s">
        <v>21169</v>
      </c>
      <c r="CB1810">
        <v>135</v>
      </c>
      <c r="CC1810">
        <v>638951</v>
      </c>
      <c r="CD1810" t="s">
        <v>21171</v>
      </c>
      <c r="CE1810" t="s">
        <v>21172</v>
      </c>
      <c r="CF1810" t="s">
        <v>21176</v>
      </c>
      <c r="CG1810" t="s">
        <v>37</v>
      </c>
      <c r="CH1810">
        <v>1592000</v>
      </c>
      <c r="CI1810">
        <v>2006</v>
      </c>
      <c r="CJ1810">
        <v>7.4</v>
      </c>
    </row>
    <row r="1811" spans="46:88" x14ac:dyDescent="0.2">
      <c r="AT1811" t="s">
        <v>21078</v>
      </c>
      <c r="AU1811">
        <v>102</v>
      </c>
      <c r="AW1811" t="s">
        <v>13666</v>
      </c>
      <c r="AX1811" t="s">
        <v>21079</v>
      </c>
      <c r="AY1811" t="s">
        <v>36</v>
      </c>
      <c r="AZ1811" t="s">
        <v>37</v>
      </c>
      <c r="BA1811">
        <v>2000000</v>
      </c>
      <c r="BB1811">
        <v>2015</v>
      </c>
      <c r="BC1811">
        <v>8.1999999999999993</v>
      </c>
      <c r="CA1811" t="s">
        <v>1062</v>
      </c>
      <c r="CB1811">
        <v>148</v>
      </c>
      <c r="CC1811">
        <v>630779</v>
      </c>
      <c r="CD1811" t="s">
        <v>7726</v>
      </c>
      <c r="CE1811" t="s">
        <v>7727</v>
      </c>
      <c r="CF1811" t="s">
        <v>36</v>
      </c>
      <c r="CG1811" t="s">
        <v>37</v>
      </c>
      <c r="CH1811">
        <v>35000000</v>
      </c>
      <c r="CI1811">
        <v>1999</v>
      </c>
      <c r="CJ1811">
        <v>6.8</v>
      </c>
    </row>
    <row r="1812" spans="46:88" x14ac:dyDescent="0.2">
      <c r="AT1812" t="s">
        <v>21144</v>
      </c>
      <c r="AU1812">
        <v>105</v>
      </c>
      <c r="AW1812" t="s">
        <v>21145</v>
      </c>
      <c r="AX1812" t="s">
        <v>21146</v>
      </c>
      <c r="AY1812" t="s">
        <v>36</v>
      </c>
      <c r="AZ1812" t="s">
        <v>37</v>
      </c>
      <c r="BA1812">
        <v>1377800</v>
      </c>
      <c r="BB1812">
        <v>1966</v>
      </c>
      <c r="BC1812">
        <v>6.5</v>
      </c>
      <c r="CA1812" t="s">
        <v>1338</v>
      </c>
      <c r="CB1812">
        <v>150</v>
      </c>
      <c r="CC1812">
        <v>626809</v>
      </c>
      <c r="CD1812" t="s">
        <v>6879</v>
      </c>
      <c r="CE1812" t="s">
        <v>6949</v>
      </c>
      <c r="CF1812" t="s">
        <v>1944</v>
      </c>
      <c r="CG1812" t="s">
        <v>890</v>
      </c>
      <c r="CH1812">
        <v>553632000</v>
      </c>
      <c r="CI1812">
        <v>2008</v>
      </c>
      <c r="CJ1812">
        <v>7.4</v>
      </c>
    </row>
    <row r="1813" spans="46:88" x14ac:dyDescent="0.2">
      <c r="AT1813" t="s">
        <v>19556</v>
      </c>
      <c r="AU1813">
        <v>82</v>
      </c>
      <c r="AW1813" t="s">
        <v>4542</v>
      </c>
      <c r="AX1813" t="s">
        <v>21214</v>
      </c>
      <c r="AY1813" t="s">
        <v>36</v>
      </c>
      <c r="AZ1813" t="s">
        <v>37</v>
      </c>
      <c r="BA1813">
        <v>1300000</v>
      </c>
      <c r="BB1813">
        <v>2010</v>
      </c>
      <c r="BC1813">
        <v>2.7</v>
      </c>
      <c r="CA1813" t="s">
        <v>7062</v>
      </c>
      <c r="CB1813">
        <v>110</v>
      </c>
      <c r="CC1813">
        <v>623374</v>
      </c>
      <c r="CD1813" t="s">
        <v>2199</v>
      </c>
      <c r="CE1813" t="s">
        <v>7065</v>
      </c>
      <c r="CF1813" t="s">
        <v>36</v>
      </c>
      <c r="CG1813" t="s">
        <v>37</v>
      </c>
      <c r="CH1813">
        <v>38000000</v>
      </c>
      <c r="CI1813">
        <v>2001</v>
      </c>
      <c r="CJ1813">
        <v>5.2</v>
      </c>
    </row>
    <row r="1814" spans="46:88" x14ac:dyDescent="0.2">
      <c r="AT1814" t="s">
        <v>5074</v>
      </c>
      <c r="AU1814">
        <v>123</v>
      </c>
      <c r="AW1814" t="s">
        <v>808</v>
      </c>
      <c r="AX1814" t="s">
        <v>21271</v>
      </c>
      <c r="AY1814" t="s">
        <v>36</v>
      </c>
      <c r="AZ1814" t="s">
        <v>37</v>
      </c>
      <c r="BA1814">
        <v>1420000</v>
      </c>
      <c r="BB1814">
        <v>2014</v>
      </c>
      <c r="BC1814">
        <v>4.0999999999999996</v>
      </c>
      <c r="CA1814" t="s">
        <v>21731</v>
      </c>
      <c r="CB1814">
        <v>124</v>
      </c>
      <c r="CC1814">
        <v>621240</v>
      </c>
      <c r="CD1814" t="s">
        <v>21732</v>
      </c>
      <c r="CE1814" t="s">
        <v>21733</v>
      </c>
      <c r="CF1814" t="s">
        <v>15948</v>
      </c>
      <c r="CG1814" t="s">
        <v>765</v>
      </c>
      <c r="CI1814">
        <v>2009</v>
      </c>
      <c r="CJ1814">
        <v>7.4</v>
      </c>
    </row>
    <row r="1815" spans="46:88" x14ac:dyDescent="0.2">
      <c r="AT1815" t="s">
        <v>11030</v>
      </c>
      <c r="AU1815">
        <v>99</v>
      </c>
      <c r="AW1815" t="s">
        <v>21305</v>
      </c>
      <c r="AX1815" t="s">
        <v>21306</v>
      </c>
      <c r="AY1815" t="s">
        <v>36</v>
      </c>
      <c r="AZ1815" t="s">
        <v>37</v>
      </c>
      <c r="BA1815">
        <v>1200000</v>
      </c>
      <c r="BB1815">
        <v>1955</v>
      </c>
      <c r="BC1815">
        <v>7.2</v>
      </c>
      <c r="CA1815" t="s">
        <v>3561</v>
      </c>
      <c r="CB1815">
        <v>141</v>
      </c>
      <c r="CC1815">
        <v>617840</v>
      </c>
      <c r="CD1815" t="s">
        <v>3564</v>
      </c>
      <c r="CE1815" t="s">
        <v>3565</v>
      </c>
      <c r="CF1815" t="s">
        <v>36</v>
      </c>
      <c r="CG1815" t="s">
        <v>3569</v>
      </c>
      <c r="CH1815">
        <v>70000000</v>
      </c>
      <c r="CI1815">
        <v>2009</v>
      </c>
      <c r="CJ1815">
        <v>7.2</v>
      </c>
    </row>
    <row r="1816" spans="46:88" x14ac:dyDescent="0.2">
      <c r="AT1816" t="s">
        <v>21371</v>
      </c>
      <c r="AU1816">
        <v>88</v>
      </c>
      <c r="AW1816" t="s">
        <v>7687</v>
      </c>
      <c r="AX1816" t="s">
        <v>21372</v>
      </c>
      <c r="AY1816" t="s">
        <v>36</v>
      </c>
      <c r="AZ1816" t="s">
        <v>37</v>
      </c>
      <c r="BB1816">
        <v>2003</v>
      </c>
      <c r="BC1816">
        <v>6.1</v>
      </c>
      <c r="CA1816" t="s">
        <v>18101</v>
      </c>
      <c r="CB1816">
        <v>113</v>
      </c>
      <c r="CC1816">
        <v>617228</v>
      </c>
      <c r="CD1816" t="s">
        <v>18104</v>
      </c>
      <c r="CE1816" t="s">
        <v>18105</v>
      </c>
      <c r="CF1816" t="s">
        <v>18109</v>
      </c>
      <c r="CG1816" t="s">
        <v>5558</v>
      </c>
      <c r="CH1816">
        <v>84450000</v>
      </c>
      <c r="CI1816">
        <v>2006</v>
      </c>
      <c r="CJ1816">
        <v>7.4</v>
      </c>
    </row>
    <row r="1817" spans="46:88" x14ac:dyDescent="0.2">
      <c r="AT1817" t="s">
        <v>21376</v>
      </c>
      <c r="AU1817">
        <v>76</v>
      </c>
      <c r="AW1817" t="s">
        <v>21377</v>
      </c>
      <c r="AX1817" t="s">
        <v>21378</v>
      </c>
      <c r="AY1817" t="s">
        <v>36</v>
      </c>
      <c r="AZ1817" t="s">
        <v>37</v>
      </c>
      <c r="BB1817">
        <v>2008</v>
      </c>
      <c r="BC1817">
        <v>3.8</v>
      </c>
      <c r="CA1817" t="s">
        <v>13221</v>
      </c>
      <c r="CB1817">
        <v>105</v>
      </c>
      <c r="CC1817">
        <v>613556</v>
      </c>
      <c r="CD1817" t="s">
        <v>10582</v>
      </c>
      <c r="CE1817" t="s">
        <v>13222</v>
      </c>
      <c r="CF1817" t="s">
        <v>1944</v>
      </c>
      <c r="CG1817" t="s">
        <v>12664</v>
      </c>
      <c r="CH1817">
        <v>15000000</v>
      </c>
      <c r="CI1817">
        <v>2015</v>
      </c>
      <c r="CJ1817">
        <v>6.4</v>
      </c>
    </row>
    <row r="1818" spans="46:88" x14ac:dyDescent="0.2">
      <c r="AT1818" t="s">
        <v>17052</v>
      </c>
      <c r="AU1818">
        <v>97</v>
      </c>
      <c r="AW1818" t="s">
        <v>21405</v>
      </c>
      <c r="AX1818" t="s">
        <v>21406</v>
      </c>
      <c r="AY1818" t="s">
        <v>36</v>
      </c>
      <c r="AZ1818" t="s">
        <v>37</v>
      </c>
      <c r="BA1818">
        <v>1200000</v>
      </c>
      <c r="BB1818">
        <v>1970</v>
      </c>
      <c r="BC1818">
        <v>6.6</v>
      </c>
      <c r="CA1818" t="s">
        <v>17443</v>
      </c>
      <c r="CB1818">
        <v>93</v>
      </c>
      <c r="CC1818">
        <v>611709</v>
      </c>
      <c r="CD1818" t="s">
        <v>17445</v>
      </c>
      <c r="CE1818" t="s">
        <v>17446</v>
      </c>
      <c r="CF1818" t="s">
        <v>1462</v>
      </c>
      <c r="CG1818" t="s">
        <v>17450</v>
      </c>
      <c r="CH1818">
        <v>3850000</v>
      </c>
      <c r="CI1818">
        <v>2011</v>
      </c>
      <c r="CJ1818">
        <v>7.2</v>
      </c>
    </row>
    <row r="1819" spans="46:88" x14ac:dyDescent="0.2">
      <c r="AT1819" t="s">
        <v>21493</v>
      </c>
      <c r="AU1819">
        <v>150</v>
      </c>
      <c r="AW1819" t="s">
        <v>15924</v>
      </c>
      <c r="AX1819" t="s">
        <v>21495</v>
      </c>
      <c r="AY1819" t="s">
        <v>5609</v>
      </c>
      <c r="AZ1819" t="s">
        <v>5610</v>
      </c>
      <c r="BB1819">
        <v>2009</v>
      </c>
      <c r="BC1819">
        <v>7.5</v>
      </c>
      <c r="CA1819" t="s">
        <v>21701</v>
      </c>
      <c r="CB1819">
        <v>167</v>
      </c>
      <c r="CC1819">
        <v>610991</v>
      </c>
      <c r="CD1819" t="s">
        <v>20380</v>
      </c>
      <c r="CE1819" t="s">
        <v>21703</v>
      </c>
      <c r="CF1819" t="s">
        <v>5609</v>
      </c>
      <c r="CG1819" t="s">
        <v>5610</v>
      </c>
      <c r="CH1819">
        <v>1000000</v>
      </c>
      <c r="CI1819">
        <v>2000</v>
      </c>
      <c r="CJ1819">
        <v>6.2</v>
      </c>
    </row>
    <row r="1820" spans="46:88" x14ac:dyDescent="0.2">
      <c r="AT1820" t="s">
        <v>16349</v>
      </c>
      <c r="AU1820">
        <v>121</v>
      </c>
      <c r="AW1820" t="s">
        <v>239</v>
      </c>
      <c r="AX1820" t="s">
        <v>21514</v>
      </c>
      <c r="AY1820" t="s">
        <v>36</v>
      </c>
      <c r="AZ1820" t="s">
        <v>55</v>
      </c>
      <c r="BA1820">
        <v>1000000</v>
      </c>
      <c r="BB1820">
        <v>1963</v>
      </c>
      <c r="BC1820">
        <v>6.8</v>
      </c>
      <c r="CA1820" t="s">
        <v>16242</v>
      </c>
      <c r="CB1820">
        <v>115</v>
      </c>
      <c r="CC1820">
        <v>610968</v>
      </c>
      <c r="CD1820" t="s">
        <v>19091</v>
      </c>
      <c r="CE1820" t="s">
        <v>19092</v>
      </c>
      <c r="CF1820" t="s">
        <v>15776</v>
      </c>
      <c r="CG1820" t="s">
        <v>7709</v>
      </c>
      <c r="CH1820">
        <v>3800000</v>
      </c>
      <c r="CI1820">
        <v>2012</v>
      </c>
      <c r="CJ1820">
        <v>8.3000000000000007</v>
      </c>
    </row>
    <row r="1821" spans="46:88" x14ac:dyDescent="0.2">
      <c r="AT1821" t="s">
        <v>17769</v>
      </c>
      <c r="AU1821">
        <v>92</v>
      </c>
      <c r="AW1821" t="s">
        <v>6006</v>
      </c>
      <c r="AX1821" t="s">
        <v>21685</v>
      </c>
      <c r="AY1821" t="s">
        <v>36</v>
      </c>
      <c r="AZ1821" t="s">
        <v>37</v>
      </c>
      <c r="BA1821">
        <v>1000000</v>
      </c>
      <c r="BB1821">
        <v>2002</v>
      </c>
      <c r="BC1821">
        <v>7.2</v>
      </c>
      <c r="CA1821" t="s">
        <v>21177</v>
      </c>
      <c r="CB1821">
        <v>105</v>
      </c>
      <c r="CC1821">
        <v>609042</v>
      </c>
      <c r="CD1821" t="s">
        <v>3931</v>
      </c>
      <c r="CE1821" t="s">
        <v>21178</v>
      </c>
      <c r="CF1821" t="s">
        <v>36</v>
      </c>
      <c r="CG1821" t="s">
        <v>37</v>
      </c>
      <c r="CH1821">
        <v>1300000</v>
      </c>
      <c r="CI1821">
        <v>1999</v>
      </c>
      <c r="CJ1821">
        <v>6.5</v>
      </c>
    </row>
    <row r="1822" spans="46:88" x14ac:dyDescent="0.2">
      <c r="AT1822" t="s">
        <v>10323</v>
      </c>
      <c r="AU1822">
        <v>92</v>
      </c>
      <c r="AW1822" t="s">
        <v>5795</v>
      </c>
      <c r="AX1822" t="s">
        <v>14554</v>
      </c>
      <c r="AY1822" t="s">
        <v>36</v>
      </c>
      <c r="AZ1822" t="s">
        <v>37</v>
      </c>
      <c r="BA1822">
        <v>11000000</v>
      </c>
      <c r="BB1822">
        <v>1981</v>
      </c>
      <c r="BC1822">
        <v>6.9</v>
      </c>
      <c r="CA1822" t="s">
        <v>22576</v>
      </c>
      <c r="CB1822">
        <v>90</v>
      </c>
      <c r="CC1822">
        <v>603943</v>
      </c>
      <c r="CD1822" t="s">
        <v>3285</v>
      </c>
      <c r="CE1822" t="s">
        <v>22577</v>
      </c>
      <c r="CF1822" t="s">
        <v>36</v>
      </c>
      <c r="CG1822" t="s">
        <v>37</v>
      </c>
      <c r="CH1822">
        <v>500000</v>
      </c>
      <c r="CI1822">
        <v>2004</v>
      </c>
      <c r="CJ1822">
        <v>7.3</v>
      </c>
    </row>
    <row r="1823" spans="46:88" x14ac:dyDescent="0.2">
      <c r="AT1823" t="s">
        <v>21835</v>
      </c>
      <c r="AU1823">
        <v>89</v>
      </c>
      <c r="AW1823" t="s">
        <v>21837</v>
      </c>
      <c r="AX1823" t="s">
        <v>21838</v>
      </c>
      <c r="AY1823" t="s">
        <v>36</v>
      </c>
      <c r="AZ1823" t="s">
        <v>37</v>
      </c>
      <c r="BA1823">
        <v>1000000</v>
      </c>
      <c r="BB1823">
        <v>2009</v>
      </c>
      <c r="BC1823">
        <v>6.3</v>
      </c>
      <c r="CA1823" t="s">
        <v>21338</v>
      </c>
      <c r="CB1823">
        <v>108</v>
      </c>
      <c r="CC1823">
        <v>594904</v>
      </c>
      <c r="CD1823" t="s">
        <v>7040</v>
      </c>
      <c r="CE1823" t="s">
        <v>21340</v>
      </c>
      <c r="CF1823" t="s">
        <v>36</v>
      </c>
      <c r="CG1823" t="s">
        <v>37</v>
      </c>
      <c r="CH1823">
        <v>1200000</v>
      </c>
      <c r="CI1823">
        <v>2012</v>
      </c>
      <c r="CJ1823">
        <v>6</v>
      </c>
    </row>
    <row r="1824" spans="46:88" x14ac:dyDescent="0.2">
      <c r="AT1824" t="s">
        <v>21863</v>
      </c>
      <c r="AU1824">
        <v>97</v>
      </c>
      <c r="AW1824" t="s">
        <v>21866</v>
      </c>
      <c r="AX1824" t="s">
        <v>21867</v>
      </c>
      <c r="AY1824" t="s">
        <v>36</v>
      </c>
      <c r="AZ1824" t="s">
        <v>37</v>
      </c>
      <c r="BA1824">
        <v>1000000</v>
      </c>
      <c r="BB1824">
        <v>2005</v>
      </c>
      <c r="BC1824">
        <v>1.9</v>
      </c>
      <c r="CA1824" t="s">
        <v>11450</v>
      </c>
      <c r="CB1824">
        <v>101</v>
      </c>
      <c r="CC1824">
        <v>578382</v>
      </c>
      <c r="CD1824" t="s">
        <v>4211</v>
      </c>
      <c r="CE1824" t="s">
        <v>11452</v>
      </c>
      <c r="CF1824" t="s">
        <v>36</v>
      </c>
      <c r="CG1824" t="s">
        <v>37</v>
      </c>
      <c r="CI1824">
        <v>2010</v>
      </c>
      <c r="CJ1824">
        <v>6.3</v>
      </c>
    </row>
    <row r="1825" spans="46:88" x14ac:dyDescent="0.2">
      <c r="AT1825" t="s">
        <v>21887</v>
      </c>
      <c r="AW1825" t="s">
        <v>21889</v>
      </c>
      <c r="AX1825" t="s">
        <v>21890</v>
      </c>
      <c r="AY1825" t="s">
        <v>21894</v>
      </c>
      <c r="AZ1825" t="s">
        <v>21895</v>
      </c>
      <c r="BA1825">
        <v>1000000</v>
      </c>
      <c r="BB1825">
        <v>2015</v>
      </c>
      <c r="BC1825">
        <v>7</v>
      </c>
      <c r="CA1825" t="s">
        <v>16196</v>
      </c>
      <c r="CB1825">
        <v>108</v>
      </c>
      <c r="CC1825">
        <v>568695</v>
      </c>
      <c r="CD1825" t="s">
        <v>2374</v>
      </c>
      <c r="CE1825" t="s">
        <v>16197</v>
      </c>
      <c r="CF1825" t="s">
        <v>36</v>
      </c>
      <c r="CG1825" t="s">
        <v>37</v>
      </c>
      <c r="CH1825">
        <v>8000000</v>
      </c>
      <c r="CI1825">
        <v>2005</v>
      </c>
      <c r="CJ1825">
        <v>6.5</v>
      </c>
    </row>
    <row r="1826" spans="46:88" x14ac:dyDescent="0.2">
      <c r="AT1826" t="s">
        <v>21902</v>
      </c>
      <c r="AU1826">
        <v>96</v>
      </c>
      <c r="AW1826" t="s">
        <v>9423</v>
      </c>
      <c r="AX1826" t="s">
        <v>21903</v>
      </c>
      <c r="AY1826" t="s">
        <v>36</v>
      </c>
      <c r="AZ1826" t="s">
        <v>37</v>
      </c>
      <c r="BA1826">
        <v>1000000</v>
      </c>
      <c r="BB1826">
        <v>2014</v>
      </c>
      <c r="BC1826">
        <v>5.8</v>
      </c>
      <c r="CA1826" t="s">
        <v>8353</v>
      </c>
      <c r="CB1826">
        <v>97</v>
      </c>
      <c r="CC1826">
        <v>565592</v>
      </c>
      <c r="CD1826" t="s">
        <v>2640</v>
      </c>
      <c r="CE1826" t="s">
        <v>19984</v>
      </c>
      <c r="CF1826" t="s">
        <v>36</v>
      </c>
      <c r="CG1826" t="s">
        <v>37</v>
      </c>
      <c r="CI1826">
        <v>1998</v>
      </c>
      <c r="CJ1826">
        <v>6.8</v>
      </c>
    </row>
    <row r="1827" spans="46:88" x14ac:dyDescent="0.2">
      <c r="AT1827" t="s">
        <v>21912</v>
      </c>
      <c r="AU1827">
        <v>90</v>
      </c>
      <c r="AW1827" t="s">
        <v>17725</v>
      </c>
      <c r="AX1827" t="s">
        <v>21914</v>
      </c>
      <c r="AY1827" t="s">
        <v>36</v>
      </c>
      <c r="AZ1827" t="s">
        <v>37</v>
      </c>
      <c r="BA1827">
        <v>1000000</v>
      </c>
      <c r="BB1827">
        <v>2009</v>
      </c>
      <c r="BC1827">
        <v>2.8</v>
      </c>
      <c r="CA1827" t="s">
        <v>17514</v>
      </c>
      <c r="CB1827">
        <v>128</v>
      </c>
      <c r="CC1827">
        <v>563699</v>
      </c>
      <c r="CD1827" t="s">
        <v>17515</v>
      </c>
      <c r="CE1827" t="s">
        <v>17516</v>
      </c>
      <c r="CF1827" t="s">
        <v>5609</v>
      </c>
      <c r="CG1827" t="s">
        <v>5610</v>
      </c>
      <c r="CI1827">
        <v>2011</v>
      </c>
      <c r="CJ1827">
        <v>6.2</v>
      </c>
    </row>
    <row r="1828" spans="46:88" x14ac:dyDescent="0.2">
      <c r="AT1828" t="s">
        <v>21933</v>
      </c>
      <c r="AU1828">
        <v>89</v>
      </c>
      <c r="AW1828" t="s">
        <v>21935</v>
      </c>
      <c r="AX1828" t="s">
        <v>21936</v>
      </c>
      <c r="AY1828" t="s">
        <v>36</v>
      </c>
      <c r="AZ1828" t="s">
        <v>37</v>
      </c>
      <c r="BA1828">
        <v>500000</v>
      </c>
      <c r="BB1828">
        <v>2009</v>
      </c>
      <c r="BC1828">
        <v>5.0999999999999996</v>
      </c>
      <c r="CA1828" t="s">
        <v>18625</v>
      </c>
      <c r="CB1828">
        <v>99</v>
      </c>
      <c r="CC1828">
        <v>562059</v>
      </c>
      <c r="CD1828" t="s">
        <v>1651</v>
      </c>
      <c r="CE1828" t="s">
        <v>18626</v>
      </c>
      <c r="CF1828" t="s">
        <v>36</v>
      </c>
      <c r="CG1828" t="s">
        <v>37</v>
      </c>
      <c r="CH1828">
        <v>4000000</v>
      </c>
      <c r="CI1828">
        <v>2002</v>
      </c>
      <c r="CJ1828">
        <v>7</v>
      </c>
    </row>
    <row r="1829" spans="46:88" x14ac:dyDescent="0.2">
      <c r="AT1829" t="s">
        <v>21952</v>
      </c>
      <c r="AU1829">
        <v>90</v>
      </c>
      <c r="AW1829" t="s">
        <v>3340</v>
      </c>
      <c r="AX1829" t="s">
        <v>21953</v>
      </c>
      <c r="AY1829" t="s">
        <v>36</v>
      </c>
      <c r="AZ1829" t="s">
        <v>37</v>
      </c>
      <c r="BA1829">
        <v>1000000</v>
      </c>
      <c r="BB1829">
        <v>2011</v>
      </c>
      <c r="BC1829">
        <v>5.7</v>
      </c>
      <c r="CA1829" t="s">
        <v>11684</v>
      </c>
      <c r="CB1829">
        <v>110</v>
      </c>
      <c r="CC1829">
        <v>560512</v>
      </c>
      <c r="CD1829" t="s">
        <v>1205</v>
      </c>
      <c r="CE1829" t="s">
        <v>11685</v>
      </c>
      <c r="CF1829" t="s">
        <v>11688</v>
      </c>
      <c r="CG1829" t="s">
        <v>37</v>
      </c>
      <c r="CI1829">
        <v>2016</v>
      </c>
      <c r="CJ1829">
        <v>7.8</v>
      </c>
    </row>
    <row r="1830" spans="46:88" x14ac:dyDescent="0.2">
      <c r="AT1830" t="s">
        <v>21956</v>
      </c>
      <c r="AU1830">
        <v>138</v>
      </c>
      <c r="AW1830" t="s">
        <v>17357</v>
      </c>
      <c r="AX1830" t="s">
        <v>21958</v>
      </c>
      <c r="AY1830" t="s">
        <v>36</v>
      </c>
      <c r="AZ1830" t="s">
        <v>37</v>
      </c>
      <c r="BA1830">
        <v>1000000</v>
      </c>
      <c r="BB1830">
        <v>2009</v>
      </c>
      <c r="BC1830">
        <v>3.4</v>
      </c>
      <c r="CA1830" t="s">
        <v>5048</v>
      </c>
      <c r="CB1830">
        <v>111</v>
      </c>
      <c r="CC1830">
        <v>548934</v>
      </c>
      <c r="CD1830" t="s">
        <v>1212</v>
      </c>
      <c r="CE1830" t="s">
        <v>14359</v>
      </c>
      <c r="CF1830" t="s">
        <v>36</v>
      </c>
      <c r="CG1830" t="s">
        <v>7985</v>
      </c>
      <c r="CH1830">
        <v>12000000</v>
      </c>
      <c r="CI1830">
        <v>2009</v>
      </c>
      <c r="CJ1830">
        <v>6.8</v>
      </c>
    </row>
    <row r="1831" spans="46:88" x14ac:dyDescent="0.2">
      <c r="AT1831" t="s">
        <v>21996</v>
      </c>
      <c r="AU1831">
        <v>93</v>
      </c>
      <c r="AW1831" t="s">
        <v>21998</v>
      </c>
      <c r="AX1831" t="s">
        <v>21999</v>
      </c>
      <c r="AY1831" t="s">
        <v>36</v>
      </c>
      <c r="AZ1831" t="s">
        <v>37</v>
      </c>
      <c r="BA1831">
        <v>1000000</v>
      </c>
      <c r="BB1831">
        <v>2013</v>
      </c>
      <c r="BC1831">
        <v>3.5</v>
      </c>
      <c r="CA1831" t="s">
        <v>5416</v>
      </c>
      <c r="CB1831">
        <v>108</v>
      </c>
      <c r="CC1831">
        <v>548712</v>
      </c>
      <c r="CD1831" t="s">
        <v>1946</v>
      </c>
      <c r="CE1831" t="s">
        <v>21712</v>
      </c>
      <c r="CF1831" t="s">
        <v>36</v>
      </c>
      <c r="CG1831" t="s">
        <v>37</v>
      </c>
      <c r="CH1831">
        <v>2500000</v>
      </c>
      <c r="CI1831">
        <v>2003</v>
      </c>
      <c r="CJ1831">
        <v>6.9</v>
      </c>
    </row>
    <row r="1832" spans="46:88" x14ac:dyDescent="0.2">
      <c r="AU1832">
        <v>30</v>
      </c>
      <c r="AW1832" t="s">
        <v>3659</v>
      </c>
      <c r="AX1832" t="s">
        <v>22019</v>
      </c>
      <c r="AY1832" t="s">
        <v>36</v>
      </c>
      <c r="AZ1832" t="s">
        <v>37</v>
      </c>
      <c r="BC1832">
        <v>5.9</v>
      </c>
      <c r="CA1832" t="s">
        <v>17309</v>
      </c>
      <c r="CB1832">
        <v>103</v>
      </c>
      <c r="CC1832">
        <v>542860</v>
      </c>
      <c r="CD1832" t="s">
        <v>17311</v>
      </c>
      <c r="CE1832" t="s">
        <v>17312</v>
      </c>
      <c r="CF1832" t="s">
        <v>10488</v>
      </c>
      <c r="CG1832" t="s">
        <v>10489</v>
      </c>
      <c r="CH1832">
        <v>4000000</v>
      </c>
      <c r="CI1832">
        <v>2008</v>
      </c>
      <c r="CJ1832">
        <v>7.1</v>
      </c>
    </row>
    <row r="1833" spans="46:88" x14ac:dyDescent="0.2">
      <c r="AT1833" t="s">
        <v>22028</v>
      </c>
      <c r="AU1833">
        <v>90</v>
      </c>
      <c r="AW1833" t="s">
        <v>1757</v>
      </c>
      <c r="AX1833" t="s">
        <v>22029</v>
      </c>
      <c r="AY1833" t="s">
        <v>36</v>
      </c>
      <c r="AZ1833" t="s">
        <v>37</v>
      </c>
      <c r="BA1833">
        <v>989000</v>
      </c>
      <c r="BB1833">
        <v>2007</v>
      </c>
      <c r="BC1833">
        <v>4.8</v>
      </c>
      <c r="CA1833" t="s">
        <v>123</v>
      </c>
      <c r="CB1833">
        <v>129</v>
      </c>
      <c r="CC1833">
        <v>537580</v>
      </c>
      <c r="CD1833" t="s">
        <v>639</v>
      </c>
      <c r="CE1833" t="s">
        <v>8721</v>
      </c>
      <c r="CF1833" t="s">
        <v>36</v>
      </c>
      <c r="CG1833" t="s">
        <v>37</v>
      </c>
      <c r="CH1833">
        <v>30000000</v>
      </c>
      <c r="CI1833">
        <v>2011</v>
      </c>
      <c r="CJ1833">
        <v>6.8</v>
      </c>
    </row>
    <row r="1834" spans="46:88" x14ac:dyDescent="0.2">
      <c r="AT1834" t="s">
        <v>18367</v>
      </c>
      <c r="AU1834">
        <v>86</v>
      </c>
      <c r="AW1834" t="s">
        <v>9575</v>
      </c>
      <c r="AX1834" t="s">
        <v>22133</v>
      </c>
      <c r="AY1834" t="s">
        <v>36</v>
      </c>
      <c r="AZ1834" t="s">
        <v>37</v>
      </c>
      <c r="BA1834">
        <v>990000</v>
      </c>
      <c r="BB1834">
        <v>2015</v>
      </c>
      <c r="BC1834">
        <v>4.9000000000000004</v>
      </c>
      <c r="CA1834" t="s">
        <v>3720</v>
      </c>
      <c r="CB1834">
        <v>112</v>
      </c>
      <c r="CC1834">
        <v>533344</v>
      </c>
      <c r="CD1834" t="s">
        <v>299</v>
      </c>
      <c r="CE1834" t="s">
        <v>16374</v>
      </c>
      <c r="CF1834" t="s">
        <v>36</v>
      </c>
      <c r="CG1834" t="s">
        <v>37</v>
      </c>
      <c r="CI1834">
        <v>2003</v>
      </c>
      <c r="CJ1834">
        <v>5.5</v>
      </c>
    </row>
    <row r="1835" spans="46:88" x14ac:dyDescent="0.2">
      <c r="AT1835" t="s">
        <v>22372</v>
      </c>
      <c r="AU1835">
        <v>94</v>
      </c>
      <c r="AW1835" t="s">
        <v>2221</v>
      </c>
      <c r="AX1835" t="s">
        <v>22373</v>
      </c>
      <c r="AY1835" t="s">
        <v>36</v>
      </c>
      <c r="AZ1835" t="s">
        <v>37</v>
      </c>
      <c r="BA1835">
        <v>700000</v>
      </c>
      <c r="BB1835">
        <v>2015</v>
      </c>
      <c r="BC1835">
        <v>5.3</v>
      </c>
      <c r="CA1835" t="s">
        <v>14893</v>
      </c>
      <c r="CB1835">
        <v>103</v>
      </c>
      <c r="CC1835">
        <v>532988</v>
      </c>
      <c r="CD1835" t="s">
        <v>516</v>
      </c>
      <c r="CE1835" t="s">
        <v>16717</v>
      </c>
      <c r="CF1835" t="s">
        <v>36</v>
      </c>
      <c r="CG1835" t="s">
        <v>37</v>
      </c>
      <c r="CH1835">
        <v>7000000</v>
      </c>
      <c r="CI1835">
        <v>2015</v>
      </c>
      <c r="CJ1835">
        <v>6.5</v>
      </c>
    </row>
    <row r="1836" spans="46:88" x14ac:dyDescent="0.2">
      <c r="AT1836" t="s">
        <v>5243</v>
      </c>
      <c r="AU1836">
        <v>83</v>
      </c>
      <c r="AW1836" t="s">
        <v>5700</v>
      </c>
      <c r="AX1836" t="s">
        <v>22399</v>
      </c>
      <c r="AY1836" t="s">
        <v>36</v>
      </c>
      <c r="AZ1836" t="s">
        <v>37</v>
      </c>
      <c r="BA1836">
        <v>650000</v>
      </c>
      <c r="BB1836">
        <v>1977</v>
      </c>
      <c r="BC1836">
        <v>6.5</v>
      </c>
      <c r="CA1836" t="s">
        <v>16172</v>
      </c>
      <c r="CB1836">
        <v>106</v>
      </c>
      <c r="CC1836">
        <v>532190</v>
      </c>
      <c r="CD1836" t="s">
        <v>4470</v>
      </c>
      <c r="CE1836" t="s">
        <v>16174</v>
      </c>
      <c r="CF1836" t="s">
        <v>36</v>
      </c>
      <c r="CG1836" t="s">
        <v>37</v>
      </c>
      <c r="CH1836">
        <v>8000000</v>
      </c>
      <c r="CI1836">
        <v>1997</v>
      </c>
      <c r="CJ1836">
        <v>6.8</v>
      </c>
    </row>
    <row r="1837" spans="46:88" x14ac:dyDescent="0.2">
      <c r="AT1837" t="s">
        <v>22442</v>
      </c>
      <c r="AU1837">
        <v>102</v>
      </c>
      <c r="AW1837" t="s">
        <v>6896</v>
      </c>
      <c r="AX1837" t="s">
        <v>22444</v>
      </c>
      <c r="AY1837" t="s">
        <v>1462</v>
      </c>
      <c r="AZ1837" t="s">
        <v>1463</v>
      </c>
      <c r="BB1837">
        <v>2016</v>
      </c>
      <c r="BC1837">
        <v>7.2</v>
      </c>
      <c r="CA1837" t="s">
        <v>563</v>
      </c>
      <c r="CB1837">
        <v>122</v>
      </c>
      <c r="CC1837">
        <v>531009</v>
      </c>
      <c r="CD1837" t="s">
        <v>338</v>
      </c>
      <c r="CE1837" t="s">
        <v>11435</v>
      </c>
      <c r="CF1837" t="s">
        <v>36</v>
      </c>
      <c r="CG1837" t="s">
        <v>37</v>
      </c>
      <c r="CH1837">
        <v>10000000</v>
      </c>
      <c r="CI1837">
        <v>2015</v>
      </c>
      <c r="CJ1837">
        <v>5.3</v>
      </c>
    </row>
    <row r="1838" spans="46:88" x14ac:dyDescent="0.2">
      <c r="AT1838" t="s">
        <v>22466</v>
      </c>
      <c r="AU1838">
        <v>83</v>
      </c>
      <c r="AW1838" t="s">
        <v>22468</v>
      </c>
      <c r="AX1838" t="s">
        <v>22469</v>
      </c>
      <c r="AY1838" t="s">
        <v>22472</v>
      </c>
      <c r="AZ1838" t="s">
        <v>22473</v>
      </c>
      <c r="BA1838">
        <v>500000</v>
      </c>
      <c r="BB1838">
        <v>2015</v>
      </c>
      <c r="BC1838">
        <v>6.4</v>
      </c>
      <c r="CA1838" t="s">
        <v>5162</v>
      </c>
      <c r="CB1838">
        <v>115</v>
      </c>
      <c r="CC1838">
        <v>529766</v>
      </c>
      <c r="CD1838" t="s">
        <v>270</v>
      </c>
      <c r="CE1838" t="s">
        <v>13218</v>
      </c>
      <c r="CF1838" t="s">
        <v>36</v>
      </c>
      <c r="CG1838" t="s">
        <v>37</v>
      </c>
      <c r="CH1838">
        <v>7000000</v>
      </c>
      <c r="CI1838">
        <v>1995</v>
      </c>
      <c r="CJ1838">
        <v>6.8</v>
      </c>
    </row>
    <row r="1839" spans="46:88" x14ac:dyDescent="0.2">
      <c r="AT1839" t="s">
        <v>3682</v>
      </c>
      <c r="AU1839">
        <v>87</v>
      </c>
      <c r="AW1839" t="s">
        <v>622</v>
      </c>
      <c r="AX1839" t="s">
        <v>22503</v>
      </c>
      <c r="AY1839" t="s">
        <v>36</v>
      </c>
      <c r="AZ1839" t="s">
        <v>37</v>
      </c>
      <c r="BB1839">
        <v>2011</v>
      </c>
      <c r="BC1839">
        <v>5.4</v>
      </c>
      <c r="CA1839" t="s">
        <v>5601</v>
      </c>
      <c r="CB1839">
        <v>110</v>
      </c>
      <c r="CC1839">
        <v>528972</v>
      </c>
      <c r="CD1839" t="s">
        <v>5604</v>
      </c>
      <c r="CE1839" t="s">
        <v>5605</v>
      </c>
      <c r="CF1839" t="s">
        <v>5609</v>
      </c>
      <c r="CG1839" t="s">
        <v>5610</v>
      </c>
      <c r="CI1839">
        <v>1998</v>
      </c>
      <c r="CJ1839">
        <v>7.8</v>
      </c>
    </row>
    <row r="1840" spans="46:88" x14ac:dyDescent="0.2">
      <c r="AT1840" t="s">
        <v>22617</v>
      </c>
      <c r="AU1840">
        <v>97</v>
      </c>
      <c r="AW1840" t="s">
        <v>338</v>
      </c>
      <c r="AX1840" t="s">
        <v>22619</v>
      </c>
      <c r="AY1840" t="s">
        <v>36</v>
      </c>
      <c r="AZ1840" t="s">
        <v>8744</v>
      </c>
      <c r="BA1840">
        <v>500000</v>
      </c>
      <c r="BB1840">
        <v>1991</v>
      </c>
      <c r="BC1840">
        <v>5.8</v>
      </c>
      <c r="CA1840" t="s">
        <v>6866</v>
      </c>
      <c r="CB1840">
        <v>93</v>
      </c>
      <c r="CC1840">
        <v>518134</v>
      </c>
      <c r="CD1840" t="s">
        <v>2291</v>
      </c>
      <c r="CE1840" t="s">
        <v>16704</v>
      </c>
      <c r="CF1840" t="s">
        <v>36</v>
      </c>
      <c r="CG1840" t="s">
        <v>55</v>
      </c>
      <c r="CI1840">
        <v>2013</v>
      </c>
      <c r="CJ1840">
        <v>6.2</v>
      </c>
    </row>
    <row r="1841" spans="46:88" x14ac:dyDescent="0.2">
      <c r="AT1841" t="s">
        <v>19777</v>
      </c>
      <c r="AU1841">
        <v>98</v>
      </c>
      <c r="AW1841" t="s">
        <v>19778</v>
      </c>
      <c r="AX1841" t="s">
        <v>22663</v>
      </c>
      <c r="AY1841" t="s">
        <v>1944</v>
      </c>
      <c r="AZ1841" t="s">
        <v>890</v>
      </c>
      <c r="BA1841">
        <v>3000000</v>
      </c>
      <c r="BB1841">
        <v>2006</v>
      </c>
      <c r="BC1841">
        <v>7.7</v>
      </c>
      <c r="CA1841" t="s">
        <v>18189</v>
      </c>
      <c r="CB1841">
        <v>100</v>
      </c>
      <c r="CC1841">
        <v>513836</v>
      </c>
      <c r="CD1841" t="s">
        <v>13552</v>
      </c>
      <c r="CE1841" t="s">
        <v>18191</v>
      </c>
      <c r="CF1841" t="s">
        <v>1462</v>
      </c>
      <c r="CG1841" t="s">
        <v>1463</v>
      </c>
      <c r="CH1841">
        <v>4600000</v>
      </c>
      <c r="CI1841">
        <v>2010</v>
      </c>
      <c r="CJ1841">
        <v>7.2</v>
      </c>
    </row>
    <row r="1842" spans="46:88" x14ac:dyDescent="0.2">
      <c r="AT1842" t="s">
        <v>22694</v>
      </c>
      <c r="AU1842">
        <v>104</v>
      </c>
      <c r="AW1842" t="s">
        <v>22696</v>
      </c>
      <c r="AX1842" t="s">
        <v>22697</v>
      </c>
      <c r="AY1842" t="s">
        <v>36</v>
      </c>
      <c r="AZ1842" t="s">
        <v>37</v>
      </c>
      <c r="BA1842">
        <v>500000</v>
      </c>
      <c r="BB1842">
        <v>2012</v>
      </c>
      <c r="BC1842">
        <v>3.5</v>
      </c>
      <c r="CA1842" t="s">
        <v>20072</v>
      </c>
      <c r="CB1842">
        <v>115</v>
      </c>
      <c r="CC1842">
        <v>510092</v>
      </c>
      <c r="CD1842" t="s">
        <v>869</v>
      </c>
      <c r="CE1842" t="s">
        <v>20073</v>
      </c>
      <c r="CF1842" t="s">
        <v>36</v>
      </c>
      <c r="CG1842" t="s">
        <v>37</v>
      </c>
      <c r="CI1842">
        <v>2001</v>
      </c>
      <c r="CJ1842">
        <v>7</v>
      </c>
    </row>
    <row r="1843" spans="46:88" x14ac:dyDescent="0.2">
      <c r="AT1843" t="s">
        <v>22733</v>
      </c>
      <c r="AU1843">
        <v>90</v>
      </c>
      <c r="AW1843" t="s">
        <v>22736</v>
      </c>
      <c r="AX1843" t="s">
        <v>22737</v>
      </c>
      <c r="AY1843" t="s">
        <v>36</v>
      </c>
      <c r="AZ1843" t="s">
        <v>37</v>
      </c>
      <c r="BB1843">
        <v>2014</v>
      </c>
      <c r="BC1843">
        <v>8.3000000000000007</v>
      </c>
      <c r="CA1843" t="s">
        <v>12621</v>
      </c>
      <c r="CB1843">
        <v>94</v>
      </c>
      <c r="CC1843">
        <v>508867</v>
      </c>
      <c r="CD1843" t="s">
        <v>10434</v>
      </c>
      <c r="CE1843" t="s">
        <v>12622</v>
      </c>
      <c r="CF1843" t="s">
        <v>36</v>
      </c>
      <c r="CG1843" t="s">
        <v>37</v>
      </c>
      <c r="CI1843">
        <v>2001</v>
      </c>
      <c r="CJ1843">
        <v>6.5</v>
      </c>
    </row>
    <row r="1844" spans="46:88" x14ac:dyDescent="0.2">
      <c r="AT1844" t="s">
        <v>20119</v>
      </c>
      <c r="AU1844">
        <v>91</v>
      </c>
      <c r="AW1844" t="s">
        <v>4156</v>
      </c>
      <c r="AX1844" t="s">
        <v>22760</v>
      </c>
      <c r="AY1844" t="s">
        <v>36</v>
      </c>
      <c r="AZ1844" t="s">
        <v>37</v>
      </c>
      <c r="BA1844">
        <v>475000</v>
      </c>
      <c r="BB1844">
        <v>1984</v>
      </c>
      <c r="BC1844">
        <v>6.2</v>
      </c>
      <c r="CA1844" t="s">
        <v>20709</v>
      </c>
      <c r="CB1844">
        <v>108</v>
      </c>
      <c r="CC1844">
        <v>505295</v>
      </c>
      <c r="CD1844" t="s">
        <v>20711</v>
      </c>
      <c r="CE1844" t="s">
        <v>20712</v>
      </c>
      <c r="CF1844" t="s">
        <v>20716</v>
      </c>
      <c r="CG1844" t="s">
        <v>368</v>
      </c>
      <c r="CH1844">
        <v>1800000</v>
      </c>
      <c r="CI1844">
        <v>2003</v>
      </c>
      <c r="CJ1844">
        <v>7.5</v>
      </c>
    </row>
    <row r="1845" spans="46:88" x14ac:dyDescent="0.2">
      <c r="AT1845" t="s">
        <v>22789</v>
      </c>
      <c r="AU1845">
        <v>86</v>
      </c>
      <c r="AW1845" t="s">
        <v>22791</v>
      </c>
      <c r="AX1845" t="s">
        <v>22792</v>
      </c>
      <c r="AY1845" t="s">
        <v>36</v>
      </c>
      <c r="AZ1845" t="s">
        <v>37</v>
      </c>
      <c r="BA1845">
        <v>450000</v>
      </c>
      <c r="BB1845">
        <v>2013</v>
      </c>
      <c r="BC1845">
        <v>6.8</v>
      </c>
      <c r="CA1845" t="s">
        <v>13230</v>
      </c>
      <c r="CB1845">
        <v>99</v>
      </c>
      <c r="CC1845">
        <v>502028</v>
      </c>
      <c r="CD1845" t="s">
        <v>13232</v>
      </c>
      <c r="CE1845" t="s">
        <v>13233</v>
      </c>
      <c r="CF1845" t="s">
        <v>5639</v>
      </c>
      <c r="CG1845" t="s">
        <v>7168</v>
      </c>
      <c r="CI1845">
        <v>2003</v>
      </c>
      <c r="CJ1845">
        <v>8</v>
      </c>
    </row>
    <row r="1846" spans="46:88" x14ac:dyDescent="0.2">
      <c r="AT1846" t="s">
        <v>22879</v>
      </c>
      <c r="AU1846">
        <v>97</v>
      </c>
      <c r="AW1846" t="s">
        <v>13482</v>
      </c>
      <c r="AX1846" t="s">
        <v>22881</v>
      </c>
      <c r="AY1846" t="s">
        <v>36</v>
      </c>
      <c r="AZ1846" t="s">
        <v>37</v>
      </c>
      <c r="BA1846">
        <v>500000</v>
      </c>
      <c r="BB1846">
        <v>2014</v>
      </c>
      <c r="BC1846">
        <v>5.4</v>
      </c>
      <c r="CA1846" t="s">
        <v>3237</v>
      </c>
      <c r="CB1846">
        <v>120</v>
      </c>
      <c r="CC1846">
        <v>499263</v>
      </c>
      <c r="CD1846" t="s">
        <v>9366</v>
      </c>
      <c r="CE1846" t="s">
        <v>9367</v>
      </c>
      <c r="CF1846" t="s">
        <v>9371</v>
      </c>
      <c r="CG1846" t="s">
        <v>37</v>
      </c>
      <c r="CH1846">
        <v>30000000</v>
      </c>
      <c r="CI1846">
        <v>2004</v>
      </c>
      <c r="CJ1846">
        <v>7.1</v>
      </c>
    </row>
    <row r="1847" spans="46:88" x14ac:dyDescent="0.2">
      <c r="AU1847">
        <v>22</v>
      </c>
      <c r="AW1847" t="s">
        <v>22893</v>
      </c>
      <c r="AX1847" t="s">
        <v>22894</v>
      </c>
      <c r="AY1847" t="s">
        <v>36</v>
      </c>
      <c r="AZ1847" t="s">
        <v>37</v>
      </c>
      <c r="BC1847">
        <v>8.1999999999999993</v>
      </c>
      <c r="CA1847" t="s">
        <v>10451</v>
      </c>
      <c r="CB1847">
        <v>184</v>
      </c>
      <c r="CC1847">
        <v>476270</v>
      </c>
      <c r="CD1847" t="s">
        <v>3092</v>
      </c>
      <c r="CE1847" t="s">
        <v>11546</v>
      </c>
      <c r="CF1847" t="s">
        <v>8729</v>
      </c>
      <c r="CG1847" t="s">
        <v>765</v>
      </c>
      <c r="CH1847">
        <v>20000000</v>
      </c>
      <c r="CI1847">
        <v>2008</v>
      </c>
      <c r="CJ1847">
        <v>7.4</v>
      </c>
    </row>
    <row r="1848" spans="46:88" x14ac:dyDescent="0.2">
      <c r="AT1848" t="s">
        <v>5645</v>
      </c>
      <c r="AU1848">
        <v>97</v>
      </c>
      <c r="AW1848" t="s">
        <v>20052</v>
      </c>
      <c r="AX1848" t="s">
        <v>22910</v>
      </c>
      <c r="AY1848" t="s">
        <v>36</v>
      </c>
      <c r="AZ1848" t="s">
        <v>55</v>
      </c>
      <c r="BA1848">
        <v>650000</v>
      </c>
      <c r="BB1848">
        <v>1985</v>
      </c>
      <c r="BC1848">
        <v>6.9</v>
      </c>
      <c r="CA1848" t="s">
        <v>23525</v>
      </c>
      <c r="CB1848">
        <v>97</v>
      </c>
      <c r="CC1848">
        <v>469947</v>
      </c>
      <c r="CD1848" t="s">
        <v>14714</v>
      </c>
      <c r="CE1848" t="s">
        <v>23527</v>
      </c>
      <c r="CF1848" t="s">
        <v>36</v>
      </c>
      <c r="CG1848" t="s">
        <v>55</v>
      </c>
      <c r="CH1848">
        <v>120000</v>
      </c>
      <c r="CI1848">
        <v>2011</v>
      </c>
      <c r="CJ1848">
        <v>7.7</v>
      </c>
    </row>
    <row r="1849" spans="46:88" x14ac:dyDescent="0.2">
      <c r="AT1849" t="s">
        <v>19166</v>
      </c>
      <c r="AU1849">
        <v>65</v>
      </c>
      <c r="AW1849" t="s">
        <v>20190</v>
      </c>
      <c r="AX1849" t="s">
        <v>23003</v>
      </c>
      <c r="AY1849" t="s">
        <v>36</v>
      </c>
      <c r="AZ1849" t="s">
        <v>37</v>
      </c>
      <c r="BA1849">
        <v>325000</v>
      </c>
      <c r="BB1849">
        <v>1934</v>
      </c>
      <c r="BC1849">
        <v>8.1999999999999993</v>
      </c>
      <c r="CA1849" t="s">
        <v>20615</v>
      </c>
      <c r="CB1849">
        <v>97</v>
      </c>
      <c r="CC1849">
        <v>466702</v>
      </c>
      <c r="CD1849" t="s">
        <v>5044</v>
      </c>
      <c r="CE1849" t="s">
        <v>20616</v>
      </c>
      <c r="CF1849" t="s">
        <v>36</v>
      </c>
      <c r="CG1849" t="s">
        <v>55</v>
      </c>
      <c r="CI1849">
        <v>2010</v>
      </c>
      <c r="CJ1849">
        <v>7.3</v>
      </c>
    </row>
    <row r="1850" spans="46:88" x14ac:dyDescent="0.2">
      <c r="AT1850" t="s">
        <v>23100</v>
      </c>
      <c r="AU1850">
        <v>80</v>
      </c>
      <c r="AW1850" t="s">
        <v>1782</v>
      </c>
      <c r="AX1850" t="s">
        <v>23102</v>
      </c>
      <c r="AY1850" t="s">
        <v>36</v>
      </c>
      <c r="AZ1850" t="s">
        <v>37</v>
      </c>
      <c r="BA1850">
        <v>300000</v>
      </c>
      <c r="BB1850">
        <v>1975</v>
      </c>
      <c r="BC1850">
        <v>6.2</v>
      </c>
      <c r="CA1850" t="s">
        <v>21715</v>
      </c>
      <c r="CB1850">
        <v>97</v>
      </c>
      <c r="CC1850">
        <v>464655</v>
      </c>
      <c r="CD1850" t="s">
        <v>10140</v>
      </c>
      <c r="CE1850" t="s">
        <v>21716</v>
      </c>
      <c r="CF1850" t="s">
        <v>36</v>
      </c>
      <c r="CG1850" t="s">
        <v>37</v>
      </c>
      <c r="CH1850">
        <v>1000000</v>
      </c>
      <c r="CI1850">
        <v>1997</v>
      </c>
      <c r="CJ1850">
        <v>7</v>
      </c>
    </row>
    <row r="1851" spans="46:88" x14ac:dyDescent="0.2">
      <c r="AT1851" t="s">
        <v>23116</v>
      </c>
      <c r="AU1851">
        <v>98</v>
      </c>
      <c r="AW1851" t="s">
        <v>10722</v>
      </c>
      <c r="AX1851" t="s">
        <v>23118</v>
      </c>
      <c r="AY1851" t="s">
        <v>36</v>
      </c>
      <c r="AZ1851" t="s">
        <v>37</v>
      </c>
      <c r="BA1851">
        <v>300000</v>
      </c>
      <c r="BB1851">
        <v>2010</v>
      </c>
      <c r="BC1851">
        <v>7.2</v>
      </c>
      <c r="CA1851" t="s">
        <v>19086</v>
      </c>
      <c r="CB1851">
        <v>88</v>
      </c>
      <c r="CC1851">
        <v>464126</v>
      </c>
      <c r="CD1851" t="s">
        <v>3221</v>
      </c>
      <c r="CE1851" t="s">
        <v>21719</v>
      </c>
      <c r="CF1851" t="s">
        <v>36</v>
      </c>
      <c r="CG1851" t="s">
        <v>37</v>
      </c>
      <c r="CH1851">
        <v>1000000</v>
      </c>
      <c r="CI1851">
        <v>2002</v>
      </c>
      <c r="CJ1851">
        <v>6.7</v>
      </c>
    </row>
    <row r="1852" spans="46:88" x14ac:dyDescent="0.2">
      <c r="AT1852" t="s">
        <v>23134</v>
      </c>
      <c r="AU1852">
        <v>97</v>
      </c>
      <c r="AW1852" t="s">
        <v>4365</v>
      </c>
      <c r="AX1852" t="s">
        <v>23136</v>
      </c>
      <c r="AY1852" t="s">
        <v>36</v>
      </c>
      <c r="AZ1852" t="s">
        <v>37</v>
      </c>
      <c r="BA1852">
        <v>300000</v>
      </c>
      <c r="BB1852">
        <v>2011</v>
      </c>
      <c r="BC1852">
        <v>6.4</v>
      </c>
      <c r="CA1852" t="s">
        <v>15740</v>
      </c>
      <c r="CB1852">
        <v>300</v>
      </c>
      <c r="CC1852">
        <v>454255</v>
      </c>
      <c r="CD1852" t="s">
        <v>13241</v>
      </c>
      <c r="CE1852" t="s">
        <v>15742</v>
      </c>
      <c r="CF1852" t="s">
        <v>13244</v>
      </c>
      <c r="CG1852" t="s">
        <v>13245</v>
      </c>
      <c r="CH1852">
        <v>400000000</v>
      </c>
      <c r="CI1852">
        <v>2001</v>
      </c>
      <c r="CJ1852">
        <v>6.6</v>
      </c>
    </row>
    <row r="1853" spans="46:88" x14ac:dyDescent="0.2">
      <c r="AT1853" t="s">
        <v>23284</v>
      </c>
      <c r="AU1853">
        <v>35</v>
      </c>
      <c r="AW1853" t="s">
        <v>23287</v>
      </c>
      <c r="AX1853" t="s">
        <v>23288</v>
      </c>
      <c r="AY1853" t="s">
        <v>36</v>
      </c>
      <c r="AZ1853" t="s">
        <v>37</v>
      </c>
      <c r="BB1853">
        <v>2007</v>
      </c>
      <c r="BC1853">
        <v>6.9</v>
      </c>
      <c r="CA1853" t="s">
        <v>3662</v>
      </c>
      <c r="CB1853">
        <v>98</v>
      </c>
      <c r="CC1853">
        <v>449558</v>
      </c>
      <c r="CD1853" t="s">
        <v>158</v>
      </c>
      <c r="CE1853" t="s">
        <v>16950</v>
      </c>
      <c r="CF1853" t="s">
        <v>36</v>
      </c>
      <c r="CG1853" t="s">
        <v>55</v>
      </c>
      <c r="CH1853">
        <v>10000000</v>
      </c>
      <c r="CI1853">
        <v>2009</v>
      </c>
      <c r="CJ1853">
        <v>7.6</v>
      </c>
    </row>
    <row r="1854" spans="46:88" x14ac:dyDescent="0.2">
      <c r="AT1854" t="s">
        <v>23323</v>
      </c>
      <c r="AU1854">
        <v>83</v>
      </c>
      <c r="AW1854" t="s">
        <v>14064</v>
      </c>
      <c r="AX1854" t="s">
        <v>23325</v>
      </c>
      <c r="AY1854" t="s">
        <v>36</v>
      </c>
      <c r="AZ1854" t="s">
        <v>37</v>
      </c>
      <c r="BA1854">
        <v>240000</v>
      </c>
      <c r="BB1854">
        <v>2006</v>
      </c>
      <c r="BC1854">
        <v>6.5</v>
      </c>
      <c r="CA1854" t="s">
        <v>14363</v>
      </c>
      <c r="CB1854">
        <v>114</v>
      </c>
      <c r="CC1854">
        <v>447750</v>
      </c>
      <c r="CD1854" t="s">
        <v>5967</v>
      </c>
      <c r="CE1854" t="s">
        <v>14364</v>
      </c>
      <c r="CF1854" t="s">
        <v>36</v>
      </c>
      <c r="CG1854" t="s">
        <v>37</v>
      </c>
      <c r="CH1854">
        <v>10000000</v>
      </c>
      <c r="CI1854">
        <v>2000</v>
      </c>
      <c r="CJ1854">
        <v>7.2</v>
      </c>
    </row>
    <row r="1855" spans="46:88" x14ac:dyDescent="0.2">
      <c r="AT1855" t="s">
        <v>23329</v>
      </c>
      <c r="AU1855">
        <v>108</v>
      </c>
      <c r="AW1855" t="s">
        <v>23331</v>
      </c>
      <c r="AX1855" t="s">
        <v>23332</v>
      </c>
      <c r="AY1855" t="s">
        <v>36</v>
      </c>
      <c r="AZ1855" t="s">
        <v>37</v>
      </c>
      <c r="BA1855">
        <v>250000</v>
      </c>
      <c r="BB1855">
        <v>2013</v>
      </c>
      <c r="BC1855">
        <v>7.1</v>
      </c>
      <c r="CB1855">
        <v>55</v>
      </c>
      <c r="CC1855">
        <v>447093</v>
      </c>
      <c r="CD1855" t="s">
        <v>13598</v>
      </c>
      <c r="CE1855" t="s">
        <v>13599</v>
      </c>
      <c r="CF1855" t="s">
        <v>13603</v>
      </c>
      <c r="CG1855" t="s">
        <v>13604</v>
      </c>
      <c r="CJ1855">
        <v>9.1</v>
      </c>
    </row>
    <row r="1856" spans="46:88" x14ac:dyDescent="0.2">
      <c r="AT1856" t="s">
        <v>23360</v>
      </c>
      <c r="AU1856">
        <v>93</v>
      </c>
      <c r="AW1856" t="s">
        <v>23362</v>
      </c>
      <c r="AX1856" t="s">
        <v>23363</v>
      </c>
      <c r="AY1856" t="s">
        <v>36</v>
      </c>
      <c r="AZ1856" t="s">
        <v>37</v>
      </c>
      <c r="BA1856">
        <v>100000</v>
      </c>
      <c r="BB1856">
        <v>1969</v>
      </c>
      <c r="BC1856">
        <v>4</v>
      </c>
      <c r="CB1856">
        <v>55</v>
      </c>
      <c r="CC1856">
        <v>447093</v>
      </c>
      <c r="CD1856" t="s">
        <v>13598</v>
      </c>
      <c r="CE1856" t="s">
        <v>13599</v>
      </c>
      <c r="CF1856" t="s">
        <v>13603</v>
      </c>
      <c r="CG1856" t="s">
        <v>13604</v>
      </c>
      <c r="CJ1856">
        <v>9.1</v>
      </c>
    </row>
    <row r="1857" spans="46:88" x14ac:dyDescent="0.2">
      <c r="AT1857" t="s">
        <v>23390</v>
      </c>
      <c r="AU1857">
        <v>66</v>
      </c>
      <c r="AW1857" t="s">
        <v>23393</v>
      </c>
      <c r="AX1857" t="s">
        <v>23394</v>
      </c>
      <c r="AY1857" t="s">
        <v>36</v>
      </c>
      <c r="AZ1857" t="s">
        <v>37</v>
      </c>
      <c r="BA1857">
        <v>200000</v>
      </c>
      <c r="BB1857">
        <v>1933</v>
      </c>
      <c r="BC1857">
        <v>6.5</v>
      </c>
      <c r="CA1857" t="s">
        <v>19397</v>
      </c>
      <c r="CB1857">
        <v>96</v>
      </c>
      <c r="CC1857">
        <v>444354</v>
      </c>
      <c r="CD1857" t="s">
        <v>11732</v>
      </c>
      <c r="CE1857" t="s">
        <v>20345</v>
      </c>
      <c r="CF1857" t="s">
        <v>36</v>
      </c>
      <c r="CG1857" t="s">
        <v>55</v>
      </c>
      <c r="CI1857">
        <v>1997</v>
      </c>
      <c r="CJ1857">
        <v>6.4</v>
      </c>
    </row>
    <row r="1858" spans="46:88" x14ac:dyDescent="0.2">
      <c r="AT1858" t="s">
        <v>12535</v>
      </c>
      <c r="AU1858">
        <v>95</v>
      </c>
      <c r="AW1858" t="s">
        <v>23439</v>
      </c>
      <c r="AX1858" t="s">
        <v>23440</v>
      </c>
      <c r="AY1858" t="s">
        <v>36</v>
      </c>
      <c r="AZ1858" t="s">
        <v>37</v>
      </c>
      <c r="BA1858">
        <v>250000</v>
      </c>
      <c r="BB1858">
        <v>2015</v>
      </c>
      <c r="BC1858">
        <v>6.2</v>
      </c>
      <c r="CA1858" t="s">
        <v>20650</v>
      </c>
      <c r="CB1858">
        <v>89</v>
      </c>
      <c r="CC1858">
        <v>444044</v>
      </c>
      <c r="CD1858" t="s">
        <v>7434</v>
      </c>
      <c r="CE1858" t="s">
        <v>20652</v>
      </c>
      <c r="CF1858" t="s">
        <v>36</v>
      </c>
      <c r="CG1858" t="s">
        <v>37</v>
      </c>
      <c r="CH1858">
        <v>1900000</v>
      </c>
      <c r="CI1858">
        <v>2015</v>
      </c>
      <c r="CJ1858">
        <v>7.2</v>
      </c>
    </row>
    <row r="1859" spans="46:88" x14ac:dyDescent="0.2">
      <c r="AT1859" t="s">
        <v>23454</v>
      </c>
      <c r="AU1859">
        <v>89</v>
      </c>
      <c r="AW1859" t="s">
        <v>23457</v>
      </c>
      <c r="AX1859" t="s">
        <v>23458</v>
      </c>
      <c r="AY1859" t="s">
        <v>36</v>
      </c>
      <c r="AZ1859" t="s">
        <v>37</v>
      </c>
      <c r="BB1859">
        <v>2014</v>
      </c>
      <c r="BC1859">
        <v>6.8</v>
      </c>
      <c r="CA1859" t="s">
        <v>22068</v>
      </c>
      <c r="CB1859">
        <v>107</v>
      </c>
      <c r="CC1859">
        <v>439958</v>
      </c>
      <c r="CD1859" t="s">
        <v>22070</v>
      </c>
      <c r="CE1859" t="s">
        <v>22071</v>
      </c>
      <c r="CF1859" t="s">
        <v>22075</v>
      </c>
      <c r="CG1859" t="s">
        <v>1463</v>
      </c>
      <c r="CI1859">
        <v>2011</v>
      </c>
      <c r="CJ1859">
        <v>5.9</v>
      </c>
    </row>
    <row r="1860" spans="46:88" x14ac:dyDescent="0.2">
      <c r="AT1860" t="s">
        <v>23503</v>
      </c>
      <c r="AU1860">
        <v>105</v>
      </c>
      <c r="AW1860" t="s">
        <v>23505</v>
      </c>
      <c r="AX1860" t="s">
        <v>23506</v>
      </c>
      <c r="AY1860" t="s">
        <v>36</v>
      </c>
      <c r="AZ1860" t="s">
        <v>37</v>
      </c>
      <c r="BA1860">
        <v>200000</v>
      </c>
      <c r="BB1860">
        <v>2012</v>
      </c>
      <c r="BC1860">
        <v>6.7</v>
      </c>
      <c r="CA1860" t="s">
        <v>18199</v>
      </c>
      <c r="CB1860">
        <v>97</v>
      </c>
      <c r="CC1860">
        <v>434417</v>
      </c>
      <c r="CD1860" t="s">
        <v>444</v>
      </c>
      <c r="CE1860" t="s">
        <v>18200</v>
      </c>
      <c r="CF1860" t="s">
        <v>36</v>
      </c>
      <c r="CG1860" t="s">
        <v>3569</v>
      </c>
      <c r="CH1860">
        <v>4600000</v>
      </c>
      <c r="CI1860">
        <v>2007</v>
      </c>
      <c r="CJ1860">
        <v>5.9</v>
      </c>
    </row>
    <row r="1861" spans="46:88" x14ac:dyDescent="0.2">
      <c r="AT1861" t="s">
        <v>1917</v>
      </c>
      <c r="AU1861">
        <v>25</v>
      </c>
      <c r="AW1861" t="s">
        <v>23601</v>
      </c>
      <c r="AX1861" t="s">
        <v>23602</v>
      </c>
      <c r="AY1861" t="s">
        <v>36</v>
      </c>
      <c r="AZ1861" t="s">
        <v>37</v>
      </c>
      <c r="BA1861">
        <v>150000</v>
      </c>
      <c r="BB1861">
        <v>1965</v>
      </c>
      <c r="BC1861">
        <v>8.4</v>
      </c>
      <c r="CA1861" t="s">
        <v>24102</v>
      </c>
      <c r="CB1861">
        <v>77</v>
      </c>
      <c r="CC1861">
        <v>424760</v>
      </c>
      <c r="CD1861" t="s">
        <v>24102</v>
      </c>
      <c r="CE1861" t="s">
        <v>24104</v>
      </c>
      <c r="CF1861" t="s">
        <v>36</v>
      </c>
      <c r="CG1861" t="s">
        <v>37</v>
      </c>
      <c r="CH1861">
        <v>7000</v>
      </c>
      <c r="CI1861">
        <v>2004</v>
      </c>
      <c r="CJ1861">
        <v>7</v>
      </c>
    </row>
    <row r="1862" spans="46:88" x14ac:dyDescent="0.2">
      <c r="AT1862" t="s">
        <v>8552</v>
      </c>
      <c r="AU1862">
        <v>88</v>
      </c>
      <c r="AW1862" t="s">
        <v>4654</v>
      </c>
      <c r="AX1862" t="s">
        <v>23662</v>
      </c>
      <c r="AY1862" t="s">
        <v>36</v>
      </c>
      <c r="AZ1862" t="s">
        <v>266</v>
      </c>
      <c r="BA1862">
        <v>120000</v>
      </c>
      <c r="BB1862">
        <v>2007</v>
      </c>
      <c r="BC1862">
        <v>7</v>
      </c>
      <c r="CA1862" t="s">
        <v>18551</v>
      </c>
      <c r="CB1862">
        <v>99</v>
      </c>
      <c r="CC1862">
        <v>418953</v>
      </c>
      <c r="CD1862" t="s">
        <v>5779</v>
      </c>
      <c r="CE1862" t="s">
        <v>20959</v>
      </c>
      <c r="CF1862" t="s">
        <v>36</v>
      </c>
      <c r="CG1862" t="s">
        <v>1463</v>
      </c>
      <c r="CH1862">
        <v>1500000</v>
      </c>
      <c r="CI1862">
        <v>1993</v>
      </c>
      <c r="CJ1862">
        <v>6.5</v>
      </c>
    </row>
    <row r="1863" spans="46:88" x14ac:dyDescent="0.2">
      <c r="AT1863" t="s">
        <v>8552</v>
      </c>
      <c r="AU1863">
        <v>88</v>
      </c>
      <c r="AW1863" t="s">
        <v>4654</v>
      </c>
      <c r="AX1863" t="s">
        <v>23662</v>
      </c>
      <c r="AY1863" t="s">
        <v>36</v>
      </c>
      <c r="AZ1863" t="s">
        <v>266</v>
      </c>
      <c r="BA1863">
        <v>120000</v>
      </c>
      <c r="BB1863">
        <v>2007</v>
      </c>
      <c r="BC1863">
        <v>7</v>
      </c>
      <c r="CA1863" t="s">
        <v>18290</v>
      </c>
      <c r="CB1863">
        <v>106</v>
      </c>
      <c r="CC1863">
        <v>410241</v>
      </c>
      <c r="CD1863" t="s">
        <v>3949</v>
      </c>
      <c r="CE1863" t="s">
        <v>18291</v>
      </c>
      <c r="CF1863" t="s">
        <v>36</v>
      </c>
      <c r="CG1863" t="s">
        <v>37</v>
      </c>
      <c r="CH1863">
        <v>2000000</v>
      </c>
      <c r="CI1863">
        <v>2002</v>
      </c>
      <c r="CJ1863">
        <v>6.8</v>
      </c>
    </row>
    <row r="1864" spans="46:88" x14ac:dyDescent="0.2">
      <c r="AT1864" t="s">
        <v>23674</v>
      </c>
      <c r="AU1864">
        <v>77</v>
      </c>
      <c r="AW1864" t="s">
        <v>23675</v>
      </c>
      <c r="AX1864" t="s">
        <v>23676</v>
      </c>
      <c r="AY1864" t="s">
        <v>36</v>
      </c>
      <c r="AZ1864" t="s">
        <v>37</v>
      </c>
      <c r="BA1864">
        <v>103000</v>
      </c>
      <c r="BB1864">
        <v>2003</v>
      </c>
      <c r="BC1864">
        <v>5.7</v>
      </c>
      <c r="CA1864" t="s">
        <v>20962</v>
      </c>
      <c r="CB1864">
        <v>98</v>
      </c>
      <c r="CC1864">
        <v>406035</v>
      </c>
      <c r="CD1864" t="s">
        <v>4211</v>
      </c>
      <c r="CE1864" t="s">
        <v>20964</v>
      </c>
      <c r="CF1864" t="s">
        <v>36</v>
      </c>
      <c r="CG1864" t="s">
        <v>37</v>
      </c>
      <c r="CH1864">
        <v>1500000</v>
      </c>
      <c r="CI1864">
        <v>2001</v>
      </c>
      <c r="CJ1864">
        <v>7.2</v>
      </c>
    </row>
    <row r="1865" spans="46:88" x14ac:dyDescent="0.2">
      <c r="AT1865" t="s">
        <v>23831</v>
      </c>
      <c r="AU1865">
        <v>87</v>
      </c>
      <c r="AW1865" t="s">
        <v>21807</v>
      </c>
      <c r="AX1865" t="s">
        <v>23832</v>
      </c>
      <c r="AY1865" t="s">
        <v>36</v>
      </c>
      <c r="AZ1865" t="s">
        <v>37</v>
      </c>
      <c r="BB1865">
        <v>2012</v>
      </c>
      <c r="BC1865">
        <v>6.3</v>
      </c>
      <c r="CA1865" t="s">
        <v>16915</v>
      </c>
      <c r="CB1865">
        <v>85</v>
      </c>
      <c r="CC1865">
        <v>405614</v>
      </c>
      <c r="CD1865" t="s">
        <v>22713</v>
      </c>
      <c r="CE1865" t="s">
        <v>23638</v>
      </c>
      <c r="CF1865" t="s">
        <v>36</v>
      </c>
      <c r="CG1865" t="s">
        <v>37</v>
      </c>
      <c r="CI1865">
        <v>2011</v>
      </c>
      <c r="CJ1865">
        <v>6.7</v>
      </c>
    </row>
    <row r="1866" spans="46:88" x14ac:dyDescent="0.2">
      <c r="AT1866" t="s">
        <v>23852</v>
      </c>
      <c r="AU1866">
        <v>99</v>
      </c>
      <c r="AW1866" t="s">
        <v>23853</v>
      </c>
      <c r="AX1866" t="s">
        <v>23854</v>
      </c>
      <c r="AY1866" t="s">
        <v>14501</v>
      </c>
      <c r="AZ1866" t="s">
        <v>16839</v>
      </c>
      <c r="BB1866">
        <v>1983</v>
      </c>
      <c r="BC1866">
        <v>6.4</v>
      </c>
      <c r="CA1866" t="s">
        <v>9428</v>
      </c>
      <c r="CB1866">
        <v>115</v>
      </c>
      <c r="CC1866">
        <v>403932</v>
      </c>
      <c r="CD1866" t="s">
        <v>1970</v>
      </c>
      <c r="CE1866" t="s">
        <v>13869</v>
      </c>
      <c r="CF1866" t="s">
        <v>36</v>
      </c>
      <c r="CG1866" t="s">
        <v>55</v>
      </c>
      <c r="CH1866">
        <v>20000000</v>
      </c>
      <c r="CI1866">
        <v>2000</v>
      </c>
      <c r="CJ1866">
        <v>6.5</v>
      </c>
    </row>
    <row r="1867" spans="46:88" x14ac:dyDescent="0.2">
      <c r="AT1867" t="s">
        <v>23868</v>
      </c>
      <c r="AW1867" t="s">
        <v>13151</v>
      </c>
      <c r="AX1867" t="s">
        <v>23870</v>
      </c>
      <c r="AY1867" t="s">
        <v>36</v>
      </c>
      <c r="AZ1867" t="s">
        <v>37</v>
      </c>
      <c r="BB1867">
        <v>2006</v>
      </c>
      <c r="BC1867">
        <v>4.7</v>
      </c>
      <c r="CA1867" t="s">
        <v>9428</v>
      </c>
      <c r="CB1867">
        <v>115</v>
      </c>
      <c r="CC1867">
        <v>403932</v>
      </c>
      <c r="CD1867" t="s">
        <v>1970</v>
      </c>
      <c r="CE1867" t="s">
        <v>13869</v>
      </c>
      <c r="CF1867" t="s">
        <v>36</v>
      </c>
      <c r="CG1867" t="s">
        <v>55</v>
      </c>
      <c r="CH1867">
        <v>20000000</v>
      </c>
      <c r="CI1867">
        <v>2000</v>
      </c>
      <c r="CJ1867">
        <v>6.5</v>
      </c>
    </row>
    <row r="1868" spans="46:88" x14ac:dyDescent="0.2">
      <c r="AT1868" t="s">
        <v>4476</v>
      </c>
      <c r="AU1868">
        <v>96</v>
      </c>
      <c r="AW1868" t="s">
        <v>11647</v>
      </c>
      <c r="AX1868" t="s">
        <v>23909</v>
      </c>
      <c r="AY1868" t="s">
        <v>36</v>
      </c>
      <c r="AZ1868" t="s">
        <v>37</v>
      </c>
      <c r="BA1868">
        <v>45000</v>
      </c>
      <c r="BB1868">
        <v>2013</v>
      </c>
      <c r="BC1868">
        <v>5.5</v>
      </c>
      <c r="CA1868" t="s">
        <v>13551</v>
      </c>
      <c r="CB1868">
        <v>104</v>
      </c>
      <c r="CC1868">
        <v>403649</v>
      </c>
      <c r="CD1868" t="s">
        <v>124</v>
      </c>
      <c r="CE1868" t="s">
        <v>13553</v>
      </c>
      <c r="CF1868" t="s">
        <v>1462</v>
      </c>
      <c r="CG1868" t="s">
        <v>1463</v>
      </c>
      <c r="CI1868">
        <v>2009</v>
      </c>
      <c r="CJ1868">
        <v>6.3</v>
      </c>
    </row>
    <row r="1869" spans="46:88" x14ac:dyDescent="0.2">
      <c r="AT1869" t="s">
        <v>23954</v>
      </c>
      <c r="AU1869">
        <v>109</v>
      </c>
      <c r="AW1869" t="s">
        <v>23954</v>
      </c>
      <c r="AX1869" t="s">
        <v>23956</v>
      </c>
      <c r="AY1869" t="s">
        <v>36</v>
      </c>
      <c r="AZ1869" t="s">
        <v>37</v>
      </c>
      <c r="BB1869">
        <v>2005</v>
      </c>
      <c r="BC1869">
        <v>6.9</v>
      </c>
      <c r="CA1869" t="s">
        <v>5416</v>
      </c>
      <c r="CB1869">
        <v>107</v>
      </c>
      <c r="CC1869">
        <v>402820</v>
      </c>
      <c r="CD1869" t="s">
        <v>2295</v>
      </c>
      <c r="CE1869" t="s">
        <v>20968</v>
      </c>
      <c r="CF1869" t="s">
        <v>36</v>
      </c>
      <c r="CG1869" t="s">
        <v>37</v>
      </c>
      <c r="CI1869">
        <v>2007</v>
      </c>
      <c r="CJ1869">
        <v>6.9</v>
      </c>
    </row>
    <row r="1870" spans="46:88" x14ac:dyDescent="0.2">
      <c r="AT1870" t="s">
        <v>23954</v>
      </c>
      <c r="AU1870">
        <v>85</v>
      </c>
      <c r="AW1870" t="s">
        <v>23954</v>
      </c>
      <c r="AX1870" t="s">
        <v>23981</v>
      </c>
      <c r="AY1870" t="s">
        <v>36</v>
      </c>
      <c r="AZ1870" t="s">
        <v>37</v>
      </c>
      <c r="BB1870">
        <v>2002</v>
      </c>
      <c r="BC1870">
        <v>6.4</v>
      </c>
      <c r="CA1870" t="s">
        <v>14695</v>
      </c>
      <c r="CB1870">
        <v>118</v>
      </c>
      <c r="CC1870">
        <v>399879</v>
      </c>
      <c r="CD1870" t="s">
        <v>14697</v>
      </c>
      <c r="CE1870" t="s">
        <v>14698</v>
      </c>
      <c r="CF1870" t="s">
        <v>36</v>
      </c>
      <c r="CG1870" t="s">
        <v>368</v>
      </c>
      <c r="CH1870">
        <v>15000000</v>
      </c>
      <c r="CI1870">
        <v>2006</v>
      </c>
      <c r="CJ1870">
        <v>6.4</v>
      </c>
    </row>
    <row r="1871" spans="46:88" x14ac:dyDescent="0.2">
      <c r="AT1871" t="s">
        <v>23928</v>
      </c>
      <c r="AU1871">
        <v>90</v>
      </c>
      <c r="AW1871" t="s">
        <v>24010</v>
      </c>
      <c r="AX1871" t="s">
        <v>24011</v>
      </c>
      <c r="AY1871" t="s">
        <v>36</v>
      </c>
      <c r="AZ1871" t="s">
        <v>37</v>
      </c>
      <c r="BA1871">
        <v>22000</v>
      </c>
      <c r="BB1871">
        <v>2013</v>
      </c>
      <c r="BC1871">
        <v>3.3</v>
      </c>
      <c r="CA1871" t="s">
        <v>18457</v>
      </c>
      <c r="CB1871">
        <v>106</v>
      </c>
      <c r="CC1871">
        <v>399793</v>
      </c>
      <c r="CD1871" t="s">
        <v>401</v>
      </c>
      <c r="CE1871" t="s">
        <v>18629</v>
      </c>
      <c r="CF1871" t="s">
        <v>36</v>
      </c>
      <c r="CG1871" t="s">
        <v>37</v>
      </c>
      <c r="CH1871">
        <v>4000000</v>
      </c>
      <c r="CI1871">
        <v>1999</v>
      </c>
      <c r="CJ1871">
        <v>5.4</v>
      </c>
    </row>
    <row r="1872" spans="46:88" x14ac:dyDescent="0.2">
      <c r="AT1872" t="s">
        <v>24090</v>
      </c>
      <c r="AU1872">
        <v>82</v>
      </c>
      <c r="AW1872" t="s">
        <v>24092</v>
      </c>
      <c r="AX1872" t="s">
        <v>24093</v>
      </c>
      <c r="AY1872" t="s">
        <v>36</v>
      </c>
      <c r="AZ1872" t="s">
        <v>37</v>
      </c>
      <c r="BA1872">
        <v>200000</v>
      </c>
      <c r="BB1872">
        <v>2012</v>
      </c>
      <c r="BC1872">
        <v>5.4</v>
      </c>
      <c r="CA1872" t="s">
        <v>17221</v>
      </c>
      <c r="CB1872">
        <v>90</v>
      </c>
      <c r="CC1872">
        <v>399611</v>
      </c>
      <c r="CD1872" t="s">
        <v>6444</v>
      </c>
      <c r="CE1872" t="s">
        <v>17223</v>
      </c>
      <c r="CF1872" t="s">
        <v>36</v>
      </c>
      <c r="CG1872" t="s">
        <v>37</v>
      </c>
      <c r="CH1872">
        <v>6000000</v>
      </c>
      <c r="CI1872">
        <v>2010</v>
      </c>
      <c r="CJ1872">
        <v>5.7</v>
      </c>
    </row>
    <row r="1873" spans="46:88" x14ac:dyDescent="0.2">
      <c r="AT1873" t="s">
        <v>24135</v>
      </c>
      <c r="AU1873">
        <v>87</v>
      </c>
      <c r="AW1873" t="s">
        <v>14545</v>
      </c>
      <c r="AX1873" t="s">
        <v>24137</v>
      </c>
      <c r="AY1873" t="s">
        <v>36</v>
      </c>
      <c r="AZ1873" t="s">
        <v>266</v>
      </c>
      <c r="BB1873">
        <v>2013</v>
      </c>
      <c r="BC1873">
        <v>7.7</v>
      </c>
      <c r="CA1873" t="s">
        <v>16200</v>
      </c>
      <c r="CB1873">
        <v>99</v>
      </c>
      <c r="CC1873">
        <v>398420</v>
      </c>
      <c r="CD1873" t="s">
        <v>6275</v>
      </c>
      <c r="CE1873" t="s">
        <v>16202</v>
      </c>
      <c r="CF1873" t="s">
        <v>36</v>
      </c>
      <c r="CG1873" t="s">
        <v>37</v>
      </c>
      <c r="CH1873">
        <v>8000000</v>
      </c>
      <c r="CI1873">
        <v>2007</v>
      </c>
      <c r="CJ1873">
        <v>6.4</v>
      </c>
    </row>
    <row r="1874" spans="46:88" x14ac:dyDescent="0.2">
      <c r="CA1874" t="s">
        <v>20803</v>
      </c>
      <c r="CB1874">
        <v>100</v>
      </c>
      <c r="CC1874">
        <v>396035</v>
      </c>
      <c r="CD1874" t="s">
        <v>2289</v>
      </c>
      <c r="CE1874" t="s">
        <v>20804</v>
      </c>
      <c r="CF1874" t="s">
        <v>36</v>
      </c>
      <c r="CG1874" t="s">
        <v>55</v>
      </c>
      <c r="CH1874">
        <v>1000000</v>
      </c>
      <c r="CI1874">
        <v>2004</v>
      </c>
      <c r="CJ1874">
        <v>6.9</v>
      </c>
    </row>
    <row r="1875" spans="46:88" x14ac:dyDescent="0.2">
      <c r="CA1875" t="s">
        <v>19874</v>
      </c>
      <c r="CB1875">
        <v>106</v>
      </c>
      <c r="CC1875">
        <v>395592</v>
      </c>
      <c r="CD1875" t="s">
        <v>8553</v>
      </c>
      <c r="CE1875" t="s">
        <v>19875</v>
      </c>
      <c r="CF1875" t="s">
        <v>36</v>
      </c>
      <c r="CG1875" t="s">
        <v>3569</v>
      </c>
      <c r="CH1875">
        <v>2000000</v>
      </c>
      <c r="CI1875">
        <v>2003</v>
      </c>
      <c r="CJ1875">
        <v>7.6</v>
      </c>
    </row>
    <row r="1876" spans="46:88" x14ac:dyDescent="0.2">
      <c r="CA1876" t="s">
        <v>21807</v>
      </c>
      <c r="CB1876">
        <v>98</v>
      </c>
      <c r="CC1876">
        <v>389804</v>
      </c>
      <c r="CD1876" t="s">
        <v>21807</v>
      </c>
      <c r="CE1876" t="s">
        <v>23858</v>
      </c>
      <c r="CF1876" t="s">
        <v>36</v>
      </c>
      <c r="CG1876" t="s">
        <v>37</v>
      </c>
      <c r="CH1876">
        <v>65000</v>
      </c>
      <c r="CI1876">
        <v>2010</v>
      </c>
      <c r="CJ1876">
        <v>6.3</v>
      </c>
    </row>
    <row r="1877" spans="46:88" x14ac:dyDescent="0.2">
      <c r="CA1877" t="s">
        <v>16700</v>
      </c>
      <c r="CB1877">
        <v>106</v>
      </c>
      <c r="CC1877">
        <v>382946</v>
      </c>
      <c r="CD1877" t="s">
        <v>61</v>
      </c>
      <c r="CE1877" t="s">
        <v>16701</v>
      </c>
      <c r="CF1877" t="s">
        <v>36</v>
      </c>
      <c r="CG1877" t="s">
        <v>37</v>
      </c>
      <c r="CH1877">
        <v>7000000</v>
      </c>
      <c r="CI1877">
        <v>2010</v>
      </c>
      <c r="CJ1877">
        <v>7.1</v>
      </c>
    </row>
    <row r="1878" spans="46:88" x14ac:dyDescent="0.2">
      <c r="CA1878" t="s">
        <v>21309</v>
      </c>
      <c r="CB1878">
        <v>91</v>
      </c>
      <c r="CC1878">
        <v>381186</v>
      </c>
      <c r="CD1878" t="s">
        <v>2599</v>
      </c>
      <c r="CE1878" t="s">
        <v>22065</v>
      </c>
      <c r="CF1878" t="s">
        <v>36</v>
      </c>
      <c r="CG1878" t="s">
        <v>37</v>
      </c>
      <c r="CH1878">
        <v>900000</v>
      </c>
      <c r="CI1878">
        <v>2005</v>
      </c>
      <c r="CJ1878">
        <v>6.4</v>
      </c>
    </row>
    <row r="1879" spans="46:88" x14ac:dyDescent="0.2">
      <c r="CA1879" t="s">
        <v>19457</v>
      </c>
      <c r="CB1879">
        <v>117</v>
      </c>
      <c r="CC1879">
        <v>379643</v>
      </c>
      <c r="CD1879" t="s">
        <v>5934</v>
      </c>
      <c r="CE1879" t="s">
        <v>20026</v>
      </c>
      <c r="CF1879" t="s">
        <v>36</v>
      </c>
      <c r="CG1879" t="s">
        <v>37</v>
      </c>
      <c r="CH1879">
        <v>2200000</v>
      </c>
      <c r="CI1879">
        <v>2007</v>
      </c>
      <c r="CJ1879">
        <v>5.9</v>
      </c>
    </row>
    <row r="1880" spans="46:88" x14ac:dyDescent="0.2">
      <c r="CA1880" t="s">
        <v>22779</v>
      </c>
      <c r="CB1880">
        <v>84</v>
      </c>
      <c r="CC1880">
        <v>379122</v>
      </c>
      <c r="CD1880" t="s">
        <v>298</v>
      </c>
      <c r="CE1880" t="s">
        <v>22780</v>
      </c>
      <c r="CF1880" t="s">
        <v>36</v>
      </c>
      <c r="CG1880" t="s">
        <v>55</v>
      </c>
      <c r="CH1880">
        <v>450000</v>
      </c>
      <c r="CI1880">
        <v>2005</v>
      </c>
      <c r="CJ1880">
        <v>7.1</v>
      </c>
    </row>
    <row r="1881" spans="46:88" x14ac:dyDescent="0.2">
      <c r="CA1881" t="s">
        <v>1937</v>
      </c>
      <c r="CB1881">
        <v>109</v>
      </c>
      <c r="CC1881">
        <v>377420</v>
      </c>
      <c r="CD1881" t="s">
        <v>2410</v>
      </c>
      <c r="CE1881" t="s">
        <v>19191</v>
      </c>
      <c r="CF1881" t="s">
        <v>1944</v>
      </c>
      <c r="CG1881" t="s">
        <v>890</v>
      </c>
      <c r="CI1881">
        <v>2014</v>
      </c>
      <c r="CJ1881">
        <v>7.3</v>
      </c>
    </row>
    <row r="1882" spans="46:88" x14ac:dyDescent="0.2">
      <c r="CA1882" t="s">
        <v>21331</v>
      </c>
      <c r="CB1882">
        <v>112</v>
      </c>
      <c r="CC1882">
        <v>375723</v>
      </c>
      <c r="CD1882" t="s">
        <v>21333</v>
      </c>
      <c r="CE1882" t="s">
        <v>21334</v>
      </c>
      <c r="CF1882" t="s">
        <v>14501</v>
      </c>
      <c r="CG1882" t="s">
        <v>16839</v>
      </c>
      <c r="CH1882">
        <v>4000000</v>
      </c>
      <c r="CI1882">
        <v>2015</v>
      </c>
      <c r="CJ1882">
        <v>7.9</v>
      </c>
    </row>
    <row r="1883" spans="46:88" x14ac:dyDescent="0.2">
      <c r="CA1883" t="s">
        <v>11445</v>
      </c>
      <c r="CB1883">
        <v>101</v>
      </c>
      <c r="CC1883">
        <v>375474</v>
      </c>
      <c r="CD1883" t="s">
        <v>639</v>
      </c>
      <c r="CE1883" t="s">
        <v>11446</v>
      </c>
      <c r="CF1883" t="s">
        <v>36</v>
      </c>
      <c r="CG1883" t="s">
        <v>37</v>
      </c>
      <c r="CH1883">
        <v>20000000</v>
      </c>
      <c r="CI1883">
        <v>2005</v>
      </c>
      <c r="CJ1883">
        <v>6.2</v>
      </c>
    </row>
    <row r="1884" spans="46:88" x14ac:dyDescent="0.2">
      <c r="CA1884" t="s">
        <v>19463</v>
      </c>
      <c r="CB1884">
        <v>123</v>
      </c>
      <c r="CC1884">
        <v>373060</v>
      </c>
      <c r="CD1884" t="s">
        <v>456</v>
      </c>
      <c r="CE1884" t="s">
        <v>19464</v>
      </c>
      <c r="CF1884" t="s">
        <v>36</v>
      </c>
      <c r="CG1884" t="s">
        <v>55</v>
      </c>
      <c r="CI1884">
        <v>2009</v>
      </c>
      <c r="CJ1884">
        <v>7.3</v>
      </c>
    </row>
    <row r="1885" spans="46:88" x14ac:dyDescent="0.2">
      <c r="CA1885" t="s">
        <v>5416</v>
      </c>
      <c r="CB1885">
        <v>117</v>
      </c>
      <c r="CC1885">
        <v>371897</v>
      </c>
      <c r="CD1885" t="s">
        <v>703</v>
      </c>
      <c r="CE1885" t="s">
        <v>18636</v>
      </c>
      <c r="CF1885" t="s">
        <v>36</v>
      </c>
      <c r="CG1885" t="s">
        <v>37</v>
      </c>
      <c r="CH1885">
        <v>4000000</v>
      </c>
      <c r="CI1885">
        <v>2013</v>
      </c>
      <c r="CJ1885">
        <v>6.9</v>
      </c>
    </row>
    <row r="1886" spans="46:88" x14ac:dyDescent="0.2">
      <c r="CA1886" t="s">
        <v>20359</v>
      </c>
      <c r="CB1886">
        <v>96</v>
      </c>
      <c r="CC1886">
        <v>371081</v>
      </c>
      <c r="CD1886" t="s">
        <v>809</v>
      </c>
      <c r="CE1886" t="s">
        <v>20360</v>
      </c>
      <c r="CF1886" t="s">
        <v>36</v>
      </c>
      <c r="CG1886" t="s">
        <v>37</v>
      </c>
      <c r="CH1886">
        <v>6000000</v>
      </c>
      <c r="CI1886">
        <v>2004</v>
      </c>
      <c r="CJ1886">
        <v>7</v>
      </c>
    </row>
    <row r="1887" spans="46:88" x14ac:dyDescent="0.2">
      <c r="CA1887" t="s">
        <v>13973</v>
      </c>
      <c r="CB1887">
        <v>93</v>
      </c>
      <c r="CC1887">
        <v>365734</v>
      </c>
      <c r="CD1887" t="s">
        <v>13973</v>
      </c>
      <c r="CE1887" t="s">
        <v>15306</v>
      </c>
      <c r="CF1887" t="s">
        <v>36</v>
      </c>
      <c r="CG1887" t="s">
        <v>37</v>
      </c>
      <c r="CH1887">
        <v>10000000</v>
      </c>
      <c r="CI1887">
        <v>2003</v>
      </c>
      <c r="CJ1887">
        <v>5</v>
      </c>
    </row>
    <row r="1888" spans="46:88" x14ac:dyDescent="0.2">
      <c r="CA1888" t="s">
        <v>2064</v>
      </c>
      <c r="CB1888">
        <v>102</v>
      </c>
      <c r="CC1888">
        <v>354704</v>
      </c>
      <c r="CD1888" t="s">
        <v>2822</v>
      </c>
      <c r="CE1888" t="s">
        <v>18644</v>
      </c>
      <c r="CF1888" t="s">
        <v>36</v>
      </c>
      <c r="CG1888" t="s">
        <v>37</v>
      </c>
      <c r="CH1888">
        <v>1300000</v>
      </c>
      <c r="CI1888">
        <v>1987</v>
      </c>
      <c r="CJ1888">
        <v>5.9</v>
      </c>
    </row>
    <row r="1889" spans="79:88" x14ac:dyDescent="0.2">
      <c r="CA1889" t="s">
        <v>12042</v>
      </c>
      <c r="CB1889">
        <v>98</v>
      </c>
      <c r="CC1889">
        <v>353743</v>
      </c>
      <c r="CD1889" t="s">
        <v>2322</v>
      </c>
      <c r="CE1889" t="s">
        <v>13227</v>
      </c>
      <c r="CF1889" t="s">
        <v>36</v>
      </c>
      <c r="CG1889" t="s">
        <v>55</v>
      </c>
      <c r="CH1889">
        <v>15000000</v>
      </c>
      <c r="CI1889">
        <v>2001</v>
      </c>
      <c r="CJ1889">
        <v>6.9</v>
      </c>
    </row>
    <row r="1890" spans="79:88" x14ac:dyDescent="0.2">
      <c r="CA1890" t="s">
        <v>14667</v>
      </c>
      <c r="CB1890">
        <v>104</v>
      </c>
      <c r="CC1890">
        <v>352786</v>
      </c>
      <c r="CD1890" t="s">
        <v>14669</v>
      </c>
      <c r="CE1890" t="s">
        <v>14670</v>
      </c>
      <c r="CF1890" t="s">
        <v>36</v>
      </c>
      <c r="CG1890" t="s">
        <v>37</v>
      </c>
      <c r="CH1890">
        <v>11000000</v>
      </c>
      <c r="CI1890">
        <v>2006</v>
      </c>
      <c r="CJ1890">
        <v>6.8</v>
      </c>
    </row>
    <row r="1891" spans="79:88" x14ac:dyDescent="0.2">
      <c r="CA1891" t="s">
        <v>22594</v>
      </c>
      <c r="CB1891">
        <v>90</v>
      </c>
      <c r="CC1891">
        <v>342936</v>
      </c>
      <c r="CD1891" t="s">
        <v>298</v>
      </c>
      <c r="CE1891" t="s">
        <v>22595</v>
      </c>
      <c r="CF1891" t="s">
        <v>36</v>
      </c>
      <c r="CG1891" t="s">
        <v>37</v>
      </c>
      <c r="CI1891">
        <v>2013</v>
      </c>
      <c r="CJ1891">
        <v>6.1</v>
      </c>
    </row>
    <row r="1892" spans="79:88" x14ac:dyDescent="0.2">
      <c r="CA1892" t="s">
        <v>12580</v>
      </c>
      <c r="CB1892">
        <v>161</v>
      </c>
      <c r="CC1892">
        <v>336467</v>
      </c>
      <c r="CD1892" t="s">
        <v>12582</v>
      </c>
      <c r="CE1892" t="s">
        <v>12583</v>
      </c>
      <c r="CF1892" t="s">
        <v>36</v>
      </c>
      <c r="CG1892" t="s">
        <v>1463</v>
      </c>
      <c r="CH1892">
        <v>13000000</v>
      </c>
      <c r="CI1892">
        <v>2009</v>
      </c>
      <c r="CJ1892">
        <v>7.3</v>
      </c>
    </row>
    <row r="1893" spans="79:88" x14ac:dyDescent="0.2">
      <c r="CA1893" t="s">
        <v>21741</v>
      </c>
      <c r="CB1893">
        <v>106</v>
      </c>
      <c r="CC1893">
        <v>334658</v>
      </c>
      <c r="CD1893" t="s">
        <v>21742</v>
      </c>
      <c r="CE1893" t="s">
        <v>21743</v>
      </c>
      <c r="CF1893" t="s">
        <v>36</v>
      </c>
      <c r="CG1893" t="s">
        <v>37</v>
      </c>
      <c r="CI1893">
        <v>2014</v>
      </c>
      <c r="CJ1893">
        <v>7.3</v>
      </c>
    </row>
    <row r="1894" spans="79:88" x14ac:dyDescent="0.2">
      <c r="CA1894" t="s">
        <v>17982</v>
      </c>
      <c r="CB1894">
        <v>86</v>
      </c>
      <c r="CC1894">
        <v>334041</v>
      </c>
      <c r="CD1894" t="s">
        <v>17351</v>
      </c>
      <c r="CE1894" t="s">
        <v>22580</v>
      </c>
      <c r="CF1894" t="s">
        <v>36</v>
      </c>
      <c r="CG1894" t="s">
        <v>37</v>
      </c>
      <c r="CH1894">
        <v>500000</v>
      </c>
      <c r="CI1894">
        <v>1997</v>
      </c>
      <c r="CJ1894">
        <v>6.5</v>
      </c>
    </row>
    <row r="1895" spans="79:88" x14ac:dyDescent="0.2">
      <c r="CA1895" t="s">
        <v>17482</v>
      </c>
      <c r="CB1895">
        <v>101</v>
      </c>
      <c r="CC1895">
        <v>327919</v>
      </c>
      <c r="CD1895" t="s">
        <v>158</v>
      </c>
      <c r="CE1895" t="s">
        <v>19965</v>
      </c>
      <c r="CF1895" t="s">
        <v>36</v>
      </c>
      <c r="CG1895" t="s">
        <v>55</v>
      </c>
      <c r="CH1895">
        <v>1500000</v>
      </c>
      <c r="CI1895">
        <v>2006</v>
      </c>
      <c r="CJ1895">
        <v>7.7</v>
      </c>
    </row>
    <row r="1896" spans="79:88" x14ac:dyDescent="0.2">
      <c r="CA1896" t="s">
        <v>118</v>
      </c>
      <c r="CB1896">
        <v>97</v>
      </c>
      <c r="CC1896">
        <v>326308</v>
      </c>
      <c r="CD1896" t="s">
        <v>2822</v>
      </c>
      <c r="CE1896" t="s">
        <v>17942</v>
      </c>
      <c r="CF1896" t="s">
        <v>36</v>
      </c>
      <c r="CG1896" t="s">
        <v>37</v>
      </c>
      <c r="CH1896">
        <v>5000000</v>
      </c>
      <c r="CI1896">
        <v>1996</v>
      </c>
      <c r="CJ1896">
        <v>6.1</v>
      </c>
    </row>
    <row r="1897" spans="79:88" x14ac:dyDescent="0.2">
      <c r="CA1897" t="s">
        <v>12129</v>
      </c>
      <c r="CB1897">
        <v>116</v>
      </c>
      <c r="CC1897">
        <v>325491</v>
      </c>
      <c r="CD1897" t="s">
        <v>12131</v>
      </c>
      <c r="CE1897" t="s">
        <v>12132</v>
      </c>
      <c r="CF1897" t="s">
        <v>36</v>
      </c>
      <c r="CG1897" t="s">
        <v>37</v>
      </c>
      <c r="CH1897">
        <v>17500000</v>
      </c>
      <c r="CI1897">
        <v>2002</v>
      </c>
      <c r="CJ1897">
        <v>6</v>
      </c>
    </row>
    <row r="1898" spans="79:88" x14ac:dyDescent="0.2">
      <c r="CA1898" t="s">
        <v>651</v>
      </c>
      <c r="CB1898">
        <v>96</v>
      </c>
      <c r="CC1898">
        <v>322157</v>
      </c>
      <c r="CD1898" t="s">
        <v>2473</v>
      </c>
      <c r="CE1898" t="s">
        <v>19931</v>
      </c>
      <c r="CF1898" t="s">
        <v>36</v>
      </c>
      <c r="CG1898" t="s">
        <v>37</v>
      </c>
      <c r="CH1898">
        <v>2500000</v>
      </c>
      <c r="CI1898">
        <v>2010</v>
      </c>
      <c r="CJ1898">
        <v>6.8</v>
      </c>
    </row>
    <row r="1899" spans="79:88" x14ac:dyDescent="0.2">
      <c r="CA1899" t="s">
        <v>23139</v>
      </c>
      <c r="CB1899">
        <v>90</v>
      </c>
      <c r="CC1899">
        <v>318622</v>
      </c>
      <c r="CD1899" t="s">
        <v>9379</v>
      </c>
      <c r="CE1899" t="s">
        <v>23140</v>
      </c>
      <c r="CF1899" t="s">
        <v>36</v>
      </c>
      <c r="CG1899" t="s">
        <v>37</v>
      </c>
      <c r="CH1899">
        <v>270000</v>
      </c>
      <c r="CI1899">
        <v>2012</v>
      </c>
      <c r="CJ1899">
        <v>6.4</v>
      </c>
    </row>
    <row r="1900" spans="79:88" x14ac:dyDescent="0.2">
      <c r="CA1900" t="s">
        <v>10285</v>
      </c>
      <c r="CB1900">
        <v>112</v>
      </c>
      <c r="CC1900">
        <v>317125</v>
      </c>
      <c r="CD1900" t="s">
        <v>436</v>
      </c>
      <c r="CE1900" t="s">
        <v>18678</v>
      </c>
      <c r="CF1900" t="s">
        <v>36</v>
      </c>
      <c r="CG1900" t="s">
        <v>368</v>
      </c>
      <c r="CH1900">
        <v>16000000</v>
      </c>
      <c r="CI1900">
        <v>2013</v>
      </c>
      <c r="CJ1900">
        <v>6.2</v>
      </c>
    </row>
    <row r="1901" spans="79:88" x14ac:dyDescent="0.2">
      <c r="CA1901" t="s">
        <v>12682</v>
      </c>
      <c r="CB1901">
        <v>102</v>
      </c>
      <c r="CC1901">
        <v>317040</v>
      </c>
      <c r="CD1901" t="s">
        <v>555</v>
      </c>
      <c r="CE1901" t="s">
        <v>12683</v>
      </c>
      <c r="CF1901" t="s">
        <v>36</v>
      </c>
      <c r="CG1901" t="s">
        <v>37</v>
      </c>
      <c r="CH1901">
        <v>15500000</v>
      </c>
      <c r="CI1901">
        <v>2008</v>
      </c>
      <c r="CJ1901">
        <v>6.8</v>
      </c>
    </row>
    <row r="1902" spans="79:88" x14ac:dyDescent="0.2">
      <c r="CA1902" t="s">
        <v>5347</v>
      </c>
      <c r="CB1902">
        <v>102</v>
      </c>
      <c r="CC1902">
        <v>316842</v>
      </c>
      <c r="CD1902" t="s">
        <v>350</v>
      </c>
      <c r="CE1902" t="s">
        <v>22677</v>
      </c>
      <c r="CF1902" t="s">
        <v>36</v>
      </c>
      <c r="CG1902" t="s">
        <v>37</v>
      </c>
      <c r="CI1902">
        <v>2014</v>
      </c>
      <c r="CJ1902">
        <v>6.4</v>
      </c>
    </row>
    <row r="1903" spans="79:88" x14ac:dyDescent="0.2">
      <c r="CA1903" t="s">
        <v>20076</v>
      </c>
      <c r="CB1903">
        <v>89</v>
      </c>
      <c r="CC1903">
        <v>313436</v>
      </c>
      <c r="CD1903" t="s">
        <v>20078</v>
      </c>
      <c r="CE1903" t="s">
        <v>20079</v>
      </c>
      <c r="CF1903" t="s">
        <v>17492</v>
      </c>
      <c r="CG1903" t="s">
        <v>12614</v>
      </c>
      <c r="CH1903">
        <v>15500000</v>
      </c>
      <c r="CI1903">
        <v>2001</v>
      </c>
      <c r="CJ1903">
        <v>7.6</v>
      </c>
    </row>
    <row r="1904" spans="79:88" x14ac:dyDescent="0.2">
      <c r="CA1904" t="s">
        <v>526</v>
      </c>
      <c r="CB1904">
        <v>107</v>
      </c>
      <c r="CC1904">
        <v>305070</v>
      </c>
      <c r="CD1904" t="s">
        <v>11455</v>
      </c>
      <c r="CE1904" t="s">
        <v>11456</v>
      </c>
      <c r="CF1904" t="s">
        <v>36</v>
      </c>
      <c r="CG1904" t="s">
        <v>37</v>
      </c>
      <c r="CH1904">
        <v>20000000</v>
      </c>
      <c r="CI1904">
        <v>1994</v>
      </c>
      <c r="CJ1904">
        <v>6.4</v>
      </c>
    </row>
    <row r="1905" spans="79:88" x14ac:dyDescent="0.2">
      <c r="CA1905" t="s">
        <v>18818</v>
      </c>
      <c r="CB1905">
        <v>97</v>
      </c>
      <c r="CC1905">
        <v>304137</v>
      </c>
      <c r="CD1905" t="s">
        <v>5189</v>
      </c>
      <c r="CE1905" t="s">
        <v>18819</v>
      </c>
      <c r="CF1905" t="s">
        <v>36</v>
      </c>
      <c r="CG1905" t="s">
        <v>55</v>
      </c>
      <c r="CI1905">
        <v>2010</v>
      </c>
      <c r="CJ1905">
        <v>7.3</v>
      </c>
    </row>
    <row r="1906" spans="79:88" x14ac:dyDescent="0.2">
      <c r="CA1906" t="s">
        <v>21104</v>
      </c>
      <c r="CB1906">
        <v>106</v>
      </c>
      <c r="CC1906">
        <v>304124</v>
      </c>
      <c r="CD1906" t="s">
        <v>18256</v>
      </c>
      <c r="CE1906" t="s">
        <v>21106</v>
      </c>
      <c r="CF1906" t="s">
        <v>2776</v>
      </c>
      <c r="CG1906" t="s">
        <v>18940</v>
      </c>
      <c r="CH1906">
        <v>1400000</v>
      </c>
      <c r="CI1906">
        <v>2004</v>
      </c>
      <c r="CJ1906">
        <v>6.7</v>
      </c>
    </row>
    <row r="1907" spans="79:88" x14ac:dyDescent="0.2">
      <c r="CA1907" t="s">
        <v>12369</v>
      </c>
      <c r="CB1907">
        <v>90</v>
      </c>
      <c r="CC1907">
        <v>303439</v>
      </c>
      <c r="CD1907" t="s">
        <v>10244</v>
      </c>
      <c r="CE1907" t="s">
        <v>14375</v>
      </c>
      <c r="CF1907" t="s">
        <v>36</v>
      </c>
      <c r="CG1907" t="s">
        <v>37</v>
      </c>
      <c r="CH1907">
        <v>8000000</v>
      </c>
      <c r="CI1907">
        <v>2007</v>
      </c>
      <c r="CJ1907">
        <v>6.4</v>
      </c>
    </row>
    <row r="1908" spans="79:88" x14ac:dyDescent="0.2">
      <c r="CA1908" t="s">
        <v>563</v>
      </c>
      <c r="CB1908">
        <v>127</v>
      </c>
      <c r="CC1908">
        <v>301305</v>
      </c>
      <c r="CD1908" t="s">
        <v>13881</v>
      </c>
      <c r="CE1908" t="s">
        <v>13882</v>
      </c>
      <c r="CF1908" t="s">
        <v>13886</v>
      </c>
      <c r="CG1908" t="s">
        <v>37</v>
      </c>
      <c r="CH1908">
        <v>13000000</v>
      </c>
      <c r="CI1908">
        <v>2011</v>
      </c>
      <c r="CJ1908">
        <v>4.3</v>
      </c>
    </row>
    <row r="1909" spans="79:88" x14ac:dyDescent="0.2">
      <c r="CA1909" t="s">
        <v>16218</v>
      </c>
      <c r="CB1909">
        <v>93</v>
      </c>
      <c r="CC1909">
        <v>298110</v>
      </c>
      <c r="CD1909" t="s">
        <v>16219</v>
      </c>
      <c r="CE1909" t="s">
        <v>16220</v>
      </c>
      <c r="CF1909" t="s">
        <v>36</v>
      </c>
      <c r="CG1909" t="s">
        <v>266</v>
      </c>
      <c r="CH1909">
        <v>8000000</v>
      </c>
      <c r="CI1909">
        <v>2006</v>
      </c>
      <c r="CJ1909">
        <v>6.8</v>
      </c>
    </row>
    <row r="1910" spans="79:88" x14ac:dyDescent="0.2">
      <c r="CA1910" t="s">
        <v>17916</v>
      </c>
      <c r="CB1910">
        <v>98</v>
      </c>
      <c r="CC1910">
        <v>296665</v>
      </c>
      <c r="CD1910" t="s">
        <v>6535</v>
      </c>
      <c r="CE1910" t="s">
        <v>17917</v>
      </c>
      <c r="CF1910" t="s">
        <v>36</v>
      </c>
      <c r="CG1910" t="s">
        <v>37</v>
      </c>
      <c r="CH1910">
        <v>5000000</v>
      </c>
      <c r="CI1910">
        <v>2003</v>
      </c>
      <c r="CJ1910">
        <v>6.3</v>
      </c>
    </row>
    <row r="1911" spans="79:88" x14ac:dyDescent="0.2">
      <c r="CA1911" t="s">
        <v>21782</v>
      </c>
      <c r="CB1911">
        <v>91</v>
      </c>
      <c r="CC1911">
        <v>287761</v>
      </c>
      <c r="CD1911" t="s">
        <v>21785</v>
      </c>
      <c r="CE1911" t="s">
        <v>21786</v>
      </c>
      <c r="CF1911" t="s">
        <v>36</v>
      </c>
      <c r="CG1911" t="s">
        <v>177</v>
      </c>
      <c r="CH1911">
        <v>1000000</v>
      </c>
      <c r="CI1911">
        <v>2013</v>
      </c>
      <c r="CJ1911">
        <v>7.6</v>
      </c>
    </row>
    <row r="1912" spans="79:88" x14ac:dyDescent="0.2">
      <c r="CA1912" t="s">
        <v>21747</v>
      </c>
      <c r="CB1912">
        <v>79</v>
      </c>
      <c r="CC1912">
        <v>279282</v>
      </c>
      <c r="CD1912" t="s">
        <v>14915</v>
      </c>
      <c r="CE1912" t="s">
        <v>21748</v>
      </c>
      <c r="CF1912" t="s">
        <v>36</v>
      </c>
      <c r="CG1912" t="s">
        <v>37</v>
      </c>
      <c r="CH1912">
        <v>1000000</v>
      </c>
      <c r="CI1912">
        <v>2003</v>
      </c>
      <c r="CJ1912">
        <v>6.1</v>
      </c>
    </row>
    <row r="1913" spans="79:88" x14ac:dyDescent="0.2">
      <c r="CA1913" t="s">
        <v>18294</v>
      </c>
      <c r="CB1913">
        <v>98</v>
      </c>
      <c r="CC1913">
        <v>278821</v>
      </c>
      <c r="CD1913" t="s">
        <v>18295</v>
      </c>
      <c r="CE1913" t="s">
        <v>18296</v>
      </c>
      <c r="CF1913" t="s">
        <v>36</v>
      </c>
      <c r="CG1913" t="s">
        <v>37</v>
      </c>
      <c r="CI1913">
        <v>2009</v>
      </c>
      <c r="CJ1913">
        <v>6.5</v>
      </c>
    </row>
    <row r="1914" spans="79:88" x14ac:dyDescent="0.2">
      <c r="CA1914" t="s">
        <v>18110</v>
      </c>
      <c r="CB1914">
        <v>99</v>
      </c>
      <c r="CC1914">
        <v>274385</v>
      </c>
      <c r="CD1914" t="s">
        <v>1821</v>
      </c>
      <c r="CE1914" t="s">
        <v>18111</v>
      </c>
      <c r="CF1914" t="s">
        <v>8729</v>
      </c>
      <c r="CG1914" t="s">
        <v>765</v>
      </c>
      <c r="CH1914">
        <v>4000000</v>
      </c>
      <c r="CI1914">
        <v>2009</v>
      </c>
      <c r="CJ1914">
        <v>7.3</v>
      </c>
    </row>
    <row r="1915" spans="79:88" x14ac:dyDescent="0.2">
      <c r="CA1915" t="s">
        <v>5426</v>
      </c>
      <c r="CB1915">
        <v>132</v>
      </c>
      <c r="CC1915">
        <v>274299</v>
      </c>
      <c r="CD1915" t="s">
        <v>10484</v>
      </c>
      <c r="CE1915" t="s">
        <v>13558</v>
      </c>
      <c r="CF1915" t="s">
        <v>36</v>
      </c>
      <c r="CG1915" t="s">
        <v>1463</v>
      </c>
      <c r="CH1915">
        <v>103000000</v>
      </c>
      <c r="CI1915">
        <v>2002</v>
      </c>
      <c r="CJ1915">
        <v>7.3</v>
      </c>
    </row>
    <row r="1916" spans="79:88" x14ac:dyDescent="0.2">
      <c r="CA1916" t="s">
        <v>14460</v>
      </c>
      <c r="CB1916">
        <v>202</v>
      </c>
      <c r="CC1916">
        <v>269061</v>
      </c>
      <c r="CD1916" t="s">
        <v>22605</v>
      </c>
      <c r="CE1916" t="s">
        <v>22606</v>
      </c>
      <c r="CF1916" t="s">
        <v>674</v>
      </c>
      <c r="CG1916" t="s">
        <v>675</v>
      </c>
      <c r="CH1916">
        <v>2000000</v>
      </c>
      <c r="CI1916">
        <v>1954</v>
      </c>
      <c r="CJ1916">
        <v>8.6999999999999993</v>
      </c>
    </row>
    <row r="1917" spans="79:88" x14ac:dyDescent="0.2">
      <c r="CA1917" t="s">
        <v>16653</v>
      </c>
      <c r="CB1917">
        <v>97</v>
      </c>
      <c r="CC1917">
        <v>267194</v>
      </c>
      <c r="CD1917" t="s">
        <v>70</v>
      </c>
      <c r="CE1917" t="s">
        <v>17211</v>
      </c>
      <c r="CF1917" t="s">
        <v>36</v>
      </c>
      <c r="CG1917" t="s">
        <v>55</v>
      </c>
      <c r="CI1917">
        <v>2002</v>
      </c>
      <c r="CJ1917">
        <v>6.7</v>
      </c>
    </row>
    <row r="1918" spans="79:88" x14ac:dyDescent="0.2">
      <c r="CA1918" t="s">
        <v>5880</v>
      </c>
      <c r="CB1918">
        <v>110</v>
      </c>
      <c r="CC1918">
        <v>263365</v>
      </c>
      <c r="CD1918" t="s">
        <v>654</v>
      </c>
      <c r="CE1918" t="s">
        <v>11486</v>
      </c>
      <c r="CF1918" t="s">
        <v>36</v>
      </c>
      <c r="CG1918" t="s">
        <v>37</v>
      </c>
      <c r="CH1918">
        <v>20000000</v>
      </c>
      <c r="CI1918">
        <v>2010</v>
      </c>
      <c r="CJ1918">
        <v>5.4</v>
      </c>
    </row>
    <row r="1919" spans="79:88" x14ac:dyDescent="0.2">
      <c r="CA1919" t="s">
        <v>6975</v>
      </c>
      <c r="CB1919">
        <v>129</v>
      </c>
      <c r="CC1919">
        <v>261481</v>
      </c>
      <c r="CD1919" t="s">
        <v>2410</v>
      </c>
      <c r="CE1919" t="s">
        <v>14344</v>
      </c>
      <c r="CF1919" t="s">
        <v>7239</v>
      </c>
      <c r="CG1919" t="s">
        <v>3857</v>
      </c>
      <c r="CH1919">
        <v>12000000</v>
      </c>
      <c r="CI1919">
        <v>2004</v>
      </c>
      <c r="CJ1919">
        <v>7.5</v>
      </c>
    </row>
    <row r="1920" spans="79:88" x14ac:dyDescent="0.2">
      <c r="CA1920" t="s">
        <v>17921</v>
      </c>
      <c r="CB1920">
        <v>90</v>
      </c>
      <c r="CC1920">
        <v>258113</v>
      </c>
      <c r="CD1920" t="s">
        <v>2810</v>
      </c>
      <c r="CE1920" t="s">
        <v>22831</v>
      </c>
      <c r="CF1920" t="s">
        <v>36</v>
      </c>
      <c r="CG1920" t="s">
        <v>37</v>
      </c>
      <c r="CH1920">
        <v>1066167</v>
      </c>
      <c r="CI1920">
        <v>2013</v>
      </c>
      <c r="CJ1920">
        <v>7.1</v>
      </c>
    </row>
    <row r="1921" spans="79:88" x14ac:dyDescent="0.2">
      <c r="CA1921" t="s">
        <v>20331</v>
      </c>
      <c r="CB1921">
        <v>76</v>
      </c>
      <c r="CC1921">
        <v>255352</v>
      </c>
      <c r="CD1921" t="s">
        <v>23045</v>
      </c>
      <c r="CE1921" t="s">
        <v>23046</v>
      </c>
      <c r="CF1921" t="s">
        <v>36</v>
      </c>
      <c r="CG1921" t="s">
        <v>37</v>
      </c>
      <c r="CH1921">
        <v>300000</v>
      </c>
      <c r="CI1921">
        <v>2006</v>
      </c>
      <c r="CJ1921">
        <v>6.7</v>
      </c>
    </row>
    <row r="1922" spans="79:88" x14ac:dyDescent="0.2">
      <c r="CA1922" t="s">
        <v>19457</v>
      </c>
      <c r="CB1922">
        <v>87</v>
      </c>
      <c r="CC1922">
        <v>252726</v>
      </c>
      <c r="CD1922" t="s">
        <v>9900</v>
      </c>
      <c r="CE1922" t="s">
        <v>19459</v>
      </c>
      <c r="CG1922" t="s">
        <v>37</v>
      </c>
      <c r="CH1922">
        <v>3000000</v>
      </c>
      <c r="CI1922">
        <v>2006</v>
      </c>
      <c r="CJ1922">
        <v>7.2</v>
      </c>
    </row>
    <row r="1923" spans="79:88" x14ac:dyDescent="0.2">
      <c r="CA1923" t="s">
        <v>18970</v>
      </c>
      <c r="CB1923">
        <v>103</v>
      </c>
      <c r="CC1923">
        <v>252652</v>
      </c>
      <c r="CD1923" t="s">
        <v>18973</v>
      </c>
      <c r="CE1923" t="s">
        <v>18974</v>
      </c>
      <c r="CF1923" t="s">
        <v>17492</v>
      </c>
      <c r="CG1923" t="s">
        <v>12614</v>
      </c>
      <c r="CH1923">
        <v>19900000</v>
      </c>
      <c r="CI1923">
        <v>2010</v>
      </c>
      <c r="CJ1923">
        <v>7</v>
      </c>
    </row>
    <row r="1924" spans="79:88" x14ac:dyDescent="0.2">
      <c r="CA1924" t="s">
        <v>21439</v>
      </c>
      <c r="CB1924">
        <v>105</v>
      </c>
      <c r="CC1924">
        <v>247740</v>
      </c>
      <c r="CE1924" t="s">
        <v>21440</v>
      </c>
      <c r="CF1924" t="s">
        <v>36</v>
      </c>
      <c r="CG1924" t="s">
        <v>37</v>
      </c>
      <c r="CI1924">
        <v>2002</v>
      </c>
      <c r="CJ1924">
        <v>4.7</v>
      </c>
    </row>
    <row r="1925" spans="79:88" x14ac:dyDescent="0.2">
      <c r="CA1925" t="s">
        <v>22997</v>
      </c>
      <c r="CB1925">
        <v>83</v>
      </c>
      <c r="CC1925">
        <v>246574</v>
      </c>
      <c r="CD1925" t="s">
        <v>3864</v>
      </c>
      <c r="CE1925" t="s">
        <v>22999</v>
      </c>
      <c r="CF1925" t="s">
        <v>36</v>
      </c>
      <c r="CG1925" t="s">
        <v>37</v>
      </c>
      <c r="CI1925">
        <v>2009</v>
      </c>
      <c r="CJ1925">
        <v>6.9</v>
      </c>
    </row>
    <row r="1926" spans="79:88" x14ac:dyDescent="0.2">
      <c r="CA1926" t="s">
        <v>15321</v>
      </c>
      <c r="CB1926">
        <v>101</v>
      </c>
      <c r="CC1926">
        <v>244465</v>
      </c>
      <c r="CD1926" t="s">
        <v>5175</v>
      </c>
      <c r="CE1926" t="s">
        <v>15323</v>
      </c>
      <c r="CF1926" t="s">
        <v>1462</v>
      </c>
      <c r="CG1926" t="s">
        <v>1463</v>
      </c>
      <c r="CI1926">
        <v>1997</v>
      </c>
      <c r="CJ1926">
        <v>6.8</v>
      </c>
    </row>
    <row r="1927" spans="79:88" x14ac:dyDescent="0.2">
      <c r="CA1927" t="s">
        <v>22587</v>
      </c>
      <c r="CB1927">
        <v>91</v>
      </c>
      <c r="CC1927">
        <v>243347</v>
      </c>
      <c r="CD1927" t="s">
        <v>17664</v>
      </c>
      <c r="CE1927" t="s">
        <v>22588</v>
      </c>
      <c r="CF1927" t="s">
        <v>36</v>
      </c>
      <c r="CG1927" t="s">
        <v>37</v>
      </c>
      <c r="CH1927">
        <v>500000</v>
      </c>
      <c r="CI1927">
        <v>2002</v>
      </c>
      <c r="CJ1927">
        <v>5.3</v>
      </c>
    </row>
    <row r="1928" spans="79:88" x14ac:dyDescent="0.2">
      <c r="CA1928" t="s">
        <v>5416</v>
      </c>
      <c r="CB1928">
        <v>90</v>
      </c>
      <c r="CC1928">
        <v>241816</v>
      </c>
      <c r="CD1928" t="s">
        <v>11751</v>
      </c>
      <c r="CE1928" t="s">
        <v>23913</v>
      </c>
      <c r="CF1928" t="s">
        <v>36</v>
      </c>
      <c r="CG1928" t="s">
        <v>37</v>
      </c>
      <c r="CH1928">
        <v>42000</v>
      </c>
      <c r="CI1928">
        <v>2000</v>
      </c>
      <c r="CJ1928">
        <v>7.5</v>
      </c>
    </row>
    <row r="1929" spans="79:88" x14ac:dyDescent="0.2">
      <c r="CA1929" t="s">
        <v>17945</v>
      </c>
      <c r="CB1929">
        <v>136</v>
      </c>
      <c r="CC1929">
        <v>240425</v>
      </c>
      <c r="CD1929" t="s">
        <v>17947</v>
      </c>
      <c r="CE1929" t="s">
        <v>17948</v>
      </c>
      <c r="CF1929" t="s">
        <v>5609</v>
      </c>
      <c r="CG1929" t="s">
        <v>5610</v>
      </c>
      <c r="CI1929">
        <v>2007</v>
      </c>
      <c r="CJ1929">
        <v>7.4</v>
      </c>
    </row>
    <row r="1930" spans="79:88" x14ac:dyDescent="0.2">
      <c r="CA1930" t="s">
        <v>18139</v>
      </c>
      <c r="CB1930">
        <v>98</v>
      </c>
      <c r="CC1930">
        <v>238774</v>
      </c>
      <c r="CD1930" t="s">
        <v>106</v>
      </c>
      <c r="CE1930" t="s">
        <v>18140</v>
      </c>
      <c r="CF1930" t="s">
        <v>36</v>
      </c>
      <c r="CG1930" t="s">
        <v>55</v>
      </c>
      <c r="CI1930">
        <v>2006</v>
      </c>
      <c r="CJ1930">
        <v>6.8</v>
      </c>
    </row>
    <row r="1931" spans="79:88" x14ac:dyDescent="0.2">
      <c r="CA1931" t="s">
        <v>22644</v>
      </c>
      <c r="CB1931">
        <v>94</v>
      </c>
      <c r="CC1931">
        <v>237301</v>
      </c>
      <c r="CD1931" t="s">
        <v>5128</v>
      </c>
      <c r="CE1931" t="s">
        <v>22645</v>
      </c>
      <c r="CF1931" t="s">
        <v>36</v>
      </c>
      <c r="CG1931" t="s">
        <v>55</v>
      </c>
      <c r="CH1931">
        <v>500000</v>
      </c>
      <c r="CI1931">
        <v>2010</v>
      </c>
      <c r="CJ1931">
        <v>6.4</v>
      </c>
    </row>
    <row r="1932" spans="79:88" x14ac:dyDescent="0.2">
      <c r="CA1932" t="s">
        <v>6049</v>
      </c>
      <c r="CB1932">
        <v>103</v>
      </c>
      <c r="CC1932">
        <v>236266</v>
      </c>
      <c r="CD1932" t="s">
        <v>1155</v>
      </c>
      <c r="CE1932" t="s">
        <v>16709</v>
      </c>
      <c r="CF1932" t="s">
        <v>36</v>
      </c>
      <c r="CG1932" t="s">
        <v>37</v>
      </c>
      <c r="CH1932">
        <v>3500000</v>
      </c>
      <c r="CI1932">
        <v>2002</v>
      </c>
      <c r="CJ1932">
        <v>6.2</v>
      </c>
    </row>
    <row r="1933" spans="79:88" x14ac:dyDescent="0.2">
      <c r="CA1933" t="s">
        <v>2291</v>
      </c>
      <c r="CB1933">
        <v>97</v>
      </c>
      <c r="CC1933">
        <v>233103</v>
      </c>
      <c r="CD1933" t="s">
        <v>2931</v>
      </c>
      <c r="CE1933" t="s">
        <v>16735</v>
      </c>
      <c r="CF1933" t="s">
        <v>36</v>
      </c>
      <c r="CG1933" t="s">
        <v>55</v>
      </c>
      <c r="CH1933">
        <v>7000000</v>
      </c>
      <c r="CI1933">
        <v>2005</v>
      </c>
      <c r="CJ1933">
        <v>6.9</v>
      </c>
    </row>
    <row r="1934" spans="79:88" x14ac:dyDescent="0.2">
      <c r="CA1934" t="s">
        <v>12058</v>
      </c>
      <c r="CB1934">
        <v>121</v>
      </c>
      <c r="CC1934">
        <v>229311</v>
      </c>
      <c r="CD1934" t="s">
        <v>4830</v>
      </c>
      <c r="CE1934" t="s">
        <v>12060</v>
      </c>
      <c r="CF1934" t="s">
        <v>36</v>
      </c>
      <c r="CG1934" t="s">
        <v>3569</v>
      </c>
      <c r="CH1934">
        <v>11350000</v>
      </c>
      <c r="CI1934">
        <v>1999</v>
      </c>
      <c r="CJ1934">
        <v>6.2</v>
      </c>
    </row>
    <row r="1935" spans="79:88" x14ac:dyDescent="0.2">
      <c r="CA1935" t="s">
        <v>15332</v>
      </c>
      <c r="CB1935">
        <v>111</v>
      </c>
      <c r="CC1935">
        <v>228524</v>
      </c>
      <c r="CD1935" t="s">
        <v>15333</v>
      </c>
      <c r="CE1935" t="s">
        <v>15334</v>
      </c>
      <c r="CF1935" t="s">
        <v>36</v>
      </c>
      <c r="CG1935" t="s">
        <v>37</v>
      </c>
      <c r="CH1935">
        <v>4000000</v>
      </c>
      <c r="CI1935">
        <v>2004</v>
      </c>
      <c r="CJ1935">
        <v>7.3</v>
      </c>
    </row>
    <row r="1936" spans="79:88" x14ac:dyDescent="0.2">
      <c r="CA1936" t="s">
        <v>21771</v>
      </c>
      <c r="CB1936">
        <v>120</v>
      </c>
      <c r="CC1936">
        <v>227241</v>
      </c>
      <c r="CD1936" t="s">
        <v>21773</v>
      </c>
      <c r="CE1936" t="s">
        <v>21774</v>
      </c>
      <c r="CF1936" t="s">
        <v>36</v>
      </c>
      <c r="CG1936" t="s">
        <v>37</v>
      </c>
      <c r="CI1936">
        <v>2004</v>
      </c>
      <c r="CJ1936">
        <v>7.4</v>
      </c>
    </row>
    <row r="1937" spans="79:88" x14ac:dyDescent="0.2">
      <c r="CA1937" t="s">
        <v>15338</v>
      </c>
      <c r="CB1937">
        <v>86</v>
      </c>
      <c r="CC1937">
        <v>226792</v>
      </c>
      <c r="CD1937" t="s">
        <v>3488</v>
      </c>
      <c r="CE1937" t="s">
        <v>15341</v>
      </c>
      <c r="CF1937" t="s">
        <v>36</v>
      </c>
      <c r="CG1937" t="s">
        <v>55</v>
      </c>
      <c r="CH1937">
        <v>10000000</v>
      </c>
      <c r="CI1937">
        <v>2001</v>
      </c>
      <c r="CJ1937">
        <v>6.2</v>
      </c>
    </row>
    <row r="1938" spans="79:88" x14ac:dyDescent="0.2">
      <c r="CA1938" t="s">
        <v>12016</v>
      </c>
      <c r="CB1938">
        <v>127</v>
      </c>
      <c r="CC1938">
        <v>225377</v>
      </c>
      <c r="CD1938" t="s">
        <v>6038</v>
      </c>
      <c r="CE1938" t="s">
        <v>15523</v>
      </c>
      <c r="CF1938" t="s">
        <v>1462</v>
      </c>
      <c r="CG1938" t="s">
        <v>1463</v>
      </c>
      <c r="CH1938">
        <v>8900000</v>
      </c>
      <c r="CI1938">
        <v>2012</v>
      </c>
      <c r="CJ1938">
        <v>7.9</v>
      </c>
    </row>
    <row r="1939" spans="79:88" x14ac:dyDescent="0.2">
      <c r="CA1939" t="s">
        <v>4626</v>
      </c>
      <c r="CB1939">
        <v>125</v>
      </c>
      <c r="CC1939">
        <v>223878</v>
      </c>
      <c r="CD1939" t="s">
        <v>16824</v>
      </c>
      <c r="CE1939" t="s">
        <v>16825</v>
      </c>
      <c r="CF1939" t="s">
        <v>9793</v>
      </c>
      <c r="CG1939" t="s">
        <v>7088</v>
      </c>
      <c r="CH1939">
        <v>5000000</v>
      </c>
      <c r="CI1939">
        <v>2003</v>
      </c>
      <c r="CJ1939">
        <v>6.5</v>
      </c>
    </row>
    <row r="1940" spans="79:88" x14ac:dyDescent="0.2">
      <c r="CA1940" t="s">
        <v>15344</v>
      </c>
      <c r="CB1940">
        <v>99</v>
      </c>
      <c r="CC1940">
        <v>221210</v>
      </c>
      <c r="CD1940" t="s">
        <v>809</v>
      </c>
      <c r="CE1940" t="s">
        <v>15345</v>
      </c>
      <c r="CF1940" t="s">
        <v>36</v>
      </c>
      <c r="CG1940" t="s">
        <v>37</v>
      </c>
      <c r="CI1940">
        <v>2009</v>
      </c>
      <c r="CJ1940">
        <v>6.9</v>
      </c>
    </row>
    <row r="1941" spans="79:88" x14ac:dyDescent="0.2">
      <c r="CA1941" t="s">
        <v>12346</v>
      </c>
      <c r="CB1941">
        <v>122</v>
      </c>
      <c r="CC1941">
        <v>220914</v>
      </c>
      <c r="CD1941" t="s">
        <v>95</v>
      </c>
      <c r="CE1941" t="s">
        <v>12347</v>
      </c>
      <c r="CF1941" t="s">
        <v>36</v>
      </c>
      <c r="CG1941" t="s">
        <v>37</v>
      </c>
      <c r="CH1941">
        <v>16800000</v>
      </c>
      <c r="CI1941">
        <v>2006</v>
      </c>
      <c r="CJ1941">
        <v>6.5</v>
      </c>
    </row>
    <row r="1942" spans="79:88" x14ac:dyDescent="0.2">
      <c r="CA1942" t="s">
        <v>9428</v>
      </c>
      <c r="CB1942">
        <v>109</v>
      </c>
      <c r="CC1942">
        <v>214966</v>
      </c>
      <c r="CD1942" t="s">
        <v>2619</v>
      </c>
      <c r="CE1942" t="s">
        <v>13935</v>
      </c>
      <c r="CF1942" t="s">
        <v>36</v>
      </c>
      <c r="CG1942" t="s">
        <v>37</v>
      </c>
      <c r="CH1942">
        <v>13000000</v>
      </c>
      <c r="CI1942">
        <v>2010</v>
      </c>
      <c r="CJ1942">
        <v>6.1</v>
      </c>
    </row>
    <row r="1943" spans="79:88" x14ac:dyDescent="0.2">
      <c r="CA1943" t="s">
        <v>14381</v>
      </c>
      <c r="CB1943">
        <v>120</v>
      </c>
      <c r="CC1943">
        <v>214202</v>
      </c>
      <c r="CD1943" t="s">
        <v>754</v>
      </c>
      <c r="CE1943" t="s">
        <v>14382</v>
      </c>
      <c r="CF1943" t="s">
        <v>36</v>
      </c>
      <c r="CG1943" t="s">
        <v>765</v>
      </c>
      <c r="CH1943">
        <v>12000000</v>
      </c>
      <c r="CI1943">
        <v>2007</v>
      </c>
      <c r="CJ1943">
        <v>7.5</v>
      </c>
    </row>
    <row r="1944" spans="79:88" x14ac:dyDescent="0.2">
      <c r="CA1944" t="s">
        <v>14338</v>
      </c>
      <c r="CB1944">
        <v>112</v>
      </c>
      <c r="CC1944">
        <v>211667</v>
      </c>
      <c r="CD1944" t="s">
        <v>13996</v>
      </c>
      <c r="CE1944" t="s">
        <v>18300</v>
      </c>
      <c r="CF1944" t="s">
        <v>12698</v>
      </c>
      <c r="CG1944" t="s">
        <v>5692</v>
      </c>
      <c r="CH1944">
        <v>4200000000</v>
      </c>
      <c r="CI1944">
        <v>2005</v>
      </c>
      <c r="CJ1944">
        <v>7.7</v>
      </c>
    </row>
    <row r="1945" spans="79:88" x14ac:dyDescent="0.2">
      <c r="CA1945" t="s">
        <v>16377</v>
      </c>
      <c r="CB1945">
        <v>103</v>
      </c>
      <c r="CC1945">
        <v>206400</v>
      </c>
      <c r="CD1945" t="s">
        <v>8711</v>
      </c>
      <c r="CE1945" t="s">
        <v>16378</v>
      </c>
      <c r="CF1945" t="s">
        <v>1462</v>
      </c>
      <c r="CG1945" t="s">
        <v>1463</v>
      </c>
      <c r="CH1945">
        <v>50000000</v>
      </c>
      <c r="CI1945">
        <v>2001</v>
      </c>
      <c r="CJ1945">
        <v>6.9</v>
      </c>
    </row>
    <row r="1946" spans="79:88" x14ac:dyDescent="0.2">
      <c r="CA1946" t="s">
        <v>23193</v>
      </c>
      <c r="CB1946">
        <v>75</v>
      </c>
      <c r="CC1946">
        <v>203134</v>
      </c>
      <c r="CD1946" t="s">
        <v>23196</v>
      </c>
      <c r="CE1946" t="s">
        <v>23197</v>
      </c>
      <c r="CF1946" t="s">
        <v>36</v>
      </c>
      <c r="CG1946" t="s">
        <v>37</v>
      </c>
      <c r="CH1946">
        <v>250000</v>
      </c>
      <c r="CI1946">
        <v>1997</v>
      </c>
      <c r="CJ1946">
        <v>7</v>
      </c>
    </row>
    <row r="1947" spans="79:88" x14ac:dyDescent="0.2">
      <c r="CA1947" t="s">
        <v>18386</v>
      </c>
      <c r="CB1947">
        <v>133</v>
      </c>
      <c r="CC1947">
        <v>199228</v>
      </c>
      <c r="CD1947" t="s">
        <v>18387</v>
      </c>
      <c r="CE1947" t="s">
        <v>18388</v>
      </c>
      <c r="CF1947" t="s">
        <v>5609</v>
      </c>
      <c r="CG1947" t="s">
        <v>5610</v>
      </c>
      <c r="CH1947">
        <v>150000000</v>
      </c>
      <c r="CI1947">
        <v>2009</v>
      </c>
      <c r="CJ1947">
        <v>7.2</v>
      </c>
    </row>
    <row r="1948" spans="79:88" x14ac:dyDescent="0.2">
      <c r="CA1948" t="s">
        <v>20441</v>
      </c>
      <c r="CB1948">
        <v>96</v>
      </c>
      <c r="CC1948">
        <v>198407</v>
      </c>
      <c r="CD1948" t="s">
        <v>12514</v>
      </c>
      <c r="CE1948" t="s">
        <v>20442</v>
      </c>
      <c r="CF1948" t="s">
        <v>36</v>
      </c>
      <c r="CG1948" t="s">
        <v>37</v>
      </c>
      <c r="CH1948">
        <v>2000000</v>
      </c>
      <c r="CI1948">
        <v>2006</v>
      </c>
      <c r="CJ1948">
        <v>6.6</v>
      </c>
    </row>
    <row r="1949" spans="79:88" x14ac:dyDescent="0.2">
      <c r="CA1949" t="s">
        <v>9428</v>
      </c>
      <c r="CB1949">
        <v>93</v>
      </c>
      <c r="CC1949">
        <v>197148</v>
      </c>
      <c r="CD1949" t="s">
        <v>70</v>
      </c>
      <c r="CE1949" t="s">
        <v>16383</v>
      </c>
      <c r="CF1949" t="s">
        <v>36</v>
      </c>
      <c r="CG1949" t="s">
        <v>55</v>
      </c>
      <c r="CH1949">
        <v>7500000</v>
      </c>
      <c r="CI1949">
        <v>2003</v>
      </c>
      <c r="CJ1949">
        <v>6.3</v>
      </c>
    </row>
    <row r="1950" spans="79:88" x14ac:dyDescent="0.2">
      <c r="CA1950" t="s">
        <v>16712</v>
      </c>
      <c r="CB1950">
        <v>96</v>
      </c>
      <c r="CC1950">
        <v>196067</v>
      </c>
      <c r="CD1950" t="s">
        <v>2017</v>
      </c>
      <c r="CE1950" t="s">
        <v>16713</v>
      </c>
      <c r="CF1950" t="s">
        <v>36</v>
      </c>
      <c r="CG1950" t="s">
        <v>55</v>
      </c>
      <c r="CH1950">
        <v>7000000</v>
      </c>
      <c r="CI1950">
        <v>2002</v>
      </c>
      <c r="CJ1950">
        <v>6.7</v>
      </c>
    </row>
    <row r="1951" spans="79:88" x14ac:dyDescent="0.2">
      <c r="CA1951" t="s">
        <v>14385</v>
      </c>
      <c r="CB1951">
        <v>134</v>
      </c>
      <c r="CC1951">
        <v>195888</v>
      </c>
      <c r="CD1951" t="s">
        <v>14387</v>
      </c>
      <c r="CE1951" t="s">
        <v>14388</v>
      </c>
      <c r="CF1951" t="s">
        <v>14392</v>
      </c>
      <c r="CG1951" t="s">
        <v>10980</v>
      </c>
      <c r="CH1951">
        <v>2500000000</v>
      </c>
      <c r="CI1951">
        <v>2005</v>
      </c>
      <c r="CJ1951">
        <v>7.1</v>
      </c>
    </row>
    <row r="1952" spans="79:88" x14ac:dyDescent="0.2">
      <c r="CA1952" t="s">
        <v>15174</v>
      </c>
      <c r="CB1952">
        <v>85</v>
      </c>
      <c r="CC1952">
        <v>192467</v>
      </c>
      <c r="CD1952" t="s">
        <v>10689</v>
      </c>
      <c r="CE1952" t="s">
        <v>24031</v>
      </c>
      <c r="CF1952" t="s">
        <v>36</v>
      </c>
      <c r="CG1952" t="s">
        <v>37</v>
      </c>
      <c r="CH1952">
        <v>15000</v>
      </c>
      <c r="CI1952">
        <v>2005</v>
      </c>
      <c r="CJ1952">
        <v>6.6</v>
      </c>
    </row>
    <row r="1953" spans="79:88" x14ac:dyDescent="0.2">
      <c r="CA1953" t="s">
        <v>22561</v>
      </c>
      <c r="CB1953">
        <v>78</v>
      </c>
      <c r="CC1953">
        <v>191309</v>
      </c>
      <c r="CD1953" t="s">
        <v>23201</v>
      </c>
      <c r="CE1953" t="s">
        <v>23202</v>
      </c>
      <c r="CF1953" t="s">
        <v>36</v>
      </c>
      <c r="CG1953" t="s">
        <v>37</v>
      </c>
      <c r="CH1953">
        <v>150000</v>
      </c>
      <c r="CI1953">
        <v>2004</v>
      </c>
      <c r="CJ1953">
        <v>5.5</v>
      </c>
    </row>
    <row r="1954" spans="79:88" x14ac:dyDescent="0.2">
      <c r="CA1954" t="s">
        <v>1937</v>
      </c>
      <c r="CB1954">
        <v>95</v>
      </c>
      <c r="CC1954">
        <v>190666</v>
      </c>
      <c r="CD1954" t="s">
        <v>11975</v>
      </c>
      <c r="CE1954" t="s">
        <v>14398</v>
      </c>
      <c r="CF1954" t="s">
        <v>1944</v>
      </c>
      <c r="CG1954" t="s">
        <v>890</v>
      </c>
      <c r="CI1954">
        <v>2009</v>
      </c>
      <c r="CJ1954">
        <v>5.7</v>
      </c>
    </row>
    <row r="1955" spans="79:88" x14ac:dyDescent="0.2">
      <c r="CA1955" t="s">
        <v>1937</v>
      </c>
      <c r="CB1955">
        <v>95</v>
      </c>
      <c r="CC1955">
        <v>190666</v>
      </c>
      <c r="CD1955" t="s">
        <v>11975</v>
      </c>
      <c r="CE1955" t="s">
        <v>14398</v>
      </c>
      <c r="CF1955" t="s">
        <v>1944</v>
      </c>
      <c r="CG1955" t="s">
        <v>890</v>
      </c>
      <c r="CI1955">
        <v>2009</v>
      </c>
      <c r="CJ1955">
        <v>5.7</v>
      </c>
    </row>
    <row r="1956" spans="79:88" x14ac:dyDescent="0.2">
      <c r="CA1956" t="s">
        <v>2352</v>
      </c>
      <c r="CB1956">
        <v>124</v>
      </c>
      <c r="CC1956">
        <v>188870</v>
      </c>
      <c r="CD1956" t="s">
        <v>18376</v>
      </c>
      <c r="CE1956" t="s">
        <v>18377</v>
      </c>
      <c r="CF1956" t="s">
        <v>12470</v>
      </c>
      <c r="CG1956" t="s">
        <v>12471</v>
      </c>
      <c r="CI1956">
        <v>2010</v>
      </c>
      <c r="CJ1956">
        <v>6.7</v>
      </c>
    </row>
    <row r="1957" spans="79:88" x14ac:dyDescent="0.2">
      <c r="CA1957" t="s">
        <v>426</v>
      </c>
      <c r="CB1957">
        <v>129</v>
      </c>
      <c r="CC1957">
        <v>186354</v>
      </c>
      <c r="CD1957" t="s">
        <v>3395</v>
      </c>
      <c r="CE1957" t="s">
        <v>20399</v>
      </c>
      <c r="CF1957" t="s">
        <v>36</v>
      </c>
      <c r="CG1957" t="s">
        <v>37</v>
      </c>
      <c r="CH1957">
        <v>13500000</v>
      </c>
      <c r="CI1957">
        <v>2015</v>
      </c>
      <c r="CJ1957">
        <v>4.5</v>
      </c>
    </row>
    <row r="1958" spans="79:88" x14ac:dyDescent="0.2">
      <c r="CA1958" t="s">
        <v>9644</v>
      </c>
      <c r="CB1958">
        <v>134</v>
      </c>
      <c r="CC1958">
        <v>183662</v>
      </c>
      <c r="CD1958" t="s">
        <v>6896</v>
      </c>
      <c r="CE1958" t="s">
        <v>10026</v>
      </c>
      <c r="CF1958" t="s">
        <v>1462</v>
      </c>
      <c r="CG1958" t="s">
        <v>1463</v>
      </c>
      <c r="CH1958">
        <v>25000000</v>
      </c>
      <c r="CI1958">
        <v>2010</v>
      </c>
      <c r="CJ1958">
        <v>7.1</v>
      </c>
    </row>
    <row r="1959" spans="79:88" x14ac:dyDescent="0.2">
      <c r="CA1959" t="s">
        <v>15904</v>
      </c>
      <c r="CB1959">
        <v>124</v>
      </c>
      <c r="CC1959">
        <v>183490</v>
      </c>
      <c r="CD1959" t="s">
        <v>21020</v>
      </c>
      <c r="CE1959" t="s">
        <v>21021</v>
      </c>
      <c r="CF1959" t="s">
        <v>36</v>
      </c>
      <c r="CG1959" t="s">
        <v>37</v>
      </c>
      <c r="CH1959">
        <v>1700000</v>
      </c>
      <c r="CI1959">
        <v>2010</v>
      </c>
      <c r="CJ1959">
        <v>5.8</v>
      </c>
    </row>
    <row r="1960" spans="79:88" x14ac:dyDescent="0.2">
      <c r="CA1960" t="s">
        <v>1781</v>
      </c>
      <c r="CB1960">
        <v>96</v>
      </c>
      <c r="CC1960">
        <v>183125</v>
      </c>
      <c r="CD1960" t="s">
        <v>703</v>
      </c>
      <c r="CE1960" t="s">
        <v>7772</v>
      </c>
      <c r="CF1960" t="s">
        <v>36</v>
      </c>
      <c r="CG1960" t="s">
        <v>37</v>
      </c>
      <c r="CH1960">
        <v>35000000</v>
      </c>
      <c r="CI1960">
        <v>2012</v>
      </c>
      <c r="CJ1960">
        <v>5.5</v>
      </c>
    </row>
    <row r="1961" spans="79:88" x14ac:dyDescent="0.2">
      <c r="CA1961" t="s">
        <v>2390</v>
      </c>
      <c r="CB1961">
        <v>115</v>
      </c>
      <c r="CC1961">
        <v>183088</v>
      </c>
      <c r="CD1961" t="s">
        <v>3196</v>
      </c>
      <c r="CE1961" t="s">
        <v>13568</v>
      </c>
      <c r="CF1961" t="s">
        <v>36</v>
      </c>
      <c r="CG1961" t="s">
        <v>37</v>
      </c>
      <c r="CH1961">
        <v>15000000</v>
      </c>
      <c r="CI1961">
        <v>2008</v>
      </c>
      <c r="CJ1961">
        <v>7</v>
      </c>
    </row>
    <row r="1962" spans="79:88" x14ac:dyDescent="0.2">
      <c r="CA1962" t="s">
        <v>15310</v>
      </c>
      <c r="CB1962">
        <v>104</v>
      </c>
      <c r="CC1962">
        <v>181798</v>
      </c>
      <c r="CD1962" t="s">
        <v>10025</v>
      </c>
      <c r="CE1962" t="s">
        <v>17228</v>
      </c>
      <c r="CF1962" t="s">
        <v>1462</v>
      </c>
      <c r="CG1962" t="s">
        <v>1463</v>
      </c>
      <c r="CI1962">
        <v>2003</v>
      </c>
      <c r="CJ1962">
        <v>6.6</v>
      </c>
    </row>
    <row r="1963" spans="79:88" x14ac:dyDescent="0.2">
      <c r="CA1963" t="s">
        <v>18323</v>
      </c>
      <c r="CB1963">
        <v>109</v>
      </c>
      <c r="CC1963">
        <v>181655</v>
      </c>
      <c r="CD1963" t="s">
        <v>2318</v>
      </c>
      <c r="CE1963" t="s">
        <v>18325</v>
      </c>
      <c r="CF1963" t="s">
        <v>5639</v>
      </c>
      <c r="CG1963" t="s">
        <v>12471</v>
      </c>
      <c r="CI1963">
        <v>2002</v>
      </c>
      <c r="CJ1963">
        <v>7.9</v>
      </c>
    </row>
    <row r="1964" spans="79:88" x14ac:dyDescent="0.2">
      <c r="CA1964" t="s">
        <v>19978</v>
      </c>
      <c r="CB1964">
        <v>105</v>
      </c>
      <c r="CC1964">
        <v>178739</v>
      </c>
      <c r="CD1964" t="s">
        <v>19979</v>
      </c>
      <c r="CE1964" t="s">
        <v>19980</v>
      </c>
      <c r="CF1964" t="s">
        <v>36</v>
      </c>
      <c r="CG1964" t="s">
        <v>37</v>
      </c>
      <c r="CH1964">
        <v>2450000</v>
      </c>
      <c r="CI1964">
        <v>2011</v>
      </c>
      <c r="CJ1964">
        <v>3.9</v>
      </c>
    </row>
    <row r="1965" spans="79:88" x14ac:dyDescent="0.2">
      <c r="CA1965" t="s">
        <v>23420</v>
      </c>
      <c r="CB1965">
        <v>103</v>
      </c>
      <c r="CC1965">
        <v>174682</v>
      </c>
      <c r="CD1965" t="s">
        <v>23422</v>
      </c>
      <c r="CE1965" t="s">
        <v>23423</v>
      </c>
      <c r="CF1965" t="s">
        <v>36</v>
      </c>
      <c r="CG1965" t="s">
        <v>37</v>
      </c>
      <c r="CH1965">
        <v>200000</v>
      </c>
      <c r="CI1965">
        <v>2002</v>
      </c>
      <c r="CJ1965">
        <v>6.9</v>
      </c>
    </row>
    <row r="1966" spans="79:88" x14ac:dyDescent="0.2">
      <c r="CA1966" t="s">
        <v>20029</v>
      </c>
      <c r="CB1966">
        <v>106</v>
      </c>
      <c r="CC1966">
        <v>171988</v>
      </c>
      <c r="CD1966" t="s">
        <v>1319</v>
      </c>
      <c r="CE1966" t="s">
        <v>22404</v>
      </c>
      <c r="CF1966" t="s">
        <v>36</v>
      </c>
      <c r="CG1966" t="s">
        <v>37</v>
      </c>
      <c r="CH1966">
        <v>600000</v>
      </c>
      <c r="CI1966">
        <v>2000</v>
      </c>
      <c r="CJ1966">
        <v>5.6</v>
      </c>
    </row>
    <row r="1967" spans="79:88" x14ac:dyDescent="0.2">
      <c r="CA1967" t="s">
        <v>15817</v>
      </c>
      <c r="CB1967">
        <v>127</v>
      </c>
      <c r="CC1967">
        <v>171320</v>
      </c>
      <c r="CD1967" t="s">
        <v>11241</v>
      </c>
      <c r="CE1967" t="s">
        <v>15818</v>
      </c>
      <c r="CF1967" t="s">
        <v>1462</v>
      </c>
      <c r="CG1967" t="s">
        <v>1463</v>
      </c>
      <c r="CI1967">
        <v>2011</v>
      </c>
      <c r="CJ1967">
        <v>7.3</v>
      </c>
    </row>
    <row r="1968" spans="79:88" x14ac:dyDescent="0.2">
      <c r="CA1968" t="s">
        <v>15369</v>
      </c>
      <c r="CB1968">
        <v>125</v>
      </c>
      <c r="CC1968">
        <v>169379</v>
      </c>
      <c r="CD1968" t="s">
        <v>15371</v>
      </c>
      <c r="CE1968" t="s">
        <v>15372</v>
      </c>
      <c r="CF1968" t="s">
        <v>2776</v>
      </c>
      <c r="CG1968" t="s">
        <v>2911</v>
      </c>
      <c r="CH1968">
        <v>10000000</v>
      </c>
      <c r="CI1968">
        <v>2013</v>
      </c>
      <c r="CJ1968">
        <v>6.2</v>
      </c>
    </row>
    <row r="1969" spans="79:88" x14ac:dyDescent="0.2">
      <c r="CA1969" t="s">
        <v>20992</v>
      </c>
      <c r="CB1969">
        <v>87</v>
      </c>
      <c r="CC1969">
        <v>163245</v>
      </c>
      <c r="CD1969" t="s">
        <v>20994</v>
      </c>
      <c r="CE1969" t="s">
        <v>20995</v>
      </c>
      <c r="CF1969" t="s">
        <v>36</v>
      </c>
      <c r="CG1969" t="s">
        <v>37</v>
      </c>
      <c r="CH1969">
        <v>1500000</v>
      </c>
      <c r="CI1969">
        <v>1936</v>
      </c>
      <c r="CJ1969">
        <v>8.6</v>
      </c>
    </row>
    <row r="1970" spans="79:88" x14ac:dyDescent="0.2">
      <c r="CA1970" t="s">
        <v>20846</v>
      </c>
      <c r="CB1970">
        <v>90</v>
      </c>
      <c r="CC1970">
        <v>155972</v>
      </c>
      <c r="CD1970" t="s">
        <v>20848</v>
      </c>
      <c r="CE1970" t="s">
        <v>20849</v>
      </c>
      <c r="CF1970" t="s">
        <v>11688</v>
      </c>
      <c r="CG1970" t="s">
        <v>20300</v>
      </c>
      <c r="CH1970">
        <v>1500000</v>
      </c>
      <c r="CI1970">
        <v>2006</v>
      </c>
      <c r="CJ1970">
        <v>7.3</v>
      </c>
    </row>
    <row r="1971" spans="79:88" x14ac:dyDescent="0.2">
      <c r="CA1971" t="s">
        <v>270</v>
      </c>
      <c r="CB1971">
        <v>91</v>
      </c>
      <c r="CC1971">
        <v>154077</v>
      </c>
      <c r="CD1971" t="s">
        <v>4365</v>
      </c>
      <c r="CE1971" t="s">
        <v>22591</v>
      </c>
      <c r="CF1971" t="s">
        <v>36</v>
      </c>
      <c r="CG1971" t="s">
        <v>37</v>
      </c>
      <c r="CH1971">
        <v>500000</v>
      </c>
      <c r="CI1971">
        <v>2005</v>
      </c>
      <c r="CJ1971">
        <v>6.6</v>
      </c>
    </row>
    <row r="1972" spans="79:88" x14ac:dyDescent="0.2">
      <c r="CA1972" t="s">
        <v>15356</v>
      </c>
      <c r="CB1972">
        <v>110</v>
      </c>
      <c r="CC1972">
        <v>152857</v>
      </c>
      <c r="CD1972" t="s">
        <v>555</v>
      </c>
      <c r="CE1972" t="s">
        <v>15357</v>
      </c>
      <c r="CF1972" t="s">
        <v>36</v>
      </c>
      <c r="CG1972" t="s">
        <v>55</v>
      </c>
      <c r="CI1972">
        <v>2010</v>
      </c>
      <c r="CJ1972">
        <v>7</v>
      </c>
    </row>
    <row r="1973" spans="79:88" x14ac:dyDescent="0.2">
      <c r="CA1973" t="s">
        <v>18686</v>
      </c>
      <c r="CB1973">
        <v>113</v>
      </c>
      <c r="CC1973">
        <v>146402</v>
      </c>
      <c r="CD1973" t="s">
        <v>18023</v>
      </c>
      <c r="CE1973" t="s">
        <v>18688</v>
      </c>
      <c r="CF1973" t="s">
        <v>2776</v>
      </c>
      <c r="CG1973" t="s">
        <v>3569</v>
      </c>
      <c r="CH1973">
        <v>4000000</v>
      </c>
      <c r="CI1973">
        <v>2002</v>
      </c>
      <c r="CJ1973">
        <v>7.7</v>
      </c>
    </row>
    <row r="1974" spans="79:88" x14ac:dyDescent="0.2">
      <c r="CA1974" t="s">
        <v>7081</v>
      </c>
      <c r="CB1974">
        <v>111</v>
      </c>
      <c r="CC1974">
        <v>146083</v>
      </c>
      <c r="CD1974" t="s">
        <v>1872</v>
      </c>
      <c r="CE1974" t="s">
        <v>16215</v>
      </c>
      <c r="CF1974" t="s">
        <v>36</v>
      </c>
      <c r="CG1974" t="s">
        <v>55</v>
      </c>
      <c r="CI1974">
        <v>1998</v>
      </c>
      <c r="CJ1974">
        <v>6.3</v>
      </c>
    </row>
    <row r="1975" spans="79:88" x14ac:dyDescent="0.2">
      <c r="CA1975" t="s">
        <v>20753</v>
      </c>
      <c r="CB1975">
        <v>93</v>
      </c>
      <c r="CC1975">
        <v>145540</v>
      </c>
      <c r="CD1975" t="s">
        <v>18272</v>
      </c>
      <c r="CE1975" t="s">
        <v>20755</v>
      </c>
      <c r="CF1975" t="s">
        <v>36</v>
      </c>
      <c r="CG1975" t="s">
        <v>37</v>
      </c>
      <c r="CH1975">
        <v>500000</v>
      </c>
      <c r="CI1975">
        <v>2002</v>
      </c>
      <c r="CJ1975">
        <v>6.7</v>
      </c>
    </row>
    <row r="1976" spans="79:88" x14ac:dyDescent="0.2">
      <c r="CB1976">
        <v>334</v>
      </c>
      <c r="CC1976">
        <v>145118</v>
      </c>
      <c r="CD1976" t="s">
        <v>875</v>
      </c>
      <c r="CE1976" t="s">
        <v>12047</v>
      </c>
      <c r="CF1976" t="s">
        <v>36</v>
      </c>
      <c r="CG1976" t="s">
        <v>1463</v>
      </c>
      <c r="CJ1976">
        <v>7.7</v>
      </c>
    </row>
    <row r="1977" spans="79:88" x14ac:dyDescent="0.2">
      <c r="CA1977" t="s">
        <v>15770</v>
      </c>
      <c r="CB1977">
        <v>45</v>
      </c>
      <c r="CC1977">
        <v>145109</v>
      </c>
      <c r="CD1977" t="s">
        <v>15772</v>
      </c>
      <c r="CE1977" t="s">
        <v>15773</v>
      </c>
      <c r="CF1977" t="s">
        <v>15776</v>
      </c>
      <c r="CG1977" t="s">
        <v>7709</v>
      </c>
      <c r="CH1977">
        <v>45000000</v>
      </c>
      <c r="CI1977">
        <v>2008</v>
      </c>
      <c r="CJ1977">
        <v>7.3</v>
      </c>
    </row>
    <row r="1978" spans="79:88" x14ac:dyDescent="0.2">
      <c r="CA1978" t="s">
        <v>4349</v>
      </c>
      <c r="CB1978">
        <v>104</v>
      </c>
      <c r="CC1978">
        <v>144583</v>
      </c>
      <c r="CD1978" t="s">
        <v>3234</v>
      </c>
      <c r="CE1978" t="s">
        <v>22190</v>
      </c>
      <c r="CF1978" t="s">
        <v>36</v>
      </c>
      <c r="CG1978" t="s">
        <v>1463</v>
      </c>
      <c r="CH1978">
        <v>800000</v>
      </c>
      <c r="CI1978">
        <v>1999</v>
      </c>
      <c r="CJ1978">
        <v>6.5</v>
      </c>
    </row>
    <row r="1979" spans="79:88" x14ac:dyDescent="0.2">
      <c r="CA1979" t="s">
        <v>18796</v>
      </c>
      <c r="CB1979">
        <v>104</v>
      </c>
      <c r="CC1979">
        <v>143653</v>
      </c>
      <c r="CD1979" t="s">
        <v>14714</v>
      </c>
      <c r="CE1979" t="s">
        <v>18797</v>
      </c>
      <c r="CF1979" t="s">
        <v>36</v>
      </c>
      <c r="CG1979" t="s">
        <v>55</v>
      </c>
      <c r="CH1979">
        <v>4000000</v>
      </c>
      <c r="CI1979">
        <v>2014</v>
      </c>
      <c r="CJ1979">
        <v>6</v>
      </c>
    </row>
    <row r="1980" spans="79:88" x14ac:dyDescent="0.2">
      <c r="CA1980" t="s">
        <v>10143</v>
      </c>
      <c r="CB1980">
        <v>107</v>
      </c>
      <c r="CC1980">
        <v>141853</v>
      </c>
      <c r="CD1980" t="s">
        <v>7890</v>
      </c>
      <c r="CE1980" t="s">
        <v>14372</v>
      </c>
      <c r="CF1980" t="s">
        <v>36</v>
      </c>
      <c r="CG1980" t="s">
        <v>368</v>
      </c>
      <c r="CH1980">
        <v>12000000</v>
      </c>
      <c r="CI1980">
        <v>1997</v>
      </c>
      <c r="CJ1980">
        <v>6</v>
      </c>
    </row>
    <row r="1981" spans="79:88" x14ac:dyDescent="0.2">
      <c r="CA1981" t="s">
        <v>14000</v>
      </c>
      <c r="CB1981">
        <v>94</v>
      </c>
      <c r="CC1981">
        <v>140987</v>
      </c>
      <c r="CD1981" t="s">
        <v>4840</v>
      </c>
      <c r="CE1981" t="s">
        <v>15396</v>
      </c>
      <c r="CF1981" t="s">
        <v>36</v>
      </c>
      <c r="CG1981" t="s">
        <v>266</v>
      </c>
      <c r="CI1981">
        <v>2008</v>
      </c>
      <c r="CJ1981">
        <v>4.2</v>
      </c>
    </row>
    <row r="1982" spans="79:88" x14ac:dyDescent="0.2">
      <c r="CA1982" t="s">
        <v>15174</v>
      </c>
      <c r="CB1982">
        <v>84</v>
      </c>
      <c r="CC1982">
        <v>140016</v>
      </c>
      <c r="CD1982" t="s">
        <v>9477</v>
      </c>
      <c r="CE1982" t="s">
        <v>23450</v>
      </c>
      <c r="CF1982" t="s">
        <v>36</v>
      </c>
      <c r="CG1982" t="s">
        <v>37</v>
      </c>
      <c r="CI1982">
        <v>2008</v>
      </c>
      <c r="CJ1982">
        <v>6</v>
      </c>
    </row>
    <row r="1983" spans="79:88" x14ac:dyDescent="0.2">
      <c r="CA1983" t="s">
        <v>5460</v>
      </c>
      <c r="CB1983">
        <v>94</v>
      </c>
      <c r="CC1983">
        <v>137945</v>
      </c>
      <c r="CD1983" t="s">
        <v>2454</v>
      </c>
      <c r="CE1983" t="s">
        <v>20422</v>
      </c>
      <c r="CF1983" t="s">
        <v>36</v>
      </c>
      <c r="CG1983" t="s">
        <v>37</v>
      </c>
      <c r="CI1983">
        <v>2014</v>
      </c>
      <c r="CJ1983">
        <v>5.9</v>
      </c>
    </row>
    <row r="1984" spans="79:88" x14ac:dyDescent="0.2">
      <c r="CA1984" t="s">
        <v>13824</v>
      </c>
      <c r="CB1984">
        <v>110</v>
      </c>
      <c r="CC1984">
        <v>136007</v>
      </c>
      <c r="CD1984" t="s">
        <v>6166</v>
      </c>
      <c r="CE1984" t="s">
        <v>24060</v>
      </c>
      <c r="CF1984" t="s">
        <v>1462</v>
      </c>
      <c r="CG1984" t="s">
        <v>1463</v>
      </c>
      <c r="CH1984">
        <v>4500</v>
      </c>
      <c r="CI1984">
        <v>2004</v>
      </c>
      <c r="CJ1984">
        <v>6.9</v>
      </c>
    </row>
    <row r="1985" spans="79:88" x14ac:dyDescent="0.2">
      <c r="CA1985" t="s">
        <v>3776</v>
      </c>
      <c r="CB1985">
        <v>117</v>
      </c>
      <c r="CC1985">
        <v>134904</v>
      </c>
      <c r="CD1985" t="s">
        <v>10030</v>
      </c>
      <c r="CE1985" t="s">
        <v>10031</v>
      </c>
      <c r="CF1985" t="s">
        <v>36</v>
      </c>
      <c r="CG1985" t="s">
        <v>37</v>
      </c>
      <c r="CH1985">
        <v>25000000</v>
      </c>
      <c r="CI1985">
        <v>2010</v>
      </c>
      <c r="CJ1985">
        <v>5.7</v>
      </c>
    </row>
    <row r="1986" spans="79:88" x14ac:dyDescent="0.2">
      <c r="CA1986" t="s">
        <v>14270</v>
      </c>
      <c r="CB1986">
        <v>82</v>
      </c>
      <c r="CC1986">
        <v>131617</v>
      </c>
      <c r="CD1986" t="s">
        <v>306</v>
      </c>
      <c r="CE1986" t="s">
        <v>15353</v>
      </c>
      <c r="CF1986" t="s">
        <v>36</v>
      </c>
      <c r="CG1986" t="s">
        <v>37</v>
      </c>
      <c r="CH1986">
        <v>10000000</v>
      </c>
      <c r="CI1986">
        <v>2005</v>
      </c>
      <c r="CJ1986">
        <v>6.3</v>
      </c>
    </row>
    <row r="1987" spans="79:88" x14ac:dyDescent="0.2">
      <c r="CA1987" t="s">
        <v>18452</v>
      </c>
      <c r="CB1987">
        <v>95</v>
      </c>
      <c r="CC1987">
        <v>131175</v>
      </c>
      <c r="CD1987" t="s">
        <v>2142</v>
      </c>
      <c r="CE1987" t="s">
        <v>18453</v>
      </c>
      <c r="CF1987" t="s">
        <v>36</v>
      </c>
      <c r="CG1987" t="s">
        <v>37</v>
      </c>
      <c r="CH1987">
        <v>8500000</v>
      </c>
      <c r="CI1987">
        <v>2015</v>
      </c>
      <c r="CJ1987">
        <v>5.6</v>
      </c>
    </row>
    <row r="1988" spans="79:88" x14ac:dyDescent="0.2">
      <c r="CA1988" t="s">
        <v>10061</v>
      </c>
      <c r="CB1988">
        <v>100</v>
      </c>
      <c r="CC1988">
        <v>129115</v>
      </c>
      <c r="CD1988" t="s">
        <v>10062</v>
      </c>
      <c r="CE1988" t="s">
        <v>10063</v>
      </c>
      <c r="CF1988" t="s">
        <v>7239</v>
      </c>
      <c r="CG1988" t="s">
        <v>890</v>
      </c>
      <c r="CH1988">
        <v>25000000</v>
      </c>
      <c r="CI1988">
        <v>2014</v>
      </c>
      <c r="CJ1988">
        <v>6.5</v>
      </c>
    </row>
    <row r="1989" spans="79:88" x14ac:dyDescent="0.2">
      <c r="CA1989" t="s">
        <v>6878</v>
      </c>
      <c r="CB1989">
        <v>113</v>
      </c>
      <c r="CC1989">
        <v>128978</v>
      </c>
      <c r="CD1989" t="s">
        <v>500</v>
      </c>
      <c r="CE1989" t="s">
        <v>6880</v>
      </c>
      <c r="CF1989" t="s">
        <v>1944</v>
      </c>
      <c r="CG1989" t="s">
        <v>3857</v>
      </c>
      <c r="CH1989">
        <v>40000000</v>
      </c>
      <c r="CI1989">
        <v>2007</v>
      </c>
      <c r="CJ1989">
        <v>7.1</v>
      </c>
    </row>
    <row r="1990" spans="79:88" x14ac:dyDescent="0.2">
      <c r="CA1990" t="s">
        <v>19522</v>
      </c>
      <c r="CB1990">
        <v>86</v>
      </c>
      <c r="CC1990">
        <v>128937</v>
      </c>
      <c r="CD1990" t="s">
        <v>6444</v>
      </c>
      <c r="CE1990" t="s">
        <v>19524</v>
      </c>
      <c r="CF1990" t="s">
        <v>36</v>
      </c>
      <c r="CG1990" t="s">
        <v>7985</v>
      </c>
      <c r="CI1990">
        <v>2009</v>
      </c>
      <c r="CJ1990">
        <v>6.2</v>
      </c>
    </row>
    <row r="1991" spans="79:88" x14ac:dyDescent="0.2">
      <c r="CA1991" t="s">
        <v>8705</v>
      </c>
      <c r="CB1991">
        <v>121</v>
      </c>
      <c r="CC1991">
        <v>127437</v>
      </c>
      <c r="CD1991" t="s">
        <v>284</v>
      </c>
      <c r="CE1991" t="s">
        <v>8706</v>
      </c>
      <c r="CF1991" t="s">
        <v>1944</v>
      </c>
      <c r="CG1991" t="s">
        <v>890</v>
      </c>
      <c r="CH1991">
        <v>18000000</v>
      </c>
      <c r="CI1991">
        <v>2011</v>
      </c>
      <c r="CJ1991">
        <v>6</v>
      </c>
    </row>
    <row r="1992" spans="79:88" x14ac:dyDescent="0.2">
      <c r="CA1992" t="s">
        <v>5475</v>
      </c>
      <c r="CB1992">
        <v>99</v>
      </c>
      <c r="CC1992">
        <v>127144</v>
      </c>
      <c r="CD1992" t="s">
        <v>1247</v>
      </c>
      <c r="CE1992" t="s">
        <v>16224</v>
      </c>
      <c r="CF1992" t="s">
        <v>36</v>
      </c>
      <c r="CG1992" t="s">
        <v>37</v>
      </c>
      <c r="CH1992">
        <v>8000000</v>
      </c>
      <c r="CI1992">
        <v>2005</v>
      </c>
      <c r="CJ1992">
        <v>5.5</v>
      </c>
    </row>
    <row r="1993" spans="79:88" x14ac:dyDescent="0.2">
      <c r="CA1993" t="s">
        <v>14742</v>
      </c>
      <c r="CB1993">
        <v>99</v>
      </c>
      <c r="CC1993">
        <v>125169</v>
      </c>
      <c r="CD1993" t="s">
        <v>4623</v>
      </c>
      <c r="CE1993" t="s">
        <v>14744</v>
      </c>
      <c r="CF1993" t="s">
        <v>36</v>
      </c>
      <c r="CG1993" t="s">
        <v>37</v>
      </c>
      <c r="CH1993">
        <v>10500000</v>
      </c>
      <c r="CI1993">
        <v>1994</v>
      </c>
      <c r="CJ1993">
        <v>6.4</v>
      </c>
    </row>
    <row r="1994" spans="79:88" x14ac:dyDescent="0.2">
      <c r="CA1994" t="s">
        <v>17971</v>
      </c>
      <c r="CB1994">
        <v>90</v>
      </c>
      <c r="CC1994">
        <v>124720</v>
      </c>
      <c r="CD1994" t="s">
        <v>1541</v>
      </c>
      <c r="CE1994" t="s">
        <v>17972</v>
      </c>
      <c r="CF1994" t="s">
        <v>36</v>
      </c>
      <c r="CG1994" t="s">
        <v>37</v>
      </c>
      <c r="CH1994">
        <v>5000000</v>
      </c>
      <c r="CI1994">
        <v>2008</v>
      </c>
      <c r="CJ1994">
        <v>7.3</v>
      </c>
    </row>
    <row r="1995" spans="79:88" x14ac:dyDescent="0.2">
      <c r="CA1995" t="s">
        <v>20370</v>
      </c>
      <c r="CB1995">
        <v>91</v>
      </c>
      <c r="CC1995">
        <v>124494</v>
      </c>
      <c r="CD1995" t="s">
        <v>20373</v>
      </c>
      <c r="CE1995" t="s">
        <v>20374</v>
      </c>
      <c r="CF1995" t="s">
        <v>36</v>
      </c>
      <c r="CG1995" t="s">
        <v>37</v>
      </c>
      <c r="CH1995">
        <v>2000000</v>
      </c>
      <c r="CI1995">
        <v>1998</v>
      </c>
      <c r="CJ1995">
        <v>6.7</v>
      </c>
    </row>
    <row r="1996" spans="79:88" x14ac:dyDescent="0.2">
      <c r="CA1996" t="s">
        <v>18989</v>
      </c>
      <c r="CB1996">
        <v>105</v>
      </c>
      <c r="CC1996">
        <v>123777</v>
      </c>
      <c r="CD1996" t="s">
        <v>13120</v>
      </c>
      <c r="CE1996" t="s">
        <v>18992</v>
      </c>
      <c r="CF1996" t="s">
        <v>36</v>
      </c>
      <c r="CG1996" t="s">
        <v>266</v>
      </c>
      <c r="CH1996">
        <v>3500000</v>
      </c>
      <c r="CI1996">
        <v>2016</v>
      </c>
      <c r="CJ1996">
        <v>4.7</v>
      </c>
    </row>
    <row r="1997" spans="79:88" x14ac:dyDescent="0.2">
      <c r="CA1997" t="s">
        <v>7873</v>
      </c>
      <c r="CB1997">
        <v>97</v>
      </c>
      <c r="CC1997">
        <v>122288</v>
      </c>
      <c r="CD1997" t="s">
        <v>456</v>
      </c>
      <c r="CE1997" t="s">
        <v>13248</v>
      </c>
      <c r="CF1997" t="s">
        <v>36</v>
      </c>
      <c r="CG1997" t="s">
        <v>55</v>
      </c>
      <c r="CI1997">
        <v>2010</v>
      </c>
      <c r="CJ1997">
        <v>6.4</v>
      </c>
    </row>
    <row r="1998" spans="79:88" x14ac:dyDescent="0.2">
      <c r="CA1998" t="s">
        <v>11476</v>
      </c>
      <c r="CB1998">
        <v>100</v>
      </c>
      <c r="CC1998">
        <v>121972</v>
      </c>
      <c r="CD1998" t="s">
        <v>2380</v>
      </c>
      <c r="CE1998" t="s">
        <v>11477</v>
      </c>
      <c r="CF1998" t="s">
        <v>36</v>
      </c>
      <c r="CG1998" t="s">
        <v>37</v>
      </c>
      <c r="CH1998">
        <v>22000000</v>
      </c>
      <c r="CI1998">
        <v>2002</v>
      </c>
      <c r="CJ1998">
        <v>5.5</v>
      </c>
    </row>
    <row r="1999" spans="79:88" x14ac:dyDescent="0.2">
      <c r="CA1999" t="s">
        <v>11662</v>
      </c>
      <c r="CB1999">
        <v>90</v>
      </c>
      <c r="CC1999">
        <v>120620</v>
      </c>
      <c r="CD1999" t="s">
        <v>20386</v>
      </c>
      <c r="CE1999" t="s">
        <v>20387</v>
      </c>
      <c r="CF1999" t="s">
        <v>36</v>
      </c>
      <c r="CG1999" t="s">
        <v>55</v>
      </c>
      <c r="CI1999">
        <v>2004</v>
      </c>
      <c r="CJ1999">
        <v>7.4</v>
      </c>
    </row>
    <row r="2000" spans="79:88" x14ac:dyDescent="0.2">
      <c r="CA2000" t="s">
        <v>14406</v>
      </c>
      <c r="CB2000">
        <v>132</v>
      </c>
      <c r="CC2000">
        <v>119922</v>
      </c>
      <c r="CD2000" t="s">
        <v>5954</v>
      </c>
      <c r="CE2000" t="s">
        <v>14408</v>
      </c>
      <c r="CF2000" t="s">
        <v>1944</v>
      </c>
      <c r="CG2000" t="s">
        <v>890</v>
      </c>
      <c r="CH2000">
        <v>12000000</v>
      </c>
      <c r="CI2000">
        <v>2009</v>
      </c>
      <c r="CJ2000">
        <v>7.7</v>
      </c>
    </row>
    <row r="2001" spans="79:88" x14ac:dyDescent="0.2">
      <c r="CA2001" t="s">
        <v>20999</v>
      </c>
      <c r="CB2001">
        <v>91</v>
      </c>
      <c r="CC2001">
        <v>119841</v>
      </c>
      <c r="CD2001" t="s">
        <v>793</v>
      </c>
      <c r="CE2001" t="s">
        <v>21000</v>
      </c>
      <c r="CF2001" t="s">
        <v>36</v>
      </c>
      <c r="CG2001" t="s">
        <v>37</v>
      </c>
      <c r="CH2001">
        <v>1500000</v>
      </c>
      <c r="CI2001">
        <v>2002</v>
      </c>
      <c r="CJ2001">
        <v>6.5</v>
      </c>
    </row>
    <row r="2002" spans="79:88" x14ac:dyDescent="0.2">
      <c r="CA2002" t="s">
        <v>19902</v>
      </c>
      <c r="CB2002">
        <v>100</v>
      </c>
      <c r="CC2002">
        <v>118666</v>
      </c>
      <c r="CD2002" t="s">
        <v>2281</v>
      </c>
      <c r="CE2002" t="s">
        <v>19903</v>
      </c>
      <c r="CF2002" t="s">
        <v>36</v>
      </c>
      <c r="CG2002" t="s">
        <v>37</v>
      </c>
      <c r="CH2002">
        <v>2500000</v>
      </c>
      <c r="CI2002">
        <v>2006</v>
      </c>
      <c r="CJ2002">
        <v>6.6</v>
      </c>
    </row>
    <row r="2003" spans="79:88" x14ac:dyDescent="0.2">
      <c r="CA2003" t="s">
        <v>8087</v>
      </c>
      <c r="CB2003">
        <v>97</v>
      </c>
      <c r="CC2003">
        <v>117560</v>
      </c>
      <c r="CD2003" t="s">
        <v>1500</v>
      </c>
      <c r="CE2003" t="s">
        <v>17241</v>
      </c>
      <c r="CF2003" t="s">
        <v>36</v>
      </c>
      <c r="CG2003" t="s">
        <v>37</v>
      </c>
      <c r="CH2003">
        <v>6000000</v>
      </c>
      <c r="CI2003">
        <v>2006</v>
      </c>
      <c r="CJ2003">
        <v>6.2</v>
      </c>
    </row>
    <row r="2004" spans="79:88" x14ac:dyDescent="0.2">
      <c r="CA2004" t="s">
        <v>11041</v>
      </c>
      <c r="CB2004">
        <v>96</v>
      </c>
      <c r="CC2004">
        <v>115862</v>
      </c>
      <c r="CD2004" t="s">
        <v>1401</v>
      </c>
      <c r="CE2004" t="s">
        <v>17232</v>
      </c>
      <c r="CF2004" t="s">
        <v>36</v>
      </c>
      <c r="CG2004" t="s">
        <v>37</v>
      </c>
      <c r="CH2004">
        <v>6000000</v>
      </c>
      <c r="CI2004">
        <v>2009</v>
      </c>
      <c r="CJ2004">
        <v>6.7</v>
      </c>
    </row>
    <row r="2005" spans="79:88" x14ac:dyDescent="0.2">
      <c r="CA2005" t="s">
        <v>19916</v>
      </c>
      <c r="CB2005">
        <v>106</v>
      </c>
      <c r="CC2005">
        <v>115504</v>
      </c>
      <c r="CD2005" t="s">
        <v>2468</v>
      </c>
      <c r="CE2005" t="s">
        <v>19917</v>
      </c>
      <c r="CF2005" t="s">
        <v>36</v>
      </c>
      <c r="CG2005" t="s">
        <v>55</v>
      </c>
      <c r="CH2005">
        <v>14000000</v>
      </c>
      <c r="CI2005">
        <v>2008</v>
      </c>
      <c r="CJ2005">
        <v>6.2</v>
      </c>
    </row>
    <row r="2006" spans="79:88" x14ac:dyDescent="0.2">
      <c r="CA2006" t="s">
        <v>11325</v>
      </c>
      <c r="CB2006">
        <v>121</v>
      </c>
      <c r="CC2006">
        <v>112935</v>
      </c>
      <c r="CD2006" t="s">
        <v>11328</v>
      </c>
      <c r="CE2006" t="s">
        <v>15755</v>
      </c>
      <c r="CF2006" t="s">
        <v>36</v>
      </c>
      <c r="CG2006" t="s">
        <v>55</v>
      </c>
      <c r="CH2006">
        <v>9000000</v>
      </c>
      <c r="CI2006">
        <v>2002</v>
      </c>
      <c r="CJ2006">
        <v>7.6</v>
      </c>
    </row>
    <row r="2007" spans="79:88" x14ac:dyDescent="0.2">
      <c r="CA2007" t="s">
        <v>4192</v>
      </c>
      <c r="CB2007">
        <v>90</v>
      </c>
      <c r="CC2007">
        <v>112521</v>
      </c>
      <c r="CD2007" t="s">
        <v>6703</v>
      </c>
      <c r="CE2007" t="s">
        <v>21778</v>
      </c>
      <c r="CF2007" t="s">
        <v>36</v>
      </c>
      <c r="CG2007" t="s">
        <v>37</v>
      </c>
      <c r="CI2007">
        <v>2000</v>
      </c>
      <c r="CJ2007">
        <v>5.7</v>
      </c>
    </row>
    <row r="2008" spans="79:88" x14ac:dyDescent="0.2">
      <c r="CA2008" t="s">
        <v>23007</v>
      </c>
      <c r="CB2008">
        <v>94</v>
      </c>
      <c r="CC2008">
        <v>110197</v>
      </c>
      <c r="CD2008" t="s">
        <v>23009</v>
      </c>
      <c r="CE2008" t="s">
        <v>23010</v>
      </c>
      <c r="CF2008" t="s">
        <v>23014</v>
      </c>
      <c r="CG2008" t="s">
        <v>12002</v>
      </c>
      <c r="CI2008">
        <v>2009</v>
      </c>
      <c r="CJ2008">
        <v>7.3</v>
      </c>
    </row>
    <row r="2009" spans="79:88" x14ac:dyDescent="0.2">
      <c r="CA2009" t="s">
        <v>16845</v>
      </c>
      <c r="CB2009">
        <v>88</v>
      </c>
      <c r="CC2009">
        <v>110029</v>
      </c>
      <c r="CD2009" t="s">
        <v>16605</v>
      </c>
      <c r="CE2009" t="s">
        <v>16848</v>
      </c>
      <c r="CF2009" t="s">
        <v>36</v>
      </c>
      <c r="CG2009" t="s">
        <v>368</v>
      </c>
      <c r="CH2009">
        <v>6500000</v>
      </c>
      <c r="CI2009">
        <v>2009</v>
      </c>
      <c r="CJ2009">
        <v>6.3</v>
      </c>
    </row>
    <row r="2010" spans="79:88" x14ac:dyDescent="0.2">
      <c r="CA2010" t="s">
        <v>20340</v>
      </c>
      <c r="CB2010">
        <v>99</v>
      </c>
      <c r="CC2010">
        <v>110000</v>
      </c>
      <c r="CD2010" t="s">
        <v>17436</v>
      </c>
      <c r="CE2010" t="s">
        <v>20342</v>
      </c>
      <c r="CF2010" t="s">
        <v>36</v>
      </c>
      <c r="CG2010" t="s">
        <v>37</v>
      </c>
      <c r="CI2010">
        <v>2000</v>
      </c>
      <c r="CJ2010">
        <v>7.3</v>
      </c>
    </row>
    <row r="2011" spans="79:88" x14ac:dyDescent="0.2">
      <c r="CA2011" t="s">
        <v>18329</v>
      </c>
      <c r="CB2011">
        <v>104</v>
      </c>
      <c r="CC2011">
        <v>108229</v>
      </c>
      <c r="CD2011" t="s">
        <v>226</v>
      </c>
      <c r="CE2011" t="s">
        <v>18330</v>
      </c>
      <c r="CF2011" t="s">
        <v>36</v>
      </c>
      <c r="CG2011" t="s">
        <v>37</v>
      </c>
      <c r="CH2011">
        <v>4500000</v>
      </c>
      <c r="CI2011">
        <v>2009</v>
      </c>
      <c r="CJ2011">
        <v>5.9</v>
      </c>
    </row>
    <row r="2012" spans="79:88" x14ac:dyDescent="0.2">
      <c r="CA2012" t="s">
        <v>2851</v>
      </c>
      <c r="CB2012">
        <v>120</v>
      </c>
      <c r="CC2012">
        <v>106869</v>
      </c>
      <c r="CD2012" t="s">
        <v>698</v>
      </c>
      <c r="CE2012" t="s">
        <v>12314</v>
      </c>
      <c r="CF2012" t="s">
        <v>36</v>
      </c>
      <c r="CG2012" t="s">
        <v>1463</v>
      </c>
      <c r="CH2012">
        <v>17000000</v>
      </c>
      <c r="CI2012">
        <v>2014</v>
      </c>
      <c r="CJ2012">
        <v>6.6</v>
      </c>
    </row>
    <row r="2013" spans="79:88" x14ac:dyDescent="0.2">
      <c r="CA2013" t="s">
        <v>12847</v>
      </c>
      <c r="CB2013">
        <v>92</v>
      </c>
      <c r="CC2013">
        <v>104792</v>
      </c>
      <c r="CD2013" t="s">
        <v>59</v>
      </c>
      <c r="CE2013" t="s">
        <v>23336</v>
      </c>
      <c r="CF2013" t="s">
        <v>36</v>
      </c>
      <c r="CG2013" t="s">
        <v>55</v>
      </c>
      <c r="CI2013">
        <v>2008</v>
      </c>
      <c r="CJ2013">
        <v>7.1</v>
      </c>
    </row>
    <row r="2014" spans="79:88" x14ac:dyDescent="0.2">
      <c r="CA2014" t="s">
        <v>21737</v>
      </c>
      <c r="CB2014">
        <v>88</v>
      </c>
      <c r="CC2014">
        <v>104077</v>
      </c>
      <c r="CD2014" t="s">
        <v>2714</v>
      </c>
      <c r="CE2014" t="s">
        <v>21738</v>
      </c>
      <c r="CF2014" t="s">
        <v>36</v>
      </c>
      <c r="CG2014" t="s">
        <v>37</v>
      </c>
      <c r="CH2014">
        <v>1000000</v>
      </c>
      <c r="CI2014">
        <v>2006</v>
      </c>
      <c r="CJ2014">
        <v>7.4</v>
      </c>
    </row>
    <row r="2015" spans="79:88" x14ac:dyDescent="0.2">
      <c r="CA2015" t="s">
        <v>18982</v>
      </c>
      <c r="CB2015">
        <v>98</v>
      </c>
      <c r="CC2015">
        <v>101228</v>
      </c>
      <c r="CD2015" t="s">
        <v>1946</v>
      </c>
      <c r="CE2015" t="s">
        <v>18983</v>
      </c>
      <c r="CF2015" t="s">
        <v>36</v>
      </c>
      <c r="CG2015" t="s">
        <v>37</v>
      </c>
      <c r="CH2015">
        <v>3500000</v>
      </c>
      <c r="CI2015">
        <v>2005</v>
      </c>
      <c r="CJ2015">
        <v>6.4</v>
      </c>
    </row>
    <row r="2016" spans="79:88" x14ac:dyDescent="0.2">
      <c r="CA2016" t="s">
        <v>20391</v>
      </c>
      <c r="CB2016">
        <v>85</v>
      </c>
      <c r="CC2016">
        <v>100669</v>
      </c>
      <c r="CD2016" t="s">
        <v>147</v>
      </c>
      <c r="CE2016" t="s">
        <v>20392</v>
      </c>
      <c r="CF2016" t="s">
        <v>36</v>
      </c>
      <c r="CG2016" t="s">
        <v>37</v>
      </c>
      <c r="CH2016">
        <v>3800000</v>
      </c>
      <c r="CI2016">
        <v>2009</v>
      </c>
      <c r="CJ2016">
        <v>5.8</v>
      </c>
    </row>
    <row r="2017" spans="79:88" x14ac:dyDescent="0.2">
      <c r="CA2017" t="s">
        <v>18658</v>
      </c>
      <c r="CB2017">
        <v>120</v>
      </c>
      <c r="CC2017">
        <v>100412</v>
      </c>
      <c r="CD2017" t="s">
        <v>18660</v>
      </c>
      <c r="CE2017" t="s">
        <v>18661</v>
      </c>
      <c r="CF2017" t="s">
        <v>8729</v>
      </c>
      <c r="CG2017" t="s">
        <v>2911</v>
      </c>
      <c r="CH2017">
        <v>4000000</v>
      </c>
      <c r="CI2017">
        <v>2013</v>
      </c>
      <c r="CJ2017">
        <v>7.7</v>
      </c>
    </row>
    <row r="2018" spans="79:88" x14ac:dyDescent="0.2">
      <c r="CA2018" t="s">
        <v>4174</v>
      </c>
      <c r="CB2018">
        <v>105</v>
      </c>
      <c r="CC2018">
        <v>99462</v>
      </c>
      <c r="CD2018" t="s">
        <v>727</v>
      </c>
      <c r="CE2018" t="s">
        <v>7952</v>
      </c>
      <c r="CF2018" t="s">
        <v>36</v>
      </c>
      <c r="CG2018" t="s">
        <v>1463</v>
      </c>
      <c r="CH2018">
        <v>33000000</v>
      </c>
      <c r="CI2018">
        <v>2013</v>
      </c>
      <c r="CJ2018">
        <v>7.1</v>
      </c>
    </row>
    <row r="2019" spans="79:88" x14ac:dyDescent="0.2">
      <c r="CA2019" t="s">
        <v>17982</v>
      </c>
      <c r="CB2019">
        <v>90</v>
      </c>
      <c r="CC2019">
        <v>99147</v>
      </c>
      <c r="CD2019" t="s">
        <v>2082</v>
      </c>
      <c r="CE2019" t="s">
        <v>17983</v>
      </c>
      <c r="CF2019" t="s">
        <v>36</v>
      </c>
      <c r="CG2019" t="s">
        <v>37</v>
      </c>
      <c r="CH2019">
        <v>2000000</v>
      </c>
      <c r="CI2019">
        <v>1998</v>
      </c>
      <c r="CJ2019">
        <v>6.2</v>
      </c>
    </row>
    <row r="2020" spans="79:88" x14ac:dyDescent="0.2">
      <c r="CA2020" t="s">
        <v>21795</v>
      </c>
      <c r="CB2020">
        <v>112</v>
      </c>
      <c r="CC2020">
        <v>96734</v>
      </c>
      <c r="CD2020" t="s">
        <v>20909</v>
      </c>
      <c r="CE2020" t="s">
        <v>21796</v>
      </c>
      <c r="CF2020" t="s">
        <v>36</v>
      </c>
      <c r="CG2020" t="s">
        <v>37</v>
      </c>
      <c r="CH2020">
        <v>1000000</v>
      </c>
      <c r="CI2020">
        <v>2012</v>
      </c>
      <c r="CJ2020">
        <v>5.6</v>
      </c>
    </row>
    <row r="2021" spans="79:88" x14ac:dyDescent="0.2">
      <c r="CA2021" t="s">
        <v>20632</v>
      </c>
      <c r="CB2021">
        <v>160</v>
      </c>
      <c r="CC2021">
        <v>95236</v>
      </c>
      <c r="CD2021" t="s">
        <v>2579</v>
      </c>
      <c r="CE2021" t="s">
        <v>20633</v>
      </c>
      <c r="CF2021" t="s">
        <v>5609</v>
      </c>
      <c r="CG2021" t="s">
        <v>5610</v>
      </c>
      <c r="CI2021">
        <v>2013</v>
      </c>
      <c r="CJ2021">
        <v>6.4</v>
      </c>
    </row>
    <row r="2022" spans="79:88" x14ac:dyDescent="0.2">
      <c r="CA2022" t="s">
        <v>14381</v>
      </c>
      <c r="CB2022">
        <v>98</v>
      </c>
      <c r="CC2022">
        <v>95016</v>
      </c>
      <c r="CD2022" t="s">
        <v>14360</v>
      </c>
      <c r="CE2022" t="s">
        <v>19501</v>
      </c>
      <c r="CF2022" t="s">
        <v>8729</v>
      </c>
      <c r="CG2022" t="s">
        <v>765</v>
      </c>
      <c r="CH2022">
        <v>2700000</v>
      </c>
      <c r="CI2022">
        <v>2004</v>
      </c>
      <c r="CJ2022">
        <v>7.4</v>
      </c>
    </row>
    <row r="2023" spans="79:88" x14ac:dyDescent="0.2">
      <c r="CA2023" t="s">
        <v>15392</v>
      </c>
      <c r="CB2023">
        <v>90</v>
      </c>
      <c r="CC2023">
        <v>92900</v>
      </c>
      <c r="CD2023" t="s">
        <v>1258</v>
      </c>
      <c r="CE2023" t="s">
        <v>15393</v>
      </c>
      <c r="CF2023" t="s">
        <v>36</v>
      </c>
      <c r="CG2023" t="s">
        <v>37</v>
      </c>
      <c r="CH2023">
        <v>5000000</v>
      </c>
      <c r="CI2023">
        <v>2009</v>
      </c>
      <c r="CJ2023">
        <v>4.7</v>
      </c>
    </row>
    <row r="2024" spans="79:88" x14ac:dyDescent="0.2">
      <c r="CA2024" t="s">
        <v>13754</v>
      </c>
      <c r="CB2024">
        <v>90</v>
      </c>
      <c r="CC2024">
        <v>92362</v>
      </c>
      <c r="CD2024" t="s">
        <v>632</v>
      </c>
      <c r="CE2024" t="s">
        <v>21007</v>
      </c>
      <c r="CF2024" t="s">
        <v>36</v>
      </c>
      <c r="CG2024" t="s">
        <v>37</v>
      </c>
      <c r="CH2024">
        <v>1500000</v>
      </c>
      <c r="CI2024">
        <v>2005</v>
      </c>
      <c r="CJ2024">
        <v>4.3</v>
      </c>
    </row>
    <row r="2025" spans="79:88" x14ac:dyDescent="0.2">
      <c r="CA2025" t="s">
        <v>18311</v>
      </c>
      <c r="CB2025">
        <v>99</v>
      </c>
      <c r="CC2025">
        <v>92191</v>
      </c>
      <c r="CD2025" t="s">
        <v>333</v>
      </c>
      <c r="CE2025" t="s">
        <v>18312</v>
      </c>
      <c r="CF2025" t="s">
        <v>36</v>
      </c>
      <c r="CG2025" t="s">
        <v>55</v>
      </c>
      <c r="CH2025">
        <v>2500000</v>
      </c>
      <c r="CI2025">
        <v>2001</v>
      </c>
      <c r="CJ2025">
        <v>6.5</v>
      </c>
    </row>
    <row r="2026" spans="79:88" x14ac:dyDescent="0.2">
      <c r="CA2026" t="s">
        <v>3167</v>
      </c>
      <c r="CB2026">
        <v>84</v>
      </c>
      <c r="CC2026">
        <v>90820</v>
      </c>
      <c r="CD2026" t="s">
        <v>139</v>
      </c>
      <c r="CE2026" t="s">
        <v>3170</v>
      </c>
      <c r="CF2026" t="s">
        <v>36</v>
      </c>
      <c r="CG2026" t="s">
        <v>37</v>
      </c>
      <c r="CI2026">
        <v>2009</v>
      </c>
      <c r="CJ2026">
        <v>6</v>
      </c>
    </row>
    <row r="2027" spans="79:88" x14ac:dyDescent="0.2">
      <c r="CA2027" t="s">
        <v>10009</v>
      </c>
      <c r="CB2027">
        <v>131</v>
      </c>
      <c r="CC2027">
        <v>85433</v>
      </c>
      <c r="CD2027" t="s">
        <v>1846</v>
      </c>
      <c r="CE2027" t="s">
        <v>10012</v>
      </c>
      <c r="CF2027" t="s">
        <v>36</v>
      </c>
      <c r="CG2027" t="s">
        <v>7088</v>
      </c>
      <c r="CH2027">
        <v>13500000</v>
      </c>
      <c r="CI2027">
        <v>2013</v>
      </c>
      <c r="CJ2027">
        <v>7.8</v>
      </c>
    </row>
    <row r="2028" spans="79:88" x14ac:dyDescent="0.2">
      <c r="CA2028" t="s">
        <v>7055</v>
      </c>
      <c r="CB2028">
        <v>128</v>
      </c>
      <c r="CC2028">
        <v>82739</v>
      </c>
      <c r="CD2028" t="s">
        <v>4623</v>
      </c>
      <c r="CE2028" t="s">
        <v>15365</v>
      </c>
      <c r="CF2028" t="s">
        <v>36</v>
      </c>
      <c r="CG2028" t="s">
        <v>37</v>
      </c>
      <c r="CI2028">
        <v>2010</v>
      </c>
      <c r="CJ2028">
        <v>6.7</v>
      </c>
    </row>
    <row r="2029" spans="79:88" x14ac:dyDescent="0.2">
      <c r="CA2029" t="s">
        <v>12630</v>
      </c>
      <c r="CB2029">
        <v>94</v>
      </c>
      <c r="CC2029">
        <v>81525</v>
      </c>
      <c r="CD2029" t="s">
        <v>12632</v>
      </c>
      <c r="CE2029" t="s">
        <v>12633</v>
      </c>
      <c r="CF2029" t="s">
        <v>1462</v>
      </c>
      <c r="CG2029" t="s">
        <v>1463</v>
      </c>
      <c r="CH2029">
        <v>15300000</v>
      </c>
      <c r="CI2029">
        <v>2001</v>
      </c>
      <c r="CJ2029">
        <v>6.6</v>
      </c>
    </row>
    <row r="2030" spans="79:88" x14ac:dyDescent="0.2">
      <c r="CA2030" t="s">
        <v>22419</v>
      </c>
      <c r="CB2030">
        <v>88</v>
      </c>
      <c r="CC2030">
        <v>79043</v>
      </c>
      <c r="CD2030" t="s">
        <v>9639</v>
      </c>
      <c r="CE2030" t="s">
        <v>22421</v>
      </c>
      <c r="CF2030" t="s">
        <v>36</v>
      </c>
      <c r="CG2030" t="s">
        <v>37</v>
      </c>
      <c r="CI2030">
        <v>2013</v>
      </c>
      <c r="CJ2030">
        <v>6.3</v>
      </c>
    </row>
    <row r="2031" spans="79:88" x14ac:dyDescent="0.2">
      <c r="CA2031" t="s">
        <v>10762</v>
      </c>
      <c r="CB2031">
        <v>97</v>
      </c>
      <c r="CC2031">
        <v>78030</v>
      </c>
      <c r="CD2031" t="s">
        <v>5948</v>
      </c>
      <c r="CE2031" t="s">
        <v>23411</v>
      </c>
      <c r="CF2031" t="s">
        <v>36</v>
      </c>
      <c r="CG2031" t="s">
        <v>37</v>
      </c>
      <c r="CH2031">
        <v>200000</v>
      </c>
      <c r="CI2031">
        <v>2012</v>
      </c>
      <c r="CJ2031">
        <v>6.5</v>
      </c>
    </row>
    <row r="2032" spans="79:88" x14ac:dyDescent="0.2">
      <c r="CA2032" t="s">
        <v>2015</v>
      </c>
      <c r="CB2032">
        <v>112</v>
      </c>
      <c r="CC2032">
        <v>77231</v>
      </c>
      <c r="CD2032" t="s">
        <v>3712</v>
      </c>
      <c r="CE2032" t="s">
        <v>6885</v>
      </c>
      <c r="CF2032" t="s">
        <v>6888</v>
      </c>
      <c r="CG2032" t="s">
        <v>1463</v>
      </c>
      <c r="CH2032">
        <v>25000000</v>
      </c>
      <c r="CI2032">
        <v>2005</v>
      </c>
      <c r="CJ2032">
        <v>6</v>
      </c>
    </row>
    <row r="2033" spans="79:88" x14ac:dyDescent="0.2">
      <c r="CA2033" t="s">
        <v>19926</v>
      </c>
      <c r="CB2033">
        <v>90</v>
      </c>
      <c r="CC2033">
        <v>75727</v>
      </c>
      <c r="CD2033" t="s">
        <v>7066</v>
      </c>
      <c r="CE2033" t="s">
        <v>19927</v>
      </c>
      <c r="CF2033" t="s">
        <v>2776</v>
      </c>
      <c r="CG2033" t="s">
        <v>37</v>
      </c>
      <c r="CH2033">
        <v>2500000</v>
      </c>
      <c r="CI2033">
        <v>2008</v>
      </c>
      <c r="CJ2033">
        <v>5.9</v>
      </c>
    </row>
    <row r="2034" spans="79:88" x14ac:dyDescent="0.2">
      <c r="CA2034" t="s">
        <v>13345</v>
      </c>
      <c r="CB2034">
        <v>139</v>
      </c>
      <c r="CC2034">
        <v>74205</v>
      </c>
      <c r="CD2034" t="s">
        <v>233</v>
      </c>
      <c r="CE2034" t="s">
        <v>13347</v>
      </c>
      <c r="CF2034" t="s">
        <v>36</v>
      </c>
      <c r="CG2034" t="s">
        <v>7709</v>
      </c>
      <c r="CH2034">
        <v>14200000</v>
      </c>
      <c r="CI2034">
        <v>2005</v>
      </c>
      <c r="CJ2034">
        <v>7.4</v>
      </c>
    </row>
    <row r="2035" spans="79:88" x14ac:dyDescent="0.2">
      <c r="CA2035" t="s">
        <v>19505</v>
      </c>
      <c r="CB2035">
        <v>100</v>
      </c>
      <c r="CC2035">
        <v>73678</v>
      </c>
      <c r="CD2035" t="s">
        <v>19506</v>
      </c>
      <c r="CE2035" t="s">
        <v>19507</v>
      </c>
      <c r="CF2035" t="s">
        <v>36</v>
      </c>
      <c r="CG2035" t="s">
        <v>37</v>
      </c>
      <c r="CH2035">
        <v>3000000</v>
      </c>
      <c r="CI2035">
        <v>2011</v>
      </c>
      <c r="CJ2035">
        <v>5.9</v>
      </c>
    </row>
    <row r="2036" spans="79:88" x14ac:dyDescent="0.2">
      <c r="CA2036" t="s">
        <v>3871</v>
      </c>
      <c r="CB2036">
        <v>103</v>
      </c>
      <c r="CC2036">
        <v>72413</v>
      </c>
      <c r="CD2036" t="s">
        <v>3873</v>
      </c>
      <c r="CE2036" t="s">
        <v>3874</v>
      </c>
      <c r="CF2036" t="s">
        <v>1944</v>
      </c>
      <c r="CG2036" t="s">
        <v>890</v>
      </c>
      <c r="CH2036">
        <v>65000000</v>
      </c>
      <c r="CI2036">
        <v>2015</v>
      </c>
      <c r="CJ2036">
        <v>6.1</v>
      </c>
    </row>
    <row r="2037" spans="79:88" x14ac:dyDescent="0.2">
      <c r="CA2037" t="s">
        <v>19905</v>
      </c>
      <c r="CB2037">
        <v>100</v>
      </c>
      <c r="CC2037">
        <v>71904</v>
      </c>
      <c r="CD2037" t="s">
        <v>16987</v>
      </c>
      <c r="CE2037" t="s">
        <v>19906</v>
      </c>
      <c r="CF2037" t="s">
        <v>36</v>
      </c>
      <c r="CG2037" t="s">
        <v>37</v>
      </c>
      <c r="CH2037">
        <v>2500000</v>
      </c>
      <c r="CI2037">
        <v>2006</v>
      </c>
      <c r="CJ2037">
        <v>5.7</v>
      </c>
    </row>
    <row r="2038" spans="79:88" x14ac:dyDescent="0.2">
      <c r="CA2038" t="s">
        <v>14015</v>
      </c>
      <c r="CB2038">
        <v>80</v>
      </c>
      <c r="CC2038">
        <v>71442</v>
      </c>
      <c r="CD2038" t="s">
        <v>660</v>
      </c>
      <c r="CE2038" t="s">
        <v>14017</v>
      </c>
      <c r="CF2038" t="s">
        <v>1462</v>
      </c>
      <c r="CG2038" t="s">
        <v>1463</v>
      </c>
      <c r="CH2038">
        <v>9600000</v>
      </c>
      <c r="CI2038">
        <v>2012</v>
      </c>
      <c r="CJ2038">
        <v>7.9</v>
      </c>
    </row>
    <row r="2039" spans="79:88" x14ac:dyDescent="0.2">
      <c r="CA2039" t="s">
        <v>15429</v>
      </c>
      <c r="CB2039">
        <v>85</v>
      </c>
      <c r="CC2039">
        <v>70527</v>
      </c>
      <c r="CD2039" t="s">
        <v>1946</v>
      </c>
      <c r="CE2039" t="s">
        <v>15430</v>
      </c>
      <c r="CF2039" t="s">
        <v>36</v>
      </c>
      <c r="CG2039" t="s">
        <v>37</v>
      </c>
      <c r="CH2039">
        <v>6500000</v>
      </c>
      <c r="CI2039">
        <v>2004</v>
      </c>
      <c r="CJ2039">
        <v>6.7</v>
      </c>
    </row>
    <row r="2040" spans="79:88" x14ac:dyDescent="0.2">
      <c r="CA2040" t="s">
        <v>16928</v>
      </c>
      <c r="CB2040">
        <v>105</v>
      </c>
      <c r="CC2040">
        <v>66637</v>
      </c>
      <c r="CD2040" t="s">
        <v>270</v>
      </c>
      <c r="CE2040" t="s">
        <v>16929</v>
      </c>
      <c r="CF2040" t="s">
        <v>36</v>
      </c>
      <c r="CG2040" t="s">
        <v>37</v>
      </c>
      <c r="CH2040">
        <v>6500000</v>
      </c>
      <c r="CI2040">
        <v>2009</v>
      </c>
      <c r="CJ2040">
        <v>7.2</v>
      </c>
    </row>
    <row r="2041" spans="79:88" x14ac:dyDescent="0.2">
      <c r="CA2041" t="s">
        <v>13269</v>
      </c>
      <c r="CB2041">
        <v>95</v>
      </c>
      <c r="CC2041">
        <v>65804</v>
      </c>
      <c r="CD2041" t="s">
        <v>378</v>
      </c>
      <c r="CE2041" t="s">
        <v>17277</v>
      </c>
      <c r="CF2041" t="s">
        <v>36</v>
      </c>
      <c r="CG2041" t="s">
        <v>37</v>
      </c>
      <c r="CH2041">
        <v>12000000</v>
      </c>
      <c r="CI2041">
        <v>2012</v>
      </c>
      <c r="CJ2041">
        <v>6.3</v>
      </c>
    </row>
    <row r="2042" spans="79:88" x14ac:dyDescent="0.2">
      <c r="CA2042" t="s">
        <v>6394</v>
      </c>
      <c r="CB2042">
        <v>123</v>
      </c>
      <c r="CC2042">
        <v>64286</v>
      </c>
      <c r="CD2042" t="s">
        <v>4211</v>
      </c>
      <c r="CE2042" t="s">
        <v>8160</v>
      </c>
      <c r="CF2042" t="s">
        <v>36</v>
      </c>
      <c r="CG2042" t="s">
        <v>37</v>
      </c>
      <c r="CH2042">
        <v>29000000</v>
      </c>
      <c r="CI2042">
        <v>2004</v>
      </c>
      <c r="CJ2042">
        <v>7.9</v>
      </c>
    </row>
    <row r="2043" spans="79:88" x14ac:dyDescent="0.2">
      <c r="CA2043" t="s">
        <v>16922</v>
      </c>
      <c r="CB2043">
        <v>106</v>
      </c>
      <c r="CC2043">
        <v>64148</v>
      </c>
      <c r="CD2043" t="s">
        <v>3516</v>
      </c>
      <c r="CE2043" t="s">
        <v>16924</v>
      </c>
      <c r="CF2043" t="s">
        <v>36</v>
      </c>
      <c r="CG2043" t="s">
        <v>55</v>
      </c>
      <c r="CH2043">
        <v>6500000</v>
      </c>
      <c r="CI2043">
        <v>2000</v>
      </c>
      <c r="CJ2043">
        <v>7.3</v>
      </c>
    </row>
    <row r="2044" spans="79:88" x14ac:dyDescent="0.2">
      <c r="CA2044" t="s">
        <v>21848</v>
      </c>
      <c r="CB2044">
        <v>97</v>
      </c>
      <c r="CC2044">
        <v>62480</v>
      </c>
      <c r="CD2044" t="s">
        <v>11384</v>
      </c>
      <c r="CE2044" t="s">
        <v>21850</v>
      </c>
      <c r="CF2044" t="s">
        <v>36</v>
      </c>
      <c r="CG2044" t="s">
        <v>37</v>
      </c>
      <c r="CH2044">
        <v>1000000</v>
      </c>
      <c r="CI2044">
        <v>2015</v>
      </c>
      <c r="CJ2044">
        <v>5.5</v>
      </c>
    </row>
    <row r="2045" spans="79:88" x14ac:dyDescent="0.2">
      <c r="CA2045" t="s">
        <v>1845</v>
      </c>
      <c r="CB2045">
        <v>119</v>
      </c>
      <c r="CC2045">
        <v>59774</v>
      </c>
      <c r="CD2045" t="s">
        <v>23415</v>
      </c>
      <c r="CE2045" t="s">
        <v>23416</v>
      </c>
      <c r="CF2045" t="s">
        <v>8729</v>
      </c>
      <c r="CG2045" t="s">
        <v>765</v>
      </c>
      <c r="CI2045">
        <v>2010</v>
      </c>
      <c r="CJ2045">
        <v>6.8</v>
      </c>
    </row>
    <row r="2046" spans="79:88" x14ac:dyDescent="0.2">
      <c r="CA2046" t="s">
        <v>23728</v>
      </c>
      <c r="CB2046">
        <v>88</v>
      </c>
      <c r="CC2046">
        <v>59379</v>
      </c>
      <c r="CD2046" t="s">
        <v>13666</v>
      </c>
      <c r="CE2046" t="s">
        <v>23730</v>
      </c>
      <c r="CF2046" t="s">
        <v>36</v>
      </c>
      <c r="CG2046" t="s">
        <v>37</v>
      </c>
      <c r="CH2046">
        <v>200000</v>
      </c>
      <c r="CI2046">
        <v>2013</v>
      </c>
      <c r="CJ2046">
        <v>6.8</v>
      </c>
    </row>
    <row r="2047" spans="79:88" x14ac:dyDescent="0.2">
      <c r="CA2047" t="s">
        <v>15146</v>
      </c>
      <c r="CB2047">
        <v>106</v>
      </c>
      <c r="CC2047">
        <v>58214</v>
      </c>
      <c r="CD2047" t="s">
        <v>1467</v>
      </c>
      <c r="CE2047" t="s">
        <v>18665</v>
      </c>
      <c r="CF2047" t="s">
        <v>36</v>
      </c>
      <c r="CG2047" t="s">
        <v>37</v>
      </c>
      <c r="CH2047">
        <v>9500000</v>
      </c>
      <c r="CI2047">
        <v>2010</v>
      </c>
      <c r="CJ2047">
        <v>7</v>
      </c>
    </row>
    <row r="2048" spans="79:88" x14ac:dyDescent="0.2">
      <c r="CA2048" t="s">
        <v>22198</v>
      </c>
      <c r="CB2048">
        <v>87</v>
      </c>
      <c r="CC2048">
        <v>58163</v>
      </c>
      <c r="CD2048" t="s">
        <v>2714</v>
      </c>
      <c r="CE2048" t="s">
        <v>22199</v>
      </c>
      <c r="CF2048" t="s">
        <v>36</v>
      </c>
      <c r="CG2048" t="s">
        <v>37</v>
      </c>
      <c r="CI2048">
        <v>2000</v>
      </c>
      <c r="CJ2048">
        <v>4.2</v>
      </c>
    </row>
    <row r="2049" spans="79:88" x14ac:dyDescent="0.2">
      <c r="CA2049" t="s">
        <v>9945</v>
      </c>
      <c r="CB2049">
        <v>111</v>
      </c>
      <c r="CC2049">
        <v>56692</v>
      </c>
      <c r="CD2049" t="s">
        <v>2822</v>
      </c>
      <c r="CE2049" t="s">
        <v>9946</v>
      </c>
      <c r="CF2049" t="s">
        <v>36</v>
      </c>
      <c r="CG2049" t="s">
        <v>37</v>
      </c>
      <c r="CH2049">
        <v>25000000</v>
      </c>
      <c r="CI2049">
        <v>2009</v>
      </c>
      <c r="CJ2049">
        <v>7.3</v>
      </c>
    </row>
    <row r="2050" spans="79:88" x14ac:dyDescent="0.2">
      <c r="CA2050" t="s">
        <v>17439</v>
      </c>
      <c r="CB2050">
        <v>99</v>
      </c>
      <c r="CC2050">
        <v>56007</v>
      </c>
      <c r="CD2050" t="s">
        <v>2475</v>
      </c>
      <c r="CE2050" t="s">
        <v>17440</v>
      </c>
      <c r="CF2050" t="s">
        <v>36</v>
      </c>
      <c r="CG2050" t="s">
        <v>37</v>
      </c>
      <c r="CH2050">
        <v>5500000</v>
      </c>
      <c r="CI2050">
        <v>2001</v>
      </c>
      <c r="CJ2050">
        <v>4.9000000000000004</v>
      </c>
    </row>
    <row r="2051" spans="79:88" x14ac:dyDescent="0.2">
      <c r="CA2051" t="s">
        <v>3561</v>
      </c>
      <c r="CB2051">
        <v>106</v>
      </c>
      <c r="CC2051">
        <v>54734</v>
      </c>
      <c r="CD2051" t="s">
        <v>1203</v>
      </c>
      <c r="CE2051" t="s">
        <v>11491</v>
      </c>
      <c r="CF2051" t="s">
        <v>36</v>
      </c>
      <c r="CG2051" t="s">
        <v>3569</v>
      </c>
      <c r="CI2051">
        <v>2015</v>
      </c>
      <c r="CJ2051">
        <v>5.7</v>
      </c>
    </row>
    <row r="2052" spans="79:88" x14ac:dyDescent="0.2">
      <c r="CA2052" t="s">
        <v>16238</v>
      </c>
      <c r="CB2052">
        <v>107</v>
      </c>
      <c r="CC2052">
        <v>53481</v>
      </c>
      <c r="CD2052" t="s">
        <v>793</v>
      </c>
      <c r="CE2052" t="s">
        <v>16239</v>
      </c>
      <c r="CF2052" t="s">
        <v>36</v>
      </c>
      <c r="CG2052" t="s">
        <v>37</v>
      </c>
      <c r="CH2052">
        <v>8000000</v>
      </c>
      <c r="CI2052">
        <v>2006</v>
      </c>
      <c r="CJ2052">
        <v>6.4</v>
      </c>
    </row>
    <row r="2053" spans="79:88" x14ac:dyDescent="0.2">
      <c r="CA2053" t="s">
        <v>16247</v>
      </c>
      <c r="CB2053">
        <v>97</v>
      </c>
      <c r="CC2053">
        <v>52961</v>
      </c>
      <c r="CD2053" t="s">
        <v>16249</v>
      </c>
      <c r="CE2053" t="s">
        <v>16250</v>
      </c>
      <c r="CF2053" t="s">
        <v>36</v>
      </c>
      <c r="CG2053" t="s">
        <v>3569</v>
      </c>
      <c r="CH2053">
        <v>8000000</v>
      </c>
      <c r="CI2053">
        <v>2014</v>
      </c>
      <c r="CJ2053">
        <v>5.3</v>
      </c>
    </row>
    <row r="2054" spans="79:88" x14ac:dyDescent="0.2">
      <c r="CA2054" t="s">
        <v>21031</v>
      </c>
      <c r="CB2054">
        <v>90</v>
      </c>
      <c r="CC2054">
        <v>52166</v>
      </c>
      <c r="CD2054" t="s">
        <v>514</v>
      </c>
      <c r="CE2054" t="s">
        <v>21032</v>
      </c>
      <c r="CF2054" t="s">
        <v>36</v>
      </c>
      <c r="CG2054" t="s">
        <v>37</v>
      </c>
      <c r="CH2054">
        <v>2000000</v>
      </c>
      <c r="CI2054">
        <v>2008</v>
      </c>
      <c r="CJ2054">
        <v>6.7</v>
      </c>
    </row>
    <row r="2055" spans="79:88" x14ac:dyDescent="0.2">
      <c r="CA2055" t="s">
        <v>16802</v>
      </c>
      <c r="CB2055">
        <v>108</v>
      </c>
      <c r="CC2055">
        <v>49526</v>
      </c>
      <c r="CD2055" t="s">
        <v>3285</v>
      </c>
      <c r="CE2055" t="s">
        <v>16803</v>
      </c>
      <c r="CF2055" t="s">
        <v>36</v>
      </c>
      <c r="CG2055" t="s">
        <v>37</v>
      </c>
      <c r="CH2055">
        <v>6800000</v>
      </c>
      <c r="CI2055">
        <v>2005</v>
      </c>
      <c r="CJ2055">
        <v>7</v>
      </c>
    </row>
    <row r="2056" spans="79:88" x14ac:dyDescent="0.2">
      <c r="CA2056" t="s">
        <v>13938</v>
      </c>
      <c r="CB2056">
        <v>99</v>
      </c>
      <c r="CC2056">
        <v>49494</v>
      </c>
      <c r="CD2056" t="s">
        <v>7051</v>
      </c>
      <c r="CE2056" t="s">
        <v>23227</v>
      </c>
      <c r="CF2056" t="s">
        <v>36</v>
      </c>
      <c r="CG2056" t="s">
        <v>37</v>
      </c>
      <c r="CH2056">
        <v>250000</v>
      </c>
      <c r="CI2056">
        <v>2013</v>
      </c>
      <c r="CJ2056">
        <v>3.9</v>
      </c>
    </row>
    <row r="2057" spans="79:88" x14ac:dyDescent="0.2">
      <c r="CA2057" t="s">
        <v>14460</v>
      </c>
      <c r="CB2057">
        <v>134</v>
      </c>
      <c r="CC2057">
        <v>48856</v>
      </c>
      <c r="CD2057" t="s">
        <v>14462</v>
      </c>
      <c r="CE2057" t="s">
        <v>14463</v>
      </c>
      <c r="CF2057" t="s">
        <v>674</v>
      </c>
      <c r="CG2057" t="s">
        <v>675</v>
      </c>
      <c r="CH2057">
        <v>11900000</v>
      </c>
      <c r="CI2057">
        <v>1993</v>
      </c>
      <c r="CJ2057">
        <v>7.5</v>
      </c>
    </row>
    <row r="2058" spans="79:88" x14ac:dyDescent="0.2">
      <c r="CA2058" t="s">
        <v>2390</v>
      </c>
      <c r="CB2058">
        <v>88</v>
      </c>
      <c r="CC2058">
        <v>47329</v>
      </c>
      <c r="CD2058" t="s">
        <v>22265</v>
      </c>
      <c r="CE2058" t="s">
        <v>22266</v>
      </c>
      <c r="CF2058" t="s">
        <v>36</v>
      </c>
      <c r="CG2058" t="s">
        <v>37</v>
      </c>
      <c r="CH2058">
        <v>750000</v>
      </c>
      <c r="CI2058">
        <v>2002</v>
      </c>
      <c r="CJ2058">
        <v>6.6</v>
      </c>
    </row>
    <row r="2059" spans="79:88" x14ac:dyDescent="0.2">
      <c r="CA2059" t="s">
        <v>23220</v>
      </c>
      <c r="CB2059">
        <v>75</v>
      </c>
      <c r="CC2059">
        <v>47111</v>
      </c>
      <c r="CD2059" t="s">
        <v>23222</v>
      </c>
      <c r="CE2059" t="s">
        <v>23223</v>
      </c>
      <c r="CF2059" t="s">
        <v>7239</v>
      </c>
      <c r="CG2059" t="s">
        <v>37</v>
      </c>
      <c r="CI2059">
        <v>2005</v>
      </c>
      <c r="CJ2059">
        <v>6.8</v>
      </c>
    </row>
    <row r="2060" spans="79:88" x14ac:dyDescent="0.2">
      <c r="CA2060" t="s">
        <v>13571</v>
      </c>
      <c r="CB2060">
        <v>186</v>
      </c>
      <c r="CC2060">
        <v>46495</v>
      </c>
      <c r="CD2060" t="s">
        <v>1155</v>
      </c>
      <c r="CE2060" t="s">
        <v>13572</v>
      </c>
      <c r="CF2060" t="s">
        <v>36</v>
      </c>
      <c r="CG2060" t="s">
        <v>37</v>
      </c>
      <c r="CH2060">
        <v>14000000</v>
      </c>
      <c r="CI2060">
        <v>2011</v>
      </c>
      <c r="CJ2060">
        <v>6.5</v>
      </c>
    </row>
    <row r="2061" spans="79:88" x14ac:dyDescent="0.2">
      <c r="CA2061" t="s">
        <v>11997</v>
      </c>
      <c r="CB2061">
        <v>92</v>
      </c>
      <c r="CC2061">
        <v>45661</v>
      </c>
      <c r="CD2061" t="s">
        <v>23243</v>
      </c>
      <c r="CE2061" t="s">
        <v>23244</v>
      </c>
      <c r="CF2061" t="s">
        <v>36</v>
      </c>
      <c r="CG2061" t="s">
        <v>37</v>
      </c>
      <c r="CI2061">
        <v>2007</v>
      </c>
      <c r="CJ2061">
        <v>7.3</v>
      </c>
    </row>
    <row r="2062" spans="79:88" x14ac:dyDescent="0.2">
      <c r="CA2062" t="s">
        <v>485</v>
      </c>
      <c r="CB2062">
        <v>121</v>
      </c>
      <c r="CC2062">
        <v>45250</v>
      </c>
      <c r="CD2062" t="s">
        <v>1744</v>
      </c>
      <c r="CE2062" t="s">
        <v>11854</v>
      </c>
      <c r="CF2062" t="s">
        <v>36</v>
      </c>
      <c r="CG2062" t="s">
        <v>37</v>
      </c>
      <c r="CH2062">
        <v>18000000</v>
      </c>
      <c r="CI2062">
        <v>1980</v>
      </c>
      <c r="CJ2062">
        <v>8.3000000000000007</v>
      </c>
    </row>
    <row r="2063" spans="79:88" x14ac:dyDescent="0.2">
      <c r="CA2063" t="s">
        <v>10182</v>
      </c>
      <c r="CB2063">
        <v>120</v>
      </c>
      <c r="CC2063">
        <v>42880</v>
      </c>
      <c r="CD2063" t="s">
        <v>1744</v>
      </c>
      <c r="CE2063" t="s">
        <v>10183</v>
      </c>
      <c r="CF2063" t="s">
        <v>36</v>
      </c>
      <c r="CG2063" t="s">
        <v>55</v>
      </c>
      <c r="CH2063">
        <v>24000000</v>
      </c>
      <c r="CI2063">
        <v>2004</v>
      </c>
      <c r="CJ2063">
        <v>5.0999999999999996</v>
      </c>
    </row>
    <row r="2064" spans="79:88" x14ac:dyDescent="0.2">
      <c r="CA2064" t="s">
        <v>9644</v>
      </c>
      <c r="CB2064">
        <v>144</v>
      </c>
      <c r="CC2064">
        <v>41229</v>
      </c>
      <c r="CD2064" t="s">
        <v>288</v>
      </c>
      <c r="CE2064" t="s">
        <v>9645</v>
      </c>
      <c r="CF2064" t="s">
        <v>36</v>
      </c>
      <c r="CG2064" t="s">
        <v>1463</v>
      </c>
      <c r="CH2064">
        <v>25500000</v>
      </c>
      <c r="CI2064">
        <v>2013</v>
      </c>
      <c r="CJ2064">
        <v>6.5</v>
      </c>
    </row>
    <row r="2065" spans="79:88" x14ac:dyDescent="0.2">
      <c r="CA2065" t="s">
        <v>17656</v>
      </c>
      <c r="CB2065">
        <v>94</v>
      </c>
      <c r="CC2065">
        <v>40542</v>
      </c>
      <c r="CD2065" t="s">
        <v>7862</v>
      </c>
      <c r="CE2065" t="s">
        <v>23078</v>
      </c>
      <c r="CF2065" t="s">
        <v>36</v>
      </c>
      <c r="CG2065" t="s">
        <v>37</v>
      </c>
      <c r="CH2065">
        <v>300000</v>
      </c>
      <c r="CI2065">
        <v>1997</v>
      </c>
      <c r="CJ2065">
        <v>5.5</v>
      </c>
    </row>
    <row r="2066" spans="79:88" x14ac:dyDescent="0.2">
      <c r="CA2066" t="s">
        <v>1768</v>
      </c>
      <c r="CB2066">
        <v>97</v>
      </c>
      <c r="CC2066">
        <v>39852</v>
      </c>
      <c r="CD2066" t="s">
        <v>5584</v>
      </c>
      <c r="CE2066" t="s">
        <v>19515</v>
      </c>
      <c r="CF2066" t="s">
        <v>36</v>
      </c>
      <c r="CG2066" t="s">
        <v>37</v>
      </c>
      <c r="CH2066">
        <v>3000000</v>
      </c>
      <c r="CI2066">
        <v>1999</v>
      </c>
      <c r="CJ2066">
        <v>6.7</v>
      </c>
    </row>
    <row r="2067" spans="79:88" x14ac:dyDescent="0.2">
      <c r="CA2067" t="s">
        <v>18830</v>
      </c>
      <c r="CB2067">
        <v>95</v>
      </c>
      <c r="CC2067">
        <v>37606</v>
      </c>
      <c r="CD2067" t="s">
        <v>3039</v>
      </c>
      <c r="CE2067" t="s">
        <v>18831</v>
      </c>
      <c r="CF2067" t="s">
        <v>36</v>
      </c>
      <c r="CG2067" t="s">
        <v>266</v>
      </c>
      <c r="CH2067">
        <v>3500000</v>
      </c>
      <c r="CI2067">
        <v>2009</v>
      </c>
      <c r="CJ2067">
        <v>6.8</v>
      </c>
    </row>
    <row r="2068" spans="79:88" x14ac:dyDescent="0.2">
      <c r="CA2068" t="s">
        <v>18052</v>
      </c>
      <c r="CB2068">
        <v>105</v>
      </c>
      <c r="CC2068">
        <v>37440</v>
      </c>
      <c r="CD2068" t="s">
        <v>1049</v>
      </c>
      <c r="CE2068" t="s">
        <v>18053</v>
      </c>
      <c r="CF2068" t="s">
        <v>36</v>
      </c>
      <c r="CG2068" t="s">
        <v>37</v>
      </c>
      <c r="CH2068">
        <v>5000000</v>
      </c>
      <c r="CI2068">
        <v>2014</v>
      </c>
      <c r="CJ2068">
        <v>7.5</v>
      </c>
    </row>
    <row r="2069" spans="79:88" x14ac:dyDescent="0.2">
      <c r="CA2069" t="s">
        <v>485</v>
      </c>
      <c r="CB2069">
        <v>112</v>
      </c>
      <c r="CC2069">
        <v>32645</v>
      </c>
      <c r="CD2069" t="s">
        <v>1744</v>
      </c>
      <c r="CE2069" t="s">
        <v>6678</v>
      </c>
      <c r="CF2069" t="s">
        <v>36</v>
      </c>
      <c r="CG2069" t="s">
        <v>37</v>
      </c>
      <c r="CH2069">
        <v>500000</v>
      </c>
      <c r="CI2069">
        <v>1973</v>
      </c>
      <c r="CJ2069">
        <v>7.4</v>
      </c>
    </row>
    <row r="2070" spans="79:88" x14ac:dyDescent="0.2">
      <c r="CA2070" t="s">
        <v>13891</v>
      </c>
      <c r="CB2070">
        <v>115</v>
      </c>
      <c r="CC2070">
        <v>31662</v>
      </c>
      <c r="CD2070" t="s">
        <v>226</v>
      </c>
      <c r="CE2070" t="s">
        <v>13893</v>
      </c>
      <c r="CF2070" t="s">
        <v>36</v>
      </c>
      <c r="CG2070" t="s">
        <v>5692</v>
      </c>
      <c r="CH2070">
        <v>12620000</v>
      </c>
      <c r="CI2070">
        <v>2016</v>
      </c>
      <c r="CJ2070">
        <v>6.8</v>
      </c>
    </row>
    <row r="2071" spans="79:88" x14ac:dyDescent="0.2">
      <c r="CA2071" t="s">
        <v>22594</v>
      </c>
      <c r="CB2071">
        <v>82</v>
      </c>
      <c r="CC2071">
        <v>30084</v>
      </c>
      <c r="CD2071" t="s">
        <v>2454</v>
      </c>
      <c r="CE2071" t="s">
        <v>23814</v>
      </c>
      <c r="CF2071" t="s">
        <v>36</v>
      </c>
      <c r="CG2071" t="s">
        <v>37</v>
      </c>
      <c r="CH2071">
        <v>70000</v>
      </c>
      <c r="CI2071">
        <v>2014</v>
      </c>
      <c r="CJ2071">
        <v>5.6</v>
      </c>
    </row>
    <row r="2072" spans="79:88" x14ac:dyDescent="0.2">
      <c r="CA2072" t="s">
        <v>13265</v>
      </c>
      <c r="CB2072">
        <v>90</v>
      </c>
      <c r="CC2072">
        <v>28870</v>
      </c>
      <c r="CD2072" t="s">
        <v>442</v>
      </c>
      <c r="CE2072" t="s">
        <v>13266</v>
      </c>
      <c r="CF2072" t="s">
        <v>36</v>
      </c>
      <c r="CG2072" t="s">
        <v>37</v>
      </c>
      <c r="CH2072">
        <v>15000000</v>
      </c>
      <c r="CI2072">
        <v>2011</v>
      </c>
      <c r="CJ2072">
        <v>5.0999999999999996</v>
      </c>
    </row>
    <row r="2073" spans="79:88" x14ac:dyDescent="0.2">
      <c r="CA2073" t="s">
        <v>17472</v>
      </c>
      <c r="CB2073">
        <v>96</v>
      </c>
      <c r="CC2073">
        <v>27445</v>
      </c>
      <c r="CD2073" t="s">
        <v>7586</v>
      </c>
      <c r="CE2073" t="s">
        <v>17474</v>
      </c>
      <c r="CF2073" t="s">
        <v>36</v>
      </c>
      <c r="CG2073" t="s">
        <v>37</v>
      </c>
      <c r="CH2073">
        <v>9000000</v>
      </c>
      <c r="CI2073">
        <v>2011</v>
      </c>
      <c r="CJ2073">
        <v>5.3</v>
      </c>
    </row>
    <row r="2074" spans="79:88" x14ac:dyDescent="0.2">
      <c r="CA2074" t="s">
        <v>9328</v>
      </c>
      <c r="CB2074">
        <v>95</v>
      </c>
      <c r="CC2074">
        <v>27012</v>
      </c>
      <c r="CD2074" t="s">
        <v>2199</v>
      </c>
      <c r="CE2074" t="s">
        <v>19990</v>
      </c>
      <c r="CF2074" t="s">
        <v>36</v>
      </c>
      <c r="CG2074" t="s">
        <v>37</v>
      </c>
      <c r="CI2074">
        <v>2010</v>
      </c>
      <c r="CJ2074">
        <v>5.9</v>
      </c>
    </row>
    <row r="2075" spans="79:88" x14ac:dyDescent="0.2">
      <c r="CA2075" t="s">
        <v>20861</v>
      </c>
      <c r="CB2075">
        <v>123</v>
      </c>
      <c r="CC2075">
        <v>26893</v>
      </c>
      <c r="CD2075" t="s">
        <v>6661</v>
      </c>
      <c r="CE2075" t="s">
        <v>20863</v>
      </c>
      <c r="CF2075" t="s">
        <v>1462</v>
      </c>
      <c r="CG2075" t="s">
        <v>1463</v>
      </c>
      <c r="CH2075">
        <v>1600000</v>
      </c>
      <c r="CI2075">
        <v>1969</v>
      </c>
      <c r="CJ2075">
        <v>7.2</v>
      </c>
    </row>
    <row r="2076" spans="79:88" x14ac:dyDescent="0.2">
      <c r="CA2076" t="s">
        <v>13207</v>
      </c>
      <c r="CB2076">
        <v>145</v>
      </c>
      <c r="CC2076">
        <v>26435</v>
      </c>
      <c r="CD2076" t="s">
        <v>13209</v>
      </c>
      <c r="CE2076" t="s">
        <v>13210</v>
      </c>
      <c r="CF2076" t="s">
        <v>8729</v>
      </c>
      <c r="CG2076" t="s">
        <v>765</v>
      </c>
      <c r="CH2076">
        <v>6000000</v>
      </c>
      <c r="CI2076">
        <v>1927</v>
      </c>
      <c r="CJ2076">
        <v>8.3000000000000007</v>
      </c>
    </row>
    <row r="2077" spans="79:88" x14ac:dyDescent="0.2">
      <c r="CA2077" t="s">
        <v>18367</v>
      </c>
      <c r="CB2077">
        <v>112</v>
      </c>
      <c r="CC2077">
        <v>26345</v>
      </c>
      <c r="CD2077" t="s">
        <v>592</v>
      </c>
      <c r="CE2077" t="s">
        <v>18368</v>
      </c>
      <c r="CF2077" t="s">
        <v>36</v>
      </c>
      <c r="CG2077" t="s">
        <v>55</v>
      </c>
      <c r="CH2077">
        <v>3000000</v>
      </c>
      <c r="CI2077">
        <v>2012</v>
      </c>
      <c r="CJ2077">
        <v>6.1</v>
      </c>
    </row>
    <row r="2078" spans="79:88" x14ac:dyDescent="0.2">
      <c r="CA2078" t="s">
        <v>22914</v>
      </c>
      <c r="CB2078">
        <v>84</v>
      </c>
      <c r="CC2078">
        <v>25918</v>
      </c>
      <c r="CD2078" t="s">
        <v>22915</v>
      </c>
      <c r="CE2078" t="s">
        <v>22916</v>
      </c>
      <c r="CF2078" t="s">
        <v>36</v>
      </c>
      <c r="CG2078" t="s">
        <v>37</v>
      </c>
      <c r="CI2078">
        <v>2002</v>
      </c>
      <c r="CJ2078">
        <v>5.8</v>
      </c>
    </row>
    <row r="2079" spans="79:88" x14ac:dyDescent="0.2">
      <c r="CA2079" t="s">
        <v>23943</v>
      </c>
      <c r="CB2079">
        <v>79</v>
      </c>
      <c r="CC2079">
        <v>24705</v>
      </c>
      <c r="CD2079" t="s">
        <v>2377</v>
      </c>
      <c r="CE2079" t="s">
        <v>23944</v>
      </c>
      <c r="CF2079" t="s">
        <v>36</v>
      </c>
      <c r="CG2079" t="s">
        <v>37</v>
      </c>
      <c r="CI2079">
        <v>2009</v>
      </c>
      <c r="CJ2079">
        <v>6.3</v>
      </c>
    </row>
    <row r="2080" spans="79:88" x14ac:dyDescent="0.2">
      <c r="CA2080" t="s">
        <v>16242</v>
      </c>
      <c r="CB2080">
        <v>102</v>
      </c>
      <c r="CC2080">
        <v>23106</v>
      </c>
      <c r="CD2080" t="s">
        <v>2295</v>
      </c>
      <c r="CE2080" t="s">
        <v>16244</v>
      </c>
      <c r="CF2080" t="s">
        <v>36</v>
      </c>
      <c r="CG2080" t="s">
        <v>7088</v>
      </c>
      <c r="CH2080">
        <v>50000000</v>
      </c>
      <c r="CI2080">
        <v>2004</v>
      </c>
      <c r="CJ2080">
        <v>6.6</v>
      </c>
    </row>
    <row r="2081" spans="79:88" x14ac:dyDescent="0.2">
      <c r="CA2081" t="s">
        <v>12575</v>
      </c>
      <c r="CB2081">
        <v>92</v>
      </c>
      <c r="CC2081">
        <v>23091</v>
      </c>
      <c r="CD2081" t="s">
        <v>2822</v>
      </c>
      <c r="CE2081" t="s">
        <v>12577</v>
      </c>
      <c r="CF2081" t="s">
        <v>36</v>
      </c>
      <c r="CG2081" t="s">
        <v>55</v>
      </c>
      <c r="CH2081">
        <v>15000000</v>
      </c>
      <c r="CI2081">
        <v>2008</v>
      </c>
      <c r="CJ2081">
        <v>6.2</v>
      </c>
    </row>
    <row r="2082" spans="79:88" x14ac:dyDescent="0.2">
      <c r="CA2082" t="s">
        <v>17455</v>
      </c>
      <c r="CB2082">
        <v>99</v>
      </c>
      <c r="CC2082">
        <v>22770</v>
      </c>
      <c r="CD2082" t="s">
        <v>17456</v>
      </c>
      <c r="CE2082" t="s">
        <v>17457</v>
      </c>
      <c r="CF2082" t="s">
        <v>674</v>
      </c>
      <c r="CG2082" t="s">
        <v>675</v>
      </c>
      <c r="CH2082">
        <v>5500000</v>
      </c>
      <c r="CI2082">
        <v>2013</v>
      </c>
      <c r="CJ2082">
        <v>6.1</v>
      </c>
    </row>
    <row r="2083" spans="79:88" x14ac:dyDescent="0.2">
      <c r="CA2083" t="s">
        <v>13269</v>
      </c>
      <c r="CB2083">
        <v>105</v>
      </c>
      <c r="CC2083">
        <v>22723</v>
      </c>
      <c r="CD2083" t="s">
        <v>308</v>
      </c>
      <c r="CE2083" t="s">
        <v>13271</v>
      </c>
      <c r="CF2083" t="s">
        <v>36</v>
      </c>
      <c r="CG2083" t="s">
        <v>765</v>
      </c>
      <c r="CH2083">
        <v>25000000</v>
      </c>
      <c r="CI2083">
        <v>2001</v>
      </c>
      <c r="CJ2083">
        <v>4.5</v>
      </c>
    </row>
    <row r="2084" spans="79:88" x14ac:dyDescent="0.2">
      <c r="CA2084" t="s">
        <v>4361</v>
      </c>
      <c r="CB2084">
        <v>118</v>
      </c>
      <c r="CC2084">
        <v>22451</v>
      </c>
      <c r="CD2084" t="s">
        <v>4363</v>
      </c>
      <c r="CE2084" t="s">
        <v>4364</v>
      </c>
      <c r="CF2084" t="s">
        <v>36</v>
      </c>
      <c r="CG2084" t="s">
        <v>37</v>
      </c>
      <c r="CH2084">
        <v>60000000</v>
      </c>
      <c r="CI2084">
        <v>2014</v>
      </c>
      <c r="CJ2084">
        <v>6.2</v>
      </c>
    </row>
    <row r="2085" spans="79:88" x14ac:dyDescent="0.2">
      <c r="CA2085" t="s">
        <v>21825</v>
      </c>
      <c r="CB2085">
        <v>98</v>
      </c>
      <c r="CC2085">
        <v>22434</v>
      </c>
      <c r="CD2085" t="s">
        <v>21827</v>
      </c>
      <c r="CE2085" t="s">
        <v>21828</v>
      </c>
      <c r="CF2085" t="s">
        <v>36</v>
      </c>
      <c r="CG2085" t="s">
        <v>37</v>
      </c>
      <c r="CI2085">
        <v>1996</v>
      </c>
      <c r="CJ2085">
        <v>6.9</v>
      </c>
    </row>
    <row r="2086" spans="79:88" x14ac:dyDescent="0.2">
      <c r="CA2086" t="s">
        <v>12113</v>
      </c>
      <c r="CB2086">
        <v>122</v>
      </c>
      <c r="CC2086">
        <v>22000</v>
      </c>
      <c r="CD2086" t="s">
        <v>3005</v>
      </c>
      <c r="CE2086" t="s">
        <v>19519</v>
      </c>
      <c r="CF2086" t="s">
        <v>36</v>
      </c>
      <c r="CG2086" t="s">
        <v>765</v>
      </c>
      <c r="CH2086">
        <v>3000000</v>
      </c>
      <c r="CI2086">
        <v>2011</v>
      </c>
      <c r="CJ2086">
        <v>5.8</v>
      </c>
    </row>
    <row r="2087" spans="79:88" x14ac:dyDescent="0.2">
      <c r="CA2087" t="s">
        <v>13275</v>
      </c>
      <c r="CB2087">
        <v>93</v>
      </c>
      <c r="CC2087">
        <v>20380</v>
      </c>
      <c r="CD2087" t="s">
        <v>158</v>
      </c>
      <c r="CE2087" t="s">
        <v>13278</v>
      </c>
      <c r="CF2087" t="s">
        <v>36</v>
      </c>
      <c r="CG2087" t="s">
        <v>37</v>
      </c>
      <c r="CH2087">
        <v>15000000</v>
      </c>
      <c r="CI2087">
        <v>2007</v>
      </c>
      <c r="CJ2087">
        <v>5.9</v>
      </c>
    </row>
    <row r="2088" spans="79:88" x14ac:dyDescent="0.2">
      <c r="CA2088" t="s">
        <v>18707</v>
      </c>
      <c r="CB2088">
        <v>106</v>
      </c>
      <c r="CC2088">
        <v>20262</v>
      </c>
      <c r="CD2088" t="s">
        <v>14496</v>
      </c>
      <c r="CE2088" t="s">
        <v>18708</v>
      </c>
      <c r="CF2088" t="s">
        <v>14501</v>
      </c>
      <c r="CG2088" t="s">
        <v>16839</v>
      </c>
      <c r="CH2088">
        <v>4000000</v>
      </c>
      <c r="CI2088">
        <v>2014</v>
      </c>
      <c r="CJ2088">
        <v>6.1</v>
      </c>
    </row>
    <row r="2089" spans="79:88" x14ac:dyDescent="0.2">
      <c r="CA2089" t="s">
        <v>17303</v>
      </c>
      <c r="CB2089">
        <v>86</v>
      </c>
      <c r="CC2089">
        <v>20200</v>
      </c>
      <c r="CD2089" t="s">
        <v>255</v>
      </c>
      <c r="CE2089" t="s">
        <v>17305</v>
      </c>
      <c r="CF2089" t="s">
        <v>36</v>
      </c>
      <c r="CG2089" t="s">
        <v>37</v>
      </c>
      <c r="CH2089">
        <v>6000000</v>
      </c>
      <c r="CI2089">
        <v>2014</v>
      </c>
      <c r="CJ2089">
        <v>5.8</v>
      </c>
    </row>
    <row r="2090" spans="79:88" x14ac:dyDescent="0.2">
      <c r="CA2090" t="s">
        <v>18842</v>
      </c>
      <c r="CB2090">
        <v>99</v>
      </c>
      <c r="CC2090">
        <v>19959</v>
      </c>
      <c r="CD2090" t="s">
        <v>18843</v>
      </c>
      <c r="CE2090" t="s">
        <v>18844</v>
      </c>
      <c r="CF2090" t="s">
        <v>36</v>
      </c>
      <c r="CG2090" t="s">
        <v>8648</v>
      </c>
      <c r="CH2090">
        <v>3800000</v>
      </c>
      <c r="CI2090">
        <v>2009</v>
      </c>
      <c r="CJ2090">
        <v>6.9</v>
      </c>
    </row>
    <row r="2091" spans="79:88" x14ac:dyDescent="0.2">
      <c r="CA2091" t="s">
        <v>15384</v>
      </c>
      <c r="CB2091">
        <v>91</v>
      </c>
      <c r="CC2091">
        <v>19348</v>
      </c>
      <c r="CD2091" t="s">
        <v>299</v>
      </c>
      <c r="CE2091" t="s">
        <v>15385</v>
      </c>
      <c r="CF2091" t="s">
        <v>36</v>
      </c>
      <c r="CG2091" t="s">
        <v>37</v>
      </c>
      <c r="CH2091">
        <v>10000000</v>
      </c>
      <c r="CI2091">
        <v>2009</v>
      </c>
      <c r="CJ2091">
        <v>5.5</v>
      </c>
    </row>
    <row r="2092" spans="79:88" x14ac:dyDescent="0.2">
      <c r="CA2092" t="s">
        <v>18692</v>
      </c>
      <c r="CB2092">
        <v>98</v>
      </c>
      <c r="CC2092">
        <v>18469</v>
      </c>
      <c r="CD2092" t="s">
        <v>18694</v>
      </c>
      <c r="CE2092" t="s">
        <v>18695</v>
      </c>
      <c r="CF2092" t="s">
        <v>36</v>
      </c>
      <c r="CG2092" t="s">
        <v>37</v>
      </c>
      <c r="CH2092">
        <v>650000</v>
      </c>
      <c r="CI2092">
        <v>2010</v>
      </c>
      <c r="CJ2092">
        <v>6.5</v>
      </c>
    </row>
    <row r="2093" spans="79:88" x14ac:dyDescent="0.2">
      <c r="CA2093" t="s">
        <v>20626</v>
      </c>
      <c r="CB2093">
        <v>95</v>
      </c>
      <c r="CC2093">
        <v>18435</v>
      </c>
      <c r="CD2093" t="s">
        <v>20628</v>
      </c>
      <c r="CE2093" t="s">
        <v>20629</v>
      </c>
      <c r="CF2093" t="s">
        <v>1462</v>
      </c>
      <c r="CG2093" t="s">
        <v>1463</v>
      </c>
      <c r="CH2093">
        <v>1400000</v>
      </c>
      <c r="CI2093">
        <v>2006</v>
      </c>
      <c r="CJ2093">
        <v>5.8</v>
      </c>
    </row>
    <row r="2094" spans="79:88" x14ac:dyDescent="0.2">
      <c r="CA2094" t="s">
        <v>17482</v>
      </c>
      <c r="CB2094">
        <v>90</v>
      </c>
      <c r="CC2094">
        <v>18434</v>
      </c>
      <c r="CD2094" t="s">
        <v>2396</v>
      </c>
      <c r="CE2094" t="s">
        <v>17483</v>
      </c>
      <c r="CF2094" t="s">
        <v>36</v>
      </c>
      <c r="CG2094" t="s">
        <v>55</v>
      </c>
      <c r="CI2094">
        <v>1999</v>
      </c>
      <c r="CJ2094">
        <v>7.7</v>
      </c>
    </row>
    <row r="2095" spans="79:88" x14ac:dyDescent="0.2">
      <c r="CA2095" t="s">
        <v>22270</v>
      </c>
      <c r="CB2095">
        <v>99</v>
      </c>
      <c r="CC2095">
        <v>18378</v>
      </c>
      <c r="CD2095" t="s">
        <v>13944</v>
      </c>
      <c r="CE2095" t="s">
        <v>22272</v>
      </c>
      <c r="CF2095" t="s">
        <v>36</v>
      </c>
      <c r="CG2095" t="s">
        <v>55</v>
      </c>
      <c r="CH2095">
        <v>900000</v>
      </c>
      <c r="CI2095">
        <v>2008</v>
      </c>
      <c r="CJ2095">
        <v>5.2</v>
      </c>
    </row>
    <row r="2096" spans="79:88" x14ac:dyDescent="0.2">
      <c r="CA2096" t="s">
        <v>20426</v>
      </c>
      <c r="CB2096">
        <v>95</v>
      </c>
      <c r="CC2096">
        <v>17580</v>
      </c>
      <c r="CD2096" t="s">
        <v>3284</v>
      </c>
      <c r="CE2096" t="s">
        <v>20427</v>
      </c>
      <c r="CF2096" t="s">
        <v>36</v>
      </c>
      <c r="CG2096" t="s">
        <v>37</v>
      </c>
      <c r="CH2096">
        <v>1500000</v>
      </c>
      <c r="CI2096">
        <v>2009</v>
      </c>
      <c r="CJ2096">
        <v>6.2</v>
      </c>
    </row>
    <row r="2097" spans="79:88" x14ac:dyDescent="0.2">
      <c r="CA2097" t="s">
        <v>19086</v>
      </c>
      <c r="CB2097">
        <v>93</v>
      </c>
      <c r="CC2097">
        <v>17311</v>
      </c>
      <c r="CD2097" t="s">
        <v>78</v>
      </c>
      <c r="CE2097" t="s">
        <v>19087</v>
      </c>
      <c r="CF2097" t="s">
        <v>36</v>
      </c>
      <c r="CG2097" t="s">
        <v>37</v>
      </c>
      <c r="CI2097">
        <v>2006</v>
      </c>
      <c r="CJ2097">
        <v>6.7</v>
      </c>
    </row>
    <row r="2098" spans="79:88" x14ac:dyDescent="0.2">
      <c r="CA2098" t="s">
        <v>2064</v>
      </c>
      <c r="CB2098">
        <v>113</v>
      </c>
      <c r="CC2098">
        <v>17149</v>
      </c>
      <c r="CD2098" t="s">
        <v>370</v>
      </c>
      <c r="CE2098" t="s">
        <v>14424</v>
      </c>
      <c r="CF2098" t="s">
        <v>36</v>
      </c>
      <c r="CG2098" t="s">
        <v>14428</v>
      </c>
      <c r="CH2098">
        <v>20000000</v>
      </c>
      <c r="CI2098">
        <v>2011</v>
      </c>
      <c r="CJ2098">
        <v>5.6</v>
      </c>
    </row>
    <row r="2099" spans="79:88" x14ac:dyDescent="0.2">
      <c r="CA2099" t="s">
        <v>10616</v>
      </c>
      <c r="CB2099">
        <v>102</v>
      </c>
      <c r="CC2099">
        <v>15593</v>
      </c>
      <c r="CD2099" t="s">
        <v>10617</v>
      </c>
      <c r="CE2099" t="s">
        <v>10618</v>
      </c>
      <c r="CF2099" t="s">
        <v>36</v>
      </c>
      <c r="CG2099" t="s">
        <v>37</v>
      </c>
      <c r="CH2099">
        <v>21000000</v>
      </c>
      <c r="CI2099">
        <v>1999</v>
      </c>
      <c r="CJ2099">
        <v>5.8</v>
      </c>
    </row>
    <row r="2100" spans="79:88" x14ac:dyDescent="0.2">
      <c r="CA2100" t="s">
        <v>23474</v>
      </c>
      <c r="CB2100">
        <v>86</v>
      </c>
      <c r="CC2100">
        <v>15542</v>
      </c>
      <c r="CD2100" t="s">
        <v>233</v>
      </c>
      <c r="CE2100" t="s">
        <v>23475</v>
      </c>
      <c r="CF2100" t="s">
        <v>36</v>
      </c>
      <c r="CG2100" t="s">
        <v>37</v>
      </c>
      <c r="CI2100">
        <v>2008</v>
      </c>
      <c r="CJ2100">
        <v>6.5</v>
      </c>
    </row>
    <row r="2101" spans="79:88" x14ac:dyDescent="0.2">
      <c r="CA2101" t="s">
        <v>22120</v>
      </c>
      <c r="CB2101">
        <v>95</v>
      </c>
      <c r="CC2101">
        <v>15278</v>
      </c>
      <c r="CD2101" t="s">
        <v>6187</v>
      </c>
      <c r="CE2101" t="s">
        <v>22123</v>
      </c>
      <c r="CF2101" t="s">
        <v>36</v>
      </c>
      <c r="CG2101" t="s">
        <v>37</v>
      </c>
      <c r="CH2101">
        <v>825000</v>
      </c>
      <c r="CI2101">
        <v>2002</v>
      </c>
      <c r="CJ2101">
        <v>5.6</v>
      </c>
    </row>
    <row r="2102" spans="79:88" x14ac:dyDescent="0.2">
      <c r="CA2102" t="s">
        <v>17326</v>
      </c>
      <c r="CB2102">
        <v>88</v>
      </c>
      <c r="CC2102">
        <v>15059</v>
      </c>
      <c r="CD2102" t="s">
        <v>6703</v>
      </c>
      <c r="CE2102" t="s">
        <v>17327</v>
      </c>
      <c r="CF2102" t="s">
        <v>36</v>
      </c>
      <c r="CG2102" t="s">
        <v>37</v>
      </c>
      <c r="CI2102">
        <v>2012</v>
      </c>
      <c r="CJ2102">
        <v>5.4</v>
      </c>
    </row>
    <row r="2103" spans="79:88" x14ac:dyDescent="0.2">
      <c r="CA2103" t="s">
        <v>14437</v>
      </c>
      <c r="CB2103">
        <v>111</v>
      </c>
      <c r="CC2103">
        <v>14616</v>
      </c>
      <c r="CD2103" t="s">
        <v>4532</v>
      </c>
      <c r="CE2103" t="s">
        <v>14439</v>
      </c>
      <c r="CF2103" t="s">
        <v>36</v>
      </c>
      <c r="CG2103" t="s">
        <v>37</v>
      </c>
      <c r="CH2103">
        <v>12000000</v>
      </c>
      <c r="CI2103">
        <v>2015</v>
      </c>
      <c r="CJ2103">
        <v>7.5</v>
      </c>
    </row>
    <row r="2104" spans="79:88" x14ac:dyDescent="0.2">
      <c r="CA2104" t="s">
        <v>13123</v>
      </c>
      <c r="CB2104">
        <v>86</v>
      </c>
      <c r="CC2104">
        <v>13751</v>
      </c>
      <c r="CD2104" t="s">
        <v>15765</v>
      </c>
      <c r="CE2104" t="s">
        <v>15766</v>
      </c>
      <c r="CF2104" t="s">
        <v>36</v>
      </c>
      <c r="CG2104" t="s">
        <v>368</v>
      </c>
      <c r="CH2104">
        <v>11400000</v>
      </c>
      <c r="CI2104">
        <v>2006</v>
      </c>
      <c r="CJ2104">
        <v>6.6</v>
      </c>
    </row>
    <row r="2105" spans="79:88" x14ac:dyDescent="0.2">
      <c r="CA2105" t="s">
        <v>22414</v>
      </c>
      <c r="CB2105">
        <v>90</v>
      </c>
      <c r="CC2105">
        <v>13493</v>
      </c>
      <c r="CD2105" t="s">
        <v>2276</v>
      </c>
      <c r="CE2105" t="s">
        <v>22415</v>
      </c>
      <c r="CF2105" t="s">
        <v>36</v>
      </c>
      <c r="CG2105" t="s">
        <v>37</v>
      </c>
      <c r="CH2105">
        <v>600000</v>
      </c>
      <c r="CI2105">
        <v>1998</v>
      </c>
      <c r="CJ2105">
        <v>6.6</v>
      </c>
    </row>
    <row r="2106" spans="79:88" x14ac:dyDescent="0.2">
      <c r="CA2106" t="s">
        <v>22639</v>
      </c>
      <c r="CB2106">
        <v>112</v>
      </c>
      <c r="CC2106">
        <v>13134</v>
      </c>
      <c r="CD2106" t="s">
        <v>4211</v>
      </c>
      <c r="CE2106" t="s">
        <v>22640</v>
      </c>
      <c r="CF2106" t="s">
        <v>36</v>
      </c>
      <c r="CG2106" t="s">
        <v>37</v>
      </c>
      <c r="CH2106">
        <v>500000</v>
      </c>
      <c r="CI2106">
        <v>2002</v>
      </c>
      <c r="CJ2106">
        <v>6.1</v>
      </c>
    </row>
    <row r="2107" spans="79:88" x14ac:dyDescent="0.2">
      <c r="CA2107" t="s">
        <v>6729</v>
      </c>
      <c r="CB2107">
        <v>92</v>
      </c>
      <c r="CC2107">
        <v>12836</v>
      </c>
      <c r="CD2107" t="s">
        <v>586</v>
      </c>
      <c r="CE2107" t="s">
        <v>18704</v>
      </c>
      <c r="CF2107" t="s">
        <v>36</v>
      </c>
      <c r="CG2107" t="s">
        <v>37</v>
      </c>
      <c r="CH2107">
        <v>4000000</v>
      </c>
      <c r="CI2107">
        <v>1997</v>
      </c>
      <c r="CJ2107">
        <v>5.8</v>
      </c>
    </row>
    <row r="2108" spans="79:88" x14ac:dyDescent="0.2">
      <c r="CA2108" t="s">
        <v>20437</v>
      </c>
      <c r="CB2108">
        <v>92</v>
      </c>
      <c r="CC2108">
        <v>12667</v>
      </c>
      <c r="CD2108" t="s">
        <v>333</v>
      </c>
      <c r="CE2108" t="s">
        <v>20438</v>
      </c>
      <c r="CF2108" t="s">
        <v>36</v>
      </c>
      <c r="CG2108" t="s">
        <v>55</v>
      </c>
      <c r="CH2108">
        <v>14000</v>
      </c>
      <c r="CI2108">
        <v>2005</v>
      </c>
      <c r="CJ2108">
        <v>6.6</v>
      </c>
    </row>
    <row r="2109" spans="79:88" x14ac:dyDescent="0.2">
      <c r="CA2109" t="s">
        <v>23072</v>
      </c>
      <c r="CB2109">
        <v>95</v>
      </c>
      <c r="CC2109">
        <v>12438</v>
      </c>
      <c r="CD2109" t="s">
        <v>8385</v>
      </c>
      <c r="CE2109" t="s">
        <v>23073</v>
      </c>
      <c r="CF2109" t="s">
        <v>36</v>
      </c>
      <c r="CG2109" t="s">
        <v>37</v>
      </c>
      <c r="CH2109">
        <v>160000</v>
      </c>
      <c r="CI2109">
        <v>1964</v>
      </c>
      <c r="CJ2109">
        <v>8.1</v>
      </c>
    </row>
    <row r="2110" spans="79:88" x14ac:dyDescent="0.2">
      <c r="CA2110" t="s">
        <v>15459</v>
      </c>
      <c r="CB2110">
        <v>81</v>
      </c>
      <c r="CC2110">
        <v>11835</v>
      </c>
      <c r="CD2110" t="s">
        <v>8641</v>
      </c>
      <c r="CE2110" t="s">
        <v>15461</v>
      </c>
      <c r="CF2110" t="s">
        <v>8647</v>
      </c>
      <c r="CG2110" t="s">
        <v>8648</v>
      </c>
      <c r="CH2110">
        <v>10000000</v>
      </c>
      <c r="CI2110">
        <v>2013</v>
      </c>
      <c r="CJ2110">
        <v>6.9</v>
      </c>
    </row>
    <row r="2111" spans="79:88" x14ac:dyDescent="0.2">
      <c r="CA2111" t="s">
        <v>21291</v>
      </c>
      <c r="CB2111">
        <v>89</v>
      </c>
      <c r="CC2111">
        <v>11278</v>
      </c>
      <c r="CD2111" t="s">
        <v>21293</v>
      </c>
      <c r="CE2111" t="s">
        <v>21294</v>
      </c>
      <c r="CF2111" t="s">
        <v>2776</v>
      </c>
      <c r="CG2111" t="s">
        <v>2911</v>
      </c>
      <c r="CH2111">
        <v>1300000</v>
      </c>
      <c r="CI2111">
        <v>2013</v>
      </c>
      <c r="CJ2111">
        <v>7</v>
      </c>
    </row>
    <row r="2112" spans="79:88" x14ac:dyDescent="0.2">
      <c r="CA2112" t="s">
        <v>22327</v>
      </c>
      <c r="CB2112">
        <v>107</v>
      </c>
      <c r="CC2112">
        <v>10508</v>
      </c>
      <c r="CD2112" t="s">
        <v>4575</v>
      </c>
      <c r="CE2112" t="s">
        <v>22329</v>
      </c>
      <c r="CF2112" t="s">
        <v>36</v>
      </c>
      <c r="CG2112" t="s">
        <v>37</v>
      </c>
      <c r="CH2112">
        <v>700000</v>
      </c>
      <c r="CI2112">
        <v>1998</v>
      </c>
      <c r="CJ2112">
        <v>6.5</v>
      </c>
    </row>
    <row r="2113" spans="79:88" x14ac:dyDescent="0.2">
      <c r="CA2113" t="s">
        <v>24152</v>
      </c>
      <c r="CB2113">
        <v>100</v>
      </c>
      <c r="CC2113">
        <v>10443</v>
      </c>
      <c r="CD2113" t="s">
        <v>2300</v>
      </c>
      <c r="CE2113" t="s">
        <v>24153</v>
      </c>
      <c r="CF2113" t="s">
        <v>36</v>
      </c>
      <c r="CG2113" t="s">
        <v>37</v>
      </c>
      <c r="CI2113">
        <v>2012</v>
      </c>
      <c r="CJ2113">
        <v>6.3</v>
      </c>
    </row>
    <row r="2114" spans="79:88" x14ac:dyDescent="0.2">
      <c r="CA2114" t="s">
        <v>6618</v>
      </c>
      <c r="CB2114">
        <v>114</v>
      </c>
      <c r="CC2114">
        <v>10230</v>
      </c>
      <c r="CD2114" t="s">
        <v>14496</v>
      </c>
      <c r="CE2114" t="s">
        <v>14497</v>
      </c>
      <c r="CF2114" t="s">
        <v>14501</v>
      </c>
      <c r="CG2114" t="s">
        <v>55</v>
      </c>
      <c r="CI2114">
        <v>2014</v>
      </c>
      <c r="CJ2114">
        <v>7.2</v>
      </c>
    </row>
    <row r="2115" spans="79:88" x14ac:dyDescent="0.2">
      <c r="CA2115" t="s">
        <v>21842</v>
      </c>
      <c r="CB2115">
        <v>78</v>
      </c>
      <c r="CC2115">
        <v>10018</v>
      </c>
      <c r="CD2115" t="s">
        <v>21843</v>
      </c>
      <c r="CE2115" t="s">
        <v>21844</v>
      </c>
      <c r="CF2115" t="s">
        <v>36</v>
      </c>
      <c r="CG2115" t="s">
        <v>37</v>
      </c>
      <c r="CH2115">
        <v>1000000</v>
      </c>
      <c r="CI2115">
        <v>2006</v>
      </c>
      <c r="CJ2115">
        <v>6.1</v>
      </c>
    </row>
    <row r="2116" spans="79:88" x14ac:dyDescent="0.2">
      <c r="CA2116" t="s">
        <v>22170</v>
      </c>
      <c r="CB2116">
        <v>110</v>
      </c>
      <c r="CC2116">
        <v>9950</v>
      </c>
      <c r="CD2116" t="s">
        <v>22172</v>
      </c>
      <c r="CE2116" t="s">
        <v>22173</v>
      </c>
      <c r="CF2116" t="s">
        <v>8729</v>
      </c>
      <c r="CG2116" t="s">
        <v>765</v>
      </c>
      <c r="CI2116">
        <v>1929</v>
      </c>
      <c r="CJ2116">
        <v>8</v>
      </c>
    </row>
    <row r="2117" spans="79:88" x14ac:dyDescent="0.2">
      <c r="CA2117" t="s">
        <v>22815</v>
      </c>
      <c r="CB2117">
        <v>133</v>
      </c>
      <c r="CC2117">
        <v>9910</v>
      </c>
      <c r="CD2117" t="s">
        <v>996</v>
      </c>
      <c r="CE2117" t="s">
        <v>22817</v>
      </c>
      <c r="CF2117" t="s">
        <v>12470</v>
      </c>
      <c r="CG2117" t="s">
        <v>12471</v>
      </c>
      <c r="CH2117">
        <v>25000000</v>
      </c>
      <c r="CI2117">
        <v>2004</v>
      </c>
      <c r="CJ2117">
        <v>7.6</v>
      </c>
    </row>
    <row r="2118" spans="79:88" x14ac:dyDescent="0.2">
      <c r="CA2118" t="s">
        <v>22250</v>
      </c>
      <c r="CB2118">
        <v>93</v>
      </c>
      <c r="CC2118">
        <v>9609</v>
      </c>
      <c r="CD2118" t="s">
        <v>3843</v>
      </c>
      <c r="CE2118" t="s">
        <v>23968</v>
      </c>
      <c r="CF2118" t="s">
        <v>36</v>
      </c>
      <c r="CG2118" t="s">
        <v>55</v>
      </c>
      <c r="CI2118">
        <v>2009</v>
      </c>
      <c r="CJ2118">
        <v>6.5</v>
      </c>
    </row>
    <row r="2119" spans="79:88" x14ac:dyDescent="0.2">
      <c r="CA2119" t="s">
        <v>1937</v>
      </c>
      <c r="CB2119">
        <v>146</v>
      </c>
      <c r="CC2119">
        <v>9213</v>
      </c>
      <c r="CD2119" t="s">
        <v>57</v>
      </c>
      <c r="CE2119" t="s">
        <v>1940</v>
      </c>
      <c r="CF2119" t="s">
        <v>1944</v>
      </c>
      <c r="CG2119" t="s">
        <v>890</v>
      </c>
      <c r="CH2119">
        <v>94000000</v>
      </c>
      <c r="CI2119">
        <v>2011</v>
      </c>
      <c r="CJ2119">
        <v>7.6</v>
      </c>
    </row>
    <row r="2120" spans="79:88" x14ac:dyDescent="0.2">
      <c r="CA2120" t="s">
        <v>23975</v>
      </c>
      <c r="CB2120">
        <v>65</v>
      </c>
      <c r="CC2120">
        <v>8231</v>
      </c>
      <c r="CD2120" t="s">
        <v>23977</v>
      </c>
      <c r="CE2120" t="s">
        <v>23978</v>
      </c>
      <c r="CF2120" t="s">
        <v>36</v>
      </c>
      <c r="CG2120" t="s">
        <v>37</v>
      </c>
      <c r="CH2120">
        <v>27000</v>
      </c>
      <c r="CI2120">
        <v>1971</v>
      </c>
      <c r="CJ2120">
        <v>6.7</v>
      </c>
    </row>
    <row r="2121" spans="79:88" x14ac:dyDescent="0.2">
      <c r="CA2121" t="s">
        <v>1397</v>
      </c>
      <c r="CB2121">
        <v>115</v>
      </c>
      <c r="CC2121">
        <v>8060</v>
      </c>
      <c r="CD2121" t="s">
        <v>14496</v>
      </c>
      <c r="CE2121" t="s">
        <v>16835</v>
      </c>
      <c r="CF2121" t="s">
        <v>14501</v>
      </c>
      <c r="CG2121" t="s">
        <v>16839</v>
      </c>
      <c r="CH2121">
        <v>4000000</v>
      </c>
      <c r="CI2121">
        <v>2007</v>
      </c>
      <c r="CJ2121">
        <v>8.1</v>
      </c>
    </row>
    <row r="2122" spans="79:88" x14ac:dyDescent="0.2">
      <c r="CA2122" t="s">
        <v>20519</v>
      </c>
      <c r="CB2122">
        <v>92</v>
      </c>
      <c r="CC2122">
        <v>7927</v>
      </c>
      <c r="CD2122" t="s">
        <v>20522</v>
      </c>
      <c r="CE2122" t="s">
        <v>20523</v>
      </c>
      <c r="CF2122" t="s">
        <v>36</v>
      </c>
      <c r="CG2122" t="s">
        <v>37</v>
      </c>
      <c r="CH2122">
        <v>2300000</v>
      </c>
      <c r="CI2122">
        <v>1947</v>
      </c>
      <c r="CJ2122">
        <v>7.7</v>
      </c>
    </row>
    <row r="2123" spans="79:88" x14ac:dyDescent="0.2">
      <c r="CA2123" t="s">
        <v>19113</v>
      </c>
      <c r="CB2123">
        <v>92</v>
      </c>
      <c r="CC2123">
        <v>7680</v>
      </c>
      <c r="CD2123" t="s">
        <v>70</v>
      </c>
      <c r="CE2123" t="s">
        <v>19114</v>
      </c>
      <c r="CF2123" t="s">
        <v>36</v>
      </c>
      <c r="CG2123" t="s">
        <v>37</v>
      </c>
      <c r="CH2123">
        <v>2000000</v>
      </c>
      <c r="CI2123">
        <v>1999</v>
      </c>
      <c r="CJ2123">
        <v>6.4</v>
      </c>
    </row>
    <row r="2124" spans="79:88" x14ac:dyDescent="0.2">
      <c r="CA2124" t="s">
        <v>21854</v>
      </c>
      <c r="CB2124">
        <v>81</v>
      </c>
      <c r="CC2124">
        <v>6387</v>
      </c>
      <c r="CD2124" t="s">
        <v>2521</v>
      </c>
      <c r="CE2124" t="s">
        <v>21856</v>
      </c>
      <c r="CF2124" t="s">
        <v>36</v>
      </c>
      <c r="CG2124" t="s">
        <v>37</v>
      </c>
      <c r="CH2124">
        <v>1000000</v>
      </c>
      <c r="CI2124">
        <v>2006</v>
      </c>
      <c r="CJ2124">
        <v>6.9</v>
      </c>
    </row>
    <row r="2125" spans="79:88" x14ac:dyDescent="0.2">
      <c r="CA2125" t="s">
        <v>17482</v>
      </c>
      <c r="CB2125">
        <v>90</v>
      </c>
      <c r="CC2125">
        <v>6013</v>
      </c>
      <c r="CD2125" t="s">
        <v>2282</v>
      </c>
      <c r="CE2125" t="s">
        <v>21425</v>
      </c>
      <c r="CF2125" t="s">
        <v>36</v>
      </c>
      <c r="CG2125" t="s">
        <v>55</v>
      </c>
      <c r="CH2125">
        <v>695393</v>
      </c>
      <c r="CI2125">
        <v>2004</v>
      </c>
      <c r="CJ2125">
        <v>7.7</v>
      </c>
    </row>
    <row r="2126" spans="79:88" x14ac:dyDescent="0.2">
      <c r="CA2126" t="s">
        <v>19401</v>
      </c>
      <c r="CB2126">
        <v>90</v>
      </c>
      <c r="CC2126">
        <v>5494</v>
      </c>
      <c r="CD2126" t="s">
        <v>14830</v>
      </c>
      <c r="CE2126" t="s">
        <v>21860</v>
      </c>
      <c r="CF2126" t="s">
        <v>36</v>
      </c>
      <c r="CG2126" t="s">
        <v>37</v>
      </c>
      <c r="CI2126">
        <v>1997</v>
      </c>
      <c r="CJ2126">
        <v>5.6</v>
      </c>
    </row>
    <row r="2127" spans="79:88" x14ac:dyDescent="0.2">
      <c r="CA2127" t="s">
        <v>23081</v>
      </c>
      <c r="CB2127">
        <v>109</v>
      </c>
      <c r="CC2127">
        <v>5199</v>
      </c>
      <c r="CD2127" t="s">
        <v>23082</v>
      </c>
      <c r="CE2127" t="s">
        <v>23083</v>
      </c>
      <c r="CF2127" t="s">
        <v>36</v>
      </c>
      <c r="CG2127" t="s">
        <v>37</v>
      </c>
      <c r="CH2127">
        <v>200000</v>
      </c>
      <c r="CI2127">
        <v>2004</v>
      </c>
      <c r="CJ2127">
        <v>6.6</v>
      </c>
    </row>
    <row r="2128" spans="79:88" x14ac:dyDescent="0.2">
      <c r="CA2128" t="s">
        <v>19543</v>
      </c>
      <c r="CB2128">
        <v>96</v>
      </c>
      <c r="CC2128">
        <v>5005</v>
      </c>
      <c r="CD2128" t="s">
        <v>930</v>
      </c>
      <c r="CE2128" t="s">
        <v>19544</v>
      </c>
      <c r="CF2128" t="s">
        <v>36</v>
      </c>
      <c r="CG2128" t="s">
        <v>37</v>
      </c>
      <c r="CH2128">
        <v>3000000</v>
      </c>
      <c r="CI2128">
        <v>2009</v>
      </c>
      <c r="CJ2128">
        <v>5.9</v>
      </c>
    </row>
    <row r="2129" spans="79:88" x14ac:dyDescent="0.2">
      <c r="CA2129" t="s">
        <v>20467</v>
      </c>
      <c r="CB2129">
        <v>119</v>
      </c>
      <c r="CC2129">
        <v>4958</v>
      </c>
      <c r="CD2129" t="s">
        <v>19416</v>
      </c>
      <c r="CE2129" t="s">
        <v>20469</v>
      </c>
      <c r="CF2129" t="s">
        <v>36</v>
      </c>
      <c r="CG2129" t="s">
        <v>8142</v>
      </c>
      <c r="CH2129">
        <v>2000000</v>
      </c>
      <c r="CI2129">
        <v>2008</v>
      </c>
      <c r="CJ2129">
        <v>7.8</v>
      </c>
    </row>
    <row r="2130" spans="79:88" x14ac:dyDescent="0.2">
      <c r="CA2130" t="s">
        <v>18748</v>
      </c>
      <c r="CB2130">
        <v>95</v>
      </c>
      <c r="CC2130">
        <v>4584</v>
      </c>
      <c r="CD2130" t="s">
        <v>24130</v>
      </c>
      <c r="CE2130" t="s">
        <v>24131</v>
      </c>
      <c r="CF2130" t="s">
        <v>36</v>
      </c>
      <c r="CG2130" t="s">
        <v>37</v>
      </c>
      <c r="CH2130">
        <v>9000</v>
      </c>
      <c r="CI2130">
        <v>2011</v>
      </c>
      <c r="CJ2130">
        <v>6.4</v>
      </c>
    </row>
    <row r="2131" spans="79:88" x14ac:dyDescent="0.2">
      <c r="CA2131" t="s">
        <v>20550</v>
      </c>
      <c r="CB2131">
        <v>107</v>
      </c>
      <c r="CC2131">
        <v>4556</v>
      </c>
      <c r="CD2131" t="s">
        <v>4723</v>
      </c>
      <c r="CE2131" t="s">
        <v>20551</v>
      </c>
      <c r="CF2131" t="s">
        <v>36</v>
      </c>
      <c r="CG2131" t="s">
        <v>37</v>
      </c>
      <c r="CI2131">
        <v>2013</v>
      </c>
      <c r="CJ2131">
        <v>5.6</v>
      </c>
    </row>
    <row r="2132" spans="79:88" x14ac:dyDescent="0.2">
      <c r="CA2132" t="s">
        <v>18735</v>
      </c>
      <c r="CB2132">
        <v>93</v>
      </c>
      <c r="CC2132">
        <v>4063</v>
      </c>
      <c r="CD2132" t="s">
        <v>18737</v>
      </c>
      <c r="CE2132" t="s">
        <v>18738</v>
      </c>
      <c r="CF2132" t="s">
        <v>36</v>
      </c>
      <c r="CG2132" t="s">
        <v>266</v>
      </c>
      <c r="CH2132">
        <v>4000000</v>
      </c>
      <c r="CI2132">
        <v>2012</v>
      </c>
      <c r="CJ2132">
        <v>5.2</v>
      </c>
    </row>
    <row r="2133" spans="79:88" x14ac:dyDescent="0.2">
      <c r="CA2133" t="s">
        <v>21365</v>
      </c>
      <c r="CB2133">
        <v>110</v>
      </c>
      <c r="CC2133">
        <v>3830</v>
      </c>
      <c r="CD2133" t="s">
        <v>21367</v>
      </c>
      <c r="CE2133" t="s">
        <v>21368</v>
      </c>
      <c r="CF2133" t="s">
        <v>2776</v>
      </c>
      <c r="CG2133" t="s">
        <v>37</v>
      </c>
      <c r="CH2133">
        <v>1200000</v>
      </c>
      <c r="CI2133">
        <v>2013</v>
      </c>
      <c r="CJ2133">
        <v>7.2</v>
      </c>
    </row>
    <row r="2134" spans="79:88" x14ac:dyDescent="0.2">
      <c r="CA2134" t="s">
        <v>20083</v>
      </c>
      <c r="CB2134">
        <v>125</v>
      </c>
      <c r="CC2134">
        <v>3330</v>
      </c>
      <c r="CD2134" t="s">
        <v>20085</v>
      </c>
      <c r="CE2134" t="s">
        <v>20086</v>
      </c>
      <c r="CF2134" t="s">
        <v>36</v>
      </c>
      <c r="CG2134" t="s">
        <v>37</v>
      </c>
      <c r="CH2134">
        <v>2100000</v>
      </c>
      <c r="CI2134">
        <v>2015</v>
      </c>
      <c r="CJ2134">
        <v>7.2</v>
      </c>
    </row>
    <row r="2135" spans="79:88" x14ac:dyDescent="0.2">
      <c r="CA2135" t="s">
        <v>15786</v>
      </c>
      <c r="CB2135">
        <v>105</v>
      </c>
      <c r="CC2135">
        <v>2874</v>
      </c>
      <c r="CD2135" t="s">
        <v>6661</v>
      </c>
      <c r="CE2135" t="s">
        <v>15788</v>
      </c>
      <c r="CF2135" t="s">
        <v>1462</v>
      </c>
      <c r="CG2135" t="s">
        <v>1463</v>
      </c>
      <c r="CI2135">
        <v>2009</v>
      </c>
      <c r="CJ2135">
        <v>6</v>
      </c>
    </row>
    <row r="2136" spans="79:88" x14ac:dyDescent="0.2">
      <c r="CA2136" t="s">
        <v>2863</v>
      </c>
      <c r="CB2136">
        <v>111</v>
      </c>
      <c r="CC2136">
        <v>2580</v>
      </c>
      <c r="CD2136" t="s">
        <v>232</v>
      </c>
      <c r="CE2136" t="s">
        <v>20868</v>
      </c>
      <c r="CF2136" t="s">
        <v>36</v>
      </c>
      <c r="CG2136" t="s">
        <v>37</v>
      </c>
      <c r="CH2136">
        <v>1650000</v>
      </c>
      <c r="CI2136">
        <v>2003</v>
      </c>
      <c r="CJ2136">
        <v>5.4</v>
      </c>
    </row>
    <row r="2137" spans="79:88" x14ac:dyDescent="0.2">
      <c r="CA2137" t="s">
        <v>23094</v>
      </c>
      <c r="CB2137">
        <v>110</v>
      </c>
      <c r="CC2137">
        <v>1711</v>
      </c>
      <c r="CD2137" t="s">
        <v>23096</v>
      </c>
      <c r="CE2137" t="s">
        <v>23097</v>
      </c>
      <c r="CF2137" t="s">
        <v>36</v>
      </c>
      <c r="CG2137" t="s">
        <v>37</v>
      </c>
      <c r="CI2137">
        <v>2015</v>
      </c>
      <c r="CJ2137">
        <v>6.6</v>
      </c>
    </row>
    <row r="2138" spans="79:88" x14ac:dyDescent="0.2">
      <c r="CA2138" t="s">
        <v>16829</v>
      </c>
      <c r="CB2138">
        <v>88</v>
      </c>
      <c r="CC2138">
        <v>828</v>
      </c>
      <c r="CD2138" t="s">
        <v>391</v>
      </c>
      <c r="CE2138" t="s">
        <v>16831</v>
      </c>
      <c r="CF2138" t="s">
        <v>36</v>
      </c>
      <c r="CG2138" t="s">
        <v>7985</v>
      </c>
      <c r="CI2138">
        <v>2009</v>
      </c>
      <c r="CJ2138">
        <v>6.4</v>
      </c>
    </row>
    <row r="2139" spans="79:88" x14ac:dyDescent="0.2">
      <c r="CA2139" t="s">
        <v>18203</v>
      </c>
      <c r="CB2139">
        <v>100</v>
      </c>
      <c r="CC2139">
        <v>728</v>
      </c>
      <c r="CD2139" t="s">
        <v>18205</v>
      </c>
      <c r="CE2139" t="s">
        <v>17963</v>
      </c>
      <c r="CF2139" t="s">
        <v>36</v>
      </c>
      <c r="CG2139" t="s">
        <v>177</v>
      </c>
      <c r="CI2139">
        <v>2006</v>
      </c>
      <c r="CJ2139">
        <v>7.3</v>
      </c>
    </row>
    <row r="2140" spans="79:88" x14ac:dyDescent="0.2">
      <c r="CA2140" t="s">
        <v>10462</v>
      </c>
      <c r="CB2140">
        <v>88</v>
      </c>
      <c r="CC2140">
        <v>721</v>
      </c>
      <c r="CD2140" t="s">
        <v>3886</v>
      </c>
      <c r="CE2140" t="s">
        <v>21872</v>
      </c>
      <c r="CF2140" t="s">
        <v>36</v>
      </c>
      <c r="CG2140" t="s">
        <v>765</v>
      </c>
      <c r="CH2140">
        <v>1000000</v>
      </c>
      <c r="CI2140">
        <v>2006</v>
      </c>
      <c r="CJ2140">
        <v>4.0999999999999996</v>
      </c>
    </row>
    <row r="2141" spans="79:88" x14ac:dyDescent="0.2">
      <c r="CA2141" t="s">
        <v>7529</v>
      </c>
      <c r="CB2141">
        <v>96</v>
      </c>
      <c r="CC2141">
        <v>703</v>
      </c>
      <c r="CD2141" t="s">
        <v>11231</v>
      </c>
      <c r="CE2141" t="s">
        <v>21876</v>
      </c>
      <c r="CF2141" t="s">
        <v>36</v>
      </c>
      <c r="CG2141" t="s">
        <v>37</v>
      </c>
      <c r="CH2141">
        <v>1500000</v>
      </c>
      <c r="CI2141">
        <v>2001</v>
      </c>
      <c r="CJ2141">
        <v>5.4</v>
      </c>
    </row>
    <row r="2142" spans="79:88" x14ac:dyDescent="0.2">
      <c r="CA2142" t="s">
        <v>666</v>
      </c>
      <c r="CB2142">
        <v>120</v>
      </c>
      <c r="CD2142" t="s">
        <v>669</v>
      </c>
      <c r="CE2142" t="s">
        <v>670</v>
      </c>
      <c r="CF2142" t="s">
        <v>674</v>
      </c>
      <c r="CG2142" t="s">
        <v>675</v>
      </c>
      <c r="CI2142">
        <v>2016</v>
      </c>
      <c r="CJ2142">
        <v>8.1999999999999993</v>
      </c>
    </row>
    <row r="2143" spans="79:88" x14ac:dyDescent="0.2">
      <c r="CB2143">
        <v>60</v>
      </c>
      <c r="CD2143" t="s">
        <v>1119</v>
      </c>
      <c r="CE2143" t="s">
        <v>1120</v>
      </c>
      <c r="CF2143" t="s">
        <v>36</v>
      </c>
      <c r="CG2143" t="s">
        <v>37</v>
      </c>
      <c r="CH2143">
        <v>1500000</v>
      </c>
      <c r="CJ2143">
        <v>7.5</v>
      </c>
    </row>
    <row r="2144" spans="79:88" x14ac:dyDescent="0.2">
      <c r="CA2144" t="s">
        <v>666</v>
      </c>
      <c r="CB2144">
        <v>120</v>
      </c>
      <c r="CD2144" t="s">
        <v>669</v>
      </c>
      <c r="CE2144" t="s">
        <v>670</v>
      </c>
      <c r="CF2144" t="s">
        <v>674</v>
      </c>
      <c r="CG2144" t="s">
        <v>675</v>
      </c>
      <c r="CI2144">
        <v>2016</v>
      </c>
      <c r="CJ2144">
        <v>8.1999999999999993</v>
      </c>
    </row>
    <row r="2145" spans="79:88" x14ac:dyDescent="0.2">
      <c r="CA2145" t="s">
        <v>2154</v>
      </c>
      <c r="CB2145">
        <v>141</v>
      </c>
      <c r="CD2145" t="s">
        <v>464</v>
      </c>
      <c r="CE2145" t="s">
        <v>2156</v>
      </c>
      <c r="CF2145" t="s">
        <v>36</v>
      </c>
      <c r="CG2145" t="s">
        <v>37</v>
      </c>
      <c r="CI2145">
        <v>2016</v>
      </c>
      <c r="CJ2145">
        <v>6.1</v>
      </c>
    </row>
    <row r="2146" spans="79:88" x14ac:dyDescent="0.2">
      <c r="CB2146">
        <v>44</v>
      </c>
      <c r="CD2146" t="s">
        <v>2347</v>
      </c>
      <c r="CE2146" t="s">
        <v>2348</v>
      </c>
      <c r="CF2146" t="s">
        <v>36</v>
      </c>
      <c r="CG2146" t="s">
        <v>37</v>
      </c>
      <c r="CJ2146">
        <v>8.6</v>
      </c>
    </row>
    <row r="2147" spans="79:88" x14ac:dyDescent="0.2">
      <c r="CA2147" t="s">
        <v>2438</v>
      </c>
      <c r="CB2147">
        <v>123</v>
      </c>
      <c r="CD2147" t="s">
        <v>2441</v>
      </c>
      <c r="CE2147" t="s">
        <v>2442</v>
      </c>
      <c r="CF2147" t="s">
        <v>36</v>
      </c>
      <c r="CG2147" t="s">
        <v>37</v>
      </c>
      <c r="CI2147">
        <v>1979</v>
      </c>
      <c r="CJ2147">
        <v>7.8</v>
      </c>
    </row>
    <row r="2148" spans="79:88" x14ac:dyDescent="0.2">
      <c r="CB2148">
        <v>54</v>
      </c>
      <c r="CD2148" t="s">
        <v>2628</v>
      </c>
      <c r="CE2148" t="s">
        <v>2629</v>
      </c>
      <c r="CF2148" t="s">
        <v>36</v>
      </c>
      <c r="CG2148" t="s">
        <v>37</v>
      </c>
      <c r="CJ2148">
        <v>8.8000000000000007</v>
      </c>
    </row>
    <row r="2149" spans="79:88" x14ac:dyDescent="0.2">
      <c r="CA2149" t="s">
        <v>2797</v>
      </c>
      <c r="CB2149">
        <v>81</v>
      </c>
      <c r="CD2149" t="s">
        <v>2800</v>
      </c>
      <c r="CE2149" t="s">
        <v>2801</v>
      </c>
      <c r="CF2149" t="s">
        <v>1462</v>
      </c>
      <c r="CG2149" t="s">
        <v>1463</v>
      </c>
      <c r="CI2149">
        <v>2015</v>
      </c>
      <c r="CJ2149">
        <v>6.4</v>
      </c>
    </row>
    <row r="2150" spans="79:88" x14ac:dyDescent="0.2">
      <c r="CB2150">
        <v>43</v>
      </c>
      <c r="CD2150" t="s">
        <v>2805</v>
      </c>
      <c r="CE2150" t="s">
        <v>3050</v>
      </c>
      <c r="CF2150" t="s">
        <v>36</v>
      </c>
      <c r="CG2150" t="s">
        <v>37</v>
      </c>
      <c r="CJ2150">
        <v>7.5</v>
      </c>
    </row>
    <row r="2151" spans="79:88" x14ac:dyDescent="0.2">
      <c r="CB2151">
        <v>45</v>
      </c>
      <c r="CD2151" t="s">
        <v>3081</v>
      </c>
      <c r="CE2151" t="s">
        <v>3082</v>
      </c>
      <c r="CF2151" t="s">
        <v>36</v>
      </c>
      <c r="CG2151" t="s">
        <v>37</v>
      </c>
      <c r="CJ2151">
        <v>8.3000000000000007</v>
      </c>
    </row>
    <row r="2152" spans="79:88" x14ac:dyDescent="0.2">
      <c r="CB2152">
        <v>45</v>
      </c>
      <c r="CD2152" t="s">
        <v>3340</v>
      </c>
      <c r="CE2152" t="s">
        <v>3341</v>
      </c>
      <c r="CF2152" t="s">
        <v>36</v>
      </c>
      <c r="CG2152" t="s">
        <v>37</v>
      </c>
      <c r="CJ2152">
        <v>7.5</v>
      </c>
    </row>
    <row r="2153" spans="79:88" x14ac:dyDescent="0.2">
      <c r="CA2153" t="s">
        <v>2275</v>
      </c>
      <c r="CB2153">
        <v>114</v>
      </c>
      <c r="CD2153" t="s">
        <v>3754</v>
      </c>
      <c r="CE2153" t="s">
        <v>3755</v>
      </c>
      <c r="CF2153" t="s">
        <v>36</v>
      </c>
      <c r="CG2153" t="s">
        <v>37</v>
      </c>
      <c r="CH2153">
        <v>16900000</v>
      </c>
      <c r="CI2153">
        <v>1984</v>
      </c>
      <c r="CJ2153">
        <v>6.4</v>
      </c>
    </row>
    <row r="2154" spans="79:88" x14ac:dyDescent="0.2">
      <c r="CB2154">
        <v>60</v>
      </c>
      <c r="CD2154" t="s">
        <v>684</v>
      </c>
      <c r="CE2154" t="s">
        <v>3796</v>
      </c>
      <c r="CF2154" t="s">
        <v>36</v>
      </c>
      <c r="CG2154" t="s">
        <v>55</v>
      </c>
      <c r="CJ2154">
        <v>8.1</v>
      </c>
    </row>
    <row r="2155" spans="79:88" x14ac:dyDescent="0.2">
      <c r="CB2155">
        <v>44</v>
      </c>
      <c r="CD2155" t="s">
        <v>4654</v>
      </c>
      <c r="CE2155" t="s">
        <v>4655</v>
      </c>
      <c r="CF2155" t="s">
        <v>36</v>
      </c>
      <c r="CG2155" t="s">
        <v>37</v>
      </c>
      <c r="CH2155">
        <v>1400000</v>
      </c>
      <c r="CJ2155">
        <v>8.4</v>
      </c>
    </row>
    <row r="2156" spans="79:88" x14ac:dyDescent="0.2">
      <c r="CA2156" t="s">
        <v>3725</v>
      </c>
      <c r="CB2156">
        <v>152</v>
      </c>
      <c r="CD2156" t="s">
        <v>4823</v>
      </c>
      <c r="CE2156" t="s">
        <v>4824</v>
      </c>
      <c r="CF2156" t="s">
        <v>36</v>
      </c>
      <c r="CG2156" t="s">
        <v>55</v>
      </c>
      <c r="CH2156">
        <v>2000000</v>
      </c>
      <c r="CI2156">
        <v>1962</v>
      </c>
      <c r="CJ2156">
        <v>7.7</v>
      </c>
    </row>
    <row r="2157" spans="79:88" x14ac:dyDescent="0.2">
      <c r="CB2157">
        <v>45</v>
      </c>
      <c r="CD2157" t="s">
        <v>2009</v>
      </c>
      <c r="CE2157" t="s">
        <v>5149</v>
      </c>
      <c r="CF2157" t="s">
        <v>36</v>
      </c>
      <c r="CG2157" t="s">
        <v>55</v>
      </c>
      <c r="CJ2157">
        <v>7.9</v>
      </c>
    </row>
    <row r="2158" spans="79:88" x14ac:dyDescent="0.2">
      <c r="CB2158">
        <v>105</v>
      </c>
      <c r="CD2158" t="s">
        <v>5307</v>
      </c>
      <c r="CE2158" t="s">
        <v>5308</v>
      </c>
      <c r="CF2158" t="s">
        <v>36</v>
      </c>
      <c r="CG2158" t="s">
        <v>55</v>
      </c>
      <c r="CJ2158">
        <v>7.8</v>
      </c>
    </row>
    <row r="2159" spans="79:88" x14ac:dyDescent="0.2">
      <c r="CB2159">
        <v>60</v>
      </c>
      <c r="CD2159" t="s">
        <v>5372</v>
      </c>
      <c r="CE2159" t="s">
        <v>5373</v>
      </c>
      <c r="CF2159" t="s">
        <v>36</v>
      </c>
      <c r="CG2159" t="s">
        <v>37</v>
      </c>
      <c r="CJ2159">
        <v>7.5</v>
      </c>
    </row>
    <row r="2160" spans="79:88" x14ac:dyDescent="0.2">
      <c r="CB2160">
        <v>43</v>
      </c>
      <c r="CD2160" t="s">
        <v>5443</v>
      </c>
      <c r="CE2160" t="s">
        <v>5444</v>
      </c>
      <c r="CF2160" t="s">
        <v>36</v>
      </c>
      <c r="CG2160" t="s">
        <v>37</v>
      </c>
      <c r="CJ2160">
        <v>7</v>
      </c>
    </row>
    <row r="2161" spans="79:88" x14ac:dyDescent="0.2">
      <c r="CB2161">
        <v>64</v>
      </c>
      <c r="CD2161" t="s">
        <v>1704</v>
      </c>
      <c r="CE2161" t="s">
        <v>5498</v>
      </c>
      <c r="CF2161" t="s">
        <v>36</v>
      </c>
      <c r="CG2161" t="s">
        <v>37</v>
      </c>
      <c r="CJ2161">
        <v>8.5</v>
      </c>
    </row>
    <row r="2162" spans="79:88" x14ac:dyDescent="0.2">
      <c r="CA2162" t="s">
        <v>5628</v>
      </c>
      <c r="CB2162">
        <v>93</v>
      </c>
      <c r="CD2162" t="s">
        <v>1782</v>
      </c>
      <c r="CE2162" t="s">
        <v>5629</v>
      </c>
      <c r="CF2162" t="s">
        <v>36</v>
      </c>
      <c r="CG2162" t="s">
        <v>37</v>
      </c>
      <c r="CH2162">
        <v>14000000</v>
      </c>
      <c r="CI2162">
        <v>1982</v>
      </c>
      <c r="CJ2162">
        <v>7.7</v>
      </c>
    </row>
    <row r="2163" spans="79:88" x14ac:dyDescent="0.2">
      <c r="CA2163" t="s">
        <v>5632</v>
      </c>
      <c r="CB2163">
        <v>115</v>
      </c>
      <c r="CD2163" t="s">
        <v>5634</v>
      </c>
      <c r="CE2163" t="s">
        <v>5635</v>
      </c>
      <c r="CF2163" t="s">
        <v>5639</v>
      </c>
      <c r="CG2163" t="s">
        <v>5640</v>
      </c>
      <c r="CH2163">
        <v>1000000</v>
      </c>
      <c r="CI2163">
        <v>1972</v>
      </c>
      <c r="CJ2163">
        <v>8.1</v>
      </c>
    </row>
    <row r="2164" spans="79:88" x14ac:dyDescent="0.2">
      <c r="CA2164" t="s">
        <v>5687</v>
      </c>
      <c r="CB2164">
        <v>140</v>
      </c>
      <c r="CD2164" t="s">
        <v>3510</v>
      </c>
      <c r="CE2164" t="s">
        <v>5688</v>
      </c>
      <c r="CF2164" t="s">
        <v>36</v>
      </c>
      <c r="CG2164" t="s">
        <v>5692</v>
      </c>
      <c r="CH2164">
        <v>48000000</v>
      </c>
      <c r="CI2164">
        <v>1981</v>
      </c>
      <c r="CJ2164">
        <v>2.7</v>
      </c>
    </row>
    <row r="2165" spans="79:88" x14ac:dyDescent="0.2">
      <c r="CB2165">
        <v>52</v>
      </c>
      <c r="CD2165" t="s">
        <v>5978</v>
      </c>
      <c r="CE2165" t="s">
        <v>5979</v>
      </c>
      <c r="CF2165" t="s">
        <v>1462</v>
      </c>
      <c r="CG2165" t="s">
        <v>1463</v>
      </c>
      <c r="CJ2165">
        <v>8.3000000000000007</v>
      </c>
    </row>
    <row r="2166" spans="79:88" x14ac:dyDescent="0.2">
      <c r="CB2166">
        <v>60</v>
      </c>
      <c r="CD2166" t="s">
        <v>7432</v>
      </c>
      <c r="CE2166" t="s">
        <v>7433</v>
      </c>
      <c r="CF2166" t="s">
        <v>36</v>
      </c>
      <c r="CG2166" t="s">
        <v>37</v>
      </c>
      <c r="CJ2166">
        <v>7</v>
      </c>
    </row>
    <row r="2167" spans="79:88" x14ac:dyDescent="0.2">
      <c r="CA2167" t="s">
        <v>7441</v>
      </c>
      <c r="CB2167">
        <v>102</v>
      </c>
      <c r="CD2167" t="s">
        <v>7444</v>
      </c>
      <c r="CE2167" t="s">
        <v>7445</v>
      </c>
      <c r="CF2167" t="s">
        <v>36</v>
      </c>
      <c r="CG2167" t="s">
        <v>37</v>
      </c>
      <c r="CI2167">
        <v>1976</v>
      </c>
      <c r="CJ2167">
        <v>7.3</v>
      </c>
    </row>
    <row r="2168" spans="79:88" x14ac:dyDescent="0.2">
      <c r="CB2168">
        <v>60</v>
      </c>
      <c r="CD2168" t="s">
        <v>133</v>
      </c>
      <c r="CE2168" t="s">
        <v>7695</v>
      </c>
      <c r="CF2168" t="s">
        <v>36</v>
      </c>
      <c r="CG2168" t="s">
        <v>55</v>
      </c>
      <c r="CJ2168">
        <v>8.6</v>
      </c>
    </row>
    <row r="2169" spans="79:88" x14ac:dyDescent="0.2">
      <c r="CA2169" t="s">
        <v>7714</v>
      </c>
      <c r="CB2169">
        <v>156</v>
      </c>
      <c r="CD2169" t="s">
        <v>1693</v>
      </c>
      <c r="CE2169" t="s">
        <v>7715</v>
      </c>
      <c r="CF2169" t="s">
        <v>36</v>
      </c>
      <c r="CG2169" t="s">
        <v>7718</v>
      </c>
      <c r="CH2169">
        <v>35000000</v>
      </c>
      <c r="CI2169">
        <v>1980</v>
      </c>
      <c r="CJ2169">
        <v>8.4</v>
      </c>
    </row>
    <row r="2170" spans="79:88" x14ac:dyDescent="0.2">
      <c r="CA2170" t="s">
        <v>7742</v>
      </c>
      <c r="CD2170" t="s">
        <v>3831</v>
      </c>
      <c r="CE2170" t="s">
        <v>7743</v>
      </c>
      <c r="CF2170" t="s">
        <v>36</v>
      </c>
      <c r="CG2170" t="s">
        <v>37</v>
      </c>
      <c r="CH2170">
        <v>23000000</v>
      </c>
      <c r="CI2170">
        <v>2009</v>
      </c>
      <c r="CJ2170">
        <v>7.2</v>
      </c>
    </row>
    <row r="2171" spans="79:88" x14ac:dyDescent="0.2">
      <c r="CA2171" t="s">
        <v>1678</v>
      </c>
      <c r="CB2171">
        <v>195</v>
      </c>
      <c r="CD2171" t="s">
        <v>7657</v>
      </c>
      <c r="CE2171" t="s">
        <v>7809</v>
      </c>
      <c r="CF2171" t="s">
        <v>36</v>
      </c>
      <c r="CG2171" t="s">
        <v>37</v>
      </c>
      <c r="CH2171">
        <v>35000000</v>
      </c>
      <c r="CI2171">
        <v>1981</v>
      </c>
      <c r="CJ2171">
        <v>7.5</v>
      </c>
    </row>
    <row r="2172" spans="79:88" x14ac:dyDescent="0.2">
      <c r="CB2172">
        <v>44</v>
      </c>
      <c r="CD2172" t="s">
        <v>8224</v>
      </c>
      <c r="CE2172" t="s">
        <v>8225</v>
      </c>
      <c r="CF2172" t="s">
        <v>36</v>
      </c>
      <c r="CG2172" t="s">
        <v>37</v>
      </c>
      <c r="CJ2172">
        <v>8.6999999999999993</v>
      </c>
    </row>
    <row r="2173" spans="79:88" x14ac:dyDescent="0.2">
      <c r="CB2173">
        <v>60</v>
      </c>
      <c r="CD2173" t="s">
        <v>8224</v>
      </c>
      <c r="CE2173" t="s">
        <v>8405</v>
      </c>
      <c r="CF2173" t="s">
        <v>36</v>
      </c>
      <c r="CG2173" t="s">
        <v>37</v>
      </c>
      <c r="CJ2173">
        <v>7.5</v>
      </c>
    </row>
    <row r="2174" spans="79:88" x14ac:dyDescent="0.2">
      <c r="CB2174">
        <v>28</v>
      </c>
      <c r="CD2174" t="s">
        <v>1835</v>
      </c>
      <c r="CE2174" t="s">
        <v>8425</v>
      </c>
      <c r="CF2174" t="s">
        <v>36</v>
      </c>
      <c r="CG2174" t="s">
        <v>37</v>
      </c>
      <c r="CJ2174">
        <v>8.5</v>
      </c>
    </row>
    <row r="2175" spans="79:88" x14ac:dyDescent="0.2">
      <c r="CB2175">
        <v>511</v>
      </c>
      <c r="CD2175" t="s">
        <v>8642</v>
      </c>
      <c r="CE2175" t="s">
        <v>8643</v>
      </c>
      <c r="CF2175" t="s">
        <v>8647</v>
      </c>
      <c r="CG2175" t="s">
        <v>8648</v>
      </c>
      <c r="CJ2175">
        <v>8.1999999999999993</v>
      </c>
    </row>
    <row r="2176" spans="79:88" x14ac:dyDescent="0.2">
      <c r="CA2176" t="s">
        <v>1781</v>
      </c>
      <c r="CB2176">
        <v>92</v>
      </c>
      <c r="CD2176" t="s">
        <v>333</v>
      </c>
      <c r="CE2176" t="s">
        <v>8717</v>
      </c>
      <c r="CF2176" t="s">
        <v>36</v>
      </c>
      <c r="CG2176" t="s">
        <v>37</v>
      </c>
      <c r="CH2176">
        <v>30000000</v>
      </c>
      <c r="CI2176">
        <v>2015</v>
      </c>
      <c r="CJ2176">
        <v>5.6</v>
      </c>
    </row>
    <row r="2177" spans="79:88" x14ac:dyDescent="0.2">
      <c r="CA2177" t="s">
        <v>7705</v>
      </c>
      <c r="CB2177">
        <v>118</v>
      </c>
      <c r="CD2177" t="s">
        <v>7804</v>
      </c>
      <c r="CE2177" t="s">
        <v>8731</v>
      </c>
      <c r="CF2177" t="s">
        <v>36</v>
      </c>
      <c r="CG2177" t="s">
        <v>765</v>
      </c>
      <c r="CH2177">
        <v>30000000</v>
      </c>
      <c r="CI2177">
        <v>2007</v>
      </c>
      <c r="CJ2177">
        <v>7.1</v>
      </c>
    </row>
    <row r="2178" spans="79:88" x14ac:dyDescent="0.2">
      <c r="CA2178" t="s">
        <v>8735</v>
      </c>
      <c r="CB2178">
        <v>110</v>
      </c>
      <c r="CD2178" t="s">
        <v>6155</v>
      </c>
      <c r="CE2178" t="s">
        <v>8736</v>
      </c>
      <c r="CF2178" t="s">
        <v>36</v>
      </c>
      <c r="CG2178" t="s">
        <v>1463</v>
      </c>
      <c r="CH2178">
        <v>24000000</v>
      </c>
      <c r="CI2178">
        <v>2014</v>
      </c>
      <c r="CJ2178">
        <v>2</v>
      </c>
    </row>
    <row r="2179" spans="79:88" x14ac:dyDescent="0.2">
      <c r="CA2179" t="s">
        <v>8740</v>
      </c>
      <c r="CB2179">
        <v>103</v>
      </c>
      <c r="CD2179" t="s">
        <v>3110</v>
      </c>
      <c r="CE2179" t="s">
        <v>8741</v>
      </c>
      <c r="CF2179" t="s">
        <v>36</v>
      </c>
      <c r="CG2179" t="s">
        <v>8744</v>
      </c>
      <c r="CH2179">
        <v>30000000</v>
      </c>
      <c r="CI2179">
        <v>2014</v>
      </c>
      <c r="CJ2179">
        <v>5.7</v>
      </c>
    </row>
    <row r="2180" spans="79:88" x14ac:dyDescent="0.2">
      <c r="CA2180" t="s">
        <v>8752</v>
      </c>
      <c r="CB2180">
        <v>110</v>
      </c>
      <c r="CD2180" t="s">
        <v>388</v>
      </c>
      <c r="CE2180" t="s">
        <v>8753</v>
      </c>
      <c r="CF2180" t="s">
        <v>36</v>
      </c>
      <c r="CG2180" t="s">
        <v>7088</v>
      </c>
      <c r="CH2180">
        <v>30000000</v>
      </c>
      <c r="CI2180">
        <v>2002</v>
      </c>
      <c r="CJ2180">
        <v>6.7</v>
      </c>
    </row>
    <row r="2181" spans="79:88" x14ac:dyDescent="0.2">
      <c r="CB2181">
        <v>42</v>
      </c>
      <c r="CD2181" t="s">
        <v>8776</v>
      </c>
      <c r="CE2181" t="s">
        <v>8777</v>
      </c>
      <c r="CF2181" t="s">
        <v>36</v>
      </c>
      <c r="CG2181" t="s">
        <v>37</v>
      </c>
      <c r="CJ2181">
        <v>7.6</v>
      </c>
    </row>
    <row r="2182" spans="79:88" x14ac:dyDescent="0.2">
      <c r="CA2182" t="s">
        <v>3399</v>
      </c>
      <c r="CB2182">
        <v>113</v>
      </c>
      <c r="CD2182" t="s">
        <v>8794</v>
      </c>
      <c r="CE2182" t="s">
        <v>8795</v>
      </c>
      <c r="CF2182" t="s">
        <v>36</v>
      </c>
      <c r="CG2182" t="s">
        <v>37</v>
      </c>
      <c r="CH2182">
        <v>29000000</v>
      </c>
      <c r="CI2182">
        <v>2002</v>
      </c>
      <c r="CJ2182">
        <v>7.1</v>
      </c>
    </row>
    <row r="2183" spans="79:88" x14ac:dyDescent="0.2">
      <c r="CA2183" t="s">
        <v>5645</v>
      </c>
      <c r="CB2183">
        <v>110</v>
      </c>
      <c r="CD2183" t="s">
        <v>2375</v>
      </c>
      <c r="CE2183" t="s">
        <v>8847</v>
      </c>
      <c r="CF2183" t="s">
        <v>36</v>
      </c>
      <c r="CG2183" t="s">
        <v>55</v>
      </c>
      <c r="CH2183">
        <v>29000000</v>
      </c>
      <c r="CI2183">
        <v>2016</v>
      </c>
      <c r="CJ2183">
        <v>7.1</v>
      </c>
    </row>
    <row r="2184" spans="79:88" x14ac:dyDescent="0.2">
      <c r="CA2184" t="s">
        <v>9034</v>
      </c>
      <c r="CB2184">
        <v>145</v>
      </c>
      <c r="CD2184" t="s">
        <v>2822</v>
      </c>
      <c r="CE2184" t="s">
        <v>9037</v>
      </c>
      <c r="CF2184" t="s">
        <v>2776</v>
      </c>
      <c r="CG2184" t="s">
        <v>3569</v>
      </c>
      <c r="CH2184">
        <v>24000000</v>
      </c>
      <c r="CI2184">
        <v>2006</v>
      </c>
      <c r="CJ2184">
        <v>6.1</v>
      </c>
    </row>
    <row r="2185" spans="79:88" x14ac:dyDescent="0.2">
      <c r="CB2185">
        <v>42</v>
      </c>
      <c r="CD2185" t="s">
        <v>961</v>
      </c>
      <c r="CE2185" t="s">
        <v>9079</v>
      </c>
      <c r="CF2185" t="s">
        <v>36</v>
      </c>
      <c r="CG2185" t="s">
        <v>37</v>
      </c>
      <c r="CJ2185">
        <v>7.9</v>
      </c>
    </row>
    <row r="2186" spans="79:88" x14ac:dyDescent="0.2">
      <c r="CA2186" t="s">
        <v>708</v>
      </c>
      <c r="CB2186">
        <v>94</v>
      </c>
      <c r="CD2186" t="s">
        <v>3739</v>
      </c>
      <c r="CE2186" t="s">
        <v>9134</v>
      </c>
      <c r="CF2186" t="s">
        <v>36</v>
      </c>
      <c r="CG2186" t="s">
        <v>9137</v>
      </c>
      <c r="CH2186">
        <v>27000000</v>
      </c>
      <c r="CI2186">
        <v>1984</v>
      </c>
      <c r="CJ2186">
        <v>7.4</v>
      </c>
    </row>
    <row r="2187" spans="79:88" x14ac:dyDescent="0.2">
      <c r="CA2187" t="s">
        <v>855</v>
      </c>
      <c r="CB2187">
        <v>135</v>
      </c>
      <c r="CD2187" t="s">
        <v>9207</v>
      </c>
      <c r="CE2187" t="s">
        <v>9208</v>
      </c>
      <c r="CF2187" t="s">
        <v>36</v>
      </c>
      <c r="CG2187" t="s">
        <v>1463</v>
      </c>
      <c r="CH2187">
        <v>27000000</v>
      </c>
      <c r="CI2187">
        <v>2006</v>
      </c>
      <c r="CJ2187">
        <v>6.6</v>
      </c>
    </row>
    <row r="2188" spans="79:88" x14ac:dyDescent="0.2">
      <c r="CA2188" t="s">
        <v>9428</v>
      </c>
      <c r="CB2188">
        <v>101</v>
      </c>
      <c r="CD2188" t="s">
        <v>939</v>
      </c>
      <c r="CE2188" t="s">
        <v>9430</v>
      </c>
      <c r="CF2188" t="s">
        <v>36</v>
      </c>
      <c r="CG2188" t="s">
        <v>55</v>
      </c>
      <c r="CI2188">
        <v>2014</v>
      </c>
      <c r="CJ2188">
        <v>4.7</v>
      </c>
    </row>
    <row r="2189" spans="79:88" x14ac:dyDescent="0.2">
      <c r="CA2189" t="s">
        <v>3815</v>
      </c>
      <c r="CB2189">
        <v>80</v>
      </c>
      <c r="CD2189" t="s">
        <v>211</v>
      </c>
      <c r="CE2189" t="s">
        <v>9987</v>
      </c>
      <c r="CF2189" t="s">
        <v>36</v>
      </c>
      <c r="CG2189" t="s">
        <v>1463</v>
      </c>
      <c r="CH2189">
        <v>25000000</v>
      </c>
      <c r="CI2189">
        <v>2011</v>
      </c>
      <c r="CJ2189">
        <v>7.2</v>
      </c>
    </row>
    <row r="2190" spans="79:88" x14ac:dyDescent="0.2">
      <c r="CA2190" t="s">
        <v>10055</v>
      </c>
      <c r="CB2190">
        <v>134</v>
      </c>
      <c r="CD2190" t="s">
        <v>5803</v>
      </c>
      <c r="CE2190" t="s">
        <v>10057</v>
      </c>
      <c r="CF2190" t="s">
        <v>36</v>
      </c>
      <c r="CG2190" t="s">
        <v>7088</v>
      </c>
      <c r="CH2190">
        <v>25000000</v>
      </c>
      <c r="CI2190">
        <v>1970</v>
      </c>
      <c r="CJ2190">
        <v>7.3</v>
      </c>
    </row>
    <row r="2191" spans="79:88" x14ac:dyDescent="0.2">
      <c r="CA2191" t="s">
        <v>10291</v>
      </c>
      <c r="CB2191">
        <v>90</v>
      </c>
      <c r="CD2191" t="s">
        <v>1373</v>
      </c>
      <c r="CE2191" t="s">
        <v>10293</v>
      </c>
      <c r="CF2191" t="s">
        <v>36</v>
      </c>
      <c r="CG2191" t="s">
        <v>266</v>
      </c>
      <c r="CH2191">
        <v>11000000</v>
      </c>
      <c r="CI2191">
        <v>2015</v>
      </c>
      <c r="CJ2191">
        <v>6.3</v>
      </c>
    </row>
    <row r="2192" spans="79:88" x14ac:dyDescent="0.2">
      <c r="CB2192">
        <v>50</v>
      </c>
      <c r="CD2192" t="s">
        <v>2047</v>
      </c>
      <c r="CE2192" t="s">
        <v>10301</v>
      </c>
      <c r="CF2192" t="s">
        <v>36</v>
      </c>
      <c r="CG2192" t="s">
        <v>37</v>
      </c>
      <c r="CJ2192">
        <v>6.8</v>
      </c>
    </row>
    <row r="2193" spans="79:88" x14ac:dyDescent="0.2">
      <c r="CA2193" t="s">
        <v>10061</v>
      </c>
      <c r="CB2193">
        <v>139</v>
      </c>
      <c r="CD2193" t="s">
        <v>10313</v>
      </c>
      <c r="CE2193" t="s">
        <v>10314</v>
      </c>
      <c r="CF2193" t="s">
        <v>1944</v>
      </c>
      <c r="CG2193" t="s">
        <v>890</v>
      </c>
      <c r="CH2193">
        <v>23000000</v>
      </c>
      <c r="CI2193">
        <v>2009</v>
      </c>
      <c r="CJ2193">
        <v>6.9</v>
      </c>
    </row>
    <row r="2194" spans="79:88" x14ac:dyDescent="0.2">
      <c r="CA2194" t="s">
        <v>8805</v>
      </c>
      <c r="CB2194">
        <v>240</v>
      </c>
      <c r="CD2194" t="s">
        <v>5709</v>
      </c>
      <c r="CE2194" t="s">
        <v>10362</v>
      </c>
      <c r="CF2194" t="s">
        <v>36</v>
      </c>
      <c r="CG2194" t="s">
        <v>55</v>
      </c>
      <c r="CH2194">
        <v>22000000</v>
      </c>
      <c r="CI2194">
        <v>1982</v>
      </c>
      <c r="CJ2194">
        <v>8.1</v>
      </c>
    </row>
    <row r="2195" spans="79:88" x14ac:dyDescent="0.2">
      <c r="CA2195" t="s">
        <v>4731</v>
      </c>
      <c r="CB2195">
        <v>92</v>
      </c>
      <c r="CD2195" t="s">
        <v>2441</v>
      </c>
      <c r="CE2195" t="s">
        <v>10510</v>
      </c>
      <c r="CF2195" t="s">
        <v>36</v>
      </c>
      <c r="CG2195" t="s">
        <v>37</v>
      </c>
      <c r="CH2195">
        <v>12000000</v>
      </c>
      <c r="CI2195">
        <v>1977</v>
      </c>
      <c r="CJ2195">
        <v>7.7</v>
      </c>
    </row>
    <row r="2196" spans="79:88" x14ac:dyDescent="0.2">
      <c r="CA2196" t="s">
        <v>4731</v>
      </c>
      <c r="CB2196">
        <v>104</v>
      </c>
      <c r="CD2196" t="s">
        <v>2441</v>
      </c>
      <c r="CE2196" t="s">
        <v>10746</v>
      </c>
      <c r="CF2196" t="s">
        <v>36</v>
      </c>
      <c r="CG2196" t="s">
        <v>37</v>
      </c>
      <c r="CH2196">
        <v>1800000</v>
      </c>
      <c r="CI2196">
        <v>1971</v>
      </c>
      <c r="CJ2196">
        <v>7.8</v>
      </c>
    </row>
    <row r="2197" spans="79:88" x14ac:dyDescent="0.2">
      <c r="CA2197" t="s">
        <v>10885</v>
      </c>
      <c r="CB2197">
        <v>158</v>
      </c>
      <c r="CD2197" t="s">
        <v>3692</v>
      </c>
      <c r="CE2197" t="s">
        <v>10888</v>
      </c>
      <c r="CF2197" t="s">
        <v>36</v>
      </c>
      <c r="CG2197" t="s">
        <v>37</v>
      </c>
      <c r="CH2197">
        <v>20000000</v>
      </c>
      <c r="CI2197">
        <v>1969</v>
      </c>
      <c r="CJ2197">
        <v>6.7</v>
      </c>
    </row>
    <row r="2198" spans="79:88" x14ac:dyDescent="0.2">
      <c r="CA2198" t="s">
        <v>1056</v>
      </c>
      <c r="CB2198">
        <v>121</v>
      </c>
      <c r="CD2198" t="s">
        <v>900</v>
      </c>
      <c r="CE2198" t="s">
        <v>11055</v>
      </c>
      <c r="CF2198" t="s">
        <v>36</v>
      </c>
      <c r="CG2198" t="s">
        <v>37</v>
      </c>
      <c r="CH2198">
        <v>20000000</v>
      </c>
      <c r="CI2198">
        <v>1985</v>
      </c>
      <c r="CJ2198">
        <v>7</v>
      </c>
    </row>
    <row r="2199" spans="79:88" x14ac:dyDescent="0.2">
      <c r="CA2199" t="s">
        <v>11146</v>
      </c>
      <c r="CB2199">
        <v>111</v>
      </c>
      <c r="CD2199" t="s">
        <v>1525</v>
      </c>
      <c r="CE2199" t="s">
        <v>11147</v>
      </c>
      <c r="CF2199" t="s">
        <v>36</v>
      </c>
      <c r="CG2199" t="s">
        <v>37</v>
      </c>
      <c r="CH2199">
        <v>19500000</v>
      </c>
      <c r="CI2199">
        <v>2015</v>
      </c>
      <c r="CJ2199">
        <v>6.2</v>
      </c>
    </row>
    <row r="2200" spans="79:88" x14ac:dyDescent="0.2">
      <c r="CA2200" t="s">
        <v>2438</v>
      </c>
      <c r="CB2200">
        <v>154</v>
      </c>
      <c r="CD2200" t="s">
        <v>11282</v>
      </c>
      <c r="CE2200" t="s">
        <v>11283</v>
      </c>
      <c r="CF2200" t="s">
        <v>36</v>
      </c>
      <c r="CG2200" t="s">
        <v>37</v>
      </c>
      <c r="CH2200">
        <v>20000000</v>
      </c>
      <c r="CI2200">
        <v>1969</v>
      </c>
      <c r="CJ2200">
        <v>7</v>
      </c>
    </row>
    <row r="2201" spans="79:88" x14ac:dyDescent="0.2">
      <c r="CB2201">
        <v>42</v>
      </c>
      <c r="CD2201" t="s">
        <v>3375</v>
      </c>
      <c r="CE2201" t="s">
        <v>11303</v>
      </c>
      <c r="CF2201" t="s">
        <v>36</v>
      </c>
      <c r="CG2201" t="s">
        <v>37</v>
      </c>
      <c r="CJ2201">
        <v>7.5</v>
      </c>
    </row>
    <row r="2202" spans="79:88" x14ac:dyDescent="0.2">
      <c r="CA2202" t="s">
        <v>8638</v>
      </c>
      <c r="CB2202">
        <v>114</v>
      </c>
      <c r="CD2202" t="s">
        <v>10292</v>
      </c>
      <c r="CE2202" t="s">
        <v>11363</v>
      </c>
      <c r="CF2202" t="s">
        <v>36</v>
      </c>
      <c r="CG2202" t="s">
        <v>266</v>
      </c>
      <c r="CH2202">
        <v>20000000</v>
      </c>
      <c r="CI2202">
        <v>2008</v>
      </c>
      <c r="CJ2202">
        <v>6.5</v>
      </c>
    </row>
    <row r="2203" spans="79:88" x14ac:dyDescent="0.2">
      <c r="CB2203">
        <v>30</v>
      </c>
      <c r="CD2203" t="s">
        <v>11482</v>
      </c>
      <c r="CE2203" t="s">
        <v>11483</v>
      </c>
      <c r="CF2203" t="s">
        <v>36</v>
      </c>
      <c r="CG2203" t="s">
        <v>55</v>
      </c>
      <c r="CJ2203">
        <v>7.2</v>
      </c>
    </row>
    <row r="2204" spans="79:88" x14ac:dyDescent="0.2">
      <c r="CA2204" t="s">
        <v>3871</v>
      </c>
      <c r="CB2204">
        <v>102</v>
      </c>
      <c r="CD2204" t="s">
        <v>6881</v>
      </c>
      <c r="CE2204" t="s">
        <v>11503</v>
      </c>
      <c r="CF2204" t="s">
        <v>1944</v>
      </c>
      <c r="CG2204" t="s">
        <v>890</v>
      </c>
      <c r="CH2204">
        <v>25000000</v>
      </c>
      <c r="CI2204">
        <v>2008</v>
      </c>
      <c r="CJ2204">
        <v>6.2</v>
      </c>
    </row>
    <row r="2205" spans="79:88" x14ac:dyDescent="0.2">
      <c r="CA2205" t="s">
        <v>11507</v>
      </c>
      <c r="CB2205">
        <v>98</v>
      </c>
      <c r="CD2205" t="s">
        <v>639</v>
      </c>
      <c r="CE2205" t="s">
        <v>11508</v>
      </c>
      <c r="CF2205" t="s">
        <v>36</v>
      </c>
      <c r="CG2205" t="s">
        <v>55</v>
      </c>
      <c r="CH2205">
        <v>20000000</v>
      </c>
      <c r="CI2205">
        <v>2007</v>
      </c>
      <c r="CJ2205">
        <v>6.7</v>
      </c>
    </row>
    <row r="2206" spans="79:88" x14ac:dyDescent="0.2">
      <c r="CA2206" t="s">
        <v>11515</v>
      </c>
      <c r="CB2206">
        <v>153</v>
      </c>
      <c r="CD2206" t="s">
        <v>11517</v>
      </c>
      <c r="CE2206" t="s">
        <v>11518</v>
      </c>
      <c r="CF2206" t="s">
        <v>36</v>
      </c>
      <c r="CG2206" t="s">
        <v>5610</v>
      </c>
      <c r="CI2206">
        <v>2014</v>
      </c>
      <c r="CJ2206">
        <v>7</v>
      </c>
    </row>
    <row r="2207" spans="79:88" x14ac:dyDescent="0.2">
      <c r="CA2207" t="s">
        <v>11530</v>
      </c>
      <c r="CB2207">
        <v>105</v>
      </c>
      <c r="CD2207" t="s">
        <v>1744</v>
      </c>
      <c r="CE2207" t="s">
        <v>11531</v>
      </c>
      <c r="CF2207" t="s">
        <v>36</v>
      </c>
      <c r="CG2207" t="s">
        <v>11534</v>
      </c>
      <c r="CH2207">
        <v>20000000</v>
      </c>
      <c r="CI2207">
        <v>2016</v>
      </c>
      <c r="CJ2207">
        <v>7.2</v>
      </c>
    </row>
    <row r="2208" spans="79:88" x14ac:dyDescent="0.2">
      <c r="CA2208" t="s">
        <v>11538</v>
      </c>
      <c r="CB2208">
        <v>105</v>
      </c>
      <c r="CD2208" t="s">
        <v>703</v>
      </c>
      <c r="CE2208" t="s">
        <v>11539</v>
      </c>
      <c r="CF2208" t="s">
        <v>36</v>
      </c>
      <c r="CG2208" t="s">
        <v>37</v>
      </c>
      <c r="CH2208">
        <v>27220000</v>
      </c>
      <c r="CI2208">
        <v>2013</v>
      </c>
      <c r="CJ2208">
        <v>6.4</v>
      </c>
    </row>
    <row r="2209" spans="79:88" x14ac:dyDescent="0.2">
      <c r="CA2209" t="s">
        <v>3725</v>
      </c>
      <c r="CB2209">
        <v>146</v>
      </c>
      <c r="CD2209" t="s">
        <v>11574</v>
      </c>
      <c r="CE2209" t="s">
        <v>11575</v>
      </c>
      <c r="CF2209" t="s">
        <v>36</v>
      </c>
      <c r="CG2209" t="s">
        <v>37</v>
      </c>
      <c r="CH2209">
        <v>19000000</v>
      </c>
      <c r="CI2209">
        <v>1980</v>
      </c>
      <c r="CJ2209">
        <v>8.4</v>
      </c>
    </row>
    <row r="2210" spans="79:88" x14ac:dyDescent="0.2">
      <c r="CA2210" t="s">
        <v>11592</v>
      </c>
      <c r="CB2210">
        <v>90</v>
      </c>
      <c r="CD2210" t="s">
        <v>11594</v>
      </c>
      <c r="CE2210" t="s">
        <v>11595</v>
      </c>
      <c r="CF2210" t="s">
        <v>36</v>
      </c>
      <c r="CG2210" t="s">
        <v>37</v>
      </c>
      <c r="CH2210">
        <v>27000000</v>
      </c>
      <c r="CI2210">
        <v>2016</v>
      </c>
      <c r="CJ2210">
        <v>5</v>
      </c>
    </row>
    <row r="2211" spans="79:88" x14ac:dyDescent="0.2">
      <c r="CB2211">
        <v>43</v>
      </c>
      <c r="CD2211" t="s">
        <v>11613</v>
      </c>
      <c r="CE2211" t="s">
        <v>11614</v>
      </c>
      <c r="CF2211" t="s">
        <v>36</v>
      </c>
      <c r="CJ2211">
        <v>6.6</v>
      </c>
    </row>
    <row r="2212" spans="79:88" x14ac:dyDescent="0.2">
      <c r="CA2212" t="s">
        <v>11656</v>
      </c>
      <c r="CB2212">
        <v>172</v>
      </c>
      <c r="CD2212" t="s">
        <v>4823</v>
      </c>
      <c r="CE2212" t="s">
        <v>11658</v>
      </c>
      <c r="CF2212" t="s">
        <v>36</v>
      </c>
      <c r="CG2212" t="s">
        <v>37</v>
      </c>
      <c r="CH2212">
        <v>19000000</v>
      </c>
      <c r="CI2212">
        <v>1964</v>
      </c>
      <c r="CJ2212">
        <v>6.7</v>
      </c>
    </row>
    <row r="2213" spans="79:88" x14ac:dyDescent="0.2">
      <c r="CB2213">
        <v>44</v>
      </c>
      <c r="CD2213" t="s">
        <v>4808</v>
      </c>
      <c r="CE2213" t="s">
        <v>11800</v>
      </c>
      <c r="CF2213" t="s">
        <v>36</v>
      </c>
      <c r="CG2213" t="s">
        <v>37</v>
      </c>
      <c r="CJ2213">
        <v>7.5</v>
      </c>
    </row>
    <row r="2214" spans="79:88" x14ac:dyDescent="0.2">
      <c r="CA2214" t="s">
        <v>3064</v>
      </c>
      <c r="CB2214">
        <v>122</v>
      </c>
      <c r="CD2214" t="s">
        <v>9470</v>
      </c>
      <c r="CE2214" t="s">
        <v>11840</v>
      </c>
      <c r="CF2214" t="s">
        <v>36</v>
      </c>
      <c r="CG2214" t="s">
        <v>37</v>
      </c>
      <c r="CH2214">
        <v>18000000</v>
      </c>
      <c r="CI2214">
        <v>1970</v>
      </c>
      <c r="CJ2214">
        <v>7.2</v>
      </c>
    </row>
    <row r="2215" spans="79:88" x14ac:dyDescent="0.2">
      <c r="CB2215">
        <v>60</v>
      </c>
      <c r="CD2215" t="s">
        <v>12012</v>
      </c>
      <c r="CE2215" t="s">
        <v>12013</v>
      </c>
      <c r="CG2215" t="s">
        <v>37</v>
      </c>
      <c r="CJ2215">
        <v>6.7</v>
      </c>
    </row>
    <row r="2216" spans="79:88" x14ac:dyDescent="0.2">
      <c r="CA2216" t="s">
        <v>12042</v>
      </c>
      <c r="CB2216">
        <v>98</v>
      </c>
      <c r="CD2216" t="s">
        <v>7601</v>
      </c>
      <c r="CE2216" t="s">
        <v>12043</v>
      </c>
      <c r="CF2216" t="s">
        <v>36</v>
      </c>
      <c r="CG2216" t="s">
        <v>765</v>
      </c>
      <c r="CH2216">
        <v>18000000</v>
      </c>
      <c r="CI2216">
        <v>2008</v>
      </c>
      <c r="CJ2216">
        <v>5.0999999999999996</v>
      </c>
    </row>
    <row r="2217" spans="79:88" x14ac:dyDescent="0.2">
      <c r="CA2217" t="s">
        <v>1755</v>
      </c>
      <c r="CB2217">
        <v>92</v>
      </c>
      <c r="CD2217" t="s">
        <v>6529</v>
      </c>
      <c r="CE2217" t="s">
        <v>12070</v>
      </c>
      <c r="CF2217" t="s">
        <v>36</v>
      </c>
      <c r="CG2217" t="s">
        <v>37</v>
      </c>
      <c r="CH2217">
        <v>18000000</v>
      </c>
      <c r="CI2217">
        <v>2016</v>
      </c>
      <c r="CJ2217">
        <v>5.2</v>
      </c>
    </row>
    <row r="2218" spans="79:88" x14ac:dyDescent="0.2">
      <c r="CA2218" t="s">
        <v>10291</v>
      </c>
      <c r="CB2218">
        <v>90</v>
      </c>
      <c r="CD2218" t="s">
        <v>1373</v>
      </c>
      <c r="CE2218" t="s">
        <v>10293</v>
      </c>
      <c r="CF2218" t="s">
        <v>36</v>
      </c>
      <c r="CG2218" t="s">
        <v>266</v>
      </c>
      <c r="CH2218">
        <v>11000000</v>
      </c>
      <c r="CI2218">
        <v>2015</v>
      </c>
      <c r="CJ2218">
        <v>6.3</v>
      </c>
    </row>
    <row r="2219" spans="79:88" x14ac:dyDescent="0.2">
      <c r="CA2219" t="s">
        <v>12083</v>
      </c>
      <c r="CB2219">
        <v>114</v>
      </c>
      <c r="CD2219" t="s">
        <v>1744</v>
      </c>
      <c r="CE2219" t="s">
        <v>12084</v>
      </c>
      <c r="CF2219" t="s">
        <v>36</v>
      </c>
      <c r="CG2219" t="s">
        <v>3569</v>
      </c>
      <c r="CH2219">
        <v>14000000</v>
      </c>
      <c r="CI2219">
        <v>2012</v>
      </c>
      <c r="CJ2219">
        <v>6.2</v>
      </c>
    </row>
    <row r="2220" spans="79:88" x14ac:dyDescent="0.2">
      <c r="CA2220" t="s">
        <v>12253</v>
      </c>
      <c r="CB2220">
        <v>154</v>
      </c>
      <c r="CD2220" t="s">
        <v>12255</v>
      </c>
      <c r="CE2220" t="s">
        <v>12256</v>
      </c>
      <c r="CF2220" t="s">
        <v>36</v>
      </c>
      <c r="CG2220" t="s">
        <v>37</v>
      </c>
      <c r="CH2220">
        <v>9000000</v>
      </c>
      <c r="CI2220">
        <v>1963</v>
      </c>
      <c r="CJ2220">
        <v>6.8</v>
      </c>
    </row>
    <row r="2221" spans="79:88" x14ac:dyDescent="0.2">
      <c r="CB2221">
        <v>60</v>
      </c>
      <c r="CD2221" t="s">
        <v>5031</v>
      </c>
      <c r="CE2221" t="s">
        <v>12429</v>
      </c>
      <c r="CF2221" t="s">
        <v>36</v>
      </c>
      <c r="CG2221" t="s">
        <v>37</v>
      </c>
      <c r="CJ2221">
        <v>6.6</v>
      </c>
    </row>
    <row r="2222" spans="79:88" x14ac:dyDescent="0.2">
      <c r="CA2222" t="s">
        <v>12465</v>
      </c>
      <c r="CB2222">
        <v>270</v>
      </c>
      <c r="CD2222" t="s">
        <v>12466</v>
      </c>
      <c r="CE2222" t="s">
        <v>12467</v>
      </c>
      <c r="CF2222" t="s">
        <v>12470</v>
      </c>
      <c r="CG2222" t="s">
        <v>12471</v>
      </c>
      <c r="CH2222">
        <v>25000000</v>
      </c>
      <c r="CI2222">
        <v>2007</v>
      </c>
      <c r="CJ2222">
        <v>6.6</v>
      </c>
    </row>
    <row r="2223" spans="79:88" x14ac:dyDescent="0.2">
      <c r="CA2223" t="s">
        <v>12522</v>
      </c>
      <c r="CB2223">
        <v>108</v>
      </c>
      <c r="CD2223" t="s">
        <v>3258</v>
      </c>
      <c r="CE2223" t="s">
        <v>12524</v>
      </c>
      <c r="CF2223" t="s">
        <v>36</v>
      </c>
      <c r="CG2223" t="s">
        <v>37</v>
      </c>
      <c r="CH2223">
        <v>16000000</v>
      </c>
      <c r="CI2223">
        <v>1979</v>
      </c>
      <c r="CJ2223">
        <v>4.9000000000000004</v>
      </c>
    </row>
    <row r="2224" spans="79:88" x14ac:dyDescent="0.2">
      <c r="CA2224" t="s">
        <v>7633</v>
      </c>
      <c r="CB2224">
        <v>93</v>
      </c>
      <c r="CD2224" t="s">
        <v>585</v>
      </c>
      <c r="CE2224" t="s">
        <v>12591</v>
      </c>
      <c r="CF2224" t="s">
        <v>36</v>
      </c>
      <c r="CG2224" t="s">
        <v>37</v>
      </c>
      <c r="CH2224">
        <v>16000000</v>
      </c>
      <c r="CI2224">
        <v>2009</v>
      </c>
      <c r="CJ2224">
        <v>8.1</v>
      </c>
    </row>
    <row r="2225" spans="79:88" x14ac:dyDescent="0.2">
      <c r="CA2225" t="s">
        <v>12594</v>
      </c>
      <c r="CB2225">
        <v>110</v>
      </c>
      <c r="CD2225" t="s">
        <v>40</v>
      </c>
      <c r="CE2225" t="s">
        <v>12596</v>
      </c>
      <c r="CF2225" t="s">
        <v>36</v>
      </c>
      <c r="CG2225" t="s">
        <v>1463</v>
      </c>
      <c r="CH2225">
        <v>16000000</v>
      </c>
      <c r="CI2225">
        <v>2013</v>
      </c>
      <c r="CJ2225">
        <v>6.7</v>
      </c>
    </row>
    <row r="2226" spans="79:88" x14ac:dyDescent="0.2">
      <c r="CB2226">
        <v>45</v>
      </c>
      <c r="CD2226" t="s">
        <v>12609</v>
      </c>
      <c r="CE2226" t="s">
        <v>12610</v>
      </c>
      <c r="CF2226" t="s">
        <v>36</v>
      </c>
      <c r="CG2226" t="s">
        <v>12614</v>
      </c>
      <c r="CH2226">
        <v>34000000</v>
      </c>
      <c r="CJ2226">
        <v>8.1</v>
      </c>
    </row>
    <row r="2227" spans="79:88" x14ac:dyDescent="0.2">
      <c r="CB2227">
        <v>45</v>
      </c>
      <c r="CD2227" t="s">
        <v>12677</v>
      </c>
      <c r="CE2227" t="s">
        <v>12678</v>
      </c>
      <c r="CF2227" t="s">
        <v>36</v>
      </c>
      <c r="CG2227" t="s">
        <v>37</v>
      </c>
      <c r="CJ2227">
        <v>7.3</v>
      </c>
    </row>
    <row r="2228" spans="79:88" x14ac:dyDescent="0.2">
      <c r="CA2228" t="s">
        <v>12690</v>
      </c>
      <c r="CB2228">
        <v>103</v>
      </c>
      <c r="CD2228" t="s">
        <v>12693</v>
      </c>
      <c r="CE2228" t="s">
        <v>12694</v>
      </c>
      <c r="CF2228" t="s">
        <v>12698</v>
      </c>
      <c r="CG2228" t="s">
        <v>5692</v>
      </c>
      <c r="CI2228">
        <v>2009</v>
      </c>
      <c r="CJ2228">
        <v>5.7</v>
      </c>
    </row>
    <row r="2229" spans="79:88" x14ac:dyDescent="0.2">
      <c r="CA2229" t="s">
        <v>2154</v>
      </c>
      <c r="CB2229">
        <v>141</v>
      </c>
      <c r="CD2229" t="s">
        <v>464</v>
      </c>
      <c r="CE2229" t="s">
        <v>2156</v>
      </c>
      <c r="CF2229" t="s">
        <v>36</v>
      </c>
      <c r="CG2229" t="s">
        <v>37</v>
      </c>
      <c r="CH2229">
        <v>100000000</v>
      </c>
      <c r="CI2229">
        <v>2016</v>
      </c>
      <c r="CJ2229">
        <v>6.1</v>
      </c>
    </row>
    <row r="2230" spans="79:88" x14ac:dyDescent="0.2">
      <c r="CA2230" t="s">
        <v>6035</v>
      </c>
      <c r="CB2230">
        <v>183</v>
      </c>
      <c r="CD2230" t="s">
        <v>1744</v>
      </c>
      <c r="CE2230" t="s">
        <v>12759</v>
      </c>
      <c r="CF2230" t="s">
        <v>36</v>
      </c>
      <c r="CG2230" t="s">
        <v>55</v>
      </c>
      <c r="CH2230">
        <v>15000000</v>
      </c>
      <c r="CI2230">
        <v>1978</v>
      </c>
      <c r="CJ2230">
        <v>8.1999999999999993</v>
      </c>
    </row>
    <row r="2231" spans="79:88" x14ac:dyDescent="0.2">
      <c r="CB2231">
        <v>60</v>
      </c>
      <c r="CD2231" t="s">
        <v>2556</v>
      </c>
      <c r="CE2231" t="s">
        <v>13069</v>
      </c>
      <c r="CF2231" t="s">
        <v>36</v>
      </c>
      <c r="CG2231" t="s">
        <v>266</v>
      </c>
      <c r="CJ2231">
        <v>7.5</v>
      </c>
    </row>
    <row r="2232" spans="79:88" x14ac:dyDescent="0.2">
      <c r="CB2232">
        <v>286</v>
      </c>
      <c r="CD2232" t="s">
        <v>13175</v>
      </c>
      <c r="CE2232" t="s">
        <v>13176</v>
      </c>
      <c r="CF2232" t="s">
        <v>36</v>
      </c>
      <c r="CG2232" t="s">
        <v>37</v>
      </c>
      <c r="CJ2232">
        <v>7.9</v>
      </c>
    </row>
    <row r="2233" spans="79:88" x14ac:dyDescent="0.2">
      <c r="CA2233" t="s">
        <v>13196</v>
      </c>
      <c r="CB2233">
        <v>100</v>
      </c>
      <c r="CD2233" t="s">
        <v>13198</v>
      </c>
      <c r="CE2233" t="s">
        <v>13199</v>
      </c>
      <c r="CF2233" t="s">
        <v>36</v>
      </c>
      <c r="CG2233" t="s">
        <v>13203</v>
      </c>
      <c r="CI2233">
        <v>2014</v>
      </c>
      <c r="CJ2233">
        <v>5.6</v>
      </c>
    </row>
    <row r="2234" spans="79:88" x14ac:dyDescent="0.2">
      <c r="CA2234" t="s">
        <v>5832</v>
      </c>
      <c r="CB2234">
        <v>88</v>
      </c>
      <c r="CD2234" t="s">
        <v>1857</v>
      </c>
      <c r="CE2234" t="s">
        <v>13252</v>
      </c>
      <c r="CF2234" t="s">
        <v>36</v>
      </c>
      <c r="CG2234" t="s">
        <v>266</v>
      </c>
      <c r="CH2234">
        <v>9000000</v>
      </c>
      <c r="CI2234">
        <v>1996</v>
      </c>
      <c r="CJ2234">
        <v>5.6</v>
      </c>
    </row>
    <row r="2235" spans="79:88" x14ac:dyDescent="0.2">
      <c r="CA2235" t="s">
        <v>13260</v>
      </c>
      <c r="CB2235">
        <v>104</v>
      </c>
      <c r="CD2235" t="s">
        <v>3073</v>
      </c>
      <c r="CE2235" t="s">
        <v>13261</v>
      </c>
      <c r="CF2235" t="s">
        <v>36</v>
      </c>
      <c r="CG2235" t="s">
        <v>8142</v>
      </c>
      <c r="CH2235">
        <v>15000000</v>
      </c>
      <c r="CI2235">
        <v>2011</v>
      </c>
      <c r="CJ2235">
        <v>6</v>
      </c>
    </row>
    <row r="2236" spans="79:88" x14ac:dyDescent="0.2">
      <c r="CA2236" t="s">
        <v>13281</v>
      </c>
      <c r="CB2236">
        <v>141</v>
      </c>
      <c r="CD2236" t="s">
        <v>1872</v>
      </c>
      <c r="CE2236" t="s">
        <v>13284</v>
      </c>
      <c r="CF2236" t="s">
        <v>36</v>
      </c>
      <c r="CG2236" t="s">
        <v>13287</v>
      </c>
      <c r="CI2236">
        <v>2008</v>
      </c>
      <c r="CJ2236">
        <v>6</v>
      </c>
    </row>
    <row r="2237" spans="79:88" x14ac:dyDescent="0.2">
      <c r="CA2237" t="s">
        <v>13310</v>
      </c>
      <c r="CB2237">
        <v>119</v>
      </c>
      <c r="CD2237" t="s">
        <v>10313</v>
      </c>
      <c r="CE2237" t="s">
        <v>13311</v>
      </c>
      <c r="CF2237" t="s">
        <v>1944</v>
      </c>
      <c r="CG2237" t="s">
        <v>3857</v>
      </c>
      <c r="CH2237">
        <v>15000000</v>
      </c>
      <c r="CI2237">
        <v>2009</v>
      </c>
      <c r="CJ2237">
        <v>7.1</v>
      </c>
    </row>
    <row r="2238" spans="79:88" x14ac:dyDescent="0.2">
      <c r="CA2238" t="s">
        <v>13315</v>
      </c>
      <c r="CB2238">
        <v>124</v>
      </c>
      <c r="CD2238" t="s">
        <v>70</v>
      </c>
      <c r="CE2238" t="s">
        <v>13316</v>
      </c>
      <c r="CF2238" t="s">
        <v>36</v>
      </c>
      <c r="CG2238" t="s">
        <v>55</v>
      </c>
      <c r="CH2238">
        <v>15000000</v>
      </c>
      <c r="CI2238">
        <v>2000</v>
      </c>
      <c r="CJ2238">
        <v>6.6</v>
      </c>
    </row>
    <row r="2239" spans="79:88" x14ac:dyDescent="0.2">
      <c r="CA2239" t="s">
        <v>13335</v>
      </c>
      <c r="CB2239">
        <v>94</v>
      </c>
      <c r="CD2239" t="s">
        <v>13337</v>
      </c>
      <c r="CE2239" t="s">
        <v>13338</v>
      </c>
      <c r="CF2239" t="s">
        <v>36</v>
      </c>
      <c r="CG2239" t="s">
        <v>37</v>
      </c>
      <c r="CH2239">
        <v>14500000</v>
      </c>
      <c r="CI2239">
        <v>2014</v>
      </c>
      <c r="CJ2239">
        <v>6.2</v>
      </c>
    </row>
    <row r="2240" spans="79:88" x14ac:dyDescent="0.2">
      <c r="CA2240" t="s">
        <v>13373</v>
      </c>
      <c r="CB2240">
        <v>101</v>
      </c>
      <c r="CD2240" t="s">
        <v>1020</v>
      </c>
      <c r="CE2240" t="s">
        <v>13374</v>
      </c>
      <c r="CF2240" t="s">
        <v>36</v>
      </c>
      <c r="CG2240" t="s">
        <v>37</v>
      </c>
      <c r="CH2240">
        <v>15000000</v>
      </c>
      <c r="CI2240">
        <v>2015</v>
      </c>
      <c r="CJ2240">
        <v>5.7</v>
      </c>
    </row>
    <row r="2241" spans="79:88" x14ac:dyDescent="0.2">
      <c r="CA2241" t="s">
        <v>5628</v>
      </c>
      <c r="CB2241">
        <v>93</v>
      </c>
      <c r="CD2241" t="s">
        <v>1782</v>
      </c>
      <c r="CE2241" t="s">
        <v>5629</v>
      </c>
      <c r="CF2241" t="s">
        <v>36</v>
      </c>
      <c r="CG2241" t="s">
        <v>37</v>
      </c>
      <c r="CH2241">
        <v>14000000</v>
      </c>
      <c r="CI2241">
        <v>1982</v>
      </c>
      <c r="CJ2241">
        <v>7.7</v>
      </c>
    </row>
    <row r="2242" spans="79:88" x14ac:dyDescent="0.2">
      <c r="CA2242" t="s">
        <v>485</v>
      </c>
      <c r="CB2242">
        <v>136</v>
      </c>
      <c r="CD2242" t="s">
        <v>1744</v>
      </c>
      <c r="CE2242" t="s">
        <v>13471</v>
      </c>
      <c r="CF2242" t="s">
        <v>36</v>
      </c>
      <c r="CG2242" t="s">
        <v>37</v>
      </c>
      <c r="CH2242">
        <v>14000000</v>
      </c>
      <c r="CI2242">
        <v>1977</v>
      </c>
      <c r="CJ2242">
        <v>6.7</v>
      </c>
    </row>
    <row r="2243" spans="79:88" x14ac:dyDescent="0.2">
      <c r="CB2243">
        <v>41</v>
      </c>
      <c r="CD2243" t="s">
        <v>13618</v>
      </c>
      <c r="CE2243" t="s">
        <v>13619</v>
      </c>
      <c r="CF2243" t="s">
        <v>13603</v>
      </c>
      <c r="CG2243" t="s">
        <v>13604</v>
      </c>
      <c r="CJ2243">
        <v>7.4</v>
      </c>
    </row>
    <row r="2244" spans="79:88" x14ac:dyDescent="0.2">
      <c r="CA2244" t="s">
        <v>2394</v>
      </c>
      <c r="CB2244">
        <v>100</v>
      </c>
      <c r="CD2244" t="s">
        <v>12686</v>
      </c>
      <c r="CE2244" t="s">
        <v>13910</v>
      </c>
      <c r="CF2244" t="s">
        <v>13914</v>
      </c>
      <c r="CG2244" t="s">
        <v>266</v>
      </c>
      <c r="CH2244">
        <v>12500000</v>
      </c>
      <c r="CI2244">
        <v>1981</v>
      </c>
      <c r="CJ2244">
        <v>7.4</v>
      </c>
    </row>
    <row r="2245" spans="79:88" x14ac:dyDescent="0.2">
      <c r="CA2245" t="s">
        <v>13926</v>
      </c>
      <c r="CB2245">
        <v>111</v>
      </c>
      <c r="CD2245" t="s">
        <v>197</v>
      </c>
      <c r="CE2245" t="s">
        <v>13927</v>
      </c>
      <c r="CF2245" t="s">
        <v>36</v>
      </c>
      <c r="CG2245" t="s">
        <v>765</v>
      </c>
      <c r="CH2245">
        <v>3660000</v>
      </c>
      <c r="CI2245">
        <v>2010</v>
      </c>
      <c r="CJ2245">
        <v>6.4</v>
      </c>
    </row>
    <row r="2246" spans="79:88" x14ac:dyDescent="0.2">
      <c r="CA2246" t="s">
        <v>13948</v>
      </c>
      <c r="CB2246">
        <v>101</v>
      </c>
      <c r="CD2246" t="s">
        <v>12254</v>
      </c>
      <c r="CE2246" t="s">
        <v>13950</v>
      </c>
      <c r="CF2246" t="s">
        <v>36</v>
      </c>
      <c r="CG2246" t="s">
        <v>37</v>
      </c>
      <c r="CI2246">
        <v>1937</v>
      </c>
      <c r="CJ2246">
        <v>7.8</v>
      </c>
    </row>
    <row r="2247" spans="79:88" x14ac:dyDescent="0.2">
      <c r="CA2247" t="s">
        <v>14097</v>
      </c>
      <c r="CB2247">
        <v>172</v>
      </c>
      <c r="CD2247" t="s">
        <v>12975</v>
      </c>
      <c r="CE2247" t="s">
        <v>14098</v>
      </c>
      <c r="CF2247" t="s">
        <v>36</v>
      </c>
      <c r="CG2247" t="s">
        <v>37</v>
      </c>
      <c r="CH2247">
        <v>12000000</v>
      </c>
      <c r="CI2247">
        <v>1970</v>
      </c>
      <c r="CJ2247">
        <v>8</v>
      </c>
    </row>
    <row r="2248" spans="79:88" x14ac:dyDescent="0.2">
      <c r="CB2248">
        <v>55</v>
      </c>
      <c r="CD2248" t="s">
        <v>1113</v>
      </c>
      <c r="CE2248" t="s">
        <v>14161</v>
      </c>
      <c r="CF2248" t="s">
        <v>36</v>
      </c>
      <c r="CG2248" t="s">
        <v>37</v>
      </c>
      <c r="CJ2248">
        <v>8.6</v>
      </c>
    </row>
    <row r="2249" spans="79:88" x14ac:dyDescent="0.2">
      <c r="CA2249" t="s">
        <v>14097</v>
      </c>
      <c r="CB2249">
        <v>125</v>
      </c>
      <c r="CD2249" t="s">
        <v>3510</v>
      </c>
      <c r="CE2249" t="s">
        <v>14173</v>
      </c>
      <c r="CF2249" t="s">
        <v>36</v>
      </c>
      <c r="CG2249" t="s">
        <v>55</v>
      </c>
      <c r="CH2249">
        <v>12000000</v>
      </c>
      <c r="CI2249">
        <v>1978</v>
      </c>
      <c r="CJ2249">
        <v>7</v>
      </c>
    </row>
    <row r="2250" spans="79:88" x14ac:dyDescent="0.2">
      <c r="CA2250" t="s">
        <v>9331</v>
      </c>
      <c r="CB2250">
        <v>122</v>
      </c>
      <c r="CD2250" t="s">
        <v>3978</v>
      </c>
      <c r="CE2250" t="s">
        <v>14223</v>
      </c>
      <c r="CF2250" t="s">
        <v>36</v>
      </c>
      <c r="CG2250" t="s">
        <v>37</v>
      </c>
      <c r="CH2250">
        <v>12000000</v>
      </c>
      <c r="CI2250">
        <v>1981</v>
      </c>
      <c r="CJ2250">
        <v>6.6</v>
      </c>
    </row>
    <row r="2251" spans="79:88" x14ac:dyDescent="0.2">
      <c r="CA2251" t="s">
        <v>14417</v>
      </c>
      <c r="CB2251">
        <v>138</v>
      </c>
      <c r="CD2251" t="s">
        <v>12053</v>
      </c>
      <c r="CE2251" t="s">
        <v>14419</v>
      </c>
      <c r="CF2251" t="s">
        <v>674</v>
      </c>
      <c r="CG2251" t="s">
        <v>675</v>
      </c>
      <c r="CH2251">
        <v>12000000</v>
      </c>
      <c r="CI2251">
        <v>2010</v>
      </c>
      <c r="CJ2251">
        <v>6.1</v>
      </c>
    </row>
    <row r="2252" spans="79:88" x14ac:dyDescent="0.2">
      <c r="CA2252" t="s">
        <v>14467</v>
      </c>
      <c r="CB2252">
        <v>100</v>
      </c>
      <c r="CD2252" t="s">
        <v>2282</v>
      </c>
      <c r="CE2252" t="s">
        <v>14468</v>
      </c>
      <c r="CF2252" t="s">
        <v>36</v>
      </c>
      <c r="CG2252" t="s">
        <v>55</v>
      </c>
      <c r="CH2252">
        <v>11500000</v>
      </c>
      <c r="CI2252">
        <v>2009</v>
      </c>
      <c r="CJ2252">
        <v>6</v>
      </c>
    </row>
    <row r="2253" spans="79:88" x14ac:dyDescent="0.2">
      <c r="CA2253" t="s">
        <v>14471</v>
      </c>
      <c r="CB2253">
        <v>130</v>
      </c>
      <c r="CD2253" t="s">
        <v>14472</v>
      </c>
      <c r="CE2253" t="s">
        <v>14473</v>
      </c>
      <c r="CF2253" t="s">
        <v>11705</v>
      </c>
      <c r="CG2253" t="s">
        <v>890</v>
      </c>
      <c r="CH2253">
        <v>12000000</v>
      </c>
      <c r="CI2253">
        <v>2015</v>
      </c>
      <c r="CJ2253">
        <v>6.2</v>
      </c>
    </row>
    <row r="2254" spans="79:88" x14ac:dyDescent="0.2">
      <c r="CA2254" t="s">
        <v>6995</v>
      </c>
      <c r="CB2254">
        <v>145</v>
      </c>
      <c r="CD2254" t="s">
        <v>1782</v>
      </c>
      <c r="CE2254" t="s">
        <v>14570</v>
      </c>
      <c r="CF2254" t="s">
        <v>36</v>
      </c>
      <c r="CG2254" t="s">
        <v>37</v>
      </c>
      <c r="CH2254">
        <v>11000000</v>
      </c>
      <c r="CI2254">
        <v>1978</v>
      </c>
      <c r="CJ2254">
        <v>6.4</v>
      </c>
    </row>
    <row r="2255" spans="79:88" x14ac:dyDescent="0.2">
      <c r="CA2255" t="s">
        <v>3725</v>
      </c>
      <c r="CB2255">
        <v>184</v>
      </c>
      <c r="CD2255" t="s">
        <v>9257</v>
      </c>
      <c r="CE2255" t="s">
        <v>14585</v>
      </c>
      <c r="CF2255" t="s">
        <v>36</v>
      </c>
      <c r="CG2255" t="s">
        <v>55</v>
      </c>
      <c r="CH2255">
        <v>11000000</v>
      </c>
      <c r="CI2255">
        <v>1975</v>
      </c>
      <c r="CJ2255">
        <v>8.1</v>
      </c>
    </row>
    <row r="2256" spans="79:88" x14ac:dyDescent="0.2">
      <c r="CA2256" t="s">
        <v>14658</v>
      </c>
      <c r="CB2256">
        <v>124</v>
      </c>
      <c r="CD2256" t="s">
        <v>7454</v>
      </c>
      <c r="CE2256" t="s">
        <v>14659</v>
      </c>
      <c r="CF2256" t="s">
        <v>36</v>
      </c>
      <c r="CG2256" t="s">
        <v>37</v>
      </c>
      <c r="CH2256">
        <v>11000000</v>
      </c>
      <c r="CI2256">
        <v>1970</v>
      </c>
      <c r="CJ2256">
        <v>6.9</v>
      </c>
    </row>
    <row r="2257" spans="79:88" x14ac:dyDescent="0.2">
      <c r="CA2257" t="s">
        <v>10503</v>
      </c>
      <c r="CB2257">
        <v>111</v>
      </c>
      <c r="CD2257" t="s">
        <v>565</v>
      </c>
      <c r="CE2257" t="s">
        <v>14674</v>
      </c>
      <c r="CF2257" t="s">
        <v>36</v>
      </c>
      <c r="CG2257" t="s">
        <v>55</v>
      </c>
      <c r="CH2257">
        <v>12000000</v>
      </c>
      <c r="CI2257">
        <v>2010</v>
      </c>
      <c r="CJ2257">
        <v>5.7</v>
      </c>
    </row>
    <row r="2258" spans="79:88" x14ac:dyDescent="0.2">
      <c r="CA2258" t="s">
        <v>14683</v>
      </c>
      <c r="CB2258">
        <v>96</v>
      </c>
      <c r="CD2258" t="s">
        <v>14684</v>
      </c>
      <c r="CE2258" t="s">
        <v>14685</v>
      </c>
      <c r="CF2258" t="s">
        <v>36</v>
      </c>
      <c r="CG2258" t="s">
        <v>7088</v>
      </c>
      <c r="CI2258">
        <v>1969</v>
      </c>
      <c r="CJ2258">
        <v>6.2</v>
      </c>
    </row>
    <row r="2259" spans="79:88" x14ac:dyDescent="0.2">
      <c r="CA2259" t="s">
        <v>14689</v>
      </c>
      <c r="CB2259">
        <v>97</v>
      </c>
      <c r="CD2259" t="s">
        <v>7982</v>
      </c>
      <c r="CE2259" t="s">
        <v>14691</v>
      </c>
      <c r="CF2259" t="s">
        <v>36</v>
      </c>
      <c r="CG2259" t="s">
        <v>37</v>
      </c>
      <c r="CH2259">
        <v>11000000</v>
      </c>
      <c r="CI2259">
        <v>2012</v>
      </c>
      <c r="CJ2259">
        <v>4.3</v>
      </c>
    </row>
    <row r="2260" spans="79:88" x14ac:dyDescent="0.2">
      <c r="CA2260" t="s">
        <v>14737</v>
      </c>
      <c r="CB2260">
        <v>97</v>
      </c>
      <c r="CD2260" t="s">
        <v>186</v>
      </c>
      <c r="CE2260" t="s">
        <v>14738</v>
      </c>
      <c r="CF2260" t="s">
        <v>36</v>
      </c>
      <c r="CG2260" t="s">
        <v>266</v>
      </c>
      <c r="CH2260">
        <v>12500000</v>
      </c>
      <c r="CI2260">
        <v>2004</v>
      </c>
      <c r="CJ2260">
        <v>6.3</v>
      </c>
    </row>
    <row r="2261" spans="79:88" x14ac:dyDescent="0.2">
      <c r="CA2261" t="s">
        <v>14770</v>
      </c>
      <c r="CB2261">
        <v>106</v>
      </c>
      <c r="CD2261" t="s">
        <v>14772</v>
      </c>
      <c r="CE2261" t="s">
        <v>14773</v>
      </c>
      <c r="CF2261" t="s">
        <v>1462</v>
      </c>
      <c r="CG2261" t="s">
        <v>1463</v>
      </c>
      <c r="CH2261">
        <v>11000000</v>
      </c>
      <c r="CI2261">
        <v>2014</v>
      </c>
      <c r="CJ2261">
        <v>7.4</v>
      </c>
    </row>
    <row r="2262" spans="79:88" x14ac:dyDescent="0.2">
      <c r="CA2262" t="s">
        <v>14780</v>
      </c>
      <c r="CB2262">
        <v>106</v>
      </c>
      <c r="CD2262" t="s">
        <v>2380</v>
      </c>
      <c r="CE2262" t="s">
        <v>14781</v>
      </c>
      <c r="CF2262" t="s">
        <v>36</v>
      </c>
      <c r="CG2262" t="s">
        <v>37</v>
      </c>
      <c r="CH2262">
        <v>11000000</v>
      </c>
      <c r="CI2262">
        <v>2016</v>
      </c>
      <c r="CJ2262">
        <v>5.3</v>
      </c>
    </row>
    <row r="2263" spans="79:88" x14ac:dyDescent="0.2">
      <c r="CA2263" t="s">
        <v>14816</v>
      </c>
      <c r="CB2263">
        <v>178</v>
      </c>
      <c r="CD2263" t="s">
        <v>6110</v>
      </c>
      <c r="CE2263" t="s">
        <v>14818</v>
      </c>
      <c r="CF2263" t="s">
        <v>36</v>
      </c>
      <c r="CG2263" t="s">
        <v>37</v>
      </c>
      <c r="CH2263">
        <v>10000000</v>
      </c>
      <c r="CI2263">
        <v>1962</v>
      </c>
      <c r="CJ2263">
        <v>7.8</v>
      </c>
    </row>
    <row r="2264" spans="79:88" x14ac:dyDescent="0.2">
      <c r="CB2264">
        <v>40</v>
      </c>
      <c r="CD2264" t="s">
        <v>15108</v>
      </c>
      <c r="CE2264" t="s">
        <v>15109</v>
      </c>
      <c r="CF2264" t="s">
        <v>36</v>
      </c>
      <c r="CG2264" t="s">
        <v>37</v>
      </c>
      <c r="CJ2264">
        <v>7.9</v>
      </c>
    </row>
    <row r="2265" spans="79:88" x14ac:dyDescent="0.2">
      <c r="CA2265" t="s">
        <v>8669</v>
      </c>
      <c r="CB2265">
        <v>97</v>
      </c>
      <c r="CD2265" t="s">
        <v>1976</v>
      </c>
      <c r="CE2265" t="s">
        <v>15376</v>
      </c>
      <c r="CF2265" t="s">
        <v>36</v>
      </c>
      <c r="CG2265" t="s">
        <v>37</v>
      </c>
      <c r="CH2265">
        <v>10000000</v>
      </c>
      <c r="CI2265">
        <v>2014</v>
      </c>
      <c r="CJ2265">
        <v>6.5</v>
      </c>
    </row>
    <row r="2266" spans="79:88" x14ac:dyDescent="0.2">
      <c r="CA2266" t="s">
        <v>15399</v>
      </c>
      <c r="CB2266">
        <v>112</v>
      </c>
      <c r="CD2266" t="s">
        <v>15401</v>
      </c>
      <c r="CE2266" t="s">
        <v>15402</v>
      </c>
      <c r="CF2266" t="s">
        <v>36</v>
      </c>
      <c r="CG2266" t="s">
        <v>368</v>
      </c>
      <c r="CH2266">
        <v>10000000</v>
      </c>
      <c r="CI2266">
        <v>2015</v>
      </c>
      <c r="CJ2266">
        <v>5.2</v>
      </c>
    </row>
    <row r="2267" spans="79:88" x14ac:dyDescent="0.2">
      <c r="CA2267" t="s">
        <v>5484</v>
      </c>
      <c r="CB2267">
        <v>99</v>
      </c>
      <c r="CD2267" t="s">
        <v>15434</v>
      </c>
      <c r="CE2267" t="s">
        <v>15435</v>
      </c>
      <c r="CF2267" t="s">
        <v>36</v>
      </c>
      <c r="CG2267" t="s">
        <v>37</v>
      </c>
      <c r="CH2267">
        <v>10000000</v>
      </c>
      <c r="CI2267">
        <v>2007</v>
      </c>
      <c r="CJ2267">
        <v>5.7</v>
      </c>
    </row>
    <row r="2268" spans="79:88" x14ac:dyDescent="0.2">
      <c r="CA2268" t="s">
        <v>15439</v>
      </c>
      <c r="CB2268">
        <v>91</v>
      </c>
      <c r="CD2268" t="s">
        <v>15441</v>
      </c>
      <c r="CE2268" t="s">
        <v>15442</v>
      </c>
      <c r="CF2268" t="s">
        <v>36</v>
      </c>
      <c r="CG2268" t="s">
        <v>266</v>
      </c>
      <c r="CH2268">
        <v>10000000</v>
      </c>
      <c r="CI2268">
        <v>2011</v>
      </c>
      <c r="CJ2268">
        <v>4.5</v>
      </c>
    </row>
    <row r="2269" spans="79:88" x14ac:dyDescent="0.2">
      <c r="CA2269" t="s">
        <v>15445</v>
      </c>
      <c r="CB2269">
        <v>117</v>
      </c>
      <c r="CD2269" t="s">
        <v>1846</v>
      </c>
      <c r="CE2269" t="s">
        <v>15446</v>
      </c>
      <c r="CF2269" t="s">
        <v>36</v>
      </c>
      <c r="CG2269" t="s">
        <v>55</v>
      </c>
      <c r="CH2269">
        <v>6000000</v>
      </c>
      <c r="CI2269">
        <v>2008</v>
      </c>
      <c r="CJ2269">
        <v>6.9</v>
      </c>
    </row>
    <row r="2270" spans="79:88" x14ac:dyDescent="0.2">
      <c r="CA2270" t="s">
        <v>13938</v>
      </c>
      <c r="CB2270">
        <v>106</v>
      </c>
      <c r="CD2270" t="s">
        <v>15455</v>
      </c>
      <c r="CE2270" t="s">
        <v>15456</v>
      </c>
      <c r="CF2270" t="s">
        <v>36</v>
      </c>
      <c r="CG2270" t="s">
        <v>765</v>
      </c>
      <c r="CH2270">
        <v>10000000</v>
      </c>
      <c r="CI2270">
        <v>2008</v>
      </c>
      <c r="CJ2270">
        <v>6.3</v>
      </c>
    </row>
    <row r="2271" spans="79:88" x14ac:dyDescent="0.2">
      <c r="CA2271" t="s">
        <v>15465</v>
      </c>
      <c r="CB2271">
        <v>100</v>
      </c>
      <c r="CD2271" t="s">
        <v>15467</v>
      </c>
      <c r="CE2271" t="s">
        <v>15468</v>
      </c>
      <c r="CF2271" t="s">
        <v>36</v>
      </c>
      <c r="CG2271" t="s">
        <v>55</v>
      </c>
      <c r="CH2271">
        <v>10000000</v>
      </c>
      <c r="CI2271">
        <v>2010</v>
      </c>
      <c r="CJ2271">
        <v>5.4</v>
      </c>
    </row>
    <row r="2272" spans="79:88" x14ac:dyDescent="0.2">
      <c r="CA2272" t="s">
        <v>15475</v>
      </c>
      <c r="CB2272">
        <v>116</v>
      </c>
      <c r="CD2272" t="s">
        <v>14639</v>
      </c>
      <c r="CE2272" t="s">
        <v>15477</v>
      </c>
      <c r="CF2272" t="s">
        <v>36</v>
      </c>
      <c r="CG2272" t="s">
        <v>266</v>
      </c>
      <c r="CH2272">
        <v>10000000</v>
      </c>
      <c r="CI2272">
        <v>2007</v>
      </c>
      <c r="CJ2272">
        <v>7</v>
      </c>
    </row>
    <row r="2273" spans="79:88" x14ac:dyDescent="0.2">
      <c r="CA2273" t="s">
        <v>15492</v>
      </c>
      <c r="CB2273">
        <v>89</v>
      </c>
      <c r="CD2273" t="s">
        <v>2997</v>
      </c>
      <c r="CE2273" t="s">
        <v>15494</v>
      </c>
      <c r="CF2273" t="s">
        <v>36</v>
      </c>
      <c r="CG2273" t="s">
        <v>266</v>
      </c>
      <c r="CH2273">
        <v>10000000</v>
      </c>
      <c r="CI2273">
        <v>2010</v>
      </c>
      <c r="CJ2273">
        <v>6.5</v>
      </c>
    </row>
    <row r="2274" spans="79:88" x14ac:dyDescent="0.2">
      <c r="CA2274" t="s">
        <v>15509</v>
      </c>
      <c r="CB2274">
        <v>94</v>
      </c>
      <c r="CD2274" t="s">
        <v>1432</v>
      </c>
      <c r="CE2274" t="s">
        <v>15510</v>
      </c>
      <c r="CF2274" t="s">
        <v>36</v>
      </c>
      <c r="CG2274" t="s">
        <v>266</v>
      </c>
      <c r="CH2274">
        <v>10000000</v>
      </c>
      <c r="CI2274">
        <v>2014</v>
      </c>
      <c r="CJ2274">
        <v>5.2</v>
      </c>
    </row>
    <row r="2275" spans="79:88" x14ac:dyDescent="0.2">
      <c r="CA2275" t="s">
        <v>15518</v>
      </c>
      <c r="CB2275">
        <v>102</v>
      </c>
      <c r="CD2275" t="s">
        <v>11607</v>
      </c>
      <c r="CE2275" t="s">
        <v>15519</v>
      </c>
      <c r="CF2275" t="s">
        <v>36</v>
      </c>
      <c r="CG2275" t="s">
        <v>55</v>
      </c>
      <c r="CH2275">
        <v>10000000</v>
      </c>
      <c r="CI2275">
        <v>2014</v>
      </c>
      <c r="CJ2275">
        <v>6</v>
      </c>
    </row>
    <row r="2276" spans="79:88" x14ac:dyDescent="0.2">
      <c r="CA2276" t="s">
        <v>15577</v>
      </c>
      <c r="CB2276">
        <v>92</v>
      </c>
      <c r="CD2276" t="s">
        <v>523</v>
      </c>
      <c r="CE2276" t="s">
        <v>15579</v>
      </c>
      <c r="CF2276" t="s">
        <v>36</v>
      </c>
      <c r="CG2276" t="s">
        <v>368</v>
      </c>
      <c r="CH2276">
        <v>8500000</v>
      </c>
      <c r="CI2276">
        <v>2011</v>
      </c>
      <c r="CJ2276">
        <v>7.5</v>
      </c>
    </row>
    <row r="2277" spans="79:88" x14ac:dyDescent="0.2">
      <c r="CA2277" t="s">
        <v>15615</v>
      </c>
      <c r="CB2277">
        <v>110</v>
      </c>
      <c r="CD2277" t="s">
        <v>11241</v>
      </c>
      <c r="CE2277" t="s">
        <v>15617</v>
      </c>
      <c r="CF2277" t="s">
        <v>9793</v>
      </c>
      <c r="CG2277" t="s">
        <v>7088</v>
      </c>
      <c r="CI2277">
        <v>2010</v>
      </c>
      <c r="CJ2277">
        <v>7.3</v>
      </c>
    </row>
    <row r="2278" spans="79:88" x14ac:dyDescent="0.2">
      <c r="CB2278">
        <v>30</v>
      </c>
      <c r="CD2278" t="s">
        <v>15703</v>
      </c>
      <c r="CE2278" t="s">
        <v>15704</v>
      </c>
      <c r="CF2278" t="s">
        <v>36</v>
      </c>
      <c r="CG2278" t="s">
        <v>37</v>
      </c>
      <c r="CJ2278">
        <v>3.5</v>
      </c>
    </row>
    <row r="2279" spans="79:88" x14ac:dyDescent="0.2">
      <c r="CA2279" t="s">
        <v>12358</v>
      </c>
      <c r="CB2279">
        <v>102</v>
      </c>
      <c r="CD2279" t="s">
        <v>179</v>
      </c>
      <c r="CE2279" t="s">
        <v>15782</v>
      </c>
      <c r="CF2279" t="s">
        <v>36</v>
      </c>
      <c r="CG2279" t="s">
        <v>55</v>
      </c>
      <c r="CI2279">
        <v>2009</v>
      </c>
      <c r="CJ2279">
        <v>7.1</v>
      </c>
    </row>
    <row r="2280" spans="79:88" x14ac:dyDescent="0.2">
      <c r="CA2280" t="s">
        <v>15792</v>
      </c>
      <c r="CB2280">
        <v>103</v>
      </c>
      <c r="CD2280" t="s">
        <v>2475</v>
      </c>
      <c r="CE2280" t="s">
        <v>15793</v>
      </c>
      <c r="CF2280" t="s">
        <v>36</v>
      </c>
      <c r="CG2280" t="s">
        <v>37</v>
      </c>
      <c r="CH2280">
        <v>9000000</v>
      </c>
      <c r="CI2280">
        <v>2009</v>
      </c>
      <c r="CJ2280">
        <v>6.5</v>
      </c>
    </row>
    <row r="2281" spans="79:88" x14ac:dyDescent="0.2">
      <c r="CA2281" t="s">
        <v>15811</v>
      </c>
      <c r="CB2281">
        <v>122</v>
      </c>
      <c r="CD2281" t="s">
        <v>15812</v>
      </c>
      <c r="CE2281" t="s">
        <v>15813</v>
      </c>
      <c r="CF2281" t="s">
        <v>36</v>
      </c>
      <c r="CG2281" t="s">
        <v>368</v>
      </c>
      <c r="CH2281">
        <v>9000000</v>
      </c>
      <c r="CI2281">
        <v>2010</v>
      </c>
      <c r="CJ2281">
        <v>7.1</v>
      </c>
    </row>
    <row r="2282" spans="79:88" x14ac:dyDescent="0.2">
      <c r="CB2282">
        <v>23</v>
      </c>
      <c r="CD2282" t="s">
        <v>3854</v>
      </c>
      <c r="CE2282" t="s">
        <v>15827</v>
      </c>
      <c r="CF2282" t="s">
        <v>36</v>
      </c>
      <c r="CG2282" t="s">
        <v>37</v>
      </c>
      <c r="CJ2282">
        <v>7.9</v>
      </c>
    </row>
    <row r="2283" spans="79:88" x14ac:dyDescent="0.2">
      <c r="CA2283" t="s">
        <v>15881</v>
      </c>
      <c r="CB2283">
        <v>101</v>
      </c>
      <c r="CD2283" t="s">
        <v>3742</v>
      </c>
      <c r="CE2283" t="s">
        <v>15882</v>
      </c>
      <c r="CF2283" t="s">
        <v>36</v>
      </c>
      <c r="CG2283" t="s">
        <v>37</v>
      </c>
      <c r="CH2283">
        <v>9000000</v>
      </c>
      <c r="CI2283">
        <v>2013</v>
      </c>
      <c r="CJ2283">
        <v>5.3</v>
      </c>
    </row>
    <row r="2284" spans="79:88" x14ac:dyDescent="0.2">
      <c r="CA2284" t="s">
        <v>15886</v>
      </c>
      <c r="CB2284">
        <v>135</v>
      </c>
      <c r="CD2284" t="s">
        <v>15888</v>
      </c>
      <c r="CE2284" t="s">
        <v>15889</v>
      </c>
      <c r="CF2284" t="s">
        <v>12698</v>
      </c>
      <c r="CG2284" t="s">
        <v>5692</v>
      </c>
      <c r="CH2284">
        <v>8000000</v>
      </c>
      <c r="CI2284">
        <v>2003</v>
      </c>
      <c r="CJ2284">
        <v>7.2</v>
      </c>
    </row>
    <row r="2285" spans="79:88" x14ac:dyDescent="0.2">
      <c r="CA2285" t="s">
        <v>15929</v>
      </c>
      <c r="CB2285">
        <v>171</v>
      </c>
      <c r="CD2285" t="s">
        <v>15931</v>
      </c>
      <c r="CE2285" t="s">
        <v>15932</v>
      </c>
      <c r="CF2285" t="s">
        <v>36</v>
      </c>
      <c r="CG2285" t="s">
        <v>37</v>
      </c>
      <c r="CH2285">
        <v>7623000</v>
      </c>
      <c r="CI2285">
        <v>1951</v>
      </c>
      <c r="CJ2285">
        <v>7.2</v>
      </c>
    </row>
    <row r="2286" spans="79:88" x14ac:dyDescent="0.2">
      <c r="CB2286">
        <v>60</v>
      </c>
      <c r="CD2286" t="s">
        <v>16051</v>
      </c>
      <c r="CE2286" t="s">
        <v>16052</v>
      </c>
      <c r="CF2286" t="s">
        <v>36</v>
      </c>
      <c r="CG2286" t="s">
        <v>37</v>
      </c>
      <c r="CJ2286">
        <v>7.1</v>
      </c>
    </row>
    <row r="2287" spans="79:88" x14ac:dyDescent="0.2">
      <c r="CA2287" t="s">
        <v>12558</v>
      </c>
      <c r="CB2287">
        <v>117</v>
      </c>
      <c r="CD2287" t="s">
        <v>7123</v>
      </c>
      <c r="CE2287" t="s">
        <v>16095</v>
      </c>
      <c r="CF2287" t="s">
        <v>36</v>
      </c>
      <c r="CG2287" t="s">
        <v>37</v>
      </c>
      <c r="CH2287">
        <v>8300000</v>
      </c>
      <c r="CI2287">
        <v>2009</v>
      </c>
      <c r="CJ2287">
        <v>6.4</v>
      </c>
    </row>
    <row r="2288" spans="79:88" x14ac:dyDescent="0.2">
      <c r="CB2288">
        <v>60</v>
      </c>
      <c r="CD2288" t="s">
        <v>728</v>
      </c>
      <c r="CE2288" t="s">
        <v>16134</v>
      </c>
      <c r="CF2288" t="s">
        <v>36</v>
      </c>
      <c r="CJ2288">
        <v>8.3000000000000007</v>
      </c>
    </row>
    <row r="2289" spans="79:88" x14ac:dyDescent="0.2">
      <c r="CA2289" t="s">
        <v>16178</v>
      </c>
      <c r="CB2289">
        <v>98</v>
      </c>
      <c r="CD2289" t="s">
        <v>5617</v>
      </c>
      <c r="CE2289" t="s">
        <v>16180</v>
      </c>
      <c r="CF2289" t="s">
        <v>36</v>
      </c>
      <c r="CG2289" t="s">
        <v>55</v>
      </c>
      <c r="CH2289">
        <v>8000000</v>
      </c>
      <c r="CI2289">
        <v>1983</v>
      </c>
      <c r="CJ2289">
        <v>4</v>
      </c>
    </row>
    <row r="2290" spans="79:88" x14ac:dyDescent="0.2">
      <c r="CA2290" t="s">
        <v>16206</v>
      </c>
      <c r="CB2290">
        <v>180</v>
      </c>
      <c r="CD2290" t="s">
        <v>1814</v>
      </c>
      <c r="CE2290" t="s">
        <v>16207</v>
      </c>
      <c r="CF2290" t="s">
        <v>36</v>
      </c>
      <c r="CG2290" t="s">
        <v>55</v>
      </c>
      <c r="CI2290">
        <v>2012</v>
      </c>
      <c r="CJ2290">
        <v>7.2</v>
      </c>
    </row>
    <row r="2291" spans="79:88" x14ac:dyDescent="0.2">
      <c r="CB2291">
        <v>142</v>
      </c>
      <c r="CD2291" t="s">
        <v>59</v>
      </c>
      <c r="CE2291" t="s">
        <v>16235</v>
      </c>
      <c r="CF2291" t="s">
        <v>36</v>
      </c>
      <c r="CG2291" t="s">
        <v>55</v>
      </c>
      <c r="CJ2291">
        <v>7.7</v>
      </c>
    </row>
    <row r="2292" spans="79:88" x14ac:dyDescent="0.2">
      <c r="CA2292" t="s">
        <v>16263</v>
      </c>
      <c r="CB2292">
        <v>124</v>
      </c>
      <c r="CD2292" t="s">
        <v>1053</v>
      </c>
      <c r="CE2292" t="s">
        <v>16265</v>
      </c>
      <c r="CF2292" t="s">
        <v>1462</v>
      </c>
      <c r="CG2292" t="s">
        <v>266</v>
      </c>
      <c r="CH2292">
        <v>8000000</v>
      </c>
      <c r="CI2292">
        <v>2005</v>
      </c>
      <c r="CJ2292">
        <v>7.7</v>
      </c>
    </row>
    <row r="2293" spans="79:88" x14ac:dyDescent="0.2">
      <c r="CA2293" t="s">
        <v>16269</v>
      </c>
      <c r="CB2293">
        <v>96</v>
      </c>
      <c r="CD2293" t="s">
        <v>16270</v>
      </c>
      <c r="CE2293" t="s">
        <v>16271</v>
      </c>
      <c r="CF2293" t="s">
        <v>36</v>
      </c>
      <c r="CG2293" t="s">
        <v>37</v>
      </c>
      <c r="CH2293">
        <v>8000000</v>
      </c>
      <c r="CI2293">
        <v>2014</v>
      </c>
      <c r="CJ2293">
        <v>4.5999999999999996</v>
      </c>
    </row>
    <row r="2294" spans="79:88" x14ac:dyDescent="0.2">
      <c r="CA2294" t="s">
        <v>6246</v>
      </c>
      <c r="CB2294">
        <v>104</v>
      </c>
      <c r="CD2294" t="s">
        <v>16285</v>
      </c>
      <c r="CE2294" t="s">
        <v>16286</v>
      </c>
      <c r="CF2294" t="s">
        <v>36</v>
      </c>
      <c r="CG2294" t="s">
        <v>37</v>
      </c>
      <c r="CH2294">
        <v>8000000</v>
      </c>
      <c r="CI2294">
        <v>2016</v>
      </c>
      <c r="CJ2294">
        <v>8</v>
      </c>
    </row>
    <row r="2295" spans="79:88" x14ac:dyDescent="0.2">
      <c r="CA2295" t="s">
        <v>16293</v>
      </c>
      <c r="CB2295">
        <v>93</v>
      </c>
      <c r="CD2295" t="s">
        <v>4530</v>
      </c>
      <c r="CE2295" t="s">
        <v>16295</v>
      </c>
      <c r="CF2295" t="s">
        <v>36</v>
      </c>
      <c r="CG2295" t="s">
        <v>55</v>
      </c>
      <c r="CI2295">
        <v>2013</v>
      </c>
      <c r="CJ2295">
        <v>5.4</v>
      </c>
    </row>
    <row r="2296" spans="79:88" x14ac:dyDescent="0.2">
      <c r="CA2296" t="s">
        <v>16326</v>
      </c>
      <c r="CB2296">
        <v>101</v>
      </c>
      <c r="CD2296" t="s">
        <v>2822</v>
      </c>
      <c r="CE2296" t="s">
        <v>16329</v>
      </c>
      <c r="CF2296" t="s">
        <v>1462</v>
      </c>
      <c r="CG2296" t="s">
        <v>1463</v>
      </c>
      <c r="CH2296">
        <v>7700000</v>
      </c>
      <c r="CI2296">
        <v>2014</v>
      </c>
      <c r="CJ2296">
        <v>7.3</v>
      </c>
    </row>
    <row r="2297" spans="79:88" x14ac:dyDescent="0.2">
      <c r="CA2297" t="s">
        <v>16394</v>
      </c>
      <c r="CB2297">
        <v>95</v>
      </c>
      <c r="CD2297" t="s">
        <v>15511</v>
      </c>
      <c r="CE2297" t="s">
        <v>16396</v>
      </c>
      <c r="CF2297" t="s">
        <v>36</v>
      </c>
      <c r="CG2297" t="s">
        <v>16400</v>
      </c>
      <c r="CH2297">
        <v>7500000</v>
      </c>
      <c r="CI2297">
        <v>2012</v>
      </c>
      <c r="CJ2297">
        <v>5.6</v>
      </c>
    </row>
    <row r="2298" spans="79:88" x14ac:dyDescent="0.2">
      <c r="CA2298" t="s">
        <v>16418</v>
      </c>
      <c r="CB2298">
        <v>107</v>
      </c>
      <c r="CD2298" t="s">
        <v>16420</v>
      </c>
      <c r="CE2298" t="s">
        <v>16421</v>
      </c>
      <c r="CF2298" t="s">
        <v>8729</v>
      </c>
      <c r="CG2298" t="s">
        <v>765</v>
      </c>
      <c r="CH2298">
        <v>5000000</v>
      </c>
      <c r="CI2298">
        <v>2008</v>
      </c>
      <c r="CJ2298">
        <v>7.6</v>
      </c>
    </row>
    <row r="2299" spans="79:88" x14ac:dyDescent="0.2">
      <c r="CB2299">
        <v>53</v>
      </c>
      <c r="CD2299" t="s">
        <v>82</v>
      </c>
      <c r="CE2299" t="s">
        <v>16505</v>
      </c>
      <c r="CF2299" t="s">
        <v>36</v>
      </c>
      <c r="CG2299" t="s">
        <v>37</v>
      </c>
      <c r="CJ2299">
        <v>9</v>
      </c>
    </row>
    <row r="2300" spans="79:88" x14ac:dyDescent="0.2">
      <c r="CB2300">
        <v>44</v>
      </c>
      <c r="CD2300" t="s">
        <v>2475</v>
      </c>
      <c r="CE2300" t="s">
        <v>16546</v>
      </c>
      <c r="CF2300" t="s">
        <v>36</v>
      </c>
      <c r="CG2300" t="s">
        <v>37</v>
      </c>
      <c r="CH2300">
        <v>2300000</v>
      </c>
      <c r="CJ2300">
        <v>8.1999999999999993</v>
      </c>
    </row>
    <row r="2301" spans="79:88" x14ac:dyDescent="0.2">
      <c r="CB2301">
        <v>60</v>
      </c>
      <c r="CD2301" t="s">
        <v>11799</v>
      </c>
      <c r="CE2301" t="s">
        <v>16619</v>
      </c>
      <c r="CF2301" t="s">
        <v>36</v>
      </c>
      <c r="CG2301" t="s">
        <v>37</v>
      </c>
      <c r="CJ2301">
        <v>7.7</v>
      </c>
    </row>
    <row r="2302" spans="79:88" x14ac:dyDescent="0.2">
      <c r="CB2302">
        <v>60</v>
      </c>
      <c r="CD2302" t="s">
        <v>13384</v>
      </c>
      <c r="CE2302" t="s">
        <v>16628</v>
      </c>
      <c r="CF2302" t="s">
        <v>36</v>
      </c>
      <c r="CG2302" t="s">
        <v>37</v>
      </c>
      <c r="CJ2302">
        <v>7.4</v>
      </c>
    </row>
    <row r="2303" spans="79:88" x14ac:dyDescent="0.2">
      <c r="CA2303" t="s">
        <v>4912</v>
      </c>
      <c r="CB2303">
        <v>100</v>
      </c>
      <c r="CD2303" t="s">
        <v>521</v>
      </c>
      <c r="CE2303" t="s">
        <v>16668</v>
      </c>
      <c r="CF2303" t="s">
        <v>36</v>
      </c>
      <c r="CG2303" t="s">
        <v>266</v>
      </c>
      <c r="CH2303">
        <v>7000000</v>
      </c>
      <c r="CI2303">
        <v>1983</v>
      </c>
      <c r="CJ2303">
        <v>4.8</v>
      </c>
    </row>
    <row r="2304" spans="79:88" x14ac:dyDescent="0.2">
      <c r="CA2304" t="s">
        <v>16724</v>
      </c>
      <c r="CB2304">
        <v>177</v>
      </c>
      <c r="CD2304" t="s">
        <v>16726</v>
      </c>
      <c r="CE2304" t="s">
        <v>16727</v>
      </c>
      <c r="CF2304" t="s">
        <v>5639</v>
      </c>
      <c r="CG2304" t="s">
        <v>7168</v>
      </c>
      <c r="CH2304">
        <v>7000000</v>
      </c>
      <c r="CI2304">
        <v>2013</v>
      </c>
      <c r="CJ2304">
        <v>6.7</v>
      </c>
    </row>
    <row r="2305" spans="79:88" x14ac:dyDescent="0.2">
      <c r="CA2305" t="s">
        <v>16758</v>
      </c>
      <c r="CB2305">
        <v>45</v>
      </c>
      <c r="CD2305" t="s">
        <v>16761</v>
      </c>
      <c r="CE2305" t="s">
        <v>16762</v>
      </c>
      <c r="CG2305" t="s">
        <v>37</v>
      </c>
      <c r="CH2305">
        <v>7000000</v>
      </c>
      <c r="CI2305">
        <v>2014</v>
      </c>
      <c r="CJ2305">
        <v>6</v>
      </c>
    </row>
    <row r="2306" spans="79:88" x14ac:dyDescent="0.2">
      <c r="CA2306" t="s">
        <v>16770</v>
      </c>
      <c r="CB2306">
        <v>97</v>
      </c>
      <c r="CD2306" t="s">
        <v>16772</v>
      </c>
      <c r="CE2306" t="s">
        <v>16773</v>
      </c>
      <c r="CF2306" t="s">
        <v>36</v>
      </c>
      <c r="CG2306" t="s">
        <v>37</v>
      </c>
      <c r="CI2306">
        <v>2008</v>
      </c>
      <c r="CJ2306">
        <v>7.4</v>
      </c>
    </row>
    <row r="2307" spans="79:88" x14ac:dyDescent="0.2">
      <c r="CA2307" t="s">
        <v>4064</v>
      </c>
      <c r="CB2307">
        <v>111</v>
      </c>
      <c r="CD2307" t="s">
        <v>10892</v>
      </c>
      <c r="CE2307" t="s">
        <v>16779</v>
      </c>
      <c r="CF2307" t="s">
        <v>36</v>
      </c>
      <c r="CG2307" t="s">
        <v>37</v>
      </c>
      <c r="CH2307">
        <v>7000000</v>
      </c>
      <c r="CI2307">
        <v>2007</v>
      </c>
      <c r="CJ2307">
        <v>4.8</v>
      </c>
    </row>
    <row r="2308" spans="79:88" x14ac:dyDescent="0.2">
      <c r="CA2308" t="s">
        <v>16783</v>
      </c>
      <c r="CB2308">
        <v>96</v>
      </c>
      <c r="CD2308" t="s">
        <v>16785</v>
      </c>
      <c r="CE2308" t="s">
        <v>16786</v>
      </c>
      <c r="CF2308" t="s">
        <v>36</v>
      </c>
      <c r="CG2308" t="s">
        <v>266</v>
      </c>
      <c r="CH2308">
        <v>8700000</v>
      </c>
      <c r="CI2308">
        <v>2016</v>
      </c>
      <c r="CJ2308">
        <v>7.2</v>
      </c>
    </row>
    <row r="2309" spans="79:88" x14ac:dyDescent="0.2">
      <c r="CA2309" t="s">
        <v>16789</v>
      </c>
      <c r="CB2309">
        <v>94</v>
      </c>
      <c r="CD2309" t="s">
        <v>16790</v>
      </c>
      <c r="CE2309" t="s">
        <v>16791</v>
      </c>
      <c r="CF2309" t="s">
        <v>36</v>
      </c>
      <c r="CG2309" t="s">
        <v>37</v>
      </c>
      <c r="CH2309">
        <v>7000000</v>
      </c>
      <c r="CI2309">
        <v>2015</v>
      </c>
      <c r="CJ2309">
        <v>5.8</v>
      </c>
    </row>
    <row r="2310" spans="79:88" x14ac:dyDescent="0.2">
      <c r="CA2310" t="s">
        <v>16864</v>
      </c>
      <c r="CB2310">
        <v>107</v>
      </c>
      <c r="CD2310" t="s">
        <v>16866</v>
      </c>
      <c r="CE2310" t="s">
        <v>16867</v>
      </c>
      <c r="CF2310" t="s">
        <v>36</v>
      </c>
      <c r="CG2310" t="s">
        <v>37</v>
      </c>
      <c r="CI2310">
        <v>1981</v>
      </c>
      <c r="CJ2310">
        <v>7.2</v>
      </c>
    </row>
    <row r="2311" spans="79:88" x14ac:dyDescent="0.2">
      <c r="CA2311" t="s">
        <v>16932</v>
      </c>
      <c r="CB2311">
        <v>102</v>
      </c>
      <c r="CD2311" t="s">
        <v>388</v>
      </c>
      <c r="CE2311" t="s">
        <v>16934</v>
      </c>
      <c r="CF2311" t="s">
        <v>36</v>
      </c>
      <c r="CG2311" t="s">
        <v>177</v>
      </c>
      <c r="CH2311">
        <v>6500000</v>
      </c>
      <c r="CI2311">
        <v>2010</v>
      </c>
      <c r="CJ2311">
        <v>6.5</v>
      </c>
    </row>
    <row r="2312" spans="79:88" x14ac:dyDescent="0.2">
      <c r="CB2312">
        <v>55</v>
      </c>
      <c r="CD2312" t="s">
        <v>16962</v>
      </c>
      <c r="CE2312" t="s">
        <v>16963</v>
      </c>
      <c r="CF2312" t="s">
        <v>9793</v>
      </c>
      <c r="CG2312" t="s">
        <v>7088</v>
      </c>
      <c r="CJ2312">
        <v>8.6999999999999993</v>
      </c>
    </row>
    <row r="2313" spans="79:88" x14ac:dyDescent="0.2">
      <c r="CD2313" t="s">
        <v>391</v>
      </c>
      <c r="CE2313" t="s">
        <v>17071</v>
      </c>
      <c r="CF2313" t="s">
        <v>36</v>
      </c>
      <c r="CG2313" t="s">
        <v>55</v>
      </c>
      <c r="CJ2313">
        <v>8.1999999999999993</v>
      </c>
    </row>
    <row r="2314" spans="79:88" x14ac:dyDescent="0.2">
      <c r="CB2314">
        <v>44</v>
      </c>
      <c r="CD2314" t="s">
        <v>9000</v>
      </c>
      <c r="CE2314" t="s">
        <v>17158</v>
      </c>
      <c r="CF2314" t="s">
        <v>36</v>
      </c>
      <c r="CG2314" t="s">
        <v>37</v>
      </c>
      <c r="CJ2314">
        <v>8.4</v>
      </c>
    </row>
    <row r="2315" spans="79:88" x14ac:dyDescent="0.2">
      <c r="CA2315" t="s">
        <v>17171</v>
      </c>
      <c r="CB2315">
        <v>93</v>
      </c>
      <c r="CD2315" t="s">
        <v>17173</v>
      </c>
      <c r="CE2315" t="s">
        <v>17174</v>
      </c>
      <c r="CF2315" t="s">
        <v>36</v>
      </c>
      <c r="CG2315" t="s">
        <v>37</v>
      </c>
      <c r="CI2315">
        <v>2015</v>
      </c>
      <c r="CJ2315">
        <v>5.4</v>
      </c>
    </row>
    <row r="2316" spans="79:88" x14ac:dyDescent="0.2">
      <c r="CA2316" t="s">
        <v>17202</v>
      </c>
      <c r="CB2316">
        <v>110</v>
      </c>
      <c r="CD2316" t="s">
        <v>17205</v>
      </c>
      <c r="CE2316" t="s">
        <v>17206</v>
      </c>
      <c r="CF2316" t="s">
        <v>36</v>
      </c>
      <c r="CG2316" t="s">
        <v>55</v>
      </c>
      <c r="CH2316">
        <v>6000000</v>
      </c>
      <c r="CI2316">
        <v>1979</v>
      </c>
      <c r="CJ2316">
        <v>7</v>
      </c>
    </row>
    <row r="2317" spans="79:88" x14ac:dyDescent="0.2">
      <c r="CA2317" t="s">
        <v>17249</v>
      </c>
      <c r="CB2317">
        <v>117</v>
      </c>
      <c r="CD2317" t="s">
        <v>2375</v>
      </c>
      <c r="CE2317" t="s">
        <v>17250</v>
      </c>
      <c r="CF2317" t="s">
        <v>36</v>
      </c>
      <c r="CG2317" t="s">
        <v>37</v>
      </c>
      <c r="CH2317">
        <v>7840000</v>
      </c>
      <c r="CI2317">
        <v>1977</v>
      </c>
      <c r="CJ2317">
        <v>7.4</v>
      </c>
    </row>
    <row r="2318" spans="79:88" x14ac:dyDescent="0.2">
      <c r="CA2318" t="s">
        <v>17263</v>
      </c>
      <c r="CB2318">
        <v>85</v>
      </c>
      <c r="CD2318" t="s">
        <v>5934</v>
      </c>
      <c r="CE2318" t="s">
        <v>17264</v>
      </c>
      <c r="CF2318" t="s">
        <v>36</v>
      </c>
      <c r="CG2318" t="s">
        <v>37</v>
      </c>
      <c r="CH2318">
        <v>6000000</v>
      </c>
      <c r="CI2318">
        <v>2003</v>
      </c>
      <c r="CJ2318">
        <v>7.2</v>
      </c>
    </row>
    <row r="2319" spans="79:88" x14ac:dyDescent="0.2">
      <c r="CA2319" t="s">
        <v>17267</v>
      </c>
      <c r="CB2319">
        <v>76</v>
      </c>
      <c r="CD2319" t="s">
        <v>17268</v>
      </c>
      <c r="CE2319" t="s">
        <v>17269</v>
      </c>
      <c r="CF2319" t="s">
        <v>36</v>
      </c>
      <c r="CG2319" t="s">
        <v>37</v>
      </c>
      <c r="CH2319">
        <v>8600000</v>
      </c>
      <c r="CI2319">
        <v>1994</v>
      </c>
      <c r="CJ2319">
        <v>5.8</v>
      </c>
    </row>
    <row r="2320" spans="79:88" x14ac:dyDescent="0.2">
      <c r="CA2320" t="s">
        <v>17272</v>
      </c>
      <c r="CB2320">
        <v>87</v>
      </c>
      <c r="CD2320" t="s">
        <v>5464</v>
      </c>
      <c r="CE2320" t="s">
        <v>17273</v>
      </c>
      <c r="CF2320" t="s">
        <v>36</v>
      </c>
      <c r="CG2320" t="s">
        <v>37</v>
      </c>
      <c r="CI2320">
        <v>2009</v>
      </c>
      <c r="CJ2320">
        <v>5.9</v>
      </c>
    </row>
    <row r="2321" spans="79:88" x14ac:dyDescent="0.2">
      <c r="CA2321" t="s">
        <v>15475</v>
      </c>
      <c r="CB2321">
        <v>101</v>
      </c>
      <c r="CD2321" t="s">
        <v>1690</v>
      </c>
      <c r="CE2321" t="s">
        <v>17280</v>
      </c>
      <c r="CF2321" t="s">
        <v>36</v>
      </c>
      <c r="CG2321" t="s">
        <v>266</v>
      </c>
      <c r="CH2321">
        <v>6000000</v>
      </c>
      <c r="CI2321">
        <v>2009</v>
      </c>
      <c r="CJ2321">
        <v>7.2</v>
      </c>
    </row>
    <row r="2322" spans="79:88" x14ac:dyDescent="0.2">
      <c r="CB2322">
        <v>240</v>
      </c>
      <c r="CD2322" t="s">
        <v>10306</v>
      </c>
      <c r="CE2322" t="s">
        <v>17290</v>
      </c>
      <c r="CF2322" t="s">
        <v>36</v>
      </c>
      <c r="CG2322" t="s">
        <v>55</v>
      </c>
      <c r="CJ2322">
        <v>8.1999999999999993</v>
      </c>
    </row>
    <row r="2323" spans="79:88" x14ac:dyDescent="0.2">
      <c r="CA2323" t="s">
        <v>17467</v>
      </c>
      <c r="CB2323">
        <v>90</v>
      </c>
      <c r="CD2323" t="s">
        <v>4487</v>
      </c>
      <c r="CE2323" t="s">
        <v>17468</v>
      </c>
      <c r="CF2323" t="s">
        <v>36</v>
      </c>
      <c r="CG2323" t="s">
        <v>37</v>
      </c>
      <c r="CI2323">
        <v>2014</v>
      </c>
      <c r="CJ2323">
        <v>6.2</v>
      </c>
    </row>
    <row r="2324" spans="79:88" x14ac:dyDescent="0.2">
      <c r="CA2324" t="s">
        <v>17503</v>
      </c>
      <c r="CB2324">
        <v>129</v>
      </c>
      <c r="CD2324" t="s">
        <v>70</v>
      </c>
      <c r="CE2324" t="s">
        <v>17505</v>
      </c>
      <c r="CF2324" t="s">
        <v>36</v>
      </c>
      <c r="CG2324" t="s">
        <v>12614</v>
      </c>
      <c r="CH2324">
        <v>5500000</v>
      </c>
      <c r="CI2324">
        <v>2014</v>
      </c>
      <c r="CJ2324">
        <v>5.6</v>
      </c>
    </row>
    <row r="2325" spans="79:88" x14ac:dyDescent="0.2">
      <c r="CA2325" t="s">
        <v>10671</v>
      </c>
      <c r="CB2325">
        <v>103</v>
      </c>
      <c r="CD2325" t="s">
        <v>17509</v>
      </c>
      <c r="CE2325" t="s">
        <v>17510</v>
      </c>
      <c r="CF2325" t="s">
        <v>36</v>
      </c>
      <c r="CG2325" t="s">
        <v>37</v>
      </c>
      <c r="CH2325">
        <v>5100000</v>
      </c>
      <c r="CI2325">
        <v>1980</v>
      </c>
      <c r="CJ2325">
        <v>7.3</v>
      </c>
    </row>
    <row r="2326" spans="79:88" x14ac:dyDescent="0.2">
      <c r="CA2326" t="s">
        <v>9665</v>
      </c>
      <c r="CB2326">
        <v>127</v>
      </c>
      <c r="CD2326" t="s">
        <v>4823</v>
      </c>
      <c r="CE2326" t="s">
        <v>17586</v>
      </c>
      <c r="CF2326" t="s">
        <v>36</v>
      </c>
      <c r="CG2326" t="s">
        <v>37</v>
      </c>
      <c r="CH2326">
        <v>5000000</v>
      </c>
      <c r="CI2326">
        <v>1954</v>
      </c>
      <c r="CJ2326">
        <v>7.2</v>
      </c>
    </row>
    <row r="2327" spans="79:88" x14ac:dyDescent="0.2">
      <c r="CA2327" t="s">
        <v>5875</v>
      </c>
      <c r="CB2327">
        <v>124</v>
      </c>
      <c r="CD2327" t="s">
        <v>760</v>
      </c>
      <c r="CE2327" t="s">
        <v>17597</v>
      </c>
      <c r="CF2327" t="s">
        <v>36</v>
      </c>
      <c r="CG2327" t="s">
        <v>37</v>
      </c>
      <c r="CH2327">
        <v>5000000</v>
      </c>
      <c r="CI2327">
        <v>1980</v>
      </c>
      <c r="CJ2327">
        <v>8.1999999999999993</v>
      </c>
    </row>
    <row r="2328" spans="79:88" x14ac:dyDescent="0.2">
      <c r="CA2328" t="s">
        <v>843</v>
      </c>
      <c r="CB2328">
        <v>102</v>
      </c>
      <c r="CD2328" t="s">
        <v>17635</v>
      </c>
      <c r="CE2328" t="s">
        <v>17636</v>
      </c>
      <c r="CF2328" t="s">
        <v>36</v>
      </c>
      <c r="CG2328" t="s">
        <v>368</v>
      </c>
      <c r="CH2328">
        <v>3500000</v>
      </c>
      <c r="CI2328">
        <v>1982</v>
      </c>
      <c r="CJ2328">
        <v>7.3</v>
      </c>
    </row>
    <row r="2329" spans="79:88" x14ac:dyDescent="0.2">
      <c r="CA2329" t="s">
        <v>17651</v>
      </c>
      <c r="CB2329">
        <v>129</v>
      </c>
      <c r="CD2329" t="s">
        <v>5617</v>
      </c>
      <c r="CE2329" t="s">
        <v>17652</v>
      </c>
      <c r="CF2329" t="s">
        <v>36</v>
      </c>
      <c r="CG2329" t="s">
        <v>37</v>
      </c>
      <c r="CH2329">
        <v>5000000</v>
      </c>
      <c r="CI2329">
        <v>1981</v>
      </c>
      <c r="CJ2329">
        <v>6.7</v>
      </c>
    </row>
    <row r="2330" spans="79:88" x14ac:dyDescent="0.2">
      <c r="CA2330" t="s">
        <v>17685</v>
      </c>
      <c r="CB2330">
        <v>139</v>
      </c>
      <c r="CD2330" t="s">
        <v>17686</v>
      </c>
      <c r="CE2330" t="s">
        <v>17687</v>
      </c>
      <c r="CF2330" t="s">
        <v>36</v>
      </c>
      <c r="CG2330" t="s">
        <v>37</v>
      </c>
      <c r="CH2330">
        <v>5000000</v>
      </c>
      <c r="CI2330">
        <v>1954</v>
      </c>
      <c r="CJ2330">
        <v>6.6</v>
      </c>
    </row>
    <row r="2331" spans="79:88" x14ac:dyDescent="0.2">
      <c r="CA2331" t="s">
        <v>17039</v>
      </c>
      <c r="CB2331">
        <v>141</v>
      </c>
      <c r="CD2331" t="s">
        <v>17775</v>
      </c>
      <c r="CE2331" t="s">
        <v>17776</v>
      </c>
      <c r="CF2331" t="s">
        <v>36</v>
      </c>
      <c r="CG2331" t="s">
        <v>37</v>
      </c>
      <c r="CH2331">
        <v>5000000</v>
      </c>
      <c r="CI2331">
        <v>1959</v>
      </c>
      <c r="CJ2331">
        <v>6.2</v>
      </c>
    </row>
    <row r="2332" spans="79:88" x14ac:dyDescent="0.2">
      <c r="CA2332" t="s">
        <v>17787</v>
      </c>
      <c r="CB2332">
        <v>79</v>
      </c>
      <c r="CD2332" t="s">
        <v>17789</v>
      </c>
      <c r="CE2332" t="s">
        <v>17790</v>
      </c>
      <c r="CF2332" t="s">
        <v>36</v>
      </c>
      <c r="CG2332" t="s">
        <v>37</v>
      </c>
      <c r="CH2332">
        <v>800000</v>
      </c>
      <c r="CI2332">
        <v>1932</v>
      </c>
      <c r="CJ2332">
        <v>6.6</v>
      </c>
    </row>
    <row r="2333" spans="79:88" x14ac:dyDescent="0.2">
      <c r="CA2333" t="s">
        <v>4861</v>
      </c>
      <c r="CB2333">
        <v>106</v>
      </c>
      <c r="CD2333" t="s">
        <v>14008</v>
      </c>
      <c r="CE2333" t="s">
        <v>17814</v>
      </c>
      <c r="CF2333" t="s">
        <v>36</v>
      </c>
      <c r="CG2333" t="s">
        <v>37</v>
      </c>
      <c r="CH2333">
        <v>5000000</v>
      </c>
      <c r="CI2333">
        <v>1976</v>
      </c>
      <c r="CJ2333">
        <v>6.6</v>
      </c>
    </row>
    <row r="2334" spans="79:88" x14ac:dyDescent="0.2">
      <c r="CA2334" t="s">
        <v>16448</v>
      </c>
      <c r="CB2334">
        <v>126</v>
      </c>
      <c r="CD2334" t="s">
        <v>389</v>
      </c>
      <c r="CE2334" t="s">
        <v>17822</v>
      </c>
      <c r="CF2334" t="s">
        <v>36</v>
      </c>
      <c r="CG2334" t="s">
        <v>55</v>
      </c>
      <c r="CH2334">
        <v>5000000</v>
      </c>
      <c r="CI2334">
        <v>1978</v>
      </c>
      <c r="CJ2334">
        <v>6.3</v>
      </c>
    </row>
    <row r="2335" spans="79:88" x14ac:dyDescent="0.2">
      <c r="CA2335" t="s">
        <v>17926</v>
      </c>
      <c r="CB2335">
        <v>88</v>
      </c>
      <c r="CD2335" t="s">
        <v>1975</v>
      </c>
      <c r="CE2335" t="s">
        <v>17928</v>
      </c>
      <c r="CF2335" t="s">
        <v>36</v>
      </c>
      <c r="CG2335" t="s">
        <v>37</v>
      </c>
      <c r="CH2335">
        <v>5000000</v>
      </c>
      <c r="CI2335">
        <v>2006</v>
      </c>
      <c r="CJ2335">
        <v>5.6</v>
      </c>
    </row>
    <row r="2336" spans="79:88" x14ac:dyDescent="0.2">
      <c r="CA2336" t="s">
        <v>17960</v>
      </c>
      <c r="CB2336">
        <v>94</v>
      </c>
      <c r="CD2336" t="s">
        <v>17962</v>
      </c>
      <c r="CE2336" t="s">
        <v>17963</v>
      </c>
      <c r="CF2336" t="s">
        <v>36</v>
      </c>
      <c r="CG2336" t="s">
        <v>266</v>
      </c>
      <c r="CH2336">
        <v>2200000</v>
      </c>
      <c r="CI2336">
        <v>1980</v>
      </c>
      <c r="CJ2336">
        <v>7.2</v>
      </c>
    </row>
    <row r="2337" spans="79:88" x14ac:dyDescent="0.2">
      <c r="CA2337" t="s">
        <v>17975</v>
      </c>
      <c r="CB2337">
        <v>95</v>
      </c>
      <c r="CD2337" t="s">
        <v>17977</v>
      </c>
      <c r="CE2337" t="s">
        <v>17978</v>
      </c>
      <c r="CF2337" t="s">
        <v>36</v>
      </c>
      <c r="CG2337" t="s">
        <v>37</v>
      </c>
      <c r="CH2337">
        <v>3209000</v>
      </c>
      <c r="CI2337">
        <v>1947</v>
      </c>
      <c r="CJ2337">
        <v>6.2</v>
      </c>
    </row>
    <row r="2338" spans="79:88" x14ac:dyDescent="0.2">
      <c r="CB2338">
        <v>60</v>
      </c>
      <c r="CD2338" t="s">
        <v>2059</v>
      </c>
      <c r="CE2338" t="s">
        <v>18012</v>
      </c>
      <c r="CF2338" t="s">
        <v>36</v>
      </c>
      <c r="CG2338" t="s">
        <v>37</v>
      </c>
      <c r="CJ2338">
        <v>7.5</v>
      </c>
    </row>
    <row r="2339" spans="79:88" x14ac:dyDescent="0.2">
      <c r="CA2339" t="s">
        <v>14717</v>
      </c>
      <c r="CB2339">
        <v>102</v>
      </c>
      <c r="CD2339" t="s">
        <v>18023</v>
      </c>
      <c r="CE2339" t="s">
        <v>18024</v>
      </c>
      <c r="CF2339" t="s">
        <v>2776</v>
      </c>
      <c r="CG2339" t="s">
        <v>3569</v>
      </c>
      <c r="CH2339">
        <v>5000000</v>
      </c>
      <c r="CI2339">
        <v>2011</v>
      </c>
      <c r="CJ2339">
        <v>7.2</v>
      </c>
    </row>
    <row r="2340" spans="79:88" x14ac:dyDescent="0.2">
      <c r="CA2340" t="s">
        <v>4435</v>
      </c>
      <c r="CB2340">
        <v>87</v>
      </c>
      <c r="CD2340" t="s">
        <v>12114</v>
      </c>
      <c r="CE2340" t="s">
        <v>18035</v>
      </c>
      <c r="CF2340" t="s">
        <v>36</v>
      </c>
      <c r="CG2340" t="s">
        <v>37</v>
      </c>
      <c r="CH2340">
        <v>5000000</v>
      </c>
      <c r="CI2340">
        <v>2009</v>
      </c>
      <c r="CJ2340">
        <v>6.1</v>
      </c>
    </row>
    <row r="2341" spans="79:88" x14ac:dyDescent="0.2">
      <c r="CA2341" t="s">
        <v>18043</v>
      </c>
      <c r="CB2341">
        <v>90</v>
      </c>
      <c r="CD2341" t="s">
        <v>2844</v>
      </c>
      <c r="CE2341" t="s">
        <v>18045</v>
      </c>
      <c r="CF2341" t="s">
        <v>36</v>
      </c>
      <c r="CG2341" t="s">
        <v>37</v>
      </c>
      <c r="CI2341">
        <v>2009</v>
      </c>
      <c r="CJ2341">
        <v>4.5</v>
      </c>
    </row>
    <row r="2342" spans="79:88" x14ac:dyDescent="0.2">
      <c r="CA2342" t="s">
        <v>15160</v>
      </c>
      <c r="CB2342">
        <v>87</v>
      </c>
      <c r="CD2342" t="s">
        <v>1746</v>
      </c>
      <c r="CE2342" t="s">
        <v>18064</v>
      </c>
      <c r="CF2342" t="s">
        <v>36</v>
      </c>
      <c r="CG2342" t="s">
        <v>37</v>
      </c>
      <c r="CH2342">
        <v>5000000</v>
      </c>
      <c r="CI2342">
        <v>2011</v>
      </c>
      <c r="CJ2342">
        <v>5.5</v>
      </c>
    </row>
    <row r="2343" spans="79:88" x14ac:dyDescent="0.2">
      <c r="CA2343" t="s">
        <v>13938</v>
      </c>
      <c r="CB2343">
        <v>94</v>
      </c>
      <c r="CD2343" t="s">
        <v>703</v>
      </c>
      <c r="CE2343" t="s">
        <v>18068</v>
      </c>
      <c r="CF2343" t="s">
        <v>36</v>
      </c>
      <c r="CG2343" t="s">
        <v>18072</v>
      </c>
      <c r="CH2343">
        <v>5000000</v>
      </c>
      <c r="CI2343">
        <v>2014</v>
      </c>
      <c r="CJ2343">
        <v>4.4000000000000004</v>
      </c>
    </row>
    <row r="2344" spans="79:88" x14ac:dyDescent="0.2">
      <c r="CA2344" t="s">
        <v>18073</v>
      </c>
      <c r="CB2344">
        <v>109</v>
      </c>
      <c r="CD2344" t="s">
        <v>301</v>
      </c>
      <c r="CE2344" t="s">
        <v>18074</v>
      </c>
      <c r="CF2344" t="s">
        <v>36</v>
      </c>
      <c r="CG2344" t="s">
        <v>55</v>
      </c>
      <c r="CH2344">
        <v>5000000</v>
      </c>
      <c r="CI2344">
        <v>2014</v>
      </c>
      <c r="CJ2344">
        <v>4.4000000000000004</v>
      </c>
    </row>
    <row r="2345" spans="79:88" x14ac:dyDescent="0.2">
      <c r="CA2345" t="s">
        <v>18082</v>
      </c>
      <c r="CD2345" t="s">
        <v>2521</v>
      </c>
      <c r="CE2345" t="s">
        <v>18083</v>
      </c>
      <c r="CF2345" t="s">
        <v>36</v>
      </c>
      <c r="CG2345" t="s">
        <v>37</v>
      </c>
      <c r="CH2345">
        <v>5000000</v>
      </c>
      <c r="CI2345">
        <v>2012</v>
      </c>
      <c r="CJ2345">
        <v>6.7</v>
      </c>
    </row>
    <row r="2346" spans="79:88" x14ac:dyDescent="0.2">
      <c r="CA2346" t="s">
        <v>17192</v>
      </c>
      <c r="CB2346">
        <v>106</v>
      </c>
      <c r="CD2346" t="s">
        <v>1439</v>
      </c>
      <c r="CE2346" t="s">
        <v>18155</v>
      </c>
      <c r="CF2346" t="s">
        <v>36</v>
      </c>
      <c r="CG2346" t="s">
        <v>37</v>
      </c>
      <c r="CH2346">
        <v>4638783</v>
      </c>
      <c r="CI2346">
        <v>1973</v>
      </c>
      <c r="CJ2346">
        <v>7.4</v>
      </c>
    </row>
    <row r="2347" spans="79:88" x14ac:dyDescent="0.2">
      <c r="CA2347" t="s">
        <v>18162</v>
      </c>
      <c r="CB2347">
        <v>79</v>
      </c>
      <c r="CD2347" t="s">
        <v>4816</v>
      </c>
      <c r="CE2347" t="s">
        <v>18164</v>
      </c>
      <c r="CF2347" t="s">
        <v>1462</v>
      </c>
      <c r="CG2347" t="s">
        <v>1463</v>
      </c>
      <c r="CI2347">
        <v>2005</v>
      </c>
      <c r="CJ2347">
        <v>5.4</v>
      </c>
    </row>
    <row r="2348" spans="79:88" x14ac:dyDescent="0.2">
      <c r="CA2348" t="s">
        <v>18195</v>
      </c>
      <c r="CB2348">
        <v>92</v>
      </c>
      <c r="CD2348" t="s">
        <v>845</v>
      </c>
      <c r="CE2348" t="s">
        <v>18196</v>
      </c>
      <c r="CF2348" t="s">
        <v>36</v>
      </c>
      <c r="CG2348" t="s">
        <v>2911</v>
      </c>
      <c r="CH2348">
        <v>4700000</v>
      </c>
      <c r="CI2348">
        <v>2013</v>
      </c>
      <c r="CJ2348">
        <v>6.2</v>
      </c>
    </row>
    <row r="2349" spans="79:88" x14ac:dyDescent="0.2">
      <c r="CA2349" t="s">
        <v>13409</v>
      </c>
      <c r="CB2349">
        <v>104</v>
      </c>
      <c r="CD2349" t="s">
        <v>7604</v>
      </c>
      <c r="CE2349" t="s">
        <v>18214</v>
      </c>
      <c r="CF2349" t="s">
        <v>36</v>
      </c>
      <c r="CG2349" t="s">
        <v>37</v>
      </c>
      <c r="CH2349">
        <v>4500000</v>
      </c>
      <c r="CI2349">
        <v>1980</v>
      </c>
      <c r="CJ2349">
        <v>5.7</v>
      </c>
    </row>
    <row r="2350" spans="79:88" x14ac:dyDescent="0.2">
      <c r="CA2350" t="s">
        <v>11129</v>
      </c>
      <c r="CB2350">
        <v>90</v>
      </c>
      <c r="CD2350" t="s">
        <v>2617</v>
      </c>
      <c r="CE2350" t="s">
        <v>18221</v>
      </c>
      <c r="CF2350" t="s">
        <v>36</v>
      </c>
      <c r="CG2350" t="s">
        <v>37</v>
      </c>
      <c r="CH2350">
        <v>4500000</v>
      </c>
      <c r="CI2350">
        <v>1982</v>
      </c>
      <c r="CJ2350">
        <v>7.2</v>
      </c>
    </row>
    <row r="2351" spans="79:88" x14ac:dyDescent="0.2">
      <c r="CA2351" t="s">
        <v>18224</v>
      </c>
      <c r="CB2351">
        <v>115</v>
      </c>
      <c r="CD2351" t="s">
        <v>18226</v>
      </c>
      <c r="CE2351" t="s">
        <v>18227</v>
      </c>
      <c r="CF2351" t="s">
        <v>36</v>
      </c>
      <c r="CG2351" t="s">
        <v>37</v>
      </c>
      <c r="CH2351">
        <v>4500000</v>
      </c>
      <c r="CI2351">
        <v>1956</v>
      </c>
      <c r="CJ2351">
        <v>7.4</v>
      </c>
    </row>
    <row r="2352" spans="79:88" x14ac:dyDescent="0.2">
      <c r="CB2352">
        <v>43</v>
      </c>
      <c r="CD2352" t="s">
        <v>927</v>
      </c>
      <c r="CE2352" t="s">
        <v>18235</v>
      </c>
      <c r="CF2352" t="s">
        <v>36</v>
      </c>
      <c r="CG2352" t="s">
        <v>37</v>
      </c>
      <c r="CJ2352">
        <v>7.7</v>
      </c>
    </row>
    <row r="2353" spans="79:88" x14ac:dyDescent="0.2">
      <c r="CA2353" t="s">
        <v>758</v>
      </c>
      <c r="CB2353">
        <v>122</v>
      </c>
      <c r="CD2353" t="s">
        <v>3501</v>
      </c>
      <c r="CE2353" t="s">
        <v>18261</v>
      </c>
      <c r="CF2353" t="s">
        <v>36</v>
      </c>
      <c r="CG2353" t="s">
        <v>55</v>
      </c>
      <c r="CH2353">
        <v>4500000</v>
      </c>
      <c r="CI2353">
        <v>1986</v>
      </c>
      <c r="CJ2353">
        <v>7.5</v>
      </c>
    </row>
    <row r="2354" spans="79:88" x14ac:dyDescent="0.2">
      <c r="CA2354" t="s">
        <v>18333</v>
      </c>
      <c r="CB2354">
        <v>134</v>
      </c>
      <c r="CD2354" t="s">
        <v>15896</v>
      </c>
      <c r="CE2354" t="s">
        <v>18335</v>
      </c>
      <c r="CF2354" t="s">
        <v>5609</v>
      </c>
      <c r="CG2354" t="s">
        <v>5610</v>
      </c>
      <c r="CI2354">
        <v>2014</v>
      </c>
      <c r="CJ2354">
        <v>4.7</v>
      </c>
    </row>
    <row r="2355" spans="79:88" x14ac:dyDescent="0.2">
      <c r="CA2355" t="s">
        <v>18351</v>
      </c>
      <c r="CB2355">
        <v>130</v>
      </c>
      <c r="CD2355" t="s">
        <v>11185</v>
      </c>
      <c r="CE2355" t="s">
        <v>18354</v>
      </c>
      <c r="CF2355" t="s">
        <v>5609</v>
      </c>
      <c r="CG2355" t="s">
        <v>5610</v>
      </c>
      <c r="CH2355">
        <v>4400000</v>
      </c>
      <c r="CI2355">
        <v>2016</v>
      </c>
      <c r="CJ2355">
        <v>8.5</v>
      </c>
    </row>
    <row r="2356" spans="79:88" x14ac:dyDescent="0.2">
      <c r="CB2356">
        <v>199</v>
      </c>
      <c r="CD2356" t="s">
        <v>754</v>
      </c>
      <c r="CE2356" t="s">
        <v>18359</v>
      </c>
      <c r="CF2356" t="s">
        <v>36</v>
      </c>
      <c r="CG2356" t="s">
        <v>266</v>
      </c>
      <c r="CJ2356">
        <v>8.4</v>
      </c>
    </row>
    <row r="2357" spans="79:88" x14ac:dyDescent="0.2">
      <c r="CA2357" t="s">
        <v>4064</v>
      </c>
      <c r="CB2357">
        <v>98</v>
      </c>
      <c r="CD2357" t="s">
        <v>10892</v>
      </c>
      <c r="CE2357" t="s">
        <v>18399</v>
      </c>
      <c r="CF2357" t="s">
        <v>36</v>
      </c>
      <c r="CG2357" t="s">
        <v>37</v>
      </c>
      <c r="CH2357">
        <v>4200000</v>
      </c>
      <c r="CI2357">
        <v>2006</v>
      </c>
      <c r="CJ2357">
        <v>5.2</v>
      </c>
    </row>
    <row r="2358" spans="79:88" x14ac:dyDescent="0.2">
      <c r="CB2358">
        <v>60</v>
      </c>
      <c r="CD2358" t="s">
        <v>2727</v>
      </c>
      <c r="CE2358" t="s">
        <v>18402</v>
      </c>
      <c r="CF2358" t="s">
        <v>36</v>
      </c>
      <c r="CG2358" t="s">
        <v>37</v>
      </c>
      <c r="CJ2358">
        <v>8.1</v>
      </c>
    </row>
    <row r="2359" spans="79:88" x14ac:dyDescent="0.2">
      <c r="CA2359" t="s">
        <v>2493</v>
      </c>
      <c r="CB2359">
        <v>96</v>
      </c>
      <c r="CD2359" t="s">
        <v>18429</v>
      </c>
      <c r="CE2359" t="s">
        <v>18430</v>
      </c>
      <c r="CF2359" t="s">
        <v>36</v>
      </c>
      <c r="CG2359" t="s">
        <v>37</v>
      </c>
      <c r="CH2359">
        <v>114000</v>
      </c>
      <c r="CI2359">
        <v>1968</v>
      </c>
      <c r="CJ2359">
        <v>8</v>
      </c>
    </row>
    <row r="2360" spans="79:88" x14ac:dyDescent="0.2">
      <c r="CA2360" t="s">
        <v>18465</v>
      </c>
      <c r="CB2360">
        <v>105</v>
      </c>
      <c r="CD2360" t="s">
        <v>2912</v>
      </c>
      <c r="CE2360" t="s">
        <v>18467</v>
      </c>
      <c r="CF2360" t="s">
        <v>36</v>
      </c>
      <c r="CG2360" t="s">
        <v>37</v>
      </c>
      <c r="CH2360">
        <v>4000000</v>
      </c>
      <c r="CI2360">
        <v>1974</v>
      </c>
      <c r="CJ2360">
        <v>7.3</v>
      </c>
    </row>
    <row r="2361" spans="79:88" x14ac:dyDescent="0.2">
      <c r="CA2361" t="s">
        <v>14842</v>
      </c>
      <c r="CB2361">
        <v>105</v>
      </c>
      <c r="CD2361" t="s">
        <v>17775</v>
      </c>
      <c r="CE2361" t="s">
        <v>18475</v>
      </c>
      <c r="CF2361" t="s">
        <v>36</v>
      </c>
      <c r="CG2361" t="s">
        <v>37</v>
      </c>
      <c r="CH2361">
        <v>4000000</v>
      </c>
      <c r="CI2361">
        <v>1956</v>
      </c>
      <c r="CJ2361">
        <v>6.8</v>
      </c>
    </row>
    <row r="2362" spans="79:88" x14ac:dyDescent="0.2">
      <c r="CB2362">
        <v>60</v>
      </c>
      <c r="CD2362" t="s">
        <v>2059</v>
      </c>
      <c r="CE2362" t="s">
        <v>18012</v>
      </c>
      <c r="CF2362" t="s">
        <v>36</v>
      </c>
      <c r="CG2362" t="s">
        <v>37</v>
      </c>
      <c r="CJ2362">
        <v>7.5</v>
      </c>
    </row>
    <row r="2363" spans="79:88" x14ac:dyDescent="0.2">
      <c r="CA2363" t="s">
        <v>18488</v>
      </c>
      <c r="CB2363">
        <v>172</v>
      </c>
      <c r="CD2363" t="s">
        <v>1439</v>
      </c>
      <c r="CE2363" t="s">
        <v>18490</v>
      </c>
      <c r="CF2363" t="s">
        <v>36</v>
      </c>
      <c r="CG2363" t="s">
        <v>37</v>
      </c>
      <c r="CH2363">
        <v>4000000</v>
      </c>
      <c r="CI2363">
        <v>1963</v>
      </c>
      <c r="CJ2363">
        <v>8.3000000000000007</v>
      </c>
    </row>
    <row r="2364" spans="79:88" x14ac:dyDescent="0.2">
      <c r="CA2364" t="s">
        <v>18224</v>
      </c>
      <c r="CB2364">
        <v>120</v>
      </c>
      <c r="CD2364" t="s">
        <v>18528</v>
      </c>
      <c r="CE2364" t="s">
        <v>18529</v>
      </c>
      <c r="CF2364" t="s">
        <v>36</v>
      </c>
      <c r="CG2364" t="s">
        <v>37</v>
      </c>
      <c r="CH2364">
        <v>4000000</v>
      </c>
      <c r="CI2364">
        <v>1961</v>
      </c>
      <c r="CJ2364">
        <v>7.4</v>
      </c>
    </row>
    <row r="2365" spans="79:88" x14ac:dyDescent="0.2">
      <c r="CA2365" t="s">
        <v>11030</v>
      </c>
      <c r="CB2365">
        <v>127</v>
      </c>
      <c r="CD2365" t="s">
        <v>6477</v>
      </c>
      <c r="CE2365" t="s">
        <v>18555</v>
      </c>
      <c r="CF2365" t="s">
        <v>36</v>
      </c>
      <c r="CG2365" t="s">
        <v>37</v>
      </c>
      <c r="CH2365">
        <v>4000000</v>
      </c>
      <c r="CI2365">
        <v>1969</v>
      </c>
      <c r="CJ2365">
        <v>6.3</v>
      </c>
    </row>
    <row r="2366" spans="79:88" x14ac:dyDescent="0.2">
      <c r="CA2366" t="s">
        <v>18620</v>
      </c>
      <c r="CB2366">
        <v>103</v>
      </c>
      <c r="CD2366" t="s">
        <v>388</v>
      </c>
      <c r="CE2366" t="s">
        <v>18621</v>
      </c>
      <c r="CF2366" t="s">
        <v>36</v>
      </c>
      <c r="CG2366" t="s">
        <v>37</v>
      </c>
      <c r="CH2366">
        <v>4500000</v>
      </c>
      <c r="CI2366">
        <v>2015</v>
      </c>
      <c r="CJ2366">
        <v>5.7</v>
      </c>
    </row>
    <row r="2367" spans="79:88" x14ac:dyDescent="0.2">
      <c r="CA2367" t="s">
        <v>18632</v>
      </c>
      <c r="CB2367">
        <v>115</v>
      </c>
      <c r="CD2367" t="s">
        <v>4883</v>
      </c>
      <c r="CE2367" t="s">
        <v>18633</v>
      </c>
      <c r="CF2367" t="s">
        <v>1462</v>
      </c>
      <c r="CG2367" t="s">
        <v>1463</v>
      </c>
      <c r="CI2367">
        <v>2012</v>
      </c>
      <c r="CJ2367">
        <v>7.1</v>
      </c>
    </row>
    <row r="2368" spans="79:88" x14ac:dyDescent="0.2">
      <c r="CA2368" t="s">
        <v>18681</v>
      </c>
      <c r="CB2368">
        <v>100</v>
      </c>
      <c r="CD2368" t="s">
        <v>491</v>
      </c>
      <c r="CE2368" t="s">
        <v>18683</v>
      </c>
      <c r="CF2368" t="s">
        <v>36</v>
      </c>
      <c r="CG2368" t="s">
        <v>37</v>
      </c>
      <c r="CH2368">
        <v>4000000</v>
      </c>
      <c r="CI2368">
        <v>1998</v>
      </c>
      <c r="CJ2368">
        <v>5</v>
      </c>
    </row>
    <row r="2369" spans="79:88" x14ac:dyDescent="0.2">
      <c r="CA2369" t="s">
        <v>18712</v>
      </c>
      <c r="CB2369">
        <v>119</v>
      </c>
      <c r="CD2369" t="s">
        <v>8009</v>
      </c>
      <c r="CE2369" t="s">
        <v>18713</v>
      </c>
      <c r="CF2369" t="s">
        <v>36</v>
      </c>
      <c r="CG2369" t="s">
        <v>37</v>
      </c>
      <c r="CH2369">
        <v>4000000</v>
      </c>
      <c r="CI2369">
        <v>2011</v>
      </c>
      <c r="CJ2369">
        <v>6</v>
      </c>
    </row>
    <row r="2370" spans="79:88" x14ac:dyDescent="0.2">
      <c r="CA2370" t="s">
        <v>18723</v>
      </c>
      <c r="CB2370">
        <v>120</v>
      </c>
      <c r="CD2370" t="s">
        <v>8747</v>
      </c>
      <c r="CE2370" t="s">
        <v>18725</v>
      </c>
      <c r="CF2370" t="s">
        <v>5639</v>
      </c>
      <c r="CG2370" t="s">
        <v>7168</v>
      </c>
      <c r="CH2370">
        <v>4000000</v>
      </c>
      <c r="CI2370">
        <v>2013</v>
      </c>
      <c r="CJ2370">
        <v>7.5</v>
      </c>
    </row>
    <row r="2371" spans="79:88" x14ac:dyDescent="0.2">
      <c r="CA2371" t="s">
        <v>18729</v>
      </c>
      <c r="CB2371">
        <v>168</v>
      </c>
      <c r="CD2371" t="s">
        <v>1743</v>
      </c>
      <c r="CE2371" t="s">
        <v>18731</v>
      </c>
      <c r="CF2371" t="s">
        <v>36</v>
      </c>
      <c r="CG2371" t="s">
        <v>37</v>
      </c>
      <c r="CH2371">
        <v>4000000</v>
      </c>
      <c r="CI2371">
        <v>1972</v>
      </c>
      <c r="CJ2371">
        <v>7.6</v>
      </c>
    </row>
    <row r="2372" spans="79:88" x14ac:dyDescent="0.2">
      <c r="CA2372" t="s">
        <v>18741</v>
      </c>
      <c r="CB2372">
        <v>96</v>
      </c>
      <c r="CD2372" t="s">
        <v>18743</v>
      </c>
      <c r="CE2372" t="s">
        <v>18744</v>
      </c>
      <c r="CF2372" t="s">
        <v>36</v>
      </c>
      <c r="CG2372" t="s">
        <v>37</v>
      </c>
      <c r="CH2372">
        <v>3950000</v>
      </c>
      <c r="CI2372">
        <v>1930</v>
      </c>
      <c r="CJ2372">
        <v>7.8</v>
      </c>
    </row>
    <row r="2373" spans="79:88" x14ac:dyDescent="0.2">
      <c r="CA2373" t="s">
        <v>18748</v>
      </c>
      <c r="CB2373">
        <v>103</v>
      </c>
      <c r="CD2373" t="s">
        <v>2385</v>
      </c>
      <c r="CE2373" t="s">
        <v>18749</v>
      </c>
      <c r="CF2373" t="s">
        <v>36</v>
      </c>
      <c r="CG2373" t="s">
        <v>37</v>
      </c>
      <c r="CH2373">
        <v>4000000</v>
      </c>
      <c r="CI2373">
        <v>2007</v>
      </c>
      <c r="CJ2373">
        <v>6.6</v>
      </c>
    </row>
    <row r="2374" spans="79:88" x14ac:dyDescent="0.2">
      <c r="CA2374" t="s">
        <v>18775</v>
      </c>
      <c r="CB2374">
        <v>94</v>
      </c>
      <c r="CD2374" t="s">
        <v>18777</v>
      </c>
      <c r="CE2374" t="s">
        <v>18778</v>
      </c>
      <c r="CF2374" t="s">
        <v>36</v>
      </c>
      <c r="CG2374" t="s">
        <v>8142</v>
      </c>
      <c r="CH2374">
        <v>4000000</v>
      </c>
      <c r="CI2374">
        <v>2014</v>
      </c>
      <c r="CJ2374">
        <v>4.7</v>
      </c>
    </row>
    <row r="2375" spans="79:88" x14ac:dyDescent="0.2">
      <c r="CA2375" t="s">
        <v>2154</v>
      </c>
      <c r="CB2375">
        <v>141</v>
      </c>
      <c r="CD2375" t="s">
        <v>464</v>
      </c>
      <c r="CE2375" t="s">
        <v>2156</v>
      </c>
      <c r="CF2375" t="s">
        <v>36</v>
      </c>
      <c r="CG2375" t="s">
        <v>37</v>
      </c>
      <c r="CH2375">
        <v>100000000</v>
      </c>
      <c r="CI2375">
        <v>2016</v>
      </c>
      <c r="CJ2375">
        <v>6</v>
      </c>
    </row>
    <row r="2376" spans="79:88" x14ac:dyDescent="0.2">
      <c r="CA2376" t="s">
        <v>17249</v>
      </c>
      <c r="CB2376">
        <v>120</v>
      </c>
      <c r="CD2376" t="s">
        <v>14008</v>
      </c>
      <c r="CE2376" t="s">
        <v>18783</v>
      </c>
      <c r="CF2376" t="s">
        <v>36</v>
      </c>
      <c r="CG2376" t="s">
        <v>55</v>
      </c>
      <c r="CH2376">
        <v>2000000</v>
      </c>
      <c r="CI2376">
        <v>1966</v>
      </c>
      <c r="CJ2376">
        <v>7.9</v>
      </c>
    </row>
    <row r="2377" spans="79:88" x14ac:dyDescent="0.2">
      <c r="CA2377" t="s">
        <v>10143</v>
      </c>
      <c r="CB2377">
        <v>121</v>
      </c>
      <c r="CD2377" t="s">
        <v>1687</v>
      </c>
      <c r="CE2377" t="s">
        <v>18786</v>
      </c>
      <c r="CF2377" t="s">
        <v>36</v>
      </c>
      <c r="CG2377" t="s">
        <v>37</v>
      </c>
      <c r="CH2377">
        <v>3800000</v>
      </c>
      <c r="CI2377">
        <v>1976</v>
      </c>
      <c r="CJ2377">
        <v>8.1</v>
      </c>
    </row>
    <row r="2378" spans="79:88" x14ac:dyDescent="0.2">
      <c r="CA2378" t="s">
        <v>18806</v>
      </c>
      <c r="CB2378">
        <v>92</v>
      </c>
      <c r="CD2378" t="s">
        <v>1138</v>
      </c>
      <c r="CE2378" t="s">
        <v>18807</v>
      </c>
      <c r="CF2378" t="s">
        <v>36</v>
      </c>
      <c r="CG2378" t="s">
        <v>37</v>
      </c>
      <c r="CI2378">
        <v>2009</v>
      </c>
      <c r="CJ2378">
        <v>7.3</v>
      </c>
    </row>
    <row r="2379" spans="79:88" x14ac:dyDescent="0.2">
      <c r="CA2379" t="s">
        <v>18823</v>
      </c>
      <c r="CB2379">
        <v>115</v>
      </c>
      <c r="CD2379" t="s">
        <v>18825</v>
      </c>
      <c r="CE2379" t="s">
        <v>18826</v>
      </c>
      <c r="CF2379" t="s">
        <v>14501</v>
      </c>
      <c r="CG2379" t="s">
        <v>16839</v>
      </c>
      <c r="CH2379">
        <v>8000000</v>
      </c>
      <c r="CI2379">
        <v>2005</v>
      </c>
      <c r="CJ2379">
        <v>7.5</v>
      </c>
    </row>
    <row r="2380" spans="79:88" x14ac:dyDescent="0.2">
      <c r="CB2380">
        <v>25</v>
      </c>
      <c r="CD2380" t="s">
        <v>2556</v>
      </c>
      <c r="CE2380" t="s">
        <v>18851</v>
      </c>
      <c r="CF2380" t="s">
        <v>36</v>
      </c>
      <c r="CG2380" t="s">
        <v>37</v>
      </c>
      <c r="CJ2380">
        <v>8.4</v>
      </c>
    </row>
    <row r="2381" spans="79:88" x14ac:dyDescent="0.2">
      <c r="CA2381" t="s">
        <v>9811</v>
      </c>
      <c r="CB2381">
        <v>113</v>
      </c>
      <c r="CD2381" t="s">
        <v>18856</v>
      </c>
      <c r="CE2381" t="s">
        <v>18857</v>
      </c>
      <c r="CF2381" t="s">
        <v>36</v>
      </c>
      <c r="CG2381" t="s">
        <v>37</v>
      </c>
      <c r="CH2381">
        <v>3600000</v>
      </c>
      <c r="CI2381">
        <v>1969</v>
      </c>
      <c r="CJ2381">
        <v>7.9</v>
      </c>
    </row>
    <row r="2382" spans="79:88" x14ac:dyDescent="0.2">
      <c r="CB2382">
        <v>42</v>
      </c>
      <c r="CD2382" t="s">
        <v>18883</v>
      </c>
      <c r="CE2382" t="s">
        <v>18884</v>
      </c>
      <c r="CF2382" t="s">
        <v>36</v>
      </c>
      <c r="CG2382" t="s">
        <v>37</v>
      </c>
      <c r="CJ2382">
        <v>7.8</v>
      </c>
    </row>
    <row r="2383" spans="79:88" x14ac:dyDescent="0.2">
      <c r="CA2383" t="s">
        <v>17192</v>
      </c>
      <c r="CB2383">
        <v>121</v>
      </c>
      <c r="CD2383" t="s">
        <v>18801</v>
      </c>
      <c r="CE2383" t="s">
        <v>18892</v>
      </c>
      <c r="CF2383" t="s">
        <v>36</v>
      </c>
      <c r="CG2383" t="s">
        <v>37</v>
      </c>
      <c r="CH2383">
        <v>3716946</v>
      </c>
      <c r="CI2383">
        <v>1970</v>
      </c>
      <c r="CJ2383">
        <v>7.3</v>
      </c>
    </row>
    <row r="2384" spans="79:88" x14ac:dyDescent="0.2">
      <c r="CA2384" t="s">
        <v>18895</v>
      </c>
      <c r="CB2384">
        <v>134</v>
      </c>
      <c r="CD2384" t="s">
        <v>18896</v>
      </c>
      <c r="CE2384" t="s">
        <v>18897</v>
      </c>
      <c r="CF2384" t="s">
        <v>36</v>
      </c>
      <c r="CG2384" t="s">
        <v>37</v>
      </c>
      <c r="CH2384">
        <v>3500000</v>
      </c>
      <c r="CI2384">
        <v>1967</v>
      </c>
      <c r="CJ2384">
        <v>8</v>
      </c>
    </row>
    <row r="2385" spans="79:88" x14ac:dyDescent="0.2">
      <c r="CA2385" t="s">
        <v>17249</v>
      </c>
      <c r="CB2385">
        <v>149</v>
      </c>
      <c r="CD2385" t="s">
        <v>18902</v>
      </c>
      <c r="CE2385" t="s">
        <v>18903</v>
      </c>
      <c r="CF2385" t="s">
        <v>36</v>
      </c>
      <c r="CG2385" t="s">
        <v>37</v>
      </c>
      <c r="CH2385">
        <v>3500000</v>
      </c>
      <c r="CI2385">
        <v>1959</v>
      </c>
      <c r="CJ2385">
        <v>7.6</v>
      </c>
    </row>
    <row r="2386" spans="79:88" x14ac:dyDescent="0.2">
      <c r="CA2386" t="s">
        <v>12328</v>
      </c>
      <c r="CB2386">
        <v>121</v>
      </c>
      <c r="CD2386" t="s">
        <v>11032</v>
      </c>
      <c r="CE2386" t="s">
        <v>18907</v>
      </c>
      <c r="CF2386" t="s">
        <v>36</v>
      </c>
      <c r="CG2386" t="s">
        <v>37</v>
      </c>
      <c r="CH2386">
        <v>3500000</v>
      </c>
      <c r="CI2386">
        <v>1966</v>
      </c>
      <c r="CJ2386">
        <v>7</v>
      </c>
    </row>
    <row r="2387" spans="79:88" x14ac:dyDescent="0.2">
      <c r="CA2387" t="s">
        <v>18995</v>
      </c>
      <c r="CB2387">
        <v>98</v>
      </c>
      <c r="CD2387" t="s">
        <v>5220</v>
      </c>
      <c r="CE2387" t="s">
        <v>18996</v>
      </c>
      <c r="CF2387" t="s">
        <v>36</v>
      </c>
      <c r="CG2387" t="s">
        <v>37</v>
      </c>
      <c r="CH2387">
        <v>3500000</v>
      </c>
      <c r="CI2387">
        <v>2008</v>
      </c>
      <c r="CJ2387">
        <v>6.1</v>
      </c>
    </row>
    <row r="2388" spans="79:88" x14ac:dyDescent="0.2">
      <c r="CB2388">
        <v>45</v>
      </c>
      <c r="CD2388" t="s">
        <v>174</v>
      </c>
      <c r="CE2388" t="s">
        <v>19006</v>
      </c>
      <c r="CF2388" t="s">
        <v>36</v>
      </c>
      <c r="CG2388" t="s">
        <v>55</v>
      </c>
      <c r="CJ2388">
        <v>7.3</v>
      </c>
    </row>
    <row r="2389" spans="79:88" x14ac:dyDescent="0.2">
      <c r="CA2389" t="s">
        <v>19031</v>
      </c>
      <c r="CB2389">
        <v>92</v>
      </c>
      <c r="CD2389" t="s">
        <v>5900</v>
      </c>
      <c r="CE2389" t="s">
        <v>19032</v>
      </c>
      <c r="CF2389" t="s">
        <v>36</v>
      </c>
      <c r="CG2389" t="s">
        <v>37</v>
      </c>
      <c r="CH2389">
        <v>3500000</v>
      </c>
      <c r="CI2389">
        <v>2014</v>
      </c>
      <c r="CJ2389">
        <v>5.4</v>
      </c>
    </row>
    <row r="2390" spans="79:88" x14ac:dyDescent="0.2">
      <c r="CA2390" t="s">
        <v>19035</v>
      </c>
      <c r="CB2390">
        <v>88</v>
      </c>
      <c r="CD2390" t="s">
        <v>11834</v>
      </c>
      <c r="CE2390" t="s">
        <v>19036</v>
      </c>
      <c r="CF2390" t="s">
        <v>36</v>
      </c>
      <c r="CH2390">
        <v>3500000</v>
      </c>
      <c r="CI2390">
        <v>2014</v>
      </c>
      <c r="CJ2390">
        <v>4.8</v>
      </c>
    </row>
    <row r="2391" spans="79:88" x14ac:dyDescent="0.2">
      <c r="CA2391" t="s">
        <v>19056</v>
      </c>
      <c r="CB2391">
        <v>99</v>
      </c>
      <c r="CD2391" t="s">
        <v>19058</v>
      </c>
      <c r="CE2391" t="s">
        <v>19059</v>
      </c>
      <c r="CF2391" t="s">
        <v>36</v>
      </c>
      <c r="CG2391" t="s">
        <v>37</v>
      </c>
      <c r="CI2391">
        <v>2011</v>
      </c>
      <c r="CJ2391">
        <v>6.1</v>
      </c>
    </row>
    <row r="2392" spans="79:88" x14ac:dyDescent="0.2">
      <c r="CA2392" t="s">
        <v>19080</v>
      </c>
      <c r="CB2392">
        <v>102</v>
      </c>
      <c r="CD2392" t="s">
        <v>11890</v>
      </c>
      <c r="CE2392" t="s">
        <v>19082</v>
      </c>
      <c r="CF2392" t="s">
        <v>36</v>
      </c>
      <c r="CG2392" t="s">
        <v>37</v>
      </c>
      <c r="CH2392">
        <v>3400000</v>
      </c>
      <c r="CI2392">
        <v>2012</v>
      </c>
      <c r="CJ2392">
        <v>6.6</v>
      </c>
    </row>
    <row r="2393" spans="79:88" x14ac:dyDescent="0.2">
      <c r="CA2393" t="s">
        <v>12974</v>
      </c>
      <c r="CB2393">
        <v>98</v>
      </c>
      <c r="CD2393" t="s">
        <v>6113</v>
      </c>
      <c r="CE2393" t="s">
        <v>19105</v>
      </c>
      <c r="CF2393" t="s">
        <v>36</v>
      </c>
      <c r="CG2393" t="s">
        <v>266</v>
      </c>
      <c r="CH2393">
        <v>4300000</v>
      </c>
      <c r="CI2393">
        <v>1982</v>
      </c>
      <c r="CJ2393">
        <v>6.6</v>
      </c>
    </row>
    <row r="2394" spans="79:88" x14ac:dyDescent="0.2">
      <c r="CA2394" t="s">
        <v>3815</v>
      </c>
      <c r="CB2394">
        <v>136</v>
      </c>
      <c r="CD2394" t="s">
        <v>14684</v>
      </c>
      <c r="CE2394" t="s">
        <v>19124</v>
      </c>
      <c r="CF2394" t="s">
        <v>36</v>
      </c>
      <c r="CG2394" t="s">
        <v>37</v>
      </c>
      <c r="CH2394">
        <v>2300000</v>
      </c>
      <c r="CI2394">
        <v>1968</v>
      </c>
      <c r="CJ2394">
        <v>8</v>
      </c>
    </row>
    <row r="2395" spans="79:88" x14ac:dyDescent="0.2">
      <c r="CA2395" t="s">
        <v>19128</v>
      </c>
      <c r="CB2395">
        <v>113</v>
      </c>
      <c r="CD2395" t="s">
        <v>10886</v>
      </c>
      <c r="CE2395" t="s">
        <v>19129</v>
      </c>
      <c r="CF2395" t="s">
        <v>36</v>
      </c>
      <c r="CG2395" t="s">
        <v>37</v>
      </c>
      <c r="CH2395">
        <v>3200000</v>
      </c>
      <c r="CI2395">
        <v>1962</v>
      </c>
      <c r="CJ2395">
        <v>8.1</v>
      </c>
    </row>
    <row r="2396" spans="79:88" x14ac:dyDescent="0.2">
      <c r="CA2396" t="s">
        <v>19166</v>
      </c>
      <c r="CB2396">
        <v>118</v>
      </c>
      <c r="CD2396" t="s">
        <v>19168</v>
      </c>
      <c r="CE2396" t="s">
        <v>19169</v>
      </c>
      <c r="CF2396" t="s">
        <v>36</v>
      </c>
      <c r="CG2396" t="s">
        <v>37</v>
      </c>
      <c r="CH2396">
        <v>3180000</v>
      </c>
      <c r="CI2396">
        <v>1946</v>
      </c>
      <c r="CJ2396">
        <v>8.6</v>
      </c>
    </row>
    <row r="2397" spans="79:88" x14ac:dyDescent="0.2">
      <c r="CA2397" t="s">
        <v>18895</v>
      </c>
      <c r="CB2397">
        <v>108</v>
      </c>
      <c r="CD2397" t="s">
        <v>19217</v>
      </c>
      <c r="CE2397" t="s">
        <v>19218</v>
      </c>
      <c r="CF2397" t="s">
        <v>36</v>
      </c>
      <c r="CG2397" t="s">
        <v>37</v>
      </c>
      <c r="CH2397">
        <v>3000000</v>
      </c>
      <c r="CI2397">
        <v>1958</v>
      </c>
      <c r="CJ2397">
        <v>8.1</v>
      </c>
    </row>
    <row r="2398" spans="79:88" x14ac:dyDescent="0.2">
      <c r="CA2398" t="s">
        <v>18465</v>
      </c>
      <c r="CB2398">
        <v>125</v>
      </c>
      <c r="CD2398" t="s">
        <v>19257</v>
      </c>
      <c r="CE2398" t="s">
        <v>19258</v>
      </c>
      <c r="CF2398" t="s">
        <v>36</v>
      </c>
      <c r="CG2398" t="s">
        <v>37</v>
      </c>
      <c r="CH2398">
        <v>3000000</v>
      </c>
      <c r="CI2398">
        <v>1960</v>
      </c>
      <c r="CJ2398">
        <v>8.3000000000000007</v>
      </c>
    </row>
    <row r="2399" spans="79:88" x14ac:dyDescent="0.2">
      <c r="CA2399" t="s">
        <v>14882</v>
      </c>
      <c r="CB2399">
        <v>97</v>
      </c>
      <c r="CD2399" t="s">
        <v>7211</v>
      </c>
      <c r="CE2399" t="s">
        <v>19284</v>
      </c>
      <c r="CF2399" t="s">
        <v>36</v>
      </c>
      <c r="CG2399" t="s">
        <v>37</v>
      </c>
      <c r="CH2399">
        <v>3000000</v>
      </c>
      <c r="CI2399">
        <v>1985</v>
      </c>
      <c r="CJ2399">
        <v>6.6</v>
      </c>
    </row>
    <row r="2400" spans="79:88" x14ac:dyDescent="0.2">
      <c r="CA2400" t="s">
        <v>18895</v>
      </c>
      <c r="CB2400">
        <v>146</v>
      </c>
      <c r="CD2400" t="s">
        <v>17832</v>
      </c>
      <c r="CE2400" t="s">
        <v>19292</v>
      </c>
      <c r="CF2400" t="s">
        <v>36</v>
      </c>
      <c r="CG2400" t="s">
        <v>37</v>
      </c>
      <c r="CH2400">
        <v>3000000</v>
      </c>
      <c r="CI2400">
        <v>1960</v>
      </c>
      <c r="CJ2400">
        <v>7.9</v>
      </c>
    </row>
    <row r="2401" spans="79:88" x14ac:dyDescent="0.2">
      <c r="CA2401" t="s">
        <v>15536</v>
      </c>
      <c r="CB2401">
        <v>186</v>
      </c>
      <c r="CD2401" t="s">
        <v>10834</v>
      </c>
      <c r="CE2401" t="s">
        <v>19296</v>
      </c>
      <c r="CF2401" t="s">
        <v>36</v>
      </c>
      <c r="CG2401" t="s">
        <v>37</v>
      </c>
      <c r="CH2401">
        <v>3000000</v>
      </c>
      <c r="CI2401">
        <v>1961</v>
      </c>
      <c r="CJ2401">
        <v>8.3000000000000007</v>
      </c>
    </row>
    <row r="2402" spans="79:88" x14ac:dyDescent="0.2">
      <c r="CB2402">
        <v>197</v>
      </c>
      <c r="CD2402" t="s">
        <v>18673</v>
      </c>
      <c r="CE2402" t="s">
        <v>19348</v>
      </c>
      <c r="CF2402" t="s">
        <v>36</v>
      </c>
      <c r="CG2402" t="s">
        <v>368</v>
      </c>
      <c r="CH2402">
        <v>15000000</v>
      </c>
      <c r="CJ2402">
        <v>7.4</v>
      </c>
    </row>
    <row r="2403" spans="79:88" x14ac:dyDescent="0.2">
      <c r="CA2403" t="s">
        <v>4943</v>
      </c>
      <c r="CB2403">
        <v>94</v>
      </c>
      <c r="CD2403" t="s">
        <v>1044</v>
      </c>
      <c r="CE2403" t="s">
        <v>19393</v>
      </c>
      <c r="CF2403" t="s">
        <v>36</v>
      </c>
      <c r="CG2403" t="s">
        <v>37</v>
      </c>
      <c r="CH2403">
        <v>3000000</v>
      </c>
      <c r="CI2403">
        <v>1978</v>
      </c>
      <c r="CJ2403">
        <v>8</v>
      </c>
    </row>
    <row r="2404" spans="79:88" x14ac:dyDescent="0.2">
      <c r="CA2404" t="s">
        <v>19453</v>
      </c>
      <c r="CB2404">
        <v>102</v>
      </c>
      <c r="CD2404" t="s">
        <v>3007</v>
      </c>
      <c r="CE2404" t="s">
        <v>19454</v>
      </c>
      <c r="CF2404" t="s">
        <v>36</v>
      </c>
      <c r="CG2404" t="s">
        <v>37</v>
      </c>
      <c r="CH2404">
        <v>3000000</v>
      </c>
      <c r="CI2404">
        <v>1996</v>
      </c>
      <c r="CJ2404">
        <v>6.9</v>
      </c>
    </row>
    <row r="2405" spans="79:88" x14ac:dyDescent="0.2">
      <c r="CB2405">
        <v>44</v>
      </c>
      <c r="CD2405" t="s">
        <v>12922</v>
      </c>
      <c r="CE2405" t="s">
        <v>19482</v>
      </c>
      <c r="CF2405" t="s">
        <v>36</v>
      </c>
      <c r="CG2405" t="s">
        <v>37</v>
      </c>
      <c r="CJ2405">
        <v>7.9</v>
      </c>
    </row>
    <row r="2406" spans="79:88" x14ac:dyDescent="0.2">
      <c r="CA2406" t="s">
        <v>19485</v>
      </c>
      <c r="CB2406">
        <v>120</v>
      </c>
      <c r="CD2406" t="s">
        <v>2664</v>
      </c>
      <c r="CE2406" t="s">
        <v>19486</v>
      </c>
      <c r="CF2406" t="s">
        <v>36</v>
      </c>
      <c r="CG2406" t="s">
        <v>37</v>
      </c>
      <c r="CI2406">
        <v>2004</v>
      </c>
      <c r="CJ2406">
        <v>5</v>
      </c>
    </row>
    <row r="2407" spans="79:88" x14ac:dyDescent="0.2">
      <c r="CB2407">
        <v>60</v>
      </c>
      <c r="CD2407" t="s">
        <v>19495</v>
      </c>
      <c r="CE2407" t="s">
        <v>19496</v>
      </c>
      <c r="CF2407" t="s">
        <v>36</v>
      </c>
      <c r="CG2407" t="s">
        <v>55</v>
      </c>
      <c r="CJ2407">
        <v>7.6</v>
      </c>
    </row>
    <row r="2408" spans="79:88" x14ac:dyDescent="0.2">
      <c r="CA2408" t="s">
        <v>19547</v>
      </c>
      <c r="CB2408">
        <v>85</v>
      </c>
      <c r="CD2408" t="s">
        <v>8267</v>
      </c>
      <c r="CE2408" t="s">
        <v>19549</v>
      </c>
      <c r="CF2408" t="s">
        <v>36</v>
      </c>
      <c r="CG2408" t="s">
        <v>16839</v>
      </c>
      <c r="CH2408">
        <v>3000000</v>
      </c>
      <c r="CI2408">
        <v>2013</v>
      </c>
      <c r="CJ2408">
        <v>5.5</v>
      </c>
    </row>
    <row r="2409" spans="79:88" x14ac:dyDescent="0.2">
      <c r="CA2409" t="s">
        <v>6431</v>
      </c>
      <c r="CB2409">
        <v>90</v>
      </c>
      <c r="CD2409" t="s">
        <v>6431</v>
      </c>
      <c r="CE2409" t="s">
        <v>19564</v>
      </c>
      <c r="CF2409" t="s">
        <v>36</v>
      </c>
      <c r="CG2409" t="s">
        <v>37</v>
      </c>
      <c r="CH2409">
        <v>3000000</v>
      </c>
      <c r="CI2409">
        <v>2011</v>
      </c>
      <c r="CJ2409">
        <v>5.8</v>
      </c>
    </row>
    <row r="2410" spans="79:88" x14ac:dyDescent="0.2">
      <c r="CA2410" t="s">
        <v>19583</v>
      </c>
      <c r="CB2410">
        <v>95</v>
      </c>
      <c r="CD2410" t="s">
        <v>13944</v>
      </c>
      <c r="CE2410" t="s">
        <v>19584</v>
      </c>
      <c r="CF2410" t="s">
        <v>36</v>
      </c>
      <c r="CG2410" t="s">
        <v>37</v>
      </c>
      <c r="CH2410">
        <v>3000000</v>
      </c>
      <c r="CI2410">
        <v>2014</v>
      </c>
      <c r="CJ2410">
        <v>4.8</v>
      </c>
    </row>
    <row r="2411" spans="79:88" x14ac:dyDescent="0.2">
      <c r="CA2411" t="s">
        <v>19594</v>
      </c>
      <c r="CB2411">
        <v>97</v>
      </c>
      <c r="CD2411" t="s">
        <v>13909</v>
      </c>
      <c r="CE2411" t="s">
        <v>19597</v>
      </c>
      <c r="CF2411" t="s">
        <v>36</v>
      </c>
      <c r="CG2411" t="s">
        <v>7088</v>
      </c>
      <c r="CH2411">
        <v>3000000</v>
      </c>
      <c r="CI2411">
        <v>1988</v>
      </c>
      <c r="CJ2411">
        <v>6.2</v>
      </c>
    </row>
    <row r="2412" spans="79:88" x14ac:dyDescent="0.2">
      <c r="CA2412" t="s">
        <v>19601</v>
      </c>
      <c r="CB2412">
        <v>94</v>
      </c>
      <c r="CD2412" t="s">
        <v>3194</v>
      </c>
      <c r="CE2412" t="s">
        <v>19603</v>
      </c>
      <c r="CF2412" t="s">
        <v>36</v>
      </c>
      <c r="CG2412" t="s">
        <v>37</v>
      </c>
      <c r="CH2412">
        <v>3000000</v>
      </c>
      <c r="CI2412">
        <v>2009</v>
      </c>
      <c r="CJ2412">
        <v>6.2</v>
      </c>
    </row>
    <row r="2413" spans="79:88" x14ac:dyDescent="0.2">
      <c r="CA2413" t="s">
        <v>19606</v>
      </c>
      <c r="CB2413">
        <v>95</v>
      </c>
      <c r="CD2413" t="s">
        <v>232</v>
      </c>
      <c r="CE2413" t="s">
        <v>19608</v>
      </c>
      <c r="CF2413" t="s">
        <v>36</v>
      </c>
      <c r="CG2413" t="s">
        <v>37</v>
      </c>
      <c r="CI2413">
        <v>2010</v>
      </c>
      <c r="CJ2413">
        <v>5.9</v>
      </c>
    </row>
    <row r="2414" spans="79:88" x14ac:dyDescent="0.2">
      <c r="CA2414" t="s">
        <v>19166</v>
      </c>
      <c r="CB2414">
        <v>136</v>
      </c>
      <c r="CD2414" t="s">
        <v>4926</v>
      </c>
      <c r="CE2414" t="s">
        <v>19617</v>
      </c>
      <c r="CF2414" t="s">
        <v>36</v>
      </c>
      <c r="CG2414" t="s">
        <v>37</v>
      </c>
      <c r="CH2414">
        <v>2900000</v>
      </c>
      <c r="CI2414">
        <v>1961</v>
      </c>
      <c r="CJ2414">
        <v>7.3</v>
      </c>
    </row>
    <row r="2415" spans="79:88" x14ac:dyDescent="0.2">
      <c r="CA2415" t="s">
        <v>13775</v>
      </c>
      <c r="CB2415">
        <v>90</v>
      </c>
      <c r="CD2415" t="s">
        <v>19631</v>
      </c>
      <c r="CE2415" t="s">
        <v>19632</v>
      </c>
      <c r="CF2415" t="s">
        <v>36</v>
      </c>
      <c r="CG2415" t="s">
        <v>37</v>
      </c>
      <c r="CH2415">
        <v>3000000</v>
      </c>
      <c r="CI2415">
        <v>2014</v>
      </c>
      <c r="CJ2415">
        <v>4.3</v>
      </c>
    </row>
    <row r="2416" spans="79:88" x14ac:dyDescent="0.2">
      <c r="CA2416" t="s">
        <v>19646</v>
      </c>
      <c r="CB2416">
        <v>90</v>
      </c>
      <c r="CD2416" t="s">
        <v>19648</v>
      </c>
      <c r="CE2416" t="s">
        <v>19649</v>
      </c>
      <c r="CF2416" t="s">
        <v>36</v>
      </c>
      <c r="CG2416" t="s">
        <v>368</v>
      </c>
      <c r="CI2416">
        <v>2010</v>
      </c>
      <c r="CJ2416">
        <v>6.1</v>
      </c>
    </row>
    <row r="2417" spans="79:88" x14ac:dyDescent="0.2">
      <c r="CA2417" t="s">
        <v>19690</v>
      </c>
      <c r="CB2417">
        <v>144</v>
      </c>
      <c r="CD2417" t="s">
        <v>18387</v>
      </c>
      <c r="CE2417" t="s">
        <v>19692</v>
      </c>
      <c r="CF2417" t="s">
        <v>5609</v>
      </c>
      <c r="CG2417" t="s">
        <v>5610</v>
      </c>
      <c r="CH2417">
        <v>120000000</v>
      </c>
      <c r="CI2417">
        <v>2006</v>
      </c>
      <c r="CJ2417">
        <v>8.1999999999999993</v>
      </c>
    </row>
    <row r="2418" spans="79:88" x14ac:dyDescent="0.2">
      <c r="CA2418" t="s">
        <v>19726</v>
      </c>
      <c r="CB2418">
        <v>95</v>
      </c>
      <c r="CD2418" t="s">
        <v>19728</v>
      </c>
      <c r="CE2418" t="s">
        <v>19729</v>
      </c>
      <c r="CF2418" t="s">
        <v>10488</v>
      </c>
      <c r="CG2418" t="s">
        <v>10489</v>
      </c>
      <c r="CH2418">
        <v>2650000</v>
      </c>
      <c r="CI2418">
        <v>1996</v>
      </c>
      <c r="CJ2418">
        <v>7</v>
      </c>
    </row>
    <row r="2419" spans="79:88" x14ac:dyDescent="0.2">
      <c r="CA2419" t="s">
        <v>18789</v>
      </c>
      <c r="CB2419">
        <v>122</v>
      </c>
      <c r="CD2419" t="s">
        <v>15538</v>
      </c>
      <c r="CE2419" t="s">
        <v>19735</v>
      </c>
      <c r="CF2419" t="s">
        <v>36</v>
      </c>
      <c r="CG2419" t="s">
        <v>37</v>
      </c>
      <c r="CH2419">
        <v>2627000</v>
      </c>
      <c r="CI2419">
        <v>1943</v>
      </c>
      <c r="CJ2419">
        <v>7</v>
      </c>
    </row>
    <row r="2420" spans="79:88" x14ac:dyDescent="0.2">
      <c r="CA2420" t="s">
        <v>14658</v>
      </c>
      <c r="CB2420">
        <v>112</v>
      </c>
      <c r="CD2420" t="s">
        <v>18044</v>
      </c>
      <c r="CE2420" t="s">
        <v>19820</v>
      </c>
      <c r="CF2420" t="s">
        <v>36</v>
      </c>
      <c r="CG2420" t="s">
        <v>37</v>
      </c>
      <c r="CH2420">
        <v>2500000</v>
      </c>
      <c r="CI2420">
        <v>1963</v>
      </c>
      <c r="CJ2420">
        <v>7.9</v>
      </c>
    </row>
    <row r="2421" spans="79:88" x14ac:dyDescent="0.2">
      <c r="CA2421" t="s">
        <v>19844</v>
      </c>
      <c r="CB2421">
        <v>99</v>
      </c>
      <c r="CD2421" t="s">
        <v>19847</v>
      </c>
      <c r="CE2421" t="s">
        <v>19848</v>
      </c>
      <c r="CF2421" t="s">
        <v>1462</v>
      </c>
      <c r="CG2421" t="s">
        <v>266</v>
      </c>
      <c r="CH2421">
        <v>3200000</v>
      </c>
      <c r="CI2421">
        <v>2003</v>
      </c>
      <c r="CJ2421">
        <v>6.6</v>
      </c>
    </row>
    <row r="2422" spans="79:88" x14ac:dyDescent="0.2">
      <c r="CA2422" t="s">
        <v>19935</v>
      </c>
      <c r="CB2422">
        <v>89</v>
      </c>
      <c r="CD2422" t="s">
        <v>4553</v>
      </c>
      <c r="CE2422" t="s">
        <v>19936</v>
      </c>
      <c r="CF2422" t="s">
        <v>36</v>
      </c>
      <c r="CG2422" t="s">
        <v>37</v>
      </c>
      <c r="CH2422">
        <v>2500000</v>
      </c>
      <c r="CI2422">
        <v>2010</v>
      </c>
      <c r="CJ2422">
        <v>5.8</v>
      </c>
    </row>
    <row r="2423" spans="79:88" x14ac:dyDescent="0.2">
      <c r="CA2423" t="s">
        <v>19960</v>
      </c>
      <c r="CB2423">
        <v>110</v>
      </c>
      <c r="CD2423" t="s">
        <v>892</v>
      </c>
      <c r="CE2423" t="s">
        <v>19962</v>
      </c>
      <c r="CF2423" t="s">
        <v>36</v>
      </c>
      <c r="CG2423" t="s">
        <v>55</v>
      </c>
      <c r="CH2423">
        <v>2500000</v>
      </c>
      <c r="CI2423">
        <v>2015</v>
      </c>
      <c r="CJ2423">
        <v>5</v>
      </c>
    </row>
    <row r="2424" spans="79:88" x14ac:dyDescent="0.2">
      <c r="CA2424" t="s">
        <v>18810</v>
      </c>
      <c r="CB2424">
        <v>108</v>
      </c>
      <c r="CD2424" t="s">
        <v>2741</v>
      </c>
      <c r="CE2424" t="s">
        <v>19987</v>
      </c>
      <c r="CF2424" t="s">
        <v>36</v>
      </c>
      <c r="CG2424" t="s">
        <v>37</v>
      </c>
      <c r="CH2424">
        <v>2295429</v>
      </c>
      <c r="CI2424">
        <v>1951</v>
      </c>
      <c r="CJ2424">
        <v>7</v>
      </c>
    </row>
    <row r="2425" spans="79:88" x14ac:dyDescent="0.2">
      <c r="CA2425" t="s">
        <v>4731</v>
      </c>
      <c r="CB2425">
        <v>104</v>
      </c>
      <c r="CD2425" t="s">
        <v>2441</v>
      </c>
      <c r="CE2425" t="s">
        <v>10746</v>
      </c>
      <c r="CF2425" t="s">
        <v>36</v>
      </c>
      <c r="CG2425" t="s">
        <v>37</v>
      </c>
      <c r="CH2425">
        <v>1800000</v>
      </c>
      <c r="CI2425">
        <v>1971</v>
      </c>
      <c r="CJ2425">
        <v>7.8</v>
      </c>
    </row>
    <row r="2426" spans="79:88" x14ac:dyDescent="0.2">
      <c r="CA2426" t="s">
        <v>20007</v>
      </c>
      <c r="CB2426">
        <v>90</v>
      </c>
      <c r="CD2426" t="s">
        <v>20009</v>
      </c>
      <c r="CE2426" t="s">
        <v>20010</v>
      </c>
      <c r="CF2426" t="s">
        <v>36</v>
      </c>
      <c r="CG2426" t="s">
        <v>37</v>
      </c>
      <c r="CH2426">
        <v>2500000</v>
      </c>
      <c r="CI2426">
        <v>2014</v>
      </c>
      <c r="CJ2426">
        <v>6.9</v>
      </c>
    </row>
    <row r="2427" spans="79:88" x14ac:dyDescent="0.2">
      <c r="CA2427" t="s">
        <v>20039</v>
      </c>
      <c r="CB2427">
        <v>119</v>
      </c>
      <c r="CD2427" t="s">
        <v>16311</v>
      </c>
      <c r="CE2427" t="s">
        <v>20041</v>
      </c>
      <c r="CF2427" t="s">
        <v>36</v>
      </c>
      <c r="CG2427" t="s">
        <v>37</v>
      </c>
      <c r="CH2427">
        <v>2160000</v>
      </c>
      <c r="CI2427">
        <v>1945</v>
      </c>
      <c r="CJ2427">
        <v>7.5</v>
      </c>
    </row>
    <row r="2428" spans="79:88" x14ac:dyDescent="0.2">
      <c r="CA2428" t="s">
        <v>20044</v>
      </c>
      <c r="CB2428">
        <v>90</v>
      </c>
      <c r="CD2428" t="s">
        <v>12126</v>
      </c>
      <c r="CE2428" t="s">
        <v>20046</v>
      </c>
      <c r="CF2428" t="s">
        <v>36</v>
      </c>
      <c r="CG2428" t="s">
        <v>3569</v>
      </c>
      <c r="CI2428">
        <v>2015</v>
      </c>
      <c r="CJ2428">
        <v>4.8</v>
      </c>
    </row>
    <row r="2429" spans="79:88" x14ac:dyDescent="0.2">
      <c r="CA2429" t="s">
        <v>20050</v>
      </c>
      <c r="CB2429">
        <v>90</v>
      </c>
      <c r="CD2429" t="s">
        <v>20052</v>
      </c>
      <c r="CE2429" t="s">
        <v>20053</v>
      </c>
      <c r="CF2429" t="s">
        <v>36</v>
      </c>
      <c r="CG2429" t="s">
        <v>55</v>
      </c>
      <c r="CH2429">
        <v>1200000</v>
      </c>
      <c r="CI2429">
        <v>2005</v>
      </c>
      <c r="CJ2429">
        <v>5.8</v>
      </c>
    </row>
    <row r="2430" spans="79:88" x14ac:dyDescent="0.2">
      <c r="CA2430" t="s">
        <v>19343</v>
      </c>
      <c r="CB2430">
        <v>89</v>
      </c>
      <c r="CD2430" t="s">
        <v>1982</v>
      </c>
      <c r="CE2430" t="s">
        <v>20095</v>
      </c>
      <c r="CF2430" t="s">
        <v>36</v>
      </c>
      <c r="CG2430" t="s">
        <v>37</v>
      </c>
      <c r="CH2430">
        <v>2100000</v>
      </c>
      <c r="CI2430">
        <v>2010</v>
      </c>
      <c r="CJ2430">
        <v>6.3</v>
      </c>
    </row>
    <row r="2431" spans="79:88" x14ac:dyDescent="0.2">
      <c r="CA2431" t="s">
        <v>20098</v>
      </c>
      <c r="CB2431">
        <v>100</v>
      </c>
      <c r="CD2431" t="s">
        <v>20100</v>
      </c>
      <c r="CE2431" t="s">
        <v>20101</v>
      </c>
      <c r="CF2431" t="s">
        <v>36</v>
      </c>
      <c r="CG2431" t="s">
        <v>37</v>
      </c>
      <c r="CH2431">
        <v>2100000</v>
      </c>
      <c r="CI2431">
        <v>2015</v>
      </c>
      <c r="CJ2431">
        <v>6.7</v>
      </c>
    </row>
    <row r="2432" spans="79:88" x14ac:dyDescent="0.2">
      <c r="CA2432" t="s">
        <v>20110</v>
      </c>
      <c r="CB2432">
        <v>81</v>
      </c>
      <c r="CD2432" t="s">
        <v>5075</v>
      </c>
      <c r="CE2432" t="s">
        <v>20112</v>
      </c>
      <c r="CF2432" t="s">
        <v>36</v>
      </c>
      <c r="CG2432" t="s">
        <v>37</v>
      </c>
      <c r="CH2432">
        <v>2100000</v>
      </c>
      <c r="CI2432">
        <v>2015</v>
      </c>
      <c r="CJ2432">
        <v>5.5</v>
      </c>
    </row>
    <row r="2433" spans="79:88" x14ac:dyDescent="0.2">
      <c r="CB2433">
        <v>60</v>
      </c>
      <c r="CD2433" t="s">
        <v>19569</v>
      </c>
      <c r="CE2433" t="s">
        <v>20128</v>
      </c>
      <c r="CF2433" t="s">
        <v>36</v>
      </c>
      <c r="CG2433" t="s">
        <v>37</v>
      </c>
      <c r="CJ2433">
        <v>7.4</v>
      </c>
    </row>
    <row r="2434" spans="79:88" x14ac:dyDescent="0.2">
      <c r="CA2434" t="s">
        <v>20147</v>
      </c>
      <c r="CB2434">
        <v>129</v>
      </c>
      <c r="CD2434" t="s">
        <v>1687</v>
      </c>
      <c r="CE2434" t="s">
        <v>20149</v>
      </c>
      <c r="CF2434" t="s">
        <v>36</v>
      </c>
      <c r="CG2434" t="s">
        <v>37</v>
      </c>
      <c r="CH2434">
        <v>2000000</v>
      </c>
      <c r="CI2434">
        <v>1962</v>
      </c>
      <c r="CJ2434">
        <v>8.4</v>
      </c>
    </row>
    <row r="2435" spans="79:88" x14ac:dyDescent="0.2">
      <c r="CA2435" t="s">
        <v>3725</v>
      </c>
      <c r="CB2435">
        <v>152</v>
      </c>
      <c r="CD2435" t="s">
        <v>4823</v>
      </c>
      <c r="CE2435" t="s">
        <v>4824</v>
      </c>
      <c r="CF2435" t="s">
        <v>36</v>
      </c>
      <c r="CG2435" t="s">
        <v>55</v>
      </c>
      <c r="CH2435">
        <v>2000000</v>
      </c>
      <c r="CI2435">
        <v>1962</v>
      </c>
      <c r="CJ2435">
        <v>7.7</v>
      </c>
    </row>
    <row r="2436" spans="79:88" x14ac:dyDescent="0.2">
      <c r="CA2436" t="s">
        <v>20182</v>
      </c>
      <c r="CB2436">
        <v>134</v>
      </c>
      <c r="CD2436" t="s">
        <v>12975</v>
      </c>
      <c r="CE2436" t="s">
        <v>20183</v>
      </c>
      <c r="CF2436" t="s">
        <v>36</v>
      </c>
      <c r="CG2436" t="s">
        <v>37</v>
      </c>
      <c r="CH2436">
        <v>2000000</v>
      </c>
      <c r="CI2436">
        <v>1961</v>
      </c>
      <c r="CJ2436">
        <v>8</v>
      </c>
    </row>
    <row r="2437" spans="79:88" x14ac:dyDescent="0.2">
      <c r="CA2437" t="s">
        <v>20186</v>
      </c>
      <c r="CB2437">
        <v>119</v>
      </c>
      <c r="CD2437" t="s">
        <v>20188</v>
      </c>
      <c r="CE2437" t="s">
        <v>20189</v>
      </c>
      <c r="CF2437" t="s">
        <v>36</v>
      </c>
      <c r="CG2437" t="s">
        <v>37</v>
      </c>
      <c r="CH2437">
        <v>1614000</v>
      </c>
      <c r="CI2437">
        <v>1940</v>
      </c>
      <c r="CJ2437">
        <v>7.1</v>
      </c>
    </row>
    <row r="2438" spans="79:88" x14ac:dyDescent="0.2">
      <c r="CA2438" t="s">
        <v>20224</v>
      </c>
      <c r="CB2438">
        <v>118</v>
      </c>
      <c r="CD2438" t="s">
        <v>2322</v>
      </c>
      <c r="CE2438" t="s">
        <v>20226</v>
      </c>
      <c r="CF2438" t="s">
        <v>36</v>
      </c>
      <c r="CG2438" t="s">
        <v>37</v>
      </c>
      <c r="CH2438">
        <v>2000000</v>
      </c>
      <c r="CI2438">
        <v>1947</v>
      </c>
      <c r="CJ2438">
        <v>7.4</v>
      </c>
    </row>
    <row r="2439" spans="79:88" x14ac:dyDescent="0.2">
      <c r="CA2439" t="s">
        <v>20243</v>
      </c>
      <c r="CB2439">
        <v>106</v>
      </c>
      <c r="CD2439" t="s">
        <v>20244</v>
      </c>
      <c r="CE2439" t="s">
        <v>20245</v>
      </c>
      <c r="CF2439" t="s">
        <v>36</v>
      </c>
      <c r="CG2439" t="s">
        <v>37</v>
      </c>
      <c r="CH2439">
        <v>2000000</v>
      </c>
      <c r="CI2439">
        <v>1938</v>
      </c>
      <c r="CJ2439">
        <v>7</v>
      </c>
    </row>
    <row r="2440" spans="79:88" x14ac:dyDescent="0.2">
      <c r="CB2440">
        <v>60</v>
      </c>
      <c r="CD2440" t="s">
        <v>255</v>
      </c>
      <c r="CE2440" t="s">
        <v>20319</v>
      </c>
      <c r="CF2440" t="s">
        <v>36</v>
      </c>
      <c r="CG2440" t="s">
        <v>37</v>
      </c>
      <c r="CJ2440">
        <v>7.3</v>
      </c>
    </row>
    <row r="2441" spans="79:88" x14ac:dyDescent="0.2">
      <c r="CA2441" t="s">
        <v>1969</v>
      </c>
      <c r="CB2441">
        <v>98</v>
      </c>
      <c r="CD2441" t="s">
        <v>4532</v>
      </c>
      <c r="CE2441" t="s">
        <v>20355</v>
      </c>
      <c r="CF2441" t="s">
        <v>1462</v>
      </c>
      <c r="CG2441" t="s">
        <v>1463</v>
      </c>
      <c r="CH2441">
        <v>17000000</v>
      </c>
      <c r="CI2441">
        <v>1985</v>
      </c>
      <c r="CJ2441">
        <v>6.5</v>
      </c>
    </row>
    <row r="2442" spans="79:88" x14ac:dyDescent="0.2">
      <c r="CA2442" t="s">
        <v>17482</v>
      </c>
      <c r="CB2442">
        <v>96</v>
      </c>
      <c r="CD2442" t="s">
        <v>2396</v>
      </c>
      <c r="CE2442" t="s">
        <v>20395</v>
      </c>
      <c r="CF2442" t="s">
        <v>36</v>
      </c>
      <c r="CG2442" t="s">
        <v>55</v>
      </c>
      <c r="CI2442">
        <v>1997</v>
      </c>
      <c r="CJ2442">
        <v>7.1</v>
      </c>
    </row>
    <row r="2443" spans="79:88" x14ac:dyDescent="0.2">
      <c r="CB2443">
        <v>60</v>
      </c>
      <c r="CD2443" t="s">
        <v>1043</v>
      </c>
      <c r="CE2443" t="s">
        <v>20402</v>
      </c>
      <c r="CF2443" t="s">
        <v>36</v>
      </c>
      <c r="CG2443" t="s">
        <v>37</v>
      </c>
      <c r="CJ2443">
        <v>7.9</v>
      </c>
    </row>
    <row r="2444" spans="79:88" x14ac:dyDescent="0.2">
      <c r="CA2444" t="s">
        <v>20412</v>
      </c>
      <c r="CB2444">
        <v>100</v>
      </c>
      <c r="CD2444" t="s">
        <v>3553</v>
      </c>
      <c r="CE2444" t="s">
        <v>20413</v>
      </c>
      <c r="CF2444" t="s">
        <v>36</v>
      </c>
      <c r="CG2444" t="s">
        <v>37</v>
      </c>
      <c r="CI2444">
        <v>2003</v>
      </c>
      <c r="CJ2444">
        <v>5.4</v>
      </c>
    </row>
    <row r="2445" spans="79:88" x14ac:dyDescent="0.2">
      <c r="CA2445" t="s">
        <v>20446</v>
      </c>
      <c r="CB2445">
        <v>87</v>
      </c>
      <c r="CD2445" t="s">
        <v>20448</v>
      </c>
      <c r="CE2445" t="s">
        <v>20449</v>
      </c>
      <c r="CF2445" t="s">
        <v>36</v>
      </c>
      <c r="CG2445" t="s">
        <v>37</v>
      </c>
      <c r="CI2445">
        <v>2015</v>
      </c>
      <c r="CJ2445">
        <v>6</v>
      </c>
    </row>
    <row r="2446" spans="79:88" x14ac:dyDescent="0.2">
      <c r="CA2446" t="s">
        <v>20473</v>
      </c>
      <c r="CB2446">
        <v>99</v>
      </c>
      <c r="CD2446" t="s">
        <v>961</v>
      </c>
      <c r="CE2446" t="s">
        <v>20474</v>
      </c>
      <c r="CF2446" t="s">
        <v>36</v>
      </c>
      <c r="CG2446" t="s">
        <v>55</v>
      </c>
      <c r="CH2446">
        <v>2000000</v>
      </c>
      <c r="CI2446">
        <v>2004</v>
      </c>
      <c r="CJ2446">
        <v>6.4</v>
      </c>
    </row>
    <row r="2447" spans="79:88" x14ac:dyDescent="0.2">
      <c r="CA2447" t="s">
        <v>20490</v>
      </c>
      <c r="CB2447">
        <v>83</v>
      </c>
      <c r="CD2447" t="s">
        <v>20492</v>
      </c>
      <c r="CE2447" t="s">
        <v>20493</v>
      </c>
      <c r="CF2447" t="s">
        <v>36</v>
      </c>
      <c r="CG2447" t="s">
        <v>37</v>
      </c>
      <c r="CH2447">
        <v>2000000</v>
      </c>
      <c r="CI2447">
        <v>2010</v>
      </c>
      <c r="CJ2447">
        <v>5.5</v>
      </c>
    </row>
    <row r="2448" spans="79:88" x14ac:dyDescent="0.2">
      <c r="CA2448" t="s">
        <v>20511</v>
      </c>
      <c r="CB2448">
        <v>90</v>
      </c>
      <c r="CD2448" t="s">
        <v>9639</v>
      </c>
      <c r="CE2448" t="s">
        <v>20513</v>
      </c>
      <c r="CF2448" t="s">
        <v>36</v>
      </c>
      <c r="CG2448" t="s">
        <v>37</v>
      </c>
      <c r="CH2448">
        <v>2000000</v>
      </c>
      <c r="CI2448">
        <v>2007</v>
      </c>
      <c r="CJ2448">
        <v>4.5999999999999996</v>
      </c>
    </row>
    <row r="2449" spans="79:88" x14ac:dyDescent="0.2">
      <c r="CB2449">
        <v>30</v>
      </c>
      <c r="CD2449" t="s">
        <v>6705</v>
      </c>
      <c r="CE2449" t="s">
        <v>20516</v>
      </c>
      <c r="CF2449" t="s">
        <v>36</v>
      </c>
      <c r="CG2449" t="s">
        <v>37</v>
      </c>
      <c r="CJ2449">
        <v>7.3</v>
      </c>
    </row>
    <row r="2450" spans="79:88" x14ac:dyDescent="0.2">
      <c r="CA2450" t="s">
        <v>17430</v>
      </c>
      <c r="CB2450">
        <v>97</v>
      </c>
      <c r="CD2450" t="s">
        <v>371</v>
      </c>
      <c r="CE2450" t="s">
        <v>20531</v>
      </c>
      <c r="CF2450" t="s">
        <v>36</v>
      </c>
      <c r="CG2450" t="s">
        <v>37</v>
      </c>
      <c r="CH2450">
        <v>14000000</v>
      </c>
      <c r="CI2450">
        <v>2002</v>
      </c>
      <c r="CJ2450">
        <v>6.3</v>
      </c>
    </row>
    <row r="2451" spans="79:88" x14ac:dyDescent="0.2">
      <c r="CA2451" t="s">
        <v>18290</v>
      </c>
      <c r="CB2451">
        <v>96</v>
      </c>
      <c r="CD2451" t="s">
        <v>5729</v>
      </c>
      <c r="CE2451" t="s">
        <v>20535</v>
      </c>
      <c r="CF2451" t="s">
        <v>36</v>
      </c>
      <c r="CG2451" t="s">
        <v>37</v>
      </c>
      <c r="CH2451">
        <v>2000000</v>
      </c>
      <c r="CI2451">
        <v>2012</v>
      </c>
      <c r="CJ2451">
        <v>6.1</v>
      </c>
    </row>
    <row r="2452" spans="79:88" x14ac:dyDescent="0.2">
      <c r="CA2452" t="s">
        <v>17430</v>
      </c>
      <c r="CB2452">
        <v>91</v>
      </c>
      <c r="CD2452" t="s">
        <v>20560</v>
      </c>
      <c r="CE2452" t="s">
        <v>20561</v>
      </c>
      <c r="CF2452" t="s">
        <v>36</v>
      </c>
      <c r="CG2452" t="s">
        <v>37</v>
      </c>
      <c r="CH2452">
        <v>2000000</v>
      </c>
      <c r="CI2452">
        <v>2013</v>
      </c>
      <c r="CJ2452">
        <v>5.7</v>
      </c>
    </row>
    <row r="2453" spans="79:88" x14ac:dyDescent="0.2">
      <c r="CA2453" t="s">
        <v>20588</v>
      </c>
      <c r="CB2453">
        <v>89</v>
      </c>
      <c r="CD2453" t="s">
        <v>4369</v>
      </c>
      <c r="CE2453" t="s">
        <v>20589</v>
      </c>
      <c r="CF2453" t="s">
        <v>36</v>
      </c>
      <c r="CG2453" t="s">
        <v>37</v>
      </c>
      <c r="CH2453">
        <v>2000000</v>
      </c>
      <c r="CI2453">
        <v>2015</v>
      </c>
      <c r="CJ2453">
        <v>4.5</v>
      </c>
    </row>
    <row r="2454" spans="79:88" x14ac:dyDescent="0.2">
      <c r="CA2454" t="s">
        <v>20619</v>
      </c>
      <c r="CB2454">
        <v>108</v>
      </c>
      <c r="CD2454" t="s">
        <v>11112</v>
      </c>
      <c r="CE2454" t="s">
        <v>20622</v>
      </c>
      <c r="CF2454" t="s">
        <v>15948</v>
      </c>
      <c r="CG2454" t="s">
        <v>20625</v>
      </c>
      <c r="CH2454">
        <v>1500000</v>
      </c>
      <c r="CI2454">
        <v>2013</v>
      </c>
      <c r="CJ2454">
        <v>8.1</v>
      </c>
    </row>
    <row r="2455" spans="79:88" x14ac:dyDescent="0.2">
      <c r="CA2455" t="s">
        <v>20643</v>
      </c>
      <c r="CB2455">
        <v>86</v>
      </c>
      <c r="CD2455" t="s">
        <v>20645</v>
      </c>
      <c r="CE2455" t="s">
        <v>20646</v>
      </c>
      <c r="CF2455" t="s">
        <v>36</v>
      </c>
      <c r="CG2455" t="s">
        <v>177</v>
      </c>
      <c r="CI2455">
        <v>2015</v>
      </c>
      <c r="CJ2455">
        <v>6.3</v>
      </c>
    </row>
    <row r="2456" spans="79:88" x14ac:dyDescent="0.2">
      <c r="CA2456" t="s">
        <v>20224</v>
      </c>
      <c r="CB2456">
        <v>125</v>
      </c>
      <c r="CD2456" t="s">
        <v>117</v>
      </c>
      <c r="CE2456" t="s">
        <v>20663</v>
      </c>
      <c r="CF2456" t="s">
        <v>36</v>
      </c>
      <c r="CG2456" t="s">
        <v>37</v>
      </c>
      <c r="CH2456">
        <v>1800000</v>
      </c>
      <c r="CI2456">
        <v>1951</v>
      </c>
      <c r="CJ2456">
        <v>8</v>
      </c>
    </row>
    <row r="2457" spans="79:88" x14ac:dyDescent="0.2">
      <c r="CA2457" t="s">
        <v>18895</v>
      </c>
      <c r="CB2457">
        <v>87</v>
      </c>
      <c r="CD2457" t="s">
        <v>20723</v>
      </c>
      <c r="CE2457" t="s">
        <v>20724</v>
      </c>
      <c r="CF2457" t="s">
        <v>36</v>
      </c>
      <c r="CG2457" t="s">
        <v>37</v>
      </c>
      <c r="CI2457">
        <v>1952</v>
      </c>
      <c r="CJ2457">
        <v>7.2</v>
      </c>
    </row>
    <row r="2458" spans="79:88" x14ac:dyDescent="0.2">
      <c r="CA2458" t="s">
        <v>20743</v>
      </c>
      <c r="CB2458">
        <v>111</v>
      </c>
      <c r="CD2458" t="s">
        <v>20744</v>
      </c>
      <c r="CE2458" t="s">
        <v>20745</v>
      </c>
      <c r="CF2458" t="s">
        <v>36</v>
      </c>
      <c r="CG2458" t="s">
        <v>37</v>
      </c>
      <c r="CH2458">
        <v>1800000</v>
      </c>
      <c r="CI2458">
        <v>2012</v>
      </c>
      <c r="CJ2458">
        <v>5.4</v>
      </c>
    </row>
    <row r="2459" spans="79:88" x14ac:dyDescent="0.2">
      <c r="CA2459" t="s">
        <v>19166</v>
      </c>
      <c r="CB2459">
        <v>126</v>
      </c>
      <c r="CD2459" t="s">
        <v>20808</v>
      </c>
      <c r="CE2459" t="s">
        <v>20809</v>
      </c>
      <c r="CF2459" t="s">
        <v>36</v>
      </c>
      <c r="CG2459" t="s">
        <v>37</v>
      </c>
      <c r="CH2459">
        <v>1644736</v>
      </c>
      <c r="CI2459">
        <v>1938</v>
      </c>
      <c r="CJ2459">
        <v>8</v>
      </c>
    </row>
    <row r="2460" spans="79:88" x14ac:dyDescent="0.2">
      <c r="CA2460" t="s">
        <v>17249</v>
      </c>
      <c r="CB2460">
        <v>118</v>
      </c>
      <c r="CD2460" t="s">
        <v>18528</v>
      </c>
      <c r="CE2460" t="s">
        <v>20812</v>
      </c>
      <c r="CF2460" t="s">
        <v>36</v>
      </c>
      <c r="CG2460" t="s">
        <v>37</v>
      </c>
      <c r="CH2460">
        <v>1650000</v>
      </c>
      <c r="CI2460">
        <v>1953</v>
      </c>
      <c r="CJ2460">
        <v>7.8</v>
      </c>
    </row>
    <row r="2461" spans="79:88" x14ac:dyDescent="0.2">
      <c r="CA2461" t="s">
        <v>4848</v>
      </c>
      <c r="CB2461">
        <v>113</v>
      </c>
      <c r="CD2461" t="s">
        <v>389</v>
      </c>
      <c r="CE2461" t="s">
        <v>20853</v>
      </c>
      <c r="CF2461" t="s">
        <v>36</v>
      </c>
      <c r="CG2461" t="s">
        <v>37</v>
      </c>
      <c r="CH2461">
        <v>1600000</v>
      </c>
      <c r="CI2461">
        <v>1974</v>
      </c>
      <c r="CJ2461">
        <v>7.9</v>
      </c>
    </row>
    <row r="2462" spans="79:88" x14ac:dyDescent="0.2">
      <c r="CA2462" t="s">
        <v>19166</v>
      </c>
      <c r="CB2462">
        <v>120</v>
      </c>
      <c r="CD2462" t="s">
        <v>12816</v>
      </c>
      <c r="CE2462" t="s">
        <v>20888</v>
      </c>
      <c r="CF2462" t="s">
        <v>36</v>
      </c>
      <c r="CG2462" t="s">
        <v>37</v>
      </c>
      <c r="CH2462">
        <v>1500000</v>
      </c>
      <c r="CI2462">
        <v>1939</v>
      </c>
      <c r="CJ2462">
        <v>8.1999999999999993</v>
      </c>
    </row>
    <row r="2463" spans="79:88" x14ac:dyDescent="0.2">
      <c r="CA2463" t="s">
        <v>20984</v>
      </c>
      <c r="CB2463">
        <v>94</v>
      </c>
      <c r="CD2463" t="s">
        <v>2727</v>
      </c>
      <c r="CE2463" t="s">
        <v>20985</v>
      </c>
      <c r="CF2463" t="s">
        <v>36</v>
      </c>
      <c r="CG2463" t="s">
        <v>37</v>
      </c>
      <c r="CI2463">
        <v>2010</v>
      </c>
      <c r="CJ2463">
        <v>6.7</v>
      </c>
    </row>
    <row r="2464" spans="79:88" x14ac:dyDescent="0.2">
      <c r="CA2464" t="s">
        <v>14347</v>
      </c>
      <c r="CB2464">
        <v>108</v>
      </c>
      <c r="CD2464" t="s">
        <v>902</v>
      </c>
      <c r="CE2464" t="s">
        <v>21015</v>
      </c>
      <c r="CF2464" t="s">
        <v>36</v>
      </c>
      <c r="CG2464" t="s">
        <v>37</v>
      </c>
      <c r="CH2464">
        <v>1500000</v>
      </c>
      <c r="CI2464">
        <v>2005</v>
      </c>
      <c r="CJ2464">
        <v>6</v>
      </c>
    </row>
    <row r="2465" spans="79:88" x14ac:dyDescent="0.2">
      <c r="CA2465" t="s">
        <v>21035</v>
      </c>
      <c r="CB2465">
        <v>93</v>
      </c>
      <c r="CD2465" t="s">
        <v>12555</v>
      </c>
      <c r="CE2465" t="s">
        <v>21036</v>
      </c>
      <c r="CF2465" t="s">
        <v>36</v>
      </c>
      <c r="CG2465" t="s">
        <v>37</v>
      </c>
      <c r="CH2465">
        <v>1500000</v>
      </c>
      <c r="CI2465">
        <v>2015</v>
      </c>
      <c r="CJ2465">
        <v>7.6</v>
      </c>
    </row>
    <row r="2466" spans="79:88" x14ac:dyDescent="0.2">
      <c r="CA2466" t="s">
        <v>21056</v>
      </c>
      <c r="CB2466">
        <v>87</v>
      </c>
      <c r="CD2466" t="s">
        <v>21058</v>
      </c>
      <c r="CE2466" t="s">
        <v>21059</v>
      </c>
      <c r="CF2466" t="s">
        <v>36</v>
      </c>
      <c r="CG2466" t="s">
        <v>266</v>
      </c>
      <c r="CH2466">
        <v>1500000</v>
      </c>
      <c r="CI2466">
        <v>2005</v>
      </c>
      <c r="CJ2466">
        <v>6.8</v>
      </c>
    </row>
    <row r="2467" spans="79:88" x14ac:dyDescent="0.2">
      <c r="CA2467" t="s">
        <v>21063</v>
      </c>
      <c r="CB2467">
        <v>98</v>
      </c>
      <c r="CD2467" t="s">
        <v>1651</v>
      </c>
      <c r="CE2467" t="s">
        <v>21064</v>
      </c>
      <c r="CF2467" t="s">
        <v>36</v>
      </c>
      <c r="CG2467" t="s">
        <v>37</v>
      </c>
      <c r="CH2467">
        <v>1500000</v>
      </c>
      <c r="CI2467">
        <v>2013</v>
      </c>
      <c r="CJ2467">
        <v>6.3</v>
      </c>
    </row>
    <row r="2468" spans="79:88" x14ac:dyDescent="0.2">
      <c r="CA2468" t="s">
        <v>21066</v>
      </c>
      <c r="CB2468">
        <v>112</v>
      </c>
      <c r="CD2468" t="s">
        <v>21068</v>
      </c>
      <c r="CE2468" t="s">
        <v>21069</v>
      </c>
      <c r="CF2468" t="s">
        <v>36</v>
      </c>
      <c r="CG2468" t="s">
        <v>8817</v>
      </c>
      <c r="CH2468">
        <v>5000000</v>
      </c>
      <c r="CI2468">
        <v>2014</v>
      </c>
      <c r="CJ2468">
        <v>7.1</v>
      </c>
    </row>
    <row r="2469" spans="79:88" x14ac:dyDescent="0.2">
      <c r="CA2469" t="s">
        <v>21078</v>
      </c>
      <c r="CB2469">
        <v>102</v>
      </c>
      <c r="CD2469" t="s">
        <v>13666</v>
      </c>
      <c r="CE2469" t="s">
        <v>21079</v>
      </c>
      <c r="CF2469" t="s">
        <v>36</v>
      </c>
      <c r="CG2469" t="s">
        <v>37</v>
      </c>
      <c r="CH2469">
        <v>2000000</v>
      </c>
      <c r="CI2469">
        <v>2015</v>
      </c>
      <c r="CJ2469">
        <v>8.1999999999999993</v>
      </c>
    </row>
    <row r="2470" spans="79:88" x14ac:dyDescent="0.2">
      <c r="CA2470" t="s">
        <v>21086</v>
      </c>
      <c r="CB2470">
        <v>101</v>
      </c>
      <c r="CD2470" t="s">
        <v>3962</v>
      </c>
      <c r="CE2470" t="s">
        <v>21088</v>
      </c>
      <c r="CF2470" t="s">
        <v>36</v>
      </c>
      <c r="CG2470" t="s">
        <v>37</v>
      </c>
      <c r="CH2470">
        <v>1500000</v>
      </c>
      <c r="CI2470">
        <v>2015</v>
      </c>
      <c r="CJ2470">
        <v>3.3</v>
      </c>
    </row>
    <row r="2471" spans="79:88" x14ac:dyDescent="0.2">
      <c r="CA2471" t="s">
        <v>21122</v>
      </c>
      <c r="CB2471">
        <v>101</v>
      </c>
      <c r="CD2471" t="s">
        <v>3754</v>
      </c>
      <c r="CE2471" t="s">
        <v>21124</v>
      </c>
      <c r="CF2471" t="s">
        <v>36</v>
      </c>
      <c r="CG2471" t="s">
        <v>37</v>
      </c>
      <c r="CH2471">
        <v>2000000</v>
      </c>
      <c r="CI2471">
        <v>2016</v>
      </c>
      <c r="CJ2471">
        <v>4.8</v>
      </c>
    </row>
    <row r="2472" spans="79:88" x14ac:dyDescent="0.2">
      <c r="CB2472">
        <v>120</v>
      </c>
      <c r="CD2472" t="s">
        <v>12523</v>
      </c>
      <c r="CE2472" t="s">
        <v>21158</v>
      </c>
      <c r="CF2472" t="s">
        <v>36</v>
      </c>
      <c r="CG2472" t="s">
        <v>37</v>
      </c>
      <c r="CJ2472">
        <v>7.3</v>
      </c>
    </row>
    <row r="2473" spans="79:88" x14ac:dyDescent="0.2">
      <c r="CB2473">
        <v>60</v>
      </c>
      <c r="CD2473" t="s">
        <v>3247</v>
      </c>
      <c r="CE2473" t="s">
        <v>21186</v>
      </c>
      <c r="CF2473" t="s">
        <v>36</v>
      </c>
      <c r="CG2473" t="s">
        <v>37</v>
      </c>
      <c r="CH2473">
        <v>5000000</v>
      </c>
      <c r="CJ2473">
        <v>7.7</v>
      </c>
    </row>
    <row r="2474" spans="79:88" x14ac:dyDescent="0.2">
      <c r="CA2474" t="s">
        <v>21190</v>
      </c>
      <c r="CB2474">
        <v>135</v>
      </c>
      <c r="CD2474" t="s">
        <v>21192</v>
      </c>
      <c r="CE2474" t="s">
        <v>21193</v>
      </c>
      <c r="CF2474" t="s">
        <v>36</v>
      </c>
      <c r="CG2474" t="s">
        <v>21197</v>
      </c>
      <c r="CH2474">
        <v>1400000</v>
      </c>
      <c r="CI2474">
        <v>2014</v>
      </c>
      <c r="CJ2474">
        <v>8.6999999999999993</v>
      </c>
    </row>
    <row r="2475" spans="79:88" x14ac:dyDescent="0.2">
      <c r="CA2475" t="s">
        <v>11030</v>
      </c>
      <c r="CB2475">
        <v>130</v>
      </c>
      <c r="CD2475" t="s">
        <v>3510</v>
      </c>
      <c r="CE2475" t="s">
        <v>21225</v>
      </c>
      <c r="CF2475" t="s">
        <v>36</v>
      </c>
      <c r="CG2475" t="s">
        <v>37</v>
      </c>
      <c r="CH2475">
        <v>1288000</v>
      </c>
      <c r="CI2475">
        <v>1940</v>
      </c>
      <c r="CJ2475">
        <v>8.1999999999999993</v>
      </c>
    </row>
    <row r="2476" spans="79:88" x14ac:dyDescent="0.2">
      <c r="CA2476" t="s">
        <v>18465</v>
      </c>
      <c r="CB2476">
        <v>101</v>
      </c>
      <c r="CD2476" t="s">
        <v>21236</v>
      </c>
      <c r="CE2476" t="s">
        <v>21237</v>
      </c>
      <c r="CF2476" t="s">
        <v>36</v>
      </c>
      <c r="CG2476" t="s">
        <v>37</v>
      </c>
      <c r="CH2476">
        <v>1250000</v>
      </c>
      <c r="CI2476">
        <v>1945</v>
      </c>
      <c r="CJ2476">
        <v>8</v>
      </c>
    </row>
    <row r="2477" spans="79:88" x14ac:dyDescent="0.2">
      <c r="CA2477" t="s">
        <v>19128</v>
      </c>
      <c r="CB2477">
        <v>118</v>
      </c>
      <c r="CD2477" t="s">
        <v>6113</v>
      </c>
      <c r="CE2477" t="s">
        <v>21262</v>
      </c>
      <c r="CF2477" t="s">
        <v>36</v>
      </c>
      <c r="CG2477" t="s">
        <v>37</v>
      </c>
      <c r="CH2477">
        <v>1250000</v>
      </c>
      <c r="CI2477">
        <v>1941</v>
      </c>
      <c r="CJ2477">
        <v>7.8</v>
      </c>
    </row>
    <row r="2478" spans="79:88" x14ac:dyDescent="0.2">
      <c r="CB2478">
        <v>27</v>
      </c>
      <c r="CD2478" t="s">
        <v>5204</v>
      </c>
      <c r="CE2478" t="s">
        <v>21267</v>
      </c>
      <c r="CF2478" t="s">
        <v>36</v>
      </c>
      <c r="CG2478" t="s">
        <v>37</v>
      </c>
      <c r="CJ2478">
        <v>7.3</v>
      </c>
    </row>
    <row r="2479" spans="79:88" x14ac:dyDescent="0.2">
      <c r="CA2479" t="s">
        <v>18246</v>
      </c>
      <c r="CB2479">
        <v>83</v>
      </c>
      <c r="CD2479" t="s">
        <v>21321</v>
      </c>
      <c r="CE2479" t="s">
        <v>21322</v>
      </c>
      <c r="CF2479" t="s">
        <v>36</v>
      </c>
      <c r="CG2479" t="s">
        <v>37</v>
      </c>
      <c r="CI2479">
        <v>1940</v>
      </c>
      <c r="CJ2479">
        <v>6.5</v>
      </c>
    </row>
    <row r="2480" spans="79:88" x14ac:dyDescent="0.2">
      <c r="CA2480" t="s">
        <v>21358</v>
      </c>
      <c r="CB2480">
        <v>103</v>
      </c>
      <c r="CD2480" t="s">
        <v>21360</v>
      </c>
      <c r="CE2480" t="s">
        <v>21361</v>
      </c>
      <c r="CF2480" t="s">
        <v>1462</v>
      </c>
      <c r="CG2480" t="s">
        <v>1463</v>
      </c>
      <c r="CH2480">
        <v>1500000</v>
      </c>
      <c r="CI2480">
        <v>2011</v>
      </c>
      <c r="CJ2480">
        <v>5.6</v>
      </c>
    </row>
    <row r="2481" spans="79:88" x14ac:dyDescent="0.2">
      <c r="CA2481" t="s">
        <v>21371</v>
      </c>
      <c r="CB2481">
        <v>88</v>
      </c>
      <c r="CD2481" t="s">
        <v>7687</v>
      </c>
      <c r="CE2481" t="s">
        <v>21372</v>
      </c>
      <c r="CF2481" t="s">
        <v>36</v>
      </c>
      <c r="CG2481" t="s">
        <v>37</v>
      </c>
      <c r="CI2481">
        <v>2003</v>
      </c>
      <c r="CJ2481">
        <v>6.1</v>
      </c>
    </row>
    <row r="2482" spans="79:88" x14ac:dyDescent="0.2">
      <c r="CD2482" t="s">
        <v>21430</v>
      </c>
      <c r="CE2482" t="s">
        <v>21431</v>
      </c>
      <c r="CF2482" t="s">
        <v>36</v>
      </c>
      <c r="CG2482" t="s">
        <v>368</v>
      </c>
      <c r="CJ2482">
        <v>7.1</v>
      </c>
    </row>
    <row r="2483" spans="79:88" x14ac:dyDescent="0.2">
      <c r="CA2483" t="s">
        <v>21451</v>
      </c>
      <c r="CB2483">
        <v>116</v>
      </c>
      <c r="CD2483" t="s">
        <v>21453</v>
      </c>
      <c r="CE2483" t="s">
        <v>21454</v>
      </c>
      <c r="CF2483" t="s">
        <v>19419</v>
      </c>
      <c r="CG2483" t="s">
        <v>8142</v>
      </c>
      <c r="CH2483">
        <v>10000000</v>
      </c>
      <c r="CI2483">
        <v>2006</v>
      </c>
      <c r="CJ2483">
        <v>6.9</v>
      </c>
    </row>
    <row r="2484" spans="79:88" x14ac:dyDescent="0.2">
      <c r="CA2484" t="s">
        <v>17685</v>
      </c>
      <c r="CB2484">
        <v>82</v>
      </c>
      <c r="CD2484" t="s">
        <v>20723</v>
      </c>
      <c r="CE2484" t="s">
        <v>21482</v>
      </c>
      <c r="CF2484" t="s">
        <v>36</v>
      </c>
      <c r="CG2484" t="s">
        <v>37</v>
      </c>
      <c r="CH2484">
        <v>950000</v>
      </c>
      <c r="CI2484">
        <v>1942</v>
      </c>
      <c r="CJ2484">
        <v>8.6</v>
      </c>
    </row>
    <row r="2485" spans="79:88" x14ac:dyDescent="0.2">
      <c r="CA2485" t="s">
        <v>21486</v>
      </c>
      <c r="CB2485">
        <v>89</v>
      </c>
      <c r="CD2485" t="s">
        <v>21488</v>
      </c>
      <c r="CE2485" t="s">
        <v>21489</v>
      </c>
      <c r="CF2485" t="s">
        <v>36</v>
      </c>
      <c r="CG2485" t="s">
        <v>368</v>
      </c>
      <c r="CH2485">
        <v>1400000</v>
      </c>
      <c r="CI2485">
        <v>2008</v>
      </c>
      <c r="CJ2485">
        <v>6.1</v>
      </c>
    </row>
    <row r="2486" spans="79:88" x14ac:dyDescent="0.2">
      <c r="CA2486" t="s">
        <v>21493</v>
      </c>
      <c r="CB2486">
        <v>150</v>
      </c>
      <c r="CD2486" t="s">
        <v>15924</v>
      </c>
      <c r="CE2486" t="s">
        <v>21495</v>
      </c>
      <c r="CF2486" t="s">
        <v>5609</v>
      </c>
      <c r="CG2486" t="s">
        <v>5610</v>
      </c>
      <c r="CI2486">
        <v>2009</v>
      </c>
      <c r="CJ2486">
        <v>7.5</v>
      </c>
    </row>
    <row r="2487" spans="79:88" x14ac:dyDescent="0.2">
      <c r="CA2487" t="s">
        <v>21499</v>
      </c>
      <c r="CB2487">
        <v>89</v>
      </c>
      <c r="CD2487" t="s">
        <v>10434</v>
      </c>
      <c r="CE2487" t="s">
        <v>21500</v>
      </c>
      <c r="CF2487" t="s">
        <v>36</v>
      </c>
      <c r="CG2487" t="s">
        <v>37</v>
      </c>
      <c r="CH2487">
        <v>1000000</v>
      </c>
      <c r="CI2487">
        <v>1972</v>
      </c>
      <c r="CJ2487">
        <v>6.7</v>
      </c>
    </row>
    <row r="2488" spans="79:88" x14ac:dyDescent="0.2">
      <c r="CA2488" t="s">
        <v>21507</v>
      </c>
      <c r="CB2488">
        <v>91</v>
      </c>
      <c r="CD2488" t="s">
        <v>21508</v>
      </c>
      <c r="CE2488" t="s">
        <v>21509</v>
      </c>
      <c r="CF2488" t="s">
        <v>36</v>
      </c>
      <c r="CG2488" t="s">
        <v>12614</v>
      </c>
      <c r="CH2488">
        <v>1100000</v>
      </c>
      <c r="CI2488">
        <v>2014</v>
      </c>
      <c r="CJ2488">
        <v>4.9000000000000004</v>
      </c>
    </row>
    <row r="2489" spans="79:88" x14ac:dyDescent="0.2">
      <c r="CA2489" t="s">
        <v>485</v>
      </c>
      <c r="CB2489">
        <v>110</v>
      </c>
      <c r="CD2489" t="s">
        <v>1744</v>
      </c>
      <c r="CE2489" t="s">
        <v>21524</v>
      </c>
      <c r="CF2489" t="s">
        <v>36</v>
      </c>
      <c r="CG2489" t="s">
        <v>37</v>
      </c>
      <c r="CH2489">
        <v>1300000</v>
      </c>
      <c r="CI2489">
        <v>1976</v>
      </c>
      <c r="CJ2489">
        <v>8.3000000000000007</v>
      </c>
    </row>
    <row r="2490" spans="79:88" x14ac:dyDescent="0.2">
      <c r="CA2490" t="s">
        <v>21582</v>
      </c>
      <c r="CB2490">
        <v>89</v>
      </c>
      <c r="CD2490" t="s">
        <v>21584</v>
      </c>
      <c r="CE2490" t="s">
        <v>21585</v>
      </c>
      <c r="CF2490" t="s">
        <v>36</v>
      </c>
      <c r="CG2490" t="s">
        <v>37</v>
      </c>
      <c r="CH2490">
        <v>1000000</v>
      </c>
      <c r="CI2490">
        <v>1956</v>
      </c>
      <c r="CJ2490">
        <v>6.2</v>
      </c>
    </row>
    <row r="2491" spans="79:88" x14ac:dyDescent="0.2">
      <c r="CA2491" t="s">
        <v>21593</v>
      </c>
      <c r="CB2491">
        <v>109</v>
      </c>
      <c r="CD2491" t="s">
        <v>21596</v>
      </c>
      <c r="CE2491" t="s">
        <v>21597</v>
      </c>
      <c r="CF2491" t="s">
        <v>36</v>
      </c>
      <c r="CG2491" t="s">
        <v>37</v>
      </c>
      <c r="CH2491">
        <v>1000000</v>
      </c>
      <c r="CI2491">
        <v>1949</v>
      </c>
      <c r="CJ2491">
        <v>7.2</v>
      </c>
    </row>
    <row r="2492" spans="79:88" x14ac:dyDescent="0.2">
      <c r="CA2492" t="s">
        <v>21612</v>
      </c>
      <c r="CB2492">
        <v>109</v>
      </c>
      <c r="CD2492" t="s">
        <v>11947</v>
      </c>
      <c r="CE2492" t="s">
        <v>21614</v>
      </c>
      <c r="CF2492" t="s">
        <v>36</v>
      </c>
      <c r="CG2492" t="s">
        <v>55</v>
      </c>
      <c r="CH2492">
        <v>1100000</v>
      </c>
      <c r="CI2492">
        <v>2015</v>
      </c>
      <c r="CJ2492">
        <v>7</v>
      </c>
    </row>
    <row r="2493" spans="79:88" x14ac:dyDescent="0.2">
      <c r="CA2493" t="s">
        <v>21818</v>
      </c>
      <c r="CB2493">
        <v>105</v>
      </c>
      <c r="CD2493" t="s">
        <v>21820</v>
      </c>
      <c r="CE2493" t="s">
        <v>21821</v>
      </c>
      <c r="CF2493" t="s">
        <v>36</v>
      </c>
      <c r="CG2493" t="s">
        <v>37</v>
      </c>
      <c r="CH2493">
        <v>1000000</v>
      </c>
      <c r="CI2493">
        <v>1999</v>
      </c>
      <c r="CJ2493">
        <v>5.2</v>
      </c>
    </row>
    <row r="2494" spans="79:88" x14ac:dyDescent="0.2">
      <c r="CA2494" t="s">
        <v>21880</v>
      </c>
      <c r="CB2494">
        <v>105</v>
      </c>
      <c r="CD2494" t="s">
        <v>21882</v>
      </c>
      <c r="CE2494" t="s">
        <v>21883</v>
      </c>
      <c r="CF2494" t="s">
        <v>2776</v>
      </c>
      <c r="CG2494" t="s">
        <v>2911</v>
      </c>
      <c r="CH2494">
        <v>1000000</v>
      </c>
      <c r="CI2494">
        <v>2013</v>
      </c>
      <c r="CJ2494">
        <v>6.8</v>
      </c>
    </row>
    <row r="2495" spans="79:88" x14ac:dyDescent="0.2">
      <c r="CA2495" t="s">
        <v>21896</v>
      </c>
      <c r="CB2495">
        <v>76</v>
      </c>
      <c r="CD2495" t="s">
        <v>21897</v>
      </c>
      <c r="CE2495" t="s">
        <v>21898</v>
      </c>
      <c r="CF2495" t="s">
        <v>36</v>
      </c>
      <c r="CG2495" t="s">
        <v>37</v>
      </c>
      <c r="CH2495">
        <v>1000000</v>
      </c>
      <c r="CI2495">
        <v>2006</v>
      </c>
      <c r="CJ2495">
        <v>6.7</v>
      </c>
    </row>
    <row r="2496" spans="79:88" x14ac:dyDescent="0.2">
      <c r="CA2496" t="s">
        <v>21902</v>
      </c>
      <c r="CB2496">
        <v>96</v>
      </c>
      <c r="CD2496" t="s">
        <v>9423</v>
      </c>
      <c r="CE2496" t="s">
        <v>21903</v>
      </c>
      <c r="CF2496" t="s">
        <v>36</v>
      </c>
      <c r="CG2496" t="s">
        <v>37</v>
      </c>
      <c r="CH2496">
        <v>1000000</v>
      </c>
      <c r="CI2496">
        <v>2014</v>
      </c>
      <c r="CJ2496">
        <v>5.8</v>
      </c>
    </row>
    <row r="2497" spans="79:88" x14ac:dyDescent="0.2">
      <c r="CA2497" t="s">
        <v>21906</v>
      </c>
      <c r="CB2497">
        <v>99</v>
      </c>
      <c r="CD2497" t="s">
        <v>21907</v>
      </c>
      <c r="CE2497" t="s">
        <v>21908</v>
      </c>
      <c r="CF2497" t="s">
        <v>36</v>
      </c>
      <c r="CG2497" t="s">
        <v>37</v>
      </c>
      <c r="CH2497">
        <v>1000000</v>
      </c>
      <c r="CI2497">
        <v>2006</v>
      </c>
      <c r="CJ2497">
        <v>6.2</v>
      </c>
    </row>
    <row r="2498" spans="79:88" x14ac:dyDescent="0.2">
      <c r="CA2498" t="s">
        <v>16448</v>
      </c>
      <c r="CB2498">
        <v>94</v>
      </c>
      <c r="CD2498" t="s">
        <v>1693</v>
      </c>
      <c r="CE2498" t="s">
        <v>21918</v>
      </c>
      <c r="CF2498" t="s">
        <v>36</v>
      </c>
      <c r="CG2498" t="s">
        <v>55</v>
      </c>
      <c r="CI2498">
        <v>1965</v>
      </c>
      <c r="CJ2498">
        <v>7.3</v>
      </c>
    </row>
    <row r="2499" spans="79:88" x14ac:dyDescent="0.2">
      <c r="CA2499" t="s">
        <v>21922</v>
      </c>
      <c r="CB2499">
        <v>87</v>
      </c>
      <c r="CD2499" t="s">
        <v>6444</v>
      </c>
      <c r="CE2499" t="s">
        <v>21923</v>
      </c>
      <c r="CF2499" t="s">
        <v>36</v>
      </c>
      <c r="CG2499" t="s">
        <v>37</v>
      </c>
      <c r="CH2499">
        <v>1000000</v>
      </c>
      <c r="CI2499">
        <v>2004</v>
      </c>
      <c r="CJ2499">
        <v>5.8</v>
      </c>
    </row>
    <row r="2500" spans="79:88" x14ac:dyDescent="0.2">
      <c r="CA2500" t="s">
        <v>6280</v>
      </c>
      <c r="CB2500">
        <v>93</v>
      </c>
      <c r="CD2500" t="s">
        <v>345</v>
      </c>
      <c r="CE2500" t="s">
        <v>21926</v>
      </c>
      <c r="CF2500" t="s">
        <v>36</v>
      </c>
      <c r="CG2500" t="s">
        <v>37</v>
      </c>
      <c r="CI2500">
        <v>2008</v>
      </c>
      <c r="CJ2500">
        <v>6.5</v>
      </c>
    </row>
    <row r="2501" spans="79:88" x14ac:dyDescent="0.2">
      <c r="CA2501" t="s">
        <v>21929</v>
      </c>
      <c r="CB2501">
        <v>90</v>
      </c>
      <c r="CD2501" t="s">
        <v>306</v>
      </c>
      <c r="CE2501" t="s">
        <v>21930</v>
      </c>
      <c r="CF2501" t="s">
        <v>36</v>
      </c>
      <c r="CG2501" t="s">
        <v>37</v>
      </c>
      <c r="CH2501">
        <v>1000000</v>
      </c>
      <c r="CI2501">
        <v>2008</v>
      </c>
      <c r="CJ2501">
        <v>6.1</v>
      </c>
    </row>
    <row r="2502" spans="79:88" x14ac:dyDescent="0.2">
      <c r="CA2502" t="s">
        <v>21945</v>
      </c>
      <c r="CB2502">
        <v>96</v>
      </c>
      <c r="CD2502" t="s">
        <v>21947</v>
      </c>
      <c r="CE2502" t="s">
        <v>21948</v>
      </c>
      <c r="CF2502" t="s">
        <v>2776</v>
      </c>
      <c r="CG2502" t="s">
        <v>3569</v>
      </c>
      <c r="CI2502">
        <v>2014</v>
      </c>
      <c r="CJ2502">
        <v>7.2</v>
      </c>
    </row>
    <row r="2503" spans="79:88" x14ac:dyDescent="0.2">
      <c r="CA2503" t="s">
        <v>21952</v>
      </c>
      <c r="CB2503">
        <v>90</v>
      </c>
      <c r="CD2503" t="s">
        <v>3340</v>
      </c>
      <c r="CE2503" t="s">
        <v>21953</v>
      </c>
      <c r="CF2503" t="s">
        <v>36</v>
      </c>
      <c r="CG2503" t="s">
        <v>37</v>
      </c>
      <c r="CH2503">
        <v>1000000</v>
      </c>
      <c r="CI2503">
        <v>2011</v>
      </c>
      <c r="CJ2503">
        <v>5.7</v>
      </c>
    </row>
    <row r="2504" spans="79:88" x14ac:dyDescent="0.2">
      <c r="CA2504" t="s">
        <v>21977</v>
      </c>
      <c r="CB2504">
        <v>94</v>
      </c>
      <c r="CD2504" t="s">
        <v>21979</v>
      </c>
      <c r="CE2504" t="s">
        <v>21980</v>
      </c>
      <c r="CF2504" t="s">
        <v>36</v>
      </c>
      <c r="CG2504" t="s">
        <v>37</v>
      </c>
      <c r="CH2504">
        <v>1000000</v>
      </c>
      <c r="CI2504">
        <v>2006</v>
      </c>
      <c r="CJ2504">
        <v>3.9</v>
      </c>
    </row>
    <row r="2505" spans="79:88" x14ac:dyDescent="0.2">
      <c r="CA2505" t="s">
        <v>21984</v>
      </c>
      <c r="CB2505">
        <v>90</v>
      </c>
      <c r="CD2505" t="s">
        <v>21028</v>
      </c>
      <c r="CE2505" t="s">
        <v>21987</v>
      </c>
      <c r="CF2505" t="s">
        <v>36</v>
      </c>
      <c r="CG2505" t="s">
        <v>266</v>
      </c>
      <c r="CH2505">
        <v>1000000</v>
      </c>
      <c r="CI2505">
        <v>2014</v>
      </c>
      <c r="CJ2505">
        <v>5.4</v>
      </c>
    </row>
    <row r="2506" spans="79:88" x14ac:dyDescent="0.2">
      <c r="CA2506" t="s">
        <v>22003</v>
      </c>
      <c r="CB2506">
        <v>111</v>
      </c>
      <c r="CD2506" t="s">
        <v>22004</v>
      </c>
      <c r="CE2506" t="s">
        <v>22005</v>
      </c>
      <c r="CG2506" t="s">
        <v>37</v>
      </c>
      <c r="CH2506">
        <v>1000000</v>
      </c>
      <c r="CI2506">
        <v>2014</v>
      </c>
      <c r="CJ2506">
        <v>5.3</v>
      </c>
    </row>
    <row r="2507" spans="79:88" x14ac:dyDescent="0.2">
      <c r="CA2507" t="s">
        <v>22007</v>
      </c>
      <c r="CB2507">
        <v>103</v>
      </c>
      <c r="CD2507" t="s">
        <v>6682</v>
      </c>
      <c r="CE2507" t="s">
        <v>22008</v>
      </c>
      <c r="CF2507" t="s">
        <v>36</v>
      </c>
      <c r="CG2507" t="s">
        <v>37</v>
      </c>
      <c r="CI2507">
        <v>1968</v>
      </c>
      <c r="CJ2507">
        <v>7.1</v>
      </c>
    </row>
    <row r="2508" spans="79:88" x14ac:dyDescent="0.2">
      <c r="CA2508" t="s">
        <v>22023</v>
      </c>
      <c r="CB2508">
        <v>100</v>
      </c>
      <c r="CD2508" t="s">
        <v>3791</v>
      </c>
      <c r="CE2508" t="s">
        <v>22025</v>
      </c>
      <c r="CF2508" t="s">
        <v>36</v>
      </c>
      <c r="CG2508" t="s">
        <v>37</v>
      </c>
      <c r="CH2508">
        <v>950000</v>
      </c>
      <c r="CI2508">
        <v>2014</v>
      </c>
      <c r="CJ2508">
        <v>6</v>
      </c>
    </row>
    <row r="2509" spans="79:88" x14ac:dyDescent="0.2">
      <c r="CA2509" t="s">
        <v>22101</v>
      </c>
      <c r="CB2509">
        <v>78</v>
      </c>
      <c r="CD2509" t="s">
        <v>22103</v>
      </c>
      <c r="CE2509" t="s">
        <v>22104</v>
      </c>
      <c r="CF2509" t="s">
        <v>1462</v>
      </c>
      <c r="CG2509" t="s">
        <v>1463</v>
      </c>
      <c r="CH2509">
        <v>900000</v>
      </c>
      <c r="CI2509">
        <v>2011</v>
      </c>
      <c r="CJ2509">
        <v>6.7</v>
      </c>
    </row>
    <row r="2510" spans="79:88" x14ac:dyDescent="0.2">
      <c r="CA2510" t="s">
        <v>22108</v>
      </c>
      <c r="CB2510">
        <v>90</v>
      </c>
      <c r="CD2510" t="s">
        <v>3007</v>
      </c>
      <c r="CE2510" t="s">
        <v>22109</v>
      </c>
      <c r="CF2510" t="s">
        <v>36</v>
      </c>
      <c r="CG2510" t="s">
        <v>37</v>
      </c>
      <c r="CH2510">
        <v>1000000</v>
      </c>
      <c r="CI2510">
        <v>2013</v>
      </c>
      <c r="CJ2510">
        <v>7.1</v>
      </c>
    </row>
    <row r="2511" spans="79:88" x14ac:dyDescent="0.2">
      <c r="CA2511" t="s">
        <v>18028</v>
      </c>
      <c r="CB2511">
        <v>85</v>
      </c>
      <c r="CD2511" t="s">
        <v>20454</v>
      </c>
      <c r="CE2511" t="s">
        <v>22128</v>
      </c>
      <c r="CF2511" t="s">
        <v>36</v>
      </c>
      <c r="CG2511" t="s">
        <v>55</v>
      </c>
      <c r="CH2511">
        <v>500000</v>
      </c>
      <c r="CI2511">
        <v>2006</v>
      </c>
      <c r="CJ2511">
        <v>7</v>
      </c>
    </row>
    <row r="2512" spans="79:88" x14ac:dyDescent="0.2">
      <c r="CA2512" t="s">
        <v>18367</v>
      </c>
      <c r="CB2512">
        <v>86</v>
      </c>
      <c r="CD2512" t="s">
        <v>9575</v>
      </c>
      <c r="CE2512" t="s">
        <v>22133</v>
      </c>
      <c r="CF2512" t="s">
        <v>36</v>
      </c>
      <c r="CG2512" t="s">
        <v>37</v>
      </c>
      <c r="CH2512">
        <v>990000</v>
      </c>
      <c r="CI2512">
        <v>2015</v>
      </c>
      <c r="CJ2512">
        <v>4.9000000000000004</v>
      </c>
    </row>
    <row r="2513" spans="79:88" x14ac:dyDescent="0.2">
      <c r="CA2513" t="s">
        <v>22177</v>
      </c>
      <c r="CB2513">
        <v>95</v>
      </c>
      <c r="CD2513" t="s">
        <v>3258</v>
      </c>
      <c r="CE2513" t="s">
        <v>22179</v>
      </c>
      <c r="CF2513" t="s">
        <v>36</v>
      </c>
      <c r="CG2513" t="s">
        <v>37</v>
      </c>
      <c r="CH2513">
        <v>850000</v>
      </c>
      <c r="CI2513">
        <v>2008</v>
      </c>
      <c r="CJ2513">
        <v>7.4</v>
      </c>
    </row>
    <row r="2514" spans="79:88" x14ac:dyDescent="0.2">
      <c r="CA2514" t="s">
        <v>22183</v>
      </c>
      <c r="CB2514">
        <v>83</v>
      </c>
      <c r="CD2514" t="s">
        <v>22185</v>
      </c>
      <c r="CE2514" t="s">
        <v>22186</v>
      </c>
      <c r="CF2514" t="s">
        <v>2776</v>
      </c>
      <c r="CG2514" t="s">
        <v>18940</v>
      </c>
      <c r="CH2514">
        <v>800000</v>
      </c>
      <c r="CI2514">
        <v>2004</v>
      </c>
      <c r="CJ2514">
        <v>7.2</v>
      </c>
    </row>
    <row r="2515" spans="79:88" x14ac:dyDescent="0.2">
      <c r="CA2515" t="s">
        <v>22193</v>
      </c>
      <c r="CB2515">
        <v>94</v>
      </c>
      <c r="CD2515" t="s">
        <v>22194</v>
      </c>
      <c r="CE2515" t="s">
        <v>22195</v>
      </c>
      <c r="CF2515" t="s">
        <v>36</v>
      </c>
      <c r="CG2515" t="s">
        <v>37</v>
      </c>
      <c r="CH2515">
        <v>800000</v>
      </c>
      <c r="CI2515">
        <v>2003</v>
      </c>
      <c r="CJ2515">
        <v>7.2</v>
      </c>
    </row>
    <row r="2516" spans="79:88" x14ac:dyDescent="0.2">
      <c r="CA2516" t="s">
        <v>9549</v>
      </c>
      <c r="CB2516">
        <v>106</v>
      </c>
      <c r="CD2516" t="s">
        <v>15524</v>
      </c>
      <c r="CE2516" t="s">
        <v>22260</v>
      </c>
      <c r="CF2516" t="s">
        <v>9793</v>
      </c>
      <c r="CG2516" t="s">
        <v>7088</v>
      </c>
      <c r="CH2516">
        <v>750000</v>
      </c>
      <c r="CI2516">
        <v>1970</v>
      </c>
      <c r="CJ2516">
        <v>8.1</v>
      </c>
    </row>
    <row r="2517" spans="79:88" x14ac:dyDescent="0.2">
      <c r="CA2517" t="s">
        <v>22311</v>
      </c>
      <c r="CB2517">
        <v>104</v>
      </c>
      <c r="CD2517" t="s">
        <v>22313</v>
      </c>
      <c r="CE2517" t="s">
        <v>22314</v>
      </c>
      <c r="CF2517" t="s">
        <v>36</v>
      </c>
      <c r="CG2517" t="s">
        <v>37</v>
      </c>
      <c r="CH2517">
        <v>1000000</v>
      </c>
      <c r="CI2517">
        <v>2014</v>
      </c>
      <c r="CJ2517">
        <v>6.3</v>
      </c>
    </row>
    <row r="2518" spans="79:88" x14ac:dyDescent="0.2">
      <c r="CA2518" t="s">
        <v>22318</v>
      </c>
      <c r="CB2518">
        <v>88</v>
      </c>
      <c r="CD2518" t="s">
        <v>7260</v>
      </c>
      <c r="CE2518" t="s">
        <v>22319</v>
      </c>
      <c r="CF2518" t="s">
        <v>36</v>
      </c>
      <c r="CG2518" t="s">
        <v>37</v>
      </c>
      <c r="CI2518">
        <v>2009</v>
      </c>
      <c r="CJ2518">
        <v>4</v>
      </c>
    </row>
    <row r="2519" spans="79:88" x14ac:dyDescent="0.2">
      <c r="CA2519" t="s">
        <v>22339</v>
      </c>
      <c r="CB2519">
        <v>91</v>
      </c>
      <c r="CD2519" t="s">
        <v>8332</v>
      </c>
      <c r="CE2519" t="s">
        <v>22341</v>
      </c>
      <c r="CF2519" t="s">
        <v>36</v>
      </c>
      <c r="CG2519" t="s">
        <v>37</v>
      </c>
      <c r="CH2519">
        <v>750000</v>
      </c>
      <c r="CI2519">
        <v>2015</v>
      </c>
      <c r="CJ2519">
        <v>4.9000000000000004</v>
      </c>
    </row>
    <row r="2520" spans="79:88" x14ac:dyDescent="0.2">
      <c r="CA2520" t="s">
        <v>22367</v>
      </c>
      <c r="CB2520">
        <v>67</v>
      </c>
      <c r="CD2520" t="s">
        <v>20909</v>
      </c>
      <c r="CE2520" t="s">
        <v>22369</v>
      </c>
      <c r="CF2520" t="s">
        <v>36</v>
      </c>
      <c r="CG2520" t="s">
        <v>37</v>
      </c>
      <c r="CH2520">
        <v>625000</v>
      </c>
      <c r="CI2520">
        <v>2013</v>
      </c>
      <c r="CJ2520">
        <v>3.9</v>
      </c>
    </row>
    <row r="2521" spans="79:88" x14ac:dyDescent="0.2">
      <c r="CA2521" t="s">
        <v>22372</v>
      </c>
      <c r="CB2521">
        <v>94</v>
      </c>
      <c r="CD2521" t="s">
        <v>2221</v>
      </c>
      <c r="CE2521" t="s">
        <v>22373</v>
      </c>
      <c r="CF2521" t="s">
        <v>36</v>
      </c>
      <c r="CG2521" t="s">
        <v>37</v>
      </c>
      <c r="CH2521">
        <v>700000</v>
      </c>
      <c r="CI2521">
        <v>2015</v>
      </c>
      <c r="CJ2521">
        <v>5.3</v>
      </c>
    </row>
    <row r="2522" spans="79:88" x14ac:dyDescent="0.2">
      <c r="CA2522" t="s">
        <v>22437</v>
      </c>
      <c r="CB2522">
        <v>90</v>
      </c>
      <c r="CD2522" t="s">
        <v>502</v>
      </c>
      <c r="CE2522" t="s">
        <v>22438</v>
      </c>
      <c r="CF2522" t="s">
        <v>36</v>
      </c>
      <c r="CG2522" t="s">
        <v>37</v>
      </c>
      <c r="CH2522">
        <v>600000</v>
      </c>
      <c r="CI2522">
        <v>2014</v>
      </c>
      <c r="CJ2522">
        <v>8</v>
      </c>
    </row>
    <row r="2523" spans="79:88" x14ac:dyDescent="0.2">
      <c r="CA2523" t="s">
        <v>22442</v>
      </c>
      <c r="CB2523">
        <v>102</v>
      </c>
      <c r="CD2523" t="s">
        <v>6896</v>
      </c>
      <c r="CE2523" t="s">
        <v>22444</v>
      </c>
      <c r="CF2523" t="s">
        <v>1462</v>
      </c>
      <c r="CG2523" t="s">
        <v>1463</v>
      </c>
      <c r="CI2523">
        <v>2016</v>
      </c>
      <c r="CJ2523">
        <v>7.2</v>
      </c>
    </row>
    <row r="2524" spans="79:88" x14ac:dyDescent="0.2">
      <c r="CA2524" t="s">
        <v>22462</v>
      </c>
      <c r="CB2524">
        <v>88</v>
      </c>
      <c r="CD2524" t="s">
        <v>1732</v>
      </c>
      <c r="CE2524" t="s">
        <v>22463</v>
      </c>
      <c r="CF2524" t="s">
        <v>36</v>
      </c>
      <c r="CG2524" t="s">
        <v>37</v>
      </c>
      <c r="CH2524">
        <v>550000</v>
      </c>
      <c r="CI2524">
        <v>1983</v>
      </c>
      <c r="CJ2524">
        <v>6.1</v>
      </c>
    </row>
    <row r="2525" spans="79:88" x14ac:dyDescent="0.2">
      <c r="CA2525" t="s">
        <v>22480</v>
      </c>
      <c r="CB2525">
        <v>115</v>
      </c>
      <c r="CD2525" t="s">
        <v>22483</v>
      </c>
      <c r="CE2525" t="s">
        <v>22484</v>
      </c>
      <c r="CF2525" t="s">
        <v>5609</v>
      </c>
      <c r="CG2525" t="s">
        <v>5610</v>
      </c>
      <c r="CH2525">
        <v>550000</v>
      </c>
      <c r="CI2525">
        <v>2013</v>
      </c>
      <c r="CJ2525">
        <v>7</v>
      </c>
    </row>
    <row r="2526" spans="79:88" x14ac:dyDescent="0.2">
      <c r="CA2526" t="s">
        <v>22649</v>
      </c>
      <c r="CB2526">
        <v>87</v>
      </c>
      <c r="CD2526" t="s">
        <v>18185</v>
      </c>
      <c r="CE2526" t="s">
        <v>22650</v>
      </c>
      <c r="CF2526" t="s">
        <v>36</v>
      </c>
      <c r="CG2526" t="s">
        <v>37</v>
      </c>
      <c r="CI2526">
        <v>2005</v>
      </c>
      <c r="CJ2526">
        <v>5</v>
      </c>
    </row>
    <row r="2527" spans="79:88" x14ac:dyDescent="0.2">
      <c r="CA2527" t="s">
        <v>123</v>
      </c>
      <c r="CB2527">
        <v>87</v>
      </c>
      <c r="CD2527" t="s">
        <v>3371</v>
      </c>
      <c r="CE2527" t="s">
        <v>22674</v>
      </c>
      <c r="CF2527" t="s">
        <v>36</v>
      </c>
      <c r="CG2527" t="s">
        <v>37</v>
      </c>
      <c r="CH2527">
        <v>100000</v>
      </c>
      <c r="CI2527">
        <v>2000</v>
      </c>
      <c r="CJ2527">
        <v>6.6</v>
      </c>
    </row>
    <row r="2528" spans="79:88" x14ac:dyDescent="0.2">
      <c r="CA2528" t="s">
        <v>16279</v>
      </c>
      <c r="CB2528">
        <v>103</v>
      </c>
      <c r="CD2528" t="s">
        <v>3395</v>
      </c>
      <c r="CE2528" t="s">
        <v>22691</v>
      </c>
      <c r="CF2528" t="s">
        <v>36</v>
      </c>
      <c r="CG2528" t="s">
        <v>55</v>
      </c>
      <c r="CI2528">
        <v>2012</v>
      </c>
      <c r="CJ2528">
        <v>7.2</v>
      </c>
    </row>
    <row r="2529" spans="79:88" x14ac:dyDescent="0.2">
      <c r="CA2529" t="s">
        <v>22716</v>
      </c>
      <c r="CB2529">
        <v>101</v>
      </c>
      <c r="CD2529" t="s">
        <v>20341</v>
      </c>
      <c r="CE2529" t="s">
        <v>22718</v>
      </c>
      <c r="CF2529" t="s">
        <v>2776</v>
      </c>
      <c r="CG2529" t="s">
        <v>22721</v>
      </c>
      <c r="CH2529">
        <v>500000</v>
      </c>
      <c r="CI2529">
        <v>2012</v>
      </c>
      <c r="CJ2529">
        <v>6.9</v>
      </c>
    </row>
    <row r="2530" spans="79:88" x14ac:dyDescent="0.2">
      <c r="CA2530" t="s">
        <v>22821</v>
      </c>
      <c r="CB2530">
        <v>81</v>
      </c>
      <c r="CD2530" t="s">
        <v>22823</v>
      </c>
      <c r="CE2530" t="s">
        <v>22824</v>
      </c>
      <c r="CF2530" t="s">
        <v>36</v>
      </c>
      <c r="CG2530" t="s">
        <v>37</v>
      </c>
      <c r="CI2530">
        <v>2013</v>
      </c>
      <c r="CJ2530">
        <v>4.0999999999999996</v>
      </c>
    </row>
    <row r="2531" spans="79:88" x14ac:dyDescent="0.2">
      <c r="CB2531">
        <v>60</v>
      </c>
      <c r="CD2531" t="s">
        <v>15467</v>
      </c>
      <c r="CE2531" t="s">
        <v>22863</v>
      </c>
      <c r="CF2531" t="s">
        <v>36</v>
      </c>
      <c r="CG2531" t="s">
        <v>37</v>
      </c>
      <c r="CJ2531">
        <v>7.7</v>
      </c>
    </row>
    <row r="2532" spans="79:88" x14ac:dyDescent="0.2">
      <c r="CB2532">
        <v>22</v>
      </c>
      <c r="CD2532" t="s">
        <v>22893</v>
      </c>
      <c r="CE2532" t="s">
        <v>22894</v>
      </c>
      <c r="CF2532" t="s">
        <v>36</v>
      </c>
      <c r="CG2532" t="s">
        <v>37</v>
      </c>
      <c r="CJ2532">
        <v>8.1999999999999993</v>
      </c>
    </row>
    <row r="2533" spans="79:88" x14ac:dyDescent="0.2">
      <c r="CA2533" t="s">
        <v>5645</v>
      </c>
      <c r="CB2533">
        <v>97</v>
      </c>
      <c r="CD2533" t="s">
        <v>20052</v>
      </c>
      <c r="CE2533" t="s">
        <v>22910</v>
      </c>
      <c r="CF2533" t="s">
        <v>36</v>
      </c>
      <c r="CG2533" t="s">
        <v>55</v>
      </c>
      <c r="CH2533">
        <v>650000</v>
      </c>
      <c r="CI2533">
        <v>1985</v>
      </c>
      <c r="CJ2533">
        <v>6.9</v>
      </c>
    </row>
    <row r="2534" spans="79:88" x14ac:dyDescent="0.2">
      <c r="CA2534" t="s">
        <v>22919</v>
      </c>
      <c r="CB2534">
        <v>97</v>
      </c>
      <c r="CD2534" t="s">
        <v>9424</v>
      </c>
      <c r="CE2534" t="s">
        <v>22920</v>
      </c>
      <c r="CF2534" t="s">
        <v>1462</v>
      </c>
      <c r="CG2534" t="s">
        <v>266</v>
      </c>
      <c r="CH2534">
        <v>900000</v>
      </c>
      <c r="CI2534">
        <v>2004</v>
      </c>
      <c r="CJ2534">
        <v>6</v>
      </c>
    </row>
    <row r="2535" spans="79:88" x14ac:dyDescent="0.2">
      <c r="CA2535" t="s">
        <v>22924</v>
      </c>
      <c r="CB2535">
        <v>91</v>
      </c>
      <c r="CD2535" t="s">
        <v>17503</v>
      </c>
      <c r="CE2535" t="s">
        <v>22926</v>
      </c>
      <c r="CF2535" t="s">
        <v>12470</v>
      </c>
      <c r="CG2535" t="s">
        <v>12471</v>
      </c>
      <c r="CH2535">
        <v>400000</v>
      </c>
      <c r="CI2535">
        <v>1972</v>
      </c>
      <c r="CJ2535">
        <v>8.1999999999999993</v>
      </c>
    </row>
    <row r="2536" spans="79:88" x14ac:dyDescent="0.2">
      <c r="CA2536" t="s">
        <v>22930</v>
      </c>
      <c r="CB2536">
        <v>123</v>
      </c>
      <c r="CD2536" t="s">
        <v>17040</v>
      </c>
      <c r="CE2536" t="s">
        <v>22932</v>
      </c>
      <c r="CG2536" t="s">
        <v>37</v>
      </c>
      <c r="CH2536">
        <v>385907</v>
      </c>
      <c r="CI2536">
        <v>1916</v>
      </c>
      <c r="CJ2536">
        <v>8</v>
      </c>
    </row>
    <row r="2537" spans="79:88" x14ac:dyDescent="0.2">
      <c r="CB2537">
        <v>43</v>
      </c>
      <c r="CD2537" t="s">
        <v>4052</v>
      </c>
      <c r="CE2537" t="s">
        <v>22984</v>
      </c>
      <c r="CF2537" t="s">
        <v>36</v>
      </c>
      <c r="CG2537" t="s">
        <v>37</v>
      </c>
      <c r="CJ2537">
        <v>6.7</v>
      </c>
    </row>
    <row r="2538" spans="79:88" x14ac:dyDescent="0.2">
      <c r="CA2538" t="s">
        <v>10143</v>
      </c>
      <c r="CB2538">
        <v>96</v>
      </c>
      <c r="CD2538" t="s">
        <v>12387</v>
      </c>
      <c r="CE2538" t="s">
        <v>22994</v>
      </c>
      <c r="CF2538" t="s">
        <v>36</v>
      </c>
      <c r="CG2538" t="s">
        <v>37</v>
      </c>
      <c r="CH2538">
        <v>350000</v>
      </c>
      <c r="CI2538">
        <v>1957</v>
      </c>
      <c r="CJ2538">
        <v>8.9</v>
      </c>
    </row>
    <row r="2539" spans="79:88" x14ac:dyDescent="0.2">
      <c r="CA2539" t="s">
        <v>23037</v>
      </c>
      <c r="CB2539">
        <v>114</v>
      </c>
      <c r="CD2539" t="s">
        <v>23039</v>
      </c>
      <c r="CE2539" t="s">
        <v>23040</v>
      </c>
      <c r="CF2539" t="s">
        <v>36</v>
      </c>
      <c r="CG2539" t="s">
        <v>55</v>
      </c>
      <c r="CI2539">
        <v>1998</v>
      </c>
      <c r="CJ2539">
        <v>5.6</v>
      </c>
    </row>
    <row r="2540" spans="79:88" x14ac:dyDescent="0.2">
      <c r="CA2540" t="s">
        <v>23053</v>
      </c>
      <c r="CB2540">
        <v>88</v>
      </c>
      <c r="CD2540" t="s">
        <v>9400</v>
      </c>
      <c r="CE2540" t="s">
        <v>23054</v>
      </c>
      <c r="CF2540" t="s">
        <v>36</v>
      </c>
      <c r="CG2540" t="s">
        <v>37</v>
      </c>
      <c r="CH2540">
        <v>300000</v>
      </c>
      <c r="CI2540">
        <v>2010</v>
      </c>
      <c r="CJ2540">
        <v>5.2</v>
      </c>
    </row>
    <row r="2541" spans="79:88" x14ac:dyDescent="0.2">
      <c r="CA2541" t="s">
        <v>23057</v>
      </c>
      <c r="CB2541">
        <v>110</v>
      </c>
      <c r="CD2541" t="s">
        <v>20862</v>
      </c>
      <c r="CE2541" t="s">
        <v>23059</v>
      </c>
      <c r="CF2541" t="s">
        <v>1462</v>
      </c>
      <c r="CG2541" t="s">
        <v>1463</v>
      </c>
      <c r="CH2541">
        <v>300000</v>
      </c>
      <c r="CI2541">
        <v>1965</v>
      </c>
      <c r="CJ2541">
        <v>7.7</v>
      </c>
    </row>
    <row r="2542" spans="79:88" x14ac:dyDescent="0.2">
      <c r="CA2542" t="s">
        <v>23116</v>
      </c>
      <c r="CB2542">
        <v>98</v>
      </c>
      <c r="CD2542" t="s">
        <v>10722</v>
      </c>
      <c r="CE2542" t="s">
        <v>23118</v>
      </c>
      <c r="CF2542" t="s">
        <v>36</v>
      </c>
      <c r="CG2542" t="s">
        <v>37</v>
      </c>
      <c r="CH2542">
        <v>300000</v>
      </c>
      <c r="CI2542">
        <v>2010</v>
      </c>
      <c r="CJ2542">
        <v>7.2</v>
      </c>
    </row>
    <row r="2543" spans="79:88" x14ac:dyDescent="0.2">
      <c r="CA2543" t="s">
        <v>23122</v>
      </c>
      <c r="CB2543">
        <v>98</v>
      </c>
      <c r="CD2543" t="s">
        <v>23124</v>
      </c>
      <c r="CE2543" t="s">
        <v>23125</v>
      </c>
      <c r="CF2543" t="s">
        <v>36</v>
      </c>
      <c r="CG2543" t="s">
        <v>1463</v>
      </c>
      <c r="CH2543">
        <v>500000</v>
      </c>
      <c r="CI2543">
        <v>2015</v>
      </c>
      <c r="CJ2543">
        <v>4.3</v>
      </c>
    </row>
    <row r="2544" spans="79:88" x14ac:dyDescent="0.2">
      <c r="CA2544" t="s">
        <v>23134</v>
      </c>
      <c r="CB2544">
        <v>97</v>
      </c>
      <c r="CD2544" t="s">
        <v>4365</v>
      </c>
      <c r="CE2544" t="s">
        <v>23136</v>
      </c>
      <c r="CF2544" t="s">
        <v>36</v>
      </c>
      <c r="CG2544" t="s">
        <v>37</v>
      </c>
      <c r="CH2544">
        <v>300000</v>
      </c>
      <c r="CI2544">
        <v>2011</v>
      </c>
      <c r="CJ2544">
        <v>6.4</v>
      </c>
    </row>
    <row r="2545" spans="79:88" x14ac:dyDescent="0.2">
      <c r="CA2545" t="s">
        <v>23179</v>
      </c>
      <c r="CB2545">
        <v>90</v>
      </c>
      <c r="CD2545" t="s">
        <v>23181</v>
      </c>
      <c r="CE2545" t="s">
        <v>23182</v>
      </c>
      <c r="CF2545" t="s">
        <v>36</v>
      </c>
      <c r="CG2545" t="s">
        <v>37</v>
      </c>
      <c r="CH2545">
        <v>300000</v>
      </c>
      <c r="CI2545">
        <v>2014</v>
      </c>
      <c r="CJ2545">
        <v>4.3</v>
      </c>
    </row>
    <row r="2546" spans="79:88" x14ac:dyDescent="0.2">
      <c r="CB2546">
        <v>58</v>
      </c>
      <c r="CD2546" t="s">
        <v>2289</v>
      </c>
      <c r="CE2546" t="s">
        <v>23232</v>
      </c>
      <c r="CF2546" t="s">
        <v>36</v>
      </c>
      <c r="CG2546" t="s">
        <v>55</v>
      </c>
      <c r="CJ2546">
        <v>8.5</v>
      </c>
    </row>
    <row r="2547" spans="79:88" x14ac:dyDescent="0.2">
      <c r="CA2547" t="s">
        <v>23236</v>
      </c>
      <c r="CB2547">
        <v>86</v>
      </c>
      <c r="CD2547" t="s">
        <v>22167</v>
      </c>
      <c r="CE2547" t="s">
        <v>23238</v>
      </c>
      <c r="CF2547" t="s">
        <v>36</v>
      </c>
      <c r="CG2547" t="s">
        <v>37</v>
      </c>
      <c r="CI2547">
        <v>2004</v>
      </c>
      <c r="CJ2547">
        <v>6.9</v>
      </c>
    </row>
    <row r="2548" spans="79:88" x14ac:dyDescent="0.2">
      <c r="CA2548" t="s">
        <v>23259</v>
      </c>
      <c r="CB2548">
        <v>93</v>
      </c>
      <c r="CD2548" t="s">
        <v>6290</v>
      </c>
      <c r="CE2548" t="s">
        <v>23261</v>
      </c>
      <c r="CF2548" t="s">
        <v>36</v>
      </c>
      <c r="CG2548" t="s">
        <v>37</v>
      </c>
      <c r="CI2548">
        <v>2008</v>
      </c>
      <c r="CJ2548">
        <v>2.5</v>
      </c>
    </row>
    <row r="2549" spans="79:88" x14ac:dyDescent="0.2">
      <c r="CA2549" t="s">
        <v>13151</v>
      </c>
      <c r="CB2549">
        <v>95</v>
      </c>
      <c r="CD2549" t="s">
        <v>13151</v>
      </c>
      <c r="CE2549" t="s">
        <v>23266</v>
      </c>
      <c r="CF2549" t="s">
        <v>36</v>
      </c>
      <c r="CG2549" t="s">
        <v>266</v>
      </c>
      <c r="CH2549">
        <v>250000</v>
      </c>
      <c r="CI2549">
        <v>2010</v>
      </c>
      <c r="CJ2549">
        <v>5.7</v>
      </c>
    </row>
    <row r="2550" spans="79:88" x14ac:dyDescent="0.2">
      <c r="CA2550" t="s">
        <v>23269</v>
      </c>
      <c r="CB2550">
        <v>107</v>
      </c>
      <c r="CD2550" t="s">
        <v>23272</v>
      </c>
      <c r="CE2550" t="s">
        <v>23273</v>
      </c>
      <c r="CF2550" t="s">
        <v>36</v>
      </c>
      <c r="CG2550" t="s">
        <v>37</v>
      </c>
      <c r="CI2550">
        <v>2009</v>
      </c>
      <c r="CJ2550">
        <v>7</v>
      </c>
    </row>
    <row r="2551" spans="79:88" x14ac:dyDescent="0.2">
      <c r="CA2551" t="s">
        <v>23277</v>
      </c>
      <c r="CB2551">
        <v>98</v>
      </c>
      <c r="CD2551" t="s">
        <v>23279</v>
      </c>
      <c r="CE2551" t="s">
        <v>23280</v>
      </c>
      <c r="CF2551" t="s">
        <v>36</v>
      </c>
      <c r="CG2551" t="s">
        <v>37</v>
      </c>
      <c r="CH2551">
        <v>250000</v>
      </c>
      <c r="CI2551">
        <v>2010</v>
      </c>
      <c r="CJ2551">
        <v>6.2</v>
      </c>
    </row>
    <row r="2552" spans="79:88" x14ac:dyDescent="0.2">
      <c r="CA2552" t="s">
        <v>23292</v>
      </c>
      <c r="CB2552">
        <v>108</v>
      </c>
      <c r="CD2552" t="s">
        <v>1319</v>
      </c>
      <c r="CE2552" t="s">
        <v>23293</v>
      </c>
      <c r="CF2552" t="s">
        <v>36</v>
      </c>
      <c r="CG2552" t="s">
        <v>37</v>
      </c>
      <c r="CI2552">
        <v>1982</v>
      </c>
      <c r="CJ2552">
        <v>4.5</v>
      </c>
    </row>
    <row r="2553" spans="79:88" x14ac:dyDescent="0.2">
      <c r="CA2553" t="s">
        <v>17039</v>
      </c>
      <c r="CB2553">
        <v>151</v>
      </c>
      <c r="CD2553" t="s">
        <v>23318</v>
      </c>
      <c r="CE2553" t="s">
        <v>23319</v>
      </c>
      <c r="CG2553" t="s">
        <v>37</v>
      </c>
      <c r="CH2553">
        <v>245000</v>
      </c>
      <c r="CI2553">
        <v>1925</v>
      </c>
      <c r="CJ2553">
        <v>8.3000000000000007</v>
      </c>
    </row>
    <row r="2554" spans="79:88" x14ac:dyDescent="0.2">
      <c r="CA2554" t="s">
        <v>23340</v>
      </c>
      <c r="CB2554">
        <v>105</v>
      </c>
      <c r="CD2554" t="s">
        <v>23343</v>
      </c>
      <c r="CE2554" t="s">
        <v>23344</v>
      </c>
      <c r="CF2554" t="s">
        <v>36</v>
      </c>
      <c r="CG2554" t="s">
        <v>37</v>
      </c>
      <c r="CH2554">
        <v>250000</v>
      </c>
      <c r="CI2554">
        <v>2015</v>
      </c>
      <c r="CJ2554">
        <v>4</v>
      </c>
    </row>
    <row r="2555" spans="79:88" x14ac:dyDescent="0.2">
      <c r="CA2555" t="s">
        <v>23360</v>
      </c>
      <c r="CB2555">
        <v>93</v>
      </c>
      <c r="CD2555" t="s">
        <v>23362</v>
      </c>
      <c r="CE2555" t="s">
        <v>23363</v>
      </c>
      <c r="CF2555" t="s">
        <v>36</v>
      </c>
      <c r="CG2555" t="s">
        <v>37</v>
      </c>
      <c r="CH2555">
        <v>100000</v>
      </c>
      <c r="CI2555">
        <v>1969</v>
      </c>
      <c r="CJ2555">
        <v>4</v>
      </c>
    </row>
    <row r="2556" spans="79:88" x14ac:dyDescent="0.2">
      <c r="CA2556" t="s">
        <v>9665</v>
      </c>
      <c r="CB2556">
        <v>127</v>
      </c>
      <c r="CD2556" t="s">
        <v>4823</v>
      </c>
      <c r="CE2556" t="s">
        <v>17586</v>
      </c>
      <c r="CF2556" t="s">
        <v>36</v>
      </c>
      <c r="CG2556" t="s">
        <v>37</v>
      </c>
      <c r="CH2556">
        <v>5000000</v>
      </c>
      <c r="CI2556">
        <v>1954</v>
      </c>
      <c r="CJ2556">
        <v>7.2</v>
      </c>
    </row>
    <row r="2557" spans="79:88" x14ac:dyDescent="0.2">
      <c r="CA2557" t="s">
        <v>23390</v>
      </c>
      <c r="CB2557">
        <v>66</v>
      </c>
      <c r="CD2557" t="s">
        <v>23393</v>
      </c>
      <c r="CE2557" t="s">
        <v>23394</v>
      </c>
      <c r="CF2557" t="s">
        <v>36</v>
      </c>
      <c r="CG2557" t="s">
        <v>37</v>
      </c>
      <c r="CH2557">
        <v>200000</v>
      </c>
      <c r="CI2557">
        <v>1933</v>
      </c>
      <c r="CJ2557">
        <v>6.5</v>
      </c>
    </row>
    <row r="2558" spans="79:88" x14ac:dyDescent="0.2">
      <c r="CA2558" t="s">
        <v>12535</v>
      </c>
      <c r="CB2558">
        <v>95</v>
      </c>
      <c r="CD2558" t="s">
        <v>23439</v>
      </c>
      <c r="CE2558" t="s">
        <v>23440</v>
      </c>
      <c r="CF2558" t="s">
        <v>36</v>
      </c>
      <c r="CG2558" t="s">
        <v>37</v>
      </c>
      <c r="CH2558">
        <v>250000</v>
      </c>
      <c r="CI2558">
        <v>2015</v>
      </c>
      <c r="CJ2558">
        <v>6.2</v>
      </c>
    </row>
    <row r="2559" spans="79:88" x14ac:dyDescent="0.2">
      <c r="CA2559" t="s">
        <v>23467</v>
      </c>
      <c r="CB2559">
        <v>126</v>
      </c>
      <c r="CD2559" t="s">
        <v>23469</v>
      </c>
      <c r="CE2559" t="s">
        <v>23470</v>
      </c>
      <c r="CF2559" t="s">
        <v>15776</v>
      </c>
      <c r="CG2559" t="s">
        <v>7709</v>
      </c>
      <c r="CI2559">
        <v>1955</v>
      </c>
      <c r="CJ2559">
        <v>8.1</v>
      </c>
    </row>
    <row r="2560" spans="79:88" x14ac:dyDescent="0.2">
      <c r="CA2560" t="s">
        <v>22028</v>
      </c>
      <c r="CB2560">
        <v>87</v>
      </c>
      <c r="CD2560" t="s">
        <v>22572</v>
      </c>
      <c r="CE2560" t="s">
        <v>23478</v>
      </c>
      <c r="CF2560" t="s">
        <v>36</v>
      </c>
      <c r="CG2560" t="s">
        <v>37</v>
      </c>
      <c r="CH2560">
        <v>200000</v>
      </c>
      <c r="CI2560">
        <v>2007</v>
      </c>
      <c r="CJ2560">
        <v>8</v>
      </c>
    </row>
    <row r="2561" spans="79:88" x14ac:dyDescent="0.2">
      <c r="CA2561" t="s">
        <v>23489</v>
      </c>
      <c r="CB2561">
        <v>86</v>
      </c>
      <c r="CD2561" t="s">
        <v>2881</v>
      </c>
      <c r="CE2561" t="s">
        <v>23491</v>
      </c>
      <c r="CF2561" t="s">
        <v>36</v>
      </c>
      <c r="CG2561" t="s">
        <v>37</v>
      </c>
      <c r="CH2561">
        <v>200000</v>
      </c>
      <c r="CI2561">
        <v>2004</v>
      </c>
      <c r="CJ2561">
        <v>7.2</v>
      </c>
    </row>
    <row r="2562" spans="79:88" x14ac:dyDescent="0.2">
      <c r="CA2562" t="s">
        <v>23495</v>
      </c>
      <c r="CB2562">
        <v>89</v>
      </c>
      <c r="CD2562" t="s">
        <v>23498</v>
      </c>
      <c r="CE2562" t="s">
        <v>23499</v>
      </c>
      <c r="CF2562" t="s">
        <v>36</v>
      </c>
      <c r="CG2562" t="s">
        <v>37</v>
      </c>
      <c r="CH2562">
        <v>2500000</v>
      </c>
      <c r="CI2562">
        <v>2008</v>
      </c>
      <c r="CJ2562">
        <v>5.4</v>
      </c>
    </row>
    <row r="2563" spans="79:88" x14ac:dyDescent="0.2">
      <c r="CA2563" t="s">
        <v>23503</v>
      </c>
      <c r="CB2563">
        <v>105</v>
      </c>
      <c r="CD2563" t="s">
        <v>23505</v>
      </c>
      <c r="CE2563" t="s">
        <v>23506</v>
      </c>
      <c r="CF2563" t="s">
        <v>36</v>
      </c>
      <c r="CG2563" t="s">
        <v>37</v>
      </c>
      <c r="CH2563">
        <v>200000</v>
      </c>
      <c r="CI2563">
        <v>2012</v>
      </c>
      <c r="CJ2563">
        <v>6.7</v>
      </c>
    </row>
    <row r="2564" spans="79:88" x14ac:dyDescent="0.2">
      <c r="CA2564" t="s">
        <v>23509</v>
      </c>
      <c r="CB2564">
        <v>93</v>
      </c>
      <c r="CD2564" t="s">
        <v>23511</v>
      </c>
      <c r="CE2564" t="s">
        <v>23512</v>
      </c>
      <c r="CF2564" t="s">
        <v>36</v>
      </c>
      <c r="CG2564" t="s">
        <v>37</v>
      </c>
      <c r="CI2564">
        <v>2014</v>
      </c>
      <c r="CJ2564">
        <v>6.3</v>
      </c>
    </row>
    <row r="2565" spans="79:88" x14ac:dyDescent="0.2">
      <c r="CA2565" t="s">
        <v>23514</v>
      </c>
      <c r="CB2565">
        <v>94</v>
      </c>
      <c r="CD2565" t="s">
        <v>6375</v>
      </c>
      <c r="CE2565" t="s">
        <v>23516</v>
      </c>
      <c r="CF2565" t="s">
        <v>36</v>
      </c>
      <c r="CG2565" t="s">
        <v>37</v>
      </c>
      <c r="CH2565">
        <v>200000</v>
      </c>
      <c r="CI2565">
        <v>2012</v>
      </c>
      <c r="CJ2565">
        <v>8.1</v>
      </c>
    </row>
    <row r="2566" spans="79:88" x14ac:dyDescent="0.2">
      <c r="CA2566" t="s">
        <v>23542</v>
      </c>
      <c r="CB2566">
        <v>104</v>
      </c>
      <c r="CD2566" t="s">
        <v>23544</v>
      </c>
      <c r="CE2566" t="s">
        <v>23545</v>
      </c>
      <c r="CF2566" t="s">
        <v>22054</v>
      </c>
      <c r="CG2566" t="s">
        <v>8817</v>
      </c>
      <c r="CH2566">
        <v>168000</v>
      </c>
      <c r="CI2566">
        <v>2015</v>
      </c>
      <c r="CJ2566">
        <v>6.5</v>
      </c>
    </row>
    <row r="2567" spans="79:88" x14ac:dyDescent="0.2">
      <c r="CA2567" t="s">
        <v>23557</v>
      </c>
      <c r="CB2567">
        <v>109</v>
      </c>
      <c r="CD2567" t="s">
        <v>23559</v>
      </c>
      <c r="CE2567" t="s">
        <v>23560</v>
      </c>
      <c r="CF2567" t="s">
        <v>36</v>
      </c>
      <c r="CG2567" t="s">
        <v>37</v>
      </c>
      <c r="CH2567">
        <v>200000</v>
      </c>
      <c r="CI2567">
        <v>2014</v>
      </c>
      <c r="CJ2567">
        <v>7</v>
      </c>
    </row>
    <row r="2568" spans="79:88" x14ac:dyDescent="0.2">
      <c r="CA2568" t="s">
        <v>23594</v>
      </c>
      <c r="CB2568">
        <v>98</v>
      </c>
      <c r="CD2568" t="s">
        <v>23596</v>
      </c>
      <c r="CE2568" t="s">
        <v>23597</v>
      </c>
      <c r="CF2568" t="s">
        <v>36</v>
      </c>
      <c r="CG2568" t="s">
        <v>37</v>
      </c>
      <c r="CI2568">
        <v>2015</v>
      </c>
      <c r="CJ2568">
        <v>7.1</v>
      </c>
    </row>
    <row r="2569" spans="79:88" x14ac:dyDescent="0.2">
      <c r="CA2569" t="s">
        <v>23631</v>
      </c>
      <c r="CB2569">
        <v>89</v>
      </c>
      <c r="CD2569" t="s">
        <v>23633</v>
      </c>
      <c r="CE2569" t="s">
        <v>23634</v>
      </c>
      <c r="CF2569" t="s">
        <v>36</v>
      </c>
      <c r="CG2569" t="s">
        <v>37</v>
      </c>
      <c r="CH2569">
        <v>125000</v>
      </c>
      <c r="CI2569">
        <v>2014</v>
      </c>
      <c r="CJ2569">
        <v>7.2</v>
      </c>
    </row>
    <row r="2570" spans="79:88" x14ac:dyDescent="0.2">
      <c r="CA2570" t="s">
        <v>2493</v>
      </c>
      <c r="CB2570">
        <v>96</v>
      </c>
      <c r="CD2570" t="s">
        <v>18429</v>
      </c>
      <c r="CE2570" t="s">
        <v>18430</v>
      </c>
      <c r="CF2570" t="s">
        <v>36</v>
      </c>
      <c r="CG2570" t="s">
        <v>37</v>
      </c>
      <c r="CH2570">
        <v>114000</v>
      </c>
      <c r="CI2570">
        <v>1968</v>
      </c>
      <c r="CJ2570">
        <v>8</v>
      </c>
    </row>
    <row r="2571" spans="79:88" x14ac:dyDescent="0.2">
      <c r="CA2571" t="s">
        <v>23057</v>
      </c>
      <c r="CB2571">
        <v>94</v>
      </c>
      <c r="CD2571" t="s">
        <v>23666</v>
      </c>
      <c r="CE2571" t="s">
        <v>23667</v>
      </c>
      <c r="CF2571" t="s">
        <v>1462</v>
      </c>
      <c r="CG2571" t="s">
        <v>1463</v>
      </c>
      <c r="CH2571">
        <v>120000</v>
      </c>
      <c r="CI2571">
        <v>1964</v>
      </c>
      <c r="CJ2571">
        <v>7.4</v>
      </c>
    </row>
    <row r="2572" spans="79:88" x14ac:dyDescent="0.2">
      <c r="CA2572" t="s">
        <v>4502</v>
      </c>
      <c r="CB2572">
        <v>120</v>
      </c>
      <c r="CD2572" t="s">
        <v>23671</v>
      </c>
      <c r="CE2572" t="s">
        <v>23672</v>
      </c>
      <c r="CF2572" t="s">
        <v>36</v>
      </c>
      <c r="CG2572" t="s">
        <v>37</v>
      </c>
      <c r="CH2572">
        <v>10000000</v>
      </c>
      <c r="CI2572">
        <v>2016</v>
      </c>
      <c r="CJ2572">
        <v>5.4</v>
      </c>
    </row>
    <row r="2573" spans="79:88" x14ac:dyDescent="0.2">
      <c r="CA2573" t="s">
        <v>23709</v>
      </c>
      <c r="CB2573">
        <v>99</v>
      </c>
      <c r="CD2573" t="s">
        <v>23711</v>
      </c>
      <c r="CE2573" t="s">
        <v>23712</v>
      </c>
      <c r="CF2573" t="s">
        <v>36</v>
      </c>
      <c r="CG2573" t="s">
        <v>37</v>
      </c>
      <c r="CH2573">
        <v>100000</v>
      </c>
      <c r="CI2573">
        <v>1979</v>
      </c>
      <c r="CJ2573">
        <v>5.8</v>
      </c>
    </row>
    <row r="2574" spans="79:88" x14ac:dyDescent="0.2">
      <c r="CA2574" t="s">
        <v>23746</v>
      </c>
      <c r="CB2574">
        <v>68</v>
      </c>
      <c r="CD2574" t="s">
        <v>23747</v>
      </c>
      <c r="CE2574" t="s">
        <v>23748</v>
      </c>
      <c r="CF2574" t="s">
        <v>36</v>
      </c>
      <c r="CG2574" t="s">
        <v>37</v>
      </c>
      <c r="CI2574">
        <v>1948</v>
      </c>
      <c r="CJ2574">
        <v>7.1</v>
      </c>
    </row>
    <row r="2575" spans="79:88" x14ac:dyDescent="0.2">
      <c r="CA2575" t="s">
        <v>23752</v>
      </c>
      <c r="CB2575">
        <v>81</v>
      </c>
      <c r="CD2575" t="s">
        <v>23754</v>
      </c>
      <c r="CE2575" t="s">
        <v>23755</v>
      </c>
      <c r="CF2575" t="s">
        <v>36</v>
      </c>
      <c r="CG2575" t="s">
        <v>37</v>
      </c>
      <c r="CH2575">
        <v>100000</v>
      </c>
      <c r="CI2575">
        <v>2013</v>
      </c>
      <c r="CJ2575">
        <v>3.6</v>
      </c>
    </row>
    <row r="2576" spans="79:88" x14ac:dyDescent="0.2">
      <c r="CA2576" t="s">
        <v>23824</v>
      </c>
      <c r="CB2576">
        <v>75</v>
      </c>
      <c r="CD2576" t="s">
        <v>23826</v>
      </c>
      <c r="CE2576" t="s">
        <v>23827</v>
      </c>
      <c r="CF2576" t="s">
        <v>36</v>
      </c>
      <c r="CG2576" t="s">
        <v>37</v>
      </c>
      <c r="CH2576">
        <v>100000</v>
      </c>
      <c r="CI2576">
        <v>2014</v>
      </c>
      <c r="CJ2576">
        <v>6.8</v>
      </c>
    </row>
    <row r="2577" spans="79:88" x14ac:dyDescent="0.2">
      <c r="CA2577" t="s">
        <v>17611</v>
      </c>
      <c r="CB2577">
        <v>87</v>
      </c>
      <c r="CD2577" t="s">
        <v>23836</v>
      </c>
      <c r="CE2577" t="s">
        <v>23837</v>
      </c>
      <c r="CF2577" t="s">
        <v>36</v>
      </c>
      <c r="CG2577" t="s">
        <v>37</v>
      </c>
      <c r="CH2577">
        <v>70000</v>
      </c>
      <c r="CI2577">
        <v>2011</v>
      </c>
      <c r="CJ2577">
        <v>5.8</v>
      </c>
    </row>
    <row r="2578" spans="79:88" x14ac:dyDescent="0.2">
      <c r="CA2578" t="s">
        <v>23846</v>
      </c>
      <c r="CB2578">
        <v>83</v>
      </c>
      <c r="CD2578" t="s">
        <v>23848</v>
      </c>
      <c r="CE2578" t="s">
        <v>23849</v>
      </c>
      <c r="CF2578" t="s">
        <v>36</v>
      </c>
      <c r="CG2578" t="s">
        <v>266</v>
      </c>
      <c r="CI2578">
        <v>2013</v>
      </c>
      <c r="CJ2578">
        <v>6.7</v>
      </c>
    </row>
    <row r="2579" spans="79:88" x14ac:dyDescent="0.2">
      <c r="CA2579" t="s">
        <v>23852</v>
      </c>
      <c r="CB2579">
        <v>99</v>
      </c>
      <c r="CD2579" t="s">
        <v>23853</v>
      </c>
      <c r="CE2579" t="s">
        <v>23854</v>
      </c>
      <c r="CF2579" t="s">
        <v>14501</v>
      </c>
      <c r="CG2579" t="s">
        <v>16839</v>
      </c>
      <c r="CI2579">
        <v>1983</v>
      </c>
      <c r="CJ2579">
        <v>6.4</v>
      </c>
    </row>
    <row r="2580" spans="79:88" x14ac:dyDescent="0.2">
      <c r="CA2580" t="s">
        <v>23862</v>
      </c>
      <c r="CB2580">
        <v>93</v>
      </c>
      <c r="CD2580" t="s">
        <v>2836</v>
      </c>
      <c r="CE2580" t="s">
        <v>23865</v>
      </c>
      <c r="CF2580" t="s">
        <v>36</v>
      </c>
      <c r="CG2580" t="s">
        <v>37</v>
      </c>
      <c r="CH2580">
        <v>60000</v>
      </c>
      <c r="CI2580">
        <v>2012</v>
      </c>
      <c r="CJ2580">
        <v>3.4</v>
      </c>
    </row>
    <row r="2581" spans="79:88" x14ac:dyDescent="0.2">
      <c r="CA2581" t="s">
        <v>23868</v>
      </c>
      <c r="CD2581" t="s">
        <v>13151</v>
      </c>
      <c r="CE2581" t="s">
        <v>23870</v>
      </c>
      <c r="CF2581" t="s">
        <v>36</v>
      </c>
      <c r="CG2581" t="s">
        <v>37</v>
      </c>
      <c r="CI2581">
        <v>2006</v>
      </c>
      <c r="CJ2581">
        <v>4.7</v>
      </c>
    </row>
    <row r="2582" spans="79:88" x14ac:dyDescent="0.2">
      <c r="CA2582" t="s">
        <v>23902</v>
      </c>
      <c r="CB2582">
        <v>83</v>
      </c>
      <c r="CD2582" t="s">
        <v>23904</v>
      </c>
      <c r="CE2582" t="s">
        <v>23905</v>
      </c>
      <c r="CF2582" t="s">
        <v>36</v>
      </c>
      <c r="CG2582" t="s">
        <v>37</v>
      </c>
      <c r="CH2582">
        <v>42000</v>
      </c>
      <c r="CI2582">
        <v>2013</v>
      </c>
      <c r="CJ2582">
        <v>6.6</v>
      </c>
    </row>
    <row r="2583" spans="79:88" x14ac:dyDescent="0.2">
      <c r="CA2583" t="s">
        <v>23923</v>
      </c>
      <c r="CB2583">
        <v>95</v>
      </c>
      <c r="CD2583" t="s">
        <v>4543</v>
      </c>
      <c r="CE2583" t="s">
        <v>23925</v>
      </c>
      <c r="CF2583" t="s">
        <v>36</v>
      </c>
      <c r="CG2583" t="s">
        <v>37</v>
      </c>
      <c r="CH2583">
        <v>75000</v>
      </c>
      <c r="CI2583">
        <v>2014</v>
      </c>
      <c r="CJ2583">
        <v>5</v>
      </c>
    </row>
    <row r="2584" spans="79:88" x14ac:dyDescent="0.2">
      <c r="CA2584" t="s">
        <v>23954</v>
      </c>
      <c r="CB2584">
        <v>85</v>
      </c>
      <c r="CD2584" t="s">
        <v>23954</v>
      </c>
      <c r="CE2584" t="s">
        <v>23981</v>
      </c>
      <c r="CF2584" t="s">
        <v>36</v>
      </c>
      <c r="CG2584" t="s">
        <v>37</v>
      </c>
      <c r="CI2584">
        <v>2002</v>
      </c>
      <c r="CJ2584">
        <v>6.4</v>
      </c>
    </row>
    <row r="2585" spans="79:88" x14ac:dyDescent="0.2">
      <c r="CA2585" t="s">
        <v>23989</v>
      </c>
      <c r="CB2585">
        <v>79</v>
      </c>
      <c r="CD2585" t="s">
        <v>17432</v>
      </c>
      <c r="CE2585" t="s">
        <v>23991</v>
      </c>
      <c r="CF2585" t="s">
        <v>36</v>
      </c>
      <c r="CG2585" t="s">
        <v>37</v>
      </c>
      <c r="CH2585">
        <v>24000</v>
      </c>
      <c r="CI2585">
        <v>2002</v>
      </c>
      <c r="CJ2585">
        <v>7</v>
      </c>
    </row>
    <row r="2586" spans="79:88" x14ac:dyDescent="0.2">
      <c r="CA2586" t="s">
        <v>24003</v>
      </c>
      <c r="CB2586">
        <v>90</v>
      </c>
      <c r="CD2586" t="s">
        <v>24005</v>
      </c>
      <c r="CE2586" t="s">
        <v>24006</v>
      </c>
      <c r="CF2586" t="s">
        <v>36</v>
      </c>
      <c r="CG2586" t="s">
        <v>37</v>
      </c>
      <c r="CH2586">
        <v>25000</v>
      </c>
      <c r="CI2586">
        <v>2015</v>
      </c>
      <c r="CJ2586">
        <v>4.8</v>
      </c>
    </row>
    <row r="2587" spans="79:88" x14ac:dyDescent="0.2">
      <c r="CA2587" t="s">
        <v>18267</v>
      </c>
      <c r="CB2587">
        <v>120</v>
      </c>
      <c r="CD2587" t="s">
        <v>23681</v>
      </c>
      <c r="CE2587" t="s">
        <v>24015</v>
      </c>
      <c r="CF2587" t="s">
        <v>36</v>
      </c>
      <c r="CG2587" t="s">
        <v>37</v>
      </c>
      <c r="CH2587">
        <v>20000</v>
      </c>
      <c r="CI2587">
        <v>2003</v>
      </c>
      <c r="CJ2587">
        <v>6.9</v>
      </c>
    </row>
    <row r="2588" spans="79:88" x14ac:dyDescent="0.2">
      <c r="CA2588" t="s">
        <v>24025</v>
      </c>
      <c r="CB2588">
        <v>143</v>
      </c>
      <c r="CD2588" t="s">
        <v>24027</v>
      </c>
      <c r="CE2588" t="s">
        <v>24028</v>
      </c>
      <c r="CF2588" t="s">
        <v>36</v>
      </c>
      <c r="CG2588" t="s">
        <v>37</v>
      </c>
      <c r="CH2588">
        <v>17350</v>
      </c>
      <c r="CI2588">
        <v>2011</v>
      </c>
      <c r="CJ2588">
        <v>3</v>
      </c>
    </row>
    <row r="2589" spans="79:88" x14ac:dyDescent="0.2">
      <c r="CA2589" t="s">
        <v>24035</v>
      </c>
      <c r="CB2589">
        <v>60</v>
      </c>
      <c r="CD2589" t="s">
        <v>24037</v>
      </c>
      <c r="CE2589" t="s">
        <v>24038</v>
      </c>
      <c r="CF2589" t="s">
        <v>24041</v>
      </c>
      <c r="CG2589" t="s">
        <v>24042</v>
      </c>
      <c r="CH2589">
        <v>15000</v>
      </c>
      <c r="CI2589">
        <v>2014</v>
      </c>
      <c r="CJ2589">
        <v>7.4</v>
      </c>
    </row>
    <row r="2590" spans="79:88" x14ac:dyDescent="0.2">
      <c r="CA2590" t="s">
        <v>24083</v>
      </c>
      <c r="CB2590">
        <v>84</v>
      </c>
      <c r="CD2590" t="s">
        <v>24085</v>
      </c>
      <c r="CE2590" t="s">
        <v>24086</v>
      </c>
      <c r="CF2590" t="s">
        <v>36</v>
      </c>
      <c r="CG2590" t="s">
        <v>37</v>
      </c>
      <c r="CI2590">
        <v>2004</v>
      </c>
      <c r="CJ2590">
        <v>6.1</v>
      </c>
    </row>
    <row r="2591" spans="79:88" x14ac:dyDescent="0.2">
      <c r="CA2591" t="s">
        <v>24097</v>
      </c>
      <c r="CB2591">
        <v>98</v>
      </c>
      <c r="CD2591" t="s">
        <v>4154</v>
      </c>
      <c r="CE2591" t="s">
        <v>24098</v>
      </c>
      <c r="CF2591" t="s">
        <v>36</v>
      </c>
      <c r="CG2591" t="s">
        <v>37</v>
      </c>
      <c r="CI2591">
        <v>1995</v>
      </c>
      <c r="CJ2591">
        <v>6.4</v>
      </c>
    </row>
    <row r="2592" spans="79:88" x14ac:dyDescent="0.2">
      <c r="CA2592" t="s">
        <v>24122</v>
      </c>
      <c r="CB2592">
        <v>84</v>
      </c>
      <c r="CD2592" t="s">
        <v>24124</v>
      </c>
      <c r="CE2592" t="s">
        <v>24125</v>
      </c>
      <c r="CF2592" t="s">
        <v>36</v>
      </c>
      <c r="CG2592" t="s">
        <v>37</v>
      </c>
      <c r="CH2592">
        <v>3250</v>
      </c>
      <c r="CI2592">
        <v>2005</v>
      </c>
      <c r="CJ2592">
        <v>7.8</v>
      </c>
    </row>
    <row r="2593" spans="79:88" x14ac:dyDescent="0.2">
      <c r="CA2593" t="s">
        <v>24135</v>
      </c>
      <c r="CB2593">
        <v>87</v>
      </c>
      <c r="CD2593" t="s">
        <v>14545</v>
      </c>
      <c r="CE2593" t="s">
        <v>24137</v>
      </c>
      <c r="CF2593" t="s">
        <v>36</v>
      </c>
      <c r="CG2593" t="s">
        <v>266</v>
      </c>
      <c r="CI2593">
        <v>2013</v>
      </c>
      <c r="CJ2593">
        <v>7.7</v>
      </c>
    </row>
    <row r="2594" spans="79:88" x14ac:dyDescent="0.2">
      <c r="CB2594">
        <v>43</v>
      </c>
      <c r="CD2594" t="s">
        <v>24141</v>
      </c>
      <c r="CE2594" t="s">
        <v>24142</v>
      </c>
      <c r="CF2594" t="s">
        <v>36</v>
      </c>
      <c r="CG2594" t="s">
        <v>37</v>
      </c>
      <c r="CJ2594">
        <v>7.5</v>
      </c>
    </row>
    <row r="2595" spans="79:88" x14ac:dyDescent="0.2">
      <c r="CA2595" t="s">
        <v>24146</v>
      </c>
      <c r="CB2595">
        <v>76</v>
      </c>
      <c r="CD2595" t="s">
        <v>24148</v>
      </c>
      <c r="CE2595" t="s">
        <v>24149</v>
      </c>
      <c r="CF2595" t="s">
        <v>36</v>
      </c>
      <c r="CG2595" t="s">
        <v>37</v>
      </c>
      <c r="CH2595">
        <v>1400</v>
      </c>
      <c r="CI2595">
        <v>2013</v>
      </c>
      <c r="CJ2595">
        <v>6.3</v>
      </c>
    </row>
  </sheetData>
  <pageMargins left="0.7" right="0.7" top="0.75" bottom="0.75" header="0.3" footer="0.3"/>
  <tableParts count="22">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B1151-77F2-4826-AADE-F4A3EE9D70F7}">
  <sheetPr codeName="Sheet3"/>
  <dimension ref="A1:IH192"/>
  <sheetViews>
    <sheetView zoomScale="50" zoomScaleNormal="50" workbookViewId="0">
      <selection activeCell="O42" sqref="O42"/>
    </sheetView>
  </sheetViews>
  <sheetFormatPr baseColWidth="10" defaultColWidth="8.83203125" defaultRowHeight="15" x14ac:dyDescent="0.2"/>
  <cols>
    <col min="2" max="2" width="15.1640625" customWidth="1"/>
    <col min="3" max="3" width="10.1640625" customWidth="1"/>
    <col min="5" max="5" width="17.6640625" style="14" customWidth="1"/>
    <col min="6" max="6" width="12.33203125" customWidth="1"/>
    <col min="7" max="7" width="10.5" customWidth="1"/>
    <col min="8" max="8" width="9.5" customWidth="1"/>
    <col min="10" max="10" width="22.6640625" style="14" customWidth="1"/>
    <col min="11" max="11" width="12.6640625" customWidth="1"/>
    <col min="13" max="13" width="8.83203125" customWidth="1"/>
    <col min="14" max="14" width="12.83203125" customWidth="1"/>
    <col min="15" max="15" width="15.1640625" customWidth="1"/>
    <col min="16" max="16" width="15.33203125" customWidth="1"/>
    <col min="17" max="17" width="15.83203125" style="14" customWidth="1"/>
    <col min="18" max="20" width="15.83203125" customWidth="1"/>
    <col min="21" max="21" width="11.83203125" customWidth="1"/>
    <col min="22" max="22" width="15.1640625" style="14" bestFit="1" customWidth="1"/>
    <col min="23" max="23" width="10.83203125" customWidth="1"/>
    <col min="24" max="24" width="12.6640625" customWidth="1"/>
    <col min="26" max="26" width="38.33203125" bestFit="1" customWidth="1"/>
    <col min="27" max="27" width="17.83203125" bestFit="1" customWidth="1"/>
    <col min="28" max="28" width="16.83203125" bestFit="1" customWidth="1"/>
    <col min="31" max="31" width="38.33203125" bestFit="1" customWidth="1"/>
    <col min="32" max="32" width="18.5" bestFit="1" customWidth="1"/>
    <col min="33" max="33" width="20.1640625" bestFit="1" customWidth="1"/>
  </cols>
  <sheetData>
    <row r="1" spans="2:242" x14ac:dyDescent="0.2">
      <c r="AH1" s="1" t="s">
        <v>24164</v>
      </c>
      <c r="AI1" t="s">
        <v>0</v>
      </c>
      <c r="AJ1" t="s">
        <v>2</v>
      </c>
      <c r="AK1" t="s">
        <v>7</v>
      </c>
      <c r="AL1" t="s">
        <v>9</v>
      </c>
      <c r="AM1" t="s">
        <v>10</v>
      </c>
      <c r="AN1" t="s">
        <v>18</v>
      </c>
      <c r="AO1" t="s">
        <v>19</v>
      </c>
      <c r="AP1" t="s">
        <v>21</v>
      </c>
      <c r="AQ1" t="s">
        <v>22</v>
      </c>
      <c r="AR1" t="s">
        <v>24</v>
      </c>
      <c r="AS1" s="1" t="s">
        <v>24165</v>
      </c>
      <c r="AT1" t="s">
        <v>0</v>
      </c>
      <c r="AU1" t="s">
        <v>2</v>
      </c>
      <c r="AV1" t="s">
        <v>7</v>
      </c>
      <c r="AW1" t="s">
        <v>9</v>
      </c>
      <c r="AX1" t="s">
        <v>10</v>
      </c>
      <c r="AY1" t="s">
        <v>18</v>
      </c>
      <c r="AZ1" t="s">
        <v>19</v>
      </c>
      <c r="BA1" t="s">
        <v>21</v>
      </c>
      <c r="BB1" t="s">
        <v>22</v>
      </c>
      <c r="BC1" t="s">
        <v>24</v>
      </c>
      <c r="BD1" s="1" t="s">
        <v>24166</v>
      </c>
      <c r="BE1" t="s">
        <v>0</v>
      </c>
      <c r="BF1" t="s">
        <v>2</v>
      </c>
      <c r="BG1" t="s">
        <v>7</v>
      </c>
      <c r="BH1" t="s">
        <v>9</v>
      </c>
      <c r="BI1" t="s">
        <v>10</v>
      </c>
      <c r="BJ1" t="s">
        <v>18</v>
      </c>
      <c r="BK1" t="s">
        <v>19</v>
      </c>
      <c r="BL1" t="s">
        <v>21</v>
      </c>
      <c r="BM1" t="s">
        <v>22</v>
      </c>
      <c r="BN1" t="s">
        <v>24</v>
      </c>
      <c r="BO1" s="1" t="s">
        <v>24167</v>
      </c>
      <c r="BP1" t="s">
        <v>0</v>
      </c>
      <c r="BQ1" t="s">
        <v>2</v>
      </c>
      <c r="BR1" t="s">
        <v>7</v>
      </c>
      <c r="BS1" t="s">
        <v>9</v>
      </c>
      <c r="BT1" t="s">
        <v>10</v>
      </c>
      <c r="BU1" t="s">
        <v>18</v>
      </c>
      <c r="BV1" t="s">
        <v>19</v>
      </c>
      <c r="BW1" t="s">
        <v>21</v>
      </c>
      <c r="BX1" t="s">
        <v>22</v>
      </c>
      <c r="BY1" t="s">
        <v>24</v>
      </c>
      <c r="BZ1" s="1" t="s">
        <v>24168</v>
      </c>
      <c r="CA1" t="s">
        <v>0</v>
      </c>
      <c r="CB1" t="s">
        <v>2</v>
      </c>
      <c r="CC1" t="s">
        <v>7</v>
      </c>
      <c r="CD1" t="s">
        <v>9</v>
      </c>
      <c r="CE1" t="s">
        <v>10</v>
      </c>
      <c r="CF1" t="s">
        <v>18</v>
      </c>
      <c r="CG1" t="s">
        <v>19</v>
      </c>
      <c r="CH1" t="s">
        <v>21</v>
      </c>
      <c r="CI1" t="s">
        <v>22</v>
      </c>
      <c r="CJ1" t="s">
        <v>24</v>
      </c>
      <c r="CK1" s="1" t="s">
        <v>24169</v>
      </c>
      <c r="CL1" t="s">
        <v>0</v>
      </c>
      <c r="CM1" t="s">
        <v>2</v>
      </c>
      <c r="CN1" t="s">
        <v>7</v>
      </c>
      <c r="CO1" t="s">
        <v>9</v>
      </c>
      <c r="CP1" t="s">
        <v>10</v>
      </c>
      <c r="CQ1" t="s">
        <v>18</v>
      </c>
      <c r="CR1" t="s">
        <v>19</v>
      </c>
      <c r="CS1" t="s">
        <v>21</v>
      </c>
      <c r="CT1" t="s">
        <v>22</v>
      </c>
      <c r="CU1" t="s">
        <v>24</v>
      </c>
      <c r="CV1" s="1" t="s">
        <v>24170</v>
      </c>
      <c r="CW1" t="s">
        <v>0</v>
      </c>
      <c r="CX1" t="s">
        <v>2</v>
      </c>
      <c r="CY1" t="s">
        <v>7</v>
      </c>
      <c r="CZ1" t="s">
        <v>9</v>
      </c>
      <c r="DA1" t="s">
        <v>10</v>
      </c>
      <c r="DB1" t="s">
        <v>18</v>
      </c>
      <c r="DC1" t="s">
        <v>19</v>
      </c>
      <c r="DD1" t="s">
        <v>21</v>
      </c>
      <c r="DE1" t="s">
        <v>22</v>
      </c>
      <c r="DF1" t="s">
        <v>24</v>
      </c>
      <c r="DG1" s="1" t="s">
        <v>24171</v>
      </c>
      <c r="DH1" t="s">
        <v>0</v>
      </c>
      <c r="DI1" t="s">
        <v>2</v>
      </c>
      <c r="DJ1" t="s">
        <v>7</v>
      </c>
      <c r="DK1" t="s">
        <v>9</v>
      </c>
      <c r="DL1" t="s">
        <v>10</v>
      </c>
      <c r="DM1" t="s">
        <v>18</v>
      </c>
      <c r="DN1" t="s">
        <v>19</v>
      </c>
      <c r="DO1" t="s">
        <v>21</v>
      </c>
      <c r="DP1" t="s">
        <v>22</v>
      </c>
      <c r="DQ1" t="s">
        <v>24</v>
      </c>
      <c r="DR1" s="1" t="s">
        <v>24172</v>
      </c>
      <c r="DS1" t="s">
        <v>0</v>
      </c>
      <c r="DT1" t="s">
        <v>2</v>
      </c>
      <c r="DU1" t="s">
        <v>7</v>
      </c>
      <c r="DV1" t="s">
        <v>9</v>
      </c>
      <c r="DW1" t="s">
        <v>10</v>
      </c>
      <c r="DX1" t="s">
        <v>18</v>
      </c>
      <c r="DY1" t="s">
        <v>19</v>
      </c>
      <c r="DZ1" t="s">
        <v>21</v>
      </c>
      <c r="EA1" t="s">
        <v>22</v>
      </c>
      <c r="EB1" t="s">
        <v>24</v>
      </c>
      <c r="EC1" s="1" t="s">
        <v>24173</v>
      </c>
      <c r="ED1" t="s">
        <v>0</v>
      </c>
      <c r="EE1" t="s">
        <v>2</v>
      </c>
      <c r="EF1" t="s">
        <v>7</v>
      </c>
      <c r="EG1" t="s">
        <v>9</v>
      </c>
      <c r="EH1" t="s">
        <v>10</v>
      </c>
      <c r="EI1" t="s">
        <v>18</v>
      </c>
      <c r="EJ1" t="s">
        <v>19</v>
      </c>
      <c r="EK1" t="s">
        <v>21</v>
      </c>
      <c r="EL1" t="s">
        <v>22</v>
      </c>
      <c r="EM1" t="s">
        <v>24</v>
      </c>
      <c r="EN1" s="1" t="s">
        <v>24174</v>
      </c>
      <c r="EO1" t="s">
        <v>0</v>
      </c>
      <c r="EP1" t="s">
        <v>2</v>
      </c>
      <c r="EQ1" t="s">
        <v>7</v>
      </c>
      <c r="ER1" t="s">
        <v>9</v>
      </c>
      <c r="ES1" t="s">
        <v>10</v>
      </c>
      <c r="ET1" t="s">
        <v>18</v>
      </c>
      <c r="EU1" t="s">
        <v>19</v>
      </c>
      <c r="EV1" t="s">
        <v>21</v>
      </c>
      <c r="EW1" t="s">
        <v>22</v>
      </c>
      <c r="EX1" t="s">
        <v>24</v>
      </c>
      <c r="EY1" s="1" t="s">
        <v>24175</v>
      </c>
      <c r="EZ1" t="s">
        <v>0</v>
      </c>
      <c r="FA1" t="s">
        <v>2</v>
      </c>
      <c r="FB1" t="s">
        <v>7</v>
      </c>
      <c r="FC1" t="s">
        <v>9</v>
      </c>
      <c r="FD1" t="s">
        <v>10</v>
      </c>
      <c r="FE1" t="s">
        <v>18</v>
      </c>
      <c r="FF1" t="s">
        <v>19</v>
      </c>
      <c r="FG1" t="s">
        <v>21</v>
      </c>
      <c r="FH1" t="s">
        <v>22</v>
      </c>
      <c r="FI1" t="s">
        <v>24</v>
      </c>
      <c r="FJ1" s="1" t="s">
        <v>24176</v>
      </c>
      <c r="FK1" t="s">
        <v>0</v>
      </c>
      <c r="FL1" t="s">
        <v>2</v>
      </c>
      <c r="FM1" t="s">
        <v>7</v>
      </c>
      <c r="FN1" t="s">
        <v>9</v>
      </c>
      <c r="FO1" t="s">
        <v>10</v>
      </c>
      <c r="FP1" t="s">
        <v>18</v>
      </c>
      <c r="FQ1" t="s">
        <v>19</v>
      </c>
      <c r="FR1" t="s">
        <v>21</v>
      </c>
      <c r="FS1" t="s">
        <v>22</v>
      </c>
      <c r="FT1" t="s">
        <v>24</v>
      </c>
      <c r="FU1" s="1" t="s">
        <v>24177</v>
      </c>
      <c r="FV1" t="s">
        <v>0</v>
      </c>
      <c r="FW1" t="s">
        <v>2</v>
      </c>
      <c r="FX1" t="s">
        <v>7</v>
      </c>
      <c r="FY1" t="s">
        <v>9</v>
      </c>
      <c r="FZ1" t="s">
        <v>10</v>
      </c>
      <c r="GA1" t="s">
        <v>18</v>
      </c>
      <c r="GB1" t="s">
        <v>19</v>
      </c>
      <c r="GC1" t="s">
        <v>21</v>
      </c>
      <c r="GD1" t="s">
        <v>22</v>
      </c>
      <c r="GE1" t="s">
        <v>24</v>
      </c>
      <c r="GF1" s="1" t="s">
        <v>24178</v>
      </c>
      <c r="GG1" t="s">
        <v>0</v>
      </c>
      <c r="GH1" t="s">
        <v>2</v>
      </c>
      <c r="GI1" t="s">
        <v>7</v>
      </c>
      <c r="GJ1" t="s">
        <v>9</v>
      </c>
      <c r="GK1" t="s">
        <v>10</v>
      </c>
      <c r="GL1" t="s">
        <v>18</v>
      </c>
      <c r="GM1" t="s">
        <v>19</v>
      </c>
      <c r="GN1" t="s">
        <v>21</v>
      </c>
      <c r="GO1" t="s">
        <v>22</v>
      </c>
      <c r="GP1" t="s">
        <v>24</v>
      </c>
      <c r="GQ1" s="1" t="s">
        <v>24179</v>
      </c>
      <c r="GR1" t="s">
        <v>0</v>
      </c>
      <c r="GS1" t="s">
        <v>2</v>
      </c>
      <c r="GT1" t="s">
        <v>7</v>
      </c>
      <c r="GU1" t="s">
        <v>9</v>
      </c>
      <c r="GV1" t="s">
        <v>10</v>
      </c>
      <c r="GW1" t="s">
        <v>18</v>
      </c>
      <c r="GX1" t="s">
        <v>19</v>
      </c>
      <c r="GY1" t="s">
        <v>21</v>
      </c>
      <c r="GZ1" t="s">
        <v>22</v>
      </c>
      <c r="HA1" t="s">
        <v>24</v>
      </c>
      <c r="HB1" s="1" t="s">
        <v>24180</v>
      </c>
      <c r="HC1" t="s">
        <v>0</v>
      </c>
      <c r="HD1" t="s">
        <v>2</v>
      </c>
      <c r="HE1" t="s">
        <v>7</v>
      </c>
      <c r="HF1" t="s">
        <v>9</v>
      </c>
      <c r="HG1" t="s">
        <v>10</v>
      </c>
      <c r="HH1" t="s">
        <v>18</v>
      </c>
      <c r="HI1" t="s">
        <v>19</v>
      </c>
      <c r="HJ1" t="s">
        <v>21</v>
      </c>
      <c r="HK1" t="s">
        <v>22</v>
      </c>
      <c r="HL1" t="s">
        <v>24</v>
      </c>
      <c r="HM1" s="1" t="s">
        <v>24181</v>
      </c>
      <c r="HN1" t="s">
        <v>0</v>
      </c>
      <c r="HO1" t="s">
        <v>2</v>
      </c>
      <c r="HP1" t="s">
        <v>7</v>
      </c>
      <c r="HQ1" t="s">
        <v>9</v>
      </c>
      <c r="HR1" t="s">
        <v>10</v>
      </c>
      <c r="HS1" t="s">
        <v>18</v>
      </c>
      <c r="HT1" t="s">
        <v>19</v>
      </c>
      <c r="HU1" t="s">
        <v>21</v>
      </c>
      <c r="HV1" t="s">
        <v>22</v>
      </c>
      <c r="HW1" t="s">
        <v>24</v>
      </c>
      <c r="HX1" s="1" t="s">
        <v>24182</v>
      </c>
      <c r="HY1" t="s">
        <v>0</v>
      </c>
      <c r="HZ1" t="s">
        <v>2</v>
      </c>
      <c r="IA1" t="s">
        <v>7</v>
      </c>
      <c r="IB1" t="s">
        <v>9</v>
      </c>
      <c r="IC1" t="s">
        <v>10</v>
      </c>
      <c r="ID1" t="s">
        <v>18</v>
      </c>
      <c r="IE1" t="s">
        <v>19</v>
      </c>
      <c r="IF1" t="s">
        <v>21</v>
      </c>
      <c r="IG1" t="s">
        <v>22</v>
      </c>
      <c r="IH1" t="s">
        <v>24</v>
      </c>
    </row>
    <row r="2" spans="2:242" x14ac:dyDescent="0.2">
      <c r="B2" s="45" t="s">
        <v>24200</v>
      </c>
      <c r="C2" s="45"/>
      <c r="D2" s="45"/>
      <c r="E2" s="45"/>
      <c r="F2" s="45"/>
      <c r="G2" s="45"/>
      <c r="H2" s="45"/>
      <c r="I2" s="45"/>
      <c r="J2" s="45"/>
      <c r="K2" s="45"/>
      <c r="L2" s="45"/>
      <c r="N2" s="45" t="s">
        <v>24201</v>
      </c>
      <c r="O2" s="45"/>
      <c r="P2" s="45"/>
      <c r="Q2" s="45"/>
      <c r="R2" s="45"/>
      <c r="S2" s="45"/>
      <c r="T2" s="45"/>
      <c r="U2" s="45"/>
      <c r="V2" s="45"/>
      <c r="W2" s="45"/>
      <c r="X2" s="45"/>
    </row>
    <row r="4" spans="2:242" x14ac:dyDescent="0.2">
      <c r="B4" t="s">
        <v>24191</v>
      </c>
      <c r="C4" s="7" t="s">
        <v>0</v>
      </c>
      <c r="D4" s="7" t="s">
        <v>2</v>
      </c>
      <c r="E4" s="24" t="s">
        <v>7</v>
      </c>
      <c r="F4" s="7" t="s">
        <v>9</v>
      </c>
      <c r="G4" s="7" t="s">
        <v>10</v>
      </c>
      <c r="H4" s="7" t="s">
        <v>18</v>
      </c>
      <c r="I4" s="7" t="s">
        <v>19</v>
      </c>
      <c r="J4" s="24" t="s">
        <v>21</v>
      </c>
      <c r="K4" s="7" t="s">
        <v>22</v>
      </c>
      <c r="L4" s="7" t="s">
        <v>24</v>
      </c>
      <c r="N4" s="15" t="s">
        <v>24191</v>
      </c>
      <c r="O4" s="15" t="s">
        <v>0</v>
      </c>
      <c r="P4" s="15" t="s">
        <v>2</v>
      </c>
      <c r="Q4" s="28" t="s">
        <v>7</v>
      </c>
      <c r="R4" s="15" t="s">
        <v>9</v>
      </c>
      <c r="S4" s="15" t="s">
        <v>10</v>
      </c>
      <c r="T4" s="15" t="s">
        <v>18</v>
      </c>
      <c r="U4" s="15" t="s">
        <v>19</v>
      </c>
      <c r="V4" s="28" t="s">
        <v>21</v>
      </c>
      <c r="W4" s="15" t="s">
        <v>22</v>
      </c>
      <c r="X4" s="15" t="s">
        <v>24</v>
      </c>
    </row>
    <row r="5" spans="2:242" x14ac:dyDescent="0.2">
      <c r="B5" s="8" t="s">
        <v>24161</v>
      </c>
      <c r="C5" s="9" t="s">
        <v>28</v>
      </c>
      <c r="D5" s="9">
        <v>178</v>
      </c>
      <c r="E5" s="25">
        <v>760505847</v>
      </c>
      <c r="F5" s="9" t="s">
        <v>31</v>
      </c>
      <c r="G5" s="9" t="s">
        <v>32</v>
      </c>
      <c r="H5" s="9" t="s">
        <v>36</v>
      </c>
      <c r="I5" s="9" t="s">
        <v>37</v>
      </c>
      <c r="J5" s="25">
        <v>237000000</v>
      </c>
      <c r="K5" s="9">
        <v>2009</v>
      </c>
      <c r="L5" s="9">
        <v>7.9</v>
      </c>
      <c r="N5" s="9" t="s">
        <v>24161</v>
      </c>
      <c r="O5" s="9" t="s">
        <v>28</v>
      </c>
      <c r="P5" s="9">
        <v>178</v>
      </c>
      <c r="Q5" s="25">
        <v>760505847</v>
      </c>
      <c r="R5" s="9" t="s">
        <v>31</v>
      </c>
      <c r="S5" s="9" t="s">
        <v>32</v>
      </c>
      <c r="T5" s="9" t="s">
        <v>36</v>
      </c>
      <c r="U5" s="9" t="s">
        <v>37</v>
      </c>
      <c r="V5" s="25">
        <v>237000000</v>
      </c>
      <c r="W5" s="9">
        <v>2009</v>
      </c>
      <c r="X5" s="9">
        <v>7.9</v>
      </c>
    </row>
    <row r="6" spans="2:242" x14ac:dyDescent="0.2">
      <c r="B6" s="10" t="s">
        <v>24161</v>
      </c>
      <c r="C6" s="11" t="s">
        <v>231</v>
      </c>
      <c r="D6" s="11">
        <v>124</v>
      </c>
      <c r="E6" s="26">
        <v>652177271</v>
      </c>
      <c r="F6" s="11" t="s">
        <v>233</v>
      </c>
      <c r="G6" s="11" t="s">
        <v>234</v>
      </c>
      <c r="H6" s="11" t="s">
        <v>36</v>
      </c>
      <c r="I6" s="11" t="s">
        <v>37</v>
      </c>
      <c r="J6" s="26">
        <v>150000000</v>
      </c>
      <c r="K6" s="11">
        <v>2015</v>
      </c>
      <c r="L6" s="11">
        <v>7</v>
      </c>
      <c r="N6" s="9" t="s">
        <v>24163</v>
      </c>
      <c r="O6" s="9" t="s">
        <v>144</v>
      </c>
      <c r="P6" s="9">
        <v>93</v>
      </c>
      <c r="Q6" s="25">
        <v>436471036</v>
      </c>
      <c r="R6" s="9" t="s">
        <v>723</v>
      </c>
      <c r="S6" s="9" t="s">
        <v>3292</v>
      </c>
      <c r="T6" s="9" t="s">
        <v>36</v>
      </c>
      <c r="U6" s="9" t="s">
        <v>37</v>
      </c>
      <c r="V6" s="25">
        <v>150000000</v>
      </c>
      <c r="W6" s="9">
        <v>2004</v>
      </c>
      <c r="X6" s="9">
        <v>7.2</v>
      </c>
    </row>
    <row r="7" spans="2:242" x14ac:dyDescent="0.2">
      <c r="B7" s="8" t="s">
        <v>24161</v>
      </c>
      <c r="C7" s="9" t="s">
        <v>94</v>
      </c>
      <c r="D7" s="9">
        <v>173</v>
      </c>
      <c r="E7" s="25">
        <v>623279547</v>
      </c>
      <c r="F7" s="9" t="s">
        <v>96</v>
      </c>
      <c r="G7" s="9" t="s">
        <v>152</v>
      </c>
      <c r="H7" s="9" t="s">
        <v>36</v>
      </c>
      <c r="I7" s="9" t="s">
        <v>37</v>
      </c>
      <c r="J7" s="25">
        <v>220000000</v>
      </c>
      <c r="K7" s="9">
        <v>2012</v>
      </c>
      <c r="L7" s="9">
        <v>8.1</v>
      </c>
      <c r="N7" s="9" t="s">
        <v>24164</v>
      </c>
      <c r="O7" s="9" t="s">
        <v>2052</v>
      </c>
      <c r="P7" s="9">
        <v>129</v>
      </c>
      <c r="Q7" s="25">
        <v>255950375</v>
      </c>
      <c r="R7" s="9" t="s">
        <v>7256</v>
      </c>
      <c r="S7" s="9" t="s">
        <v>7257</v>
      </c>
      <c r="T7" s="9" t="s">
        <v>36</v>
      </c>
      <c r="U7" s="9" t="s">
        <v>37</v>
      </c>
      <c r="V7" s="25">
        <v>29000000</v>
      </c>
      <c r="W7" s="9">
        <v>2009</v>
      </c>
      <c r="X7" s="9">
        <v>7.7</v>
      </c>
    </row>
    <row r="8" spans="2:242" x14ac:dyDescent="0.2">
      <c r="B8" s="8" t="s">
        <v>24163</v>
      </c>
      <c r="C8" s="9" t="s">
        <v>144</v>
      </c>
      <c r="D8" s="9">
        <v>93</v>
      </c>
      <c r="E8" s="25">
        <v>436471036</v>
      </c>
      <c r="F8" s="9" t="s">
        <v>723</v>
      </c>
      <c r="G8" s="9" t="s">
        <v>3292</v>
      </c>
      <c r="H8" s="9" t="s">
        <v>36</v>
      </c>
      <c r="I8" s="9" t="s">
        <v>37</v>
      </c>
      <c r="J8" s="25">
        <v>150000000</v>
      </c>
      <c r="K8" s="9">
        <v>2004</v>
      </c>
      <c r="L8" s="9">
        <v>7.2</v>
      </c>
      <c r="N8" s="11" t="s">
        <v>24166</v>
      </c>
      <c r="O8" s="11" t="s">
        <v>330</v>
      </c>
      <c r="P8" s="11">
        <v>140</v>
      </c>
      <c r="Q8" s="26">
        <v>350034110</v>
      </c>
      <c r="R8" s="11" t="s">
        <v>333</v>
      </c>
      <c r="S8" s="11" t="s">
        <v>334</v>
      </c>
      <c r="T8" s="11" t="s">
        <v>36</v>
      </c>
      <c r="U8" s="11" t="s">
        <v>37</v>
      </c>
      <c r="V8" s="26">
        <v>190000000</v>
      </c>
      <c r="W8" s="11">
        <v>2015</v>
      </c>
      <c r="X8" s="11">
        <v>7.2</v>
      </c>
    </row>
    <row r="9" spans="2:242" x14ac:dyDescent="0.2">
      <c r="B9" s="10" t="s">
        <v>24163</v>
      </c>
      <c r="C9" s="11" t="s">
        <v>2384</v>
      </c>
      <c r="D9" s="11">
        <v>73</v>
      </c>
      <c r="E9" s="26">
        <v>422783777</v>
      </c>
      <c r="F9" s="11" t="s">
        <v>900</v>
      </c>
      <c r="G9" s="11" t="s">
        <v>2917</v>
      </c>
      <c r="H9" s="11" t="s">
        <v>36</v>
      </c>
      <c r="I9" s="11" t="s">
        <v>37</v>
      </c>
      <c r="J9" s="26">
        <v>45000000</v>
      </c>
      <c r="K9" s="11">
        <v>1994</v>
      </c>
      <c r="L9" s="11">
        <v>8.5</v>
      </c>
      <c r="N9" s="9" t="s">
        <v>24167</v>
      </c>
      <c r="O9" s="9" t="s">
        <v>10663</v>
      </c>
      <c r="P9" s="9">
        <v>101</v>
      </c>
      <c r="Q9" s="25">
        <v>117224271</v>
      </c>
      <c r="R9" s="9" t="s">
        <v>10666</v>
      </c>
      <c r="S9" s="9" t="s">
        <v>10667</v>
      </c>
      <c r="T9" s="9" t="s">
        <v>36</v>
      </c>
      <c r="U9" s="9" t="s">
        <v>37</v>
      </c>
      <c r="V9" s="25">
        <v>20000000</v>
      </c>
      <c r="W9" s="9">
        <v>2010</v>
      </c>
      <c r="X9" s="9">
        <v>7.1</v>
      </c>
    </row>
    <row r="10" spans="2:242" x14ac:dyDescent="0.2">
      <c r="B10" s="8" t="s">
        <v>24163</v>
      </c>
      <c r="C10" s="9" t="s">
        <v>318</v>
      </c>
      <c r="D10" s="9">
        <v>103</v>
      </c>
      <c r="E10" s="25">
        <v>414984497</v>
      </c>
      <c r="F10" s="9" t="s">
        <v>320</v>
      </c>
      <c r="G10" s="9" t="s">
        <v>321</v>
      </c>
      <c r="H10" s="9" t="s">
        <v>36</v>
      </c>
      <c r="I10" s="9" t="s">
        <v>37</v>
      </c>
      <c r="J10" s="25">
        <v>200000000</v>
      </c>
      <c r="K10" s="9">
        <v>2010</v>
      </c>
      <c r="L10" s="9">
        <v>8.3000000000000007</v>
      </c>
      <c r="N10" s="9" t="s">
        <v>24168</v>
      </c>
      <c r="O10" s="9" t="s">
        <v>2384</v>
      </c>
      <c r="P10" s="9">
        <v>73</v>
      </c>
      <c r="Q10" s="25">
        <v>422783777</v>
      </c>
      <c r="R10" s="9" t="s">
        <v>900</v>
      </c>
      <c r="S10" s="9" t="s">
        <v>2917</v>
      </c>
      <c r="T10" s="9" t="s">
        <v>36</v>
      </c>
      <c r="U10" s="9" t="s">
        <v>37</v>
      </c>
      <c r="V10" s="25">
        <v>45000000</v>
      </c>
      <c r="W10" s="9">
        <v>1994</v>
      </c>
      <c r="X10" s="9">
        <v>8.5</v>
      </c>
    </row>
    <row r="11" spans="2:242" x14ac:dyDescent="0.2">
      <c r="B11" s="10" t="s">
        <v>24164</v>
      </c>
      <c r="C11" s="11" t="s">
        <v>2052</v>
      </c>
      <c r="D11" s="11">
        <v>129</v>
      </c>
      <c r="E11" s="26">
        <v>255950375</v>
      </c>
      <c r="F11" s="11" t="s">
        <v>7256</v>
      </c>
      <c r="G11" s="11" t="s">
        <v>7257</v>
      </c>
      <c r="H11" s="11" t="s">
        <v>36</v>
      </c>
      <c r="I11" s="11" t="s">
        <v>37</v>
      </c>
      <c r="J11" s="26">
        <v>29000000</v>
      </c>
      <c r="K11" s="11">
        <v>2009</v>
      </c>
      <c r="L11" s="11">
        <v>7.7</v>
      </c>
      <c r="N11" s="9" t="s">
        <v>24170</v>
      </c>
      <c r="O11" s="9" t="s">
        <v>39</v>
      </c>
      <c r="P11" s="9">
        <v>169</v>
      </c>
      <c r="Q11" s="25">
        <v>309404152</v>
      </c>
      <c r="R11" s="9" t="s">
        <v>42</v>
      </c>
      <c r="S11" s="9" t="s">
        <v>43</v>
      </c>
      <c r="T11" s="9" t="s">
        <v>36</v>
      </c>
      <c r="U11" s="9" t="s">
        <v>37</v>
      </c>
      <c r="V11" s="25">
        <v>300000000</v>
      </c>
      <c r="W11" s="9">
        <v>2007</v>
      </c>
      <c r="X11" s="9">
        <v>7.1</v>
      </c>
    </row>
    <row r="12" spans="2:242" x14ac:dyDescent="0.2">
      <c r="B12" s="8" t="s">
        <v>24164</v>
      </c>
      <c r="C12" s="9" t="s">
        <v>387</v>
      </c>
      <c r="D12" s="9">
        <v>150</v>
      </c>
      <c r="E12" s="25">
        <v>182204440</v>
      </c>
      <c r="F12" s="9" t="s">
        <v>61</v>
      </c>
      <c r="G12" s="9" t="s">
        <v>3642</v>
      </c>
      <c r="H12" s="9" t="s">
        <v>36</v>
      </c>
      <c r="I12" s="9" t="s">
        <v>37</v>
      </c>
      <c r="J12" s="25">
        <v>65000000</v>
      </c>
      <c r="K12" s="9">
        <v>2012</v>
      </c>
      <c r="L12" s="9">
        <v>7.4</v>
      </c>
      <c r="N12" s="11" t="s">
        <v>24171</v>
      </c>
      <c r="O12" s="11" t="s">
        <v>18789</v>
      </c>
      <c r="P12" s="11">
        <v>226</v>
      </c>
      <c r="Q12" s="26">
        <v>198655278</v>
      </c>
      <c r="R12" s="11" t="s">
        <v>18791</v>
      </c>
      <c r="S12" s="11" t="s">
        <v>18792</v>
      </c>
      <c r="T12" s="11" t="s">
        <v>36</v>
      </c>
      <c r="U12" s="11" t="s">
        <v>37</v>
      </c>
      <c r="V12" s="26">
        <v>3977000</v>
      </c>
      <c r="W12" s="11">
        <v>1939</v>
      </c>
      <c r="X12" s="11">
        <v>8.1999999999999993</v>
      </c>
    </row>
    <row r="13" spans="2:242" x14ac:dyDescent="0.2">
      <c r="B13" s="10" t="s">
        <v>24164</v>
      </c>
      <c r="C13" s="11" t="s">
        <v>848</v>
      </c>
      <c r="D13" s="11">
        <v>135</v>
      </c>
      <c r="E13" s="26">
        <v>170708996</v>
      </c>
      <c r="F13" s="11" t="s">
        <v>2863</v>
      </c>
      <c r="G13" s="11" t="s">
        <v>2913</v>
      </c>
      <c r="H13" s="11" t="s">
        <v>36</v>
      </c>
      <c r="I13" s="11" t="s">
        <v>37</v>
      </c>
      <c r="J13" s="26">
        <v>58000000</v>
      </c>
      <c r="K13" s="11">
        <v>2001</v>
      </c>
      <c r="L13" s="11">
        <v>8.1999999999999993</v>
      </c>
      <c r="N13" s="9" t="s">
        <v>24172</v>
      </c>
      <c r="O13" s="9" t="s">
        <v>4731</v>
      </c>
      <c r="P13" s="9">
        <v>132</v>
      </c>
      <c r="Q13" s="25">
        <v>204565000</v>
      </c>
      <c r="R13" s="9" t="s">
        <v>7761</v>
      </c>
      <c r="S13" s="9" t="s">
        <v>14004</v>
      </c>
      <c r="T13" s="9" t="s">
        <v>36</v>
      </c>
      <c r="U13" s="9" t="s">
        <v>37</v>
      </c>
      <c r="V13" s="25">
        <v>8000000</v>
      </c>
      <c r="W13" s="9">
        <v>1973</v>
      </c>
      <c r="X13" s="9">
        <v>8</v>
      </c>
    </row>
    <row r="14" spans="2:242" x14ac:dyDescent="0.2">
      <c r="B14" s="10" t="s">
        <v>24166</v>
      </c>
      <c r="C14" s="11" t="s">
        <v>330</v>
      </c>
      <c r="D14" s="11">
        <v>140</v>
      </c>
      <c r="E14" s="26">
        <v>350034110</v>
      </c>
      <c r="F14" s="11" t="s">
        <v>333</v>
      </c>
      <c r="G14" s="11" t="s">
        <v>334</v>
      </c>
      <c r="H14" s="11" t="s">
        <v>36</v>
      </c>
      <c r="I14" s="11" t="s">
        <v>37</v>
      </c>
      <c r="J14" s="26">
        <v>190000000</v>
      </c>
      <c r="K14" s="11">
        <v>2015</v>
      </c>
      <c r="L14" s="11">
        <v>7.2</v>
      </c>
      <c r="N14" s="11" t="s">
        <v>24173</v>
      </c>
      <c r="O14" s="11" t="s">
        <v>825</v>
      </c>
      <c r="P14" s="11">
        <v>102</v>
      </c>
      <c r="Q14" s="26">
        <v>400736600</v>
      </c>
      <c r="R14" s="11" t="s">
        <v>828</v>
      </c>
      <c r="S14" s="11" t="s">
        <v>829</v>
      </c>
      <c r="T14" s="11" t="s">
        <v>36</v>
      </c>
      <c r="U14" s="11" t="s">
        <v>37</v>
      </c>
      <c r="V14" s="26">
        <v>150000000</v>
      </c>
      <c r="W14" s="11">
        <v>2013</v>
      </c>
      <c r="X14" s="11">
        <v>7.6</v>
      </c>
    </row>
    <row r="15" spans="2:242" x14ac:dyDescent="0.2">
      <c r="B15" s="8" t="s">
        <v>24166</v>
      </c>
      <c r="C15" s="9" t="s">
        <v>2427</v>
      </c>
      <c r="D15" s="9">
        <v>105</v>
      </c>
      <c r="E15" s="25">
        <v>234760500</v>
      </c>
      <c r="F15" s="9" t="s">
        <v>3657</v>
      </c>
      <c r="G15" s="9" t="s">
        <v>12642</v>
      </c>
      <c r="H15" s="9" t="s">
        <v>36</v>
      </c>
      <c r="I15" s="9" t="s">
        <v>37</v>
      </c>
      <c r="J15" s="25">
        <v>14000000</v>
      </c>
      <c r="K15" s="9">
        <v>1984</v>
      </c>
      <c r="L15" s="9">
        <v>7.3</v>
      </c>
      <c r="N15" s="9" t="s">
        <v>24175</v>
      </c>
      <c r="O15" s="9" t="s">
        <v>910</v>
      </c>
      <c r="P15" s="9">
        <v>107</v>
      </c>
      <c r="Q15" s="25">
        <v>293501675</v>
      </c>
      <c r="R15" s="9" t="s">
        <v>975</v>
      </c>
      <c r="S15" s="9" t="s">
        <v>6219</v>
      </c>
      <c r="T15" s="9" t="s">
        <v>36</v>
      </c>
      <c r="U15" s="9" t="s">
        <v>37</v>
      </c>
      <c r="V15" s="25">
        <v>40000000</v>
      </c>
      <c r="W15" s="9">
        <v>1999</v>
      </c>
      <c r="X15" s="9">
        <v>8.1</v>
      </c>
    </row>
    <row r="16" spans="2:242" x14ac:dyDescent="0.2">
      <c r="B16" s="10" t="s">
        <v>24166</v>
      </c>
      <c r="C16" s="11" t="s">
        <v>258</v>
      </c>
      <c r="D16" s="11">
        <v>90</v>
      </c>
      <c r="E16" s="26">
        <v>226138454</v>
      </c>
      <c r="F16" s="11" t="s">
        <v>2086</v>
      </c>
      <c r="G16" s="11" t="s">
        <v>2087</v>
      </c>
      <c r="H16" s="11" t="s">
        <v>36</v>
      </c>
      <c r="I16" s="11" t="s">
        <v>37</v>
      </c>
      <c r="J16" s="26">
        <v>90000000</v>
      </c>
      <c r="K16" s="11">
        <v>2001</v>
      </c>
      <c r="L16" s="11">
        <v>6.6</v>
      </c>
      <c r="N16" s="11" t="s">
        <v>24177</v>
      </c>
      <c r="O16" s="11" t="s">
        <v>144</v>
      </c>
      <c r="P16" s="11">
        <v>93</v>
      </c>
      <c r="Q16" s="26">
        <v>436471036</v>
      </c>
      <c r="R16" s="11" t="s">
        <v>723</v>
      </c>
      <c r="S16" s="11" t="s">
        <v>3292</v>
      </c>
      <c r="T16" s="11" t="s">
        <v>36</v>
      </c>
      <c r="U16" s="11" t="s">
        <v>37</v>
      </c>
      <c r="V16" s="26">
        <v>150000000</v>
      </c>
      <c r="W16" s="11">
        <v>2004</v>
      </c>
      <c r="X16" s="11">
        <v>7.2</v>
      </c>
    </row>
    <row r="17" spans="2:24" x14ac:dyDescent="0.2">
      <c r="B17" s="10" t="s">
        <v>24167</v>
      </c>
      <c r="C17" s="11" t="s">
        <v>10663</v>
      </c>
      <c r="D17" s="11">
        <v>101</v>
      </c>
      <c r="E17" s="26">
        <v>117224271</v>
      </c>
      <c r="F17" s="11" t="s">
        <v>10666</v>
      </c>
      <c r="G17" s="11" t="s">
        <v>10667</v>
      </c>
      <c r="H17" s="11" t="s">
        <v>36</v>
      </c>
      <c r="I17" s="11" t="s">
        <v>37</v>
      </c>
      <c r="J17" s="26">
        <v>20000000</v>
      </c>
      <c r="K17" s="11">
        <v>2010</v>
      </c>
      <c r="L17" s="11">
        <v>7.1</v>
      </c>
      <c r="N17" s="9" t="s">
        <v>24178</v>
      </c>
      <c r="O17" s="9" t="s">
        <v>231</v>
      </c>
      <c r="P17" s="9">
        <v>124</v>
      </c>
      <c r="Q17" s="25">
        <v>652177271</v>
      </c>
      <c r="R17" s="9" t="s">
        <v>233</v>
      </c>
      <c r="S17" s="9" t="s">
        <v>234</v>
      </c>
      <c r="T17" s="9" t="s">
        <v>36</v>
      </c>
      <c r="U17" s="9" t="s">
        <v>37</v>
      </c>
      <c r="V17" s="25">
        <v>150000000</v>
      </c>
      <c r="W17" s="9">
        <v>2015</v>
      </c>
      <c r="X17" s="9">
        <v>7</v>
      </c>
    </row>
    <row r="18" spans="2:24" x14ac:dyDescent="0.2">
      <c r="B18" s="8" t="s">
        <v>24167</v>
      </c>
      <c r="C18" s="9" t="s">
        <v>19048</v>
      </c>
      <c r="D18" s="9">
        <v>80</v>
      </c>
      <c r="E18" s="25">
        <v>77413017</v>
      </c>
      <c r="F18" s="9" t="s">
        <v>464</v>
      </c>
      <c r="G18" s="9" t="s">
        <v>19050</v>
      </c>
      <c r="H18" s="9" t="s">
        <v>1462</v>
      </c>
      <c r="I18" s="9" t="s">
        <v>1463</v>
      </c>
      <c r="J18" s="25">
        <v>8000000</v>
      </c>
      <c r="K18" s="9">
        <v>2005</v>
      </c>
      <c r="L18" s="9">
        <v>7.6</v>
      </c>
      <c r="N18" s="11" t="s">
        <v>24180</v>
      </c>
      <c r="O18" s="11" t="s">
        <v>56</v>
      </c>
      <c r="P18" s="11">
        <v>152</v>
      </c>
      <c r="Q18" s="26">
        <v>533316061</v>
      </c>
      <c r="R18" s="11" t="s">
        <v>57</v>
      </c>
      <c r="S18" s="11" t="s">
        <v>463</v>
      </c>
      <c r="T18" s="11" t="s">
        <v>36</v>
      </c>
      <c r="U18" s="11" t="s">
        <v>37</v>
      </c>
      <c r="V18" s="26">
        <v>185000000</v>
      </c>
      <c r="W18" s="11">
        <v>2008</v>
      </c>
      <c r="X18" s="11">
        <v>9</v>
      </c>
    </row>
    <row r="19" spans="2:24" x14ac:dyDescent="0.2">
      <c r="B19" s="10" t="s">
        <v>24167</v>
      </c>
      <c r="C19" s="11" t="s">
        <v>1069</v>
      </c>
      <c r="D19" s="11">
        <v>115</v>
      </c>
      <c r="E19" s="26">
        <v>73000942</v>
      </c>
      <c r="F19" s="11" t="s">
        <v>7063</v>
      </c>
      <c r="G19" s="11" t="s">
        <v>13646</v>
      </c>
      <c r="H19" s="11" t="s">
        <v>36</v>
      </c>
      <c r="I19" s="11" t="s">
        <v>37</v>
      </c>
      <c r="J19" s="26">
        <v>13000000</v>
      </c>
      <c r="K19" s="11">
        <v>2011</v>
      </c>
      <c r="L19" s="11">
        <v>1.6</v>
      </c>
      <c r="N19" s="16" t="s">
        <v>24181</v>
      </c>
      <c r="O19" s="16" t="s">
        <v>387</v>
      </c>
      <c r="P19" s="16">
        <v>169</v>
      </c>
      <c r="Q19" s="29">
        <v>216119491</v>
      </c>
      <c r="R19" s="16" t="s">
        <v>320</v>
      </c>
      <c r="S19" s="16" t="s">
        <v>3622</v>
      </c>
      <c r="T19" s="16" t="s">
        <v>36</v>
      </c>
      <c r="U19" s="16" t="s">
        <v>37</v>
      </c>
      <c r="V19" s="29">
        <v>70000000</v>
      </c>
      <c r="W19" s="16">
        <v>1998</v>
      </c>
      <c r="X19" s="16">
        <v>8.6</v>
      </c>
    </row>
    <row r="20" spans="2:24" x14ac:dyDescent="0.2">
      <c r="B20" s="8" t="s">
        <v>24168</v>
      </c>
      <c r="C20" s="9" t="s">
        <v>2384</v>
      </c>
      <c r="D20" s="9">
        <v>73</v>
      </c>
      <c r="E20" s="25">
        <v>422783777</v>
      </c>
      <c r="F20" s="9" t="s">
        <v>900</v>
      </c>
      <c r="G20" s="9" t="s">
        <v>2917</v>
      </c>
      <c r="H20" s="9" t="s">
        <v>36</v>
      </c>
      <c r="I20" s="9" t="s">
        <v>37</v>
      </c>
      <c r="J20" s="25">
        <v>45000000</v>
      </c>
      <c r="K20" s="9">
        <v>1994</v>
      </c>
      <c r="L20" s="9">
        <v>8.5</v>
      </c>
    </row>
    <row r="21" spans="2:24" x14ac:dyDescent="0.2">
      <c r="B21" s="10" t="s">
        <v>24168</v>
      </c>
      <c r="C21" s="11" t="s">
        <v>2294</v>
      </c>
      <c r="D21" s="11">
        <v>142</v>
      </c>
      <c r="E21" s="26">
        <v>407999255</v>
      </c>
      <c r="F21" s="11" t="s">
        <v>345</v>
      </c>
      <c r="G21" s="11" t="s">
        <v>2536</v>
      </c>
      <c r="H21" s="11" t="s">
        <v>36</v>
      </c>
      <c r="I21" s="11" t="s">
        <v>37</v>
      </c>
      <c r="J21" s="26">
        <v>78000000</v>
      </c>
      <c r="K21" s="11">
        <v>2012</v>
      </c>
      <c r="L21" s="11">
        <v>7.3</v>
      </c>
    </row>
    <row r="22" spans="2:24" x14ac:dyDescent="0.2">
      <c r="B22" s="8" t="s">
        <v>24168</v>
      </c>
      <c r="C22" s="9" t="s">
        <v>169</v>
      </c>
      <c r="D22" s="9">
        <v>192</v>
      </c>
      <c r="E22" s="25">
        <v>377019252</v>
      </c>
      <c r="F22" s="9" t="s">
        <v>40</v>
      </c>
      <c r="G22" s="9" t="s">
        <v>2008</v>
      </c>
      <c r="H22" s="9" t="s">
        <v>36</v>
      </c>
      <c r="I22" s="9" t="s">
        <v>37</v>
      </c>
      <c r="J22" s="25">
        <v>94000000</v>
      </c>
      <c r="K22" s="9">
        <v>2003</v>
      </c>
      <c r="L22" s="9">
        <v>8.9</v>
      </c>
    </row>
    <row r="23" spans="2:24" x14ac:dyDescent="0.2">
      <c r="B23" s="10" t="s">
        <v>24170</v>
      </c>
      <c r="C23" s="11" t="s">
        <v>39</v>
      </c>
      <c r="D23" s="11">
        <v>169</v>
      </c>
      <c r="E23" s="26">
        <v>309404152</v>
      </c>
      <c r="F23" s="11" t="s">
        <v>42</v>
      </c>
      <c r="G23" s="11" t="s">
        <v>43</v>
      </c>
      <c r="H23" s="11" t="s">
        <v>36</v>
      </c>
      <c r="I23" s="11" t="s">
        <v>37</v>
      </c>
      <c r="J23" s="26">
        <v>300000000</v>
      </c>
      <c r="K23" s="11">
        <v>2007</v>
      </c>
      <c r="L23" s="11">
        <v>7.1</v>
      </c>
    </row>
    <row r="24" spans="2:24" x14ac:dyDescent="0.2">
      <c r="B24" s="8" t="s">
        <v>24170</v>
      </c>
      <c r="C24" s="9" t="s">
        <v>85</v>
      </c>
      <c r="D24" s="9">
        <v>100</v>
      </c>
      <c r="E24" s="25">
        <v>200807262</v>
      </c>
      <c r="F24" s="9" t="s">
        <v>88</v>
      </c>
      <c r="G24" s="9" t="s">
        <v>89</v>
      </c>
      <c r="H24" s="9" t="s">
        <v>36</v>
      </c>
      <c r="I24" s="9" t="s">
        <v>37</v>
      </c>
      <c r="J24" s="25">
        <v>260000000</v>
      </c>
      <c r="K24" s="9">
        <v>2010</v>
      </c>
      <c r="L24" s="9">
        <v>7.8</v>
      </c>
    </row>
    <row r="25" spans="2:24" x14ac:dyDescent="0.2">
      <c r="B25" s="10" t="s">
        <v>24170</v>
      </c>
      <c r="C25" s="11" t="s">
        <v>101</v>
      </c>
      <c r="D25" s="11">
        <v>153</v>
      </c>
      <c r="E25" s="26">
        <v>301956980</v>
      </c>
      <c r="F25" s="11" t="s">
        <v>104</v>
      </c>
      <c r="G25" s="11" t="s">
        <v>105</v>
      </c>
      <c r="H25" s="11" t="s">
        <v>36</v>
      </c>
      <c r="I25" s="11" t="s">
        <v>55</v>
      </c>
      <c r="J25" s="26">
        <v>250000000</v>
      </c>
      <c r="K25" s="11">
        <v>2009</v>
      </c>
      <c r="L25" s="11">
        <v>7.5</v>
      </c>
    </row>
    <row r="26" spans="2:24" x14ac:dyDescent="0.2">
      <c r="B26" s="10" t="s">
        <v>24171</v>
      </c>
      <c r="C26" s="11" t="s">
        <v>18789</v>
      </c>
      <c r="D26" s="11">
        <v>226</v>
      </c>
      <c r="E26" s="26">
        <v>198655278</v>
      </c>
      <c r="F26" s="11" t="s">
        <v>18791</v>
      </c>
      <c r="G26" s="11" t="s">
        <v>18792</v>
      </c>
      <c r="H26" s="11" t="s">
        <v>36</v>
      </c>
      <c r="I26" s="11" t="s">
        <v>37</v>
      </c>
      <c r="J26" s="26">
        <v>3977000</v>
      </c>
      <c r="K26" s="11">
        <v>1939</v>
      </c>
      <c r="L26" s="11">
        <v>8.1999999999999993</v>
      </c>
    </row>
    <row r="27" spans="2:24" x14ac:dyDescent="0.2">
      <c r="B27" s="8" t="s">
        <v>24171</v>
      </c>
      <c r="C27" s="9" t="s">
        <v>276</v>
      </c>
      <c r="D27" s="9">
        <v>184</v>
      </c>
      <c r="E27" s="25">
        <v>198539855</v>
      </c>
      <c r="F27" s="9" t="s">
        <v>748</v>
      </c>
      <c r="G27" s="9" t="s">
        <v>749</v>
      </c>
      <c r="H27" s="9" t="s">
        <v>36</v>
      </c>
      <c r="I27" s="9" t="s">
        <v>37</v>
      </c>
      <c r="J27" s="25">
        <v>140000000</v>
      </c>
      <c r="K27" s="9">
        <v>2001</v>
      </c>
      <c r="L27" s="9">
        <v>6.1</v>
      </c>
      <c r="N27" s="45" t="s">
        <v>24214</v>
      </c>
      <c r="O27" s="45"/>
      <c r="P27" s="45"/>
      <c r="Q27" s="45"/>
      <c r="R27" s="45"/>
      <c r="S27" s="45"/>
      <c r="T27" s="45"/>
      <c r="U27" s="45"/>
      <c r="V27" s="45"/>
      <c r="W27" s="45"/>
      <c r="X27" s="45"/>
    </row>
    <row r="28" spans="2:24" x14ac:dyDescent="0.2">
      <c r="B28" s="10" t="s">
        <v>24171</v>
      </c>
      <c r="C28" s="11" t="s">
        <v>387</v>
      </c>
      <c r="D28" s="11">
        <v>150</v>
      </c>
      <c r="E28" s="26">
        <v>182204440</v>
      </c>
      <c r="F28" s="11" t="s">
        <v>61</v>
      </c>
      <c r="G28" s="11" t="s">
        <v>3642</v>
      </c>
      <c r="H28" s="11" t="s">
        <v>36</v>
      </c>
      <c r="I28" s="11" t="s">
        <v>37</v>
      </c>
      <c r="J28" s="26">
        <v>65000000</v>
      </c>
      <c r="K28" s="11">
        <v>2012</v>
      </c>
      <c r="L28" s="11">
        <v>7.4</v>
      </c>
    </row>
    <row r="29" spans="2:24" x14ac:dyDescent="0.2">
      <c r="B29" s="10" t="s">
        <v>24172</v>
      </c>
      <c r="C29" s="11" t="s">
        <v>4731</v>
      </c>
      <c r="D29" s="11">
        <v>132</v>
      </c>
      <c r="E29" s="26">
        <v>204565000</v>
      </c>
      <c r="F29" s="11" t="s">
        <v>7761</v>
      </c>
      <c r="G29" s="11" t="s">
        <v>14004</v>
      </c>
      <c r="H29" s="11" t="s">
        <v>36</v>
      </c>
      <c r="I29" s="11" t="s">
        <v>37</v>
      </c>
      <c r="J29" s="26">
        <v>8000000</v>
      </c>
      <c r="K29" s="11">
        <v>1973</v>
      </c>
      <c r="L29" s="11">
        <v>8</v>
      </c>
      <c r="Q29" s="39" t="s">
        <v>24183</v>
      </c>
      <c r="R29" s="40" t="s">
        <v>24213</v>
      </c>
      <c r="S29" s="40" t="s">
        <v>24211</v>
      </c>
      <c r="T29" s="40" t="s">
        <v>24212</v>
      </c>
      <c r="V29"/>
      <c r="X29" s="14"/>
    </row>
    <row r="30" spans="2:24" x14ac:dyDescent="0.2">
      <c r="B30" s="8" t="s">
        <v>24172</v>
      </c>
      <c r="C30" s="9" t="s">
        <v>123</v>
      </c>
      <c r="D30" s="9">
        <v>123</v>
      </c>
      <c r="E30" s="25">
        <v>202351611</v>
      </c>
      <c r="F30" s="9" t="s">
        <v>340</v>
      </c>
      <c r="G30" s="9" t="s">
        <v>341</v>
      </c>
      <c r="H30" s="9" t="s">
        <v>36</v>
      </c>
      <c r="I30" s="9" t="s">
        <v>37</v>
      </c>
      <c r="J30" s="25">
        <v>190000000</v>
      </c>
      <c r="K30" s="9">
        <v>2013</v>
      </c>
      <c r="L30" s="9">
        <v>7</v>
      </c>
      <c r="Q30" s="9" t="s">
        <v>24161</v>
      </c>
      <c r="R30">
        <f>L5</f>
        <v>7.9</v>
      </c>
      <c r="S30" s="37">
        <v>7</v>
      </c>
      <c r="T30">
        <f>L7</f>
        <v>8.1</v>
      </c>
      <c r="V30"/>
      <c r="X30" s="14"/>
    </row>
    <row r="31" spans="2:24" x14ac:dyDescent="0.2">
      <c r="B31" s="10" t="s">
        <v>24172</v>
      </c>
      <c r="C31" s="11" t="s">
        <v>433</v>
      </c>
      <c r="D31" s="11">
        <v>130</v>
      </c>
      <c r="E31" s="26">
        <v>155370362</v>
      </c>
      <c r="F31" s="11" t="s">
        <v>389</v>
      </c>
      <c r="G31" s="11" t="s">
        <v>2093</v>
      </c>
      <c r="H31" s="11" t="s">
        <v>36</v>
      </c>
      <c r="I31" s="11" t="s">
        <v>37</v>
      </c>
      <c r="J31" s="26">
        <v>100000000</v>
      </c>
      <c r="K31" s="11">
        <v>2000</v>
      </c>
      <c r="L31" s="11">
        <v>6.6</v>
      </c>
      <c r="Q31" s="41" t="s">
        <v>24163</v>
      </c>
      <c r="R31">
        <v>7.2</v>
      </c>
      <c r="S31" s="36">
        <v>8.5</v>
      </c>
      <c r="T31">
        <v>8.3000000000000007</v>
      </c>
      <c r="V31"/>
      <c r="X31" s="14"/>
    </row>
    <row r="32" spans="2:24" x14ac:dyDescent="0.2">
      <c r="B32" s="10" t="s">
        <v>24173</v>
      </c>
      <c r="C32" s="11" t="s">
        <v>825</v>
      </c>
      <c r="D32" s="11">
        <v>102</v>
      </c>
      <c r="E32" s="26">
        <v>400736600</v>
      </c>
      <c r="F32" s="11" t="s">
        <v>828</v>
      </c>
      <c r="G32" s="11" t="s">
        <v>829</v>
      </c>
      <c r="H32" s="11" t="s">
        <v>36</v>
      </c>
      <c r="I32" s="11" t="s">
        <v>37</v>
      </c>
      <c r="J32" s="26">
        <v>150000000</v>
      </c>
      <c r="K32" s="11">
        <v>2013</v>
      </c>
      <c r="L32" s="11">
        <v>7.6</v>
      </c>
      <c r="Q32" s="9" t="s">
        <v>24164</v>
      </c>
      <c r="R32">
        <v>7.7</v>
      </c>
      <c r="S32" s="36">
        <v>7.4</v>
      </c>
      <c r="T32">
        <v>8.1999999999999993</v>
      </c>
      <c r="V32"/>
      <c r="X32" s="14"/>
    </row>
    <row r="33" spans="2:24" x14ac:dyDescent="0.2">
      <c r="B33" s="8" t="s">
        <v>24173</v>
      </c>
      <c r="C33" s="9" t="s">
        <v>3279</v>
      </c>
      <c r="D33" s="9">
        <v>88</v>
      </c>
      <c r="E33" s="25">
        <v>219613391</v>
      </c>
      <c r="F33" s="9" t="s">
        <v>477</v>
      </c>
      <c r="G33" s="9" t="s">
        <v>3362</v>
      </c>
      <c r="H33" s="9" t="s">
        <v>36</v>
      </c>
      <c r="I33" s="9" t="s">
        <v>37</v>
      </c>
      <c r="J33" s="25">
        <v>75000000</v>
      </c>
      <c r="K33" s="9">
        <v>2009</v>
      </c>
      <c r="L33" s="9">
        <v>4.5</v>
      </c>
      <c r="Q33" s="11" t="s">
        <v>24166</v>
      </c>
      <c r="R33">
        <v>7.2</v>
      </c>
      <c r="S33" s="36">
        <v>7.3</v>
      </c>
      <c r="T33">
        <v>6.6</v>
      </c>
      <c r="V33"/>
      <c r="X33" s="14"/>
    </row>
    <row r="34" spans="2:24" x14ac:dyDescent="0.2">
      <c r="B34" s="10" t="s">
        <v>24173</v>
      </c>
      <c r="C34" s="11" t="s">
        <v>1656</v>
      </c>
      <c r="D34" s="11">
        <v>90</v>
      </c>
      <c r="E34" s="26">
        <v>217350219</v>
      </c>
      <c r="F34" s="11" t="s">
        <v>809</v>
      </c>
      <c r="G34" s="11" t="s">
        <v>8824</v>
      </c>
      <c r="H34" s="11" t="s">
        <v>36</v>
      </c>
      <c r="I34" s="11" t="s">
        <v>37</v>
      </c>
      <c r="J34" s="26">
        <v>28000000</v>
      </c>
      <c r="K34" s="11">
        <v>1992</v>
      </c>
      <c r="L34" s="11">
        <v>8</v>
      </c>
      <c r="Q34" s="9" t="s">
        <v>24167</v>
      </c>
      <c r="R34">
        <v>7.1</v>
      </c>
      <c r="S34" s="36">
        <v>7.6</v>
      </c>
      <c r="T34">
        <v>1.6</v>
      </c>
      <c r="V34"/>
      <c r="X34" s="14"/>
    </row>
    <row r="35" spans="2:24" x14ac:dyDescent="0.2">
      <c r="B35" s="10" t="s">
        <v>24175</v>
      </c>
      <c r="C35" s="11" t="s">
        <v>910</v>
      </c>
      <c r="D35" s="11">
        <v>107</v>
      </c>
      <c r="E35" s="26">
        <v>293501675</v>
      </c>
      <c r="F35" s="11" t="s">
        <v>975</v>
      </c>
      <c r="G35" s="11" t="s">
        <v>6219</v>
      </c>
      <c r="H35" s="11" t="s">
        <v>36</v>
      </c>
      <c r="I35" s="11" t="s">
        <v>37</v>
      </c>
      <c r="J35" s="26">
        <v>40000000</v>
      </c>
      <c r="K35" s="11">
        <v>1999</v>
      </c>
      <c r="L35" s="11">
        <v>8.1</v>
      </c>
      <c r="Q35" s="41" t="s">
        <v>24168</v>
      </c>
      <c r="R35">
        <v>8.5</v>
      </c>
      <c r="S35" s="36">
        <v>7.3</v>
      </c>
      <c r="T35">
        <v>8.9</v>
      </c>
      <c r="V35"/>
      <c r="X35" s="14"/>
    </row>
    <row r="36" spans="2:24" x14ac:dyDescent="0.2">
      <c r="B36" s="8" t="s">
        <v>24175</v>
      </c>
      <c r="C36" s="9" t="s">
        <v>101</v>
      </c>
      <c r="D36" s="9">
        <v>138</v>
      </c>
      <c r="E36" s="25">
        <v>292000866</v>
      </c>
      <c r="F36" s="9" t="s">
        <v>766</v>
      </c>
      <c r="G36" s="9" t="s">
        <v>767</v>
      </c>
      <c r="H36" s="9" t="s">
        <v>36</v>
      </c>
      <c r="I36" s="9" t="s">
        <v>55</v>
      </c>
      <c r="J36" s="25">
        <v>150000000</v>
      </c>
      <c r="K36" s="9">
        <v>2007</v>
      </c>
      <c r="L36" s="9">
        <v>7.5</v>
      </c>
      <c r="Q36" s="9" t="s">
        <v>24170</v>
      </c>
      <c r="R36">
        <v>7.1</v>
      </c>
      <c r="S36" s="36">
        <v>7.8</v>
      </c>
      <c r="T36">
        <v>7.5</v>
      </c>
      <c r="V36"/>
      <c r="X36" s="14"/>
    </row>
    <row r="37" spans="2:24" x14ac:dyDescent="0.2">
      <c r="B37" s="10" t="s">
        <v>24175</v>
      </c>
      <c r="C37" s="11" t="s">
        <v>369</v>
      </c>
      <c r="D37" s="11">
        <v>157</v>
      </c>
      <c r="E37" s="26">
        <v>289994397</v>
      </c>
      <c r="F37" s="11" t="s">
        <v>766</v>
      </c>
      <c r="G37" s="11" t="s">
        <v>771</v>
      </c>
      <c r="H37" s="11" t="s">
        <v>36</v>
      </c>
      <c r="I37" s="11" t="s">
        <v>55</v>
      </c>
      <c r="J37" s="26">
        <v>150000000</v>
      </c>
      <c r="K37" s="11">
        <v>2005</v>
      </c>
      <c r="L37" s="11">
        <v>7.6</v>
      </c>
      <c r="Q37" s="11" t="s">
        <v>24171</v>
      </c>
      <c r="R37">
        <v>8.1999999999999993</v>
      </c>
      <c r="S37" s="36">
        <v>6.1</v>
      </c>
      <c r="T37">
        <v>7.4</v>
      </c>
      <c r="V37"/>
      <c r="X37" s="14"/>
    </row>
    <row r="38" spans="2:24" x14ac:dyDescent="0.2">
      <c r="B38" s="10" t="s">
        <v>24177</v>
      </c>
      <c r="C38" s="11" t="s">
        <v>144</v>
      </c>
      <c r="D38" s="11">
        <v>93</v>
      </c>
      <c r="E38" s="26">
        <v>436471036</v>
      </c>
      <c r="F38" s="11" t="s">
        <v>723</v>
      </c>
      <c r="G38" s="11" t="s">
        <v>3292</v>
      </c>
      <c r="H38" s="11" t="s">
        <v>36</v>
      </c>
      <c r="I38" s="11" t="s">
        <v>37</v>
      </c>
      <c r="J38" s="26">
        <v>150000000</v>
      </c>
      <c r="K38" s="11">
        <v>2004</v>
      </c>
      <c r="L38" s="11">
        <v>7.2</v>
      </c>
      <c r="Q38" s="9" t="s">
        <v>24172</v>
      </c>
      <c r="R38">
        <v>8</v>
      </c>
      <c r="S38" s="36">
        <v>7</v>
      </c>
      <c r="T38">
        <v>6.6</v>
      </c>
      <c r="V38"/>
      <c r="X38" s="14"/>
    </row>
    <row r="39" spans="2:24" x14ac:dyDescent="0.2">
      <c r="B39" s="8" t="s">
        <v>24177</v>
      </c>
      <c r="C39" s="9" t="s">
        <v>77</v>
      </c>
      <c r="D39" s="9">
        <v>121</v>
      </c>
      <c r="E39" s="25">
        <v>403706375</v>
      </c>
      <c r="F39" s="9" t="s">
        <v>80</v>
      </c>
      <c r="G39" s="9" t="s">
        <v>1030</v>
      </c>
      <c r="H39" s="9" t="s">
        <v>36</v>
      </c>
      <c r="I39" s="9" t="s">
        <v>37</v>
      </c>
      <c r="J39" s="25">
        <v>139000000</v>
      </c>
      <c r="K39" s="9">
        <v>2002</v>
      </c>
      <c r="L39" s="9">
        <v>7.3</v>
      </c>
      <c r="Q39" s="11" t="s">
        <v>24173</v>
      </c>
      <c r="R39">
        <v>7.6</v>
      </c>
      <c r="S39" s="36">
        <v>4.5</v>
      </c>
      <c r="T39">
        <v>8</v>
      </c>
      <c r="V39"/>
      <c r="X39" s="14"/>
    </row>
    <row r="40" spans="2:24" x14ac:dyDescent="0.2">
      <c r="B40" s="10" t="s">
        <v>24177</v>
      </c>
      <c r="C40" s="11" t="s">
        <v>77</v>
      </c>
      <c r="D40" s="11">
        <v>135</v>
      </c>
      <c r="E40" s="26">
        <v>373377893</v>
      </c>
      <c r="F40" s="11" t="s">
        <v>80</v>
      </c>
      <c r="G40" s="11" t="s">
        <v>244</v>
      </c>
      <c r="H40" s="11" t="s">
        <v>36</v>
      </c>
      <c r="I40" s="11" t="s">
        <v>37</v>
      </c>
      <c r="J40" s="26">
        <v>200000000</v>
      </c>
      <c r="K40" s="11">
        <v>2004</v>
      </c>
      <c r="L40" s="11">
        <v>7.3</v>
      </c>
      <c r="Q40" s="9" t="s">
        <v>24175</v>
      </c>
      <c r="R40">
        <v>8.1</v>
      </c>
      <c r="S40" s="36">
        <v>7.5</v>
      </c>
      <c r="T40">
        <v>7.6</v>
      </c>
      <c r="V40"/>
      <c r="X40" s="14"/>
    </row>
    <row r="41" spans="2:24" x14ac:dyDescent="0.2">
      <c r="B41" s="10" t="s">
        <v>24178</v>
      </c>
      <c r="C41" s="11" t="s">
        <v>231</v>
      </c>
      <c r="D41" s="11">
        <v>124</v>
      </c>
      <c r="E41" s="26">
        <v>652177271</v>
      </c>
      <c r="F41" s="11" t="s">
        <v>233</v>
      </c>
      <c r="G41" s="11" t="s">
        <v>234</v>
      </c>
      <c r="H41" s="11" t="s">
        <v>36</v>
      </c>
      <c r="I41" s="11" t="s">
        <v>37</v>
      </c>
      <c r="J41" s="26">
        <v>150000000</v>
      </c>
      <c r="K41" s="11">
        <v>2015</v>
      </c>
      <c r="L41" s="11">
        <v>7</v>
      </c>
      <c r="Q41" s="11" t="s">
        <v>24177</v>
      </c>
      <c r="R41">
        <v>7.2</v>
      </c>
      <c r="S41" s="36">
        <v>7.3</v>
      </c>
      <c r="T41">
        <v>7.3</v>
      </c>
      <c r="V41"/>
      <c r="X41" s="14"/>
    </row>
    <row r="42" spans="2:24" x14ac:dyDescent="0.2">
      <c r="B42" s="8" t="s">
        <v>24178</v>
      </c>
      <c r="C42" s="9" t="s">
        <v>94</v>
      </c>
      <c r="D42" s="9">
        <v>173</v>
      </c>
      <c r="E42" s="25">
        <v>623279547</v>
      </c>
      <c r="F42" s="9" t="s">
        <v>96</v>
      </c>
      <c r="G42" s="9" t="s">
        <v>152</v>
      </c>
      <c r="H42" s="9" t="s">
        <v>36</v>
      </c>
      <c r="I42" s="9" t="s">
        <v>37</v>
      </c>
      <c r="J42" s="25">
        <v>220000000</v>
      </c>
      <c r="K42" s="9">
        <v>2012</v>
      </c>
      <c r="L42" s="9">
        <v>8.1</v>
      </c>
      <c r="Q42" s="9" t="s">
        <v>24178</v>
      </c>
      <c r="R42">
        <v>7</v>
      </c>
      <c r="S42" s="36">
        <v>8.1</v>
      </c>
      <c r="T42">
        <v>8.1</v>
      </c>
      <c r="V42"/>
      <c r="X42" s="14"/>
    </row>
    <row r="43" spans="2:24" x14ac:dyDescent="0.2">
      <c r="B43" s="10" t="s">
        <v>24178</v>
      </c>
      <c r="C43" s="11" t="s">
        <v>94</v>
      </c>
      <c r="D43" s="11">
        <v>173</v>
      </c>
      <c r="E43" s="26">
        <v>623279547</v>
      </c>
      <c r="F43" s="11" t="s">
        <v>96</v>
      </c>
      <c r="G43" s="11" t="s">
        <v>152</v>
      </c>
      <c r="H43" s="11" t="s">
        <v>36</v>
      </c>
      <c r="I43" s="11" t="s">
        <v>37</v>
      </c>
      <c r="J43" s="26">
        <v>220000000</v>
      </c>
      <c r="K43" s="11">
        <v>2012</v>
      </c>
      <c r="L43" s="11">
        <v>8.1</v>
      </c>
      <c r="Q43" s="11" t="s">
        <v>24180</v>
      </c>
      <c r="R43">
        <v>9</v>
      </c>
      <c r="S43" s="36">
        <v>8.5</v>
      </c>
      <c r="T43">
        <v>7.6</v>
      </c>
      <c r="V43"/>
      <c r="X43" s="14"/>
    </row>
    <row r="44" spans="2:24" x14ac:dyDescent="0.2">
      <c r="B44" s="10" t="s">
        <v>24180</v>
      </c>
      <c r="C44" s="11" t="s">
        <v>56</v>
      </c>
      <c r="D44" s="11">
        <v>152</v>
      </c>
      <c r="E44" s="26">
        <v>533316061</v>
      </c>
      <c r="F44" s="11" t="s">
        <v>57</v>
      </c>
      <c r="G44" s="11" t="s">
        <v>463</v>
      </c>
      <c r="H44" s="11" t="s">
        <v>36</v>
      </c>
      <c r="I44" s="11" t="s">
        <v>37</v>
      </c>
      <c r="J44" s="26">
        <v>185000000</v>
      </c>
      <c r="K44" s="11">
        <v>2008</v>
      </c>
      <c r="L44" s="11">
        <v>9</v>
      </c>
      <c r="Q44" s="9" t="s">
        <v>24181</v>
      </c>
      <c r="R44">
        <v>8.6</v>
      </c>
      <c r="S44" s="36">
        <v>7.7</v>
      </c>
      <c r="T44">
        <v>8.1999999999999993</v>
      </c>
      <c r="V44"/>
      <c r="X44" s="14"/>
    </row>
    <row r="45" spans="2:24" x14ac:dyDescent="0.2">
      <c r="B45" s="8" t="s">
        <v>24180</v>
      </c>
      <c r="C45" s="9" t="s">
        <v>56</v>
      </c>
      <c r="D45" s="9">
        <v>164</v>
      </c>
      <c r="E45" s="25">
        <v>448130642</v>
      </c>
      <c r="F45" s="9" t="s">
        <v>59</v>
      </c>
      <c r="G45" s="9" t="s">
        <v>60</v>
      </c>
      <c r="H45" s="9" t="s">
        <v>36</v>
      </c>
      <c r="I45" s="9" t="s">
        <v>37</v>
      </c>
      <c r="J45" s="25">
        <v>250000000</v>
      </c>
      <c r="K45" s="9">
        <v>2012</v>
      </c>
      <c r="L45" s="9">
        <v>8.5</v>
      </c>
      <c r="O45" s="38"/>
    </row>
    <row r="46" spans="2:24" x14ac:dyDescent="0.2">
      <c r="B46" s="10" t="s">
        <v>24180</v>
      </c>
      <c r="C46" s="11" t="s">
        <v>694</v>
      </c>
      <c r="D46" s="11">
        <v>146</v>
      </c>
      <c r="E46" s="26">
        <v>424645577</v>
      </c>
      <c r="F46" s="11" t="s">
        <v>345</v>
      </c>
      <c r="G46" s="11" t="s">
        <v>1169</v>
      </c>
      <c r="H46" s="11" t="s">
        <v>36</v>
      </c>
      <c r="I46" s="11" t="s">
        <v>37</v>
      </c>
      <c r="J46" s="26">
        <v>130000000</v>
      </c>
      <c r="K46" s="11">
        <v>2013</v>
      </c>
      <c r="L46" s="11">
        <v>7.6</v>
      </c>
      <c r="O46" s="38"/>
    </row>
    <row r="47" spans="2:24" x14ac:dyDescent="0.2">
      <c r="B47" s="10" t="s">
        <v>24181</v>
      </c>
      <c r="C47" s="11" t="s">
        <v>387</v>
      </c>
      <c r="D47" s="11">
        <v>169</v>
      </c>
      <c r="E47" s="26">
        <v>216119491</v>
      </c>
      <c r="F47" s="11" t="s">
        <v>320</v>
      </c>
      <c r="G47" s="11" t="s">
        <v>3622</v>
      </c>
      <c r="H47" s="11" t="s">
        <v>36</v>
      </c>
      <c r="I47" s="11" t="s">
        <v>37</v>
      </c>
      <c r="J47" s="26">
        <v>70000000</v>
      </c>
      <c r="K47" s="11">
        <v>1998</v>
      </c>
      <c r="L47" s="11">
        <v>8.6</v>
      </c>
      <c r="O47" s="38"/>
    </row>
    <row r="48" spans="2:24" x14ac:dyDescent="0.2">
      <c r="B48" s="8" t="s">
        <v>24181</v>
      </c>
      <c r="C48" s="9" t="s">
        <v>109</v>
      </c>
      <c r="D48" s="9">
        <v>117</v>
      </c>
      <c r="E48" s="25">
        <v>210592590</v>
      </c>
      <c r="F48" s="9" t="s">
        <v>639</v>
      </c>
      <c r="G48" s="9" t="s">
        <v>3921</v>
      </c>
      <c r="H48" s="9" t="s">
        <v>36</v>
      </c>
      <c r="I48" s="9" t="s">
        <v>37</v>
      </c>
      <c r="J48" s="25">
        <v>65000000</v>
      </c>
      <c r="K48" s="9">
        <v>2006</v>
      </c>
      <c r="L48" s="9">
        <v>7.7</v>
      </c>
      <c r="O48" s="38"/>
    </row>
    <row r="49" spans="2:15" x14ac:dyDescent="0.2">
      <c r="B49" s="12" t="s">
        <v>24181</v>
      </c>
      <c r="C49" s="13" t="s">
        <v>18789</v>
      </c>
      <c r="D49" s="13">
        <v>226</v>
      </c>
      <c r="E49" s="27">
        <v>198655278</v>
      </c>
      <c r="F49" s="13" t="s">
        <v>18791</v>
      </c>
      <c r="G49" s="13" t="s">
        <v>18792</v>
      </c>
      <c r="H49" s="13" t="s">
        <v>36</v>
      </c>
      <c r="I49" s="13" t="s">
        <v>37</v>
      </c>
      <c r="J49" s="27">
        <v>3977000</v>
      </c>
      <c r="K49" s="13">
        <v>1939</v>
      </c>
      <c r="L49" s="13">
        <v>8.1999999999999993</v>
      </c>
      <c r="O49" s="38"/>
    </row>
    <row r="50" spans="2:15" x14ac:dyDescent="0.2">
      <c r="O50" s="38"/>
    </row>
    <row r="182" spans="1:99" x14ac:dyDescent="0.2">
      <c r="A182" s="1"/>
    </row>
    <row r="183" spans="1:99" x14ac:dyDescent="0.2">
      <c r="A183" s="1"/>
    </row>
    <row r="184" spans="1:99" x14ac:dyDescent="0.2">
      <c r="A184" s="1"/>
    </row>
    <row r="185" spans="1:99" x14ac:dyDescent="0.2">
      <c r="A185" s="1"/>
      <c r="CS185" s="1" t="s">
        <v>24175</v>
      </c>
      <c r="CT185" t="s">
        <v>101</v>
      </c>
      <c r="CU185">
        <v>603913807</v>
      </c>
    </row>
    <row r="186" spans="1:99" x14ac:dyDescent="0.2">
      <c r="A186" s="1"/>
    </row>
    <row r="187" spans="1:99" x14ac:dyDescent="0.2">
      <c r="A187" s="1"/>
    </row>
    <row r="188" spans="1:99" x14ac:dyDescent="0.2">
      <c r="A188" s="1"/>
    </row>
    <row r="189" spans="1:99" x14ac:dyDescent="0.2">
      <c r="A189" s="1"/>
    </row>
    <row r="190" spans="1:99" x14ac:dyDescent="0.2">
      <c r="A190" s="1"/>
    </row>
    <row r="191" spans="1:99" x14ac:dyDescent="0.2">
      <c r="A191" s="1"/>
    </row>
    <row r="192" spans="1:99" x14ac:dyDescent="0.2">
      <c r="A192" s="1"/>
    </row>
  </sheetData>
  <mergeCells count="3">
    <mergeCell ref="B2:L2"/>
    <mergeCell ref="N2:X2"/>
    <mergeCell ref="N27:X27"/>
  </mergeCells>
  <conditionalFormatting sqref="V5:V19">
    <cfRule type="colorScale" priority="3">
      <colorScale>
        <cfvo type="min"/>
        <cfvo type="percentile" val="50"/>
        <cfvo type="max"/>
        <color rgb="FFF8696B"/>
        <color rgb="FFFFEB84"/>
        <color rgb="FF63BE7B"/>
      </colorScale>
    </cfRule>
  </conditionalFormatting>
  <conditionalFormatting sqref="Q5:Q19">
    <cfRule type="colorScale" priority="2">
      <colorScale>
        <cfvo type="min"/>
        <cfvo type="percentile" val="50"/>
        <cfvo type="max"/>
        <color rgb="FFF8696B"/>
        <color rgb="FFFFEB84"/>
        <color rgb="FF63BE7B"/>
      </colorScale>
    </cfRule>
  </conditionalFormatting>
  <conditionalFormatting sqref="R30:T44">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05C60535-1F16-4fd2-B633-F4F36F0B64E0}">
      <x14:sparklineGroups xmlns:xm="http://schemas.microsoft.com/office/excel/2006/main">
        <x14:sparklineGroup displayEmptyCellsAs="gap" xr2:uid="{C2A3FD8E-8A85-7643-A367-1DDC1AC0AC12}">
          <x14:colorSeries rgb="FF376092"/>
          <x14:colorNegative rgb="FFD00000"/>
          <x14:colorAxis rgb="FF000000"/>
          <x14:colorMarkers rgb="FFD00000"/>
          <x14:colorFirst rgb="FFD00000"/>
          <x14:colorLast rgb="FFD00000"/>
          <x14:colorHigh rgb="FFD00000"/>
          <x14:colorLow rgb="FFD00000"/>
          <x14:sparklines>
            <x14:sparkline>
              <xm:f>'TOP PER GENRE'!L5:L5</xm:f>
              <xm:sqref>M5</xm:sqref>
            </x14:sparkline>
            <x14:sparkline>
              <xm:f>'TOP PER GENRE'!L6:L6</xm:f>
              <xm:sqref>M6</xm:sqref>
            </x14:sparkline>
            <x14:sparkline>
              <xm:f>'TOP PER GENRE'!L7:L7</xm:f>
              <xm:sqref>M7</xm:sqref>
            </x14:sparkline>
          </x14:sparklines>
        </x14:sparklineGroup>
        <x14:sparklineGroup displayEmptyCellsAs="gap" high="1" xr2:uid="{1FB7C930-6DE3-AD4B-BBBB-B1E724FD34D7}">
          <x14:colorSeries rgb="FF376092"/>
          <x14:colorNegative rgb="FFD00000"/>
          <x14:colorAxis rgb="FF000000"/>
          <x14:colorMarkers rgb="FFD00000"/>
          <x14:colorFirst rgb="FFD00000"/>
          <x14:colorLast rgb="FFD00000"/>
          <x14:colorHigh rgb="FF00B050"/>
          <x14:colorLow rgb="FFD00000"/>
          <x14:sparklines>
            <x14:sparkline>
              <xm:f>'TOP PER GENRE'!R30:T30</xm:f>
              <xm:sqref>U30</xm:sqref>
            </x14:sparkline>
            <x14:sparkline>
              <xm:f>'TOP PER GENRE'!R31:T31</xm:f>
              <xm:sqref>U31</xm:sqref>
            </x14:sparkline>
            <x14:sparkline>
              <xm:f>'TOP PER GENRE'!R32:T32</xm:f>
              <xm:sqref>U32</xm:sqref>
            </x14:sparkline>
            <x14:sparkline>
              <xm:f>'TOP PER GENRE'!R33:T33</xm:f>
              <xm:sqref>U33</xm:sqref>
            </x14:sparkline>
            <x14:sparkline>
              <xm:f>'TOP PER GENRE'!R34:T34</xm:f>
              <xm:sqref>U34</xm:sqref>
            </x14:sparkline>
            <x14:sparkline>
              <xm:f>'TOP PER GENRE'!R35:T35</xm:f>
              <xm:sqref>U35</xm:sqref>
            </x14:sparkline>
            <x14:sparkline>
              <xm:f>'TOP PER GENRE'!R36:T36</xm:f>
              <xm:sqref>U36</xm:sqref>
            </x14:sparkline>
            <x14:sparkline>
              <xm:f>'TOP PER GENRE'!R37:T37</xm:f>
              <xm:sqref>U37</xm:sqref>
            </x14:sparkline>
            <x14:sparkline>
              <xm:f>'TOP PER GENRE'!R38:T38</xm:f>
              <xm:sqref>U38</xm:sqref>
            </x14:sparkline>
            <x14:sparkline>
              <xm:f>'TOP PER GENRE'!R39:T39</xm:f>
              <xm:sqref>U39</xm:sqref>
            </x14:sparkline>
            <x14:sparkline>
              <xm:f>'TOP PER GENRE'!R40:T40</xm:f>
              <xm:sqref>U40</xm:sqref>
            </x14:sparkline>
            <x14:sparkline>
              <xm:f>'TOP PER GENRE'!R41:T41</xm:f>
              <xm:sqref>U41</xm:sqref>
            </x14:sparkline>
            <x14:sparkline>
              <xm:f>'TOP PER GENRE'!R42:T42</xm:f>
              <xm:sqref>U42</xm:sqref>
            </x14:sparkline>
            <x14:sparkline>
              <xm:f>'TOP PER GENRE'!R43:T43</xm:f>
              <xm:sqref>U43</xm:sqref>
            </x14:sparkline>
            <x14:sparkline>
              <xm:f>'TOP PER GENRE'!R44:T44</xm:f>
              <xm:sqref>U44</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73BF5-1CB4-45AE-AF78-D970CFA88715}">
  <sheetPr codeName="Sheet4"/>
  <dimension ref="A1:I51"/>
  <sheetViews>
    <sheetView zoomScale="70" zoomScaleNormal="70" workbookViewId="0">
      <selection activeCell="P26" sqref="P26"/>
    </sheetView>
  </sheetViews>
  <sheetFormatPr baseColWidth="10" defaultColWidth="8.83203125" defaultRowHeight="15" x14ac:dyDescent="0.2"/>
  <cols>
    <col min="1" max="1" width="16.83203125" style="6" customWidth="1"/>
    <col min="2" max="2" width="15.5" style="5" bestFit="1" customWidth="1"/>
    <col min="3" max="3" width="16.5" style="5" bestFit="1" customWidth="1"/>
    <col min="4" max="4" width="14.1640625" style="4" customWidth="1"/>
    <col min="6" max="6" width="16.33203125" customWidth="1"/>
    <col min="7" max="7" width="34.5" customWidth="1"/>
    <col min="8" max="8" width="17.5" customWidth="1"/>
  </cols>
  <sheetData>
    <row r="1" spans="2:8" x14ac:dyDescent="0.2">
      <c r="B1" s="46" t="s">
        <v>24192</v>
      </c>
      <c r="C1" s="47"/>
      <c r="D1" s="47"/>
      <c r="E1" s="47"/>
    </row>
    <row r="3" spans="2:8" x14ac:dyDescent="0.2">
      <c r="B3" s="21" t="s">
        <v>24183</v>
      </c>
      <c r="C3" s="22" t="s">
        <v>24184</v>
      </c>
      <c r="D3" s="22" t="s">
        <v>24185</v>
      </c>
      <c r="E3" s="23" t="s">
        <v>24186</v>
      </c>
    </row>
    <row r="4" spans="2:8" x14ac:dyDescent="0.2">
      <c r="B4" s="6" t="s">
        <v>24163</v>
      </c>
      <c r="C4" s="5">
        <f>AVERAGE('Organization by genre'!AE:AE)</f>
        <v>97836098.19730942</v>
      </c>
      <c r="D4" s="5">
        <f>AVERAGE('Organization by genre'!Z:Z)</f>
        <v>106954239.10784313</v>
      </c>
      <c r="E4" s="4">
        <f>AVERAGE('Organization by genre'!AG:AG)</f>
        <v>6.5760330578512409</v>
      </c>
    </row>
    <row r="5" spans="2:8" x14ac:dyDescent="0.2">
      <c r="B5" s="6" t="s">
        <v>24178</v>
      </c>
      <c r="C5" s="5">
        <f>AVERAGE('Organization by genre'!GN:GN)</f>
        <v>86434003.98434782</v>
      </c>
      <c r="D5" s="5">
        <f>AVERAGE('Organization by genre'!GI:GI)</f>
        <v>82244105.736738697</v>
      </c>
      <c r="E5" s="4">
        <f>AVERAGE('Organization by genre'!GP:GP)</f>
        <v>6.2818181818181769</v>
      </c>
    </row>
    <row r="6" spans="2:8" x14ac:dyDescent="0.2">
      <c r="B6" s="6" t="s">
        <v>24162</v>
      </c>
      <c r="C6" s="5">
        <f>AVERAGE('Organization by genre'!T:T)</f>
        <v>79242669.248868778</v>
      </c>
      <c r="D6" s="5">
        <f>AVERAGE('Organization by genre'!O:O)</f>
        <v>98405187.784217015</v>
      </c>
      <c r="E6" s="4">
        <f>AVERAGE('Organization by genre'!V:V)</f>
        <v>6.4411700975081345</v>
      </c>
    </row>
    <row r="7" spans="2:8" x14ac:dyDescent="0.2">
      <c r="B7" s="6" t="s">
        <v>24170</v>
      </c>
      <c r="C7" s="5">
        <f>AVERAGE('Organization by genre'!DD:DD)</f>
        <v>64562141.124125876</v>
      </c>
      <c r="D7" s="5">
        <f>AVERAGE('Organization by genre'!CY:CY)</f>
        <v>85447070.028409094</v>
      </c>
      <c r="E7" s="4">
        <f>AVERAGE('Organization by genre'!DF:DF)</f>
        <v>6.3070491803278701</v>
      </c>
    </row>
    <row r="8" spans="2:8" x14ac:dyDescent="0.2">
      <c r="B8" s="6" t="s">
        <v>24161</v>
      </c>
      <c r="C8" s="5">
        <f>AVERAGE('Organization by genre'!I:I)</f>
        <v>64476221.304268844</v>
      </c>
      <c r="D8" s="5">
        <f>AVERAGE('Organization by genre'!D:D)</f>
        <v>76289888.801015228</v>
      </c>
      <c r="E8" s="4">
        <f>AVERAGE('Organization by genre'!K:K)</f>
        <v>6.2398959236773734</v>
      </c>
    </row>
    <row r="9" spans="2:8" x14ac:dyDescent="0.2">
      <c r="B9" s="6" t="s">
        <v>24169</v>
      </c>
      <c r="C9" s="5">
        <f>AVERAGE('Organization by genre'!CS:CS)</f>
        <v>63564519.935039371</v>
      </c>
      <c r="D9" s="5">
        <f>AVERAGE('Organization by genre'!CN:CN)</f>
        <v>89302305.176220804</v>
      </c>
      <c r="E9" s="4">
        <f>AVERAGE('Organization by genre'!CU:CU)</f>
        <v>6.2450549450549433</v>
      </c>
    </row>
    <row r="10" spans="2:8" x14ac:dyDescent="0.2">
      <c r="B10" s="6" t="s">
        <v>24181</v>
      </c>
      <c r="C10" s="5">
        <f>AVERAGE('Organization by genre'!HU:HU)</f>
        <v>53230506.61691542</v>
      </c>
      <c r="D10" s="5">
        <f>AVERAGE('Organization by genre'!HP:HP)</f>
        <v>38317141.836257309</v>
      </c>
      <c r="E10" s="4">
        <f>AVERAGE('Organization by genre'!HW:HW)</f>
        <v>7.0704225352112662</v>
      </c>
      <c r="G10" s="48" t="s">
        <v>24215</v>
      </c>
      <c r="H10" s="48"/>
    </row>
    <row r="11" spans="2:8" x14ac:dyDescent="0.2">
      <c r="B11" s="6" t="s">
        <v>24171</v>
      </c>
      <c r="C11" s="5">
        <f>AVERAGE('Organization by genre'!DO:DO)</f>
        <v>41159647.845360823</v>
      </c>
      <c r="D11" s="5">
        <f>AVERAGE('Organization by genre'!DJ:DJ)</f>
        <v>35193409.08024691</v>
      </c>
      <c r="E11" s="4">
        <f>AVERAGE('Organization by genre'!DQ:DQ)</f>
        <v>7.0835748792270543</v>
      </c>
      <c r="G11" s="44" t="s">
        <v>24166</v>
      </c>
      <c r="H11" s="2">
        <f>INDEX(E3:E25,MATCH(G11,B3:B25,0))</f>
        <v>6.5647919010123745</v>
      </c>
    </row>
    <row r="12" spans="2:8" x14ac:dyDescent="0.2">
      <c r="B12" s="6" t="s">
        <v>24172</v>
      </c>
      <c r="C12" s="5">
        <f>AVERAGE('Organization by genre'!DZ:DZ)</f>
        <v>41030898.957446806</v>
      </c>
      <c r="D12" s="5">
        <f>AVERAGE('Organization by genre'!DU:DU)</f>
        <v>33561593.635036498</v>
      </c>
      <c r="E12" s="4">
        <f>AVERAGE('Organization by genre'!EB:EB)</f>
        <v>5.8435398230088458</v>
      </c>
    </row>
    <row r="13" spans="2:8" x14ac:dyDescent="0.2">
      <c r="B13" s="6" t="s">
        <v>24165</v>
      </c>
      <c r="C13" s="5">
        <f>AVERAGE('Organization by genre'!BA:BA)</f>
        <v>38386977.188948303</v>
      </c>
      <c r="D13" s="5">
        <f>AVERAGE('Organization by genre'!AV:AV)</f>
        <v>47683480.197044335</v>
      </c>
      <c r="E13" s="4">
        <f>AVERAGE('Organization by genre'!BC:BC)</f>
        <v>6.195245726495723</v>
      </c>
    </row>
    <row r="14" spans="2:8" x14ac:dyDescent="0.2">
      <c r="B14" s="6" t="s">
        <v>24174</v>
      </c>
      <c r="C14" s="5">
        <f>AVERAGE('Organization by genre'!EV:EV)</f>
        <v>35839647.655737706</v>
      </c>
      <c r="D14" s="5">
        <f>AVERAGE('Organization by genre'!EQ:EQ)</f>
        <v>53146878.754545458</v>
      </c>
      <c r="E14" s="4">
        <f>AVERAGE('Organization by genre'!EX:EX)</f>
        <v>6.5075757575757578</v>
      </c>
    </row>
    <row r="15" spans="2:8" x14ac:dyDescent="0.2">
      <c r="B15" s="6" t="s">
        <v>24168</v>
      </c>
      <c r="C15" s="5">
        <f>AVERAGE('Organization by genre'!CH:CH)</f>
        <v>35609817.446538128</v>
      </c>
      <c r="D15" s="5">
        <f>AVERAGE('Organization by genre'!CC:CC)</f>
        <v>34538926.889719628</v>
      </c>
      <c r="E15" s="4">
        <f>AVERAGE('Organization by genre'!CJ:CJ)</f>
        <v>6.7637625289128955</v>
      </c>
      <c r="G15" s="48" t="s">
        <v>24217</v>
      </c>
      <c r="H15" s="48"/>
    </row>
    <row r="16" spans="2:8" x14ac:dyDescent="0.2">
      <c r="B16" s="6" t="s">
        <v>24166</v>
      </c>
      <c r="C16" s="5">
        <f>AVERAGE('Organization by genre'!BL:BL)</f>
        <v>34760181.920693927</v>
      </c>
      <c r="D16" s="5">
        <f>AVERAGE('Organization by genre'!BG:BG)</f>
        <v>37154454.461235218</v>
      </c>
      <c r="E16" s="4">
        <f>AVERAGE('Organization by genre'!BN:BN)</f>
        <v>6.5647919010123745</v>
      </c>
      <c r="G16" s="44" t="s">
        <v>24187</v>
      </c>
      <c r="H16" s="3">
        <f>SUMIF(movie_metadata!J:J,'GENRE INFO'!G16,movie_metadata!D:D)</f>
        <v>1239</v>
      </c>
    </row>
    <row r="17" spans="2:9" x14ac:dyDescent="0.2">
      <c r="B17" s="6" t="s">
        <v>24175</v>
      </c>
      <c r="C17" s="5">
        <f>AVERAGE('Organization by genre'!FG:FG)</f>
        <v>32085542.301123597</v>
      </c>
      <c r="D17" s="5">
        <f>AVERAGE('Organization by genre'!FB:FB)</f>
        <v>44445346.225490198</v>
      </c>
      <c r="E17" s="4">
        <f>AVERAGE('Organization by genre'!FI:FI)</f>
        <v>6.4863999999999971</v>
      </c>
    </row>
    <row r="18" spans="2:9" x14ac:dyDescent="0.2">
      <c r="B18" s="6" t="s">
        <v>24177</v>
      </c>
      <c r="C18" s="5">
        <f>AVERAGE('Organization by genre'!GC:GC)</f>
        <v>31419191.209533267</v>
      </c>
      <c r="D18" s="5">
        <f>AVERAGE('Organization by genre'!FX:FX)</f>
        <v>41825587.070230611</v>
      </c>
      <c r="E18" s="4">
        <f>AVERAGE('Organization by genre'!GE:GE)</f>
        <v>6.4505871725383912</v>
      </c>
    </row>
    <row r="19" spans="2:9" x14ac:dyDescent="0.2">
      <c r="B19" s="6" t="s">
        <v>24179</v>
      </c>
      <c r="C19" s="5">
        <f>AVERAGE('Organization by genre'!GY:GY)</f>
        <v>30769817.098765433</v>
      </c>
      <c r="D19" s="5">
        <f>AVERAGE('Organization by genre'!GT:GT)</f>
        <v>41392510.261904761</v>
      </c>
      <c r="E19" s="4">
        <f>AVERAGE('Organization by genre'!HA:HA)</f>
        <v>6.6060439560439548</v>
      </c>
      <c r="G19" s="48" t="s">
        <v>24208</v>
      </c>
      <c r="H19" s="48"/>
    </row>
    <row r="20" spans="2:9" x14ac:dyDescent="0.2">
      <c r="B20" s="6" t="s">
        <v>24180</v>
      </c>
      <c r="C20" s="5">
        <f>AVERAGE('Organization by genre'!GY:GY)</f>
        <v>30769817.098765433</v>
      </c>
      <c r="D20" s="5">
        <f>AVERAGE('Organization by genre'!HE:HE)</f>
        <v>46890571.625106744</v>
      </c>
      <c r="E20" s="4">
        <f>AVERAGE('Organization by genre'!HL:HL)</f>
        <v>6.3142452161587501</v>
      </c>
      <c r="G20" s="49" t="str">
        <f>CONCATENATE(B4,B5)</f>
        <v>ANIMATIONSCI-FI</v>
      </c>
      <c r="H20" s="49"/>
    </row>
    <row r="21" spans="2:9" x14ac:dyDescent="0.2">
      <c r="B21" s="6" t="s">
        <v>24182</v>
      </c>
      <c r="C21" s="5">
        <f>AVERAGE('Organization by genre'!IF:IF)</f>
        <v>30193050.560439561</v>
      </c>
      <c r="D21" s="5">
        <f>AVERAGE('Organization by genre'!IA:IA)</f>
        <v>39306668.059701495</v>
      </c>
      <c r="E21" s="4">
        <f>AVERAGE('Organization by genre'!IH:IH)</f>
        <v>6.6896907216494856</v>
      </c>
    </row>
    <row r="22" spans="2:9" x14ac:dyDescent="0.2">
      <c r="B22" s="6" t="s">
        <v>24173</v>
      </c>
      <c r="C22" s="5">
        <f>AVERAGE('Organization by genre'!EK:EK)</f>
        <v>26486676.09090909</v>
      </c>
      <c r="D22" s="5">
        <f>AVERAGE('Organization by genre'!EF:EF)</f>
        <v>41429922.393617019</v>
      </c>
      <c r="E22" s="4">
        <f>AVERAGE('Organization by genre'!EM:EM)</f>
        <v>6.4579754601227028</v>
      </c>
    </row>
    <row r="23" spans="2:9" x14ac:dyDescent="0.2">
      <c r="B23" s="6" t="s">
        <v>24164</v>
      </c>
      <c r="C23" s="5">
        <f>AVERAGE('Organization by genre'!AP:AP)</f>
        <v>26485683.036764707</v>
      </c>
      <c r="D23" s="5">
        <f>AVERAGE('Organization by genre'!AK:AK)</f>
        <v>34372729.362595417</v>
      </c>
      <c r="E23" s="4">
        <f>AVERAGE('Organization by genre'!AR:AR)</f>
        <v>7.1501706484641652</v>
      </c>
    </row>
    <row r="24" spans="2:9" x14ac:dyDescent="0.2">
      <c r="B24" s="6" t="s">
        <v>24167</v>
      </c>
      <c r="C24" s="5">
        <f>AVERAGE('Organization by genre'!BW:BW)</f>
        <v>4795310.8315789476</v>
      </c>
      <c r="D24" s="5">
        <f>AVERAGE('Organization by genre'!BR:BR)</f>
        <v>12121445.065934066</v>
      </c>
      <c r="E24" s="4">
        <f>AVERAGE('Organization by genre'!BY:BY)</f>
        <v>7.1801652892562009</v>
      </c>
    </row>
    <row r="25" spans="2:9" x14ac:dyDescent="0.2">
      <c r="B25" s="6" t="s">
        <v>24176</v>
      </c>
      <c r="C25" s="5">
        <f>AVERAGE('Organization by genre'!FR:FR)</f>
        <v>1206500</v>
      </c>
      <c r="D25" s="5">
        <f>AVERAGE('Organization by genre'!FM:FM)</f>
        <v>14359793</v>
      </c>
      <c r="E25" s="4">
        <f>AVERAGE('Organization by genre'!FT:FT)</f>
        <v>7.5333333333333341</v>
      </c>
      <c r="G25" s="44" t="s">
        <v>24209</v>
      </c>
      <c r="H25" s="30">
        <f>ABS(E4-E17)</f>
        <v>8.9633057851243869E-2</v>
      </c>
    </row>
    <row r="26" spans="2:9" x14ac:dyDescent="0.2">
      <c r="B26" s="6"/>
      <c r="D26" s="5"/>
      <c r="E26" s="4"/>
    </row>
    <row r="29" spans="2:9" x14ac:dyDescent="0.2">
      <c r="G29" s="44" t="s">
        <v>24216</v>
      </c>
      <c r="H29" cm="1">
        <f t="array" ref="H29:H50">IF(Table28[AV.IMB]&gt;7,Table28[AV. Budget],0)</f>
        <v>0</v>
      </c>
      <c r="I29" s="42" t="s">
        <v>24163</v>
      </c>
    </row>
    <row r="30" spans="2:9" x14ac:dyDescent="0.2">
      <c r="H30">
        <v>0</v>
      </c>
      <c r="I30" s="43" t="s">
        <v>24178</v>
      </c>
    </row>
    <row r="31" spans="2:9" x14ac:dyDescent="0.2">
      <c r="H31">
        <v>0</v>
      </c>
      <c r="I31" s="42" t="s">
        <v>24162</v>
      </c>
    </row>
    <row r="32" spans="2:9" x14ac:dyDescent="0.2">
      <c r="H32">
        <v>0</v>
      </c>
      <c r="I32" s="43" t="s">
        <v>24170</v>
      </c>
    </row>
    <row r="33" spans="8:9" x14ac:dyDescent="0.2">
      <c r="H33">
        <v>0</v>
      </c>
      <c r="I33" s="42" t="s">
        <v>24161</v>
      </c>
    </row>
    <row r="34" spans="8:9" x14ac:dyDescent="0.2">
      <c r="H34">
        <v>0</v>
      </c>
      <c r="I34" s="43" t="s">
        <v>24169</v>
      </c>
    </row>
    <row r="35" spans="8:9" x14ac:dyDescent="0.2">
      <c r="H35">
        <v>53230506.61691542</v>
      </c>
      <c r="I35" s="42" t="s">
        <v>24181</v>
      </c>
    </row>
    <row r="36" spans="8:9" x14ac:dyDescent="0.2">
      <c r="H36">
        <v>41159647.845360823</v>
      </c>
      <c r="I36" s="43" t="s">
        <v>24171</v>
      </c>
    </row>
    <row r="37" spans="8:9" x14ac:dyDescent="0.2">
      <c r="H37">
        <v>0</v>
      </c>
      <c r="I37" s="42" t="s">
        <v>24172</v>
      </c>
    </row>
    <row r="38" spans="8:9" x14ac:dyDescent="0.2">
      <c r="H38">
        <v>0</v>
      </c>
      <c r="I38" s="43" t="s">
        <v>24165</v>
      </c>
    </row>
    <row r="39" spans="8:9" x14ac:dyDescent="0.2">
      <c r="H39">
        <v>0</v>
      </c>
      <c r="I39" s="42" t="s">
        <v>24174</v>
      </c>
    </row>
    <row r="40" spans="8:9" x14ac:dyDescent="0.2">
      <c r="H40">
        <v>0</v>
      </c>
      <c r="I40" s="43" t="s">
        <v>24168</v>
      </c>
    </row>
    <row r="41" spans="8:9" x14ac:dyDescent="0.2">
      <c r="H41">
        <v>0</v>
      </c>
      <c r="I41" s="42" t="s">
        <v>24166</v>
      </c>
    </row>
    <row r="42" spans="8:9" x14ac:dyDescent="0.2">
      <c r="H42">
        <v>0</v>
      </c>
      <c r="I42" s="43" t="s">
        <v>24175</v>
      </c>
    </row>
    <row r="43" spans="8:9" x14ac:dyDescent="0.2">
      <c r="H43">
        <v>0</v>
      </c>
      <c r="I43" s="42" t="s">
        <v>24177</v>
      </c>
    </row>
    <row r="44" spans="8:9" x14ac:dyDescent="0.2">
      <c r="H44">
        <v>0</v>
      </c>
      <c r="I44" s="43" t="s">
        <v>24179</v>
      </c>
    </row>
    <row r="45" spans="8:9" x14ac:dyDescent="0.2">
      <c r="H45">
        <v>0</v>
      </c>
      <c r="I45" s="42" t="s">
        <v>24180</v>
      </c>
    </row>
    <row r="46" spans="8:9" x14ac:dyDescent="0.2">
      <c r="H46">
        <v>0</v>
      </c>
      <c r="I46" s="43" t="s">
        <v>24182</v>
      </c>
    </row>
    <row r="47" spans="8:9" x14ac:dyDescent="0.2">
      <c r="H47">
        <v>0</v>
      </c>
      <c r="I47" s="42" t="s">
        <v>24173</v>
      </c>
    </row>
    <row r="48" spans="8:9" x14ac:dyDescent="0.2">
      <c r="H48">
        <v>26485683.036764707</v>
      </c>
      <c r="I48" s="43" t="s">
        <v>24164</v>
      </c>
    </row>
    <row r="49" spans="7:9" x14ac:dyDescent="0.2">
      <c r="H49">
        <v>4795310.8315789476</v>
      </c>
      <c r="I49" s="42" t="s">
        <v>24167</v>
      </c>
    </row>
    <row r="50" spans="7:9" x14ac:dyDescent="0.2">
      <c r="H50">
        <v>1206500</v>
      </c>
      <c r="I50" s="43" t="s">
        <v>24176</v>
      </c>
    </row>
    <row r="51" spans="7:9" x14ac:dyDescent="0.2">
      <c r="G51" s="44" t="s">
        <v>24216</v>
      </c>
      <c r="H51" s="14">
        <f>AVERAGE(_xlfn.ANCHORARRAY(H29))</f>
        <v>5767165.8332099952</v>
      </c>
    </row>
  </sheetData>
  <mergeCells count="5">
    <mergeCell ref="B1:E1"/>
    <mergeCell ref="G10:H10"/>
    <mergeCell ref="G20:H20"/>
    <mergeCell ref="G15:H15"/>
    <mergeCell ref="G19:H19"/>
  </mergeCells>
  <pageMargins left="1" right="1" top="1" bottom="1" header="0.5" footer="0.5"/>
  <pageSetup paperSize="9" orientation="landscape"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DASHBOARD</vt:lpstr>
      <vt:lpstr>movie_metadata</vt:lpstr>
      <vt:lpstr>Organization by genre</vt:lpstr>
      <vt:lpstr>TOP PER GENRE</vt:lpstr>
      <vt:lpstr>GENRE 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Carmen Márquez</dc:creator>
  <cp:lastModifiedBy>Amaia Rodriguez-Sierra</cp:lastModifiedBy>
  <dcterms:created xsi:type="dcterms:W3CDTF">2018-03-12T07:43:34Z</dcterms:created>
  <dcterms:modified xsi:type="dcterms:W3CDTF">2025-02-17T16:20:36Z</dcterms:modified>
</cp:coreProperties>
</file>